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d.docs.live.net/5d6086a04409e4bc/Documentos/GitHub/desktop-tutorial/Planilha com integração/"/>
    </mc:Choice>
  </mc:AlternateContent>
  <xr:revisionPtr revIDLastSave="0" documentId="11_BE0D7B894A7D15B73D000F5A712BCB136B09108D" xr6:coauthVersionLast="46" xr6:coauthVersionMax="46" xr10:uidLastSave="{00000000-0000-0000-0000-000000000000}"/>
  <bookViews>
    <workbookView xWindow="-120" yWindow="-120" windowWidth="20730" windowHeight="11160" activeTab="1" xr2:uid="{00000000-000D-0000-FFFF-FFFF00000000}"/>
  </bookViews>
  <sheets>
    <sheet name="Base de Dados" sheetId="1" r:id="rId1"/>
    <sheet name="Control Book" sheetId="2" r:id="rId2"/>
    <sheet name="Plan2" sheetId="4" state="hidden" r:id="rId3"/>
    <sheet name="Disponibilidade de Links" sheetId="3" r:id="rId4"/>
  </sheets>
  <definedNames>
    <definedName name="_xlnm._FilterDatabase" localSheetId="0" hidden="1">'Base de Dados'!$A$1:$Z$3056</definedName>
    <definedName name="_xlnm.Print_Area" localSheetId="1">'Control Book'!$D$12:$P$266,'Control Book'!$D$2:$P$2</definedName>
    <definedName name="NativeTimeline_Data_prevista">#N/A</definedName>
    <definedName name="NativeTimeline_Início">#N/A</definedName>
    <definedName name="SegmentaçãodeDados_Atribuído_para">#N/A</definedName>
    <definedName name="SegmentaçãodeDados_Projeto">#N/A</definedName>
    <definedName name="SegmentaçãodeDados_Setor">#N/A</definedName>
    <definedName name="SegmentaçãodeDados_Situação">#N/A</definedName>
    <definedName name="SegmentaçãodeDados_Tipo">#N/A</definedName>
    <definedName name="_xlnm.Print_Titles" localSheetId="1">'Control Book'!$D:$P,'Control Book'!$2:$2</definedName>
  </definedNames>
  <calcPr calcId="191029" iterateDelta="1E-4"/>
  <pivotCaches>
    <pivotCache cacheId="0" r:id="rId5"/>
    <pivotCache cacheId="1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2"/>
        <x15:timelineCacheRef r:id="rId13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3860" i="1" l="1"/>
  <c r="X3860" i="1"/>
  <c r="W3860" i="1"/>
  <c r="Y3859" i="1"/>
  <c r="X3859" i="1"/>
  <c r="W3859" i="1"/>
  <c r="Y3858" i="1"/>
  <c r="X3858" i="1"/>
  <c r="W3858" i="1"/>
  <c r="Y3857" i="1"/>
  <c r="X3857" i="1"/>
  <c r="W3857" i="1"/>
  <c r="Y3856" i="1"/>
  <c r="X3856" i="1"/>
  <c r="W3856" i="1"/>
  <c r="Y3855" i="1"/>
  <c r="X3855" i="1"/>
  <c r="W3855" i="1"/>
  <c r="Y3854" i="1"/>
  <c r="X3854" i="1"/>
  <c r="W3854" i="1"/>
  <c r="Y3853" i="1"/>
  <c r="X3853" i="1"/>
  <c r="W3853" i="1"/>
  <c r="Y3852" i="1"/>
  <c r="X3852" i="1"/>
  <c r="W3852" i="1"/>
  <c r="Y3851" i="1"/>
  <c r="X3851" i="1"/>
  <c r="W3851" i="1"/>
  <c r="Y3850" i="1"/>
  <c r="X3850" i="1"/>
  <c r="W3850" i="1"/>
  <c r="Y3849" i="1"/>
  <c r="X3849" i="1"/>
  <c r="W3849" i="1"/>
  <c r="Y3848" i="1"/>
  <c r="X3848" i="1"/>
  <c r="W3848" i="1"/>
  <c r="Y3847" i="1"/>
  <c r="X3847" i="1"/>
  <c r="W3847" i="1"/>
  <c r="Y3846" i="1"/>
  <c r="X3846" i="1"/>
  <c r="W3846" i="1"/>
  <c r="Y3845" i="1"/>
  <c r="X3845" i="1"/>
  <c r="W3845" i="1"/>
  <c r="Y3844" i="1"/>
  <c r="X3844" i="1"/>
  <c r="W3844" i="1"/>
  <c r="Y3843" i="1"/>
  <c r="X3843" i="1"/>
  <c r="W3843" i="1"/>
  <c r="Y3842" i="1"/>
  <c r="X3842" i="1"/>
  <c r="W3842" i="1"/>
  <c r="Y3841" i="1"/>
  <c r="X3841" i="1"/>
  <c r="W3841" i="1"/>
  <c r="Y3840" i="1"/>
  <c r="X3840" i="1"/>
  <c r="W3840" i="1"/>
  <c r="Y3839" i="1"/>
  <c r="X3839" i="1"/>
  <c r="W3839" i="1"/>
  <c r="Y3838" i="1"/>
  <c r="X3838" i="1"/>
  <c r="W3838" i="1"/>
  <c r="Y3837" i="1"/>
  <c r="X3837" i="1"/>
  <c r="W3837" i="1"/>
  <c r="Y3836" i="1"/>
  <c r="X3836" i="1"/>
  <c r="W3836" i="1"/>
  <c r="Y3835" i="1"/>
  <c r="X3835" i="1"/>
  <c r="W3835" i="1"/>
  <c r="Y3834" i="1"/>
  <c r="X3834" i="1"/>
  <c r="W3834" i="1"/>
  <c r="Y3833" i="1"/>
  <c r="X3833" i="1"/>
  <c r="W3833" i="1"/>
  <c r="Y3832" i="1"/>
  <c r="X3832" i="1"/>
  <c r="W3832" i="1"/>
  <c r="Y3831" i="1"/>
  <c r="X3831" i="1"/>
  <c r="W3831" i="1"/>
  <c r="Y3830" i="1"/>
  <c r="X3830" i="1"/>
  <c r="W3830" i="1"/>
  <c r="Y3829" i="1"/>
  <c r="X3829" i="1"/>
  <c r="W3829" i="1"/>
  <c r="Y3828" i="1"/>
  <c r="X3828" i="1"/>
  <c r="W3828" i="1"/>
  <c r="Y3827" i="1"/>
  <c r="X3827" i="1"/>
  <c r="W3827" i="1"/>
  <c r="Y3826" i="1"/>
  <c r="X3826" i="1"/>
  <c r="W3826" i="1"/>
  <c r="Y3825" i="1"/>
  <c r="X3825" i="1"/>
  <c r="W3825" i="1"/>
  <c r="Y3824" i="1"/>
  <c r="X3824" i="1"/>
  <c r="W3824" i="1"/>
  <c r="Y3823" i="1"/>
  <c r="X3823" i="1"/>
  <c r="W3823" i="1"/>
  <c r="Y3822" i="1"/>
  <c r="X3822" i="1"/>
  <c r="W3822" i="1"/>
  <c r="Y3821" i="1"/>
  <c r="X3821" i="1"/>
  <c r="W3821" i="1"/>
  <c r="Y3820" i="1"/>
  <c r="X3820" i="1"/>
  <c r="W3820" i="1"/>
  <c r="Y3819" i="1"/>
  <c r="X3819" i="1"/>
  <c r="W3819" i="1"/>
  <c r="Y3818" i="1"/>
  <c r="X3818" i="1"/>
  <c r="W3818" i="1"/>
  <c r="Y3817" i="1"/>
  <c r="X3817" i="1"/>
  <c r="W3817" i="1"/>
  <c r="Y3816" i="1"/>
  <c r="X3816" i="1"/>
  <c r="W3816" i="1"/>
  <c r="Y3815" i="1"/>
  <c r="X3815" i="1"/>
  <c r="W3815" i="1"/>
  <c r="Y3814" i="1"/>
  <c r="X3814" i="1"/>
  <c r="W3814" i="1"/>
  <c r="Y3813" i="1"/>
  <c r="X3813" i="1"/>
  <c r="W3813" i="1"/>
  <c r="Y3812" i="1"/>
  <c r="X3812" i="1"/>
  <c r="W3812" i="1"/>
  <c r="Y3811" i="1"/>
  <c r="X3811" i="1"/>
  <c r="W3811" i="1"/>
  <c r="Y3810" i="1"/>
  <c r="X3810" i="1"/>
  <c r="W3810" i="1"/>
  <c r="Y3809" i="1"/>
  <c r="X3809" i="1"/>
  <c r="W3809" i="1"/>
  <c r="Y3808" i="1"/>
  <c r="X3808" i="1"/>
  <c r="W3808" i="1"/>
  <c r="Y3807" i="1"/>
  <c r="X3807" i="1"/>
  <c r="W3807" i="1"/>
  <c r="Y3806" i="1"/>
  <c r="X3806" i="1"/>
  <c r="W3806" i="1"/>
  <c r="Y3805" i="1"/>
  <c r="X3805" i="1"/>
  <c r="W3805" i="1"/>
  <c r="Y3804" i="1"/>
  <c r="X3804" i="1"/>
  <c r="W3804" i="1"/>
  <c r="Y3803" i="1"/>
  <c r="X3803" i="1"/>
  <c r="W3803" i="1"/>
  <c r="Y3802" i="1"/>
  <c r="X3802" i="1"/>
  <c r="W3802" i="1"/>
  <c r="Y3801" i="1"/>
  <c r="X3801" i="1"/>
  <c r="W3801" i="1"/>
  <c r="Y3800" i="1"/>
  <c r="X3800" i="1"/>
  <c r="W3800" i="1"/>
  <c r="Y3799" i="1"/>
  <c r="X3799" i="1"/>
  <c r="W3799" i="1"/>
  <c r="Y3798" i="1"/>
  <c r="X3798" i="1"/>
  <c r="W3798" i="1"/>
  <c r="Y3797" i="1"/>
  <c r="X3797" i="1"/>
  <c r="W3797" i="1"/>
  <c r="Y3796" i="1"/>
  <c r="X3796" i="1"/>
  <c r="W3796" i="1"/>
  <c r="Y3795" i="1"/>
  <c r="X3795" i="1"/>
  <c r="W3795" i="1"/>
  <c r="Y3794" i="1"/>
  <c r="X3794" i="1"/>
  <c r="W3794" i="1"/>
  <c r="Y3793" i="1"/>
  <c r="X3793" i="1"/>
  <c r="W3793" i="1"/>
  <c r="Y3792" i="1"/>
  <c r="X3792" i="1"/>
  <c r="W3792" i="1"/>
  <c r="Y3791" i="1"/>
  <c r="X3791" i="1"/>
  <c r="W3791" i="1"/>
  <c r="Y3790" i="1"/>
  <c r="X3790" i="1"/>
  <c r="W3790" i="1"/>
  <c r="Y3789" i="1"/>
  <c r="X3789" i="1"/>
  <c r="W3789" i="1"/>
  <c r="Y3788" i="1"/>
  <c r="X3788" i="1"/>
  <c r="W3788" i="1"/>
  <c r="Y3787" i="1"/>
  <c r="X3787" i="1"/>
  <c r="W3787" i="1"/>
  <c r="Y3786" i="1"/>
  <c r="X3786" i="1"/>
  <c r="W3786" i="1"/>
  <c r="Y3785" i="1"/>
  <c r="X3785" i="1"/>
  <c r="W3785" i="1"/>
  <c r="Y3784" i="1"/>
  <c r="X3784" i="1"/>
  <c r="W3784" i="1"/>
  <c r="Y3783" i="1"/>
  <c r="X3783" i="1"/>
  <c r="W3783" i="1"/>
  <c r="Y3782" i="1"/>
  <c r="X3782" i="1"/>
  <c r="W3782" i="1"/>
  <c r="Y3781" i="1"/>
  <c r="X3781" i="1"/>
  <c r="W3781" i="1"/>
  <c r="Y3780" i="1"/>
  <c r="X3780" i="1"/>
  <c r="W3780" i="1"/>
  <c r="Y3779" i="1"/>
  <c r="X3779" i="1"/>
  <c r="W3779" i="1"/>
  <c r="Y3778" i="1"/>
  <c r="X3778" i="1"/>
  <c r="W3778" i="1"/>
  <c r="Y3777" i="1"/>
  <c r="X3777" i="1"/>
  <c r="W3777" i="1"/>
  <c r="Y3776" i="1"/>
  <c r="X3776" i="1"/>
  <c r="W3776" i="1"/>
  <c r="Y3775" i="1"/>
  <c r="X3775" i="1"/>
  <c r="W3775" i="1"/>
  <c r="Y3774" i="1"/>
  <c r="X3774" i="1"/>
  <c r="W3774" i="1"/>
  <c r="Y3773" i="1"/>
  <c r="X3773" i="1"/>
  <c r="W3773" i="1"/>
  <c r="Y3772" i="1"/>
  <c r="X3772" i="1"/>
  <c r="W3772" i="1"/>
  <c r="Y3771" i="1"/>
  <c r="X3771" i="1"/>
  <c r="W3771" i="1"/>
  <c r="Y3770" i="1"/>
  <c r="X3770" i="1"/>
  <c r="W3770" i="1"/>
  <c r="Y3769" i="1"/>
  <c r="X3769" i="1"/>
  <c r="W3769" i="1"/>
  <c r="Y3768" i="1"/>
  <c r="X3768" i="1"/>
  <c r="W3768" i="1"/>
  <c r="Y3767" i="1"/>
  <c r="X3767" i="1"/>
  <c r="W3767" i="1"/>
  <c r="Y3766" i="1"/>
  <c r="X3766" i="1"/>
  <c r="W3766" i="1"/>
  <c r="Y3765" i="1"/>
  <c r="X3765" i="1"/>
  <c r="W3765" i="1"/>
  <c r="Y3764" i="1"/>
  <c r="X3764" i="1"/>
  <c r="W3764" i="1"/>
  <c r="Y3763" i="1"/>
  <c r="X3763" i="1"/>
  <c r="W3763" i="1"/>
  <c r="Y3762" i="1"/>
  <c r="X3762" i="1"/>
  <c r="W3762" i="1"/>
  <c r="Y3761" i="1"/>
  <c r="X3761" i="1"/>
  <c r="W3761" i="1"/>
  <c r="Y3760" i="1"/>
  <c r="X3760" i="1"/>
  <c r="W3760" i="1"/>
  <c r="Y3759" i="1"/>
  <c r="X3759" i="1"/>
  <c r="W3759" i="1"/>
  <c r="Y3758" i="1"/>
  <c r="X3758" i="1"/>
  <c r="W3758" i="1"/>
  <c r="Y3757" i="1"/>
  <c r="X3757" i="1"/>
  <c r="W3757" i="1"/>
  <c r="Y3756" i="1"/>
  <c r="X3756" i="1"/>
  <c r="W3756" i="1"/>
  <c r="Y3755" i="1"/>
  <c r="X3755" i="1"/>
  <c r="W3755" i="1"/>
  <c r="Y3754" i="1"/>
  <c r="X3754" i="1"/>
  <c r="W3754" i="1"/>
  <c r="Y3753" i="1"/>
  <c r="X3753" i="1"/>
  <c r="W3753" i="1"/>
  <c r="Y3752" i="1"/>
  <c r="X3752" i="1"/>
  <c r="W3752" i="1"/>
  <c r="Y3751" i="1"/>
  <c r="X3751" i="1"/>
  <c r="W3751" i="1"/>
  <c r="Y3750" i="1"/>
  <c r="X3750" i="1"/>
  <c r="W3750" i="1"/>
  <c r="Y3749" i="1"/>
  <c r="X3749" i="1"/>
  <c r="W3749" i="1"/>
  <c r="Y3748" i="1"/>
  <c r="X3748" i="1"/>
  <c r="W3748" i="1"/>
  <c r="Y3747" i="1"/>
  <c r="X3747" i="1"/>
  <c r="W3747" i="1"/>
  <c r="Y3746" i="1"/>
  <c r="X3746" i="1"/>
  <c r="W3746" i="1"/>
  <c r="Y3745" i="1"/>
  <c r="X3745" i="1"/>
  <c r="W3745" i="1"/>
  <c r="Y3744" i="1"/>
  <c r="X3744" i="1"/>
  <c r="W3744" i="1"/>
  <c r="Y3743" i="1"/>
  <c r="X3743" i="1"/>
  <c r="W3743" i="1"/>
  <c r="Y3742" i="1"/>
  <c r="X3742" i="1"/>
  <c r="W3742" i="1"/>
  <c r="Y3741" i="1"/>
  <c r="X3741" i="1"/>
  <c r="W3741" i="1"/>
  <c r="Y3740" i="1"/>
  <c r="X3740" i="1"/>
  <c r="W3740" i="1"/>
  <c r="Y3739" i="1"/>
  <c r="X3739" i="1"/>
  <c r="W3739" i="1"/>
  <c r="Y3738" i="1"/>
  <c r="X3738" i="1"/>
  <c r="W3738" i="1"/>
  <c r="Y3737" i="1"/>
  <c r="X3737" i="1"/>
  <c r="W3737" i="1"/>
  <c r="Y3736" i="1"/>
  <c r="X3736" i="1"/>
  <c r="W3736" i="1"/>
  <c r="Y3735" i="1"/>
  <c r="X3735" i="1"/>
  <c r="W3735" i="1"/>
  <c r="Y3734" i="1"/>
  <c r="X3734" i="1"/>
  <c r="W3734" i="1"/>
  <c r="Y3733" i="1"/>
  <c r="X3733" i="1"/>
  <c r="W3733" i="1"/>
  <c r="Y3732" i="1"/>
  <c r="X3732" i="1"/>
  <c r="W3732" i="1"/>
  <c r="Y3731" i="1"/>
  <c r="X3731" i="1"/>
  <c r="W3731" i="1"/>
  <c r="Y3730" i="1"/>
  <c r="X3730" i="1"/>
  <c r="W3730" i="1"/>
  <c r="Y3729" i="1"/>
  <c r="X3729" i="1"/>
  <c r="W3729" i="1"/>
  <c r="Y3728" i="1"/>
  <c r="X3728" i="1"/>
  <c r="W3728" i="1"/>
  <c r="Y3727" i="1"/>
  <c r="X3727" i="1"/>
  <c r="W3727" i="1"/>
  <c r="Y3726" i="1"/>
  <c r="X3726" i="1"/>
  <c r="W3726" i="1"/>
  <c r="Y3725" i="1"/>
  <c r="X3725" i="1"/>
  <c r="W3725" i="1"/>
  <c r="Y3724" i="1"/>
  <c r="X3724" i="1"/>
  <c r="W3724" i="1"/>
  <c r="Y3723" i="1"/>
  <c r="X3723" i="1"/>
  <c r="W3723" i="1"/>
  <c r="Y3722" i="1"/>
  <c r="X3722" i="1"/>
  <c r="W3722" i="1"/>
  <c r="Y3721" i="1"/>
  <c r="X3721" i="1"/>
  <c r="W3721" i="1"/>
  <c r="Y3720" i="1"/>
  <c r="X3720" i="1"/>
  <c r="W3720" i="1"/>
  <c r="Y3719" i="1"/>
  <c r="X3719" i="1"/>
  <c r="W3719" i="1"/>
  <c r="Y3718" i="1"/>
  <c r="X3718" i="1"/>
  <c r="W3718" i="1"/>
  <c r="Y3717" i="1"/>
  <c r="X3717" i="1"/>
  <c r="W3717" i="1"/>
  <c r="Y3716" i="1"/>
  <c r="X3716" i="1"/>
  <c r="W3716" i="1"/>
  <c r="Y3715" i="1"/>
  <c r="X3715" i="1"/>
  <c r="W3715" i="1"/>
  <c r="Y3714" i="1"/>
  <c r="X3714" i="1"/>
  <c r="W3714" i="1"/>
  <c r="Y3713" i="1"/>
  <c r="X3713" i="1"/>
  <c r="W3713" i="1"/>
  <c r="Y3712" i="1"/>
  <c r="X3712" i="1"/>
  <c r="W3712" i="1"/>
  <c r="Y3711" i="1"/>
  <c r="X3711" i="1"/>
  <c r="W3711" i="1"/>
  <c r="Y3710" i="1"/>
  <c r="X3710" i="1"/>
  <c r="W3710" i="1"/>
  <c r="Y3709" i="1"/>
  <c r="X3709" i="1"/>
  <c r="W3709" i="1"/>
  <c r="Y3708" i="1"/>
  <c r="X3708" i="1"/>
  <c r="W3708" i="1"/>
  <c r="Y3707" i="1"/>
  <c r="X3707" i="1"/>
  <c r="W3707" i="1"/>
  <c r="Y3706" i="1"/>
  <c r="X3706" i="1"/>
  <c r="W3706" i="1"/>
  <c r="Y3705" i="1"/>
  <c r="X3705" i="1"/>
  <c r="W3705" i="1"/>
  <c r="Y3704" i="1"/>
  <c r="X3704" i="1"/>
  <c r="W3704" i="1"/>
  <c r="Y3703" i="1"/>
  <c r="X3703" i="1"/>
  <c r="W3703" i="1"/>
  <c r="Y3702" i="1"/>
  <c r="X3702" i="1"/>
  <c r="W3702" i="1"/>
  <c r="Y3701" i="1"/>
  <c r="X3701" i="1"/>
  <c r="W3701" i="1"/>
  <c r="Y3700" i="1"/>
  <c r="X3700" i="1"/>
  <c r="W3700" i="1"/>
  <c r="Y3699" i="1"/>
  <c r="X3699" i="1"/>
  <c r="W3699" i="1"/>
  <c r="Y3698" i="1"/>
  <c r="X3698" i="1"/>
  <c r="W3698" i="1"/>
  <c r="Y3697" i="1"/>
  <c r="X3697" i="1"/>
  <c r="W3697" i="1"/>
  <c r="Y3696" i="1"/>
  <c r="X3696" i="1"/>
  <c r="W3696" i="1"/>
  <c r="Y3695" i="1"/>
  <c r="X3695" i="1"/>
  <c r="W3695" i="1"/>
  <c r="Y3694" i="1"/>
  <c r="X3694" i="1"/>
  <c r="W3694" i="1"/>
  <c r="Y3693" i="1"/>
  <c r="X3693" i="1"/>
  <c r="W3693" i="1"/>
  <c r="Y3692" i="1"/>
  <c r="X3692" i="1"/>
  <c r="W3692" i="1"/>
  <c r="Y3691" i="1"/>
  <c r="X3691" i="1"/>
  <c r="W3691" i="1"/>
  <c r="Y3690" i="1"/>
  <c r="X3690" i="1"/>
  <c r="W3690" i="1"/>
  <c r="Y3689" i="1"/>
  <c r="X3689" i="1"/>
  <c r="W3689" i="1"/>
  <c r="Y3688" i="1"/>
  <c r="X3688" i="1"/>
  <c r="W3688" i="1"/>
  <c r="Y3687" i="1"/>
  <c r="X3687" i="1"/>
  <c r="W3687" i="1"/>
  <c r="Y3686" i="1"/>
  <c r="X3686" i="1"/>
  <c r="W3686" i="1"/>
  <c r="Y3685" i="1"/>
  <c r="X3685" i="1"/>
  <c r="W3685" i="1"/>
  <c r="Y3684" i="1"/>
  <c r="X3684" i="1"/>
  <c r="W3684" i="1"/>
  <c r="Y3683" i="1"/>
  <c r="X3683" i="1"/>
  <c r="W3683" i="1"/>
  <c r="Y3682" i="1"/>
  <c r="X3682" i="1"/>
  <c r="W3682" i="1"/>
  <c r="Y3681" i="1"/>
  <c r="X3681" i="1"/>
  <c r="W3681" i="1"/>
  <c r="Y3680" i="1"/>
  <c r="X3680" i="1"/>
  <c r="W3680" i="1"/>
  <c r="Y3679" i="1"/>
  <c r="X3679" i="1"/>
  <c r="W3679" i="1"/>
  <c r="Y3678" i="1"/>
  <c r="X3678" i="1"/>
  <c r="W3678" i="1"/>
  <c r="Y3677" i="1"/>
  <c r="X3677" i="1"/>
  <c r="W3677" i="1"/>
  <c r="Y3676" i="1"/>
  <c r="X3676" i="1"/>
  <c r="W3676" i="1"/>
  <c r="Y3675" i="1"/>
  <c r="X3675" i="1"/>
  <c r="W3675" i="1"/>
  <c r="Y3674" i="1"/>
  <c r="X3674" i="1"/>
  <c r="W3674" i="1"/>
  <c r="Y3673" i="1"/>
  <c r="X3673" i="1"/>
  <c r="W3673" i="1"/>
  <c r="Y3672" i="1"/>
  <c r="X3672" i="1"/>
  <c r="W3672" i="1"/>
  <c r="Y3671" i="1"/>
  <c r="X3671" i="1"/>
  <c r="W3671" i="1"/>
  <c r="Y3670" i="1"/>
  <c r="X3670" i="1"/>
  <c r="W3670" i="1"/>
  <c r="Y3669" i="1"/>
  <c r="X3669" i="1"/>
  <c r="W3669" i="1"/>
  <c r="Y3668" i="1"/>
  <c r="X3668" i="1"/>
  <c r="W3668" i="1"/>
  <c r="Y3667" i="1"/>
  <c r="X3667" i="1"/>
  <c r="W3667" i="1"/>
  <c r="Y3666" i="1"/>
  <c r="X3666" i="1"/>
  <c r="W3666" i="1"/>
  <c r="Y3665" i="1"/>
  <c r="X3665" i="1"/>
  <c r="W3665" i="1"/>
  <c r="Y3664" i="1"/>
  <c r="X3664" i="1"/>
  <c r="W3664" i="1"/>
  <c r="Y3663" i="1"/>
  <c r="X3663" i="1"/>
  <c r="W3663" i="1"/>
  <c r="Y3662" i="1"/>
  <c r="X3662" i="1"/>
  <c r="W3662" i="1"/>
  <c r="Y3661" i="1"/>
  <c r="X3661" i="1"/>
  <c r="W3661" i="1"/>
  <c r="Y3660" i="1"/>
  <c r="X3660" i="1"/>
  <c r="W3660" i="1"/>
  <c r="Y3659" i="1"/>
  <c r="X3659" i="1"/>
  <c r="W3659" i="1"/>
  <c r="Y3658" i="1"/>
  <c r="X3658" i="1"/>
  <c r="W3658" i="1"/>
  <c r="Y3657" i="1"/>
  <c r="X3657" i="1"/>
  <c r="W3657" i="1"/>
  <c r="Y3656" i="1"/>
  <c r="X3656" i="1"/>
  <c r="W3656" i="1"/>
  <c r="Y3655" i="1"/>
  <c r="X3655" i="1"/>
  <c r="W3655" i="1"/>
  <c r="Y3654" i="1"/>
  <c r="X3654" i="1"/>
  <c r="W3654" i="1"/>
  <c r="Y3653" i="1"/>
  <c r="X3653" i="1"/>
  <c r="W3653" i="1"/>
  <c r="Y3652" i="1"/>
  <c r="X3652" i="1"/>
  <c r="W3652" i="1"/>
  <c r="Y3651" i="1"/>
  <c r="X3651" i="1"/>
  <c r="W3651" i="1"/>
  <c r="Y3650" i="1"/>
  <c r="X3650" i="1"/>
  <c r="W3650" i="1"/>
  <c r="Y3649" i="1"/>
  <c r="X3649" i="1"/>
  <c r="W3649" i="1"/>
  <c r="Y3648" i="1"/>
  <c r="X3648" i="1"/>
  <c r="W3648" i="1"/>
  <c r="Y3647" i="1"/>
  <c r="X3647" i="1"/>
  <c r="W3647" i="1"/>
  <c r="Y3646" i="1"/>
  <c r="X3646" i="1"/>
  <c r="W3646" i="1"/>
  <c r="Y3645" i="1"/>
  <c r="X3645" i="1"/>
  <c r="W3645" i="1"/>
  <c r="Y3644" i="1"/>
  <c r="X3644" i="1"/>
  <c r="W3644" i="1"/>
  <c r="Y3643" i="1"/>
  <c r="X3643" i="1"/>
  <c r="W3643" i="1"/>
  <c r="Y3642" i="1"/>
  <c r="X3642" i="1"/>
  <c r="W3642" i="1"/>
  <c r="Y3641" i="1"/>
  <c r="X3641" i="1"/>
  <c r="W3641" i="1"/>
  <c r="Y3640" i="1"/>
  <c r="X3640" i="1"/>
  <c r="W3640" i="1"/>
  <c r="Y3639" i="1"/>
  <c r="X3639" i="1"/>
  <c r="W3639" i="1"/>
  <c r="Y3638" i="1"/>
  <c r="X3638" i="1"/>
  <c r="W3638" i="1"/>
  <c r="Y3637" i="1"/>
  <c r="X3637" i="1"/>
  <c r="W3637" i="1"/>
  <c r="Y3636" i="1"/>
  <c r="X3636" i="1"/>
  <c r="W3636" i="1"/>
  <c r="Y3635" i="1"/>
  <c r="X3635" i="1"/>
  <c r="W3635" i="1"/>
  <c r="Y3634" i="1"/>
  <c r="X3634" i="1"/>
  <c r="W3634" i="1"/>
  <c r="Y3633" i="1"/>
  <c r="X3633" i="1"/>
  <c r="W3633" i="1"/>
  <c r="Y3632" i="1"/>
  <c r="X3632" i="1"/>
  <c r="W3632" i="1"/>
  <c r="Y3631" i="1"/>
  <c r="X3631" i="1"/>
  <c r="W3631" i="1"/>
  <c r="Y3630" i="1"/>
  <c r="X3630" i="1"/>
  <c r="W3630" i="1"/>
  <c r="Y3629" i="1"/>
  <c r="X3629" i="1"/>
  <c r="W3629" i="1"/>
  <c r="Y3628" i="1"/>
  <c r="X3628" i="1"/>
  <c r="W3628" i="1"/>
  <c r="Y3627" i="1"/>
  <c r="X3627" i="1"/>
  <c r="W3627" i="1"/>
  <c r="Y3626" i="1"/>
  <c r="X3626" i="1"/>
  <c r="W3626" i="1"/>
  <c r="Y3625" i="1"/>
  <c r="X3625" i="1"/>
  <c r="W3625" i="1"/>
  <c r="Y3624" i="1"/>
  <c r="X3624" i="1"/>
  <c r="W3624" i="1"/>
  <c r="Y3623" i="1"/>
  <c r="X3623" i="1"/>
  <c r="W3623" i="1"/>
  <c r="Y3622" i="1"/>
  <c r="X3622" i="1"/>
  <c r="W3622" i="1"/>
  <c r="Y3621" i="1"/>
  <c r="X3621" i="1"/>
  <c r="W3621" i="1"/>
  <c r="Y3620" i="1"/>
  <c r="X3620" i="1"/>
  <c r="W3620" i="1"/>
  <c r="Y3619" i="1"/>
  <c r="X3619" i="1"/>
  <c r="W3619" i="1"/>
  <c r="Y3618" i="1"/>
  <c r="X3618" i="1"/>
  <c r="W3618" i="1"/>
  <c r="Y3617" i="1"/>
  <c r="X3617" i="1"/>
  <c r="W3617" i="1"/>
  <c r="Y3616" i="1"/>
  <c r="X3616" i="1"/>
  <c r="W3616" i="1"/>
  <c r="Y3615" i="1"/>
  <c r="X3615" i="1"/>
  <c r="W3615" i="1"/>
  <c r="Y3614" i="1"/>
  <c r="X3614" i="1"/>
  <c r="W3614" i="1"/>
  <c r="Y3613" i="1"/>
  <c r="X3613" i="1"/>
  <c r="W3613" i="1"/>
  <c r="Y3612" i="1"/>
  <c r="X3612" i="1"/>
  <c r="W3612" i="1"/>
  <c r="Y3611" i="1"/>
  <c r="X3611" i="1"/>
  <c r="W3611" i="1"/>
  <c r="Y3610" i="1"/>
  <c r="X3610" i="1"/>
  <c r="W3610" i="1"/>
  <c r="Y3609" i="1"/>
  <c r="X3609" i="1"/>
  <c r="W3609" i="1"/>
  <c r="Y3608" i="1"/>
  <c r="X3608" i="1"/>
  <c r="W3608" i="1"/>
  <c r="Y3607" i="1"/>
  <c r="X3607" i="1"/>
  <c r="W3607" i="1"/>
  <c r="Y3606" i="1"/>
  <c r="X3606" i="1"/>
  <c r="W3606" i="1"/>
  <c r="Y3605" i="1"/>
  <c r="X3605" i="1"/>
  <c r="W3605" i="1"/>
  <c r="Y3604" i="1"/>
  <c r="X3604" i="1"/>
  <c r="W3604" i="1"/>
  <c r="Y3603" i="1"/>
  <c r="X3603" i="1"/>
  <c r="W3603" i="1"/>
  <c r="Y3602" i="1"/>
  <c r="X3602" i="1"/>
  <c r="W3602" i="1"/>
  <c r="Y3601" i="1"/>
  <c r="X3601" i="1"/>
  <c r="W3601" i="1"/>
  <c r="Y3600" i="1"/>
  <c r="X3600" i="1"/>
  <c r="W3600" i="1"/>
  <c r="Y3599" i="1"/>
  <c r="X3599" i="1"/>
  <c r="W3599" i="1"/>
  <c r="Y3598" i="1"/>
  <c r="X3598" i="1"/>
  <c r="W3598" i="1"/>
  <c r="Y3597" i="1"/>
  <c r="X3597" i="1"/>
  <c r="W3597" i="1"/>
  <c r="Y3596" i="1"/>
  <c r="X3596" i="1"/>
  <c r="W3596" i="1"/>
  <c r="Y3595" i="1"/>
  <c r="X3595" i="1"/>
  <c r="W3595" i="1"/>
  <c r="Y3594" i="1"/>
  <c r="X3594" i="1"/>
  <c r="W3594" i="1"/>
  <c r="Y3593" i="1"/>
  <c r="X3593" i="1"/>
  <c r="W3593" i="1"/>
  <c r="Y3592" i="1"/>
  <c r="X3592" i="1"/>
  <c r="W3592" i="1"/>
  <c r="Y3591" i="1"/>
  <c r="X3591" i="1"/>
  <c r="W3591" i="1"/>
  <c r="Y3590" i="1"/>
  <c r="X3590" i="1"/>
  <c r="W3590" i="1"/>
  <c r="Y3589" i="1"/>
  <c r="X3589" i="1"/>
  <c r="W3589" i="1"/>
  <c r="Y3588" i="1"/>
  <c r="X3588" i="1"/>
  <c r="W3588" i="1"/>
  <c r="Y3587" i="1"/>
  <c r="X3587" i="1"/>
  <c r="W3587" i="1"/>
  <c r="Y3586" i="1"/>
  <c r="X3586" i="1"/>
  <c r="W3586" i="1"/>
  <c r="Y3585" i="1"/>
  <c r="X3585" i="1"/>
  <c r="W3585" i="1"/>
  <c r="Y3584" i="1"/>
  <c r="X3584" i="1"/>
  <c r="W3584" i="1"/>
  <c r="Y3583" i="1"/>
  <c r="X3583" i="1"/>
  <c r="W3583" i="1"/>
  <c r="Y3582" i="1"/>
  <c r="X3582" i="1"/>
  <c r="W3582" i="1"/>
  <c r="Y3581" i="1"/>
  <c r="X3581" i="1"/>
  <c r="W3581" i="1"/>
  <c r="Y3580" i="1"/>
  <c r="X3580" i="1"/>
  <c r="W3580" i="1"/>
  <c r="Y3579" i="1"/>
  <c r="X3579" i="1"/>
  <c r="W3579" i="1"/>
  <c r="Y3578" i="1"/>
  <c r="X3578" i="1"/>
  <c r="W3578" i="1"/>
  <c r="Y3577" i="1"/>
  <c r="X3577" i="1"/>
  <c r="W3577" i="1"/>
  <c r="Y3576" i="1"/>
  <c r="X3576" i="1"/>
  <c r="W3576" i="1"/>
  <c r="Y3575" i="1"/>
  <c r="X3575" i="1"/>
  <c r="W3575" i="1"/>
  <c r="Y3574" i="1"/>
  <c r="X3574" i="1"/>
  <c r="W3574" i="1"/>
  <c r="Y3573" i="1"/>
  <c r="X3573" i="1"/>
  <c r="W3573" i="1"/>
  <c r="Y3572" i="1"/>
  <c r="X3572" i="1"/>
  <c r="W3572" i="1"/>
  <c r="Y3571" i="1"/>
  <c r="X3571" i="1"/>
  <c r="W3571" i="1"/>
  <c r="Y3570" i="1"/>
  <c r="X3570" i="1"/>
  <c r="W3570" i="1"/>
  <c r="Y3569" i="1"/>
  <c r="X3569" i="1"/>
  <c r="W3569" i="1"/>
  <c r="Y3568" i="1"/>
  <c r="X3568" i="1"/>
  <c r="W3568" i="1"/>
  <c r="Y3567" i="1"/>
  <c r="X3567" i="1"/>
  <c r="W3567" i="1"/>
  <c r="Y3566" i="1"/>
  <c r="X3566" i="1"/>
  <c r="W3566" i="1"/>
  <c r="Y3565" i="1"/>
  <c r="X3565" i="1"/>
  <c r="W3565" i="1"/>
  <c r="Y3564" i="1"/>
  <c r="X3564" i="1"/>
  <c r="W3564" i="1"/>
  <c r="Y3563" i="1"/>
  <c r="X3563" i="1"/>
  <c r="W3563" i="1"/>
  <c r="Y3562" i="1"/>
  <c r="X3562" i="1"/>
  <c r="W3562" i="1"/>
  <c r="Y3561" i="1"/>
  <c r="X3561" i="1"/>
  <c r="W3561" i="1"/>
  <c r="Y3560" i="1"/>
  <c r="X3560" i="1"/>
  <c r="W3560" i="1"/>
  <c r="Y3559" i="1"/>
  <c r="X3559" i="1"/>
  <c r="W3559" i="1"/>
  <c r="Y3558" i="1"/>
  <c r="X3558" i="1"/>
  <c r="W3558" i="1"/>
  <c r="Y3557" i="1"/>
  <c r="X3557" i="1"/>
  <c r="W3557" i="1"/>
  <c r="Y3556" i="1"/>
  <c r="X3556" i="1"/>
  <c r="W3556" i="1"/>
  <c r="Y3555" i="1"/>
  <c r="X3555" i="1"/>
  <c r="W3555" i="1"/>
  <c r="Y3554" i="1"/>
  <c r="X3554" i="1"/>
  <c r="W3554" i="1"/>
  <c r="Y3553" i="1"/>
  <c r="X3553" i="1"/>
  <c r="W3553" i="1"/>
  <c r="Y3552" i="1"/>
  <c r="X3552" i="1"/>
  <c r="W3552" i="1"/>
  <c r="Y3551" i="1"/>
  <c r="X3551" i="1"/>
  <c r="W3551" i="1"/>
  <c r="Y3550" i="1"/>
  <c r="X3550" i="1"/>
  <c r="W3550" i="1"/>
  <c r="Y3549" i="1"/>
  <c r="X3549" i="1"/>
  <c r="W3549" i="1"/>
  <c r="Y3548" i="1"/>
  <c r="X3548" i="1"/>
  <c r="W3548" i="1"/>
  <c r="Y3547" i="1"/>
  <c r="X3547" i="1"/>
  <c r="W3547" i="1"/>
  <c r="Y3546" i="1"/>
  <c r="X3546" i="1"/>
  <c r="W3546" i="1"/>
  <c r="Y3545" i="1"/>
  <c r="X3545" i="1"/>
  <c r="W3545" i="1"/>
  <c r="Y3544" i="1"/>
  <c r="X3544" i="1"/>
  <c r="W3544" i="1"/>
  <c r="Y3543" i="1"/>
  <c r="X3543" i="1"/>
  <c r="W3543" i="1"/>
  <c r="Y3542" i="1"/>
  <c r="X3542" i="1"/>
  <c r="W3542" i="1"/>
  <c r="Y3541" i="1"/>
  <c r="X3541" i="1"/>
  <c r="W3541" i="1"/>
  <c r="Y3540" i="1"/>
  <c r="X3540" i="1"/>
  <c r="W3540" i="1"/>
  <c r="Y3539" i="1"/>
  <c r="X3539" i="1"/>
  <c r="W3539" i="1"/>
  <c r="Y3538" i="1"/>
  <c r="X3538" i="1"/>
  <c r="W3538" i="1"/>
  <c r="Y3537" i="1"/>
  <c r="X3537" i="1"/>
  <c r="W3537" i="1"/>
  <c r="Y3536" i="1"/>
  <c r="X3536" i="1"/>
  <c r="W3536" i="1"/>
  <c r="Y3535" i="1"/>
  <c r="X3535" i="1"/>
  <c r="W3535" i="1"/>
  <c r="Y3534" i="1"/>
  <c r="X3534" i="1"/>
  <c r="W3534" i="1"/>
  <c r="Y3533" i="1"/>
  <c r="X3533" i="1"/>
  <c r="W3533" i="1"/>
  <c r="Y3532" i="1"/>
  <c r="X3532" i="1"/>
  <c r="W3532" i="1"/>
  <c r="Y3531" i="1"/>
  <c r="X3531" i="1"/>
  <c r="W3531" i="1"/>
  <c r="Y3530" i="1"/>
  <c r="X3530" i="1"/>
  <c r="W3530" i="1"/>
  <c r="Y3529" i="1"/>
  <c r="X3529" i="1"/>
  <c r="W3529" i="1"/>
  <c r="Y3528" i="1"/>
  <c r="X3528" i="1"/>
  <c r="W3528" i="1"/>
  <c r="Y3527" i="1"/>
  <c r="X3527" i="1"/>
  <c r="W3527" i="1"/>
  <c r="Y3526" i="1"/>
  <c r="X3526" i="1"/>
  <c r="W3526" i="1"/>
  <c r="Y3525" i="1"/>
  <c r="X3525" i="1"/>
  <c r="W3525" i="1"/>
  <c r="Y3524" i="1"/>
  <c r="X3524" i="1"/>
  <c r="W3524" i="1"/>
  <c r="Y3523" i="1"/>
  <c r="X3523" i="1"/>
  <c r="W3523" i="1"/>
  <c r="Y3522" i="1"/>
  <c r="X3522" i="1"/>
  <c r="W3522" i="1"/>
  <c r="Y3521" i="1"/>
  <c r="X3521" i="1"/>
  <c r="W3521" i="1"/>
  <c r="Y3520" i="1"/>
  <c r="X3520" i="1"/>
  <c r="W3520" i="1"/>
  <c r="Y3519" i="1"/>
  <c r="X3519" i="1"/>
  <c r="W3519" i="1"/>
  <c r="Y3518" i="1"/>
  <c r="X3518" i="1"/>
  <c r="W3518" i="1"/>
  <c r="Y3517" i="1"/>
  <c r="X3517" i="1"/>
  <c r="W3517" i="1"/>
  <c r="Y3516" i="1"/>
  <c r="X3516" i="1"/>
  <c r="W3516" i="1"/>
  <c r="Y3515" i="1"/>
  <c r="X3515" i="1"/>
  <c r="W3515" i="1"/>
  <c r="Y3514" i="1"/>
  <c r="X3514" i="1"/>
  <c r="W3514" i="1"/>
  <c r="Y3513" i="1"/>
  <c r="X3513" i="1"/>
  <c r="W3513" i="1"/>
  <c r="Y3512" i="1"/>
  <c r="X3512" i="1"/>
  <c r="W3512" i="1"/>
  <c r="Y3511" i="1"/>
  <c r="X3511" i="1"/>
  <c r="W3511" i="1"/>
  <c r="Y3510" i="1"/>
  <c r="X3510" i="1"/>
  <c r="W3510" i="1"/>
  <c r="Y3509" i="1"/>
  <c r="X3509" i="1"/>
  <c r="W3509" i="1"/>
  <c r="Y3508" i="1"/>
  <c r="X3508" i="1"/>
  <c r="W3508" i="1"/>
  <c r="Y3507" i="1"/>
  <c r="X3507" i="1"/>
  <c r="W3507" i="1"/>
  <c r="Y3506" i="1"/>
  <c r="X3506" i="1"/>
  <c r="W3506" i="1"/>
  <c r="Y3505" i="1"/>
  <c r="X3505" i="1"/>
  <c r="W3505" i="1"/>
  <c r="Y3504" i="1"/>
  <c r="X3504" i="1"/>
  <c r="W3504" i="1"/>
  <c r="Y3503" i="1"/>
  <c r="X3503" i="1"/>
  <c r="W3503" i="1"/>
  <c r="Y3502" i="1"/>
  <c r="X3502" i="1"/>
  <c r="W3502" i="1"/>
  <c r="Y3501" i="1"/>
  <c r="X3501" i="1"/>
  <c r="W3501" i="1"/>
  <c r="Y3500" i="1"/>
  <c r="X3500" i="1"/>
  <c r="W3500" i="1"/>
  <c r="Y3499" i="1"/>
  <c r="X3499" i="1"/>
  <c r="W3499" i="1"/>
  <c r="Y3498" i="1"/>
  <c r="X3498" i="1"/>
  <c r="W3498" i="1"/>
  <c r="Y3497" i="1"/>
  <c r="X3497" i="1"/>
  <c r="W3497" i="1"/>
  <c r="Y3496" i="1"/>
  <c r="X3496" i="1"/>
  <c r="W3496" i="1"/>
  <c r="Y3495" i="1"/>
  <c r="X3495" i="1"/>
  <c r="W3495" i="1"/>
  <c r="Y3494" i="1"/>
  <c r="X3494" i="1"/>
  <c r="W3494" i="1"/>
  <c r="Y3493" i="1"/>
  <c r="X3493" i="1"/>
  <c r="W3493" i="1"/>
  <c r="Y3492" i="1"/>
  <c r="X3492" i="1"/>
  <c r="W3492" i="1"/>
  <c r="Y3491" i="1"/>
  <c r="X3491" i="1"/>
  <c r="W3491" i="1"/>
  <c r="Y3490" i="1"/>
  <c r="X3490" i="1"/>
  <c r="W3490" i="1"/>
  <c r="Y3489" i="1"/>
  <c r="X3489" i="1"/>
  <c r="W3489" i="1"/>
  <c r="Y3488" i="1"/>
  <c r="X3488" i="1"/>
  <c r="W3488" i="1"/>
  <c r="Y3487" i="1"/>
  <c r="X3487" i="1"/>
  <c r="W3487" i="1"/>
  <c r="Y3486" i="1"/>
  <c r="X3486" i="1"/>
  <c r="W3486" i="1"/>
  <c r="Y3485" i="1"/>
  <c r="X3485" i="1"/>
  <c r="W3485" i="1"/>
  <c r="Y3484" i="1"/>
  <c r="X3484" i="1"/>
  <c r="W3484" i="1"/>
  <c r="Y3483" i="1"/>
  <c r="X3483" i="1"/>
  <c r="W3483" i="1"/>
  <c r="Y3482" i="1"/>
  <c r="X3482" i="1"/>
  <c r="W3482" i="1"/>
  <c r="Y3481" i="1"/>
  <c r="X3481" i="1"/>
  <c r="W3481" i="1"/>
  <c r="Y3480" i="1"/>
  <c r="X3480" i="1"/>
  <c r="W3480" i="1"/>
  <c r="Y3479" i="1"/>
  <c r="X3479" i="1"/>
  <c r="W3479" i="1"/>
  <c r="Y3478" i="1"/>
  <c r="X3478" i="1"/>
  <c r="W3478" i="1"/>
  <c r="Y3477" i="1"/>
  <c r="X3477" i="1"/>
  <c r="W3477" i="1"/>
  <c r="Y3476" i="1"/>
  <c r="X3476" i="1"/>
  <c r="W3476" i="1"/>
  <c r="Y3475" i="1"/>
  <c r="X3475" i="1"/>
  <c r="W3475" i="1"/>
  <c r="Y3474" i="1"/>
  <c r="X3474" i="1"/>
  <c r="W3474" i="1"/>
  <c r="Y3473" i="1"/>
  <c r="X3473" i="1"/>
  <c r="W3473" i="1"/>
  <c r="Y3472" i="1"/>
  <c r="X3472" i="1"/>
  <c r="W3472" i="1"/>
  <c r="Y3471" i="1"/>
  <c r="X3471" i="1"/>
  <c r="W3471" i="1"/>
  <c r="Y3470" i="1"/>
  <c r="X3470" i="1"/>
  <c r="W3470" i="1"/>
  <c r="Y3469" i="1"/>
  <c r="X3469" i="1"/>
  <c r="W3469" i="1"/>
  <c r="Y3468" i="1"/>
  <c r="X3468" i="1"/>
  <c r="W3468" i="1"/>
  <c r="Y3467" i="1"/>
  <c r="X3467" i="1"/>
  <c r="W3467" i="1"/>
  <c r="Y3466" i="1"/>
  <c r="X3466" i="1"/>
  <c r="W3466" i="1"/>
  <c r="Y3465" i="1"/>
  <c r="X3465" i="1"/>
  <c r="W3465" i="1"/>
  <c r="Y3464" i="1"/>
  <c r="X3464" i="1"/>
  <c r="W3464" i="1"/>
  <c r="Y3463" i="1"/>
  <c r="X3463" i="1"/>
  <c r="W3463" i="1"/>
  <c r="Y3462" i="1"/>
  <c r="X3462" i="1"/>
  <c r="W3462" i="1"/>
  <c r="Y3461" i="1"/>
  <c r="X3461" i="1"/>
  <c r="W3461" i="1"/>
  <c r="Y3460" i="1"/>
  <c r="X3460" i="1"/>
  <c r="W3460" i="1"/>
  <c r="Y3459" i="1"/>
  <c r="X3459" i="1"/>
  <c r="W3459" i="1"/>
  <c r="Y3458" i="1"/>
  <c r="X3458" i="1"/>
  <c r="W3458" i="1"/>
  <c r="Y3457" i="1"/>
  <c r="X3457" i="1"/>
  <c r="W3457" i="1"/>
  <c r="Y3456" i="1"/>
  <c r="X3456" i="1"/>
  <c r="W3456" i="1"/>
  <c r="Y3455" i="1"/>
  <c r="X3455" i="1"/>
  <c r="W3455" i="1"/>
  <c r="Y3454" i="1"/>
  <c r="X3454" i="1"/>
  <c r="W3454" i="1"/>
  <c r="Y3453" i="1"/>
  <c r="X3453" i="1"/>
  <c r="W3453" i="1"/>
  <c r="Y3452" i="1"/>
  <c r="X3452" i="1"/>
  <c r="W3452" i="1"/>
  <c r="Y3451" i="1"/>
  <c r="X3451" i="1"/>
  <c r="W3451" i="1"/>
  <c r="Y3450" i="1"/>
  <c r="X3450" i="1"/>
  <c r="W3450" i="1"/>
  <c r="Y3449" i="1"/>
  <c r="X3449" i="1"/>
  <c r="W3449" i="1"/>
  <c r="Y3448" i="1"/>
  <c r="X3448" i="1"/>
  <c r="W3448" i="1"/>
  <c r="Y3447" i="1"/>
  <c r="X3447" i="1"/>
  <c r="W3447" i="1"/>
  <c r="Y3446" i="1"/>
  <c r="X3446" i="1"/>
  <c r="W3446" i="1"/>
  <c r="Y3445" i="1"/>
  <c r="X3445" i="1"/>
  <c r="W3445" i="1"/>
  <c r="Y3444" i="1"/>
  <c r="X3444" i="1"/>
  <c r="W3444" i="1"/>
  <c r="Y3443" i="1"/>
  <c r="X3443" i="1"/>
  <c r="W3443" i="1"/>
  <c r="Y3442" i="1"/>
  <c r="X3442" i="1"/>
  <c r="W3442" i="1"/>
  <c r="Y3441" i="1"/>
  <c r="X3441" i="1"/>
  <c r="W3441" i="1"/>
  <c r="Y3440" i="1"/>
  <c r="X3440" i="1"/>
  <c r="W3440" i="1"/>
  <c r="Y3439" i="1"/>
  <c r="X3439" i="1"/>
  <c r="W3439" i="1"/>
  <c r="Y3438" i="1"/>
  <c r="X3438" i="1"/>
  <c r="W3438" i="1"/>
  <c r="Y3437" i="1"/>
  <c r="X3437" i="1"/>
  <c r="W3437" i="1"/>
  <c r="Y3436" i="1"/>
  <c r="X3436" i="1"/>
  <c r="W3436" i="1"/>
  <c r="Y3435" i="1"/>
  <c r="X3435" i="1"/>
  <c r="W3435" i="1"/>
  <c r="Y3434" i="1"/>
  <c r="X3434" i="1"/>
  <c r="W3434" i="1"/>
  <c r="Y3433" i="1"/>
  <c r="X3433" i="1"/>
  <c r="W3433" i="1"/>
  <c r="Y3432" i="1"/>
  <c r="X3432" i="1"/>
  <c r="W3432" i="1"/>
  <c r="Y3431" i="1"/>
  <c r="X3431" i="1"/>
  <c r="W3431" i="1"/>
  <c r="Y3430" i="1"/>
  <c r="X3430" i="1"/>
  <c r="W3430" i="1"/>
  <c r="Y3429" i="1"/>
  <c r="X3429" i="1"/>
  <c r="W3429" i="1"/>
  <c r="Y3428" i="1"/>
  <c r="X3428" i="1"/>
  <c r="W3428" i="1"/>
  <c r="Y3427" i="1"/>
  <c r="X3427" i="1"/>
  <c r="W3427" i="1"/>
  <c r="Y3426" i="1"/>
  <c r="X3426" i="1"/>
  <c r="W3426" i="1"/>
  <c r="Y3425" i="1"/>
  <c r="X3425" i="1"/>
  <c r="W3425" i="1"/>
  <c r="Y3424" i="1"/>
  <c r="X3424" i="1"/>
  <c r="W3424" i="1"/>
  <c r="Y3423" i="1"/>
  <c r="X3423" i="1"/>
  <c r="W3423" i="1"/>
  <c r="Y3422" i="1"/>
  <c r="X3422" i="1"/>
  <c r="W3422" i="1"/>
  <c r="Y3421" i="1"/>
  <c r="X3421" i="1"/>
  <c r="W3421" i="1"/>
  <c r="Y3420" i="1"/>
  <c r="X3420" i="1"/>
  <c r="W3420" i="1"/>
  <c r="Y3419" i="1"/>
  <c r="X3419" i="1"/>
  <c r="W3419" i="1"/>
  <c r="Y3418" i="1"/>
  <c r="X3418" i="1"/>
  <c r="W3418" i="1"/>
  <c r="Y3417" i="1"/>
  <c r="X3417" i="1"/>
  <c r="W3417" i="1"/>
  <c r="Y3416" i="1"/>
  <c r="X3416" i="1"/>
  <c r="W3416" i="1"/>
  <c r="Y3415" i="1"/>
  <c r="X3415" i="1"/>
  <c r="W3415" i="1"/>
  <c r="Y3414" i="1"/>
  <c r="X3414" i="1"/>
  <c r="W3414" i="1"/>
  <c r="Y3413" i="1"/>
  <c r="X3413" i="1"/>
  <c r="W3413" i="1"/>
  <c r="Y3412" i="1"/>
  <c r="X3412" i="1"/>
  <c r="W3412" i="1"/>
  <c r="Y3411" i="1"/>
  <c r="X3411" i="1"/>
  <c r="W3411" i="1"/>
  <c r="Y3410" i="1"/>
  <c r="X3410" i="1"/>
  <c r="W3410" i="1"/>
  <c r="Y3409" i="1"/>
  <c r="X3409" i="1"/>
  <c r="W3409" i="1"/>
  <c r="Y3408" i="1"/>
  <c r="X3408" i="1"/>
  <c r="W3408" i="1"/>
  <c r="Y3407" i="1"/>
  <c r="X3407" i="1"/>
  <c r="W3407" i="1"/>
  <c r="Y3406" i="1"/>
  <c r="X3406" i="1"/>
  <c r="W3406" i="1"/>
  <c r="Y3405" i="1"/>
  <c r="X3405" i="1"/>
  <c r="W3405" i="1"/>
  <c r="Y3404" i="1"/>
  <c r="X3404" i="1"/>
  <c r="W3404" i="1"/>
  <c r="Y3403" i="1"/>
  <c r="X3403" i="1"/>
  <c r="W3403" i="1"/>
  <c r="Y3402" i="1"/>
  <c r="X3402" i="1"/>
  <c r="W3402" i="1"/>
  <c r="Y3401" i="1"/>
  <c r="X3401" i="1"/>
  <c r="W3401" i="1"/>
  <c r="Y3400" i="1"/>
  <c r="X3400" i="1"/>
  <c r="W3400" i="1"/>
  <c r="Y3399" i="1"/>
  <c r="X3399" i="1"/>
  <c r="W3399" i="1"/>
  <c r="Y3398" i="1"/>
  <c r="X3398" i="1"/>
  <c r="W3398" i="1"/>
  <c r="Y3397" i="1"/>
  <c r="X3397" i="1"/>
  <c r="W3397" i="1"/>
  <c r="Y3396" i="1"/>
  <c r="X3396" i="1"/>
  <c r="W3396" i="1"/>
  <c r="Y3395" i="1"/>
  <c r="X3395" i="1"/>
  <c r="W3395" i="1"/>
  <c r="Y3394" i="1"/>
  <c r="X3394" i="1"/>
  <c r="W3394" i="1"/>
  <c r="Y3393" i="1"/>
  <c r="X3393" i="1"/>
  <c r="W3393" i="1"/>
  <c r="Y3392" i="1"/>
  <c r="X3392" i="1"/>
  <c r="W3392" i="1"/>
  <c r="Y3391" i="1"/>
  <c r="X3391" i="1"/>
  <c r="W3391" i="1"/>
  <c r="Y3390" i="1"/>
  <c r="X3390" i="1"/>
  <c r="W3390" i="1"/>
  <c r="Y3389" i="1"/>
  <c r="X3389" i="1"/>
  <c r="W3389" i="1"/>
  <c r="Y3388" i="1"/>
  <c r="X3388" i="1"/>
  <c r="W3388" i="1"/>
  <c r="Y3387" i="1"/>
  <c r="X3387" i="1"/>
  <c r="W3387" i="1"/>
  <c r="Y3386" i="1"/>
  <c r="X3386" i="1"/>
  <c r="W3386" i="1"/>
  <c r="Y3385" i="1"/>
  <c r="X3385" i="1"/>
  <c r="W3385" i="1"/>
  <c r="Y3384" i="1"/>
  <c r="X3384" i="1"/>
  <c r="W3384" i="1"/>
  <c r="Y3383" i="1"/>
  <c r="X3383" i="1"/>
  <c r="W3383" i="1"/>
  <c r="Y3382" i="1"/>
  <c r="X3382" i="1"/>
  <c r="W3382" i="1"/>
  <c r="Y3381" i="1"/>
  <c r="X3381" i="1"/>
  <c r="W3381" i="1"/>
  <c r="Y3380" i="1"/>
  <c r="X3380" i="1"/>
  <c r="W3380" i="1"/>
  <c r="Y3379" i="1"/>
  <c r="X3379" i="1"/>
  <c r="W3379" i="1"/>
  <c r="Y3378" i="1"/>
  <c r="X3378" i="1"/>
  <c r="W3378" i="1"/>
  <c r="Y3377" i="1"/>
  <c r="X3377" i="1"/>
  <c r="W3377" i="1"/>
  <c r="Y3376" i="1"/>
  <c r="X3376" i="1"/>
  <c r="W3376" i="1"/>
  <c r="Y3375" i="1"/>
  <c r="X3375" i="1"/>
  <c r="W3375" i="1"/>
  <c r="Y3374" i="1"/>
  <c r="X3374" i="1"/>
  <c r="W3374" i="1"/>
  <c r="Y3373" i="1"/>
  <c r="X3373" i="1"/>
  <c r="W3373" i="1"/>
  <c r="Y3372" i="1"/>
  <c r="X3372" i="1"/>
  <c r="W3372" i="1"/>
  <c r="Y3371" i="1"/>
  <c r="X3371" i="1"/>
  <c r="W3371" i="1"/>
  <c r="Y3370" i="1"/>
  <c r="X3370" i="1"/>
  <c r="W3370" i="1"/>
  <c r="Y3369" i="1"/>
  <c r="X3369" i="1"/>
  <c r="W3369" i="1"/>
  <c r="Y3368" i="1"/>
  <c r="X3368" i="1"/>
  <c r="W3368" i="1"/>
  <c r="Y3367" i="1"/>
  <c r="X3367" i="1"/>
  <c r="W3367" i="1"/>
  <c r="Y3366" i="1"/>
  <c r="X3366" i="1"/>
  <c r="W3366" i="1"/>
  <c r="Y3365" i="1"/>
  <c r="X3365" i="1"/>
  <c r="W3365" i="1"/>
  <c r="Y3364" i="1"/>
  <c r="X3364" i="1"/>
  <c r="W3364" i="1"/>
  <c r="Y3363" i="1"/>
  <c r="X3363" i="1"/>
  <c r="W3363" i="1"/>
  <c r="Y3362" i="1"/>
  <c r="X3362" i="1"/>
  <c r="W3362" i="1"/>
  <c r="Y3361" i="1"/>
  <c r="X3361" i="1"/>
  <c r="W3361" i="1"/>
  <c r="Y3360" i="1"/>
  <c r="X3360" i="1"/>
  <c r="W3360" i="1"/>
  <c r="Y3359" i="1"/>
  <c r="X3359" i="1"/>
  <c r="W3359" i="1"/>
  <c r="Y3358" i="1"/>
  <c r="X3358" i="1"/>
  <c r="W3358" i="1"/>
  <c r="Y3357" i="1"/>
  <c r="X3357" i="1"/>
  <c r="W3357" i="1"/>
  <c r="Y3356" i="1"/>
  <c r="X3356" i="1"/>
  <c r="W3356" i="1"/>
  <c r="Y3355" i="1"/>
  <c r="X3355" i="1"/>
  <c r="W3355" i="1"/>
  <c r="Y3354" i="1"/>
  <c r="X3354" i="1"/>
  <c r="W3354" i="1"/>
  <c r="Y3353" i="1"/>
  <c r="X3353" i="1"/>
  <c r="W3353" i="1"/>
  <c r="Y3352" i="1"/>
  <c r="X3352" i="1"/>
  <c r="W3352" i="1"/>
  <c r="Y3351" i="1"/>
  <c r="X3351" i="1"/>
  <c r="W3351" i="1"/>
  <c r="Y3350" i="1"/>
  <c r="X3350" i="1"/>
  <c r="W3350" i="1"/>
  <c r="Y3349" i="1"/>
  <c r="X3349" i="1"/>
  <c r="W3349" i="1"/>
  <c r="Y3348" i="1"/>
  <c r="X3348" i="1"/>
  <c r="W3348" i="1"/>
  <c r="Y3347" i="1"/>
  <c r="X3347" i="1"/>
  <c r="W3347" i="1"/>
  <c r="Y3346" i="1"/>
  <c r="X3346" i="1"/>
  <c r="W3346" i="1"/>
  <c r="Y3345" i="1"/>
  <c r="X3345" i="1"/>
  <c r="W3345" i="1"/>
  <c r="Y3344" i="1"/>
  <c r="X3344" i="1"/>
  <c r="W3344" i="1"/>
  <c r="Y3343" i="1"/>
  <c r="X3343" i="1"/>
  <c r="W3343" i="1"/>
  <c r="Y3342" i="1"/>
  <c r="X3342" i="1"/>
  <c r="W3342" i="1"/>
  <c r="Y3341" i="1"/>
  <c r="X3341" i="1"/>
  <c r="W3341" i="1"/>
  <c r="Y3340" i="1"/>
  <c r="X3340" i="1"/>
  <c r="W3340" i="1"/>
  <c r="Y3339" i="1"/>
  <c r="X3339" i="1"/>
  <c r="W3339" i="1"/>
  <c r="Y3338" i="1"/>
  <c r="X3338" i="1"/>
  <c r="W3338" i="1"/>
  <c r="Y3337" i="1"/>
  <c r="X3337" i="1"/>
  <c r="W3337" i="1"/>
  <c r="Y3336" i="1"/>
  <c r="X3336" i="1"/>
  <c r="W3336" i="1"/>
  <c r="Y3335" i="1"/>
  <c r="X3335" i="1"/>
  <c r="W3335" i="1"/>
  <c r="Y3334" i="1"/>
  <c r="X3334" i="1"/>
  <c r="W3334" i="1"/>
  <c r="Y3333" i="1"/>
  <c r="X3333" i="1"/>
  <c r="W3333" i="1"/>
  <c r="Y3332" i="1"/>
  <c r="X3332" i="1"/>
  <c r="W3332" i="1"/>
  <c r="Y3331" i="1"/>
  <c r="X3331" i="1"/>
  <c r="W3331" i="1"/>
  <c r="Y3330" i="1"/>
  <c r="X3330" i="1"/>
  <c r="W3330" i="1"/>
  <c r="Y3329" i="1"/>
  <c r="X3329" i="1"/>
  <c r="W3329" i="1"/>
  <c r="Y3328" i="1"/>
  <c r="X3328" i="1"/>
  <c r="W3328" i="1"/>
  <c r="Y3327" i="1"/>
  <c r="X3327" i="1"/>
  <c r="W3327" i="1"/>
  <c r="Y3326" i="1"/>
  <c r="X3326" i="1"/>
  <c r="W3326" i="1"/>
  <c r="Y3325" i="1"/>
  <c r="X3325" i="1"/>
  <c r="W3325" i="1"/>
  <c r="Y3324" i="1"/>
  <c r="X3324" i="1"/>
  <c r="W3324" i="1"/>
  <c r="Y3323" i="1"/>
  <c r="X3323" i="1"/>
  <c r="W3323" i="1"/>
  <c r="Y3322" i="1"/>
  <c r="X3322" i="1"/>
  <c r="W3322" i="1"/>
  <c r="Y3321" i="1"/>
  <c r="X3321" i="1"/>
  <c r="W3321" i="1"/>
  <c r="Y3320" i="1"/>
  <c r="X3320" i="1"/>
  <c r="W3320" i="1"/>
  <c r="Y3319" i="1"/>
  <c r="X3319" i="1"/>
  <c r="W3319" i="1"/>
  <c r="Y3318" i="1"/>
  <c r="X3318" i="1"/>
  <c r="W3318" i="1"/>
  <c r="Y3317" i="1"/>
  <c r="X3317" i="1"/>
  <c r="W3317" i="1"/>
  <c r="Y3316" i="1"/>
  <c r="X3316" i="1"/>
  <c r="W3316" i="1"/>
  <c r="Y3315" i="1"/>
  <c r="X3315" i="1"/>
  <c r="W3315" i="1"/>
  <c r="Y3314" i="1"/>
  <c r="X3314" i="1"/>
  <c r="W3314" i="1"/>
  <c r="Y3313" i="1"/>
  <c r="X3313" i="1"/>
  <c r="W3313" i="1"/>
  <c r="Y3312" i="1"/>
  <c r="X3312" i="1"/>
  <c r="W3312" i="1"/>
  <c r="Y3311" i="1"/>
  <c r="X3311" i="1"/>
  <c r="W3311" i="1"/>
  <c r="Y3310" i="1"/>
  <c r="X3310" i="1"/>
  <c r="W3310" i="1"/>
  <c r="Y3309" i="1"/>
  <c r="X3309" i="1"/>
  <c r="W3309" i="1"/>
  <c r="Y3308" i="1"/>
  <c r="X3308" i="1"/>
  <c r="W3308" i="1"/>
  <c r="Y3307" i="1"/>
  <c r="X3307" i="1"/>
  <c r="W3307" i="1"/>
  <c r="Y3306" i="1"/>
  <c r="X3306" i="1"/>
  <c r="W3306" i="1"/>
  <c r="Y3305" i="1"/>
  <c r="X3305" i="1"/>
  <c r="W3305" i="1"/>
  <c r="Y3304" i="1"/>
  <c r="X3304" i="1"/>
  <c r="W3304" i="1"/>
  <c r="Y3303" i="1"/>
  <c r="X3303" i="1"/>
  <c r="W3303" i="1"/>
  <c r="Y3302" i="1"/>
  <c r="X3302" i="1"/>
  <c r="W3302" i="1"/>
  <c r="Y3301" i="1"/>
  <c r="X3301" i="1"/>
  <c r="W3301" i="1"/>
  <c r="Y3300" i="1"/>
  <c r="X3300" i="1"/>
  <c r="W3300" i="1"/>
  <c r="Y3299" i="1"/>
  <c r="X3299" i="1"/>
  <c r="W3299" i="1"/>
  <c r="Y3298" i="1"/>
  <c r="X3298" i="1"/>
  <c r="W3298" i="1"/>
  <c r="Y3297" i="1"/>
  <c r="X3297" i="1"/>
  <c r="W3297" i="1"/>
  <c r="Y3296" i="1"/>
  <c r="X3296" i="1"/>
  <c r="W3296" i="1"/>
  <c r="Y3295" i="1"/>
  <c r="X3295" i="1"/>
  <c r="W3295" i="1"/>
  <c r="Y3294" i="1"/>
  <c r="X3294" i="1"/>
  <c r="W3294" i="1"/>
  <c r="Y3293" i="1"/>
  <c r="X3293" i="1"/>
  <c r="W3293" i="1"/>
  <c r="Y3292" i="1"/>
  <c r="X3292" i="1"/>
  <c r="W3292" i="1"/>
  <c r="Y3291" i="1"/>
  <c r="X3291" i="1"/>
  <c r="W3291" i="1"/>
  <c r="Y3290" i="1"/>
  <c r="X3290" i="1"/>
  <c r="W3290" i="1"/>
  <c r="Y3289" i="1"/>
  <c r="X3289" i="1"/>
  <c r="W3289" i="1"/>
  <c r="Y3288" i="1"/>
  <c r="X3288" i="1"/>
  <c r="W3288" i="1"/>
  <c r="Y3287" i="1"/>
  <c r="X3287" i="1"/>
  <c r="W3287" i="1"/>
  <c r="Y3286" i="1"/>
  <c r="X3286" i="1"/>
  <c r="W3286" i="1"/>
  <c r="Y3285" i="1"/>
  <c r="X3285" i="1"/>
  <c r="W3285" i="1"/>
  <c r="Y3284" i="1"/>
  <c r="X3284" i="1"/>
  <c r="W3284" i="1"/>
  <c r="Y3283" i="1"/>
  <c r="X3283" i="1"/>
  <c r="W3283" i="1"/>
  <c r="Y3282" i="1"/>
  <c r="X3282" i="1"/>
  <c r="W3282" i="1"/>
  <c r="Y3281" i="1"/>
  <c r="X3281" i="1"/>
  <c r="W3281" i="1"/>
  <c r="Y3280" i="1"/>
  <c r="X3280" i="1"/>
  <c r="W3280" i="1"/>
  <c r="Y3279" i="1"/>
  <c r="X3279" i="1"/>
  <c r="W3279" i="1"/>
  <c r="Y3278" i="1"/>
  <c r="X3278" i="1"/>
  <c r="W3278" i="1"/>
  <c r="Y3277" i="1"/>
  <c r="X3277" i="1"/>
  <c r="W3277" i="1"/>
  <c r="Y3276" i="1"/>
  <c r="X3276" i="1"/>
  <c r="W3276" i="1"/>
  <c r="Y3275" i="1"/>
  <c r="X3275" i="1"/>
  <c r="W3275" i="1"/>
  <c r="Y3274" i="1"/>
  <c r="X3274" i="1"/>
  <c r="W3274" i="1"/>
  <c r="Y3273" i="1"/>
  <c r="X3273" i="1"/>
  <c r="W3273" i="1"/>
  <c r="Y3272" i="1"/>
  <c r="X3272" i="1"/>
  <c r="W3272" i="1"/>
  <c r="Y3271" i="1"/>
  <c r="X3271" i="1"/>
  <c r="W3271" i="1"/>
  <c r="Y3270" i="1"/>
  <c r="X3270" i="1"/>
  <c r="W3270" i="1"/>
  <c r="Y3269" i="1"/>
  <c r="X3269" i="1"/>
  <c r="W3269" i="1"/>
  <c r="Y3268" i="1"/>
  <c r="X3268" i="1"/>
  <c r="W3268" i="1"/>
  <c r="Y3267" i="1"/>
  <c r="X3267" i="1"/>
  <c r="W3267" i="1"/>
  <c r="Y3266" i="1"/>
  <c r="X3266" i="1"/>
  <c r="W3266" i="1"/>
  <c r="Y3265" i="1"/>
  <c r="X3265" i="1"/>
  <c r="W3265" i="1"/>
  <c r="Y3264" i="1"/>
  <c r="X3264" i="1"/>
  <c r="W3264" i="1"/>
  <c r="Y3263" i="1"/>
  <c r="X3263" i="1"/>
  <c r="W3263" i="1"/>
  <c r="Y3262" i="1"/>
  <c r="X3262" i="1"/>
  <c r="W3262" i="1"/>
  <c r="Y3261" i="1"/>
  <c r="X3261" i="1"/>
  <c r="W3261" i="1"/>
  <c r="Y3260" i="1"/>
  <c r="X3260" i="1"/>
  <c r="W3260" i="1"/>
  <c r="Y3259" i="1"/>
  <c r="X3259" i="1"/>
  <c r="W3259" i="1"/>
  <c r="Y3258" i="1"/>
  <c r="X3258" i="1"/>
  <c r="W3258" i="1"/>
  <c r="Y3257" i="1"/>
  <c r="X3257" i="1"/>
  <c r="W3257" i="1"/>
  <c r="Y3256" i="1"/>
  <c r="X3256" i="1"/>
  <c r="W3256" i="1"/>
  <c r="Y3255" i="1"/>
  <c r="X3255" i="1"/>
  <c r="W3255" i="1"/>
  <c r="Y3254" i="1"/>
  <c r="X3254" i="1"/>
  <c r="W3254" i="1"/>
  <c r="Y3253" i="1"/>
  <c r="X3253" i="1"/>
  <c r="W3253" i="1"/>
  <c r="Y3252" i="1"/>
  <c r="X3252" i="1"/>
  <c r="W3252" i="1"/>
  <c r="Y3251" i="1"/>
  <c r="X3251" i="1"/>
  <c r="W3251" i="1"/>
  <c r="Y3250" i="1"/>
  <c r="X3250" i="1"/>
  <c r="W3250" i="1"/>
  <c r="Y3249" i="1"/>
  <c r="X3249" i="1"/>
  <c r="W3249" i="1"/>
  <c r="Y3248" i="1"/>
  <c r="X3248" i="1"/>
  <c r="W3248" i="1"/>
  <c r="Y3247" i="1"/>
  <c r="X3247" i="1"/>
  <c r="W3247" i="1"/>
  <c r="Y3246" i="1"/>
  <c r="X3246" i="1"/>
  <c r="W3246" i="1"/>
  <c r="Y3245" i="1"/>
  <c r="X3245" i="1"/>
  <c r="W3245" i="1"/>
  <c r="Y3244" i="1"/>
  <c r="X3244" i="1"/>
  <c r="W3244" i="1"/>
  <c r="Y3243" i="1"/>
  <c r="X3243" i="1"/>
  <c r="W3243" i="1"/>
  <c r="Y3242" i="1"/>
  <c r="X3242" i="1"/>
  <c r="W3242" i="1"/>
  <c r="Y3241" i="1"/>
  <c r="X3241" i="1"/>
  <c r="W3241" i="1"/>
  <c r="Y3240" i="1"/>
  <c r="X3240" i="1"/>
  <c r="W3240" i="1"/>
  <c r="Y3239" i="1"/>
  <c r="X3239" i="1"/>
  <c r="W3239" i="1"/>
  <c r="Y3238" i="1"/>
  <c r="X3238" i="1"/>
  <c r="W3238" i="1"/>
  <c r="Y3237" i="1"/>
  <c r="X3237" i="1"/>
  <c r="W3237" i="1"/>
  <c r="Y3236" i="1"/>
  <c r="X3236" i="1"/>
  <c r="W3236" i="1"/>
  <c r="Y3235" i="1"/>
  <c r="X3235" i="1"/>
  <c r="W3235" i="1"/>
  <c r="Y3234" i="1"/>
  <c r="X3234" i="1"/>
  <c r="W3234" i="1"/>
  <c r="Y3233" i="1"/>
  <c r="X3233" i="1"/>
  <c r="W3233" i="1"/>
  <c r="Y3232" i="1"/>
  <c r="X3232" i="1"/>
  <c r="W3232" i="1"/>
  <c r="Y3231" i="1"/>
  <c r="X3231" i="1"/>
  <c r="W3231" i="1"/>
  <c r="Y3230" i="1"/>
  <c r="X3230" i="1"/>
  <c r="W3230" i="1"/>
  <c r="Y3229" i="1"/>
  <c r="X3229" i="1"/>
  <c r="W3229" i="1"/>
  <c r="Y3228" i="1"/>
  <c r="X3228" i="1"/>
  <c r="W3228" i="1"/>
  <c r="Y3227" i="1"/>
  <c r="X3227" i="1"/>
  <c r="W3227" i="1"/>
  <c r="Y3226" i="1"/>
  <c r="X3226" i="1"/>
  <c r="W3226" i="1"/>
  <c r="Y3225" i="1"/>
  <c r="X3225" i="1"/>
  <c r="W3225" i="1"/>
  <c r="Y3224" i="1"/>
  <c r="X3224" i="1"/>
  <c r="W3224" i="1"/>
  <c r="Y3223" i="1"/>
  <c r="X3223" i="1"/>
  <c r="W3223" i="1"/>
  <c r="Y3222" i="1"/>
  <c r="X3222" i="1"/>
  <c r="W3222" i="1"/>
  <c r="Y3221" i="1"/>
  <c r="X3221" i="1"/>
  <c r="W3221" i="1"/>
  <c r="Y3220" i="1"/>
  <c r="X3220" i="1"/>
  <c r="W3220" i="1"/>
  <c r="Y3219" i="1"/>
  <c r="X3219" i="1"/>
  <c r="W3219" i="1"/>
  <c r="Y3218" i="1"/>
  <c r="X3218" i="1"/>
  <c r="W3218" i="1"/>
  <c r="Y3217" i="1"/>
  <c r="X3217" i="1"/>
  <c r="W3217" i="1"/>
  <c r="Y3216" i="1"/>
  <c r="X3216" i="1"/>
  <c r="W3216" i="1"/>
  <c r="Y3215" i="1"/>
  <c r="X3215" i="1"/>
  <c r="W3215" i="1"/>
  <c r="Y3214" i="1"/>
  <c r="X3214" i="1"/>
  <c r="W3214" i="1"/>
  <c r="Y3213" i="1"/>
  <c r="X3213" i="1"/>
  <c r="W3213" i="1"/>
  <c r="Y3212" i="1"/>
  <c r="X3212" i="1"/>
  <c r="W3212" i="1"/>
  <c r="Y3211" i="1"/>
  <c r="X3211" i="1"/>
  <c r="W3211" i="1"/>
  <c r="Y3210" i="1"/>
  <c r="X3210" i="1"/>
  <c r="W3210" i="1"/>
  <c r="Y3209" i="1"/>
  <c r="X3209" i="1"/>
  <c r="W3209" i="1"/>
  <c r="Y3208" i="1"/>
  <c r="X3208" i="1"/>
  <c r="W3208" i="1"/>
  <c r="Y3207" i="1"/>
  <c r="X3207" i="1"/>
  <c r="W3207" i="1"/>
  <c r="Y3206" i="1"/>
  <c r="X3206" i="1"/>
  <c r="W3206" i="1"/>
  <c r="Y3205" i="1"/>
  <c r="X3205" i="1"/>
  <c r="W3205" i="1"/>
  <c r="Y3204" i="1"/>
  <c r="X3204" i="1"/>
  <c r="W3204" i="1"/>
  <c r="Y3203" i="1"/>
  <c r="X3203" i="1"/>
  <c r="W3203" i="1"/>
  <c r="Y3202" i="1"/>
  <c r="X3202" i="1"/>
  <c r="W3202" i="1"/>
  <c r="Y3201" i="1"/>
  <c r="X3201" i="1"/>
  <c r="W3201" i="1"/>
  <c r="Y3200" i="1"/>
  <c r="X3200" i="1"/>
  <c r="W3200" i="1"/>
  <c r="Y3199" i="1"/>
  <c r="X3199" i="1"/>
  <c r="W3199" i="1"/>
  <c r="Y3198" i="1"/>
  <c r="X3198" i="1"/>
  <c r="W3198" i="1"/>
  <c r="Y3197" i="1"/>
  <c r="X3197" i="1"/>
  <c r="W3197" i="1"/>
  <c r="Y3196" i="1"/>
  <c r="X3196" i="1"/>
  <c r="W3196" i="1"/>
  <c r="Y3195" i="1"/>
  <c r="X3195" i="1"/>
  <c r="W3195" i="1"/>
  <c r="Y3194" i="1"/>
  <c r="X3194" i="1"/>
  <c r="W3194" i="1"/>
  <c r="Y3193" i="1"/>
  <c r="X3193" i="1"/>
  <c r="W3193" i="1"/>
  <c r="Y3192" i="1"/>
  <c r="X3192" i="1"/>
  <c r="W3192" i="1"/>
  <c r="Y3191" i="1"/>
  <c r="X3191" i="1"/>
  <c r="W3191" i="1"/>
  <c r="Y3190" i="1"/>
  <c r="X3190" i="1"/>
  <c r="W3190" i="1"/>
  <c r="Y3189" i="1"/>
  <c r="X3189" i="1"/>
  <c r="W3189" i="1"/>
  <c r="Y3188" i="1"/>
  <c r="X3188" i="1"/>
  <c r="W3188" i="1"/>
  <c r="Y3187" i="1"/>
  <c r="X3187" i="1"/>
  <c r="W3187" i="1"/>
  <c r="Y3186" i="1"/>
  <c r="X3186" i="1"/>
  <c r="W3186" i="1"/>
  <c r="Y3185" i="1"/>
  <c r="X3185" i="1"/>
  <c r="W3185" i="1"/>
  <c r="Y3184" i="1"/>
  <c r="X3184" i="1"/>
  <c r="W3184" i="1"/>
  <c r="Y3183" i="1"/>
  <c r="X3183" i="1"/>
  <c r="W3183" i="1"/>
  <c r="Y3182" i="1"/>
  <c r="X3182" i="1"/>
  <c r="W3182" i="1"/>
  <c r="Y3181" i="1"/>
  <c r="X3181" i="1"/>
  <c r="W3181" i="1"/>
  <c r="Y3180" i="1"/>
  <c r="X3180" i="1"/>
  <c r="W3180" i="1"/>
  <c r="Y3179" i="1"/>
  <c r="X3179" i="1"/>
  <c r="W3179" i="1"/>
  <c r="Y3178" i="1"/>
  <c r="X3178" i="1"/>
  <c r="W3178" i="1"/>
  <c r="Y3177" i="1"/>
  <c r="X3177" i="1"/>
  <c r="W3177" i="1"/>
  <c r="Y3176" i="1"/>
  <c r="X3176" i="1"/>
  <c r="W3176" i="1"/>
  <c r="Y3175" i="1"/>
  <c r="X3175" i="1"/>
  <c r="W3175" i="1"/>
  <c r="Y3174" i="1"/>
  <c r="X3174" i="1"/>
  <c r="W3174" i="1"/>
  <c r="Y3173" i="1"/>
  <c r="X3173" i="1"/>
  <c r="W3173" i="1"/>
  <c r="Y3172" i="1"/>
  <c r="X3172" i="1"/>
  <c r="W3172" i="1"/>
  <c r="Y3171" i="1"/>
  <c r="X3171" i="1"/>
  <c r="W3171" i="1"/>
  <c r="Y3170" i="1"/>
  <c r="X3170" i="1"/>
  <c r="W3170" i="1"/>
  <c r="Y3169" i="1"/>
  <c r="X3169" i="1"/>
  <c r="W3169" i="1"/>
  <c r="Y3168" i="1"/>
  <c r="X3168" i="1"/>
  <c r="W3168" i="1"/>
  <c r="Y3167" i="1"/>
  <c r="X3167" i="1"/>
  <c r="W3167" i="1"/>
  <c r="Y3166" i="1"/>
  <c r="X3166" i="1"/>
  <c r="W3166" i="1"/>
  <c r="Y3165" i="1"/>
  <c r="X3165" i="1"/>
  <c r="W3165" i="1"/>
  <c r="Y3164" i="1"/>
  <c r="X3164" i="1"/>
  <c r="W3164" i="1"/>
  <c r="Y3163" i="1"/>
  <c r="X3163" i="1"/>
  <c r="W3163" i="1"/>
  <c r="Y3162" i="1"/>
  <c r="X3162" i="1"/>
  <c r="W3162" i="1"/>
  <c r="Y3161" i="1"/>
  <c r="X3161" i="1"/>
  <c r="W3161" i="1"/>
  <c r="Y3160" i="1"/>
  <c r="X3160" i="1"/>
  <c r="W3160" i="1"/>
  <c r="Y3159" i="1"/>
  <c r="X3159" i="1"/>
  <c r="W3159" i="1"/>
  <c r="Y3158" i="1"/>
  <c r="X3158" i="1"/>
  <c r="W3158" i="1"/>
  <c r="Y3157" i="1"/>
  <c r="X3157" i="1"/>
  <c r="W3157" i="1"/>
  <c r="Y3156" i="1"/>
  <c r="X3156" i="1"/>
  <c r="W3156" i="1"/>
  <c r="Y3155" i="1"/>
  <c r="X3155" i="1"/>
  <c r="W3155" i="1"/>
  <c r="Y3154" i="1"/>
  <c r="X3154" i="1"/>
  <c r="W3154" i="1"/>
  <c r="Y3153" i="1"/>
  <c r="X3153" i="1"/>
  <c r="W3153" i="1"/>
  <c r="Y3152" i="1"/>
  <c r="X3152" i="1"/>
  <c r="W3152" i="1"/>
  <c r="Y3151" i="1"/>
  <c r="X3151" i="1"/>
  <c r="W3151" i="1"/>
  <c r="Y3150" i="1"/>
  <c r="X3150" i="1"/>
  <c r="W3150" i="1"/>
  <c r="Y3149" i="1"/>
  <c r="X3149" i="1"/>
  <c r="W3149" i="1"/>
  <c r="Y3148" i="1"/>
  <c r="X3148" i="1"/>
  <c r="W3148" i="1"/>
  <c r="Y3147" i="1"/>
  <c r="X3147" i="1"/>
  <c r="W3147" i="1"/>
  <c r="Y3146" i="1"/>
  <c r="X3146" i="1"/>
  <c r="W3146" i="1"/>
  <c r="Y3145" i="1"/>
  <c r="X3145" i="1"/>
  <c r="W3145" i="1"/>
  <c r="Y3144" i="1"/>
  <c r="X3144" i="1"/>
  <c r="W3144" i="1"/>
  <c r="Y3143" i="1"/>
  <c r="X3143" i="1"/>
  <c r="W3143" i="1"/>
  <c r="Y3142" i="1"/>
  <c r="X3142" i="1"/>
  <c r="W3142" i="1"/>
  <c r="Y3141" i="1"/>
  <c r="X3141" i="1"/>
  <c r="W3141" i="1"/>
  <c r="Y3140" i="1"/>
  <c r="X3140" i="1"/>
  <c r="W3140" i="1"/>
  <c r="Y3139" i="1"/>
  <c r="X3139" i="1"/>
  <c r="W3139" i="1"/>
  <c r="Y3138" i="1"/>
  <c r="X3138" i="1"/>
  <c r="W3138" i="1"/>
  <c r="Y3137" i="1"/>
  <c r="X3137" i="1"/>
  <c r="W3137" i="1"/>
  <c r="Y3136" i="1"/>
  <c r="X3136" i="1"/>
  <c r="W3136" i="1"/>
  <c r="Y3135" i="1"/>
  <c r="X3135" i="1"/>
  <c r="W3135" i="1"/>
  <c r="Y3134" i="1"/>
  <c r="X3134" i="1"/>
  <c r="W3134" i="1"/>
  <c r="Y3133" i="1"/>
  <c r="X3133" i="1"/>
  <c r="W3133" i="1"/>
  <c r="Y3132" i="1"/>
  <c r="X3132" i="1"/>
  <c r="W3132" i="1"/>
  <c r="Y3131" i="1"/>
  <c r="X3131" i="1"/>
  <c r="W3131" i="1"/>
  <c r="Y3130" i="1"/>
  <c r="X3130" i="1"/>
  <c r="W3130" i="1"/>
  <c r="Y3129" i="1"/>
  <c r="X3129" i="1"/>
  <c r="W3129" i="1"/>
  <c r="Y3128" i="1"/>
  <c r="X3128" i="1"/>
  <c r="W3128" i="1"/>
  <c r="Y3127" i="1"/>
  <c r="X3127" i="1"/>
  <c r="W3127" i="1"/>
  <c r="Y3126" i="1"/>
  <c r="X3126" i="1"/>
  <c r="W3126" i="1"/>
  <c r="Y3125" i="1"/>
  <c r="X3125" i="1"/>
  <c r="W3125" i="1"/>
  <c r="Y3124" i="1"/>
  <c r="X3124" i="1"/>
  <c r="W3124" i="1"/>
  <c r="Y3123" i="1"/>
  <c r="X3123" i="1"/>
  <c r="W3123" i="1"/>
  <c r="Y3122" i="1"/>
  <c r="X3122" i="1"/>
  <c r="W3122" i="1"/>
  <c r="Y3121" i="1"/>
  <c r="X3121" i="1"/>
  <c r="W3121" i="1"/>
  <c r="Y3120" i="1"/>
  <c r="X3120" i="1"/>
  <c r="W3120" i="1"/>
  <c r="Y3119" i="1"/>
  <c r="X3119" i="1"/>
  <c r="W3119" i="1"/>
  <c r="Y3118" i="1"/>
  <c r="X3118" i="1"/>
  <c r="W3118" i="1"/>
  <c r="Y3117" i="1"/>
  <c r="X3117" i="1"/>
  <c r="W3117" i="1"/>
  <c r="Y3116" i="1"/>
  <c r="X3116" i="1"/>
  <c r="W3116" i="1"/>
  <c r="Y3115" i="1"/>
  <c r="X3115" i="1"/>
  <c r="W3115" i="1"/>
  <c r="Y3114" i="1"/>
  <c r="X3114" i="1"/>
  <c r="W3114" i="1"/>
  <c r="Y3113" i="1"/>
  <c r="X3113" i="1"/>
  <c r="W3113" i="1"/>
  <c r="Y3112" i="1"/>
  <c r="X3112" i="1"/>
  <c r="W3112" i="1"/>
  <c r="Y3111" i="1"/>
  <c r="X3111" i="1"/>
  <c r="W3111" i="1"/>
  <c r="Y3110" i="1"/>
  <c r="X3110" i="1"/>
  <c r="W3110" i="1"/>
  <c r="Y3109" i="1"/>
  <c r="X3109" i="1"/>
  <c r="W3109" i="1"/>
  <c r="Y3108" i="1"/>
  <c r="X3108" i="1"/>
  <c r="W3108" i="1"/>
  <c r="Y3107" i="1"/>
  <c r="X3107" i="1"/>
  <c r="W3107" i="1"/>
  <c r="Y3106" i="1"/>
  <c r="X3106" i="1"/>
  <c r="W3106" i="1"/>
  <c r="Y3105" i="1"/>
  <c r="X3105" i="1"/>
  <c r="W3105" i="1"/>
  <c r="Y3104" i="1"/>
  <c r="X3104" i="1"/>
  <c r="W3104" i="1"/>
  <c r="Y3103" i="1"/>
  <c r="X3103" i="1"/>
  <c r="W3103" i="1"/>
  <c r="Y3102" i="1"/>
  <c r="X3102" i="1"/>
  <c r="W3102" i="1"/>
  <c r="Y3101" i="1"/>
  <c r="X3101" i="1"/>
  <c r="W3101" i="1"/>
  <c r="Y3100" i="1"/>
  <c r="X3100" i="1"/>
  <c r="W3100" i="1"/>
  <c r="Y3099" i="1"/>
  <c r="X3099" i="1"/>
  <c r="W3099" i="1"/>
  <c r="Y3098" i="1"/>
  <c r="X3098" i="1"/>
  <c r="W3098" i="1"/>
  <c r="Y3097" i="1"/>
  <c r="X3097" i="1"/>
  <c r="W3097" i="1"/>
  <c r="Y3096" i="1"/>
  <c r="X3096" i="1"/>
  <c r="W3096" i="1"/>
  <c r="Y3095" i="1"/>
  <c r="X3095" i="1"/>
  <c r="W3095" i="1"/>
  <c r="Y3094" i="1"/>
  <c r="X3094" i="1"/>
  <c r="W3094" i="1"/>
  <c r="Y3093" i="1"/>
  <c r="X3093" i="1"/>
  <c r="W3093" i="1"/>
  <c r="Y3092" i="1"/>
  <c r="X3092" i="1"/>
  <c r="W3092" i="1"/>
  <c r="Y3091" i="1"/>
  <c r="X3091" i="1"/>
  <c r="W3091" i="1"/>
  <c r="Y3090" i="1"/>
  <c r="X3090" i="1"/>
  <c r="W3090" i="1"/>
  <c r="Y3089" i="1"/>
  <c r="X3089" i="1"/>
  <c r="W3089" i="1"/>
  <c r="Y3088" i="1"/>
  <c r="X3088" i="1"/>
  <c r="W3088" i="1"/>
  <c r="Y3087" i="1"/>
  <c r="X3087" i="1"/>
  <c r="W3087" i="1"/>
  <c r="Y3086" i="1"/>
  <c r="X3086" i="1"/>
  <c r="W3086" i="1"/>
  <c r="Y3085" i="1"/>
  <c r="X3085" i="1"/>
  <c r="W3085" i="1"/>
  <c r="Y3084" i="1"/>
  <c r="X3084" i="1"/>
  <c r="W3084" i="1"/>
  <c r="Y3083" i="1"/>
  <c r="X3083" i="1"/>
  <c r="W3083" i="1"/>
  <c r="Y3082" i="1"/>
  <c r="X3082" i="1"/>
  <c r="W3082" i="1"/>
  <c r="Y3081" i="1"/>
  <c r="X3081" i="1"/>
  <c r="W3081" i="1"/>
  <c r="Y3080" i="1"/>
  <c r="X3080" i="1"/>
  <c r="W3080" i="1"/>
  <c r="Y3079" i="1"/>
  <c r="X3079" i="1"/>
  <c r="W3079" i="1"/>
  <c r="Y3078" i="1"/>
  <c r="X3078" i="1"/>
  <c r="W3078" i="1"/>
  <c r="Y3077" i="1"/>
  <c r="X3077" i="1"/>
  <c r="W3077" i="1"/>
  <c r="Y3076" i="1"/>
  <c r="X3076" i="1"/>
  <c r="W3076" i="1"/>
  <c r="Y3075" i="1"/>
  <c r="X3075" i="1"/>
  <c r="W3075" i="1"/>
  <c r="Y3074" i="1"/>
  <c r="X3074" i="1"/>
  <c r="W3074" i="1"/>
  <c r="Y3073" i="1"/>
  <c r="X3073" i="1"/>
  <c r="W3073" i="1"/>
  <c r="Y3072" i="1"/>
  <c r="X3072" i="1"/>
  <c r="W3072" i="1"/>
  <c r="Y3071" i="1"/>
  <c r="X3071" i="1"/>
  <c r="W3071" i="1"/>
  <c r="Y3070" i="1"/>
  <c r="X3070" i="1"/>
  <c r="W3070" i="1"/>
  <c r="Y3069" i="1"/>
  <c r="X3069" i="1"/>
  <c r="W3069" i="1"/>
  <c r="Y3068" i="1"/>
  <c r="X3068" i="1"/>
  <c r="W3068" i="1"/>
  <c r="Y3067" i="1"/>
  <c r="X3067" i="1"/>
  <c r="W3067" i="1"/>
  <c r="Y3066" i="1"/>
  <c r="X3066" i="1"/>
  <c r="W3066" i="1"/>
  <c r="Y3065" i="1"/>
  <c r="X3065" i="1"/>
  <c r="W3065" i="1"/>
  <c r="Y3064" i="1"/>
  <c r="X3064" i="1"/>
  <c r="W3064" i="1"/>
  <c r="Y3063" i="1"/>
  <c r="X3063" i="1"/>
  <c r="W3063" i="1"/>
  <c r="Y3062" i="1"/>
  <c r="X3062" i="1"/>
  <c r="W3062" i="1"/>
  <c r="Y3061" i="1"/>
  <c r="X3061" i="1"/>
  <c r="W3061" i="1"/>
  <c r="Y3060" i="1"/>
  <c r="X3060" i="1"/>
  <c r="W3060" i="1"/>
  <c r="Y3059" i="1"/>
  <c r="X3059" i="1"/>
  <c r="W3059" i="1"/>
  <c r="Y3058" i="1"/>
  <c r="X3058" i="1"/>
  <c r="W3058" i="1"/>
  <c r="Y3057" i="1"/>
  <c r="X3057" i="1"/>
  <c r="W3057" i="1"/>
  <c r="Y3056" i="1"/>
  <c r="X3056" i="1"/>
  <c r="W3056" i="1"/>
  <c r="Y3055" i="1"/>
  <c r="X3055" i="1"/>
  <c r="W3055" i="1"/>
  <c r="Y3054" i="1"/>
  <c r="X3054" i="1"/>
  <c r="W3054" i="1"/>
  <c r="Y3053" i="1"/>
  <c r="X3053" i="1"/>
  <c r="W3053" i="1"/>
  <c r="Y3052" i="1"/>
  <c r="X3052" i="1"/>
  <c r="W3052" i="1"/>
  <c r="Y3051" i="1"/>
  <c r="X3051" i="1"/>
  <c r="W3051" i="1"/>
  <c r="Y3050" i="1"/>
  <c r="X3050" i="1"/>
  <c r="W3050" i="1"/>
  <c r="Y3049" i="1"/>
  <c r="X3049" i="1"/>
  <c r="W3049" i="1"/>
  <c r="Y3048" i="1"/>
  <c r="X3048" i="1"/>
  <c r="W3048" i="1"/>
  <c r="Y3047" i="1"/>
  <c r="X3047" i="1"/>
  <c r="W3047" i="1"/>
  <c r="Y3046" i="1"/>
  <c r="X3046" i="1"/>
  <c r="W3046" i="1"/>
  <c r="Y3045" i="1"/>
  <c r="X3045" i="1"/>
  <c r="W3045" i="1"/>
  <c r="Y3044" i="1"/>
  <c r="X3044" i="1"/>
  <c r="W3044" i="1"/>
  <c r="Y3043" i="1"/>
  <c r="X3043" i="1"/>
  <c r="W3043" i="1"/>
  <c r="Y3042" i="1"/>
  <c r="X3042" i="1"/>
  <c r="W3042" i="1"/>
  <c r="Y3041" i="1"/>
  <c r="X3041" i="1"/>
  <c r="W3041" i="1"/>
  <c r="Y3040" i="1"/>
  <c r="X3040" i="1"/>
  <c r="W3040" i="1"/>
  <c r="Y3039" i="1"/>
  <c r="X3039" i="1"/>
  <c r="W3039" i="1"/>
  <c r="Y3038" i="1"/>
  <c r="X3038" i="1"/>
  <c r="W3038" i="1"/>
  <c r="Y3037" i="1"/>
  <c r="X3037" i="1"/>
  <c r="W3037" i="1"/>
  <c r="Y3036" i="1"/>
  <c r="X3036" i="1"/>
  <c r="W3036" i="1"/>
  <c r="Y3035" i="1"/>
  <c r="X3035" i="1"/>
  <c r="W3035" i="1"/>
  <c r="Y3034" i="1"/>
  <c r="X3034" i="1"/>
  <c r="W3034" i="1"/>
  <c r="Y3033" i="1"/>
  <c r="X3033" i="1"/>
  <c r="W3033" i="1"/>
  <c r="Y3032" i="1"/>
  <c r="X3032" i="1"/>
  <c r="W3032" i="1"/>
  <c r="Y3031" i="1"/>
  <c r="X3031" i="1"/>
  <c r="W3031" i="1"/>
  <c r="Y3030" i="1"/>
  <c r="X3030" i="1"/>
  <c r="W3030" i="1"/>
  <c r="Y3029" i="1"/>
  <c r="X3029" i="1"/>
  <c r="W3029" i="1"/>
  <c r="Y3028" i="1"/>
  <c r="X3028" i="1"/>
  <c r="W3028" i="1"/>
  <c r="Y3027" i="1"/>
  <c r="X3027" i="1"/>
  <c r="W3027" i="1"/>
  <c r="Y3026" i="1"/>
  <c r="X3026" i="1"/>
  <c r="W3026" i="1"/>
  <c r="Y3025" i="1"/>
  <c r="X3025" i="1"/>
  <c r="W3025" i="1"/>
  <c r="Y3024" i="1"/>
  <c r="X3024" i="1"/>
  <c r="W3024" i="1"/>
  <c r="Y3023" i="1"/>
  <c r="X3023" i="1"/>
  <c r="W3023" i="1"/>
  <c r="Y3022" i="1"/>
  <c r="X3022" i="1"/>
  <c r="W3022" i="1"/>
  <c r="Y3021" i="1"/>
  <c r="X3021" i="1"/>
  <c r="W3021" i="1"/>
  <c r="Y3020" i="1"/>
  <c r="X3020" i="1"/>
  <c r="W3020" i="1"/>
  <c r="Y3019" i="1"/>
  <c r="X3019" i="1"/>
  <c r="W3019" i="1"/>
  <c r="Y3018" i="1"/>
  <c r="X3018" i="1"/>
  <c r="W3018" i="1"/>
  <c r="Y3017" i="1"/>
  <c r="X3017" i="1"/>
  <c r="W3017" i="1"/>
  <c r="Y3016" i="1"/>
  <c r="X3016" i="1"/>
  <c r="W3016" i="1"/>
  <c r="Y3015" i="1"/>
  <c r="X3015" i="1"/>
  <c r="W3015" i="1"/>
  <c r="Y3014" i="1"/>
  <c r="X3014" i="1"/>
  <c r="W3014" i="1"/>
  <c r="Y3013" i="1"/>
  <c r="X3013" i="1"/>
  <c r="W3013" i="1"/>
  <c r="Y3012" i="1"/>
  <c r="X3012" i="1"/>
  <c r="W3012" i="1"/>
  <c r="Y3011" i="1"/>
  <c r="X3011" i="1"/>
  <c r="W3011" i="1"/>
  <c r="Y3010" i="1"/>
  <c r="X3010" i="1"/>
  <c r="W3010" i="1"/>
  <c r="Y3009" i="1"/>
  <c r="X3009" i="1"/>
  <c r="W3009" i="1"/>
  <c r="Y3008" i="1"/>
  <c r="X3008" i="1"/>
  <c r="W3008" i="1"/>
  <c r="Y3007" i="1"/>
  <c r="X3007" i="1"/>
  <c r="W3007" i="1"/>
  <c r="Y3006" i="1"/>
  <c r="X3006" i="1"/>
  <c r="W3006" i="1"/>
  <c r="Y3005" i="1"/>
  <c r="X3005" i="1"/>
  <c r="W3005" i="1"/>
  <c r="Y3004" i="1"/>
  <c r="X3004" i="1"/>
  <c r="W3004" i="1"/>
  <c r="Y3003" i="1"/>
  <c r="X3003" i="1"/>
  <c r="W3003" i="1"/>
  <c r="Y3002" i="1"/>
  <c r="X3002" i="1"/>
  <c r="W3002" i="1"/>
  <c r="Y3001" i="1"/>
  <c r="X3001" i="1"/>
  <c r="W3001" i="1"/>
  <c r="Y3000" i="1"/>
  <c r="X3000" i="1"/>
  <c r="W3000" i="1"/>
  <c r="Y2999" i="1"/>
  <c r="X2999" i="1"/>
  <c r="W2999" i="1"/>
  <c r="Y2998" i="1"/>
  <c r="X2998" i="1"/>
  <c r="W2998" i="1"/>
  <c r="Y2997" i="1"/>
  <c r="X2997" i="1"/>
  <c r="W2997" i="1"/>
  <c r="Y2996" i="1"/>
  <c r="X2996" i="1"/>
  <c r="W2996" i="1"/>
  <c r="Y2995" i="1"/>
  <c r="X2995" i="1"/>
  <c r="W2995" i="1"/>
  <c r="Y2994" i="1"/>
  <c r="X2994" i="1"/>
  <c r="W2994" i="1"/>
  <c r="Y2993" i="1"/>
  <c r="X2993" i="1"/>
  <c r="W2993" i="1"/>
  <c r="Y2992" i="1"/>
  <c r="X2992" i="1"/>
  <c r="W2992" i="1"/>
  <c r="Y2991" i="1"/>
  <c r="X2991" i="1"/>
  <c r="W2991" i="1"/>
  <c r="Y2990" i="1"/>
  <c r="X2990" i="1"/>
  <c r="W2990" i="1"/>
  <c r="Y2989" i="1"/>
  <c r="X2989" i="1"/>
  <c r="W2989" i="1"/>
  <c r="Y2988" i="1"/>
  <c r="X2988" i="1"/>
  <c r="W2988" i="1"/>
  <c r="Y2987" i="1"/>
  <c r="X2987" i="1"/>
  <c r="W2987" i="1"/>
  <c r="Y2986" i="1"/>
  <c r="X2986" i="1"/>
  <c r="W2986" i="1"/>
  <c r="Y2985" i="1"/>
  <c r="X2985" i="1"/>
  <c r="W2985" i="1"/>
  <c r="Y2984" i="1"/>
  <c r="X2984" i="1"/>
  <c r="W2984" i="1"/>
  <c r="Y2983" i="1"/>
  <c r="X2983" i="1"/>
  <c r="W2983" i="1"/>
  <c r="Y2982" i="1"/>
  <c r="X2982" i="1"/>
  <c r="W2982" i="1"/>
  <c r="Y2981" i="1"/>
  <c r="X2981" i="1"/>
  <c r="W2981" i="1"/>
  <c r="Y2980" i="1"/>
  <c r="X2980" i="1"/>
  <c r="W2980" i="1"/>
  <c r="Y2979" i="1"/>
  <c r="X2979" i="1"/>
  <c r="W2979" i="1"/>
  <c r="Y2978" i="1"/>
  <c r="X2978" i="1"/>
  <c r="W2978" i="1"/>
  <c r="Y2977" i="1"/>
  <c r="X2977" i="1"/>
  <c r="W2977" i="1"/>
  <c r="Y2976" i="1"/>
  <c r="X2976" i="1"/>
  <c r="W2976" i="1"/>
  <c r="Y2975" i="1"/>
  <c r="X2975" i="1"/>
  <c r="W2975" i="1"/>
  <c r="Y2974" i="1"/>
  <c r="X2974" i="1"/>
  <c r="W2974" i="1"/>
  <c r="Y2973" i="1"/>
  <c r="X2973" i="1"/>
  <c r="W2973" i="1"/>
  <c r="Y2972" i="1"/>
  <c r="X2972" i="1"/>
  <c r="W2972" i="1"/>
  <c r="Y2971" i="1"/>
  <c r="X2971" i="1"/>
  <c r="W2971" i="1"/>
  <c r="Y2970" i="1"/>
  <c r="X2970" i="1"/>
  <c r="W2970" i="1"/>
  <c r="Y2969" i="1"/>
  <c r="X2969" i="1"/>
  <c r="W2969" i="1"/>
  <c r="Y2968" i="1"/>
  <c r="X2968" i="1"/>
  <c r="W2968" i="1"/>
  <c r="Y2967" i="1"/>
  <c r="X2967" i="1"/>
  <c r="W2967" i="1"/>
  <c r="Y2966" i="1"/>
  <c r="X2966" i="1"/>
  <c r="W2966" i="1"/>
  <c r="Y2965" i="1"/>
  <c r="X2965" i="1"/>
  <c r="W2965" i="1"/>
  <c r="Y2964" i="1"/>
  <c r="X2964" i="1"/>
  <c r="W2964" i="1"/>
  <c r="Y2963" i="1"/>
  <c r="X2963" i="1"/>
  <c r="W2963" i="1"/>
  <c r="Y2962" i="1"/>
  <c r="X2962" i="1"/>
  <c r="W2962" i="1"/>
  <c r="Y2961" i="1"/>
  <c r="X2961" i="1"/>
  <c r="W2961" i="1"/>
  <c r="Y2960" i="1"/>
  <c r="X2960" i="1"/>
  <c r="W2960" i="1"/>
  <c r="Y2959" i="1"/>
  <c r="X2959" i="1"/>
  <c r="W2959" i="1"/>
  <c r="Y2958" i="1"/>
  <c r="X2958" i="1"/>
  <c r="W2958" i="1"/>
  <c r="Y2957" i="1"/>
  <c r="X2957" i="1"/>
  <c r="W2957" i="1"/>
  <c r="Y2956" i="1"/>
  <c r="X2956" i="1"/>
  <c r="W2956" i="1"/>
  <c r="Y2955" i="1"/>
  <c r="X2955" i="1"/>
  <c r="W2955" i="1"/>
  <c r="Y2954" i="1"/>
  <c r="X2954" i="1"/>
  <c r="W2954" i="1"/>
  <c r="Y2953" i="1"/>
  <c r="X2953" i="1"/>
  <c r="W2953" i="1"/>
  <c r="Y2952" i="1"/>
  <c r="X2952" i="1"/>
  <c r="W2952" i="1"/>
  <c r="Y2951" i="1"/>
  <c r="X2951" i="1"/>
  <c r="W2951" i="1"/>
  <c r="Y2950" i="1"/>
  <c r="X2950" i="1"/>
  <c r="W2950" i="1"/>
  <c r="Y2949" i="1"/>
  <c r="X2949" i="1"/>
  <c r="W2949" i="1"/>
  <c r="Y2948" i="1"/>
  <c r="X2948" i="1"/>
  <c r="W2948" i="1"/>
  <c r="Y2947" i="1"/>
  <c r="X2947" i="1"/>
  <c r="W2947" i="1"/>
  <c r="Y2946" i="1"/>
  <c r="X2946" i="1"/>
  <c r="W2946" i="1"/>
  <c r="Y2945" i="1"/>
  <c r="X2945" i="1"/>
  <c r="W2945" i="1"/>
  <c r="Y2944" i="1"/>
  <c r="X2944" i="1"/>
  <c r="W2944" i="1"/>
  <c r="Y2943" i="1"/>
  <c r="X2943" i="1"/>
  <c r="W2943" i="1"/>
  <c r="Y2942" i="1"/>
  <c r="X2942" i="1"/>
  <c r="W2942" i="1"/>
  <c r="Y2941" i="1"/>
  <c r="X2941" i="1"/>
  <c r="W2941" i="1"/>
  <c r="Y2940" i="1"/>
  <c r="X2940" i="1"/>
  <c r="W2940" i="1"/>
  <c r="Y2939" i="1"/>
  <c r="X2939" i="1"/>
  <c r="W2939" i="1"/>
  <c r="Y2938" i="1"/>
  <c r="X2938" i="1"/>
  <c r="W2938" i="1"/>
  <c r="Y2937" i="1"/>
  <c r="X2937" i="1"/>
  <c r="W2937" i="1"/>
  <c r="Y2936" i="1"/>
  <c r="X2936" i="1"/>
  <c r="W2936" i="1"/>
  <c r="Y2935" i="1"/>
  <c r="X2935" i="1"/>
  <c r="W2935" i="1"/>
  <c r="Y2934" i="1"/>
  <c r="X2934" i="1"/>
  <c r="W2934" i="1"/>
  <c r="Y2933" i="1"/>
  <c r="X2933" i="1"/>
  <c r="W2933" i="1"/>
  <c r="Y2932" i="1"/>
  <c r="X2932" i="1"/>
  <c r="W2932" i="1"/>
  <c r="Y2931" i="1"/>
  <c r="X2931" i="1"/>
  <c r="W2931" i="1"/>
  <c r="Y2930" i="1"/>
  <c r="X2930" i="1"/>
  <c r="W2930" i="1"/>
  <c r="Y2929" i="1"/>
  <c r="X2929" i="1"/>
  <c r="W2929" i="1"/>
  <c r="Y2928" i="1"/>
  <c r="X2928" i="1"/>
  <c r="W2928" i="1"/>
  <c r="Y2927" i="1"/>
  <c r="X2927" i="1"/>
  <c r="W2927" i="1"/>
  <c r="Y2926" i="1"/>
  <c r="X2926" i="1"/>
  <c r="W2926" i="1"/>
  <c r="Y2925" i="1"/>
  <c r="X2925" i="1"/>
  <c r="W2925" i="1"/>
  <c r="Y2924" i="1"/>
  <c r="X2924" i="1"/>
  <c r="W2924" i="1"/>
  <c r="Y2923" i="1"/>
  <c r="X2923" i="1"/>
  <c r="W2923" i="1"/>
  <c r="Y2922" i="1"/>
  <c r="X2922" i="1"/>
  <c r="W2922" i="1"/>
  <c r="Y2921" i="1"/>
  <c r="X2921" i="1"/>
  <c r="W2921" i="1"/>
  <c r="Y2920" i="1"/>
  <c r="X2920" i="1"/>
  <c r="W2920" i="1"/>
  <c r="Y2919" i="1"/>
  <c r="X2919" i="1"/>
  <c r="W2919" i="1"/>
  <c r="Y2918" i="1"/>
  <c r="X2918" i="1"/>
  <c r="W2918" i="1"/>
  <c r="Y2917" i="1"/>
  <c r="X2917" i="1"/>
  <c r="W2917" i="1"/>
  <c r="Y2916" i="1"/>
  <c r="X2916" i="1"/>
  <c r="W2916" i="1"/>
  <c r="Y2915" i="1"/>
  <c r="X2915" i="1"/>
  <c r="W2915" i="1"/>
  <c r="Y2914" i="1"/>
  <c r="X2914" i="1"/>
  <c r="W2914" i="1"/>
  <c r="Y2913" i="1"/>
  <c r="X2913" i="1"/>
  <c r="W2913" i="1"/>
  <c r="Y2912" i="1"/>
  <c r="X2912" i="1"/>
  <c r="W2912" i="1"/>
  <c r="Y2911" i="1"/>
  <c r="X2911" i="1"/>
  <c r="W2911" i="1"/>
  <c r="Y2910" i="1"/>
  <c r="X2910" i="1"/>
  <c r="W2910" i="1"/>
  <c r="Y2909" i="1"/>
  <c r="X2909" i="1"/>
  <c r="W2909" i="1"/>
  <c r="Y2908" i="1"/>
  <c r="X2908" i="1"/>
  <c r="W2908" i="1"/>
  <c r="Y2907" i="1"/>
  <c r="X2907" i="1"/>
  <c r="W2907" i="1"/>
  <c r="Y2906" i="1"/>
  <c r="X2906" i="1"/>
  <c r="W2906" i="1"/>
  <c r="Y2905" i="1"/>
  <c r="X2905" i="1"/>
  <c r="W2905" i="1"/>
  <c r="Y2904" i="1"/>
  <c r="X2904" i="1"/>
  <c r="W2904" i="1"/>
  <c r="Y2903" i="1"/>
  <c r="X2903" i="1"/>
  <c r="W2903" i="1"/>
  <c r="Y2902" i="1"/>
  <c r="X2902" i="1"/>
  <c r="W2902" i="1"/>
  <c r="Y2901" i="1"/>
  <c r="X2901" i="1"/>
  <c r="W2901" i="1"/>
  <c r="Y2900" i="1"/>
  <c r="X2900" i="1"/>
  <c r="W2900" i="1"/>
  <c r="Y2899" i="1"/>
  <c r="X2899" i="1"/>
  <c r="W2899" i="1"/>
  <c r="Y2898" i="1"/>
  <c r="X2898" i="1"/>
  <c r="W2898" i="1"/>
  <c r="Y2897" i="1"/>
  <c r="X2897" i="1"/>
  <c r="W2897" i="1"/>
  <c r="Y2896" i="1"/>
  <c r="X2896" i="1"/>
  <c r="W2896" i="1"/>
  <c r="Y2895" i="1"/>
  <c r="X2895" i="1"/>
  <c r="W2895" i="1"/>
  <c r="Y2894" i="1"/>
  <c r="X2894" i="1"/>
  <c r="W2894" i="1"/>
  <c r="Y2893" i="1"/>
  <c r="X2893" i="1"/>
  <c r="W2893" i="1"/>
  <c r="Y2892" i="1"/>
  <c r="X2892" i="1"/>
  <c r="W2892" i="1"/>
  <c r="Y2891" i="1"/>
  <c r="X2891" i="1"/>
  <c r="W2891" i="1"/>
  <c r="Y2890" i="1"/>
  <c r="X2890" i="1"/>
  <c r="W2890" i="1"/>
  <c r="Y2889" i="1"/>
  <c r="X2889" i="1"/>
  <c r="W2889" i="1"/>
  <c r="Y2888" i="1"/>
  <c r="X2888" i="1"/>
  <c r="W2888" i="1"/>
  <c r="Y2887" i="1"/>
  <c r="X2887" i="1"/>
  <c r="W2887" i="1"/>
  <c r="Y2886" i="1"/>
  <c r="X2886" i="1"/>
  <c r="W2886" i="1"/>
  <c r="Y2885" i="1"/>
  <c r="X2885" i="1"/>
  <c r="W2885" i="1"/>
  <c r="Y2884" i="1"/>
  <c r="X2884" i="1"/>
  <c r="W2884" i="1"/>
  <c r="Y2883" i="1"/>
  <c r="X2883" i="1"/>
  <c r="W2883" i="1"/>
  <c r="Y2882" i="1"/>
  <c r="X2882" i="1"/>
  <c r="W2882" i="1"/>
  <c r="Y2881" i="1"/>
  <c r="X2881" i="1"/>
  <c r="W2881" i="1"/>
  <c r="Y2880" i="1"/>
  <c r="X2880" i="1"/>
  <c r="W2880" i="1"/>
  <c r="Y2879" i="1"/>
  <c r="X2879" i="1"/>
  <c r="W2879" i="1"/>
  <c r="Y2878" i="1"/>
  <c r="X2878" i="1"/>
  <c r="W2878" i="1"/>
  <c r="Y2877" i="1"/>
  <c r="X2877" i="1"/>
  <c r="W2877" i="1"/>
  <c r="Y2876" i="1"/>
  <c r="X2876" i="1"/>
  <c r="W2876" i="1"/>
  <c r="Y2875" i="1"/>
  <c r="X2875" i="1"/>
  <c r="W2875" i="1"/>
  <c r="Y2874" i="1"/>
  <c r="X2874" i="1"/>
  <c r="W2874" i="1"/>
  <c r="Y2873" i="1"/>
  <c r="X2873" i="1"/>
  <c r="W2873" i="1"/>
  <c r="Y2872" i="1"/>
  <c r="X2872" i="1"/>
  <c r="W2872" i="1"/>
  <c r="Y2871" i="1"/>
  <c r="X2871" i="1"/>
  <c r="W2871" i="1"/>
  <c r="Y2870" i="1"/>
  <c r="X2870" i="1"/>
  <c r="W2870" i="1"/>
  <c r="Y2869" i="1"/>
  <c r="X2869" i="1"/>
  <c r="W2869" i="1"/>
  <c r="Y2868" i="1"/>
  <c r="X2868" i="1"/>
  <c r="W2868" i="1"/>
  <c r="Y2867" i="1"/>
  <c r="X2867" i="1"/>
  <c r="W2867" i="1"/>
  <c r="Y2866" i="1"/>
  <c r="X2866" i="1"/>
  <c r="W2866" i="1"/>
  <c r="Y2865" i="1"/>
  <c r="X2865" i="1"/>
  <c r="W2865" i="1"/>
  <c r="Y2864" i="1"/>
  <c r="X2864" i="1"/>
  <c r="W2864" i="1"/>
  <c r="Y2863" i="1"/>
  <c r="X2863" i="1"/>
  <c r="W2863" i="1"/>
  <c r="Y2862" i="1"/>
  <c r="X2862" i="1"/>
  <c r="W2862" i="1"/>
  <c r="Y2861" i="1"/>
  <c r="X2861" i="1"/>
  <c r="W2861" i="1"/>
  <c r="Y2860" i="1"/>
  <c r="X2860" i="1"/>
  <c r="W2860" i="1"/>
  <c r="Y2859" i="1"/>
  <c r="X2859" i="1"/>
  <c r="W2859" i="1"/>
  <c r="Y2858" i="1"/>
  <c r="X2858" i="1"/>
  <c r="W2858" i="1"/>
  <c r="Y2857" i="1"/>
  <c r="X2857" i="1"/>
  <c r="W2857" i="1"/>
  <c r="Y2856" i="1"/>
  <c r="X2856" i="1"/>
  <c r="W2856" i="1"/>
  <c r="Y2855" i="1"/>
  <c r="X2855" i="1"/>
  <c r="W2855" i="1"/>
  <c r="Y2854" i="1"/>
  <c r="X2854" i="1"/>
  <c r="W2854" i="1"/>
  <c r="Y2853" i="1"/>
  <c r="X2853" i="1"/>
  <c r="W2853" i="1"/>
  <c r="Y2852" i="1"/>
  <c r="X2852" i="1"/>
  <c r="W2852" i="1"/>
  <c r="Y2851" i="1"/>
  <c r="X2851" i="1"/>
  <c r="W2851" i="1"/>
  <c r="Y2850" i="1"/>
  <c r="X2850" i="1"/>
  <c r="W2850" i="1"/>
  <c r="Y2849" i="1"/>
  <c r="X2849" i="1"/>
  <c r="W2849" i="1"/>
  <c r="Y2848" i="1"/>
  <c r="X2848" i="1"/>
  <c r="W2848" i="1"/>
  <c r="Y2847" i="1"/>
  <c r="X2847" i="1"/>
  <c r="W2847" i="1"/>
  <c r="Y2846" i="1"/>
  <c r="X2846" i="1"/>
  <c r="W2846" i="1"/>
  <c r="Y2845" i="1"/>
  <c r="X2845" i="1"/>
  <c r="W2845" i="1"/>
  <c r="Y2844" i="1"/>
  <c r="X2844" i="1"/>
  <c r="W2844" i="1"/>
  <c r="Y2843" i="1"/>
  <c r="X2843" i="1"/>
  <c r="W2843" i="1"/>
  <c r="Y2842" i="1"/>
  <c r="X2842" i="1"/>
  <c r="W2842" i="1"/>
  <c r="Y2841" i="1"/>
  <c r="X2841" i="1"/>
  <c r="W2841" i="1"/>
  <c r="Y2840" i="1"/>
  <c r="X2840" i="1"/>
  <c r="W2840" i="1"/>
  <c r="Y2839" i="1"/>
  <c r="X2839" i="1"/>
  <c r="W2839" i="1"/>
  <c r="Y2838" i="1"/>
  <c r="X2838" i="1"/>
  <c r="W2838" i="1"/>
  <c r="Y2837" i="1"/>
  <c r="X2837" i="1"/>
  <c r="W2837" i="1"/>
  <c r="Y2836" i="1"/>
  <c r="X2836" i="1"/>
  <c r="W2836" i="1"/>
  <c r="Y2835" i="1"/>
  <c r="X2835" i="1"/>
  <c r="W2835" i="1"/>
  <c r="Y2834" i="1"/>
  <c r="X2834" i="1"/>
  <c r="W2834" i="1"/>
  <c r="Y2833" i="1"/>
  <c r="X2833" i="1"/>
  <c r="W2833" i="1"/>
  <c r="Y2832" i="1"/>
  <c r="X2832" i="1"/>
  <c r="W2832" i="1"/>
  <c r="Y2831" i="1"/>
  <c r="X2831" i="1"/>
  <c r="W2831" i="1"/>
  <c r="Y2830" i="1"/>
  <c r="X2830" i="1"/>
  <c r="W2830" i="1"/>
  <c r="Y2829" i="1"/>
  <c r="X2829" i="1"/>
  <c r="W2829" i="1"/>
  <c r="Y2828" i="1"/>
  <c r="X2828" i="1"/>
  <c r="W2828" i="1"/>
  <c r="Y2827" i="1"/>
  <c r="X2827" i="1"/>
  <c r="W2827" i="1"/>
  <c r="Y2826" i="1"/>
  <c r="X2826" i="1"/>
  <c r="W2826" i="1"/>
  <c r="Y2825" i="1"/>
  <c r="X2825" i="1"/>
  <c r="W2825" i="1"/>
  <c r="Y2824" i="1"/>
  <c r="X2824" i="1"/>
  <c r="W2824" i="1"/>
  <c r="Y2823" i="1"/>
  <c r="X2823" i="1"/>
  <c r="W2823" i="1"/>
  <c r="Y2822" i="1"/>
  <c r="X2822" i="1"/>
  <c r="W2822" i="1"/>
  <c r="Y2821" i="1"/>
  <c r="X2821" i="1"/>
  <c r="W2821" i="1"/>
  <c r="Y2820" i="1"/>
  <c r="X2820" i="1"/>
  <c r="W2820" i="1"/>
  <c r="Y2819" i="1"/>
  <c r="X2819" i="1"/>
  <c r="W2819" i="1"/>
  <c r="Y2818" i="1"/>
  <c r="X2818" i="1"/>
  <c r="W2818" i="1"/>
  <c r="Y2817" i="1"/>
  <c r="X2817" i="1"/>
  <c r="W2817" i="1"/>
  <c r="Y2816" i="1"/>
  <c r="X2816" i="1"/>
  <c r="W2816" i="1"/>
  <c r="Y2815" i="1"/>
  <c r="X2815" i="1"/>
  <c r="W2815" i="1"/>
  <c r="Y2814" i="1"/>
  <c r="X2814" i="1"/>
  <c r="W2814" i="1"/>
  <c r="Y2813" i="1"/>
  <c r="X2813" i="1"/>
  <c r="W2813" i="1"/>
  <c r="Y2812" i="1"/>
  <c r="X2812" i="1"/>
  <c r="W2812" i="1"/>
  <c r="Y2811" i="1"/>
  <c r="X2811" i="1"/>
  <c r="W2811" i="1"/>
  <c r="Y2810" i="1"/>
  <c r="X2810" i="1"/>
  <c r="W2810" i="1"/>
  <c r="Y2809" i="1"/>
  <c r="X2809" i="1"/>
  <c r="W2809" i="1"/>
  <c r="Y2808" i="1"/>
  <c r="X2808" i="1"/>
  <c r="W2808" i="1"/>
  <c r="Y2807" i="1"/>
  <c r="X2807" i="1"/>
  <c r="W2807" i="1"/>
  <c r="Y2806" i="1"/>
  <c r="X2806" i="1"/>
  <c r="W2806" i="1"/>
  <c r="Y2805" i="1"/>
  <c r="X2805" i="1"/>
  <c r="W2805" i="1"/>
  <c r="Y2804" i="1"/>
  <c r="X2804" i="1"/>
  <c r="W2804" i="1"/>
  <c r="Y2803" i="1"/>
  <c r="X2803" i="1"/>
  <c r="W2803" i="1"/>
  <c r="Y2802" i="1"/>
  <c r="X2802" i="1"/>
  <c r="W2802" i="1"/>
  <c r="Y2801" i="1"/>
  <c r="X2801" i="1"/>
  <c r="W2801" i="1"/>
  <c r="Y2800" i="1"/>
  <c r="X2800" i="1"/>
  <c r="W2800" i="1"/>
  <c r="Y2799" i="1"/>
  <c r="X2799" i="1"/>
  <c r="W2799" i="1"/>
  <c r="Y2798" i="1"/>
  <c r="X2798" i="1"/>
  <c r="W2798" i="1"/>
  <c r="Y2797" i="1"/>
  <c r="X2797" i="1"/>
  <c r="W2797" i="1"/>
  <c r="Y2796" i="1"/>
  <c r="X2796" i="1"/>
  <c r="W2796" i="1"/>
  <c r="Y2795" i="1"/>
  <c r="X2795" i="1"/>
  <c r="W2795" i="1"/>
  <c r="Y2794" i="1"/>
  <c r="X2794" i="1"/>
  <c r="W2794" i="1"/>
  <c r="Y2793" i="1"/>
  <c r="X2793" i="1"/>
  <c r="W2793" i="1"/>
  <c r="Y2792" i="1"/>
  <c r="X2792" i="1"/>
  <c r="W2792" i="1"/>
  <c r="Y2791" i="1"/>
  <c r="X2791" i="1"/>
  <c r="W2791" i="1"/>
  <c r="Y2790" i="1"/>
  <c r="X2790" i="1"/>
  <c r="W2790" i="1"/>
  <c r="Y2789" i="1"/>
  <c r="X2789" i="1"/>
  <c r="W2789" i="1"/>
  <c r="Y2788" i="1"/>
  <c r="X2788" i="1"/>
  <c r="W2788" i="1"/>
  <c r="Y2787" i="1"/>
  <c r="X2787" i="1"/>
  <c r="W2787" i="1"/>
  <c r="Y2786" i="1"/>
  <c r="X2786" i="1"/>
  <c r="W2786" i="1"/>
  <c r="Y2785" i="1"/>
  <c r="X2785" i="1"/>
  <c r="W2785" i="1"/>
  <c r="Y2784" i="1"/>
  <c r="X2784" i="1"/>
  <c r="W2784" i="1"/>
  <c r="Y2783" i="1"/>
  <c r="X2783" i="1"/>
  <c r="W2783" i="1"/>
  <c r="Y2782" i="1"/>
  <c r="X2782" i="1"/>
  <c r="W2782" i="1"/>
  <c r="Y2781" i="1"/>
  <c r="X2781" i="1"/>
  <c r="W2781" i="1"/>
  <c r="Y2780" i="1"/>
  <c r="X2780" i="1"/>
  <c r="W2780" i="1"/>
  <c r="Y2779" i="1"/>
  <c r="X2779" i="1"/>
  <c r="W2779" i="1"/>
  <c r="Y2778" i="1"/>
  <c r="X2778" i="1"/>
  <c r="W2778" i="1"/>
  <c r="Y2777" i="1"/>
  <c r="X2777" i="1"/>
  <c r="W2777" i="1"/>
  <c r="Y2776" i="1"/>
  <c r="X2776" i="1"/>
  <c r="W2776" i="1"/>
  <c r="Y2775" i="1"/>
  <c r="X2775" i="1"/>
  <c r="W2775" i="1"/>
  <c r="Y2774" i="1"/>
  <c r="X2774" i="1"/>
  <c r="W2774" i="1"/>
  <c r="Y2773" i="1"/>
  <c r="X2773" i="1"/>
  <c r="W2773" i="1"/>
  <c r="Y2772" i="1"/>
  <c r="X2772" i="1"/>
  <c r="W2772" i="1"/>
  <c r="Y2771" i="1"/>
  <c r="X2771" i="1"/>
  <c r="W2771" i="1"/>
  <c r="Y2770" i="1"/>
  <c r="X2770" i="1"/>
  <c r="W2770" i="1"/>
  <c r="Y2769" i="1"/>
  <c r="X2769" i="1"/>
  <c r="W2769" i="1"/>
  <c r="Y2768" i="1"/>
  <c r="X2768" i="1"/>
  <c r="W2768" i="1"/>
  <c r="Y2767" i="1"/>
  <c r="X2767" i="1"/>
  <c r="W2767" i="1"/>
  <c r="Y2766" i="1"/>
  <c r="X2766" i="1"/>
  <c r="W2766" i="1"/>
  <c r="Y2765" i="1"/>
  <c r="X2765" i="1"/>
  <c r="W2765" i="1"/>
  <c r="Y2764" i="1"/>
  <c r="X2764" i="1"/>
  <c r="W2764" i="1"/>
  <c r="Y2763" i="1"/>
  <c r="X2763" i="1"/>
  <c r="W2763" i="1"/>
  <c r="Y2762" i="1"/>
  <c r="X2762" i="1"/>
  <c r="W2762" i="1"/>
  <c r="Y2761" i="1"/>
  <c r="X2761" i="1"/>
  <c r="W2761" i="1"/>
  <c r="Y2760" i="1"/>
  <c r="X2760" i="1"/>
  <c r="W2760" i="1"/>
  <c r="Y2759" i="1"/>
  <c r="X2759" i="1"/>
  <c r="W2759" i="1"/>
  <c r="Y2758" i="1"/>
  <c r="X2758" i="1"/>
  <c r="W2758" i="1"/>
  <c r="Y2757" i="1"/>
  <c r="X2757" i="1"/>
  <c r="W2757" i="1"/>
  <c r="Y2756" i="1"/>
  <c r="X2756" i="1"/>
  <c r="W2756" i="1"/>
  <c r="Y2755" i="1"/>
  <c r="X2755" i="1"/>
  <c r="W2755" i="1"/>
  <c r="Y2754" i="1"/>
  <c r="X2754" i="1"/>
  <c r="W2754" i="1"/>
  <c r="Y2753" i="1"/>
  <c r="X2753" i="1"/>
  <c r="W2753" i="1"/>
  <c r="Y2752" i="1"/>
  <c r="X2752" i="1"/>
  <c r="W2752" i="1"/>
  <c r="Y2751" i="1"/>
  <c r="X2751" i="1"/>
  <c r="W2751" i="1"/>
  <c r="Y2750" i="1"/>
  <c r="X2750" i="1"/>
  <c r="W2750" i="1"/>
  <c r="Y2749" i="1"/>
  <c r="X2749" i="1"/>
  <c r="W2749" i="1"/>
  <c r="Y2748" i="1"/>
  <c r="X2748" i="1"/>
  <c r="W2748" i="1"/>
  <c r="Y2747" i="1"/>
  <c r="X2747" i="1"/>
  <c r="W2747" i="1"/>
  <c r="Y2746" i="1"/>
  <c r="X2746" i="1"/>
  <c r="W2746" i="1"/>
  <c r="Y2745" i="1"/>
  <c r="X2745" i="1"/>
  <c r="W2745" i="1"/>
  <c r="Y2744" i="1"/>
  <c r="X2744" i="1"/>
  <c r="W2744" i="1"/>
  <c r="Y2743" i="1"/>
  <c r="X2743" i="1"/>
  <c r="W2743" i="1"/>
  <c r="Y2742" i="1"/>
  <c r="X2742" i="1"/>
  <c r="W2742" i="1"/>
  <c r="Y2741" i="1"/>
  <c r="X2741" i="1"/>
  <c r="W2741" i="1"/>
  <c r="Y2740" i="1"/>
  <c r="X2740" i="1"/>
  <c r="W2740" i="1"/>
  <c r="Y2739" i="1"/>
  <c r="X2739" i="1"/>
  <c r="W2739" i="1"/>
  <c r="Y2738" i="1"/>
  <c r="X2738" i="1"/>
  <c r="W2738" i="1"/>
  <c r="Y2737" i="1"/>
  <c r="X2737" i="1"/>
  <c r="W2737" i="1"/>
  <c r="Y2736" i="1"/>
  <c r="X2736" i="1"/>
  <c r="W2736" i="1"/>
  <c r="Y2735" i="1"/>
  <c r="X2735" i="1"/>
  <c r="W2735" i="1"/>
  <c r="Y2734" i="1"/>
  <c r="X2734" i="1"/>
  <c r="W2734" i="1"/>
  <c r="Y2733" i="1"/>
  <c r="X2733" i="1"/>
  <c r="W2733" i="1"/>
  <c r="Y2732" i="1"/>
  <c r="X2732" i="1"/>
  <c r="W2732" i="1"/>
  <c r="Y2731" i="1"/>
  <c r="X2731" i="1"/>
  <c r="W2731" i="1"/>
  <c r="Y2730" i="1"/>
  <c r="X2730" i="1"/>
  <c r="W2730" i="1"/>
  <c r="Y2729" i="1"/>
  <c r="X2729" i="1"/>
  <c r="W2729" i="1"/>
  <c r="Y2728" i="1"/>
  <c r="X2728" i="1"/>
  <c r="W2728" i="1"/>
  <c r="Y2727" i="1"/>
  <c r="X2727" i="1"/>
  <c r="W2727" i="1"/>
  <c r="Y2726" i="1"/>
  <c r="X2726" i="1"/>
  <c r="W2726" i="1"/>
  <c r="Y2725" i="1"/>
  <c r="X2725" i="1"/>
  <c r="W2725" i="1"/>
  <c r="Y2724" i="1"/>
  <c r="X2724" i="1"/>
  <c r="W2724" i="1"/>
  <c r="Y2723" i="1"/>
  <c r="X2723" i="1"/>
  <c r="W2723" i="1"/>
  <c r="Y2722" i="1"/>
  <c r="X2722" i="1"/>
  <c r="W2722" i="1"/>
  <c r="Y2721" i="1"/>
  <c r="X2721" i="1"/>
  <c r="W2721" i="1"/>
  <c r="Y2720" i="1"/>
  <c r="X2720" i="1"/>
  <c r="W2720" i="1"/>
  <c r="Y2719" i="1"/>
  <c r="X2719" i="1"/>
  <c r="W2719" i="1"/>
  <c r="Y2718" i="1"/>
  <c r="X2718" i="1"/>
  <c r="W2718" i="1"/>
  <c r="Y2717" i="1"/>
  <c r="X2717" i="1"/>
  <c r="W2717" i="1"/>
  <c r="Y2716" i="1"/>
  <c r="X2716" i="1"/>
  <c r="W2716" i="1"/>
  <c r="Y2715" i="1"/>
  <c r="X2715" i="1"/>
  <c r="W2715" i="1"/>
  <c r="Y2714" i="1"/>
  <c r="X2714" i="1"/>
  <c r="W2714" i="1"/>
  <c r="Y2713" i="1"/>
  <c r="X2713" i="1"/>
  <c r="W2713" i="1"/>
  <c r="Y2712" i="1"/>
  <c r="X2712" i="1"/>
  <c r="W2712" i="1"/>
  <c r="Y2711" i="1"/>
  <c r="X2711" i="1"/>
  <c r="W2711" i="1"/>
  <c r="Y2710" i="1"/>
  <c r="X2710" i="1"/>
  <c r="W2710" i="1"/>
  <c r="Y2709" i="1"/>
  <c r="X2709" i="1"/>
  <c r="W2709" i="1"/>
  <c r="Y2708" i="1"/>
  <c r="X2708" i="1"/>
  <c r="W2708" i="1"/>
  <c r="Y2707" i="1"/>
  <c r="X2707" i="1"/>
  <c r="W2707" i="1"/>
  <c r="Y2706" i="1"/>
  <c r="X2706" i="1"/>
  <c r="W2706" i="1"/>
  <c r="Y2705" i="1"/>
  <c r="X2705" i="1"/>
  <c r="W2705" i="1"/>
  <c r="Y2704" i="1"/>
  <c r="X2704" i="1"/>
  <c r="W2704" i="1"/>
  <c r="Y2703" i="1"/>
  <c r="X2703" i="1"/>
  <c r="W2703" i="1"/>
  <c r="Y2702" i="1"/>
  <c r="X2702" i="1"/>
  <c r="W2702" i="1"/>
  <c r="Y2701" i="1"/>
  <c r="X2701" i="1"/>
  <c r="W2701" i="1"/>
  <c r="Y2700" i="1"/>
  <c r="X2700" i="1"/>
  <c r="W2700" i="1"/>
  <c r="Y2699" i="1"/>
  <c r="X2699" i="1"/>
  <c r="W2699" i="1"/>
  <c r="Y2698" i="1"/>
  <c r="X2698" i="1"/>
  <c r="W2698" i="1"/>
  <c r="Y2697" i="1"/>
  <c r="X2697" i="1"/>
  <c r="W2697" i="1"/>
  <c r="Y2696" i="1"/>
  <c r="X2696" i="1"/>
  <c r="W2696" i="1"/>
  <c r="Y2695" i="1"/>
  <c r="X2695" i="1"/>
  <c r="W2695" i="1"/>
  <c r="Y2694" i="1"/>
  <c r="X2694" i="1"/>
  <c r="W2694" i="1"/>
  <c r="Y2693" i="1"/>
  <c r="X2693" i="1"/>
  <c r="W2693" i="1"/>
  <c r="Y2692" i="1"/>
  <c r="X2692" i="1"/>
  <c r="W2692" i="1"/>
  <c r="Y2691" i="1"/>
  <c r="X2691" i="1"/>
  <c r="W2691" i="1"/>
  <c r="Y2690" i="1"/>
  <c r="X2690" i="1"/>
  <c r="W2690" i="1"/>
  <c r="Y2689" i="1"/>
  <c r="X2689" i="1"/>
  <c r="W2689" i="1"/>
  <c r="Y2688" i="1"/>
  <c r="X2688" i="1"/>
  <c r="W2688" i="1"/>
  <c r="Y2687" i="1"/>
  <c r="X2687" i="1"/>
  <c r="W2687" i="1"/>
  <c r="Y2686" i="1"/>
  <c r="X2686" i="1"/>
  <c r="W2686" i="1"/>
  <c r="Y2685" i="1"/>
  <c r="X2685" i="1"/>
  <c r="W2685" i="1"/>
  <c r="Y2684" i="1"/>
  <c r="X2684" i="1"/>
  <c r="W2684" i="1"/>
  <c r="Y2683" i="1"/>
  <c r="X2683" i="1"/>
  <c r="W2683" i="1"/>
  <c r="Y2682" i="1"/>
  <c r="X2682" i="1"/>
  <c r="W2682" i="1"/>
  <c r="Y2681" i="1"/>
  <c r="X2681" i="1"/>
  <c r="W2681" i="1"/>
  <c r="Y2680" i="1"/>
  <c r="X2680" i="1"/>
  <c r="W2680" i="1"/>
  <c r="Y2679" i="1"/>
  <c r="X2679" i="1"/>
  <c r="W2679" i="1"/>
  <c r="Y2678" i="1"/>
  <c r="X2678" i="1"/>
  <c r="W2678" i="1"/>
  <c r="Y2677" i="1"/>
  <c r="X2677" i="1"/>
  <c r="W2677" i="1"/>
  <c r="Y2676" i="1"/>
  <c r="X2676" i="1"/>
  <c r="W2676" i="1"/>
  <c r="Y2675" i="1"/>
  <c r="X2675" i="1"/>
  <c r="W2675" i="1"/>
  <c r="Y2674" i="1"/>
  <c r="X2674" i="1"/>
  <c r="W2674" i="1"/>
  <c r="Y2673" i="1"/>
  <c r="X2673" i="1"/>
  <c r="W2673" i="1"/>
  <c r="Y2672" i="1"/>
  <c r="X2672" i="1"/>
  <c r="W2672" i="1"/>
  <c r="Y2671" i="1"/>
  <c r="X2671" i="1"/>
  <c r="W2671" i="1"/>
  <c r="Y2670" i="1"/>
  <c r="X2670" i="1"/>
  <c r="W2670" i="1"/>
  <c r="Y2669" i="1"/>
  <c r="X2669" i="1"/>
  <c r="W2669" i="1"/>
  <c r="Y2668" i="1"/>
  <c r="X2668" i="1"/>
  <c r="W2668" i="1"/>
  <c r="Y2667" i="1"/>
  <c r="X2667" i="1"/>
  <c r="W2667" i="1"/>
  <c r="Y2666" i="1"/>
  <c r="X2666" i="1"/>
  <c r="W2666" i="1"/>
  <c r="Y2665" i="1"/>
  <c r="X2665" i="1"/>
  <c r="W2665" i="1"/>
  <c r="Y2664" i="1"/>
  <c r="X2664" i="1"/>
  <c r="W2664" i="1"/>
  <c r="Y2663" i="1"/>
  <c r="X2663" i="1"/>
  <c r="W2663" i="1"/>
  <c r="Y2662" i="1"/>
  <c r="X2662" i="1"/>
  <c r="W2662" i="1"/>
  <c r="Y2661" i="1"/>
  <c r="X2661" i="1"/>
  <c r="W2661" i="1"/>
  <c r="Y2660" i="1"/>
  <c r="X2660" i="1"/>
  <c r="W2660" i="1"/>
  <c r="Y2659" i="1"/>
  <c r="X2659" i="1"/>
  <c r="W2659" i="1"/>
  <c r="Y2658" i="1"/>
  <c r="X2658" i="1"/>
  <c r="W2658" i="1"/>
  <c r="Y2657" i="1"/>
  <c r="X2657" i="1"/>
  <c r="W2657" i="1"/>
  <c r="Y2656" i="1"/>
  <c r="X2656" i="1"/>
  <c r="W2656" i="1"/>
  <c r="Y2655" i="1"/>
  <c r="X2655" i="1"/>
  <c r="W2655" i="1"/>
  <c r="Y2654" i="1"/>
  <c r="X2654" i="1"/>
  <c r="W2654" i="1"/>
  <c r="Y2653" i="1"/>
  <c r="X2653" i="1"/>
  <c r="W2653" i="1"/>
  <c r="Y2652" i="1"/>
  <c r="X2652" i="1"/>
  <c r="W2652" i="1"/>
  <c r="Y2651" i="1"/>
  <c r="X2651" i="1"/>
  <c r="W2651" i="1"/>
  <c r="Y2650" i="1"/>
  <c r="X2650" i="1"/>
  <c r="W2650" i="1"/>
  <c r="Y2649" i="1"/>
  <c r="X2649" i="1"/>
  <c r="W2649" i="1"/>
  <c r="Y2648" i="1"/>
  <c r="X2648" i="1"/>
  <c r="W2648" i="1"/>
  <c r="Y2647" i="1"/>
  <c r="X2647" i="1"/>
  <c r="W2647" i="1"/>
  <c r="Y2646" i="1"/>
  <c r="X2646" i="1"/>
  <c r="W2646" i="1"/>
  <c r="Y2645" i="1"/>
  <c r="X2645" i="1"/>
  <c r="W2645" i="1"/>
  <c r="Y2644" i="1"/>
  <c r="X2644" i="1"/>
  <c r="W2644" i="1"/>
  <c r="Y2643" i="1"/>
  <c r="X2643" i="1"/>
  <c r="W2643" i="1"/>
  <c r="Y2642" i="1"/>
  <c r="X2642" i="1"/>
  <c r="W2642" i="1"/>
  <c r="Y2641" i="1"/>
  <c r="X2641" i="1"/>
  <c r="W2641" i="1"/>
  <c r="Y2640" i="1"/>
  <c r="X2640" i="1"/>
  <c r="W2640" i="1"/>
  <c r="Y2639" i="1"/>
  <c r="X2639" i="1"/>
  <c r="W2639" i="1"/>
  <c r="Y2638" i="1"/>
  <c r="X2638" i="1"/>
  <c r="W2638" i="1"/>
  <c r="Y2637" i="1"/>
  <c r="X2637" i="1"/>
  <c r="W2637" i="1"/>
  <c r="Y2636" i="1"/>
  <c r="X2636" i="1"/>
  <c r="W2636" i="1"/>
  <c r="Y2635" i="1"/>
  <c r="X2635" i="1"/>
  <c r="W2635" i="1"/>
  <c r="Y2634" i="1"/>
  <c r="X2634" i="1"/>
  <c r="W2634" i="1"/>
  <c r="Y2633" i="1"/>
  <c r="X2633" i="1"/>
  <c r="W2633" i="1"/>
  <c r="Y2632" i="1"/>
  <c r="X2632" i="1"/>
  <c r="W2632" i="1"/>
  <c r="Y2631" i="1"/>
  <c r="X2631" i="1"/>
  <c r="W2631" i="1"/>
  <c r="Y2630" i="1"/>
  <c r="X2630" i="1"/>
  <c r="W2630" i="1"/>
  <c r="Y2629" i="1"/>
  <c r="X2629" i="1"/>
  <c r="W2629" i="1"/>
  <c r="Y2628" i="1"/>
  <c r="X2628" i="1"/>
  <c r="W2628" i="1"/>
  <c r="Y2627" i="1"/>
  <c r="X2627" i="1"/>
  <c r="W2627" i="1"/>
  <c r="Y2626" i="1"/>
  <c r="X2626" i="1"/>
  <c r="W2626" i="1"/>
  <c r="Y2625" i="1"/>
  <c r="X2625" i="1"/>
  <c r="W2625" i="1"/>
  <c r="Y2624" i="1"/>
  <c r="X2624" i="1"/>
  <c r="W2624" i="1"/>
  <c r="Y2623" i="1"/>
  <c r="X2623" i="1"/>
  <c r="W2623" i="1"/>
  <c r="Y2622" i="1"/>
  <c r="X2622" i="1"/>
  <c r="W2622" i="1"/>
  <c r="Y2621" i="1"/>
  <c r="X2621" i="1"/>
  <c r="W2621" i="1"/>
  <c r="Y2620" i="1"/>
  <c r="X2620" i="1"/>
  <c r="W2620" i="1"/>
  <c r="Y2619" i="1"/>
  <c r="X2619" i="1"/>
  <c r="W2619" i="1"/>
  <c r="Y2618" i="1"/>
  <c r="X2618" i="1"/>
  <c r="W2618" i="1"/>
  <c r="Y2617" i="1"/>
  <c r="X2617" i="1"/>
  <c r="W2617" i="1"/>
  <c r="Y2616" i="1"/>
  <c r="X2616" i="1"/>
  <c r="W2616" i="1"/>
  <c r="Y2615" i="1"/>
  <c r="X2615" i="1"/>
  <c r="W2615" i="1"/>
  <c r="Y2614" i="1"/>
  <c r="X2614" i="1"/>
  <c r="W2614" i="1"/>
  <c r="Y2613" i="1"/>
  <c r="X2613" i="1"/>
  <c r="W2613" i="1"/>
  <c r="Y2612" i="1"/>
  <c r="X2612" i="1"/>
  <c r="W2612" i="1"/>
  <c r="Y2611" i="1"/>
  <c r="X2611" i="1"/>
  <c r="W2611" i="1"/>
  <c r="Y2610" i="1"/>
  <c r="X2610" i="1"/>
  <c r="W2610" i="1"/>
  <c r="Y2609" i="1"/>
  <c r="X2609" i="1"/>
  <c r="W2609" i="1"/>
  <c r="Y2608" i="1"/>
  <c r="X2608" i="1"/>
  <c r="W2608" i="1"/>
  <c r="Y2607" i="1"/>
  <c r="X2607" i="1"/>
  <c r="W2607" i="1"/>
  <c r="Y2606" i="1"/>
  <c r="X2606" i="1"/>
  <c r="W2606" i="1"/>
  <c r="Y2605" i="1"/>
  <c r="X2605" i="1"/>
  <c r="W2605" i="1"/>
  <c r="Y2604" i="1"/>
  <c r="X2604" i="1"/>
  <c r="W2604" i="1"/>
  <c r="Y2603" i="1"/>
  <c r="X2603" i="1"/>
  <c r="W2603" i="1"/>
  <c r="Y2602" i="1"/>
  <c r="X2602" i="1"/>
  <c r="W2602" i="1"/>
  <c r="Y2601" i="1"/>
  <c r="X2601" i="1"/>
  <c r="W2601" i="1"/>
  <c r="Y2600" i="1"/>
  <c r="X2600" i="1"/>
  <c r="W2600" i="1"/>
  <c r="Y2599" i="1"/>
  <c r="X2599" i="1"/>
  <c r="W2599" i="1"/>
  <c r="Y2598" i="1"/>
  <c r="X2598" i="1"/>
  <c r="W2598" i="1"/>
  <c r="Y2597" i="1"/>
  <c r="X2597" i="1"/>
  <c r="W2597" i="1"/>
  <c r="Y2596" i="1"/>
  <c r="X2596" i="1"/>
  <c r="W2596" i="1"/>
  <c r="Y2595" i="1"/>
  <c r="X2595" i="1"/>
  <c r="W2595" i="1"/>
  <c r="Y2594" i="1"/>
  <c r="X2594" i="1"/>
  <c r="W2594" i="1"/>
  <c r="Y2593" i="1"/>
  <c r="X2593" i="1"/>
  <c r="W2593" i="1"/>
  <c r="Y2592" i="1"/>
  <c r="X2592" i="1"/>
  <c r="W2592" i="1"/>
  <c r="Y2591" i="1"/>
  <c r="X2591" i="1"/>
  <c r="W2591" i="1"/>
  <c r="Y2590" i="1"/>
  <c r="X2590" i="1"/>
  <c r="W2590" i="1"/>
  <c r="Y2589" i="1"/>
  <c r="X2589" i="1"/>
  <c r="W2589" i="1"/>
  <c r="Y2588" i="1"/>
  <c r="X2588" i="1"/>
  <c r="W2588" i="1"/>
  <c r="Y2587" i="1"/>
  <c r="X2587" i="1"/>
  <c r="W2587" i="1"/>
  <c r="Y2586" i="1"/>
  <c r="X2586" i="1"/>
  <c r="W2586" i="1"/>
  <c r="Y2585" i="1"/>
  <c r="X2585" i="1"/>
  <c r="W2585" i="1"/>
  <c r="Y2584" i="1"/>
  <c r="X2584" i="1"/>
  <c r="W2584" i="1"/>
  <c r="Y2583" i="1"/>
  <c r="X2583" i="1"/>
  <c r="W2583" i="1"/>
  <c r="Y2582" i="1"/>
  <c r="X2582" i="1"/>
  <c r="W2582" i="1"/>
  <c r="Y2581" i="1"/>
  <c r="X2581" i="1"/>
  <c r="W2581" i="1"/>
  <c r="Y2580" i="1"/>
  <c r="X2580" i="1"/>
  <c r="W2580" i="1"/>
  <c r="Y2579" i="1"/>
  <c r="X2579" i="1"/>
  <c r="W2579" i="1"/>
  <c r="Y2578" i="1"/>
  <c r="X2578" i="1"/>
  <c r="W2578" i="1"/>
  <c r="Y2577" i="1"/>
  <c r="X2577" i="1"/>
  <c r="W2577" i="1"/>
  <c r="Y2576" i="1"/>
  <c r="X2576" i="1"/>
  <c r="W2576" i="1"/>
  <c r="Y2575" i="1"/>
  <c r="X2575" i="1"/>
  <c r="W2575" i="1"/>
  <c r="Y2574" i="1"/>
  <c r="X2574" i="1"/>
  <c r="W2574" i="1"/>
  <c r="Y2573" i="1"/>
  <c r="X2573" i="1"/>
  <c r="W2573" i="1"/>
  <c r="Y2572" i="1"/>
  <c r="X2572" i="1"/>
  <c r="W2572" i="1"/>
  <c r="Y2571" i="1"/>
  <c r="X2571" i="1"/>
  <c r="W2571" i="1"/>
  <c r="Y2570" i="1"/>
  <c r="X2570" i="1"/>
  <c r="W2570" i="1"/>
  <c r="Y2569" i="1"/>
  <c r="X2569" i="1"/>
  <c r="W2569" i="1"/>
  <c r="Y2568" i="1"/>
  <c r="X2568" i="1"/>
  <c r="W2568" i="1"/>
  <c r="Y2567" i="1"/>
  <c r="X2567" i="1"/>
  <c r="W2567" i="1"/>
  <c r="Y2566" i="1"/>
  <c r="X2566" i="1"/>
  <c r="W2566" i="1"/>
  <c r="Y2565" i="1"/>
  <c r="X2565" i="1"/>
  <c r="W2565" i="1"/>
  <c r="Y2564" i="1"/>
  <c r="X2564" i="1"/>
  <c r="W2564" i="1"/>
  <c r="Y2563" i="1"/>
  <c r="X2563" i="1"/>
  <c r="W2563" i="1"/>
  <c r="Y2562" i="1"/>
  <c r="X2562" i="1"/>
  <c r="W2562" i="1"/>
  <c r="Y2561" i="1"/>
  <c r="X2561" i="1"/>
  <c r="W2561" i="1"/>
  <c r="Y2560" i="1"/>
  <c r="X2560" i="1"/>
  <c r="W2560" i="1"/>
  <c r="Y2559" i="1"/>
  <c r="X2559" i="1"/>
  <c r="W2559" i="1"/>
  <c r="Y2558" i="1"/>
  <c r="X2558" i="1"/>
  <c r="W2558" i="1"/>
  <c r="Y2557" i="1"/>
  <c r="X2557" i="1"/>
  <c r="W2557" i="1"/>
  <c r="Y2556" i="1"/>
  <c r="X2556" i="1"/>
  <c r="W2556" i="1"/>
  <c r="Y2555" i="1"/>
  <c r="X2555" i="1"/>
  <c r="W2555" i="1"/>
  <c r="Y2554" i="1"/>
  <c r="X2554" i="1"/>
  <c r="W2554" i="1"/>
  <c r="Y2553" i="1"/>
  <c r="X2553" i="1"/>
  <c r="W2553" i="1"/>
  <c r="Y2552" i="1"/>
  <c r="X2552" i="1"/>
  <c r="W2552" i="1"/>
  <c r="Y2551" i="1"/>
  <c r="X2551" i="1"/>
  <c r="W2551" i="1"/>
  <c r="Y2550" i="1"/>
  <c r="X2550" i="1"/>
  <c r="W2550" i="1"/>
  <c r="Y2549" i="1"/>
  <c r="X2549" i="1"/>
  <c r="W2549" i="1"/>
  <c r="Y2548" i="1"/>
  <c r="X2548" i="1"/>
  <c r="W2548" i="1"/>
  <c r="Y2547" i="1"/>
  <c r="X2547" i="1"/>
  <c r="W2547" i="1"/>
  <c r="Y2546" i="1"/>
  <c r="X2546" i="1"/>
  <c r="W2546" i="1"/>
  <c r="Y2545" i="1"/>
  <c r="X2545" i="1"/>
  <c r="W2545" i="1"/>
  <c r="Y2544" i="1"/>
  <c r="X2544" i="1"/>
  <c r="W2544" i="1"/>
  <c r="Y2543" i="1"/>
  <c r="X2543" i="1"/>
  <c r="W2543" i="1"/>
  <c r="Y2542" i="1"/>
  <c r="X2542" i="1"/>
  <c r="W2542" i="1"/>
  <c r="Y2541" i="1"/>
  <c r="X2541" i="1"/>
  <c r="W2541" i="1"/>
  <c r="Y2540" i="1"/>
  <c r="X2540" i="1"/>
  <c r="W2540" i="1"/>
  <c r="Y2539" i="1"/>
  <c r="X2539" i="1"/>
  <c r="W2539" i="1"/>
  <c r="Y2538" i="1"/>
  <c r="X2538" i="1"/>
  <c r="W2538" i="1"/>
  <c r="Y2537" i="1"/>
  <c r="X2537" i="1"/>
  <c r="W2537" i="1"/>
  <c r="Y2536" i="1"/>
  <c r="X2536" i="1"/>
  <c r="W2536" i="1"/>
  <c r="Y2535" i="1"/>
  <c r="X2535" i="1"/>
  <c r="W2535" i="1"/>
  <c r="Y2534" i="1"/>
  <c r="X2534" i="1"/>
  <c r="W2534" i="1"/>
  <c r="Y2533" i="1"/>
  <c r="X2533" i="1"/>
  <c r="W2533" i="1"/>
  <c r="Y2532" i="1"/>
  <c r="X2532" i="1"/>
  <c r="W2532" i="1"/>
  <c r="Y2531" i="1"/>
  <c r="X2531" i="1"/>
  <c r="W2531" i="1"/>
  <c r="Y2530" i="1"/>
  <c r="X2530" i="1"/>
  <c r="W2530" i="1"/>
  <c r="Y2529" i="1"/>
  <c r="X2529" i="1"/>
  <c r="W2529" i="1"/>
  <c r="Y2528" i="1"/>
  <c r="X2528" i="1"/>
  <c r="W2528" i="1"/>
  <c r="Y2527" i="1"/>
  <c r="X2527" i="1"/>
  <c r="W2527" i="1"/>
  <c r="Y2526" i="1"/>
  <c r="X2526" i="1"/>
  <c r="W2526" i="1"/>
  <c r="Y2525" i="1"/>
  <c r="X2525" i="1"/>
  <c r="W2525" i="1"/>
  <c r="Y2524" i="1"/>
  <c r="X2524" i="1"/>
  <c r="W2524" i="1"/>
  <c r="Y2523" i="1"/>
  <c r="X2523" i="1"/>
  <c r="W2523" i="1"/>
  <c r="Y2522" i="1"/>
  <c r="X2522" i="1"/>
  <c r="W2522" i="1"/>
  <c r="Y2521" i="1"/>
  <c r="X2521" i="1"/>
  <c r="W2521" i="1"/>
  <c r="Y2520" i="1"/>
  <c r="X2520" i="1"/>
  <c r="W2520" i="1"/>
  <c r="Y2519" i="1"/>
  <c r="X2519" i="1"/>
  <c r="W2519" i="1"/>
  <c r="Y2518" i="1"/>
  <c r="X2518" i="1"/>
  <c r="W2518" i="1"/>
  <c r="Y2517" i="1"/>
  <c r="X2517" i="1"/>
  <c r="W2517" i="1"/>
  <c r="Y2516" i="1"/>
  <c r="X2516" i="1"/>
  <c r="W2516" i="1"/>
  <c r="Y2515" i="1"/>
  <c r="X2515" i="1"/>
  <c r="W2515" i="1"/>
  <c r="Y2514" i="1"/>
  <c r="X2514" i="1"/>
  <c r="W2514" i="1"/>
  <c r="Y2513" i="1"/>
  <c r="X2513" i="1"/>
  <c r="W2513" i="1"/>
  <c r="Y2512" i="1"/>
  <c r="X2512" i="1"/>
  <c r="W2512" i="1"/>
  <c r="Y2511" i="1"/>
  <c r="X2511" i="1"/>
  <c r="W2511" i="1"/>
  <c r="Y2510" i="1"/>
  <c r="X2510" i="1"/>
  <c r="W2510" i="1"/>
  <c r="Y2509" i="1"/>
  <c r="X2509" i="1"/>
  <c r="W2509" i="1"/>
  <c r="Y2508" i="1"/>
  <c r="X2508" i="1"/>
  <c r="W2508" i="1"/>
  <c r="Y2507" i="1"/>
  <c r="X2507" i="1"/>
  <c r="W2507" i="1"/>
  <c r="Y2506" i="1"/>
  <c r="X2506" i="1"/>
  <c r="W2506" i="1"/>
  <c r="Y2505" i="1"/>
  <c r="X2505" i="1"/>
  <c r="W2505" i="1"/>
  <c r="Y2504" i="1"/>
  <c r="X2504" i="1"/>
  <c r="W2504" i="1"/>
  <c r="Y2503" i="1"/>
  <c r="X2503" i="1"/>
  <c r="W2503" i="1"/>
  <c r="Y2502" i="1"/>
  <c r="X2502" i="1"/>
  <c r="W2502" i="1"/>
  <c r="Y2501" i="1"/>
  <c r="X2501" i="1"/>
  <c r="W2501" i="1"/>
  <c r="Y2500" i="1"/>
  <c r="X2500" i="1"/>
  <c r="W2500" i="1"/>
  <c r="Y2499" i="1"/>
  <c r="X2499" i="1"/>
  <c r="W2499" i="1"/>
  <c r="Y2498" i="1"/>
  <c r="X2498" i="1"/>
  <c r="W2498" i="1"/>
  <c r="Y2497" i="1"/>
  <c r="X2497" i="1"/>
  <c r="W2497" i="1"/>
  <c r="Y2496" i="1"/>
  <c r="X2496" i="1"/>
  <c r="W2496" i="1"/>
  <c r="Y2495" i="1"/>
  <c r="X2495" i="1"/>
  <c r="W2495" i="1"/>
  <c r="Y2494" i="1"/>
  <c r="X2494" i="1"/>
  <c r="W2494" i="1"/>
  <c r="Y2493" i="1"/>
  <c r="X2493" i="1"/>
  <c r="W2493" i="1"/>
  <c r="Y2492" i="1"/>
  <c r="X2492" i="1"/>
  <c r="W2492" i="1"/>
  <c r="Y2491" i="1"/>
  <c r="X2491" i="1"/>
  <c r="W2491" i="1"/>
  <c r="Y2490" i="1"/>
  <c r="X2490" i="1"/>
  <c r="W2490" i="1"/>
  <c r="Y2489" i="1"/>
  <c r="X2489" i="1"/>
  <c r="W2489" i="1"/>
  <c r="Y2488" i="1"/>
  <c r="X2488" i="1"/>
  <c r="W2488" i="1"/>
  <c r="Y2487" i="1"/>
  <c r="X2487" i="1"/>
  <c r="W2487" i="1"/>
  <c r="Y2486" i="1"/>
  <c r="X2486" i="1"/>
  <c r="W2486" i="1"/>
  <c r="Y2485" i="1"/>
  <c r="X2485" i="1"/>
  <c r="W2485" i="1"/>
  <c r="Y2484" i="1"/>
  <c r="X2484" i="1"/>
  <c r="W2484" i="1"/>
  <c r="Y2483" i="1"/>
  <c r="X2483" i="1"/>
  <c r="W2483" i="1"/>
  <c r="Y2482" i="1"/>
  <c r="X2482" i="1"/>
  <c r="W2482" i="1"/>
  <c r="Y2481" i="1"/>
  <c r="X2481" i="1"/>
  <c r="W2481" i="1"/>
  <c r="Y2480" i="1"/>
  <c r="X2480" i="1"/>
  <c r="W2480" i="1"/>
  <c r="Y2479" i="1"/>
  <c r="X2479" i="1"/>
  <c r="W2479" i="1"/>
  <c r="Y2478" i="1"/>
  <c r="X2478" i="1"/>
  <c r="W2478" i="1"/>
  <c r="Y2477" i="1"/>
  <c r="X2477" i="1"/>
  <c r="W2477" i="1"/>
  <c r="Y2476" i="1"/>
  <c r="X2476" i="1"/>
  <c r="W2476" i="1"/>
  <c r="Y2475" i="1"/>
  <c r="X2475" i="1"/>
  <c r="W2475" i="1"/>
  <c r="Y2474" i="1"/>
  <c r="X2474" i="1"/>
  <c r="W2474" i="1"/>
  <c r="Y2473" i="1"/>
  <c r="X2473" i="1"/>
  <c r="W2473" i="1"/>
  <c r="Y2472" i="1"/>
  <c r="X2472" i="1"/>
  <c r="W2472" i="1"/>
  <c r="Y2471" i="1"/>
  <c r="X2471" i="1"/>
  <c r="W2471" i="1"/>
  <c r="Y2470" i="1"/>
  <c r="X2470" i="1"/>
  <c r="W2470" i="1"/>
  <c r="Y2469" i="1"/>
  <c r="X2469" i="1"/>
  <c r="W2469" i="1"/>
  <c r="Y2468" i="1"/>
  <c r="X2468" i="1"/>
  <c r="W2468" i="1"/>
  <c r="Y2467" i="1"/>
  <c r="X2467" i="1"/>
  <c r="W2467" i="1"/>
  <c r="Y2466" i="1"/>
  <c r="X2466" i="1"/>
  <c r="W2466" i="1"/>
  <c r="Y2465" i="1"/>
  <c r="X2465" i="1"/>
  <c r="W2465" i="1"/>
  <c r="Y2464" i="1"/>
  <c r="X2464" i="1"/>
  <c r="W2464" i="1"/>
  <c r="Y2463" i="1"/>
  <c r="X2463" i="1"/>
  <c r="W2463" i="1"/>
  <c r="Y2462" i="1"/>
  <c r="X2462" i="1"/>
  <c r="W2462" i="1"/>
  <c r="Y2461" i="1"/>
  <c r="X2461" i="1"/>
  <c r="W2461" i="1"/>
  <c r="Y2460" i="1"/>
  <c r="X2460" i="1"/>
  <c r="W2460" i="1"/>
  <c r="Y2459" i="1"/>
  <c r="X2459" i="1"/>
  <c r="W2459" i="1"/>
  <c r="Y2458" i="1"/>
  <c r="X2458" i="1"/>
  <c r="W2458" i="1"/>
  <c r="Y2457" i="1"/>
  <c r="X2457" i="1"/>
  <c r="W2457" i="1"/>
  <c r="Y2456" i="1"/>
  <c r="X2456" i="1"/>
  <c r="W2456" i="1"/>
  <c r="Y2455" i="1"/>
  <c r="X2455" i="1"/>
  <c r="W2455" i="1"/>
  <c r="Y2454" i="1"/>
  <c r="X2454" i="1"/>
  <c r="W2454" i="1"/>
  <c r="Y2453" i="1"/>
  <c r="X2453" i="1"/>
  <c r="W2453" i="1"/>
  <c r="Y2452" i="1"/>
  <c r="X2452" i="1"/>
  <c r="W2452" i="1"/>
  <c r="Y2451" i="1"/>
  <c r="X2451" i="1"/>
  <c r="W2451" i="1"/>
  <c r="Y2450" i="1"/>
  <c r="X2450" i="1"/>
  <c r="W2450" i="1"/>
  <c r="Y2449" i="1"/>
  <c r="X2449" i="1"/>
  <c r="W2449" i="1"/>
  <c r="Y2448" i="1"/>
  <c r="X2448" i="1"/>
  <c r="W2448" i="1"/>
  <c r="Y2447" i="1"/>
  <c r="X2447" i="1"/>
  <c r="W2447" i="1"/>
  <c r="Y2446" i="1"/>
  <c r="X2446" i="1"/>
  <c r="W2446" i="1"/>
  <c r="Y2445" i="1"/>
  <c r="X2445" i="1"/>
  <c r="W2445" i="1"/>
  <c r="Y2444" i="1"/>
  <c r="X2444" i="1"/>
  <c r="W2444" i="1"/>
  <c r="Y2443" i="1"/>
  <c r="X2443" i="1"/>
  <c r="W2443" i="1"/>
  <c r="Y2442" i="1"/>
  <c r="X2442" i="1"/>
  <c r="W2442" i="1"/>
  <c r="Y2441" i="1"/>
  <c r="X2441" i="1"/>
  <c r="W2441" i="1"/>
  <c r="Y2440" i="1"/>
  <c r="X2440" i="1"/>
  <c r="W2440" i="1"/>
  <c r="Y2439" i="1"/>
  <c r="X2439" i="1"/>
  <c r="W2439" i="1"/>
  <c r="Y2438" i="1"/>
  <c r="X2438" i="1"/>
  <c r="W2438" i="1"/>
  <c r="Y2437" i="1"/>
  <c r="X2437" i="1"/>
  <c r="W2437" i="1"/>
  <c r="Y2436" i="1"/>
  <c r="X2436" i="1"/>
  <c r="W2436" i="1"/>
  <c r="Y2435" i="1"/>
  <c r="X2435" i="1"/>
  <c r="W2435" i="1"/>
  <c r="Y2434" i="1"/>
  <c r="X2434" i="1"/>
  <c r="W2434" i="1"/>
  <c r="Y2433" i="1"/>
  <c r="X2433" i="1"/>
  <c r="W2433" i="1"/>
  <c r="Y2432" i="1"/>
  <c r="X2432" i="1"/>
  <c r="W2432" i="1"/>
  <c r="Y2431" i="1"/>
  <c r="X2431" i="1"/>
  <c r="W2431" i="1"/>
  <c r="Y2430" i="1"/>
  <c r="X2430" i="1"/>
  <c r="W2430" i="1"/>
  <c r="Y2429" i="1"/>
  <c r="X2429" i="1"/>
  <c r="W2429" i="1"/>
  <c r="Y2428" i="1"/>
  <c r="X2428" i="1"/>
  <c r="W2428" i="1"/>
  <c r="Y2427" i="1"/>
  <c r="X2427" i="1"/>
  <c r="W2427" i="1"/>
  <c r="Y2426" i="1"/>
  <c r="X2426" i="1"/>
  <c r="W2426" i="1"/>
  <c r="Y2425" i="1"/>
  <c r="X2425" i="1"/>
  <c r="W2425" i="1"/>
  <c r="Y2424" i="1"/>
  <c r="X2424" i="1"/>
  <c r="W2424" i="1"/>
  <c r="Y2423" i="1"/>
  <c r="X2423" i="1"/>
  <c r="W2423" i="1"/>
  <c r="Y2422" i="1"/>
  <c r="X2422" i="1"/>
  <c r="W2422" i="1"/>
  <c r="Y2421" i="1"/>
  <c r="X2421" i="1"/>
  <c r="W2421" i="1"/>
  <c r="Y2420" i="1"/>
  <c r="X2420" i="1"/>
  <c r="W2420" i="1"/>
  <c r="Y2419" i="1"/>
  <c r="X2419" i="1"/>
  <c r="W2419" i="1"/>
  <c r="Y2418" i="1"/>
  <c r="X2418" i="1"/>
  <c r="W2418" i="1"/>
  <c r="Y2417" i="1"/>
  <c r="X2417" i="1"/>
  <c r="W2417" i="1"/>
  <c r="Y2416" i="1"/>
  <c r="X2416" i="1"/>
  <c r="W2416" i="1"/>
  <c r="Y2415" i="1"/>
  <c r="X2415" i="1"/>
  <c r="W2415" i="1"/>
  <c r="Y2414" i="1"/>
  <c r="X2414" i="1"/>
  <c r="W2414" i="1"/>
  <c r="Y2413" i="1"/>
  <c r="X2413" i="1"/>
  <c r="W2413" i="1"/>
  <c r="Y2412" i="1"/>
  <c r="X2412" i="1"/>
  <c r="W2412" i="1"/>
  <c r="Y2411" i="1"/>
  <c r="X2411" i="1"/>
  <c r="W2411" i="1"/>
  <c r="Y2410" i="1"/>
  <c r="X2410" i="1"/>
  <c r="W2410" i="1"/>
  <c r="Y2409" i="1"/>
  <c r="X2409" i="1"/>
  <c r="W2409" i="1"/>
  <c r="Y2408" i="1"/>
  <c r="X2408" i="1"/>
  <c r="W2408" i="1"/>
  <c r="Y2407" i="1"/>
  <c r="X2407" i="1"/>
  <c r="W2407" i="1"/>
  <c r="Y2406" i="1"/>
  <c r="X2406" i="1"/>
  <c r="W2406" i="1"/>
  <c r="Y2405" i="1"/>
  <c r="X2405" i="1"/>
  <c r="W2405" i="1"/>
  <c r="Y2404" i="1"/>
  <c r="X2404" i="1"/>
  <c r="W2404" i="1"/>
  <c r="Y2403" i="1"/>
  <c r="X2403" i="1"/>
  <c r="W2403" i="1"/>
  <c r="Y2402" i="1"/>
  <c r="X2402" i="1"/>
  <c r="W2402" i="1"/>
  <c r="Y2401" i="1"/>
  <c r="X2401" i="1"/>
  <c r="W2401" i="1"/>
  <c r="Y2400" i="1"/>
  <c r="X2400" i="1"/>
  <c r="W2400" i="1"/>
  <c r="Y2399" i="1"/>
  <c r="X2399" i="1"/>
  <c r="W2399" i="1"/>
  <c r="Y2398" i="1"/>
  <c r="X2398" i="1"/>
  <c r="W2398" i="1"/>
  <c r="Y2397" i="1"/>
  <c r="X2397" i="1"/>
  <c r="W2397" i="1"/>
  <c r="Y2396" i="1"/>
  <c r="X2396" i="1"/>
  <c r="W2396" i="1"/>
  <c r="Y2395" i="1"/>
  <c r="X2395" i="1"/>
  <c r="W2395" i="1"/>
  <c r="Y2394" i="1"/>
  <c r="X2394" i="1"/>
  <c r="W2394" i="1"/>
  <c r="Y2393" i="1"/>
  <c r="X2393" i="1"/>
  <c r="W2393" i="1"/>
  <c r="Y2392" i="1"/>
  <c r="X2392" i="1"/>
  <c r="W2392" i="1"/>
  <c r="Y2391" i="1"/>
  <c r="X2391" i="1"/>
  <c r="W2391" i="1"/>
  <c r="Y2390" i="1"/>
  <c r="X2390" i="1"/>
  <c r="W2390" i="1"/>
  <c r="Y2389" i="1"/>
  <c r="X2389" i="1"/>
  <c r="W2389" i="1"/>
  <c r="Y2388" i="1"/>
  <c r="X2388" i="1"/>
  <c r="W2388" i="1"/>
  <c r="Y2387" i="1"/>
  <c r="X2387" i="1"/>
  <c r="W2387" i="1"/>
  <c r="Y2386" i="1"/>
  <c r="X2386" i="1"/>
  <c r="W2386" i="1"/>
  <c r="Y2385" i="1"/>
  <c r="X2385" i="1"/>
  <c r="W2385" i="1"/>
  <c r="Y2384" i="1"/>
  <c r="X2384" i="1"/>
  <c r="W2384" i="1"/>
  <c r="Y2383" i="1"/>
  <c r="X2383" i="1"/>
  <c r="W2383" i="1"/>
  <c r="Y2382" i="1"/>
  <c r="X2382" i="1"/>
  <c r="W2382" i="1"/>
  <c r="Y2381" i="1"/>
  <c r="X2381" i="1"/>
  <c r="W2381" i="1"/>
  <c r="Y2380" i="1"/>
  <c r="X2380" i="1"/>
  <c r="W2380" i="1"/>
  <c r="Y2379" i="1"/>
  <c r="X2379" i="1"/>
  <c r="W2379" i="1"/>
  <c r="Y2378" i="1"/>
  <c r="X2378" i="1"/>
  <c r="W2378" i="1"/>
  <c r="Y2377" i="1"/>
  <c r="X2377" i="1"/>
  <c r="W2377" i="1"/>
  <c r="Y2376" i="1"/>
  <c r="X2376" i="1"/>
  <c r="W2376" i="1"/>
  <c r="Y2375" i="1"/>
  <c r="X2375" i="1"/>
  <c r="W2375" i="1"/>
  <c r="Y2374" i="1"/>
  <c r="X2374" i="1"/>
  <c r="W2374" i="1"/>
  <c r="Y2373" i="1"/>
  <c r="X2373" i="1"/>
  <c r="W2373" i="1"/>
  <c r="Y2372" i="1"/>
  <c r="X2372" i="1"/>
  <c r="W2372" i="1"/>
  <c r="Y2371" i="1"/>
  <c r="X2371" i="1"/>
  <c r="W2371" i="1"/>
  <c r="Y2370" i="1"/>
  <c r="X2370" i="1"/>
  <c r="W2370" i="1"/>
  <c r="Y2369" i="1"/>
  <c r="X2369" i="1"/>
  <c r="W2369" i="1"/>
  <c r="Y2368" i="1"/>
  <c r="X2368" i="1"/>
  <c r="W2368" i="1"/>
  <c r="Y2367" i="1"/>
  <c r="X2367" i="1"/>
  <c r="W2367" i="1"/>
  <c r="Y2366" i="1"/>
  <c r="X2366" i="1"/>
  <c r="W2366" i="1"/>
  <c r="Y2365" i="1"/>
  <c r="X2365" i="1"/>
  <c r="W2365" i="1"/>
  <c r="Y2364" i="1"/>
  <c r="X2364" i="1"/>
  <c r="W2364" i="1"/>
  <c r="Y2363" i="1"/>
  <c r="X2363" i="1"/>
  <c r="W2363" i="1"/>
  <c r="Y2362" i="1"/>
  <c r="X2362" i="1"/>
  <c r="W2362" i="1"/>
  <c r="Y2361" i="1"/>
  <c r="X2361" i="1"/>
  <c r="W2361" i="1"/>
  <c r="Y2360" i="1"/>
  <c r="X2360" i="1"/>
  <c r="W2360" i="1"/>
  <c r="Y2359" i="1"/>
  <c r="X2359" i="1"/>
  <c r="W2359" i="1"/>
  <c r="Y2358" i="1"/>
  <c r="X2358" i="1"/>
  <c r="W2358" i="1"/>
  <c r="Y2357" i="1"/>
  <c r="X2357" i="1"/>
  <c r="W2357" i="1"/>
  <c r="Y2356" i="1"/>
  <c r="X2356" i="1"/>
  <c r="W2356" i="1"/>
  <c r="Y2355" i="1"/>
  <c r="X2355" i="1"/>
  <c r="W2355" i="1"/>
  <c r="Y2354" i="1"/>
  <c r="X2354" i="1"/>
  <c r="W2354" i="1"/>
  <c r="Y2353" i="1"/>
  <c r="X2353" i="1"/>
  <c r="W2353" i="1"/>
  <c r="Y2352" i="1"/>
  <c r="X2352" i="1"/>
  <c r="W2352" i="1"/>
  <c r="Y2351" i="1"/>
  <c r="X2351" i="1"/>
  <c r="W2351" i="1"/>
  <c r="Y2350" i="1"/>
  <c r="X2350" i="1"/>
  <c r="W2350" i="1"/>
  <c r="Y2349" i="1"/>
  <c r="X2349" i="1"/>
  <c r="W2349" i="1"/>
  <c r="Y2348" i="1"/>
  <c r="X2348" i="1"/>
  <c r="W2348" i="1"/>
  <c r="Y2347" i="1"/>
  <c r="X2347" i="1"/>
  <c r="W2347" i="1"/>
  <c r="Y2346" i="1"/>
  <c r="X2346" i="1"/>
  <c r="W2346" i="1"/>
  <c r="Y2345" i="1"/>
  <c r="X2345" i="1"/>
  <c r="W2345" i="1"/>
  <c r="Y2344" i="1"/>
  <c r="X2344" i="1"/>
  <c r="W2344" i="1"/>
  <c r="Y2343" i="1"/>
  <c r="X2343" i="1"/>
  <c r="W2343" i="1"/>
  <c r="Y2342" i="1"/>
  <c r="X2342" i="1"/>
  <c r="W2342" i="1"/>
  <c r="Y2341" i="1"/>
  <c r="X2341" i="1"/>
  <c r="W2341" i="1"/>
  <c r="Y2340" i="1"/>
  <c r="X2340" i="1"/>
  <c r="W2340" i="1"/>
  <c r="Y2339" i="1"/>
  <c r="X2339" i="1"/>
  <c r="W2339" i="1"/>
  <c r="Y2338" i="1"/>
  <c r="X2338" i="1"/>
  <c r="W2338" i="1"/>
  <c r="Y2337" i="1"/>
  <c r="X2337" i="1"/>
  <c r="W2337" i="1"/>
  <c r="Y2336" i="1"/>
  <c r="X2336" i="1"/>
  <c r="W2336" i="1"/>
  <c r="Y2335" i="1"/>
  <c r="X2335" i="1"/>
  <c r="W2335" i="1"/>
  <c r="Y2334" i="1"/>
  <c r="X2334" i="1"/>
  <c r="W2334" i="1"/>
  <c r="Y2333" i="1"/>
  <c r="X2333" i="1"/>
  <c r="W2333" i="1"/>
  <c r="Y2332" i="1"/>
  <c r="X2332" i="1"/>
  <c r="W2332" i="1"/>
  <c r="Y2331" i="1"/>
  <c r="X2331" i="1"/>
  <c r="W2331" i="1"/>
  <c r="Y2330" i="1"/>
  <c r="X2330" i="1"/>
  <c r="W2330" i="1"/>
  <c r="Y2329" i="1"/>
  <c r="X2329" i="1"/>
  <c r="W2329" i="1"/>
  <c r="Y2328" i="1"/>
  <c r="X2328" i="1"/>
  <c r="W2328" i="1"/>
  <c r="Y2327" i="1"/>
  <c r="X2327" i="1"/>
  <c r="W2327" i="1"/>
  <c r="Y2326" i="1"/>
  <c r="X2326" i="1"/>
  <c r="W2326" i="1"/>
  <c r="Y2325" i="1"/>
  <c r="X2325" i="1"/>
  <c r="W2325" i="1"/>
  <c r="Y2324" i="1"/>
  <c r="X2324" i="1"/>
  <c r="W2324" i="1"/>
  <c r="Y2323" i="1"/>
  <c r="X2323" i="1"/>
  <c r="W2323" i="1"/>
  <c r="Y2322" i="1"/>
  <c r="X2322" i="1"/>
  <c r="W2322" i="1"/>
  <c r="Y2321" i="1"/>
  <c r="X2321" i="1"/>
  <c r="W2321" i="1"/>
  <c r="Y2320" i="1"/>
  <c r="X2320" i="1"/>
  <c r="W2320" i="1"/>
  <c r="Y2319" i="1"/>
  <c r="X2319" i="1"/>
  <c r="W2319" i="1"/>
  <c r="Y2318" i="1"/>
  <c r="X2318" i="1"/>
  <c r="W2318" i="1"/>
  <c r="Y2317" i="1"/>
  <c r="X2317" i="1"/>
  <c r="W2317" i="1"/>
  <c r="Y2316" i="1"/>
  <c r="X2316" i="1"/>
  <c r="W2316" i="1"/>
  <c r="Y2315" i="1"/>
  <c r="X2315" i="1"/>
  <c r="W2315" i="1"/>
  <c r="Y2314" i="1"/>
  <c r="X2314" i="1"/>
  <c r="W2314" i="1"/>
  <c r="Y2313" i="1"/>
  <c r="X2313" i="1"/>
  <c r="W2313" i="1"/>
  <c r="Y2312" i="1"/>
  <c r="X2312" i="1"/>
  <c r="W2312" i="1"/>
  <c r="Y2311" i="1"/>
  <c r="X2311" i="1"/>
  <c r="W2311" i="1"/>
  <c r="Y2310" i="1"/>
  <c r="X2310" i="1"/>
  <c r="W2310" i="1"/>
  <c r="Y2309" i="1"/>
  <c r="X2309" i="1"/>
  <c r="W2309" i="1"/>
  <c r="Y2308" i="1"/>
  <c r="X2308" i="1"/>
  <c r="W2308" i="1"/>
  <c r="Y2307" i="1"/>
  <c r="X2307" i="1"/>
  <c r="W2307" i="1"/>
  <c r="Y2306" i="1"/>
  <c r="X2306" i="1"/>
  <c r="W2306" i="1"/>
  <c r="Y2305" i="1"/>
  <c r="X2305" i="1"/>
  <c r="W2305" i="1"/>
  <c r="Y2304" i="1"/>
  <c r="X2304" i="1"/>
  <c r="W2304" i="1"/>
  <c r="Y2303" i="1"/>
  <c r="X2303" i="1"/>
  <c r="W2303" i="1"/>
  <c r="Y2302" i="1"/>
  <c r="X2302" i="1"/>
  <c r="W2302" i="1"/>
  <c r="Y2301" i="1"/>
  <c r="X2301" i="1"/>
  <c r="W2301" i="1"/>
  <c r="Y2300" i="1"/>
  <c r="X2300" i="1"/>
  <c r="W2300" i="1"/>
  <c r="Y2299" i="1"/>
  <c r="X2299" i="1"/>
  <c r="W2299" i="1"/>
  <c r="Y2298" i="1"/>
  <c r="X2298" i="1"/>
  <c r="W2298" i="1"/>
  <c r="Y2297" i="1"/>
  <c r="X2297" i="1"/>
  <c r="W2297" i="1"/>
  <c r="Y2296" i="1"/>
  <c r="X2296" i="1"/>
  <c r="W2296" i="1"/>
  <c r="Y2295" i="1"/>
  <c r="X2295" i="1"/>
  <c r="W2295" i="1"/>
  <c r="Y2294" i="1"/>
  <c r="X2294" i="1"/>
  <c r="W2294" i="1"/>
  <c r="Y2293" i="1"/>
  <c r="X2293" i="1"/>
  <c r="W2293" i="1"/>
  <c r="Y2292" i="1"/>
  <c r="X2292" i="1"/>
  <c r="W2292" i="1"/>
  <c r="Y2291" i="1"/>
  <c r="X2291" i="1"/>
  <c r="W2291" i="1"/>
  <c r="Y2290" i="1"/>
  <c r="X2290" i="1"/>
  <c r="W2290" i="1"/>
  <c r="Y2289" i="1"/>
  <c r="X2289" i="1"/>
  <c r="W2289" i="1"/>
  <c r="Y2288" i="1"/>
  <c r="X2288" i="1"/>
  <c r="W2288" i="1"/>
  <c r="Y2287" i="1"/>
  <c r="X2287" i="1"/>
  <c r="W2287" i="1"/>
  <c r="Y2286" i="1"/>
  <c r="X2286" i="1"/>
  <c r="W2286" i="1"/>
  <c r="Y2285" i="1"/>
  <c r="X2285" i="1"/>
  <c r="W2285" i="1"/>
  <c r="Y2284" i="1"/>
  <c r="X2284" i="1"/>
  <c r="W2284" i="1"/>
  <c r="Y2283" i="1"/>
  <c r="X2283" i="1"/>
  <c r="W2283" i="1"/>
  <c r="Y2282" i="1"/>
  <c r="X2282" i="1"/>
  <c r="W2282" i="1"/>
  <c r="Y2281" i="1"/>
  <c r="X2281" i="1"/>
  <c r="W2281" i="1"/>
  <c r="Y2280" i="1"/>
  <c r="X2280" i="1"/>
  <c r="W2280" i="1"/>
  <c r="Y2279" i="1"/>
  <c r="X2279" i="1"/>
  <c r="W2279" i="1"/>
  <c r="Y2278" i="1"/>
  <c r="X2278" i="1"/>
  <c r="W2278" i="1"/>
  <c r="Y2277" i="1"/>
  <c r="X2277" i="1"/>
  <c r="W2277" i="1"/>
  <c r="Y2276" i="1"/>
  <c r="X2276" i="1"/>
  <c r="W2276" i="1"/>
  <c r="Y2275" i="1"/>
  <c r="X2275" i="1"/>
  <c r="W2275" i="1"/>
  <c r="Y2274" i="1"/>
  <c r="X2274" i="1"/>
  <c r="W2274" i="1"/>
  <c r="Y2273" i="1"/>
  <c r="X2273" i="1"/>
  <c r="W2273" i="1"/>
  <c r="Y2272" i="1"/>
  <c r="X2272" i="1"/>
  <c r="W2272" i="1"/>
  <c r="Y2271" i="1"/>
  <c r="X2271" i="1"/>
  <c r="W2271" i="1"/>
  <c r="Y2270" i="1"/>
  <c r="X2270" i="1"/>
  <c r="W2270" i="1"/>
  <c r="Y2269" i="1"/>
  <c r="X2269" i="1"/>
  <c r="W2269" i="1"/>
  <c r="Y2268" i="1"/>
  <c r="X2268" i="1"/>
  <c r="W2268" i="1"/>
  <c r="Y2267" i="1"/>
  <c r="X2267" i="1"/>
  <c r="W2267" i="1"/>
  <c r="Y2266" i="1"/>
  <c r="X2266" i="1"/>
  <c r="W2266" i="1"/>
  <c r="Y2265" i="1"/>
  <c r="X2265" i="1"/>
  <c r="W2265" i="1"/>
  <c r="Y2264" i="1"/>
  <c r="X2264" i="1"/>
  <c r="W2264" i="1"/>
  <c r="Y2263" i="1"/>
  <c r="X2263" i="1"/>
  <c r="W2263" i="1"/>
  <c r="Y2262" i="1"/>
  <c r="X2262" i="1"/>
  <c r="W2262" i="1"/>
  <c r="Y2261" i="1"/>
  <c r="X2261" i="1"/>
  <c r="W2261" i="1"/>
  <c r="Y2260" i="1"/>
  <c r="X2260" i="1"/>
  <c r="W2260" i="1"/>
  <c r="Y2259" i="1"/>
  <c r="X2259" i="1"/>
  <c r="W2259" i="1"/>
  <c r="Y2258" i="1"/>
  <c r="X2258" i="1"/>
  <c r="W2258" i="1"/>
  <c r="Y2257" i="1"/>
  <c r="X2257" i="1"/>
  <c r="W2257" i="1"/>
  <c r="Y2256" i="1"/>
  <c r="X2256" i="1"/>
  <c r="W2256" i="1"/>
  <c r="Y2255" i="1"/>
  <c r="X2255" i="1"/>
  <c r="W2255" i="1"/>
  <c r="Y2254" i="1"/>
  <c r="X2254" i="1"/>
  <c r="W2254" i="1"/>
  <c r="Y2253" i="1"/>
  <c r="X2253" i="1"/>
  <c r="W2253" i="1"/>
  <c r="Y2252" i="1"/>
  <c r="X2252" i="1"/>
  <c r="W2252" i="1"/>
  <c r="Y2251" i="1"/>
  <c r="X2251" i="1"/>
  <c r="W2251" i="1"/>
  <c r="Y2250" i="1"/>
  <c r="X2250" i="1"/>
  <c r="W2250" i="1"/>
  <c r="Y2249" i="1"/>
  <c r="X2249" i="1"/>
  <c r="W2249" i="1"/>
  <c r="Y2248" i="1"/>
  <c r="X2248" i="1"/>
  <c r="W2248" i="1"/>
  <c r="Y2247" i="1"/>
  <c r="X2247" i="1"/>
  <c r="W2247" i="1"/>
  <c r="Y2246" i="1"/>
  <c r="X2246" i="1"/>
  <c r="W2246" i="1"/>
  <c r="Y2245" i="1"/>
  <c r="X2245" i="1"/>
  <c r="W2245" i="1"/>
  <c r="Y2244" i="1"/>
  <c r="X2244" i="1"/>
  <c r="W2244" i="1"/>
  <c r="Y2243" i="1"/>
  <c r="X2243" i="1"/>
  <c r="W2243" i="1"/>
  <c r="Y2242" i="1"/>
  <c r="X2242" i="1"/>
  <c r="W2242" i="1"/>
  <c r="Y2241" i="1"/>
  <c r="X2241" i="1"/>
  <c r="W2241" i="1"/>
  <c r="Y2240" i="1"/>
  <c r="X2240" i="1"/>
  <c r="W2240" i="1"/>
  <c r="Y2239" i="1"/>
  <c r="X2239" i="1"/>
  <c r="W2239" i="1"/>
  <c r="Y2238" i="1"/>
  <c r="X2238" i="1"/>
  <c r="W2238" i="1"/>
  <c r="Y2237" i="1"/>
  <c r="X2237" i="1"/>
  <c r="W2237" i="1"/>
  <c r="Y2236" i="1"/>
  <c r="X2236" i="1"/>
  <c r="W2236" i="1"/>
  <c r="Y2235" i="1"/>
  <c r="X2235" i="1"/>
  <c r="W2235" i="1"/>
  <c r="Y2234" i="1"/>
  <c r="X2234" i="1"/>
  <c r="W2234" i="1"/>
  <c r="Y2233" i="1"/>
  <c r="X2233" i="1"/>
  <c r="W2233" i="1"/>
  <c r="Y2232" i="1"/>
  <c r="X2232" i="1"/>
  <c r="W2232" i="1"/>
  <c r="Y2231" i="1"/>
  <c r="X2231" i="1"/>
  <c r="W2231" i="1"/>
  <c r="Y2230" i="1"/>
  <c r="X2230" i="1"/>
  <c r="W2230" i="1"/>
  <c r="Y2229" i="1"/>
  <c r="X2229" i="1"/>
  <c r="W2229" i="1"/>
  <c r="Y2228" i="1"/>
  <c r="X2228" i="1"/>
  <c r="W2228" i="1"/>
  <c r="Y2227" i="1"/>
  <c r="X2227" i="1"/>
  <c r="W2227" i="1"/>
  <c r="Y2226" i="1"/>
  <c r="X2226" i="1"/>
  <c r="W2226" i="1"/>
  <c r="Y2225" i="1"/>
  <c r="X2225" i="1"/>
  <c r="W2225" i="1"/>
  <c r="Y2224" i="1"/>
  <c r="X2224" i="1"/>
  <c r="W2224" i="1"/>
  <c r="Y2223" i="1"/>
  <c r="X2223" i="1"/>
  <c r="W2223" i="1"/>
  <c r="Y2222" i="1"/>
  <c r="X2222" i="1"/>
  <c r="W2222" i="1"/>
  <c r="Y2221" i="1"/>
  <c r="X2221" i="1"/>
  <c r="W2221" i="1"/>
  <c r="Y2220" i="1"/>
  <c r="X2220" i="1"/>
  <c r="W2220" i="1"/>
  <c r="Y2219" i="1"/>
  <c r="X2219" i="1"/>
  <c r="W2219" i="1"/>
  <c r="Y2218" i="1"/>
  <c r="X2218" i="1"/>
  <c r="W2218" i="1"/>
  <c r="Y2217" i="1"/>
  <c r="X2217" i="1"/>
  <c r="W2217" i="1"/>
  <c r="Y2216" i="1"/>
  <c r="X2216" i="1"/>
  <c r="W2216" i="1"/>
  <c r="Y2215" i="1"/>
  <c r="X2215" i="1"/>
  <c r="W2215" i="1"/>
  <c r="Y2214" i="1"/>
  <c r="X2214" i="1"/>
  <c r="W2214" i="1"/>
  <c r="Y2213" i="1"/>
  <c r="X2213" i="1"/>
  <c r="W2213" i="1"/>
  <c r="Y2212" i="1"/>
  <c r="X2212" i="1"/>
  <c r="W2212" i="1"/>
  <c r="Y2211" i="1"/>
  <c r="X2211" i="1"/>
  <c r="W2211" i="1"/>
  <c r="Y2210" i="1"/>
  <c r="X2210" i="1"/>
  <c r="W2210" i="1"/>
  <c r="Y2209" i="1"/>
  <c r="X2209" i="1"/>
  <c r="W2209" i="1"/>
  <c r="Y2208" i="1"/>
  <c r="X2208" i="1"/>
  <c r="W2208" i="1"/>
  <c r="Y2207" i="1"/>
  <c r="X2207" i="1"/>
  <c r="W2207" i="1"/>
  <c r="Y2206" i="1"/>
  <c r="X2206" i="1"/>
  <c r="W2206" i="1"/>
  <c r="Y2205" i="1"/>
  <c r="X2205" i="1"/>
  <c r="W2205" i="1"/>
  <c r="Y2204" i="1"/>
  <c r="X2204" i="1"/>
  <c r="W2204" i="1"/>
  <c r="Y2203" i="1"/>
  <c r="X2203" i="1"/>
  <c r="W2203" i="1"/>
  <c r="Y2202" i="1"/>
  <c r="X2202" i="1"/>
  <c r="W2202" i="1"/>
  <c r="Y2201" i="1"/>
  <c r="X2201" i="1"/>
  <c r="W2201" i="1"/>
  <c r="Y2200" i="1"/>
  <c r="X2200" i="1"/>
  <c r="W2200" i="1"/>
  <c r="Y2199" i="1"/>
  <c r="X2199" i="1"/>
  <c r="W2199" i="1"/>
  <c r="Y2198" i="1"/>
  <c r="X2198" i="1"/>
  <c r="W2198" i="1"/>
  <c r="Y2197" i="1"/>
  <c r="X2197" i="1"/>
  <c r="W2197" i="1"/>
  <c r="Y2196" i="1"/>
  <c r="X2196" i="1"/>
  <c r="W2196" i="1"/>
  <c r="Y2195" i="1"/>
  <c r="X2195" i="1"/>
  <c r="W2195" i="1"/>
  <c r="Y2194" i="1"/>
  <c r="X2194" i="1"/>
  <c r="W2194" i="1"/>
  <c r="Y2193" i="1"/>
  <c r="X2193" i="1"/>
  <c r="W2193" i="1"/>
  <c r="Y2192" i="1"/>
  <c r="X2192" i="1"/>
  <c r="W2192" i="1"/>
  <c r="Y2191" i="1"/>
  <c r="X2191" i="1"/>
  <c r="W2191" i="1"/>
  <c r="Y2190" i="1"/>
  <c r="X2190" i="1"/>
  <c r="W2190" i="1"/>
  <c r="Y2189" i="1"/>
  <c r="X2189" i="1"/>
  <c r="W2189" i="1"/>
  <c r="Y2188" i="1"/>
  <c r="X2188" i="1"/>
  <c r="W2188" i="1"/>
  <c r="Y2187" i="1"/>
  <c r="X2187" i="1"/>
  <c r="W2187" i="1"/>
  <c r="Y2186" i="1"/>
  <c r="X2186" i="1"/>
  <c r="W2186" i="1"/>
  <c r="Y2185" i="1"/>
  <c r="X2185" i="1"/>
  <c r="W2185" i="1"/>
  <c r="Y2184" i="1"/>
  <c r="X2184" i="1"/>
  <c r="W2184" i="1"/>
  <c r="Y2183" i="1"/>
  <c r="X2183" i="1"/>
  <c r="W2183" i="1"/>
  <c r="Y2182" i="1"/>
  <c r="X2182" i="1"/>
  <c r="W2182" i="1"/>
  <c r="Y2181" i="1"/>
  <c r="X2181" i="1"/>
  <c r="W2181" i="1"/>
  <c r="Y2180" i="1"/>
  <c r="X2180" i="1"/>
  <c r="W2180" i="1"/>
  <c r="Y2179" i="1"/>
  <c r="X2179" i="1"/>
  <c r="W2179" i="1"/>
  <c r="Y2178" i="1"/>
  <c r="X2178" i="1"/>
  <c r="W2178" i="1"/>
  <c r="Y2177" i="1"/>
  <c r="X2177" i="1"/>
  <c r="W2177" i="1"/>
  <c r="Y2176" i="1"/>
  <c r="X2176" i="1"/>
  <c r="W2176" i="1"/>
  <c r="Y2175" i="1"/>
  <c r="X2175" i="1"/>
  <c r="W2175" i="1"/>
  <c r="Y2174" i="1"/>
  <c r="X2174" i="1"/>
  <c r="W2174" i="1"/>
  <c r="Y2173" i="1"/>
  <c r="X2173" i="1"/>
  <c r="W2173" i="1"/>
  <c r="Y2172" i="1"/>
  <c r="X2172" i="1"/>
  <c r="W2172" i="1"/>
  <c r="Y2171" i="1"/>
  <c r="X2171" i="1"/>
  <c r="W2171" i="1"/>
  <c r="Y2170" i="1"/>
  <c r="X2170" i="1"/>
  <c r="W2170" i="1"/>
  <c r="Y2169" i="1"/>
  <c r="X2169" i="1"/>
  <c r="W2169" i="1"/>
  <c r="Y2168" i="1"/>
  <c r="X2168" i="1"/>
  <c r="W2168" i="1"/>
  <c r="Y2167" i="1"/>
  <c r="X2167" i="1"/>
  <c r="W2167" i="1"/>
  <c r="Y2166" i="1"/>
  <c r="X2166" i="1"/>
  <c r="W2166" i="1"/>
  <c r="Y2165" i="1"/>
  <c r="X2165" i="1"/>
  <c r="W2165" i="1"/>
  <c r="Y2164" i="1"/>
  <c r="X2164" i="1"/>
  <c r="W2164" i="1"/>
  <c r="Y2163" i="1"/>
  <c r="X2163" i="1"/>
  <c r="W2163" i="1"/>
  <c r="Y2162" i="1"/>
  <c r="X2162" i="1"/>
  <c r="W2162" i="1"/>
  <c r="Y2161" i="1"/>
  <c r="X2161" i="1"/>
  <c r="W2161" i="1"/>
  <c r="Y2160" i="1"/>
  <c r="X2160" i="1"/>
  <c r="W2160" i="1"/>
  <c r="Y2159" i="1"/>
  <c r="X2159" i="1"/>
  <c r="W2159" i="1"/>
  <c r="Y2158" i="1"/>
  <c r="X2158" i="1"/>
  <c r="W2158" i="1"/>
  <c r="Y2157" i="1"/>
  <c r="X2157" i="1"/>
  <c r="W2157" i="1"/>
  <c r="Y2156" i="1"/>
  <c r="X2156" i="1"/>
  <c r="W2156" i="1"/>
  <c r="Y2155" i="1"/>
  <c r="X2155" i="1"/>
  <c r="W2155" i="1"/>
  <c r="Y2154" i="1"/>
  <c r="X2154" i="1"/>
  <c r="W2154" i="1"/>
  <c r="Y2153" i="1"/>
  <c r="X2153" i="1"/>
  <c r="W2153" i="1"/>
  <c r="Y2152" i="1"/>
  <c r="X2152" i="1"/>
  <c r="W2152" i="1"/>
  <c r="Y2151" i="1"/>
  <c r="X2151" i="1"/>
  <c r="W2151" i="1"/>
  <c r="Y2150" i="1"/>
  <c r="X2150" i="1"/>
  <c r="W2150" i="1"/>
  <c r="Y2149" i="1"/>
  <c r="X2149" i="1"/>
  <c r="W2149" i="1"/>
  <c r="Y2148" i="1"/>
  <c r="X2148" i="1"/>
  <c r="W2148" i="1"/>
  <c r="Y2147" i="1"/>
  <c r="X2147" i="1"/>
  <c r="W2147" i="1"/>
  <c r="Y2146" i="1"/>
  <c r="X2146" i="1"/>
  <c r="W2146" i="1"/>
  <c r="Y2145" i="1"/>
  <c r="X2145" i="1"/>
  <c r="W2145" i="1"/>
  <c r="Y2144" i="1"/>
  <c r="X2144" i="1"/>
  <c r="W2144" i="1"/>
  <c r="Y2143" i="1"/>
  <c r="X2143" i="1"/>
  <c r="W2143" i="1"/>
  <c r="Y2142" i="1"/>
  <c r="X2142" i="1"/>
  <c r="W2142" i="1"/>
  <c r="Y2141" i="1"/>
  <c r="X2141" i="1"/>
  <c r="W2141" i="1"/>
  <c r="Y2140" i="1"/>
  <c r="X2140" i="1"/>
  <c r="W2140" i="1"/>
  <c r="Y2139" i="1"/>
  <c r="X2139" i="1"/>
  <c r="W2139" i="1"/>
  <c r="Y2138" i="1"/>
  <c r="X2138" i="1"/>
  <c r="W2138" i="1"/>
  <c r="Y2137" i="1"/>
  <c r="X2137" i="1"/>
  <c r="W2137" i="1"/>
  <c r="Y2136" i="1"/>
  <c r="X2136" i="1"/>
  <c r="W2136" i="1"/>
  <c r="Y2135" i="1"/>
  <c r="X2135" i="1"/>
  <c r="W2135" i="1"/>
  <c r="Y2134" i="1"/>
  <c r="X2134" i="1"/>
  <c r="W2134" i="1"/>
  <c r="Y2133" i="1"/>
  <c r="X2133" i="1"/>
  <c r="W2133" i="1"/>
  <c r="Y2132" i="1"/>
  <c r="X2132" i="1"/>
  <c r="W2132" i="1"/>
  <c r="Y2131" i="1"/>
  <c r="X2131" i="1"/>
  <c r="W2131" i="1"/>
  <c r="Y2130" i="1"/>
  <c r="X2130" i="1"/>
  <c r="W2130" i="1"/>
  <c r="Y2129" i="1"/>
  <c r="X2129" i="1"/>
  <c r="W2129" i="1"/>
  <c r="Y2128" i="1"/>
  <c r="X2128" i="1"/>
  <c r="W2128" i="1"/>
  <c r="Y2127" i="1"/>
  <c r="X2127" i="1"/>
  <c r="W2127" i="1"/>
  <c r="Y2126" i="1"/>
  <c r="X2126" i="1"/>
  <c r="W2126" i="1"/>
  <c r="Y2125" i="1"/>
  <c r="X2125" i="1"/>
  <c r="W2125" i="1"/>
  <c r="Y2124" i="1"/>
  <c r="X2124" i="1"/>
  <c r="W2124" i="1"/>
  <c r="Y2123" i="1"/>
  <c r="X2123" i="1"/>
  <c r="W2123" i="1"/>
  <c r="Y2122" i="1"/>
  <c r="X2122" i="1"/>
  <c r="W2122" i="1"/>
  <c r="Y2121" i="1"/>
  <c r="X2121" i="1"/>
  <c r="W2121" i="1"/>
  <c r="Y2120" i="1"/>
  <c r="X2120" i="1"/>
  <c r="W2120" i="1"/>
  <c r="Y2119" i="1"/>
  <c r="X2119" i="1"/>
  <c r="W2119" i="1"/>
  <c r="Y2118" i="1"/>
  <c r="X2118" i="1"/>
  <c r="W2118" i="1"/>
  <c r="Y2117" i="1"/>
  <c r="X2117" i="1"/>
  <c r="W2117" i="1"/>
  <c r="Y2116" i="1"/>
  <c r="X2116" i="1"/>
  <c r="W2116" i="1"/>
  <c r="Y2115" i="1"/>
  <c r="X2115" i="1"/>
  <c r="W2115" i="1"/>
  <c r="Y2114" i="1"/>
  <c r="X2114" i="1"/>
  <c r="W2114" i="1"/>
  <c r="Y2113" i="1"/>
  <c r="X2113" i="1"/>
  <c r="W2113" i="1"/>
  <c r="Y2112" i="1"/>
  <c r="X2112" i="1"/>
  <c r="W2112" i="1"/>
  <c r="Y2111" i="1"/>
  <c r="X2111" i="1"/>
  <c r="W2111" i="1"/>
  <c r="Y2110" i="1"/>
  <c r="X2110" i="1"/>
  <c r="W2110" i="1"/>
  <c r="Y2109" i="1"/>
  <c r="X2109" i="1"/>
  <c r="W2109" i="1"/>
  <c r="Y2108" i="1"/>
  <c r="X2108" i="1"/>
  <c r="W2108" i="1"/>
  <c r="Y2107" i="1"/>
  <c r="X2107" i="1"/>
  <c r="W2107" i="1"/>
  <c r="Y2106" i="1"/>
  <c r="X2106" i="1"/>
  <c r="W2106" i="1"/>
  <c r="Y2105" i="1"/>
  <c r="X2105" i="1"/>
  <c r="W2105" i="1"/>
  <c r="Y2104" i="1"/>
  <c r="X2104" i="1"/>
  <c r="W2104" i="1"/>
  <c r="Y2103" i="1"/>
  <c r="X2103" i="1"/>
  <c r="W2103" i="1"/>
  <c r="Y2102" i="1"/>
  <c r="X2102" i="1"/>
  <c r="W2102" i="1"/>
  <c r="Y2101" i="1"/>
  <c r="X2101" i="1"/>
  <c r="W2101" i="1"/>
  <c r="Y2100" i="1"/>
  <c r="X2100" i="1"/>
  <c r="W2100" i="1"/>
  <c r="Y2099" i="1"/>
  <c r="X2099" i="1"/>
  <c r="W2099" i="1"/>
  <c r="Y2098" i="1"/>
  <c r="X2098" i="1"/>
  <c r="W2098" i="1"/>
  <c r="Y2097" i="1"/>
  <c r="X2097" i="1"/>
  <c r="W2097" i="1"/>
  <c r="Y2096" i="1"/>
  <c r="X2096" i="1"/>
  <c r="W2096" i="1"/>
  <c r="Y2095" i="1"/>
  <c r="X2095" i="1"/>
  <c r="W2095" i="1"/>
  <c r="Y2094" i="1"/>
  <c r="X2094" i="1"/>
  <c r="W2094" i="1"/>
  <c r="Y2093" i="1"/>
  <c r="X2093" i="1"/>
  <c r="W2093" i="1"/>
  <c r="Y2092" i="1"/>
  <c r="X2092" i="1"/>
  <c r="W2092" i="1"/>
  <c r="Y2091" i="1"/>
  <c r="X2091" i="1"/>
  <c r="W2091" i="1"/>
  <c r="Y2090" i="1"/>
  <c r="X2090" i="1"/>
  <c r="W2090" i="1"/>
  <c r="Y2089" i="1"/>
  <c r="X2089" i="1"/>
  <c r="W2089" i="1"/>
  <c r="Y2088" i="1"/>
  <c r="X2088" i="1"/>
  <c r="W2088" i="1"/>
  <c r="Y2087" i="1"/>
  <c r="X2087" i="1"/>
  <c r="W2087" i="1"/>
  <c r="Y2086" i="1"/>
  <c r="X2086" i="1"/>
  <c r="W2086" i="1"/>
  <c r="Y2085" i="1"/>
  <c r="X2085" i="1"/>
  <c r="W2085" i="1"/>
  <c r="Y2084" i="1"/>
  <c r="X2084" i="1"/>
  <c r="W2084" i="1"/>
  <c r="Y2083" i="1"/>
  <c r="X2083" i="1"/>
  <c r="W2083" i="1"/>
  <c r="Y2082" i="1"/>
  <c r="X2082" i="1"/>
  <c r="W2082" i="1"/>
  <c r="Y2081" i="1"/>
  <c r="X2081" i="1"/>
  <c r="W2081" i="1"/>
  <c r="Y2080" i="1"/>
  <c r="X2080" i="1"/>
  <c r="W2080" i="1"/>
  <c r="Y2079" i="1"/>
  <c r="X2079" i="1"/>
  <c r="W2079" i="1"/>
  <c r="Y2078" i="1"/>
  <c r="X2078" i="1"/>
  <c r="W2078" i="1"/>
  <c r="Y2077" i="1"/>
  <c r="X2077" i="1"/>
  <c r="W2077" i="1"/>
  <c r="Y2076" i="1"/>
  <c r="X2076" i="1"/>
  <c r="W2076" i="1"/>
  <c r="Y2075" i="1"/>
  <c r="X2075" i="1"/>
  <c r="W2075" i="1"/>
  <c r="Y2074" i="1"/>
  <c r="X2074" i="1"/>
  <c r="W2074" i="1"/>
  <c r="Y2073" i="1"/>
  <c r="X2073" i="1"/>
  <c r="W2073" i="1"/>
  <c r="Y2072" i="1"/>
  <c r="X2072" i="1"/>
  <c r="W2072" i="1"/>
  <c r="Y2071" i="1"/>
  <c r="X2071" i="1"/>
  <c r="W2071" i="1"/>
  <c r="Y2070" i="1"/>
  <c r="X2070" i="1"/>
  <c r="W2070" i="1"/>
  <c r="Y2069" i="1"/>
  <c r="X2069" i="1"/>
  <c r="W2069" i="1"/>
  <c r="Y2068" i="1"/>
  <c r="X2068" i="1"/>
  <c r="W2068" i="1"/>
  <c r="Y2067" i="1"/>
  <c r="X2067" i="1"/>
  <c r="W2067" i="1"/>
  <c r="Y2066" i="1"/>
  <c r="X2066" i="1"/>
  <c r="W2066" i="1"/>
  <c r="Y2065" i="1"/>
  <c r="X2065" i="1"/>
  <c r="W2065" i="1"/>
  <c r="Y2064" i="1"/>
  <c r="X2064" i="1"/>
  <c r="W2064" i="1"/>
  <c r="Y2063" i="1"/>
  <c r="X2063" i="1"/>
  <c r="W2063" i="1"/>
  <c r="Y2062" i="1"/>
  <c r="X2062" i="1"/>
  <c r="W2062" i="1"/>
  <c r="Y2061" i="1"/>
  <c r="X2061" i="1"/>
  <c r="W2061" i="1"/>
  <c r="Y2060" i="1"/>
  <c r="X2060" i="1"/>
  <c r="W2060" i="1"/>
  <c r="Y2059" i="1"/>
  <c r="X2059" i="1"/>
  <c r="W2059" i="1"/>
  <c r="Y2058" i="1"/>
  <c r="X2058" i="1"/>
  <c r="W2058" i="1"/>
  <c r="Y2057" i="1"/>
  <c r="X2057" i="1"/>
  <c r="W2057" i="1"/>
  <c r="Y2056" i="1"/>
  <c r="X2056" i="1"/>
  <c r="W2056" i="1"/>
  <c r="Y2055" i="1"/>
  <c r="X2055" i="1"/>
  <c r="W2055" i="1"/>
  <c r="Y2054" i="1"/>
  <c r="X2054" i="1"/>
  <c r="W2054" i="1"/>
  <c r="Y2053" i="1"/>
  <c r="X2053" i="1"/>
  <c r="W2053" i="1"/>
  <c r="Y2052" i="1"/>
  <c r="X2052" i="1"/>
  <c r="W2052" i="1"/>
  <c r="Y2051" i="1"/>
  <c r="X2051" i="1"/>
  <c r="W2051" i="1"/>
  <c r="Y2050" i="1"/>
  <c r="X2050" i="1"/>
  <c r="W2050" i="1"/>
  <c r="Y2049" i="1"/>
  <c r="X2049" i="1"/>
  <c r="W2049" i="1"/>
  <c r="Y2048" i="1"/>
  <c r="X2048" i="1"/>
  <c r="W2048" i="1"/>
  <c r="Y2047" i="1"/>
  <c r="X2047" i="1"/>
  <c r="W2047" i="1"/>
  <c r="Y2046" i="1"/>
  <c r="X2046" i="1"/>
  <c r="W2046" i="1"/>
  <c r="Y2045" i="1"/>
  <c r="X2045" i="1"/>
  <c r="W2045" i="1"/>
  <c r="Y2044" i="1"/>
  <c r="X2044" i="1"/>
  <c r="W2044" i="1"/>
  <c r="Y2043" i="1"/>
  <c r="X2043" i="1"/>
  <c r="W2043" i="1"/>
  <c r="Y2042" i="1"/>
  <c r="X2042" i="1"/>
  <c r="W2042" i="1"/>
  <c r="Y2041" i="1"/>
  <c r="X2041" i="1"/>
  <c r="W2041" i="1"/>
  <c r="Y2040" i="1"/>
  <c r="X2040" i="1"/>
  <c r="W2040" i="1"/>
  <c r="Y2039" i="1"/>
  <c r="X2039" i="1"/>
  <c r="W2039" i="1"/>
  <c r="Y2038" i="1"/>
  <c r="X2038" i="1"/>
  <c r="W2038" i="1"/>
  <c r="Y2037" i="1"/>
  <c r="X2037" i="1"/>
  <c r="W2037" i="1"/>
  <c r="Y2036" i="1"/>
  <c r="X2036" i="1"/>
  <c r="W2036" i="1"/>
  <c r="Y2035" i="1"/>
  <c r="X2035" i="1"/>
  <c r="W2035" i="1"/>
  <c r="Y2034" i="1"/>
  <c r="X2034" i="1"/>
  <c r="W2034" i="1"/>
  <c r="Y2033" i="1"/>
  <c r="X2033" i="1"/>
  <c r="W2033" i="1"/>
  <c r="Y2032" i="1"/>
  <c r="X2032" i="1"/>
  <c r="W2032" i="1"/>
  <c r="Y2031" i="1"/>
  <c r="X2031" i="1"/>
  <c r="W2031" i="1"/>
  <c r="Y2030" i="1"/>
  <c r="X2030" i="1"/>
  <c r="W2030" i="1"/>
  <c r="Y2029" i="1"/>
  <c r="X2029" i="1"/>
  <c r="W2029" i="1"/>
  <c r="Y2028" i="1"/>
  <c r="X2028" i="1"/>
  <c r="W2028" i="1"/>
  <c r="Y2027" i="1"/>
  <c r="X2027" i="1"/>
  <c r="W2027" i="1"/>
  <c r="Y2026" i="1"/>
  <c r="X2026" i="1"/>
  <c r="W2026" i="1"/>
  <c r="Y2025" i="1"/>
  <c r="X2025" i="1"/>
  <c r="W2025" i="1"/>
  <c r="Y2024" i="1"/>
  <c r="X2024" i="1"/>
  <c r="W2024" i="1"/>
  <c r="Y2023" i="1"/>
  <c r="X2023" i="1"/>
  <c r="W2023" i="1"/>
  <c r="Y2022" i="1"/>
  <c r="X2022" i="1"/>
  <c r="W2022" i="1"/>
  <c r="Y2021" i="1"/>
  <c r="X2021" i="1"/>
  <c r="W2021" i="1"/>
  <c r="Y2020" i="1"/>
  <c r="X2020" i="1"/>
  <c r="W2020" i="1"/>
  <c r="Y2019" i="1"/>
  <c r="X2019" i="1"/>
  <c r="W2019" i="1"/>
  <c r="Y2018" i="1"/>
  <c r="X2018" i="1"/>
  <c r="W2018" i="1"/>
  <c r="Y2017" i="1"/>
  <c r="X2017" i="1"/>
  <c r="W2017" i="1"/>
  <c r="Y2016" i="1"/>
  <c r="X2016" i="1"/>
  <c r="W2016" i="1"/>
  <c r="Y2015" i="1"/>
  <c r="X2015" i="1"/>
  <c r="W2015" i="1"/>
  <c r="Y2014" i="1"/>
  <c r="X2014" i="1"/>
  <c r="W2014" i="1"/>
  <c r="Y2013" i="1"/>
  <c r="X2013" i="1"/>
  <c r="W2013" i="1"/>
  <c r="Y2012" i="1"/>
  <c r="X2012" i="1"/>
  <c r="W2012" i="1"/>
  <c r="Y2011" i="1"/>
  <c r="X2011" i="1"/>
  <c r="W2011" i="1"/>
  <c r="Y2010" i="1"/>
  <c r="X2010" i="1"/>
  <c r="W2010" i="1"/>
  <c r="Y2009" i="1"/>
  <c r="X2009" i="1"/>
  <c r="W2009" i="1"/>
  <c r="Y2008" i="1"/>
  <c r="X2008" i="1"/>
  <c r="W2008" i="1"/>
  <c r="Y2007" i="1"/>
  <c r="X2007" i="1"/>
  <c r="W2007" i="1"/>
  <c r="Y2006" i="1"/>
  <c r="X2006" i="1"/>
  <c r="W2006" i="1"/>
  <c r="Y2005" i="1"/>
  <c r="X2005" i="1"/>
  <c r="W2005" i="1"/>
  <c r="Y2004" i="1"/>
  <c r="X2004" i="1"/>
  <c r="W2004" i="1"/>
  <c r="Y2003" i="1"/>
  <c r="X2003" i="1"/>
  <c r="W2003" i="1"/>
  <c r="Y2002" i="1"/>
  <c r="X2002" i="1"/>
  <c r="W2002" i="1"/>
  <c r="Y2001" i="1"/>
  <c r="X2001" i="1"/>
  <c r="W2001" i="1"/>
  <c r="Y2000" i="1"/>
  <c r="X2000" i="1"/>
  <c r="W2000" i="1"/>
  <c r="Y1999" i="1"/>
  <c r="X1999" i="1"/>
  <c r="W1999" i="1"/>
  <c r="Y1998" i="1"/>
  <c r="X1998" i="1"/>
  <c r="W1998" i="1"/>
  <c r="Y1997" i="1"/>
  <c r="X1997" i="1"/>
  <c r="W1997" i="1"/>
  <c r="Y1996" i="1"/>
  <c r="X1996" i="1"/>
  <c r="W1996" i="1"/>
  <c r="Y1995" i="1"/>
  <c r="X1995" i="1"/>
  <c r="W1995" i="1"/>
  <c r="Y1994" i="1"/>
  <c r="X1994" i="1"/>
  <c r="W1994" i="1"/>
  <c r="Y1993" i="1"/>
  <c r="X1993" i="1"/>
  <c r="W1993" i="1"/>
  <c r="Y1992" i="1"/>
  <c r="X1992" i="1"/>
  <c r="W1992" i="1"/>
  <c r="Y1991" i="1"/>
  <c r="X1991" i="1"/>
  <c r="W1991" i="1"/>
  <c r="Y1990" i="1"/>
  <c r="X1990" i="1"/>
  <c r="W1990" i="1"/>
  <c r="Y1989" i="1"/>
  <c r="X1989" i="1"/>
  <c r="W1989" i="1"/>
  <c r="Y1988" i="1"/>
  <c r="X1988" i="1"/>
  <c r="W1988" i="1"/>
  <c r="Y1987" i="1"/>
  <c r="X1987" i="1"/>
  <c r="W1987" i="1"/>
  <c r="Y1986" i="1"/>
  <c r="X1986" i="1"/>
  <c r="W1986" i="1"/>
  <c r="Y1985" i="1"/>
  <c r="X1985" i="1"/>
  <c r="W1985" i="1"/>
  <c r="Y1984" i="1"/>
  <c r="X1984" i="1"/>
  <c r="W1984" i="1"/>
  <c r="Y1983" i="1"/>
  <c r="X1983" i="1"/>
  <c r="W1983" i="1"/>
  <c r="Y1982" i="1"/>
  <c r="X1982" i="1"/>
  <c r="W1982" i="1"/>
  <c r="Y1981" i="1"/>
  <c r="X1981" i="1"/>
  <c r="W1981" i="1"/>
  <c r="Y1980" i="1"/>
  <c r="X1980" i="1"/>
  <c r="W1980" i="1"/>
  <c r="Y1979" i="1"/>
  <c r="X1979" i="1"/>
  <c r="W1979" i="1"/>
  <c r="Y1978" i="1"/>
  <c r="X1978" i="1"/>
  <c r="W1978" i="1"/>
  <c r="Y1977" i="1"/>
  <c r="X1977" i="1"/>
  <c r="W1977" i="1"/>
  <c r="Y1976" i="1"/>
  <c r="X1976" i="1"/>
  <c r="W1976" i="1"/>
  <c r="Y1975" i="1"/>
  <c r="X1975" i="1"/>
  <c r="W1975" i="1"/>
  <c r="Y1974" i="1"/>
  <c r="X1974" i="1"/>
  <c r="W1974" i="1"/>
  <c r="Y1973" i="1"/>
  <c r="X1973" i="1"/>
  <c r="W1973" i="1"/>
  <c r="Y1972" i="1"/>
  <c r="X1972" i="1"/>
  <c r="W1972" i="1"/>
  <c r="Y1971" i="1"/>
  <c r="X1971" i="1"/>
  <c r="W1971" i="1"/>
  <c r="Y1970" i="1"/>
  <c r="X1970" i="1"/>
  <c r="W1970" i="1"/>
  <c r="Y1969" i="1"/>
  <c r="X1969" i="1"/>
  <c r="W1969" i="1"/>
  <c r="Y1968" i="1"/>
  <c r="X1968" i="1"/>
  <c r="W1968" i="1"/>
  <c r="Y1967" i="1"/>
  <c r="X1967" i="1"/>
  <c r="W1967" i="1"/>
  <c r="Y1966" i="1"/>
  <c r="X1966" i="1"/>
  <c r="W1966" i="1"/>
  <c r="Y1965" i="1"/>
  <c r="X1965" i="1"/>
  <c r="W1965" i="1"/>
  <c r="Y1964" i="1"/>
  <c r="X1964" i="1"/>
  <c r="W1964" i="1"/>
  <c r="Y1963" i="1"/>
  <c r="X1963" i="1"/>
  <c r="W1963" i="1"/>
  <c r="Y1962" i="1"/>
  <c r="X1962" i="1"/>
  <c r="W1962" i="1"/>
  <c r="Y1961" i="1"/>
  <c r="X1961" i="1"/>
  <c r="W1961" i="1"/>
  <c r="Y1960" i="1"/>
  <c r="X1960" i="1"/>
  <c r="W1960" i="1"/>
  <c r="Y1959" i="1"/>
  <c r="X1959" i="1"/>
  <c r="W1959" i="1"/>
  <c r="Y1958" i="1"/>
  <c r="X1958" i="1"/>
  <c r="W1958" i="1"/>
  <c r="Y1957" i="1"/>
  <c r="X1957" i="1"/>
  <c r="W1957" i="1"/>
  <c r="Y1956" i="1"/>
  <c r="X1956" i="1"/>
  <c r="W1956" i="1"/>
  <c r="Y1955" i="1"/>
  <c r="X1955" i="1"/>
  <c r="W1955" i="1"/>
  <c r="Y1954" i="1"/>
  <c r="X1954" i="1"/>
  <c r="W1954" i="1"/>
  <c r="Y1953" i="1"/>
  <c r="X1953" i="1"/>
  <c r="W1953" i="1"/>
  <c r="Y1952" i="1"/>
  <c r="X1952" i="1"/>
  <c r="W1952" i="1"/>
  <c r="Y1951" i="1"/>
  <c r="X1951" i="1"/>
  <c r="W1951" i="1"/>
  <c r="Y1950" i="1"/>
  <c r="X1950" i="1"/>
  <c r="W1950" i="1"/>
  <c r="Y1949" i="1"/>
  <c r="X1949" i="1"/>
  <c r="W1949" i="1"/>
  <c r="Y1948" i="1"/>
  <c r="X1948" i="1"/>
  <c r="W1948" i="1"/>
  <c r="Y1947" i="1"/>
  <c r="X1947" i="1"/>
  <c r="W1947" i="1"/>
  <c r="Y1946" i="1"/>
  <c r="X1946" i="1"/>
  <c r="W1946" i="1"/>
  <c r="Y1945" i="1"/>
  <c r="X1945" i="1"/>
  <c r="W1945" i="1"/>
  <c r="Y1944" i="1"/>
  <c r="X1944" i="1"/>
  <c r="W1944" i="1"/>
  <c r="Y1943" i="1"/>
  <c r="X1943" i="1"/>
  <c r="W1943" i="1"/>
  <c r="Y1942" i="1"/>
  <c r="X1942" i="1"/>
  <c r="W1942" i="1"/>
  <c r="Y1941" i="1"/>
  <c r="X1941" i="1"/>
  <c r="W1941" i="1"/>
  <c r="Y1940" i="1"/>
  <c r="X1940" i="1"/>
  <c r="W1940" i="1"/>
  <c r="Y1939" i="1"/>
  <c r="X1939" i="1"/>
  <c r="W1939" i="1"/>
  <c r="Y1938" i="1"/>
  <c r="X1938" i="1"/>
  <c r="W1938" i="1"/>
  <c r="Y1937" i="1"/>
  <c r="X1937" i="1"/>
  <c r="W1937" i="1"/>
  <c r="Y1936" i="1"/>
  <c r="X1936" i="1"/>
  <c r="W1936" i="1"/>
  <c r="Y1935" i="1"/>
  <c r="X1935" i="1"/>
  <c r="W1935" i="1"/>
  <c r="Y1934" i="1"/>
  <c r="X1934" i="1"/>
  <c r="W1934" i="1"/>
  <c r="Y1933" i="1"/>
  <c r="X1933" i="1"/>
  <c r="W1933" i="1"/>
  <c r="Y1932" i="1"/>
  <c r="X1932" i="1"/>
  <c r="W1932" i="1"/>
  <c r="Y1931" i="1"/>
  <c r="X1931" i="1"/>
  <c r="W1931" i="1"/>
  <c r="Y1930" i="1"/>
  <c r="X1930" i="1"/>
  <c r="W1930" i="1"/>
  <c r="Y1929" i="1"/>
  <c r="X1929" i="1"/>
  <c r="W1929" i="1"/>
  <c r="Y1928" i="1"/>
  <c r="X1928" i="1"/>
  <c r="W1928" i="1"/>
  <c r="Y1927" i="1"/>
  <c r="X1927" i="1"/>
  <c r="W1927" i="1"/>
  <c r="Y1926" i="1"/>
  <c r="X1926" i="1"/>
  <c r="W1926" i="1"/>
  <c r="Y1925" i="1"/>
  <c r="X1925" i="1"/>
  <c r="W1925" i="1"/>
  <c r="Y1924" i="1"/>
  <c r="X1924" i="1"/>
  <c r="W1924" i="1"/>
  <c r="Y1923" i="1"/>
  <c r="X1923" i="1"/>
  <c r="W1923" i="1"/>
  <c r="Y1922" i="1"/>
  <c r="X1922" i="1"/>
  <c r="W1922" i="1"/>
  <c r="Y1921" i="1"/>
  <c r="X1921" i="1"/>
  <c r="W1921" i="1"/>
  <c r="Y1920" i="1"/>
  <c r="X1920" i="1"/>
  <c r="W1920" i="1"/>
  <c r="Y1919" i="1"/>
  <c r="X1919" i="1"/>
  <c r="W1919" i="1"/>
  <c r="Y1918" i="1"/>
  <c r="X1918" i="1"/>
  <c r="W1918" i="1"/>
  <c r="Y1917" i="1"/>
  <c r="X1917" i="1"/>
  <c r="W1917" i="1"/>
  <c r="Y1916" i="1"/>
  <c r="X1916" i="1"/>
  <c r="W1916" i="1"/>
  <c r="Y1915" i="1"/>
  <c r="X1915" i="1"/>
  <c r="W1915" i="1"/>
  <c r="Y1914" i="1"/>
  <c r="X1914" i="1"/>
  <c r="W1914" i="1"/>
  <c r="Y1913" i="1"/>
  <c r="X1913" i="1"/>
  <c r="W1913" i="1"/>
  <c r="Y1912" i="1"/>
  <c r="X1912" i="1"/>
  <c r="W1912" i="1"/>
  <c r="Y1911" i="1"/>
  <c r="X1911" i="1"/>
  <c r="W1911" i="1"/>
  <c r="Y1910" i="1"/>
  <c r="X1910" i="1"/>
  <c r="W1910" i="1"/>
  <c r="Y1909" i="1"/>
  <c r="X1909" i="1"/>
  <c r="W1909" i="1"/>
  <c r="Y1908" i="1"/>
  <c r="X1908" i="1"/>
  <c r="W1908" i="1"/>
  <c r="Y1907" i="1"/>
  <c r="X1907" i="1"/>
  <c r="W1907" i="1"/>
  <c r="Y1906" i="1"/>
  <c r="X1906" i="1"/>
  <c r="W1906" i="1"/>
  <c r="Y1905" i="1"/>
  <c r="X1905" i="1"/>
  <c r="W1905" i="1"/>
  <c r="Y1904" i="1"/>
  <c r="X1904" i="1"/>
  <c r="W1904" i="1"/>
  <c r="Y1903" i="1"/>
  <c r="X1903" i="1"/>
  <c r="W1903" i="1"/>
  <c r="Y1902" i="1"/>
  <c r="X1902" i="1"/>
  <c r="W1902" i="1"/>
  <c r="Y1901" i="1"/>
  <c r="X1901" i="1"/>
  <c r="W1901" i="1"/>
  <c r="Y1900" i="1"/>
  <c r="X1900" i="1"/>
  <c r="W1900" i="1"/>
  <c r="Y1899" i="1"/>
  <c r="X1899" i="1"/>
  <c r="W1899" i="1"/>
  <c r="Y1898" i="1"/>
  <c r="X1898" i="1"/>
  <c r="W1898" i="1"/>
  <c r="Y1897" i="1"/>
  <c r="X1897" i="1"/>
  <c r="W1897" i="1"/>
  <c r="Y1896" i="1"/>
  <c r="X1896" i="1"/>
  <c r="W1896" i="1"/>
  <c r="Y1895" i="1"/>
  <c r="X1895" i="1"/>
  <c r="W1895" i="1"/>
  <c r="Y1894" i="1"/>
  <c r="X1894" i="1"/>
  <c r="W1894" i="1"/>
  <c r="Y1893" i="1"/>
  <c r="X1893" i="1"/>
  <c r="W1893" i="1"/>
  <c r="Y1892" i="1"/>
  <c r="X1892" i="1"/>
  <c r="W1892" i="1"/>
  <c r="Y1891" i="1"/>
  <c r="X1891" i="1"/>
  <c r="W1891" i="1"/>
  <c r="Y1890" i="1"/>
  <c r="X1890" i="1"/>
  <c r="W1890" i="1"/>
  <c r="Y1889" i="1"/>
  <c r="X1889" i="1"/>
  <c r="W1889" i="1"/>
  <c r="Y1888" i="1"/>
  <c r="X1888" i="1"/>
  <c r="W1888" i="1"/>
  <c r="Y1887" i="1"/>
  <c r="X1887" i="1"/>
  <c r="W1887" i="1"/>
  <c r="Y1886" i="1"/>
  <c r="X1886" i="1"/>
  <c r="W1886" i="1"/>
  <c r="Y1885" i="1"/>
  <c r="X1885" i="1"/>
  <c r="W1885" i="1"/>
  <c r="Y1884" i="1"/>
  <c r="X1884" i="1"/>
  <c r="W1884" i="1"/>
  <c r="Y1883" i="1"/>
  <c r="X1883" i="1"/>
  <c r="W1883" i="1"/>
  <c r="Y1882" i="1"/>
  <c r="X1882" i="1"/>
  <c r="W1882" i="1"/>
  <c r="Y1881" i="1"/>
  <c r="X1881" i="1"/>
  <c r="W1881" i="1"/>
  <c r="Y1880" i="1"/>
  <c r="X1880" i="1"/>
  <c r="W1880" i="1"/>
  <c r="Y1879" i="1"/>
  <c r="X1879" i="1"/>
  <c r="W1879" i="1"/>
  <c r="Y1878" i="1"/>
  <c r="X1878" i="1"/>
  <c r="W1878" i="1"/>
  <c r="Y1877" i="1"/>
  <c r="X1877" i="1"/>
  <c r="W1877" i="1"/>
  <c r="Y1876" i="1"/>
  <c r="X1876" i="1"/>
  <c r="W1876" i="1"/>
  <c r="Y1875" i="1"/>
  <c r="X1875" i="1"/>
  <c r="W1875" i="1"/>
  <c r="Y1874" i="1"/>
  <c r="X1874" i="1"/>
  <c r="W1874" i="1"/>
  <c r="Y1873" i="1"/>
  <c r="X1873" i="1"/>
  <c r="W1873" i="1"/>
  <c r="Y1872" i="1"/>
  <c r="X1872" i="1"/>
  <c r="W1872" i="1"/>
  <c r="Y1871" i="1"/>
  <c r="X1871" i="1"/>
  <c r="W1871" i="1"/>
  <c r="Y1870" i="1"/>
  <c r="X1870" i="1"/>
  <c r="W1870" i="1"/>
  <c r="Y1869" i="1"/>
  <c r="X1869" i="1"/>
  <c r="W1869" i="1"/>
  <c r="Y1868" i="1"/>
  <c r="X1868" i="1"/>
  <c r="W1868" i="1"/>
  <c r="Y1867" i="1"/>
  <c r="X1867" i="1"/>
  <c r="W1867" i="1"/>
  <c r="Y1866" i="1"/>
  <c r="X1866" i="1"/>
  <c r="W1866" i="1"/>
  <c r="Y1865" i="1"/>
  <c r="X1865" i="1"/>
  <c r="W1865" i="1"/>
  <c r="Y1864" i="1"/>
  <c r="X1864" i="1"/>
  <c r="W1864" i="1"/>
  <c r="Y1863" i="1"/>
  <c r="X1863" i="1"/>
  <c r="W1863" i="1"/>
  <c r="Y1862" i="1"/>
  <c r="X1862" i="1"/>
  <c r="W1862" i="1"/>
  <c r="Y1861" i="1"/>
  <c r="X1861" i="1"/>
  <c r="W1861" i="1"/>
  <c r="Y1860" i="1"/>
  <c r="X1860" i="1"/>
  <c r="W1860" i="1"/>
  <c r="Y1859" i="1"/>
  <c r="X1859" i="1"/>
  <c r="W1859" i="1"/>
  <c r="Y1858" i="1"/>
  <c r="X1858" i="1"/>
  <c r="W1858" i="1"/>
  <c r="Y1857" i="1"/>
  <c r="X1857" i="1"/>
  <c r="W1857" i="1"/>
  <c r="Y1856" i="1"/>
  <c r="X1856" i="1"/>
  <c r="W1856" i="1"/>
  <c r="Y1855" i="1"/>
  <c r="X1855" i="1"/>
  <c r="W1855" i="1"/>
  <c r="Y1854" i="1"/>
  <c r="X1854" i="1"/>
  <c r="W1854" i="1"/>
  <c r="Y1853" i="1"/>
  <c r="X1853" i="1"/>
  <c r="W1853" i="1"/>
  <c r="Y1852" i="1"/>
  <c r="X1852" i="1"/>
  <c r="W1852" i="1"/>
  <c r="Y1851" i="1"/>
  <c r="X1851" i="1"/>
  <c r="W1851" i="1"/>
  <c r="Y1850" i="1"/>
  <c r="X1850" i="1"/>
  <c r="W1850" i="1"/>
  <c r="Y1849" i="1"/>
  <c r="X1849" i="1"/>
  <c r="W1849" i="1"/>
  <c r="Y1848" i="1"/>
  <c r="X1848" i="1"/>
  <c r="W1848" i="1"/>
  <c r="Y1847" i="1"/>
  <c r="X1847" i="1"/>
  <c r="W1847" i="1"/>
  <c r="Y1846" i="1"/>
  <c r="X1846" i="1"/>
  <c r="W1846" i="1"/>
  <c r="Y1845" i="1"/>
  <c r="X1845" i="1"/>
  <c r="W1845" i="1"/>
  <c r="Y1844" i="1"/>
  <c r="X1844" i="1"/>
  <c r="W1844" i="1"/>
  <c r="Y1843" i="1"/>
  <c r="X1843" i="1"/>
  <c r="W1843" i="1"/>
  <c r="Y1842" i="1"/>
  <c r="X1842" i="1"/>
  <c r="W1842" i="1"/>
  <c r="Y1841" i="1"/>
  <c r="X1841" i="1"/>
  <c r="W1841" i="1"/>
  <c r="Y1840" i="1"/>
  <c r="X1840" i="1"/>
  <c r="W1840" i="1"/>
  <c r="Y1839" i="1"/>
  <c r="X1839" i="1"/>
  <c r="W1839" i="1"/>
  <c r="Y1838" i="1"/>
  <c r="X1838" i="1"/>
  <c r="W1838" i="1"/>
  <c r="Y1837" i="1"/>
  <c r="X1837" i="1"/>
  <c r="W1837" i="1"/>
  <c r="Y1836" i="1"/>
  <c r="X1836" i="1"/>
  <c r="W1836" i="1"/>
  <c r="Y1835" i="1"/>
  <c r="X1835" i="1"/>
  <c r="W1835" i="1"/>
  <c r="Y1834" i="1"/>
  <c r="X1834" i="1"/>
  <c r="W1834" i="1"/>
  <c r="Y1833" i="1"/>
  <c r="X1833" i="1"/>
  <c r="W1833" i="1"/>
  <c r="Y1832" i="1"/>
  <c r="X1832" i="1"/>
  <c r="W1832" i="1"/>
  <c r="Y1831" i="1"/>
  <c r="X1831" i="1"/>
  <c r="W1831" i="1"/>
  <c r="Y1830" i="1"/>
  <c r="X1830" i="1"/>
  <c r="W1830" i="1"/>
  <c r="Y1829" i="1"/>
  <c r="X1829" i="1"/>
  <c r="W1829" i="1"/>
  <c r="Y1828" i="1"/>
  <c r="X1828" i="1"/>
  <c r="W1828" i="1"/>
  <c r="Y1827" i="1"/>
  <c r="X1827" i="1"/>
  <c r="W1827" i="1"/>
  <c r="Y1826" i="1"/>
  <c r="X1826" i="1"/>
  <c r="W1826" i="1"/>
  <c r="Y1825" i="1"/>
  <c r="X1825" i="1"/>
  <c r="W1825" i="1"/>
  <c r="Y1824" i="1"/>
  <c r="X1824" i="1"/>
  <c r="W1824" i="1"/>
  <c r="Y1823" i="1"/>
  <c r="X1823" i="1"/>
  <c r="W1823" i="1"/>
  <c r="Y1822" i="1"/>
  <c r="X1822" i="1"/>
  <c r="W1822" i="1"/>
  <c r="Y1821" i="1"/>
  <c r="X1821" i="1"/>
  <c r="W1821" i="1"/>
  <c r="Y1820" i="1"/>
  <c r="X1820" i="1"/>
  <c r="W1820" i="1"/>
  <c r="Y1819" i="1"/>
  <c r="X1819" i="1"/>
  <c r="W1819" i="1"/>
  <c r="Y1818" i="1"/>
  <c r="X1818" i="1"/>
  <c r="W1818" i="1"/>
  <c r="Y1817" i="1"/>
  <c r="X1817" i="1"/>
  <c r="W1817" i="1"/>
  <c r="Y1816" i="1"/>
  <c r="X1816" i="1"/>
  <c r="W1816" i="1"/>
  <c r="Y1815" i="1"/>
  <c r="X1815" i="1"/>
  <c r="W1815" i="1"/>
  <c r="Y1814" i="1"/>
  <c r="X1814" i="1"/>
  <c r="W1814" i="1"/>
  <c r="Y1813" i="1"/>
  <c r="X1813" i="1"/>
  <c r="W1813" i="1"/>
  <c r="Y1812" i="1"/>
  <c r="X1812" i="1"/>
  <c r="W1812" i="1"/>
  <c r="Y1811" i="1"/>
  <c r="X1811" i="1"/>
  <c r="W1811" i="1"/>
  <c r="Y1810" i="1"/>
  <c r="X1810" i="1"/>
  <c r="W1810" i="1"/>
  <c r="Y1809" i="1"/>
  <c r="X1809" i="1"/>
  <c r="W1809" i="1"/>
  <c r="Y1808" i="1"/>
  <c r="X1808" i="1"/>
  <c r="W1808" i="1"/>
  <c r="Y1807" i="1"/>
  <c r="X1807" i="1"/>
  <c r="W1807" i="1"/>
  <c r="Y1806" i="1"/>
  <c r="X1806" i="1"/>
  <c r="W1806" i="1"/>
  <c r="Y1805" i="1"/>
  <c r="X1805" i="1"/>
  <c r="W1805" i="1"/>
  <c r="Y1804" i="1"/>
  <c r="X1804" i="1"/>
  <c r="W1804" i="1"/>
  <c r="Y1803" i="1"/>
  <c r="X1803" i="1"/>
  <c r="W1803" i="1"/>
  <c r="Y1802" i="1"/>
  <c r="X1802" i="1"/>
  <c r="W1802" i="1"/>
  <c r="Y1801" i="1"/>
  <c r="X1801" i="1"/>
  <c r="W1801" i="1"/>
  <c r="Y1800" i="1"/>
  <c r="X1800" i="1"/>
  <c r="W1800" i="1"/>
  <c r="Y1799" i="1"/>
  <c r="X1799" i="1"/>
  <c r="W1799" i="1"/>
  <c r="Y1798" i="1"/>
  <c r="X1798" i="1"/>
  <c r="W1798" i="1"/>
  <c r="Y1797" i="1"/>
  <c r="X1797" i="1"/>
  <c r="W1797" i="1"/>
  <c r="Y1796" i="1"/>
  <c r="X1796" i="1"/>
  <c r="W1796" i="1"/>
  <c r="Y1795" i="1"/>
  <c r="X1795" i="1"/>
  <c r="W1795" i="1"/>
  <c r="Y1794" i="1"/>
  <c r="X1794" i="1"/>
  <c r="W1794" i="1"/>
  <c r="Y1793" i="1"/>
  <c r="X1793" i="1"/>
  <c r="W1793" i="1"/>
  <c r="Y1792" i="1"/>
  <c r="X1792" i="1"/>
  <c r="W1792" i="1"/>
  <c r="Y1791" i="1"/>
  <c r="X1791" i="1"/>
  <c r="W1791" i="1"/>
  <c r="Y1790" i="1"/>
  <c r="X1790" i="1"/>
  <c r="W1790" i="1"/>
  <c r="Y1789" i="1"/>
  <c r="X1789" i="1"/>
  <c r="W1789" i="1"/>
  <c r="Y1788" i="1"/>
  <c r="X1788" i="1"/>
  <c r="W1788" i="1"/>
  <c r="Y1787" i="1"/>
  <c r="X1787" i="1"/>
  <c r="W1787" i="1"/>
  <c r="Y1786" i="1"/>
  <c r="X1786" i="1"/>
  <c r="W1786" i="1"/>
  <c r="Y1785" i="1"/>
  <c r="X1785" i="1"/>
  <c r="W1785" i="1"/>
  <c r="Y1784" i="1"/>
  <c r="X1784" i="1"/>
  <c r="W1784" i="1"/>
  <c r="Y1783" i="1"/>
  <c r="X1783" i="1"/>
  <c r="W1783" i="1"/>
  <c r="Y1782" i="1"/>
  <c r="X1782" i="1"/>
  <c r="W1782" i="1"/>
  <c r="Y1781" i="1"/>
  <c r="X1781" i="1"/>
  <c r="W1781" i="1"/>
  <c r="Y1780" i="1"/>
  <c r="X1780" i="1"/>
  <c r="W1780" i="1"/>
  <c r="Y1779" i="1"/>
  <c r="X1779" i="1"/>
  <c r="W1779" i="1"/>
  <c r="Y1778" i="1"/>
  <c r="X1778" i="1"/>
  <c r="W1778" i="1"/>
  <c r="Y1777" i="1"/>
  <c r="X1777" i="1"/>
  <c r="W1777" i="1"/>
  <c r="Y1776" i="1"/>
  <c r="X1776" i="1"/>
  <c r="W1776" i="1"/>
  <c r="Y1775" i="1"/>
  <c r="X1775" i="1"/>
  <c r="W1775" i="1"/>
  <c r="Y1774" i="1"/>
  <c r="X1774" i="1"/>
  <c r="W1774" i="1"/>
  <c r="Y1773" i="1"/>
  <c r="X1773" i="1"/>
  <c r="W1773" i="1"/>
  <c r="Y1772" i="1"/>
  <c r="X1772" i="1"/>
  <c r="W1772" i="1"/>
  <c r="Y1771" i="1"/>
  <c r="X1771" i="1"/>
  <c r="W1771" i="1"/>
  <c r="Y1770" i="1"/>
  <c r="X1770" i="1"/>
  <c r="W1770" i="1"/>
  <c r="Y1769" i="1"/>
  <c r="X1769" i="1"/>
  <c r="W1769" i="1"/>
  <c r="Y1768" i="1"/>
  <c r="X1768" i="1"/>
  <c r="W1768" i="1"/>
  <c r="Y1767" i="1"/>
  <c r="X1767" i="1"/>
  <c r="W1767" i="1"/>
  <c r="Y1766" i="1"/>
  <c r="X1766" i="1"/>
  <c r="W1766" i="1"/>
  <c r="Y1765" i="1"/>
  <c r="X1765" i="1"/>
  <c r="W1765" i="1"/>
  <c r="Y1764" i="1"/>
  <c r="X1764" i="1"/>
  <c r="W1764" i="1"/>
  <c r="Y1763" i="1"/>
  <c r="X1763" i="1"/>
  <c r="W1763" i="1"/>
  <c r="Y1762" i="1"/>
  <c r="X1762" i="1"/>
  <c r="W1762" i="1"/>
  <c r="Y1761" i="1"/>
  <c r="X1761" i="1"/>
  <c r="W1761" i="1"/>
  <c r="Y1760" i="1"/>
  <c r="X1760" i="1"/>
  <c r="W1760" i="1"/>
  <c r="Y1759" i="1"/>
  <c r="X1759" i="1"/>
  <c r="W1759" i="1"/>
  <c r="Y1758" i="1"/>
  <c r="X1758" i="1"/>
  <c r="W1758" i="1"/>
  <c r="Y1757" i="1"/>
  <c r="X1757" i="1"/>
  <c r="W1757" i="1"/>
  <c r="Y1756" i="1"/>
  <c r="X1756" i="1"/>
  <c r="W1756" i="1"/>
  <c r="Y1755" i="1"/>
  <c r="X1755" i="1"/>
  <c r="W1755" i="1"/>
  <c r="Y1754" i="1"/>
  <c r="X1754" i="1"/>
  <c r="W1754" i="1"/>
  <c r="Y1753" i="1"/>
  <c r="X1753" i="1"/>
  <c r="W1753" i="1"/>
  <c r="Y1752" i="1"/>
  <c r="X1752" i="1"/>
  <c r="W1752" i="1"/>
  <c r="Y1751" i="1"/>
  <c r="X1751" i="1"/>
  <c r="W1751" i="1"/>
  <c r="Y1750" i="1"/>
  <c r="X1750" i="1"/>
  <c r="W1750" i="1"/>
  <c r="Y1749" i="1"/>
  <c r="X1749" i="1"/>
  <c r="W1749" i="1"/>
  <c r="Y1748" i="1"/>
  <c r="X1748" i="1"/>
  <c r="W1748" i="1"/>
  <c r="Y1747" i="1"/>
  <c r="X1747" i="1"/>
  <c r="W1747" i="1"/>
  <c r="Y1746" i="1"/>
  <c r="X1746" i="1"/>
  <c r="W1746" i="1"/>
  <c r="Y1745" i="1"/>
  <c r="X1745" i="1"/>
  <c r="W1745" i="1"/>
  <c r="Y1744" i="1"/>
  <c r="X1744" i="1"/>
  <c r="W1744" i="1"/>
  <c r="Y1743" i="1"/>
  <c r="X1743" i="1"/>
  <c r="W1743" i="1"/>
  <c r="Y1742" i="1"/>
  <c r="X1742" i="1"/>
  <c r="W1742" i="1"/>
  <c r="Y1741" i="1"/>
  <c r="X1741" i="1"/>
  <c r="W1741" i="1"/>
  <c r="Y1740" i="1"/>
  <c r="X1740" i="1"/>
  <c r="W1740" i="1"/>
  <c r="Y1739" i="1"/>
  <c r="X1739" i="1"/>
  <c r="W1739" i="1"/>
  <c r="Y1738" i="1"/>
  <c r="X1738" i="1"/>
  <c r="W1738" i="1"/>
  <c r="Y1737" i="1"/>
  <c r="X1737" i="1"/>
  <c r="W1737" i="1"/>
  <c r="Y1736" i="1"/>
  <c r="X1736" i="1"/>
  <c r="W1736" i="1"/>
  <c r="Y1735" i="1"/>
  <c r="X1735" i="1"/>
  <c r="W1735" i="1"/>
  <c r="Y1734" i="1"/>
  <c r="X1734" i="1"/>
  <c r="W1734" i="1"/>
  <c r="Y1733" i="1"/>
  <c r="X1733" i="1"/>
  <c r="W1733" i="1"/>
  <c r="Y1732" i="1"/>
  <c r="X1732" i="1"/>
  <c r="W1732" i="1"/>
  <c r="Y1731" i="1"/>
  <c r="X1731" i="1"/>
  <c r="W1731" i="1"/>
  <c r="Y1730" i="1"/>
  <c r="X1730" i="1"/>
  <c r="W1730" i="1"/>
  <c r="Y1729" i="1"/>
  <c r="X1729" i="1"/>
  <c r="W1729" i="1"/>
  <c r="Y1728" i="1"/>
  <c r="X1728" i="1"/>
  <c r="W1728" i="1"/>
  <c r="Y1727" i="1"/>
  <c r="X1727" i="1"/>
  <c r="W1727" i="1"/>
  <c r="Y1726" i="1"/>
  <c r="X1726" i="1"/>
  <c r="W1726" i="1"/>
  <c r="Y1725" i="1"/>
  <c r="X1725" i="1"/>
  <c r="W1725" i="1"/>
  <c r="Y1724" i="1"/>
  <c r="X1724" i="1"/>
  <c r="W1724" i="1"/>
  <c r="Y1723" i="1"/>
  <c r="X1723" i="1"/>
  <c r="W1723" i="1"/>
  <c r="Y1722" i="1"/>
  <c r="X1722" i="1"/>
  <c r="W1722" i="1"/>
  <c r="Y1721" i="1"/>
  <c r="X1721" i="1"/>
  <c r="W1721" i="1"/>
  <c r="Y1720" i="1"/>
  <c r="X1720" i="1"/>
  <c r="W1720" i="1"/>
  <c r="Y1719" i="1"/>
  <c r="X1719" i="1"/>
  <c r="W1719" i="1"/>
  <c r="Y1718" i="1"/>
  <c r="X1718" i="1"/>
  <c r="W1718" i="1"/>
  <c r="Y1717" i="1"/>
  <c r="X1717" i="1"/>
  <c r="W1717" i="1"/>
  <c r="Y1716" i="1"/>
  <c r="X1716" i="1"/>
  <c r="W1716" i="1"/>
  <c r="Y1715" i="1"/>
  <c r="X1715" i="1"/>
  <c r="W1715" i="1"/>
  <c r="Y1714" i="1"/>
  <c r="X1714" i="1"/>
  <c r="W1714" i="1"/>
  <c r="Y1713" i="1"/>
  <c r="X1713" i="1"/>
  <c r="W1713" i="1"/>
  <c r="Y1712" i="1"/>
  <c r="X1712" i="1"/>
  <c r="W1712" i="1"/>
  <c r="Y1711" i="1"/>
  <c r="X1711" i="1"/>
  <c r="W1711" i="1"/>
  <c r="Y1710" i="1"/>
  <c r="X1710" i="1"/>
  <c r="W1710" i="1"/>
  <c r="Y1709" i="1"/>
  <c r="X1709" i="1"/>
  <c r="W1709" i="1"/>
  <c r="Y1708" i="1"/>
  <c r="X1708" i="1"/>
  <c r="W1708" i="1"/>
  <c r="Y1707" i="1"/>
  <c r="X1707" i="1"/>
  <c r="W1707" i="1"/>
  <c r="Y1706" i="1"/>
  <c r="X1706" i="1"/>
  <c r="W1706" i="1"/>
  <c r="Y1705" i="1"/>
  <c r="X1705" i="1"/>
  <c r="W1705" i="1"/>
  <c r="Y1704" i="1"/>
  <c r="X1704" i="1"/>
  <c r="W1704" i="1"/>
  <c r="Y1703" i="1"/>
  <c r="X1703" i="1"/>
  <c r="W1703" i="1"/>
  <c r="Y1702" i="1"/>
  <c r="X1702" i="1"/>
  <c r="W1702" i="1"/>
  <c r="Y1701" i="1"/>
  <c r="X1701" i="1"/>
  <c r="W1701" i="1"/>
  <c r="Y1700" i="1"/>
  <c r="X1700" i="1"/>
  <c r="W1700" i="1"/>
  <c r="Y1699" i="1"/>
  <c r="X1699" i="1"/>
  <c r="W1699" i="1"/>
  <c r="Y1698" i="1"/>
  <c r="X1698" i="1"/>
  <c r="W1698" i="1"/>
  <c r="Y1697" i="1"/>
  <c r="X1697" i="1"/>
  <c r="W1697" i="1"/>
  <c r="Y1696" i="1"/>
  <c r="X1696" i="1"/>
  <c r="W1696" i="1"/>
  <c r="Y1695" i="1"/>
  <c r="X1695" i="1"/>
  <c r="W1695" i="1"/>
  <c r="Y1694" i="1"/>
  <c r="X1694" i="1"/>
  <c r="W1694" i="1"/>
  <c r="Y1693" i="1"/>
  <c r="X1693" i="1"/>
  <c r="W1693" i="1"/>
  <c r="Y1692" i="1"/>
  <c r="X1692" i="1"/>
  <c r="W1692" i="1"/>
  <c r="Y1691" i="1"/>
  <c r="X1691" i="1"/>
  <c r="W1691" i="1"/>
  <c r="Y1690" i="1"/>
  <c r="X1690" i="1"/>
  <c r="W1690" i="1"/>
  <c r="Y1689" i="1"/>
  <c r="X1689" i="1"/>
  <c r="W1689" i="1"/>
  <c r="Y1688" i="1"/>
  <c r="X1688" i="1"/>
  <c r="W1688" i="1"/>
  <c r="Y1687" i="1"/>
  <c r="X1687" i="1"/>
  <c r="W1687" i="1"/>
  <c r="Y1686" i="1"/>
  <c r="X1686" i="1"/>
  <c r="W1686" i="1"/>
  <c r="Y1685" i="1"/>
  <c r="X1685" i="1"/>
  <c r="W1685" i="1"/>
  <c r="Y1684" i="1"/>
  <c r="X1684" i="1"/>
  <c r="W1684" i="1"/>
  <c r="Y1683" i="1"/>
  <c r="X1683" i="1"/>
  <c r="W1683" i="1"/>
  <c r="Y1682" i="1"/>
  <c r="X1682" i="1"/>
  <c r="W1682" i="1"/>
  <c r="Y1681" i="1"/>
  <c r="X1681" i="1"/>
  <c r="W1681" i="1"/>
  <c r="Y1680" i="1"/>
  <c r="X1680" i="1"/>
  <c r="W1680" i="1"/>
  <c r="Y1679" i="1"/>
  <c r="X1679" i="1"/>
  <c r="W1679" i="1"/>
  <c r="Y1678" i="1"/>
  <c r="X1678" i="1"/>
  <c r="W1678" i="1"/>
  <c r="Y1677" i="1"/>
  <c r="X1677" i="1"/>
  <c r="W1677" i="1"/>
  <c r="Y1676" i="1"/>
  <c r="X1676" i="1"/>
  <c r="W1676" i="1"/>
  <c r="Y1675" i="1"/>
  <c r="X1675" i="1"/>
  <c r="W1675" i="1"/>
  <c r="Y1674" i="1"/>
  <c r="X1674" i="1"/>
  <c r="W1674" i="1"/>
  <c r="Y1673" i="1"/>
  <c r="X1673" i="1"/>
  <c r="W1673" i="1"/>
  <c r="Y1672" i="1"/>
  <c r="X1672" i="1"/>
  <c r="W1672" i="1"/>
  <c r="Y1671" i="1"/>
  <c r="X1671" i="1"/>
  <c r="W1671" i="1"/>
  <c r="Y1670" i="1"/>
  <c r="X1670" i="1"/>
  <c r="W1670" i="1"/>
  <c r="Y1669" i="1"/>
  <c r="X1669" i="1"/>
  <c r="W1669" i="1"/>
  <c r="Y1668" i="1"/>
  <c r="X1668" i="1"/>
  <c r="W1668" i="1"/>
  <c r="Y1667" i="1"/>
  <c r="X1667" i="1"/>
  <c r="W1667" i="1"/>
  <c r="Y1666" i="1"/>
  <c r="X1666" i="1"/>
  <c r="W1666" i="1"/>
  <c r="Y1665" i="1"/>
  <c r="X1665" i="1"/>
  <c r="W1665" i="1"/>
  <c r="Y1664" i="1"/>
  <c r="X1664" i="1"/>
  <c r="W1664" i="1"/>
  <c r="Y1663" i="1"/>
  <c r="X1663" i="1"/>
  <c r="W1663" i="1"/>
  <c r="Y1662" i="1"/>
  <c r="X1662" i="1"/>
  <c r="W1662" i="1"/>
  <c r="Y1661" i="1"/>
  <c r="X1661" i="1"/>
  <c r="W1661" i="1"/>
  <c r="Y1660" i="1"/>
  <c r="X1660" i="1"/>
  <c r="W1660" i="1"/>
  <c r="Y1659" i="1"/>
  <c r="X1659" i="1"/>
  <c r="W1659" i="1"/>
  <c r="Y1658" i="1"/>
  <c r="X1658" i="1"/>
  <c r="W1658" i="1"/>
  <c r="Y1657" i="1"/>
  <c r="X1657" i="1"/>
  <c r="W1657" i="1"/>
  <c r="Y1656" i="1"/>
  <c r="X1656" i="1"/>
  <c r="W1656" i="1"/>
  <c r="Y1655" i="1"/>
  <c r="X1655" i="1"/>
  <c r="W1655" i="1"/>
  <c r="Y1654" i="1"/>
  <c r="X1654" i="1"/>
  <c r="W1654" i="1"/>
  <c r="Y1653" i="1"/>
  <c r="X1653" i="1"/>
  <c r="W1653" i="1"/>
  <c r="Y1652" i="1"/>
  <c r="X1652" i="1"/>
  <c r="W1652" i="1"/>
  <c r="Y1651" i="1"/>
  <c r="X1651" i="1"/>
  <c r="W1651" i="1"/>
  <c r="Y1650" i="1"/>
  <c r="X1650" i="1"/>
  <c r="W1650" i="1"/>
  <c r="Y1649" i="1"/>
  <c r="X1649" i="1"/>
  <c r="W1649" i="1"/>
  <c r="Y1648" i="1"/>
  <c r="X1648" i="1"/>
  <c r="W1648" i="1"/>
  <c r="Y1647" i="1"/>
  <c r="X1647" i="1"/>
  <c r="W1647" i="1"/>
  <c r="Y1646" i="1"/>
  <c r="X1646" i="1"/>
  <c r="W1646" i="1"/>
  <c r="Y1645" i="1"/>
  <c r="X1645" i="1"/>
  <c r="W1645" i="1"/>
  <c r="Y1644" i="1"/>
  <c r="X1644" i="1"/>
  <c r="W1644" i="1"/>
  <c r="Y1643" i="1"/>
  <c r="X1643" i="1"/>
  <c r="W1643" i="1"/>
  <c r="Y1642" i="1"/>
  <c r="X1642" i="1"/>
  <c r="W1642" i="1"/>
  <c r="Y1641" i="1"/>
  <c r="X1641" i="1"/>
  <c r="W1641" i="1"/>
  <c r="Y1640" i="1"/>
  <c r="X1640" i="1"/>
  <c r="W1640" i="1"/>
  <c r="Y1639" i="1"/>
  <c r="X1639" i="1"/>
  <c r="W1639" i="1"/>
  <c r="Y1638" i="1"/>
  <c r="X1638" i="1"/>
  <c r="W1638" i="1"/>
  <c r="Y1637" i="1"/>
  <c r="X1637" i="1"/>
  <c r="W1637" i="1"/>
  <c r="Y1636" i="1"/>
  <c r="X1636" i="1"/>
  <c r="W1636" i="1"/>
  <c r="Y1635" i="1"/>
  <c r="X1635" i="1"/>
  <c r="W1635" i="1"/>
  <c r="Y1634" i="1"/>
  <c r="X1634" i="1"/>
  <c r="W1634" i="1"/>
  <c r="Y1633" i="1"/>
  <c r="X1633" i="1"/>
  <c r="W1633" i="1"/>
  <c r="Y1632" i="1"/>
  <c r="X1632" i="1"/>
  <c r="W1632" i="1"/>
  <c r="Y1631" i="1"/>
  <c r="X1631" i="1"/>
  <c r="W1631" i="1"/>
  <c r="Y1630" i="1"/>
  <c r="X1630" i="1"/>
  <c r="W1630" i="1"/>
  <c r="Y1629" i="1"/>
  <c r="X1629" i="1"/>
  <c r="W1629" i="1"/>
  <c r="Y1628" i="1"/>
  <c r="X1628" i="1"/>
  <c r="W1628" i="1"/>
  <c r="Y1627" i="1"/>
  <c r="X1627" i="1"/>
  <c r="W1627" i="1"/>
  <c r="Y1626" i="1"/>
  <c r="X1626" i="1"/>
  <c r="W1626" i="1"/>
  <c r="Y1625" i="1"/>
  <c r="X1625" i="1"/>
  <c r="W1625" i="1"/>
  <c r="Y1624" i="1"/>
  <c r="X1624" i="1"/>
  <c r="W1624" i="1"/>
  <c r="Y1623" i="1"/>
  <c r="X1623" i="1"/>
  <c r="W1623" i="1"/>
  <c r="Y1622" i="1"/>
  <c r="X1622" i="1"/>
  <c r="W1622" i="1"/>
  <c r="Y1621" i="1"/>
  <c r="X1621" i="1"/>
  <c r="W1621" i="1"/>
  <c r="Y1620" i="1"/>
  <c r="X1620" i="1"/>
  <c r="W1620" i="1"/>
  <c r="Y1619" i="1"/>
  <c r="X1619" i="1"/>
  <c r="W1619" i="1"/>
  <c r="Y1618" i="1"/>
  <c r="X1618" i="1"/>
  <c r="W1618" i="1"/>
  <c r="Y1617" i="1"/>
  <c r="X1617" i="1"/>
  <c r="W1617" i="1"/>
  <c r="Y1616" i="1"/>
  <c r="X1616" i="1"/>
  <c r="W1616" i="1"/>
  <c r="Y1615" i="1"/>
  <c r="X1615" i="1"/>
  <c r="W1615" i="1"/>
  <c r="Y1614" i="1"/>
  <c r="X1614" i="1"/>
  <c r="W1614" i="1"/>
  <c r="Y1613" i="1"/>
  <c r="X1613" i="1"/>
  <c r="W1613" i="1"/>
  <c r="Y1612" i="1"/>
  <c r="X1612" i="1"/>
  <c r="W1612" i="1"/>
  <c r="Y1611" i="1"/>
  <c r="X1611" i="1"/>
  <c r="W1611" i="1"/>
  <c r="Y1610" i="1"/>
  <c r="X1610" i="1"/>
  <c r="W1610" i="1"/>
  <c r="Y1609" i="1"/>
  <c r="X1609" i="1"/>
  <c r="W1609" i="1"/>
  <c r="Y1608" i="1"/>
  <c r="X1608" i="1"/>
  <c r="W1608" i="1"/>
  <c r="Y1607" i="1"/>
  <c r="X1607" i="1"/>
  <c r="W1607" i="1"/>
  <c r="Y1606" i="1"/>
  <c r="X1606" i="1"/>
  <c r="W1606" i="1"/>
  <c r="Y1605" i="1"/>
  <c r="X1605" i="1"/>
  <c r="W1605" i="1"/>
  <c r="Y1604" i="1"/>
  <c r="X1604" i="1"/>
  <c r="W1604" i="1"/>
  <c r="Y1603" i="1"/>
  <c r="X1603" i="1"/>
  <c r="W1603" i="1"/>
  <c r="Y1602" i="1"/>
  <c r="X1602" i="1"/>
  <c r="W1602" i="1"/>
  <c r="Y1601" i="1"/>
  <c r="X1601" i="1"/>
  <c r="W1601" i="1"/>
  <c r="Y1600" i="1"/>
  <c r="X1600" i="1"/>
  <c r="W1600" i="1"/>
  <c r="Y1599" i="1"/>
  <c r="X1599" i="1"/>
  <c r="W1599" i="1"/>
  <c r="Y1598" i="1"/>
  <c r="X1598" i="1"/>
  <c r="W1598" i="1"/>
  <c r="Y1597" i="1"/>
  <c r="X1597" i="1"/>
  <c r="W1597" i="1"/>
  <c r="Y1596" i="1"/>
  <c r="X1596" i="1"/>
  <c r="W1596" i="1"/>
  <c r="Y1595" i="1"/>
  <c r="X1595" i="1"/>
  <c r="W1595" i="1"/>
  <c r="Y1594" i="1"/>
  <c r="X1594" i="1"/>
  <c r="W1594" i="1"/>
  <c r="Y1593" i="1"/>
  <c r="X1593" i="1"/>
  <c r="W1593" i="1"/>
  <c r="Y1592" i="1"/>
  <c r="X1592" i="1"/>
  <c r="W1592" i="1"/>
  <c r="Y1591" i="1"/>
  <c r="X1591" i="1"/>
  <c r="W1591" i="1"/>
  <c r="Y1590" i="1"/>
  <c r="X1590" i="1"/>
  <c r="W1590" i="1"/>
  <c r="Y1589" i="1"/>
  <c r="X1589" i="1"/>
  <c r="W1589" i="1"/>
  <c r="Y1588" i="1"/>
  <c r="X1588" i="1"/>
  <c r="W1588" i="1"/>
  <c r="Y1587" i="1"/>
  <c r="X1587" i="1"/>
  <c r="W1587" i="1"/>
  <c r="Y1586" i="1"/>
  <c r="X1586" i="1"/>
  <c r="W1586" i="1"/>
  <c r="Y1585" i="1"/>
  <c r="X1585" i="1"/>
  <c r="W1585" i="1"/>
  <c r="Y1584" i="1"/>
  <c r="X1584" i="1"/>
  <c r="W1584" i="1"/>
  <c r="Y1583" i="1"/>
  <c r="X1583" i="1"/>
  <c r="W1583" i="1"/>
  <c r="Y1582" i="1"/>
  <c r="X1582" i="1"/>
  <c r="W1582" i="1"/>
  <c r="Y1581" i="1"/>
  <c r="X1581" i="1"/>
  <c r="W1581" i="1"/>
  <c r="Y1580" i="1"/>
  <c r="X1580" i="1"/>
  <c r="W1580" i="1"/>
  <c r="Y1579" i="1"/>
  <c r="X1579" i="1"/>
  <c r="W1579" i="1"/>
  <c r="Y1578" i="1"/>
  <c r="X1578" i="1"/>
  <c r="W1578" i="1"/>
  <c r="Y1577" i="1"/>
  <c r="X1577" i="1"/>
  <c r="W1577" i="1"/>
  <c r="Y1576" i="1"/>
  <c r="X1576" i="1"/>
  <c r="W1576" i="1"/>
  <c r="Y1575" i="1"/>
  <c r="X1575" i="1"/>
  <c r="W1575" i="1"/>
  <c r="Y1574" i="1"/>
  <c r="X1574" i="1"/>
  <c r="W1574" i="1"/>
  <c r="Y1573" i="1"/>
  <c r="X1573" i="1"/>
  <c r="W1573" i="1"/>
  <c r="Y1572" i="1"/>
  <c r="X1572" i="1"/>
  <c r="W1572" i="1"/>
  <c r="Y1571" i="1"/>
  <c r="X1571" i="1"/>
  <c r="W1571" i="1"/>
  <c r="Y1570" i="1"/>
  <c r="X1570" i="1"/>
  <c r="W1570" i="1"/>
  <c r="Y1569" i="1"/>
  <c r="X1569" i="1"/>
  <c r="W1569" i="1"/>
  <c r="Y1568" i="1"/>
  <c r="X1568" i="1"/>
  <c r="W1568" i="1"/>
  <c r="Y1567" i="1"/>
  <c r="X1567" i="1"/>
  <c r="W1567" i="1"/>
  <c r="Y1566" i="1"/>
  <c r="X1566" i="1"/>
  <c r="W1566" i="1"/>
  <c r="Y1565" i="1"/>
  <c r="X1565" i="1"/>
  <c r="W1565" i="1"/>
  <c r="Y1564" i="1"/>
  <c r="X1564" i="1"/>
  <c r="W1564" i="1"/>
  <c r="Y1563" i="1"/>
  <c r="X1563" i="1"/>
  <c r="W1563" i="1"/>
  <c r="Y1562" i="1"/>
  <c r="X1562" i="1"/>
  <c r="W1562" i="1"/>
  <c r="Y1561" i="1"/>
  <c r="X1561" i="1"/>
  <c r="W1561" i="1"/>
  <c r="Y1560" i="1"/>
  <c r="X1560" i="1"/>
  <c r="W1560" i="1"/>
  <c r="Y1559" i="1"/>
  <c r="X1559" i="1"/>
  <c r="W1559" i="1"/>
  <c r="Y1558" i="1"/>
  <c r="X1558" i="1"/>
  <c r="W1558" i="1"/>
  <c r="Y1557" i="1"/>
  <c r="X1557" i="1"/>
  <c r="W1557" i="1"/>
  <c r="Y1556" i="1"/>
  <c r="X1556" i="1"/>
  <c r="W1556" i="1"/>
  <c r="Y1555" i="1"/>
  <c r="X1555" i="1"/>
  <c r="W1555" i="1"/>
  <c r="Y1554" i="1"/>
  <c r="X1554" i="1"/>
  <c r="W1554" i="1"/>
  <c r="Y1553" i="1"/>
  <c r="X1553" i="1"/>
  <c r="W1553" i="1"/>
  <c r="Y1552" i="1"/>
  <c r="X1552" i="1"/>
  <c r="W1552" i="1"/>
  <c r="Y1551" i="1"/>
  <c r="X1551" i="1"/>
  <c r="W1551" i="1"/>
  <c r="Y1550" i="1"/>
  <c r="X1550" i="1"/>
  <c r="W1550" i="1"/>
  <c r="Y1549" i="1"/>
  <c r="X1549" i="1"/>
  <c r="W1549" i="1"/>
  <c r="Y1548" i="1"/>
  <c r="X1548" i="1"/>
  <c r="W1548" i="1"/>
  <c r="Y1547" i="1"/>
  <c r="X1547" i="1"/>
  <c r="W1547" i="1"/>
  <c r="Y1546" i="1"/>
  <c r="X1546" i="1"/>
  <c r="W1546" i="1"/>
  <c r="Y1545" i="1"/>
  <c r="X1545" i="1"/>
  <c r="W1545" i="1"/>
  <c r="Y1544" i="1"/>
  <c r="X1544" i="1"/>
  <c r="W1544" i="1"/>
  <c r="Y1543" i="1"/>
  <c r="X1543" i="1"/>
  <c r="W1543" i="1"/>
  <c r="Y1542" i="1"/>
  <c r="X1542" i="1"/>
  <c r="W1542" i="1"/>
  <c r="Y1541" i="1"/>
  <c r="X1541" i="1"/>
  <c r="W1541" i="1"/>
  <c r="Y1540" i="1"/>
  <c r="X1540" i="1"/>
  <c r="W1540" i="1"/>
  <c r="Y1539" i="1"/>
  <c r="X1539" i="1"/>
  <c r="W1539" i="1"/>
  <c r="Y1538" i="1"/>
  <c r="X1538" i="1"/>
  <c r="W1538" i="1"/>
  <c r="Y1537" i="1"/>
  <c r="X1537" i="1"/>
  <c r="W1537" i="1"/>
  <c r="Y1536" i="1"/>
  <c r="X1536" i="1"/>
  <c r="W1536" i="1"/>
  <c r="Y1535" i="1"/>
  <c r="X1535" i="1"/>
  <c r="W1535" i="1"/>
  <c r="Y1534" i="1"/>
  <c r="X1534" i="1"/>
  <c r="W1534" i="1"/>
  <c r="Y1533" i="1"/>
  <c r="X1533" i="1"/>
  <c r="W1533" i="1"/>
  <c r="Y1532" i="1"/>
  <c r="X1532" i="1"/>
  <c r="W1532" i="1"/>
  <c r="Y1531" i="1"/>
  <c r="X1531" i="1"/>
  <c r="W1531" i="1"/>
  <c r="Y1530" i="1"/>
  <c r="X1530" i="1"/>
  <c r="W1530" i="1"/>
  <c r="Y1529" i="1"/>
  <c r="X1529" i="1"/>
  <c r="W1529" i="1"/>
  <c r="Y1528" i="1"/>
  <c r="X1528" i="1"/>
  <c r="W1528" i="1"/>
  <c r="Y1527" i="1"/>
  <c r="X1527" i="1"/>
  <c r="W1527" i="1"/>
  <c r="Y1526" i="1"/>
  <c r="X1526" i="1"/>
  <c r="W1526" i="1"/>
  <c r="Y1525" i="1"/>
  <c r="X1525" i="1"/>
  <c r="W1525" i="1"/>
  <c r="Y1524" i="1"/>
  <c r="X1524" i="1"/>
  <c r="W1524" i="1"/>
  <c r="Y1523" i="1"/>
  <c r="X1523" i="1"/>
  <c r="W1523" i="1"/>
  <c r="Y1522" i="1"/>
  <c r="X1522" i="1"/>
  <c r="W1522" i="1"/>
  <c r="Y1521" i="1"/>
  <c r="X1521" i="1"/>
  <c r="W1521" i="1"/>
  <c r="Y1520" i="1"/>
  <c r="X1520" i="1"/>
  <c r="W1520" i="1"/>
  <c r="Y1519" i="1"/>
  <c r="X1519" i="1"/>
  <c r="W1519" i="1"/>
  <c r="Y1518" i="1"/>
  <c r="X1518" i="1"/>
  <c r="W1518" i="1"/>
  <c r="Y1517" i="1"/>
  <c r="X1517" i="1"/>
  <c r="W1517" i="1"/>
  <c r="Y1516" i="1"/>
  <c r="X1516" i="1"/>
  <c r="W1516" i="1"/>
  <c r="Y1515" i="1"/>
  <c r="X1515" i="1"/>
  <c r="W1515" i="1"/>
  <c r="Y1514" i="1"/>
  <c r="X1514" i="1"/>
  <c r="W1514" i="1"/>
  <c r="Y1513" i="1"/>
  <c r="X1513" i="1"/>
  <c r="W1513" i="1"/>
  <c r="Y1512" i="1"/>
  <c r="X1512" i="1"/>
  <c r="W1512" i="1"/>
  <c r="Y1511" i="1"/>
  <c r="X1511" i="1"/>
  <c r="W1511" i="1"/>
  <c r="Y1510" i="1"/>
  <c r="X1510" i="1"/>
  <c r="W1510" i="1"/>
  <c r="Y1509" i="1"/>
  <c r="X1509" i="1"/>
  <c r="W1509" i="1"/>
  <c r="Y1508" i="1"/>
  <c r="X1508" i="1"/>
  <c r="W1508" i="1"/>
  <c r="Y1507" i="1"/>
  <c r="X1507" i="1"/>
  <c r="W1507" i="1"/>
  <c r="Y1506" i="1"/>
  <c r="X1506" i="1"/>
  <c r="W1506" i="1"/>
  <c r="Y1505" i="1"/>
  <c r="X1505" i="1"/>
  <c r="W1505" i="1"/>
  <c r="Y1504" i="1"/>
  <c r="X1504" i="1"/>
  <c r="W1504" i="1"/>
  <c r="Y1503" i="1"/>
  <c r="X1503" i="1"/>
  <c r="W1503" i="1"/>
  <c r="Y1502" i="1"/>
  <c r="X1502" i="1"/>
  <c r="W1502" i="1"/>
  <c r="Y1501" i="1"/>
  <c r="X1501" i="1"/>
  <c r="W1501" i="1"/>
  <c r="Y1500" i="1"/>
  <c r="X1500" i="1"/>
  <c r="W1500" i="1"/>
  <c r="Y1499" i="1"/>
  <c r="X1499" i="1"/>
  <c r="W1499" i="1"/>
  <c r="Y1498" i="1"/>
  <c r="X1498" i="1"/>
  <c r="W1498" i="1"/>
  <c r="Y1497" i="1"/>
  <c r="X1497" i="1"/>
  <c r="W1497" i="1"/>
  <c r="Y1496" i="1"/>
  <c r="X1496" i="1"/>
  <c r="W1496" i="1"/>
  <c r="Y1495" i="1"/>
  <c r="X1495" i="1"/>
  <c r="W1495" i="1"/>
  <c r="Y1494" i="1"/>
  <c r="X1494" i="1"/>
  <c r="W1494" i="1"/>
  <c r="Y1493" i="1"/>
  <c r="X1493" i="1"/>
  <c r="W1493" i="1"/>
  <c r="Y1492" i="1"/>
  <c r="X1492" i="1"/>
  <c r="W1492" i="1"/>
  <c r="Y1491" i="1"/>
  <c r="X1491" i="1"/>
  <c r="W1491" i="1"/>
  <c r="Y1490" i="1"/>
  <c r="X1490" i="1"/>
  <c r="W1490" i="1"/>
  <c r="Y1489" i="1"/>
  <c r="X1489" i="1"/>
  <c r="W1489" i="1"/>
  <c r="Y1488" i="1"/>
  <c r="X1488" i="1"/>
  <c r="W1488" i="1"/>
  <c r="Y1487" i="1"/>
  <c r="X1487" i="1"/>
  <c r="W1487" i="1"/>
  <c r="Y1486" i="1"/>
  <c r="X1486" i="1"/>
  <c r="W1486" i="1"/>
  <c r="Y1485" i="1"/>
  <c r="X1485" i="1"/>
  <c r="W1485" i="1"/>
  <c r="Y1484" i="1"/>
  <c r="X1484" i="1"/>
  <c r="W1484" i="1"/>
  <c r="Y1483" i="1"/>
  <c r="X1483" i="1"/>
  <c r="W1483" i="1"/>
  <c r="Y1482" i="1"/>
  <c r="X1482" i="1"/>
  <c r="W1482" i="1"/>
  <c r="Y1481" i="1"/>
  <c r="X1481" i="1"/>
  <c r="W1481" i="1"/>
  <c r="Y1480" i="1"/>
  <c r="X1480" i="1"/>
  <c r="W1480" i="1"/>
  <c r="Y1479" i="1"/>
  <c r="X1479" i="1"/>
  <c r="W1479" i="1"/>
  <c r="Y1478" i="1"/>
  <c r="X1478" i="1"/>
  <c r="W1478" i="1"/>
  <c r="Y1477" i="1"/>
  <c r="X1477" i="1"/>
  <c r="W1477" i="1"/>
  <c r="Y1476" i="1"/>
  <c r="X1476" i="1"/>
  <c r="W1476" i="1"/>
  <c r="Y1475" i="1"/>
  <c r="X1475" i="1"/>
  <c r="W1475" i="1"/>
  <c r="Y1474" i="1"/>
  <c r="X1474" i="1"/>
  <c r="W1474" i="1"/>
  <c r="Y1473" i="1"/>
  <c r="X1473" i="1"/>
  <c r="W1473" i="1"/>
  <c r="Y1472" i="1"/>
  <c r="X1472" i="1"/>
  <c r="W1472" i="1"/>
  <c r="Y1471" i="1"/>
  <c r="X1471" i="1"/>
  <c r="W1471" i="1"/>
  <c r="Y1470" i="1"/>
  <c r="X1470" i="1"/>
  <c r="W1470" i="1"/>
  <c r="Y1469" i="1"/>
  <c r="X1469" i="1"/>
  <c r="W1469" i="1"/>
  <c r="Y1468" i="1"/>
  <c r="X1468" i="1"/>
  <c r="W1468" i="1"/>
  <c r="Y1467" i="1"/>
  <c r="X1467" i="1"/>
  <c r="W1467" i="1"/>
  <c r="Y1466" i="1"/>
  <c r="X1466" i="1"/>
  <c r="W1466" i="1"/>
  <c r="Y1465" i="1"/>
  <c r="X1465" i="1"/>
  <c r="W1465" i="1"/>
  <c r="Y1464" i="1"/>
  <c r="X1464" i="1"/>
  <c r="W1464" i="1"/>
  <c r="Y1463" i="1"/>
  <c r="X1463" i="1"/>
  <c r="W1463" i="1"/>
  <c r="Y1462" i="1"/>
  <c r="X1462" i="1"/>
  <c r="W1462" i="1"/>
  <c r="Y1461" i="1"/>
  <c r="X1461" i="1"/>
  <c r="W1461" i="1"/>
  <c r="Y1460" i="1"/>
  <c r="X1460" i="1"/>
  <c r="W1460" i="1"/>
  <c r="Y1459" i="1"/>
  <c r="X1459" i="1"/>
  <c r="W1459" i="1"/>
  <c r="Y1458" i="1"/>
  <c r="X1458" i="1"/>
  <c r="W1458" i="1"/>
  <c r="Y1457" i="1"/>
  <c r="X1457" i="1"/>
  <c r="W1457" i="1"/>
  <c r="Y1456" i="1"/>
  <c r="X1456" i="1"/>
  <c r="W1456" i="1"/>
  <c r="Y1455" i="1"/>
  <c r="X1455" i="1"/>
  <c r="W1455" i="1"/>
  <c r="Y1454" i="1"/>
  <c r="X1454" i="1"/>
  <c r="W1454" i="1"/>
  <c r="Y1453" i="1"/>
  <c r="X1453" i="1"/>
  <c r="W1453" i="1"/>
  <c r="Y1452" i="1"/>
  <c r="X1452" i="1"/>
  <c r="W1452" i="1"/>
  <c r="Y1451" i="1"/>
  <c r="X1451" i="1"/>
  <c r="W1451" i="1"/>
  <c r="Y1450" i="1"/>
  <c r="X1450" i="1"/>
  <c r="W1450" i="1"/>
  <c r="Y1449" i="1"/>
  <c r="X1449" i="1"/>
  <c r="W1449" i="1"/>
  <c r="Y1448" i="1"/>
  <c r="X1448" i="1"/>
  <c r="W1448" i="1"/>
  <c r="Y1447" i="1"/>
  <c r="X1447" i="1"/>
  <c r="W1447" i="1"/>
  <c r="Y1446" i="1"/>
  <c r="X1446" i="1"/>
  <c r="W1446" i="1"/>
  <c r="Y1445" i="1"/>
  <c r="X1445" i="1"/>
  <c r="W1445" i="1"/>
  <c r="Y1444" i="1"/>
  <c r="X1444" i="1"/>
  <c r="W1444" i="1"/>
  <c r="Y1443" i="1"/>
  <c r="X1443" i="1"/>
  <c r="W1443" i="1"/>
  <c r="Y1442" i="1"/>
  <c r="X1442" i="1"/>
  <c r="W1442" i="1"/>
  <c r="Y1441" i="1"/>
  <c r="X1441" i="1"/>
  <c r="W1441" i="1"/>
  <c r="Y1440" i="1"/>
  <c r="X1440" i="1"/>
  <c r="W1440" i="1"/>
  <c r="Y1439" i="1"/>
  <c r="X1439" i="1"/>
  <c r="W1439" i="1"/>
  <c r="Y1438" i="1"/>
  <c r="X1438" i="1"/>
  <c r="W1438" i="1"/>
  <c r="Y1437" i="1"/>
  <c r="X1437" i="1"/>
  <c r="W1437" i="1"/>
  <c r="Y1436" i="1"/>
  <c r="X1436" i="1"/>
  <c r="W1436" i="1"/>
  <c r="Y1435" i="1"/>
  <c r="X1435" i="1"/>
  <c r="W1435" i="1"/>
  <c r="Y1434" i="1"/>
  <c r="X1434" i="1"/>
  <c r="W1434" i="1"/>
  <c r="Y1433" i="1"/>
  <c r="X1433" i="1"/>
  <c r="W1433" i="1"/>
  <c r="Y1432" i="1"/>
  <c r="X1432" i="1"/>
  <c r="W1432" i="1"/>
  <c r="Y1431" i="1"/>
  <c r="X1431" i="1"/>
  <c r="W1431" i="1"/>
  <c r="Y1430" i="1"/>
  <c r="X1430" i="1"/>
  <c r="W1430" i="1"/>
  <c r="Y1429" i="1"/>
  <c r="X1429" i="1"/>
  <c r="W1429" i="1"/>
  <c r="Y1428" i="1"/>
  <c r="X1428" i="1"/>
  <c r="W1428" i="1"/>
  <c r="Y1427" i="1"/>
  <c r="X1427" i="1"/>
  <c r="W1427" i="1"/>
  <c r="Y1426" i="1"/>
  <c r="X1426" i="1"/>
  <c r="W1426" i="1"/>
  <c r="Y1425" i="1"/>
  <c r="X1425" i="1"/>
  <c r="W1425" i="1"/>
  <c r="Y1424" i="1"/>
  <c r="X1424" i="1"/>
  <c r="W1424" i="1"/>
  <c r="Y1423" i="1"/>
  <c r="X1423" i="1"/>
  <c r="W1423" i="1"/>
  <c r="Y1422" i="1"/>
  <c r="X1422" i="1"/>
  <c r="W1422" i="1"/>
  <c r="Y1421" i="1"/>
  <c r="X1421" i="1"/>
  <c r="W1421" i="1"/>
  <c r="Y1420" i="1"/>
  <c r="X1420" i="1"/>
  <c r="W1420" i="1"/>
  <c r="Y1419" i="1"/>
  <c r="X1419" i="1"/>
  <c r="W1419" i="1"/>
  <c r="Y1418" i="1"/>
  <c r="X1418" i="1"/>
  <c r="W1418" i="1"/>
  <c r="Y1417" i="1"/>
  <c r="X1417" i="1"/>
  <c r="W1417" i="1"/>
  <c r="Y1416" i="1"/>
  <c r="X1416" i="1"/>
  <c r="W1416" i="1"/>
  <c r="Y1415" i="1"/>
  <c r="X1415" i="1"/>
  <c r="W1415" i="1"/>
  <c r="Y1414" i="1"/>
  <c r="X1414" i="1"/>
  <c r="W1414" i="1"/>
  <c r="Y1413" i="1"/>
  <c r="X1413" i="1"/>
  <c r="W1413" i="1"/>
  <c r="Y1412" i="1"/>
  <c r="X1412" i="1"/>
  <c r="W1412" i="1"/>
  <c r="Y1411" i="1"/>
  <c r="X1411" i="1"/>
  <c r="W1411" i="1"/>
  <c r="Y1410" i="1"/>
  <c r="X1410" i="1"/>
  <c r="W1410" i="1"/>
  <c r="Y1409" i="1"/>
  <c r="X1409" i="1"/>
  <c r="W1409" i="1"/>
  <c r="Y1408" i="1"/>
  <c r="X1408" i="1"/>
  <c r="W1408" i="1"/>
  <c r="Y1407" i="1"/>
  <c r="X1407" i="1"/>
  <c r="W1407" i="1"/>
  <c r="Y1406" i="1"/>
  <c r="X1406" i="1"/>
  <c r="W1406" i="1"/>
  <c r="Y1405" i="1"/>
  <c r="X1405" i="1"/>
  <c r="W1405" i="1"/>
  <c r="Y1404" i="1"/>
  <c r="X1404" i="1"/>
  <c r="W1404" i="1"/>
  <c r="Y1403" i="1"/>
  <c r="X1403" i="1"/>
  <c r="W1403" i="1"/>
  <c r="Y1402" i="1"/>
  <c r="X1402" i="1"/>
  <c r="W1402" i="1"/>
  <c r="Y1401" i="1"/>
  <c r="X1401" i="1"/>
  <c r="W1401" i="1"/>
  <c r="Y1400" i="1"/>
  <c r="X1400" i="1"/>
  <c r="W1400" i="1"/>
  <c r="Y1399" i="1"/>
  <c r="X1399" i="1"/>
  <c r="W1399" i="1"/>
  <c r="Y1398" i="1"/>
  <c r="X1398" i="1"/>
  <c r="W1398" i="1"/>
  <c r="Y1397" i="1"/>
  <c r="X1397" i="1"/>
  <c r="W1397" i="1"/>
  <c r="Y1396" i="1"/>
  <c r="X1396" i="1"/>
  <c r="W1396" i="1"/>
  <c r="Y1395" i="1"/>
  <c r="X1395" i="1"/>
  <c r="W1395" i="1"/>
  <c r="Y1394" i="1"/>
  <c r="X1394" i="1"/>
  <c r="W1394" i="1"/>
  <c r="Y1393" i="1"/>
  <c r="X1393" i="1"/>
  <c r="W1393" i="1"/>
  <c r="Y1392" i="1"/>
  <c r="X1392" i="1"/>
  <c r="W1392" i="1"/>
  <c r="Y1391" i="1"/>
  <c r="X1391" i="1"/>
  <c r="W1391" i="1"/>
  <c r="Y1390" i="1"/>
  <c r="X1390" i="1"/>
  <c r="W1390" i="1"/>
  <c r="Y1389" i="1"/>
  <c r="X1389" i="1"/>
  <c r="W1389" i="1"/>
  <c r="Y1388" i="1"/>
  <c r="X1388" i="1"/>
  <c r="W1388" i="1"/>
  <c r="Y1387" i="1"/>
  <c r="X1387" i="1"/>
  <c r="W1387" i="1"/>
  <c r="Y1386" i="1"/>
  <c r="X1386" i="1"/>
  <c r="W1386" i="1"/>
  <c r="Y1385" i="1"/>
  <c r="X1385" i="1"/>
  <c r="W1385" i="1"/>
  <c r="Y1384" i="1"/>
  <c r="X1384" i="1"/>
  <c r="W1384" i="1"/>
  <c r="Y1383" i="1"/>
  <c r="X1383" i="1"/>
  <c r="W1383" i="1"/>
  <c r="Y1382" i="1"/>
  <c r="X1382" i="1"/>
  <c r="W1382" i="1"/>
  <c r="Y1381" i="1"/>
  <c r="X1381" i="1"/>
  <c r="W1381" i="1"/>
  <c r="Y1380" i="1"/>
  <c r="X1380" i="1"/>
  <c r="W1380" i="1"/>
  <c r="Y1379" i="1"/>
  <c r="X1379" i="1"/>
  <c r="W1379" i="1"/>
  <c r="Y1378" i="1"/>
  <c r="X1378" i="1"/>
  <c r="W1378" i="1"/>
  <c r="Y1377" i="1"/>
  <c r="X1377" i="1"/>
  <c r="W1377" i="1"/>
  <c r="Y1376" i="1"/>
  <c r="X1376" i="1"/>
  <c r="W1376" i="1"/>
  <c r="Y1375" i="1"/>
  <c r="X1375" i="1"/>
  <c r="W1375" i="1"/>
  <c r="Y1374" i="1"/>
  <c r="X1374" i="1"/>
  <c r="W1374" i="1"/>
  <c r="Y1373" i="1"/>
  <c r="X1373" i="1"/>
  <c r="W1373" i="1"/>
  <c r="Y1372" i="1"/>
  <c r="X1372" i="1"/>
  <c r="W1372" i="1"/>
  <c r="Y1371" i="1"/>
  <c r="X1371" i="1"/>
  <c r="W1371" i="1"/>
  <c r="Y1370" i="1"/>
  <c r="X1370" i="1"/>
  <c r="W1370" i="1"/>
  <c r="Y1369" i="1"/>
  <c r="X1369" i="1"/>
  <c r="W1369" i="1"/>
  <c r="Y1368" i="1"/>
  <c r="X1368" i="1"/>
  <c r="W1368" i="1"/>
  <c r="Y1367" i="1"/>
  <c r="X1367" i="1"/>
  <c r="W1367" i="1"/>
  <c r="Y1366" i="1"/>
  <c r="X1366" i="1"/>
  <c r="W1366" i="1"/>
  <c r="Y1365" i="1"/>
  <c r="X1365" i="1"/>
  <c r="W1365" i="1"/>
  <c r="Y1364" i="1"/>
  <c r="X1364" i="1"/>
  <c r="W1364" i="1"/>
  <c r="Y1363" i="1"/>
  <c r="X1363" i="1"/>
  <c r="W1363" i="1"/>
  <c r="Y1362" i="1"/>
  <c r="X1362" i="1"/>
  <c r="W1362" i="1"/>
  <c r="Y1361" i="1"/>
  <c r="X1361" i="1"/>
  <c r="W1361" i="1"/>
  <c r="Y1360" i="1"/>
  <c r="X1360" i="1"/>
  <c r="W1360" i="1"/>
  <c r="Y1359" i="1"/>
  <c r="X1359" i="1"/>
  <c r="W1359" i="1"/>
  <c r="Y1358" i="1"/>
  <c r="X1358" i="1"/>
  <c r="W1358" i="1"/>
  <c r="Y1357" i="1"/>
  <c r="X1357" i="1"/>
  <c r="W1357" i="1"/>
  <c r="Y1356" i="1"/>
  <c r="X1356" i="1"/>
  <c r="W1356" i="1"/>
  <c r="Y1355" i="1"/>
  <c r="X1355" i="1"/>
  <c r="W1355" i="1"/>
  <c r="Y1354" i="1"/>
  <c r="X1354" i="1"/>
  <c r="W1354" i="1"/>
  <c r="Y1353" i="1"/>
  <c r="X1353" i="1"/>
  <c r="W1353" i="1"/>
  <c r="Y1352" i="1"/>
  <c r="X1352" i="1"/>
  <c r="W1352" i="1"/>
  <c r="Y1351" i="1"/>
  <c r="X1351" i="1"/>
  <c r="W1351" i="1"/>
  <c r="Y1350" i="1"/>
  <c r="X1350" i="1"/>
  <c r="W1350" i="1"/>
  <c r="Y1349" i="1"/>
  <c r="X1349" i="1"/>
  <c r="W1349" i="1"/>
  <c r="Y1348" i="1"/>
  <c r="X1348" i="1"/>
  <c r="W1348" i="1"/>
  <c r="Y1347" i="1"/>
  <c r="X1347" i="1"/>
  <c r="W1347" i="1"/>
  <c r="Y1346" i="1"/>
  <c r="X1346" i="1"/>
  <c r="W1346" i="1"/>
  <c r="Y1345" i="1"/>
  <c r="X1345" i="1"/>
  <c r="W1345" i="1"/>
  <c r="Y1344" i="1"/>
  <c r="X1344" i="1"/>
  <c r="W1344" i="1"/>
  <c r="Y1343" i="1"/>
  <c r="X1343" i="1"/>
  <c r="W1343" i="1"/>
  <c r="Y1342" i="1"/>
  <c r="X1342" i="1"/>
  <c r="W1342" i="1"/>
  <c r="Y1341" i="1"/>
  <c r="X1341" i="1"/>
  <c r="W1341" i="1"/>
  <c r="Y1340" i="1"/>
  <c r="X1340" i="1"/>
  <c r="W1340" i="1"/>
  <c r="Y1339" i="1"/>
  <c r="X1339" i="1"/>
  <c r="W1339" i="1"/>
  <c r="Y1338" i="1"/>
  <c r="X1338" i="1"/>
  <c r="W1338" i="1"/>
  <c r="Y1337" i="1"/>
  <c r="X1337" i="1"/>
  <c r="W1337" i="1"/>
  <c r="Y1336" i="1"/>
  <c r="X1336" i="1"/>
  <c r="W1336" i="1"/>
  <c r="Y1335" i="1"/>
  <c r="X1335" i="1"/>
  <c r="W1335" i="1"/>
  <c r="Y1334" i="1"/>
  <c r="X1334" i="1"/>
  <c r="W1334" i="1"/>
  <c r="Y1333" i="1"/>
  <c r="X1333" i="1"/>
  <c r="W1333" i="1"/>
  <c r="Y1332" i="1"/>
  <c r="X1332" i="1"/>
  <c r="W1332" i="1"/>
  <c r="Y1331" i="1"/>
  <c r="X1331" i="1"/>
  <c r="W1331" i="1"/>
  <c r="Y1330" i="1"/>
  <c r="X1330" i="1"/>
  <c r="W1330" i="1"/>
  <c r="Y1329" i="1"/>
  <c r="X1329" i="1"/>
  <c r="W1329" i="1"/>
  <c r="Y1328" i="1"/>
  <c r="X1328" i="1"/>
  <c r="W1328" i="1"/>
  <c r="Y1327" i="1"/>
  <c r="X1327" i="1"/>
  <c r="W1327" i="1"/>
  <c r="Y1326" i="1"/>
  <c r="X1326" i="1"/>
  <c r="W1326" i="1"/>
  <c r="Y1325" i="1"/>
  <c r="X1325" i="1"/>
  <c r="W1325" i="1"/>
  <c r="Y1324" i="1"/>
  <c r="X1324" i="1"/>
  <c r="W1324" i="1"/>
  <c r="Y1323" i="1"/>
  <c r="X1323" i="1"/>
  <c r="W1323" i="1"/>
  <c r="Y1322" i="1"/>
  <c r="X1322" i="1"/>
  <c r="W1322" i="1"/>
  <c r="Y1321" i="1"/>
  <c r="X1321" i="1"/>
  <c r="W1321" i="1"/>
  <c r="Y1320" i="1"/>
  <c r="X1320" i="1"/>
  <c r="W1320" i="1"/>
  <c r="Y1319" i="1"/>
  <c r="X1319" i="1"/>
  <c r="W1319" i="1"/>
  <c r="Y1318" i="1"/>
  <c r="X1318" i="1"/>
  <c r="W1318" i="1"/>
  <c r="Y1317" i="1"/>
  <c r="X1317" i="1"/>
  <c r="W1317" i="1"/>
  <c r="Y1316" i="1"/>
  <c r="X1316" i="1"/>
  <c r="W1316" i="1"/>
  <c r="Y1315" i="1"/>
  <c r="X1315" i="1"/>
  <c r="W1315" i="1"/>
  <c r="Y1314" i="1"/>
  <c r="X1314" i="1"/>
  <c r="W1314" i="1"/>
  <c r="Y1313" i="1"/>
  <c r="X1313" i="1"/>
  <c r="W1313" i="1"/>
  <c r="Y1312" i="1"/>
  <c r="X1312" i="1"/>
  <c r="W1312" i="1"/>
  <c r="Y1311" i="1"/>
  <c r="X1311" i="1"/>
  <c r="W1311" i="1"/>
  <c r="Y1310" i="1"/>
  <c r="X1310" i="1"/>
  <c r="W1310" i="1"/>
  <c r="Y1309" i="1"/>
  <c r="X1309" i="1"/>
  <c r="W1309" i="1"/>
  <c r="Y1308" i="1"/>
  <c r="X1308" i="1"/>
  <c r="W1308" i="1"/>
  <c r="Y1307" i="1"/>
  <c r="X1307" i="1"/>
  <c r="W1307" i="1"/>
  <c r="Y1306" i="1"/>
  <c r="X1306" i="1"/>
  <c r="W1306" i="1"/>
  <c r="Y1305" i="1"/>
  <c r="X1305" i="1"/>
  <c r="W1305" i="1"/>
  <c r="Y1304" i="1"/>
  <c r="X1304" i="1"/>
  <c r="W1304" i="1"/>
  <c r="Y1303" i="1"/>
  <c r="X1303" i="1"/>
  <c r="W1303" i="1"/>
  <c r="Y1302" i="1"/>
  <c r="X1302" i="1"/>
  <c r="W1302" i="1"/>
  <c r="Y1301" i="1"/>
  <c r="X1301" i="1"/>
  <c r="W1301" i="1"/>
  <c r="Y1300" i="1"/>
  <c r="X1300" i="1"/>
  <c r="W1300" i="1"/>
  <c r="Y1299" i="1"/>
  <c r="X1299" i="1"/>
  <c r="W1299" i="1"/>
  <c r="Y1298" i="1"/>
  <c r="X1298" i="1"/>
  <c r="W1298" i="1"/>
  <c r="Y1297" i="1"/>
  <c r="X1297" i="1"/>
  <c r="W1297" i="1"/>
  <c r="Y1296" i="1"/>
  <c r="X1296" i="1"/>
  <c r="W1296" i="1"/>
  <c r="Y1295" i="1"/>
  <c r="X1295" i="1"/>
  <c r="W1295" i="1"/>
  <c r="Y1294" i="1"/>
  <c r="X1294" i="1"/>
  <c r="W1294" i="1"/>
  <c r="Y1293" i="1"/>
  <c r="X1293" i="1"/>
  <c r="W1293" i="1"/>
  <c r="Y1292" i="1"/>
  <c r="X1292" i="1"/>
  <c r="W1292" i="1"/>
  <c r="Y1291" i="1"/>
  <c r="X1291" i="1"/>
  <c r="W1291" i="1"/>
  <c r="Y1290" i="1"/>
  <c r="X1290" i="1"/>
  <c r="W1290" i="1"/>
  <c r="Y1289" i="1"/>
  <c r="X1289" i="1"/>
  <c r="W1289" i="1"/>
  <c r="Y1288" i="1"/>
  <c r="X1288" i="1"/>
  <c r="W1288" i="1"/>
  <c r="Y1287" i="1"/>
  <c r="X1287" i="1"/>
  <c r="W1287" i="1"/>
  <c r="Y1286" i="1"/>
  <c r="X1286" i="1"/>
  <c r="W1286" i="1"/>
  <c r="Y1285" i="1"/>
  <c r="X1285" i="1"/>
  <c r="W1285" i="1"/>
  <c r="Y1284" i="1"/>
  <c r="X1284" i="1"/>
  <c r="W1284" i="1"/>
  <c r="Y1283" i="1"/>
  <c r="X1283" i="1"/>
  <c r="W1283" i="1"/>
  <c r="Y1282" i="1"/>
  <c r="X1282" i="1"/>
  <c r="W1282" i="1"/>
  <c r="Y1281" i="1"/>
  <c r="X1281" i="1"/>
  <c r="W1281" i="1"/>
  <c r="Y1280" i="1"/>
  <c r="X1280" i="1"/>
  <c r="W1280" i="1"/>
  <c r="Y1279" i="1"/>
  <c r="X1279" i="1"/>
  <c r="W1279" i="1"/>
  <c r="Y1278" i="1"/>
  <c r="X1278" i="1"/>
  <c r="W1278" i="1"/>
  <c r="Y1277" i="1"/>
  <c r="X1277" i="1"/>
  <c r="W1277" i="1"/>
  <c r="Y1276" i="1"/>
  <c r="X1276" i="1"/>
  <c r="W1276" i="1"/>
  <c r="Y1275" i="1"/>
  <c r="X1275" i="1"/>
  <c r="W1275" i="1"/>
  <c r="Y1274" i="1"/>
  <c r="X1274" i="1"/>
  <c r="W1274" i="1"/>
  <c r="Y1273" i="1"/>
  <c r="X1273" i="1"/>
  <c r="W1273" i="1"/>
  <c r="Y1272" i="1"/>
  <c r="X1272" i="1"/>
  <c r="W1272" i="1"/>
  <c r="Y1271" i="1"/>
  <c r="X1271" i="1"/>
  <c r="W1271" i="1"/>
  <c r="Y1270" i="1"/>
  <c r="X1270" i="1"/>
  <c r="W1270" i="1"/>
  <c r="Y1269" i="1"/>
  <c r="X1269" i="1"/>
  <c r="W1269" i="1"/>
  <c r="Y1268" i="1"/>
  <c r="X1268" i="1"/>
  <c r="W1268" i="1"/>
  <c r="Y1267" i="1"/>
  <c r="X1267" i="1"/>
  <c r="W1267" i="1"/>
  <c r="Y1266" i="1"/>
  <c r="X1266" i="1"/>
  <c r="W1266" i="1"/>
  <c r="Y1265" i="1"/>
  <c r="X1265" i="1"/>
  <c r="W1265" i="1"/>
  <c r="Y1264" i="1"/>
  <c r="X1264" i="1"/>
  <c r="W1264" i="1"/>
  <c r="Y1263" i="1"/>
  <c r="X1263" i="1"/>
  <c r="W1263" i="1"/>
  <c r="Y1262" i="1"/>
  <c r="X1262" i="1"/>
  <c r="W1262" i="1"/>
  <c r="Y1261" i="1"/>
  <c r="X1261" i="1"/>
  <c r="W1261" i="1"/>
  <c r="Y1260" i="1"/>
  <c r="X1260" i="1"/>
  <c r="W1260" i="1"/>
  <c r="Y1259" i="1"/>
  <c r="X1259" i="1"/>
  <c r="W1259" i="1"/>
  <c r="Y1258" i="1"/>
  <c r="X1258" i="1"/>
  <c r="W1258" i="1"/>
  <c r="Y1257" i="1"/>
  <c r="X1257" i="1"/>
  <c r="W1257" i="1"/>
  <c r="Y1256" i="1"/>
  <c r="X1256" i="1"/>
  <c r="W1256" i="1"/>
  <c r="Y1255" i="1"/>
  <c r="X1255" i="1"/>
  <c r="W1255" i="1"/>
  <c r="Y1254" i="1"/>
  <c r="X1254" i="1"/>
  <c r="W1254" i="1"/>
  <c r="Y1253" i="1"/>
  <c r="X1253" i="1"/>
  <c r="W1253" i="1"/>
  <c r="Y1252" i="1"/>
  <c r="X1252" i="1"/>
  <c r="W1252" i="1"/>
  <c r="Y1251" i="1"/>
  <c r="X1251" i="1"/>
  <c r="W1251" i="1"/>
  <c r="Y1250" i="1"/>
  <c r="X1250" i="1"/>
  <c r="W1250" i="1"/>
  <c r="Y1249" i="1"/>
  <c r="X1249" i="1"/>
  <c r="W1249" i="1"/>
  <c r="Y1248" i="1"/>
  <c r="X1248" i="1"/>
  <c r="W1248" i="1"/>
  <c r="Y1247" i="1"/>
  <c r="X1247" i="1"/>
  <c r="W1247" i="1"/>
  <c r="Y1246" i="1"/>
  <c r="X1246" i="1"/>
  <c r="W1246" i="1"/>
  <c r="Y1245" i="1"/>
  <c r="X1245" i="1"/>
  <c r="W1245" i="1"/>
  <c r="Y1244" i="1"/>
  <c r="X1244" i="1"/>
  <c r="W1244" i="1"/>
  <c r="Y1243" i="1"/>
  <c r="X1243" i="1"/>
  <c r="W1243" i="1"/>
  <c r="Y1242" i="1"/>
  <c r="X1242" i="1"/>
  <c r="W1242" i="1"/>
  <c r="Y1241" i="1"/>
  <c r="X1241" i="1"/>
  <c r="W1241" i="1"/>
  <c r="Y1240" i="1"/>
  <c r="X1240" i="1"/>
  <c r="W1240" i="1"/>
  <c r="Y1239" i="1"/>
  <c r="X1239" i="1"/>
  <c r="W1239" i="1"/>
  <c r="Y1238" i="1"/>
  <c r="X1238" i="1"/>
  <c r="W1238" i="1"/>
  <c r="Y1237" i="1"/>
  <c r="X1237" i="1"/>
  <c r="W1237" i="1"/>
  <c r="Y1236" i="1"/>
  <c r="X1236" i="1"/>
  <c r="W1236" i="1"/>
  <c r="Y1235" i="1"/>
  <c r="X1235" i="1"/>
  <c r="W1235" i="1"/>
  <c r="Y1234" i="1"/>
  <c r="X1234" i="1"/>
  <c r="W1234" i="1"/>
  <c r="Y1233" i="1"/>
  <c r="X1233" i="1"/>
  <c r="W1233" i="1"/>
  <c r="Y1232" i="1"/>
  <c r="X1232" i="1"/>
  <c r="W1232" i="1"/>
  <c r="Y1231" i="1"/>
  <c r="X1231" i="1"/>
  <c r="W1231" i="1"/>
  <c r="Y1230" i="1"/>
  <c r="X1230" i="1"/>
  <c r="W1230" i="1"/>
  <c r="Y1229" i="1"/>
  <c r="X1229" i="1"/>
  <c r="W1229" i="1"/>
  <c r="Y1228" i="1"/>
  <c r="X1228" i="1"/>
  <c r="W1228" i="1"/>
  <c r="Y1227" i="1"/>
  <c r="X1227" i="1"/>
  <c r="W1227" i="1"/>
  <c r="Y1226" i="1"/>
  <c r="X1226" i="1"/>
  <c r="W1226" i="1"/>
  <c r="Y1225" i="1"/>
  <c r="X1225" i="1"/>
  <c r="W1225" i="1"/>
  <c r="Y1224" i="1"/>
  <c r="X1224" i="1"/>
  <c r="W1224" i="1"/>
  <c r="Y1223" i="1"/>
  <c r="X1223" i="1"/>
  <c r="W1223" i="1"/>
  <c r="Y1222" i="1"/>
  <c r="X1222" i="1"/>
  <c r="W1222" i="1"/>
  <c r="Y1221" i="1"/>
  <c r="X1221" i="1"/>
  <c r="W1221" i="1"/>
  <c r="Y1220" i="1"/>
  <c r="X1220" i="1"/>
  <c r="W1220" i="1"/>
  <c r="Y1219" i="1"/>
  <c r="X1219" i="1"/>
  <c r="W1219" i="1"/>
  <c r="Y1218" i="1"/>
  <c r="X1218" i="1"/>
  <c r="W1218" i="1"/>
  <c r="Y1217" i="1"/>
  <c r="X1217" i="1"/>
  <c r="W1217" i="1"/>
  <c r="Y1216" i="1"/>
  <c r="X1216" i="1"/>
  <c r="W1216" i="1"/>
  <c r="Y1215" i="1"/>
  <c r="X1215" i="1"/>
  <c r="W1215" i="1"/>
  <c r="Y1214" i="1"/>
  <c r="X1214" i="1"/>
  <c r="W1214" i="1"/>
  <c r="Y1213" i="1"/>
  <c r="X1213" i="1"/>
  <c r="W1213" i="1"/>
  <c r="Y1212" i="1"/>
  <c r="X1212" i="1"/>
  <c r="W1212" i="1"/>
  <c r="Y1211" i="1"/>
  <c r="X1211" i="1"/>
  <c r="W1211" i="1"/>
  <c r="Y1210" i="1"/>
  <c r="X1210" i="1"/>
  <c r="W1210" i="1"/>
  <c r="Y1209" i="1"/>
  <c r="X1209" i="1"/>
  <c r="W1209" i="1"/>
  <c r="Y1208" i="1"/>
  <c r="X1208" i="1"/>
  <c r="W1208" i="1"/>
  <c r="Y1207" i="1"/>
  <c r="X1207" i="1"/>
  <c r="W1207" i="1"/>
  <c r="Y1206" i="1"/>
  <c r="X1206" i="1"/>
  <c r="W1206" i="1"/>
  <c r="Y1205" i="1"/>
  <c r="X1205" i="1"/>
  <c r="W1205" i="1"/>
  <c r="Y1204" i="1"/>
  <c r="X1204" i="1"/>
  <c r="W1204" i="1"/>
  <c r="Y1203" i="1"/>
  <c r="X1203" i="1"/>
  <c r="W1203" i="1"/>
  <c r="Y1202" i="1"/>
  <c r="X1202" i="1"/>
  <c r="W1202" i="1"/>
  <c r="Y1201" i="1"/>
  <c r="X1201" i="1"/>
  <c r="W1201" i="1"/>
  <c r="Y1200" i="1"/>
  <c r="X1200" i="1"/>
  <c r="W1200" i="1"/>
  <c r="Y1199" i="1"/>
  <c r="X1199" i="1"/>
  <c r="W1199" i="1"/>
  <c r="Y1198" i="1"/>
  <c r="X1198" i="1"/>
  <c r="W1198" i="1"/>
  <c r="Y1197" i="1"/>
  <c r="X1197" i="1"/>
  <c r="W1197" i="1"/>
  <c r="Y1196" i="1"/>
  <c r="X1196" i="1"/>
  <c r="W1196" i="1"/>
  <c r="Y1195" i="1"/>
  <c r="X1195" i="1"/>
  <c r="W1195" i="1"/>
  <c r="Y1194" i="1"/>
  <c r="X1194" i="1"/>
  <c r="W1194" i="1"/>
  <c r="Y1193" i="1"/>
  <c r="X1193" i="1"/>
  <c r="W1193" i="1"/>
  <c r="Y1192" i="1"/>
  <c r="X1192" i="1"/>
  <c r="W1192" i="1"/>
  <c r="Y1191" i="1"/>
  <c r="X1191" i="1"/>
  <c r="W1191" i="1"/>
  <c r="Y1190" i="1"/>
  <c r="X1190" i="1"/>
  <c r="W1190" i="1"/>
  <c r="Y1189" i="1"/>
  <c r="X1189" i="1"/>
  <c r="W1189" i="1"/>
  <c r="Y1188" i="1"/>
  <c r="X1188" i="1"/>
  <c r="W1188" i="1"/>
  <c r="Y1187" i="1"/>
  <c r="X1187" i="1"/>
  <c r="W1187" i="1"/>
  <c r="Y1186" i="1"/>
  <c r="X1186" i="1"/>
  <c r="W1186" i="1"/>
  <c r="Y1185" i="1"/>
  <c r="X1185" i="1"/>
  <c r="W1185" i="1"/>
  <c r="Y1184" i="1"/>
  <c r="X1184" i="1"/>
  <c r="W1184" i="1"/>
  <c r="Y1183" i="1"/>
  <c r="X1183" i="1"/>
  <c r="W1183" i="1"/>
  <c r="Y1182" i="1"/>
  <c r="X1182" i="1"/>
  <c r="W1182" i="1"/>
  <c r="Y1181" i="1"/>
  <c r="X1181" i="1"/>
  <c r="W1181" i="1"/>
  <c r="Y1180" i="1"/>
  <c r="X1180" i="1"/>
  <c r="W1180" i="1"/>
  <c r="Y1179" i="1"/>
  <c r="X1179" i="1"/>
  <c r="W1179" i="1"/>
  <c r="Y1178" i="1"/>
  <c r="X1178" i="1"/>
  <c r="W1178" i="1"/>
  <c r="Y1177" i="1"/>
  <c r="X1177" i="1"/>
  <c r="W1177" i="1"/>
  <c r="Y1176" i="1"/>
  <c r="X1176" i="1"/>
  <c r="W1176" i="1"/>
  <c r="Y1175" i="1"/>
  <c r="X1175" i="1"/>
  <c r="W1175" i="1"/>
  <c r="Y1174" i="1"/>
  <c r="X1174" i="1"/>
  <c r="W1174" i="1"/>
  <c r="Y1173" i="1"/>
  <c r="X1173" i="1"/>
  <c r="W1173" i="1"/>
  <c r="Y1172" i="1"/>
  <c r="X1172" i="1"/>
  <c r="W1172" i="1"/>
  <c r="Y1171" i="1"/>
  <c r="X1171" i="1"/>
  <c r="W1171" i="1"/>
  <c r="Y1170" i="1"/>
  <c r="X1170" i="1"/>
  <c r="W1170" i="1"/>
  <c r="Y1169" i="1"/>
  <c r="X1169" i="1"/>
  <c r="W1169" i="1"/>
  <c r="Y1168" i="1"/>
  <c r="X1168" i="1"/>
  <c r="W1168" i="1"/>
  <c r="Y1167" i="1"/>
  <c r="X1167" i="1"/>
  <c r="W1167" i="1"/>
  <c r="Y1166" i="1"/>
  <c r="X1166" i="1"/>
  <c r="W1166" i="1"/>
  <c r="Y1165" i="1"/>
  <c r="X1165" i="1"/>
  <c r="W1165" i="1"/>
  <c r="Y1164" i="1"/>
  <c r="X1164" i="1"/>
  <c r="W1164" i="1"/>
  <c r="Y1163" i="1"/>
  <c r="X1163" i="1"/>
  <c r="W1163" i="1"/>
  <c r="Y1162" i="1"/>
  <c r="X1162" i="1"/>
  <c r="W1162" i="1"/>
  <c r="Y1161" i="1"/>
  <c r="X1161" i="1"/>
  <c r="W1161" i="1"/>
  <c r="Y1160" i="1"/>
  <c r="X1160" i="1"/>
  <c r="W1160" i="1"/>
  <c r="Y1159" i="1"/>
  <c r="X1159" i="1"/>
  <c r="W1159" i="1"/>
  <c r="Y1158" i="1"/>
  <c r="X1158" i="1"/>
  <c r="W1158" i="1"/>
  <c r="Y1157" i="1"/>
  <c r="X1157" i="1"/>
  <c r="W1157" i="1"/>
  <c r="Y1156" i="1"/>
  <c r="X1156" i="1"/>
  <c r="W1156" i="1"/>
  <c r="Y1155" i="1"/>
  <c r="X1155" i="1"/>
  <c r="W1155" i="1"/>
  <c r="Y1154" i="1"/>
  <c r="X1154" i="1"/>
  <c r="W1154" i="1"/>
  <c r="Y1153" i="1"/>
  <c r="X1153" i="1"/>
  <c r="W1153" i="1"/>
  <c r="Y1152" i="1"/>
  <c r="X1152" i="1"/>
  <c r="W1152" i="1"/>
  <c r="Y1151" i="1"/>
  <c r="X1151" i="1"/>
  <c r="W1151" i="1"/>
  <c r="Y1150" i="1"/>
  <c r="X1150" i="1"/>
  <c r="W1150" i="1"/>
  <c r="Y1149" i="1"/>
  <c r="X1149" i="1"/>
  <c r="W1149" i="1"/>
  <c r="Y1148" i="1"/>
  <c r="X1148" i="1"/>
  <c r="W1148" i="1"/>
  <c r="Y1147" i="1"/>
  <c r="X1147" i="1"/>
  <c r="W1147" i="1"/>
  <c r="Y1146" i="1"/>
  <c r="X1146" i="1"/>
  <c r="W1146" i="1"/>
  <c r="Y1145" i="1"/>
  <c r="X1145" i="1"/>
  <c r="W1145" i="1"/>
  <c r="Y1144" i="1"/>
  <c r="X1144" i="1"/>
  <c r="W1144" i="1"/>
  <c r="Y1143" i="1"/>
  <c r="X1143" i="1"/>
  <c r="W1143" i="1"/>
  <c r="Y1142" i="1"/>
  <c r="X1142" i="1"/>
  <c r="W1142" i="1"/>
  <c r="Y1141" i="1"/>
  <c r="X1141" i="1"/>
  <c r="W1141" i="1"/>
  <c r="Y1140" i="1"/>
  <c r="X1140" i="1"/>
  <c r="W1140" i="1"/>
  <c r="Y1139" i="1"/>
  <c r="X1139" i="1"/>
  <c r="W1139" i="1"/>
  <c r="Y1138" i="1"/>
  <c r="X1138" i="1"/>
  <c r="W1138" i="1"/>
  <c r="Y1137" i="1"/>
  <c r="X1137" i="1"/>
  <c r="W1137" i="1"/>
  <c r="Y1136" i="1"/>
  <c r="X1136" i="1"/>
  <c r="W1136" i="1"/>
  <c r="Y1135" i="1"/>
  <c r="X1135" i="1"/>
  <c r="W1135" i="1"/>
  <c r="Y1134" i="1"/>
  <c r="X1134" i="1"/>
  <c r="W1134" i="1"/>
  <c r="Y1133" i="1"/>
  <c r="X1133" i="1"/>
  <c r="W1133" i="1"/>
  <c r="Y1132" i="1"/>
  <c r="X1132" i="1"/>
  <c r="W1132" i="1"/>
  <c r="Y1131" i="1"/>
  <c r="X1131" i="1"/>
  <c r="W1131" i="1"/>
  <c r="Y1130" i="1"/>
  <c r="X1130" i="1"/>
  <c r="W1130" i="1"/>
  <c r="Y1129" i="1"/>
  <c r="X1129" i="1"/>
  <c r="W1129" i="1"/>
  <c r="Y1128" i="1"/>
  <c r="X1128" i="1"/>
  <c r="W1128" i="1"/>
  <c r="Y1127" i="1"/>
  <c r="X1127" i="1"/>
  <c r="W1127" i="1"/>
  <c r="Y1126" i="1"/>
  <c r="X1126" i="1"/>
  <c r="W1126" i="1"/>
  <c r="Y1125" i="1"/>
  <c r="X1125" i="1"/>
  <c r="W1125" i="1"/>
  <c r="Y1124" i="1"/>
  <c r="X1124" i="1"/>
  <c r="W1124" i="1"/>
  <c r="Y1123" i="1"/>
  <c r="X1123" i="1"/>
  <c r="W1123" i="1"/>
  <c r="Y1122" i="1"/>
  <c r="X1122" i="1"/>
  <c r="W1122" i="1"/>
  <c r="Y1121" i="1"/>
  <c r="X1121" i="1"/>
  <c r="W1121" i="1"/>
  <c r="Y1120" i="1"/>
  <c r="X1120" i="1"/>
  <c r="W1120" i="1"/>
  <c r="Y1119" i="1"/>
  <c r="X1119" i="1"/>
  <c r="W1119" i="1"/>
  <c r="Y1118" i="1"/>
  <c r="X1118" i="1"/>
  <c r="W1118" i="1"/>
  <c r="Y1117" i="1"/>
  <c r="X1117" i="1"/>
  <c r="W1117" i="1"/>
  <c r="Y1116" i="1"/>
  <c r="X1116" i="1"/>
  <c r="W1116" i="1"/>
  <c r="Y1115" i="1"/>
  <c r="X1115" i="1"/>
  <c r="W1115" i="1"/>
  <c r="Y1114" i="1"/>
  <c r="X1114" i="1"/>
  <c r="W1114" i="1"/>
  <c r="Y1113" i="1"/>
  <c r="X1113" i="1"/>
  <c r="W1113" i="1"/>
  <c r="Y1112" i="1"/>
  <c r="X1112" i="1"/>
  <c r="W1112" i="1"/>
  <c r="Y1111" i="1"/>
  <c r="X1111" i="1"/>
  <c r="W1111" i="1"/>
  <c r="Y1110" i="1"/>
  <c r="X1110" i="1"/>
  <c r="W1110" i="1"/>
  <c r="Y1109" i="1"/>
  <c r="X1109" i="1"/>
  <c r="W1109" i="1"/>
  <c r="Y1108" i="1"/>
  <c r="X1108" i="1"/>
  <c r="W1108" i="1"/>
  <c r="Y1107" i="1"/>
  <c r="X1107" i="1"/>
  <c r="W1107" i="1"/>
  <c r="Y1106" i="1"/>
  <c r="X1106" i="1"/>
  <c r="W1106" i="1"/>
  <c r="Y1105" i="1"/>
  <c r="X1105" i="1"/>
  <c r="W1105" i="1"/>
  <c r="Y1104" i="1"/>
  <c r="X1104" i="1"/>
  <c r="W1104" i="1"/>
  <c r="Y1103" i="1"/>
  <c r="X1103" i="1"/>
  <c r="W1103" i="1"/>
  <c r="Y1102" i="1"/>
  <c r="X1102" i="1"/>
  <c r="W1102" i="1"/>
  <c r="Y1101" i="1"/>
  <c r="X1101" i="1"/>
  <c r="W1101" i="1"/>
  <c r="Y1100" i="1"/>
  <c r="X1100" i="1"/>
  <c r="W1100" i="1"/>
  <c r="Y1099" i="1"/>
  <c r="X1099" i="1"/>
  <c r="W1099" i="1"/>
  <c r="Y1098" i="1"/>
  <c r="X1098" i="1"/>
  <c r="W1098" i="1"/>
  <c r="Y1097" i="1"/>
  <c r="X1097" i="1"/>
  <c r="W1097" i="1"/>
  <c r="Y1096" i="1"/>
  <c r="X1096" i="1"/>
  <c r="W1096" i="1"/>
  <c r="Y1095" i="1"/>
  <c r="X1095" i="1"/>
  <c r="W1095" i="1"/>
  <c r="Y1094" i="1"/>
  <c r="X1094" i="1"/>
  <c r="W1094" i="1"/>
  <c r="Y1093" i="1"/>
  <c r="X1093" i="1"/>
  <c r="W1093" i="1"/>
  <c r="Y1092" i="1"/>
  <c r="X1092" i="1"/>
  <c r="W1092" i="1"/>
  <c r="Y1091" i="1"/>
  <c r="X1091" i="1"/>
  <c r="W1091" i="1"/>
  <c r="Y1090" i="1"/>
  <c r="X1090" i="1"/>
  <c r="W1090" i="1"/>
  <c r="Y1089" i="1"/>
  <c r="X1089" i="1"/>
  <c r="W1089" i="1"/>
  <c r="Y1088" i="1"/>
  <c r="X1088" i="1"/>
  <c r="W1088" i="1"/>
  <c r="Y1087" i="1"/>
  <c r="X1087" i="1"/>
  <c r="W1087" i="1"/>
  <c r="Y1086" i="1"/>
  <c r="X1086" i="1"/>
  <c r="W1086" i="1"/>
  <c r="Y1085" i="1"/>
  <c r="X1085" i="1"/>
  <c r="W1085" i="1"/>
  <c r="Y1084" i="1"/>
  <c r="X1084" i="1"/>
  <c r="W1084" i="1"/>
  <c r="Y1083" i="1"/>
  <c r="X1083" i="1"/>
  <c r="W1083" i="1"/>
  <c r="Y1082" i="1"/>
  <c r="X1082" i="1"/>
  <c r="W1082" i="1"/>
  <c r="Y1081" i="1"/>
  <c r="X1081" i="1"/>
  <c r="W1081" i="1"/>
  <c r="Y1080" i="1"/>
  <c r="X1080" i="1"/>
  <c r="W1080" i="1"/>
  <c r="Y1079" i="1"/>
  <c r="X1079" i="1"/>
  <c r="W1079" i="1"/>
  <c r="Y1078" i="1"/>
  <c r="X1078" i="1"/>
  <c r="W1078" i="1"/>
  <c r="Y1077" i="1"/>
  <c r="X1077" i="1"/>
  <c r="W1077" i="1"/>
  <c r="Y1076" i="1"/>
  <c r="X1076" i="1"/>
  <c r="W1076" i="1"/>
  <c r="Y1075" i="1"/>
  <c r="X1075" i="1"/>
  <c r="W1075" i="1"/>
  <c r="Y1074" i="1"/>
  <c r="X1074" i="1"/>
  <c r="W1074" i="1"/>
  <c r="Y1073" i="1"/>
  <c r="X1073" i="1"/>
  <c r="W1073" i="1"/>
  <c r="Y1072" i="1"/>
  <c r="X1072" i="1"/>
  <c r="W1072" i="1"/>
  <c r="Y1071" i="1"/>
  <c r="X1071" i="1"/>
  <c r="W1071" i="1"/>
  <c r="Y1070" i="1"/>
  <c r="X1070" i="1"/>
  <c r="W1070" i="1"/>
  <c r="Y1069" i="1"/>
  <c r="X1069" i="1"/>
  <c r="W1069" i="1"/>
  <c r="Y1068" i="1"/>
  <c r="X1068" i="1"/>
  <c r="W1068" i="1"/>
  <c r="Y1067" i="1"/>
  <c r="X1067" i="1"/>
  <c r="W1067" i="1"/>
  <c r="Y1066" i="1"/>
  <c r="X1066" i="1"/>
  <c r="W1066" i="1"/>
  <c r="Y1065" i="1"/>
  <c r="X1065" i="1"/>
  <c r="W1065" i="1"/>
  <c r="Y1064" i="1"/>
  <c r="X1064" i="1"/>
  <c r="W1064" i="1"/>
  <c r="Y1063" i="1"/>
  <c r="X1063" i="1"/>
  <c r="W1063" i="1"/>
  <c r="Y1062" i="1"/>
  <c r="X1062" i="1"/>
  <c r="W1062" i="1"/>
  <c r="Y1061" i="1"/>
  <c r="X1061" i="1"/>
  <c r="W1061" i="1"/>
  <c r="Y1060" i="1"/>
  <c r="X1060" i="1"/>
  <c r="W1060" i="1"/>
  <c r="Y1059" i="1"/>
  <c r="X1059" i="1"/>
  <c r="W1059" i="1"/>
  <c r="Y1058" i="1"/>
  <c r="X1058" i="1"/>
  <c r="W1058" i="1"/>
  <c r="Y1057" i="1"/>
  <c r="X1057" i="1"/>
  <c r="W1057" i="1"/>
  <c r="Y1056" i="1"/>
  <c r="X1056" i="1"/>
  <c r="W1056" i="1"/>
  <c r="Y1055" i="1"/>
  <c r="X1055" i="1"/>
  <c r="W1055" i="1"/>
  <c r="Y1054" i="1"/>
  <c r="X1054" i="1"/>
  <c r="W1054" i="1"/>
  <c r="Y1053" i="1"/>
  <c r="X1053" i="1"/>
  <c r="W1053" i="1"/>
  <c r="Y1052" i="1"/>
  <c r="X1052" i="1"/>
  <c r="W1052" i="1"/>
  <c r="Y1051" i="1"/>
  <c r="X1051" i="1"/>
  <c r="W1051" i="1"/>
  <c r="Y1050" i="1"/>
  <c r="X1050" i="1"/>
  <c r="W1050" i="1"/>
  <c r="Y1049" i="1"/>
  <c r="X1049" i="1"/>
  <c r="W1049" i="1"/>
  <c r="Y1048" i="1"/>
  <c r="X1048" i="1"/>
  <c r="W1048" i="1"/>
  <c r="Y1047" i="1"/>
  <c r="X1047" i="1"/>
  <c r="W1047" i="1"/>
  <c r="Y1046" i="1"/>
  <c r="X1046" i="1"/>
  <c r="W1046" i="1"/>
  <c r="Y1045" i="1"/>
  <c r="X1045" i="1"/>
  <c r="W1045" i="1"/>
  <c r="Y1044" i="1"/>
  <c r="X1044" i="1"/>
  <c r="W1044" i="1"/>
  <c r="Y1043" i="1"/>
  <c r="X1043" i="1"/>
  <c r="W1043" i="1"/>
  <c r="Y1042" i="1"/>
  <c r="X1042" i="1"/>
  <c r="W1042" i="1"/>
  <c r="Y1041" i="1"/>
  <c r="X1041" i="1"/>
  <c r="W1041" i="1"/>
  <c r="Y1040" i="1"/>
  <c r="X1040" i="1"/>
  <c r="W1040" i="1"/>
  <c r="Y1039" i="1"/>
  <c r="X1039" i="1"/>
  <c r="W1039" i="1"/>
  <c r="Y1038" i="1"/>
  <c r="X1038" i="1"/>
  <c r="W1038" i="1"/>
  <c r="Y1037" i="1"/>
  <c r="X1037" i="1"/>
  <c r="W1037" i="1"/>
  <c r="Y1036" i="1"/>
  <c r="X1036" i="1"/>
  <c r="W1036" i="1"/>
  <c r="Y1035" i="1"/>
  <c r="X1035" i="1"/>
  <c r="W1035" i="1"/>
  <c r="Y1034" i="1"/>
  <c r="X1034" i="1"/>
  <c r="W1034" i="1"/>
  <c r="Y1033" i="1"/>
  <c r="X1033" i="1"/>
  <c r="W1033" i="1"/>
  <c r="Y1032" i="1"/>
  <c r="X1032" i="1"/>
  <c r="W1032" i="1"/>
  <c r="Y1031" i="1"/>
  <c r="X1031" i="1"/>
  <c r="W1031" i="1"/>
  <c r="Y1030" i="1"/>
  <c r="X1030" i="1"/>
  <c r="W1030" i="1"/>
  <c r="Y1029" i="1"/>
  <c r="X1029" i="1"/>
  <c r="W1029" i="1"/>
  <c r="Y1028" i="1"/>
  <c r="X1028" i="1"/>
  <c r="W1028" i="1"/>
  <c r="Y1027" i="1"/>
  <c r="X1027" i="1"/>
  <c r="W1027" i="1"/>
  <c r="Y1026" i="1"/>
  <c r="X1026" i="1"/>
  <c r="W1026" i="1"/>
  <c r="Y1025" i="1"/>
  <c r="X1025" i="1"/>
  <c r="W1025" i="1"/>
  <c r="Y1024" i="1"/>
  <c r="X1024" i="1"/>
  <c r="W1024" i="1"/>
  <c r="Y1023" i="1"/>
  <c r="X1023" i="1"/>
  <c r="W1023" i="1"/>
  <c r="Y1022" i="1"/>
  <c r="X1022" i="1"/>
  <c r="W1022" i="1"/>
  <c r="Y1021" i="1"/>
  <c r="X1021" i="1"/>
  <c r="W1021" i="1"/>
  <c r="Y1020" i="1"/>
  <c r="X1020" i="1"/>
  <c r="W1020" i="1"/>
  <c r="Y1019" i="1"/>
  <c r="X1019" i="1"/>
  <c r="W1019" i="1"/>
  <c r="Y1018" i="1"/>
  <c r="X1018" i="1"/>
  <c r="W1018" i="1"/>
  <c r="Y1017" i="1"/>
  <c r="X1017" i="1"/>
  <c r="W1017" i="1"/>
  <c r="Y1016" i="1"/>
  <c r="X1016" i="1"/>
  <c r="W1016" i="1"/>
  <c r="Y1015" i="1"/>
  <c r="X1015" i="1"/>
  <c r="W1015" i="1"/>
  <c r="Y1014" i="1"/>
  <c r="X1014" i="1"/>
  <c r="W1014" i="1"/>
  <c r="Y1013" i="1"/>
  <c r="X1013" i="1"/>
  <c r="W1013" i="1"/>
  <c r="Y1012" i="1"/>
  <c r="X1012" i="1"/>
  <c r="W1012" i="1"/>
  <c r="Y1011" i="1"/>
  <c r="X1011" i="1"/>
  <c r="W1011" i="1"/>
  <c r="Y1010" i="1"/>
  <c r="X1010" i="1"/>
  <c r="W1010" i="1"/>
  <c r="Y1009" i="1"/>
  <c r="X1009" i="1"/>
  <c r="W1009" i="1"/>
  <c r="Y1008" i="1"/>
  <c r="X1008" i="1"/>
  <c r="W1008" i="1"/>
  <c r="Y1007" i="1"/>
  <c r="X1007" i="1"/>
  <c r="W1007" i="1"/>
  <c r="Y1006" i="1"/>
  <c r="X1006" i="1"/>
  <c r="W1006" i="1"/>
  <c r="Y1005" i="1"/>
  <c r="X1005" i="1"/>
  <c r="W1005" i="1"/>
  <c r="Y1004" i="1"/>
  <c r="X1004" i="1"/>
  <c r="W1004" i="1"/>
  <c r="Y1003" i="1"/>
  <c r="X1003" i="1"/>
  <c r="W1003" i="1"/>
  <c r="Y1002" i="1"/>
  <c r="X1002" i="1"/>
  <c r="W1002" i="1"/>
  <c r="Y1001" i="1"/>
  <c r="X1001" i="1"/>
  <c r="W1001" i="1"/>
  <c r="Y1000" i="1"/>
  <c r="X1000" i="1"/>
  <c r="W1000" i="1"/>
  <c r="Y999" i="1"/>
  <c r="X999" i="1"/>
  <c r="W999" i="1"/>
  <c r="Y998" i="1"/>
  <c r="X998" i="1"/>
  <c r="W998" i="1"/>
  <c r="Y997" i="1"/>
  <c r="X997" i="1"/>
  <c r="W997" i="1"/>
  <c r="Y996" i="1"/>
  <c r="X996" i="1"/>
  <c r="W996" i="1"/>
  <c r="Y995" i="1"/>
  <c r="X995" i="1"/>
  <c r="W995" i="1"/>
  <c r="Y994" i="1"/>
  <c r="X994" i="1"/>
  <c r="W994" i="1"/>
  <c r="Y993" i="1"/>
  <c r="X993" i="1"/>
  <c r="W993" i="1"/>
  <c r="Y992" i="1"/>
  <c r="X992" i="1"/>
  <c r="W992" i="1"/>
  <c r="Y991" i="1"/>
  <c r="X991" i="1"/>
  <c r="W991" i="1"/>
  <c r="Y990" i="1"/>
  <c r="X990" i="1"/>
  <c r="W990" i="1"/>
  <c r="Y989" i="1"/>
  <c r="X989" i="1"/>
  <c r="W989" i="1"/>
  <c r="Y988" i="1"/>
  <c r="X988" i="1"/>
  <c r="W988" i="1"/>
  <c r="Y987" i="1"/>
  <c r="X987" i="1"/>
  <c r="W987" i="1"/>
  <c r="Y986" i="1"/>
  <c r="X986" i="1"/>
  <c r="W986" i="1"/>
  <c r="Y985" i="1"/>
  <c r="X985" i="1"/>
  <c r="W985" i="1"/>
  <c r="Y984" i="1"/>
  <c r="X984" i="1"/>
  <c r="W984" i="1"/>
  <c r="Y983" i="1"/>
  <c r="X983" i="1"/>
  <c r="W983" i="1"/>
  <c r="Y982" i="1"/>
  <c r="X982" i="1"/>
  <c r="W982" i="1"/>
  <c r="Y981" i="1"/>
  <c r="X981" i="1"/>
  <c r="W981" i="1"/>
  <c r="Y980" i="1"/>
  <c r="X980" i="1"/>
  <c r="W980" i="1"/>
  <c r="Y979" i="1"/>
  <c r="X979" i="1"/>
  <c r="W979" i="1"/>
  <c r="Y978" i="1"/>
  <c r="X978" i="1"/>
  <c r="W978" i="1"/>
  <c r="Y977" i="1"/>
  <c r="X977" i="1"/>
  <c r="W977" i="1"/>
  <c r="Y976" i="1"/>
  <c r="X976" i="1"/>
  <c r="W976" i="1"/>
  <c r="Y975" i="1"/>
  <c r="X975" i="1"/>
  <c r="W975" i="1"/>
  <c r="Y974" i="1"/>
  <c r="X974" i="1"/>
  <c r="W974" i="1"/>
  <c r="Y973" i="1"/>
  <c r="X973" i="1"/>
  <c r="W973" i="1"/>
  <c r="Y972" i="1"/>
  <c r="X972" i="1"/>
  <c r="W972" i="1"/>
  <c r="Y971" i="1"/>
  <c r="X971" i="1"/>
  <c r="W971" i="1"/>
  <c r="Y970" i="1"/>
  <c r="X970" i="1"/>
  <c r="W970" i="1"/>
  <c r="Y969" i="1"/>
  <c r="X969" i="1"/>
  <c r="W969" i="1"/>
  <c r="Y968" i="1"/>
  <c r="X968" i="1"/>
  <c r="W968" i="1"/>
  <c r="Y967" i="1"/>
  <c r="X967" i="1"/>
  <c r="W967" i="1"/>
  <c r="Y966" i="1"/>
  <c r="X966" i="1"/>
  <c r="W966" i="1"/>
  <c r="Y965" i="1"/>
  <c r="X965" i="1"/>
  <c r="W965" i="1"/>
  <c r="Y964" i="1"/>
  <c r="X964" i="1"/>
  <c r="W964" i="1"/>
  <c r="Y963" i="1"/>
  <c r="X963" i="1"/>
  <c r="W963" i="1"/>
  <c r="Y962" i="1"/>
  <c r="X962" i="1"/>
  <c r="W962" i="1"/>
  <c r="Y961" i="1"/>
  <c r="X961" i="1"/>
  <c r="W961" i="1"/>
  <c r="Y960" i="1"/>
  <c r="X960" i="1"/>
  <c r="W960" i="1"/>
  <c r="Y959" i="1"/>
  <c r="X959" i="1"/>
  <c r="W959" i="1"/>
  <c r="Y958" i="1"/>
  <c r="X958" i="1"/>
  <c r="W958" i="1"/>
  <c r="Y957" i="1"/>
  <c r="X957" i="1"/>
  <c r="W957" i="1"/>
  <c r="Y956" i="1"/>
  <c r="X956" i="1"/>
  <c r="W956" i="1"/>
  <c r="Y955" i="1"/>
  <c r="X955" i="1"/>
  <c r="W955" i="1"/>
  <c r="Y954" i="1"/>
  <c r="X954" i="1"/>
  <c r="W954" i="1"/>
  <c r="Y953" i="1"/>
  <c r="X953" i="1"/>
  <c r="W953" i="1"/>
  <c r="Y952" i="1"/>
  <c r="X952" i="1"/>
  <c r="W952" i="1"/>
  <c r="Y951" i="1"/>
  <c r="X951" i="1"/>
  <c r="W951" i="1"/>
  <c r="Y950" i="1"/>
  <c r="X950" i="1"/>
  <c r="W950" i="1"/>
  <c r="Y949" i="1"/>
  <c r="X949" i="1"/>
  <c r="W949" i="1"/>
  <c r="Y948" i="1"/>
  <c r="X948" i="1"/>
  <c r="W948" i="1"/>
  <c r="Y947" i="1"/>
  <c r="X947" i="1"/>
  <c r="W947" i="1"/>
  <c r="Y946" i="1"/>
  <c r="X946" i="1"/>
  <c r="W946" i="1"/>
  <c r="Y945" i="1"/>
  <c r="X945" i="1"/>
  <c r="W945" i="1"/>
  <c r="Y944" i="1"/>
  <c r="X944" i="1"/>
  <c r="W944" i="1"/>
  <c r="Y943" i="1"/>
  <c r="X943" i="1"/>
  <c r="W943" i="1"/>
  <c r="Y942" i="1"/>
  <c r="X942" i="1"/>
  <c r="W942" i="1"/>
  <c r="Y941" i="1"/>
  <c r="X941" i="1"/>
  <c r="W941" i="1"/>
  <c r="Y940" i="1"/>
  <c r="X940" i="1"/>
  <c r="W940" i="1"/>
  <c r="Y939" i="1"/>
  <c r="X939" i="1"/>
  <c r="W939" i="1"/>
  <c r="Y938" i="1"/>
  <c r="X938" i="1"/>
  <c r="W938" i="1"/>
  <c r="Y937" i="1"/>
  <c r="X937" i="1"/>
  <c r="W937" i="1"/>
  <c r="Y936" i="1"/>
  <c r="X936" i="1"/>
  <c r="W936" i="1"/>
  <c r="Y935" i="1"/>
  <c r="X935" i="1"/>
  <c r="W935" i="1"/>
  <c r="Y934" i="1"/>
  <c r="X934" i="1"/>
  <c r="W934" i="1"/>
  <c r="Y933" i="1"/>
  <c r="X933" i="1"/>
  <c r="W933" i="1"/>
  <c r="Y932" i="1"/>
  <c r="X932" i="1"/>
  <c r="W932" i="1"/>
  <c r="Y931" i="1"/>
  <c r="X931" i="1"/>
  <c r="W931" i="1"/>
  <c r="Y930" i="1"/>
  <c r="X930" i="1"/>
  <c r="W930" i="1"/>
  <c r="Y929" i="1"/>
  <c r="X929" i="1"/>
  <c r="W929" i="1"/>
  <c r="Y928" i="1"/>
  <c r="X928" i="1"/>
  <c r="W928" i="1"/>
  <c r="Y927" i="1"/>
  <c r="X927" i="1"/>
  <c r="W927" i="1"/>
  <c r="Y926" i="1"/>
  <c r="X926" i="1"/>
  <c r="W926" i="1"/>
  <c r="Y925" i="1"/>
  <c r="X925" i="1"/>
  <c r="W925" i="1"/>
  <c r="Y924" i="1"/>
  <c r="X924" i="1"/>
  <c r="W924" i="1"/>
  <c r="Y923" i="1"/>
  <c r="X923" i="1"/>
  <c r="W923" i="1"/>
  <c r="Y922" i="1"/>
  <c r="X922" i="1"/>
  <c r="W922" i="1"/>
  <c r="Y921" i="1"/>
  <c r="X921" i="1"/>
  <c r="W921" i="1"/>
  <c r="Y920" i="1"/>
  <c r="X920" i="1"/>
  <c r="W920" i="1"/>
  <c r="Y919" i="1"/>
  <c r="X919" i="1"/>
  <c r="W919" i="1"/>
  <c r="Y918" i="1"/>
  <c r="X918" i="1"/>
  <c r="W918" i="1"/>
  <c r="Y917" i="1"/>
  <c r="X917" i="1"/>
  <c r="W917" i="1"/>
  <c r="Y916" i="1"/>
  <c r="X916" i="1"/>
  <c r="W916" i="1"/>
  <c r="Y915" i="1"/>
  <c r="X915" i="1"/>
  <c r="W915" i="1"/>
  <c r="Y914" i="1"/>
  <c r="X914" i="1"/>
  <c r="W914" i="1"/>
  <c r="Y913" i="1"/>
  <c r="X913" i="1"/>
  <c r="W913" i="1"/>
  <c r="Y912" i="1"/>
  <c r="X912" i="1"/>
  <c r="W912" i="1"/>
  <c r="Y911" i="1"/>
  <c r="X911" i="1"/>
  <c r="W911" i="1"/>
  <c r="Y910" i="1"/>
  <c r="X910" i="1"/>
  <c r="W910" i="1"/>
  <c r="Y909" i="1"/>
  <c r="X909" i="1"/>
  <c r="W909" i="1"/>
  <c r="Y908" i="1"/>
  <c r="X908" i="1"/>
  <c r="W908" i="1"/>
  <c r="Y907" i="1"/>
  <c r="X907" i="1"/>
  <c r="W907" i="1"/>
  <c r="Y906" i="1"/>
  <c r="X906" i="1"/>
  <c r="W906" i="1"/>
  <c r="Y905" i="1"/>
  <c r="X905" i="1"/>
  <c r="W905" i="1"/>
  <c r="Y904" i="1"/>
  <c r="X904" i="1"/>
  <c r="W904" i="1"/>
  <c r="Y903" i="1"/>
  <c r="X903" i="1"/>
  <c r="W903" i="1"/>
  <c r="Y902" i="1"/>
  <c r="X902" i="1"/>
  <c r="W902" i="1"/>
  <c r="Y901" i="1"/>
  <c r="X901" i="1"/>
  <c r="W901" i="1"/>
  <c r="Y900" i="1"/>
  <c r="X900" i="1"/>
  <c r="W900" i="1"/>
  <c r="Y899" i="1"/>
  <c r="X899" i="1"/>
  <c r="W899" i="1"/>
  <c r="Y898" i="1"/>
  <c r="X898" i="1"/>
  <c r="W898" i="1"/>
  <c r="Y897" i="1"/>
  <c r="X897" i="1"/>
  <c r="W897" i="1"/>
  <c r="Y896" i="1"/>
  <c r="X896" i="1"/>
  <c r="W896" i="1"/>
  <c r="Y895" i="1"/>
  <c r="X895" i="1"/>
  <c r="W895" i="1"/>
  <c r="Y894" i="1"/>
  <c r="X894" i="1"/>
  <c r="W894" i="1"/>
  <c r="Y893" i="1"/>
  <c r="X893" i="1"/>
  <c r="W893" i="1"/>
  <c r="Y892" i="1"/>
  <c r="X892" i="1"/>
  <c r="W892" i="1"/>
  <c r="Y891" i="1"/>
  <c r="X891" i="1"/>
  <c r="W891" i="1"/>
  <c r="Y890" i="1"/>
  <c r="X890" i="1"/>
  <c r="W890" i="1"/>
  <c r="Y889" i="1"/>
  <c r="X889" i="1"/>
  <c r="W889" i="1"/>
  <c r="Y888" i="1"/>
  <c r="X888" i="1"/>
  <c r="W888" i="1"/>
  <c r="Y887" i="1"/>
  <c r="X887" i="1"/>
  <c r="W887" i="1"/>
  <c r="Y886" i="1"/>
  <c r="X886" i="1"/>
  <c r="W886" i="1"/>
  <c r="Y885" i="1"/>
  <c r="X885" i="1"/>
  <c r="W885" i="1"/>
  <c r="Y884" i="1"/>
  <c r="X884" i="1"/>
  <c r="W884" i="1"/>
  <c r="Y883" i="1"/>
  <c r="X883" i="1"/>
  <c r="W883" i="1"/>
  <c r="Y882" i="1"/>
  <c r="X882" i="1"/>
  <c r="W882" i="1"/>
  <c r="Y881" i="1"/>
  <c r="X881" i="1"/>
  <c r="W881" i="1"/>
  <c r="Y880" i="1"/>
  <c r="X880" i="1"/>
  <c r="W880" i="1"/>
  <c r="Y879" i="1"/>
  <c r="X879" i="1"/>
  <c r="W879" i="1"/>
  <c r="Y878" i="1"/>
  <c r="X878" i="1"/>
  <c r="W878" i="1"/>
  <c r="Y877" i="1"/>
  <c r="X877" i="1"/>
  <c r="W877" i="1"/>
  <c r="Y876" i="1"/>
  <c r="X876" i="1"/>
  <c r="W876" i="1"/>
  <c r="Y875" i="1"/>
  <c r="X875" i="1"/>
  <c r="W875" i="1"/>
  <c r="Y874" i="1"/>
  <c r="X874" i="1"/>
  <c r="W874" i="1"/>
  <c r="Y873" i="1"/>
  <c r="X873" i="1"/>
  <c r="W873" i="1"/>
  <c r="Y872" i="1"/>
  <c r="X872" i="1"/>
  <c r="W872" i="1"/>
  <c r="Y871" i="1"/>
  <c r="X871" i="1"/>
  <c r="W871" i="1"/>
  <c r="Y870" i="1"/>
  <c r="X870" i="1"/>
  <c r="W870" i="1"/>
  <c r="Y869" i="1"/>
  <c r="X869" i="1"/>
  <c r="W869" i="1"/>
  <c r="Y868" i="1"/>
  <c r="X868" i="1"/>
  <c r="W868" i="1"/>
  <c r="Y867" i="1"/>
  <c r="X867" i="1"/>
  <c r="W867" i="1"/>
  <c r="Y866" i="1"/>
  <c r="X866" i="1"/>
  <c r="W866" i="1"/>
  <c r="Y865" i="1"/>
  <c r="X865" i="1"/>
  <c r="W865" i="1"/>
  <c r="Y864" i="1"/>
  <c r="X864" i="1"/>
  <c r="W864" i="1"/>
  <c r="Y863" i="1"/>
  <c r="X863" i="1"/>
  <c r="W863" i="1"/>
  <c r="Y862" i="1"/>
  <c r="X862" i="1"/>
  <c r="W862" i="1"/>
  <c r="Y861" i="1"/>
  <c r="X861" i="1"/>
  <c r="W861" i="1"/>
  <c r="Y860" i="1"/>
  <c r="X860" i="1"/>
  <c r="W860" i="1"/>
  <c r="Y859" i="1"/>
  <c r="X859" i="1"/>
  <c r="W859" i="1"/>
  <c r="Y858" i="1"/>
  <c r="X858" i="1"/>
  <c r="W858" i="1"/>
  <c r="Y857" i="1"/>
  <c r="X857" i="1"/>
  <c r="W857" i="1"/>
  <c r="Y856" i="1"/>
  <c r="X856" i="1"/>
  <c r="W856" i="1"/>
  <c r="Y855" i="1"/>
  <c r="X855" i="1"/>
  <c r="W855" i="1"/>
  <c r="Y854" i="1"/>
  <c r="X854" i="1"/>
  <c r="W854" i="1"/>
  <c r="Y853" i="1"/>
  <c r="X853" i="1"/>
  <c r="W853" i="1"/>
  <c r="Y852" i="1"/>
  <c r="X852" i="1"/>
  <c r="W852" i="1"/>
  <c r="Y851" i="1"/>
  <c r="X851" i="1"/>
  <c r="W851" i="1"/>
  <c r="Y850" i="1"/>
  <c r="X850" i="1"/>
  <c r="W850" i="1"/>
  <c r="Y849" i="1"/>
  <c r="X849" i="1"/>
  <c r="W849" i="1"/>
  <c r="Y848" i="1"/>
  <c r="X848" i="1"/>
  <c r="W848" i="1"/>
  <c r="Y847" i="1"/>
  <c r="X847" i="1"/>
  <c r="W847" i="1"/>
  <c r="Y846" i="1"/>
  <c r="X846" i="1"/>
  <c r="W846" i="1"/>
  <c r="Y845" i="1"/>
  <c r="X845" i="1"/>
  <c r="W845" i="1"/>
  <c r="Y844" i="1"/>
  <c r="X844" i="1"/>
  <c r="W844" i="1"/>
  <c r="Y843" i="1"/>
  <c r="X843" i="1"/>
  <c r="W843" i="1"/>
  <c r="Y842" i="1"/>
  <c r="X842" i="1"/>
  <c r="W842" i="1"/>
  <c r="Y841" i="1"/>
  <c r="X841" i="1"/>
  <c r="W841" i="1"/>
  <c r="Y840" i="1"/>
  <c r="X840" i="1"/>
  <c r="W840" i="1"/>
  <c r="Y839" i="1"/>
  <c r="X839" i="1"/>
  <c r="W839" i="1"/>
  <c r="Y838" i="1"/>
  <c r="X838" i="1"/>
  <c r="W838" i="1"/>
  <c r="Y837" i="1"/>
  <c r="X837" i="1"/>
  <c r="W837" i="1"/>
  <c r="Y836" i="1"/>
  <c r="X836" i="1"/>
  <c r="W836" i="1"/>
  <c r="Y835" i="1"/>
  <c r="X835" i="1"/>
  <c r="W835" i="1"/>
  <c r="Y834" i="1"/>
  <c r="X834" i="1"/>
  <c r="W834" i="1"/>
  <c r="Y833" i="1"/>
  <c r="X833" i="1"/>
  <c r="W833" i="1"/>
  <c r="Y832" i="1"/>
  <c r="X832" i="1"/>
  <c r="W832" i="1"/>
  <c r="Y831" i="1"/>
  <c r="X831" i="1"/>
  <c r="W831" i="1"/>
  <c r="Y830" i="1"/>
  <c r="X830" i="1"/>
  <c r="W830" i="1"/>
  <c r="Y829" i="1"/>
  <c r="X829" i="1"/>
  <c r="W829" i="1"/>
  <c r="Y828" i="1"/>
  <c r="X828" i="1"/>
  <c r="W828" i="1"/>
  <c r="Y827" i="1"/>
  <c r="X827" i="1"/>
  <c r="W827" i="1"/>
  <c r="Y826" i="1"/>
  <c r="X826" i="1"/>
  <c r="W826" i="1"/>
  <c r="Y825" i="1"/>
  <c r="X825" i="1"/>
  <c r="W825" i="1"/>
  <c r="Y824" i="1"/>
  <c r="X824" i="1"/>
  <c r="W824" i="1"/>
  <c r="Y823" i="1"/>
  <c r="X823" i="1"/>
  <c r="W823" i="1"/>
  <c r="Y822" i="1"/>
  <c r="X822" i="1"/>
  <c r="W822" i="1"/>
  <c r="Y821" i="1"/>
  <c r="X821" i="1"/>
  <c r="W821" i="1"/>
  <c r="Y820" i="1"/>
  <c r="X820" i="1"/>
  <c r="W820" i="1"/>
  <c r="Y819" i="1"/>
  <c r="X819" i="1"/>
  <c r="W819" i="1"/>
  <c r="Y818" i="1"/>
  <c r="X818" i="1"/>
  <c r="W818" i="1"/>
  <c r="Y817" i="1"/>
  <c r="X817" i="1"/>
  <c r="W817" i="1"/>
  <c r="Y816" i="1"/>
  <c r="X816" i="1"/>
  <c r="W816" i="1"/>
  <c r="Y815" i="1"/>
  <c r="X815" i="1"/>
  <c r="W815" i="1"/>
  <c r="Y814" i="1"/>
  <c r="X814" i="1"/>
  <c r="W814" i="1"/>
  <c r="Y813" i="1"/>
  <c r="X813" i="1"/>
  <c r="W813" i="1"/>
  <c r="Y812" i="1"/>
  <c r="X812" i="1"/>
  <c r="W812" i="1"/>
  <c r="Y811" i="1"/>
  <c r="X811" i="1"/>
  <c r="W811" i="1"/>
  <c r="Y810" i="1"/>
  <c r="X810" i="1"/>
  <c r="W810" i="1"/>
  <c r="Y809" i="1"/>
  <c r="X809" i="1"/>
  <c r="W809" i="1"/>
  <c r="Y808" i="1"/>
  <c r="X808" i="1"/>
  <c r="W808" i="1"/>
  <c r="Y807" i="1"/>
  <c r="X807" i="1"/>
  <c r="W807" i="1"/>
  <c r="Y806" i="1"/>
  <c r="X806" i="1"/>
  <c r="W806" i="1"/>
  <c r="Y805" i="1"/>
  <c r="X805" i="1"/>
  <c r="W805" i="1"/>
  <c r="Y804" i="1"/>
  <c r="X804" i="1"/>
  <c r="W804" i="1"/>
  <c r="Y803" i="1"/>
  <c r="X803" i="1"/>
  <c r="W803" i="1"/>
  <c r="Y802" i="1"/>
  <c r="X802" i="1"/>
  <c r="W802" i="1"/>
  <c r="Y801" i="1"/>
  <c r="X801" i="1"/>
  <c r="W801" i="1"/>
  <c r="Y800" i="1"/>
  <c r="X800" i="1"/>
  <c r="W800" i="1"/>
  <c r="Y799" i="1"/>
  <c r="X799" i="1"/>
  <c r="W799" i="1"/>
  <c r="Y798" i="1"/>
  <c r="X798" i="1"/>
  <c r="W798" i="1"/>
  <c r="Y797" i="1"/>
  <c r="X797" i="1"/>
  <c r="W797" i="1"/>
  <c r="Y796" i="1"/>
  <c r="X796" i="1"/>
  <c r="W796" i="1"/>
  <c r="Y795" i="1"/>
  <c r="X795" i="1"/>
  <c r="W795" i="1"/>
  <c r="Y794" i="1"/>
  <c r="X794" i="1"/>
  <c r="W794" i="1"/>
  <c r="Y793" i="1"/>
  <c r="X793" i="1"/>
  <c r="W793" i="1"/>
  <c r="Y792" i="1"/>
  <c r="X792" i="1"/>
  <c r="W792" i="1"/>
  <c r="Y791" i="1"/>
  <c r="X791" i="1"/>
  <c r="W791" i="1"/>
  <c r="Y790" i="1"/>
  <c r="X790" i="1"/>
  <c r="W790" i="1"/>
  <c r="Y789" i="1"/>
  <c r="X789" i="1"/>
  <c r="W789" i="1"/>
  <c r="Y788" i="1"/>
  <c r="X788" i="1"/>
  <c r="W788" i="1"/>
  <c r="Y787" i="1"/>
  <c r="X787" i="1"/>
  <c r="W787" i="1"/>
  <c r="Y786" i="1"/>
  <c r="X786" i="1"/>
  <c r="W786" i="1"/>
  <c r="Y785" i="1"/>
  <c r="X785" i="1"/>
  <c r="W785" i="1"/>
  <c r="Y784" i="1"/>
  <c r="X784" i="1"/>
  <c r="W784" i="1"/>
  <c r="Y783" i="1"/>
  <c r="X783" i="1"/>
  <c r="W783" i="1"/>
  <c r="Y782" i="1"/>
  <c r="X782" i="1"/>
  <c r="W782" i="1"/>
  <c r="Y781" i="1"/>
  <c r="X781" i="1"/>
  <c r="W781" i="1"/>
  <c r="Y780" i="1"/>
  <c r="X780" i="1"/>
  <c r="W780" i="1"/>
  <c r="Y779" i="1"/>
  <c r="X779" i="1"/>
  <c r="W779" i="1"/>
  <c r="Y778" i="1"/>
  <c r="X778" i="1"/>
  <c r="W778" i="1"/>
  <c r="Y777" i="1"/>
  <c r="X777" i="1"/>
  <c r="W777" i="1"/>
  <c r="Y776" i="1"/>
  <c r="X776" i="1"/>
  <c r="W776" i="1"/>
  <c r="Y775" i="1"/>
  <c r="X775" i="1"/>
  <c r="W775" i="1"/>
  <c r="Y774" i="1"/>
  <c r="X774" i="1"/>
  <c r="W774" i="1"/>
  <c r="Y773" i="1"/>
  <c r="X773" i="1"/>
  <c r="W773" i="1"/>
  <c r="Y772" i="1"/>
  <c r="X772" i="1"/>
  <c r="W772" i="1"/>
  <c r="Y771" i="1"/>
  <c r="X771" i="1"/>
  <c r="W771" i="1"/>
  <c r="Y770" i="1"/>
  <c r="X770" i="1"/>
  <c r="W770" i="1"/>
  <c r="Y769" i="1"/>
  <c r="X769" i="1"/>
  <c r="W769" i="1"/>
  <c r="Y768" i="1"/>
  <c r="X768" i="1"/>
  <c r="W768" i="1"/>
  <c r="Y767" i="1"/>
  <c r="X767" i="1"/>
  <c r="W767" i="1"/>
  <c r="Y766" i="1"/>
  <c r="X766" i="1"/>
  <c r="W766" i="1"/>
  <c r="Y765" i="1"/>
  <c r="X765" i="1"/>
  <c r="W765" i="1"/>
  <c r="Y764" i="1"/>
  <c r="X764" i="1"/>
  <c r="W764" i="1"/>
  <c r="Y763" i="1"/>
  <c r="X763" i="1"/>
  <c r="W763" i="1"/>
  <c r="Y762" i="1"/>
  <c r="X762" i="1"/>
  <c r="W762" i="1"/>
  <c r="Y761" i="1"/>
  <c r="X761" i="1"/>
  <c r="W761" i="1"/>
  <c r="Y760" i="1"/>
  <c r="X760" i="1"/>
  <c r="W760" i="1"/>
  <c r="Y759" i="1"/>
  <c r="X759" i="1"/>
  <c r="W759" i="1"/>
  <c r="Y758" i="1"/>
  <c r="X758" i="1"/>
  <c r="W758" i="1"/>
  <c r="Y757" i="1"/>
  <c r="X757" i="1"/>
  <c r="W757" i="1"/>
  <c r="Y756" i="1"/>
  <c r="X756" i="1"/>
  <c r="W756" i="1"/>
  <c r="Y755" i="1"/>
  <c r="X755" i="1"/>
  <c r="W755" i="1"/>
  <c r="Y754" i="1"/>
  <c r="X754" i="1"/>
  <c r="W754" i="1"/>
  <c r="Y753" i="1"/>
  <c r="X753" i="1"/>
  <c r="W753" i="1"/>
  <c r="Y752" i="1"/>
  <c r="X752" i="1"/>
  <c r="W752" i="1"/>
  <c r="Y751" i="1"/>
  <c r="X751" i="1"/>
  <c r="W751" i="1"/>
  <c r="Y750" i="1"/>
  <c r="X750" i="1"/>
  <c r="W750" i="1"/>
  <c r="Y749" i="1"/>
  <c r="X749" i="1"/>
  <c r="W749" i="1"/>
  <c r="Y748" i="1"/>
  <c r="X748" i="1"/>
  <c r="W748" i="1"/>
  <c r="Y747" i="1"/>
  <c r="X747" i="1"/>
  <c r="W747" i="1"/>
  <c r="Y746" i="1"/>
  <c r="X746" i="1"/>
  <c r="W746" i="1"/>
  <c r="Y745" i="1"/>
  <c r="X745" i="1"/>
  <c r="W745" i="1"/>
  <c r="Y744" i="1"/>
  <c r="X744" i="1"/>
  <c r="W744" i="1"/>
  <c r="Y743" i="1"/>
  <c r="X743" i="1"/>
  <c r="W743" i="1"/>
  <c r="Y742" i="1"/>
  <c r="X742" i="1"/>
  <c r="W742" i="1"/>
  <c r="Y741" i="1"/>
  <c r="X741" i="1"/>
  <c r="W741" i="1"/>
  <c r="Y740" i="1"/>
  <c r="X740" i="1"/>
  <c r="W740" i="1"/>
  <c r="Y739" i="1"/>
  <c r="X739" i="1"/>
  <c r="W739" i="1"/>
  <c r="Y738" i="1"/>
  <c r="X738" i="1"/>
  <c r="W738" i="1"/>
  <c r="Y737" i="1"/>
  <c r="X737" i="1"/>
  <c r="W737" i="1"/>
  <c r="Y736" i="1"/>
  <c r="X736" i="1"/>
  <c r="W736" i="1"/>
  <c r="Y735" i="1"/>
  <c r="X735" i="1"/>
  <c r="W735" i="1"/>
  <c r="Y734" i="1"/>
  <c r="X734" i="1"/>
  <c r="W734" i="1"/>
  <c r="Y733" i="1"/>
  <c r="X733" i="1"/>
  <c r="W733" i="1"/>
  <c r="Y732" i="1"/>
  <c r="X732" i="1"/>
  <c r="W732" i="1"/>
  <c r="Y731" i="1"/>
  <c r="X731" i="1"/>
  <c r="W731" i="1"/>
  <c r="Y730" i="1"/>
  <c r="X730" i="1"/>
  <c r="W730" i="1"/>
  <c r="Y729" i="1"/>
  <c r="X729" i="1"/>
  <c r="W729" i="1"/>
  <c r="Y728" i="1"/>
  <c r="X728" i="1"/>
  <c r="W728" i="1"/>
  <c r="Y727" i="1"/>
  <c r="X727" i="1"/>
  <c r="W727" i="1"/>
  <c r="Y726" i="1"/>
  <c r="X726" i="1"/>
  <c r="W726" i="1"/>
  <c r="Y725" i="1"/>
  <c r="X725" i="1"/>
  <c r="W725" i="1"/>
  <c r="Y724" i="1"/>
  <c r="X724" i="1"/>
  <c r="W724" i="1"/>
  <c r="Y723" i="1"/>
  <c r="X723" i="1"/>
  <c r="W723" i="1"/>
  <c r="Y722" i="1"/>
  <c r="X722" i="1"/>
  <c r="W722" i="1"/>
  <c r="Y721" i="1"/>
  <c r="X721" i="1"/>
  <c r="W721" i="1"/>
  <c r="Y720" i="1"/>
  <c r="X720" i="1"/>
  <c r="W720" i="1"/>
  <c r="Y719" i="1"/>
  <c r="X719" i="1"/>
  <c r="W719" i="1"/>
  <c r="Y718" i="1"/>
  <c r="X718" i="1"/>
  <c r="W718" i="1"/>
  <c r="Y717" i="1"/>
  <c r="X717" i="1"/>
  <c r="W717" i="1"/>
  <c r="Y716" i="1"/>
  <c r="X716" i="1"/>
  <c r="W716" i="1"/>
  <c r="Y715" i="1"/>
  <c r="X715" i="1"/>
  <c r="W715" i="1"/>
  <c r="Y714" i="1"/>
  <c r="X714" i="1"/>
  <c r="W714" i="1"/>
  <c r="Y713" i="1"/>
  <c r="X713" i="1"/>
  <c r="W713" i="1"/>
  <c r="Y712" i="1"/>
  <c r="X712" i="1"/>
  <c r="W712" i="1"/>
  <c r="Y711" i="1"/>
  <c r="X711" i="1"/>
  <c r="W711" i="1"/>
  <c r="Y710" i="1"/>
  <c r="X710" i="1"/>
  <c r="W710" i="1"/>
  <c r="Y709" i="1"/>
  <c r="X709" i="1"/>
  <c r="W709" i="1"/>
  <c r="Y708" i="1"/>
  <c r="X708" i="1"/>
  <c r="W708" i="1"/>
  <c r="Y707" i="1"/>
  <c r="X707" i="1"/>
  <c r="W707" i="1"/>
  <c r="Y706" i="1"/>
  <c r="X706" i="1"/>
  <c r="W706" i="1"/>
  <c r="Y705" i="1"/>
  <c r="X705" i="1"/>
  <c r="W705" i="1"/>
  <c r="Y704" i="1"/>
  <c r="X704" i="1"/>
  <c r="W704" i="1"/>
  <c r="Y703" i="1"/>
  <c r="X703" i="1"/>
  <c r="W703" i="1"/>
  <c r="Y702" i="1"/>
  <c r="X702" i="1"/>
  <c r="W702" i="1"/>
  <c r="Y701" i="1"/>
  <c r="X701" i="1"/>
  <c r="W701" i="1"/>
  <c r="Y700" i="1"/>
  <c r="X700" i="1"/>
  <c r="W700" i="1"/>
  <c r="Y699" i="1"/>
  <c r="X699" i="1"/>
  <c r="W699" i="1"/>
  <c r="Y698" i="1"/>
  <c r="X698" i="1"/>
  <c r="W698" i="1"/>
  <c r="Y697" i="1"/>
  <c r="X697" i="1"/>
  <c r="W697" i="1"/>
  <c r="Y696" i="1"/>
  <c r="X696" i="1"/>
  <c r="W696" i="1"/>
  <c r="Y695" i="1"/>
  <c r="X695" i="1"/>
  <c r="W695" i="1"/>
  <c r="Y694" i="1"/>
  <c r="X694" i="1"/>
  <c r="W694" i="1"/>
  <c r="Y693" i="1"/>
  <c r="X693" i="1"/>
  <c r="W693" i="1"/>
  <c r="Y692" i="1"/>
  <c r="X692" i="1"/>
  <c r="W692" i="1"/>
  <c r="Y691" i="1"/>
  <c r="X691" i="1"/>
  <c r="W691" i="1"/>
  <c r="Y690" i="1"/>
  <c r="X690" i="1"/>
  <c r="W690" i="1"/>
  <c r="Y689" i="1"/>
  <c r="X689" i="1"/>
  <c r="W689" i="1"/>
  <c r="Y688" i="1"/>
  <c r="X688" i="1"/>
  <c r="W688" i="1"/>
  <c r="Y687" i="1"/>
  <c r="X687" i="1"/>
  <c r="W687" i="1"/>
  <c r="Y686" i="1"/>
  <c r="X686" i="1"/>
  <c r="W686" i="1"/>
  <c r="Y685" i="1"/>
  <c r="X685" i="1"/>
  <c r="W685" i="1"/>
  <c r="Y684" i="1"/>
  <c r="X684" i="1"/>
  <c r="W684" i="1"/>
  <c r="Y683" i="1"/>
  <c r="X683" i="1"/>
  <c r="W683" i="1"/>
  <c r="Y682" i="1"/>
  <c r="X682" i="1"/>
  <c r="W682" i="1"/>
  <c r="Y681" i="1"/>
  <c r="X681" i="1"/>
  <c r="W681" i="1"/>
  <c r="Y680" i="1"/>
  <c r="X680" i="1"/>
  <c r="W680" i="1"/>
  <c r="Y679" i="1"/>
  <c r="X679" i="1"/>
  <c r="W679" i="1"/>
  <c r="Y678" i="1"/>
  <c r="X678" i="1"/>
  <c r="W678" i="1"/>
  <c r="Y677" i="1"/>
  <c r="X677" i="1"/>
  <c r="W677" i="1"/>
  <c r="Y676" i="1"/>
  <c r="X676" i="1"/>
  <c r="W676" i="1"/>
  <c r="Y675" i="1"/>
  <c r="X675" i="1"/>
  <c r="W675" i="1"/>
  <c r="Y674" i="1"/>
  <c r="X674" i="1"/>
  <c r="W674" i="1"/>
  <c r="Y673" i="1"/>
  <c r="X673" i="1"/>
  <c r="W673" i="1"/>
  <c r="Y672" i="1"/>
  <c r="X672" i="1"/>
  <c r="W672" i="1"/>
  <c r="Y671" i="1"/>
  <c r="X671" i="1"/>
  <c r="W671" i="1"/>
  <c r="Y670" i="1"/>
  <c r="X670" i="1"/>
  <c r="W670" i="1"/>
  <c r="Y669" i="1"/>
  <c r="X669" i="1"/>
  <c r="W669" i="1"/>
  <c r="Y668" i="1"/>
  <c r="X668" i="1"/>
  <c r="W668" i="1"/>
  <c r="Y667" i="1"/>
  <c r="X667" i="1"/>
  <c r="W667" i="1"/>
  <c r="Y666" i="1"/>
  <c r="X666" i="1"/>
  <c r="W666" i="1"/>
  <c r="Y665" i="1"/>
  <c r="X665" i="1"/>
  <c r="W665" i="1"/>
  <c r="Y664" i="1"/>
  <c r="X664" i="1"/>
  <c r="W664" i="1"/>
  <c r="Y663" i="1"/>
  <c r="X663" i="1"/>
  <c r="W663" i="1"/>
  <c r="Y662" i="1"/>
  <c r="X662" i="1"/>
  <c r="W662" i="1"/>
  <c r="Y661" i="1"/>
  <c r="X661" i="1"/>
  <c r="W661" i="1"/>
  <c r="Y660" i="1"/>
  <c r="X660" i="1"/>
  <c r="W660" i="1"/>
  <c r="Y659" i="1"/>
  <c r="X659" i="1"/>
  <c r="W659" i="1"/>
  <c r="Y658" i="1"/>
  <c r="X658" i="1"/>
  <c r="W658" i="1"/>
  <c r="Y657" i="1"/>
  <c r="X657" i="1"/>
  <c r="W657" i="1"/>
  <c r="Y656" i="1"/>
  <c r="X656" i="1"/>
  <c r="W656" i="1"/>
  <c r="Y655" i="1"/>
  <c r="X655" i="1"/>
  <c r="W655" i="1"/>
  <c r="Y654" i="1"/>
  <c r="X654" i="1"/>
  <c r="W654" i="1"/>
  <c r="Y653" i="1"/>
  <c r="X653" i="1"/>
  <c r="W653" i="1"/>
  <c r="Y652" i="1"/>
  <c r="X652" i="1"/>
  <c r="W652" i="1"/>
  <c r="Y651" i="1"/>
  <c r="X651" i="1"/>
  <c r="W651" i="1"/>
  <c r="Y650" i="1"/>
  <c r="X650" i="1"/>
  <c r="W650" i="1"/>
  <c r="Y649" i="1"/>
  <c r="X649" i="1"/>
  <c r="W649" i="1"/>
  <c r="Y648" i="1"/>
  <c r="X648" i="1"/>
  <c r="W648" i="1"/>
  <c r="Y647" i="1"/>
  <c r="X647" i="1"/>
  <c r="W647" i="1"/>
  <c r="Y646" i="1"/>
  <c r="X646" i="1"/>
  <c r="W646" i="1"/>
  <c r="Y645" i="1"/>
  <c r="X645" i="1"/>
  <c r="W645" i="1"/>
  <c r="Y644" i="1"/>
  <c r="X644" i="1"/>
  <c r="W644" i="1"/>
  <c r="Y643" i="1"/>
  <c r="X643" i="1"/>
  <c r="W643" i="1"/>
  <c r="Y642" i="1"/>
  <c r="X642" i="1"/>
  <c r="W642" i="1"/>
  <c r="Y641" i="1"/>
  <c r="X641" i="1"/>
  <c r="W641" i="1"/>
  <c r="Y640" i="1"/>
  <c r="X640" i="1"/>
  <c r="W640" i="1"/>
  <c r="Y639" i="1"/>
  <c r="X639" i="1"/>
  <c r="W639" i="1"/>
  <c r="Y638" i="1"/>
  <c r="X638" i="1"/>
  <c r="W638" i="1"/>
  <c r="Y637" i="1"/>
  <c r="X637" i="1"/>
  <c r="W637" i="1"/>
  <c r="Y636" i="1"/>
  <c r="X636" i="1"/>
  <c r="W636" i="1"/>
  <c r="Y635" i="1"/>
  <c r="X635" i="1"/>
  <c r="W635" i="1"/>
  <c r="Y634" i="1"/>
  <c r="X634" i="1"/>
  <c r="W634" i="1"/>
  <c r="Y633" i="1"/>
  <c r="X633" i="1"/>
  <c r="W633" i="1"/>
  <c r="Y632" i="1"/>
  <c r="X632" i="1"/>
  <c r="W632" i="1"/>
  <c r="Y631" i="1"/>
  <c r="X631" i="1"/>
  <c r="W631" i="1"/>
  <c r="Y630" i="1"/>
  <c r="X630" i="1"/>
  <c r="W630" i="1"/>
  <c r="Y629" i="1"/>
  <c r="X629" i="1"/>
  <c r="W629" i="1"/>
  <c r="Y628" i="1"/>
  <c r="X628" i="1"/>
  <c r="W628" i="1"/>
  <c r="Y627" i="1"/>
  <c r="X627" i="1"/>
  <c r="W627" i="1"/>
  <c r="Y626" i="1"/>
  <c r="X626" i="1"/>
  <c r="W626" i="1"/>
  <c r="Y625" i="1"/>
  <c r="X625" i="1"/>
  <c r="W625" i="1"/>
  <c r="Y624" i="1"/>
  <c r="X624" i="1"/>
  <c r="W624" i="1"/>
  <c r="Y623" i="1"/>
  <c r="X623" i="1"/>
  <c r="W623" i="1"/>
  <c r="Y622" i="1"/>
  <c r="X622" i="1"/>
  <c r="W622" i="1"/>
  <c r="Y621" i="1"/>
  <c r="X621" i="1"/>
  <c r="W621" i="1"/>
  <c r="Y620" i="1"/>
  <c r="X620" i="1"/>
  <c r="W620" i="1"/>
  <c r="Y619" i="1"/>
  <c r="X619" i="1"/>
  <c r="W619" i="1"/>
  <c r="Y618" i="1"/>
  <c r="X618" i="1"/>
  <c r="W618" i="1"/>
  <c r="Y617" i="1"/>
  <c r="X617" i="1"/>
  <c r="W617" i="1"/>
  <c r="Y616" i="1"/>
  <c r="X616" i="1"/>
  <c r="W616" i="1"/>
  <c r="Y615" i="1"/>
  <c r="X615" i="1"/>
  <c r="W615" i="1"/>
  <c r="Y614" i="1"/>
  <c r="X614" i="1"/>
  <c r="W614" i="1"/>
  <c r="Y613" i="1"/>
  <c r="X613" i="1"/>
  <c r="W613" i="1"/>
  <c r="Y612" i="1"/>
  <c r="X612" i="1"/>
  <c r="W612" i="1"/>
  <c r="Y611" i="1"/>
  <c r="X611" i="1"/>
  <c r="W611" i="1"/>
  <c r="Y610" i="1"/>
  <c r="X610" i="1"/>
  <c r="W610" i="1"/>
  <c r="Y609" i="1"/>
  <c r="X609" i="1"/>
  <c r="W609" i="1"/>
  <c r="Y608" i="1"/>
  <c r="X608" i="1"/>
  <c r="W608" i="1"/>
  <c r="Y607" i="1"/>
  <c r="X607" i="1"/>
  <c r="W607" i="1"/>
  <c r="Y606" i="1"/>
  <c r="X606" i="1"/>
  <c r="W606" i="1"/>
  <c r="Y605" i="1"/>
  <c r="X605" i="1"/>
  <c r="W605" i="1"/>
  <c r="Y604" i="1"/>
  <c r="X604" i="1"/>
  <c r="W604" i="1"/>
  <c r="Y603" i="1"/>
  <c r="X603" i="1"/>
  <c r="W603" i="1"/>
  <c r="Y602" i="1"/>
  <c r="X602" i="1"/>
  <c r="W602" i="1"/>
  <c r="Y601" i="1"/>
  <c r="X601" i="1"/>
  <c r="W601" i="1"/>
  <c r="Y600" i="1"/>
  <c r="X600" i="1"/>
  <c r="W600" i="1"/>
  <c r="Y599" i="1"/>
  <c r="X599" i="1"/>
  <c r="W599" i="1"/>
  <c r="Y598" i="1"/>
  <c r="X598" i="1"/>
  <c r="W598" i="1"/>
  <c r="Y597" i="1"/>
  <c r="X597" i="1"/>
  <c r="W597" i="1"/>
  <c r="Y596" i="1"/>
  <c r="X596" i="1"/>
  <c r="W596" i="1"/>
  <c r="Y595" i="1"/>
  <c r="X595" i="1"/>
  <c r="W595" i="1"/>
  <c r="Y594" i="1"/>
  <c r="X594" i="1"/>
  <c r="W594" i="1"/>
  <c r="Y593" i="1"/>
  <c r="X593" i="1"/>
  <c r="W593" i="1"/>
  <c r="Y592" i="1"/>
  <c r="X592" i="1"/>
  <c r="W592" i="1"/>
  <c r="Y591" i="1"/>
  <c r="X591" i="1"/>
  <c r="W591" i="1"/>
  <c r="Y590" i="1"/>
  <c r="X590" i="1"/>
  <c r="W590" i="1"/>
  <c r="Y589" i="1"/>
  <c r="X589" i="1"/>
  <c r="W589" i="1"/>
  <c r="Y588" i="1"/>
  <c r="X588" i="1"/>
  <c r="W588" i="1"/>
  <c r="Y587" i="1"/>
  <c r="X587" i="1"/>
  <c r="W587" i="1"/>
  <c r="Y586" i="1"/>
  <c r="X586" i="1"/>
  <c r="W586" i="1"/>
  <c r="Y585" i="1"/>
  <c r="X585" i="1"/>
  <c r="W585" i="1"/>
  <c r="Y584" i="1"/>
  <c r="X584" i="1"/>
  <c r="W584" i="1"/>
  <c r="Y583" i="1"/>
  <c r="X583" i="1"/>
  <c r="W583" i="1"/>
  <c r="Y582" i="1"/>
  <c r="X582" i="1"/>
  <c r="W582" i="1"/>
  <c r="Y581" i="1"/>
  <c r="X581" i="1"/>
  <c r="W581" i="1"/>
  <c r="Y580" i="1"/>
  <c r="X580" i="1"/>
  <c r="W580" i="1"/>
  <c r="Y579" i="1"/>
  <c r="X579" i="1"/>
  <c r="W579" i="1"/>
  <c r="Y578" i="1"/>
  <c r="X578" i="1"/>
  <c r="W578" i="1"/>
  <c r="Y577" i="1"/>
  <c r="X577" i="1"/>
  <c r="W577" i="1"/>
  <c r="Y576" i="1"/>
  <c r="X576" i="1"/>
  <c r="W576" i="1"/>
  <c r="Y575" i="1"/>
  <c r="X575" i="1"/>
  <c r="W575" i="1"/>
  <c r="Y574" i="1"/>
  <c r="X574" i="1"/>
  <c r="W574" i="1"/>
  <c r="Y573" i="1"/>
  <c r="X573" i="1"/>
  <c r="W573" i="1"/>
  <c r="Y572" i="1"/>
  <c r="X572" i="1"/>
  <c r="W572" i="1"/>
  <c r="Y571" i="1"/>
  <c r="X571" i="1"/>
  <c r="W571" i="1"/>
  <c r="Y570" i="1"/>
  <c r="X570" i="1"/>
  <c r="W570" i="1"/>
  <c r="Y569" i="1"/>
  <c r="X569" i="1"/>
  <c r="W569" i="1"/>
  <c r="Y568" i="1"/>
  <c r="X568" i="1"/>
  <c r="W568" i="1"/>
  <c r="Y567" i="1"/>
  <c r="X567" i="1"/>
  <c r="W567" i="1"/>
  <c r="Y566" i="1"/>
  <c r="X566" i="1"/>
  <c r="W566" i="1"/>
  <c r="Y565" i="1"/>
  <c r="X565" i="1"/>
  <c r="W565" i="1"/>
  <c r="Y564" i="1"/>
  <c r="X564" i="1"/>
  <c r="W564" i="1"/>
  <c r="Y563" i="1"/>
  <c r="X563" i="1"/>
  <c r="W563" i="1"/>
  <c r="Y562" i="1"/>
  <c r="X562" i="1"/>
  <c r="W562" i="1"/>
  <c r="Y561" i="1"/>
  <c r="X561" i="1"/>
  <c r="W561" i="1"/>
  <c r="Y560" i="1"/>
  <c r="X560" i="1"/>
  <c r="W560" i="1"/>
  <c r="Y559" i="1"/>
  <c r="X559" i="1"/>
  <c r="W559" i="1"/>
  <c r="Y558" i="1"/>
  <c r="X558" i="1"/>
  <c r="W558" i="1"/>
  <c r="Y557" i="1"/>
  <c r="X557" i="1"/>
  <c r="W557" i="1"/>
  <c r="Y556" i="1"/>
  <c r="X556" i="1"/>
  <c r="W556" i="1"/>
  <c r="Y555" i="1"/>
  <c r="X555" i="1"/>
  <c r="W555" i="1"/>
  <c r="Y554" i="1"/>
  <c r="X554" i="1"/>
  <c r="W554" i="1"/>
  <c r="Y553" i="1"/>
  <c r="X553" i="1"/>
  <c r="W553" i="1"/>
  <c r="Y552" i="1"/>
  <c r="X552" i="1"/>
  <c r="W552" i="1"/>
  <c r="Y551" i="1"/>
  <c r="X551" i="1"/>
  <c r="W551" i="1"/>
  <c r="Y550" i="1"/>
  <c r="X550" i="1"/>
  <c r="W550" i="1"/>
  <c r="Y549" i="1"/>
  <c r="X549" i="1"/>
  <c r="W549" i="1"/>
  <c r="Y548" i="1"/>
  <c r="X548" i="1"/>
  <c r="W548" i="1"/>
  <c r="Y547" i="1"/>
  <c r="X547" i="1"/>
  <c r="W547" i="1"/>
  <c r="Y546" i="1"/>
  <c r="X546" i="1"/>
  <c r="W546" i="1"/>
  <c r="Y545" i="1"/>
  <c r="X545" i="1"/>
  <c r="W545" i="1"/>
  <c r="Y544" i="1"/>
  <c r="X544" i="1"/>
  <c r="W544" i="1"/>
  <c r="Y543" i="1"/>
  <c r="X543" i="1"/>
  <c r="W543" i="1"/>
  <c r="Y542" i="1"/>
  <c r="X542" i="1"/>
  <c r="W542" i="1"/>
  <c r="Y541" i="1"/>
  <c r="X541" i="1"/>
  <c r="W541" i="1"/>
  <c r="Y540" i="1"/>
  <c r="X540" i="1"/>
  <c r="W540" i="1"/>
  <c r="Y539" i="1"/>
  <c r="X539" i="1"/>
  <c r="W539" i="1"/>
  <c r="Y538" i="1"/>
  <c r="X538" i="1"/>
  <c r="W538" i="1"/>
  <c r="Y537" i="1"/>
  <c r="X537" i="1"/>
  <c r="W537" i="1"/>
  <c r="Y536" i="1"/>
  <c r="X536" i="1"/>
  <c r="W536" i="1"/>
  <c r="Y535" i="1"/>
  <c r="X535" i="1"/>
  <c r="W535" i="1"/>
  <c r="Y534" i="1"/>
  <c r="X534" i="1"/>
  <c r="W534" i="1"/>
  <c r="Y533" i="1"/>
  <c r="X533" i="1"/>
  <c r="W533" i="1"/>
  <c r="Y532" i="1"/>
  <c r="X532" i="1"/>
  <c r="W532" i="1"/>
  <c r="Y531" i="1"/>
  <c r="X531" i="1"/>
  <c r="W531" i="1"/>
  <c r="Y530" i="1"/>
  <c r="X530" i="1"/>
  <c r="W530" i="1"/>
  <c r="Y529" i="1"/>
  <c r="X529" i="1"/>
  <c r="W529" i="1"/>
  <c r="Y528" i="1"/>
  <c r="X528" i="1"/>
  <c r="W528" i="1"/>
  <c r="Y527" i="1"/>
  <c r="X527" i="1"/>
  <c r="W527" i="1"/>
  <c r="Y526" i="1"/>
  <c r="X526" i="1"/>
  <c r="W526" i="1"/>
  <c r="Y525" i="1"/>
  <c r="X525" i="1"/>
  <c r="W525" i="1"/>
  <c r="Y524" i="1"/>
  <c r="X524" i="1"/>
  <c r="W524" i="1"/>
  <c r="Y523" i="1"/>
  <c r="X523" i="1"/>
  <c r="W523" i="1"/>
  <c r="Y522" i="1"/>
  <c r="X522" i="1"/>
  <c r="W522" i="1"/>
  <c r="Y521" i="1"/>
  <c r="X521" i="1"/>
  <c r="W521" i="1"/>
  <c r="Y520" i="1"/>
  <c r="X520" i="1"/>
  <c r="W520" i="1"/>
  <c r="Y519" i="1"/>
  <c r="X519" i="1"/>
  <c r="W519" i="1"/>
  <c r="Y518" i="1"/>
  <c r="X518" i="1"/>
  <c r="W518" i="1"/>
  <c r="Y517" i="1"/>
  <c r="X517" i="1"/>
  <c r="W517" i="1"/>
  <c r="Y516" i="1"/>
  <c r="X516" i="1"/>
  <c r="W516" i="1"/>
  <c r="Y515" i="1"/>
  <c r="X515" i="1"/>
  <c r="W515" i="1"/>
  <c r="Y514" i="1"/>
  <c r="X514" i="1"/>
  <c r="W514" i="1"/>
  <c r="Y513" i="1"/>
  <c r="X513" i="1"/>
  <c r="W513" i="1"/>
  <c r="Y512" i="1"/>
  <c r="X512" i="1"/>
  <c r="W512" i="1"/>
  <c r="Y511" i="1"/>
  <c r="X511" i="1"/>
  <c r="W511" i="1"/>
  <c r="Y510" i="1"/>
  <c r="X510" i="1"/>
  <c r="W510" i="1"/>
  <c r="Y509" i="1"/>
  <c r="X509" i="1"/>
  <c r="W509" i="1"/>
  <c r="Y508" i="1"/>
  <c r="X508" i="1"/>
  <c r="W508" i="1"/>
  <c r="Y507" i="1"/>
  <c r="X507" i="1"/>
  <c r="W507" i="1"/>
  <c r="Y506" i="1"/>
  <c r="X506" i="1"/>
  <c r="W506" i="1"/>
  <c r="Y505" i="1"/>
  <c r="X505" i="1"/>
  <c r="W505" i="1"/>
  <c r="Y504" i="1"/>
  <c r="X504" i="1"/>
  <c r="W504" i="1"/>
  <c r="Y503" i="1"/>
  <c r="X503" i="1"/>
  <c r="W503" i="1"/>
  <c r="Y502" i="1"/>
  <c r="X502" i="1"/>
  <c r="W502" i="1"/>
  <c r="Y501" i="1"/>
  <c r="X501" i="1"/>
  <c r="W501" i="1"/>
  <c r="Y500" i="1"/>
  <c r="X500" i="1"/>
  <c r="W500" i="1"/>
  <c r="Y499" i="1"/>
  <c r="X499" i="1"/>
  <c r="W499" i="1"/>
  <c r="Y498" i="1"/>
  <c r="X498" i="1"/>
  <c r="W498" i="1"/>
  <c r="Y497" i="1"/>
  <c r="X497" i="1"/>
  <c r="W497" i="1"/>
  <c r="Y496" i="1"/>
  <c r="X496" i="1"/>
  <c r="W496" i="1"/>
  <c r="Y495" i="1"/>
  <c r="X495" i="1"/>
  <c r="W495" i="1"/>
  <c r="Y494" i="1"/>
  <c r="X494" i="1"/>
  <c r="W494" i="1"/>
  <c r="Y493" i="1"/>
  <c r="X493" i="1"/>
  <c r="W493" i="1"/>
  <c r="Y492" i="1"/>
  <c r="X492" i="1"/>
  <c r="W492" i="1"/>
  <c r="Y491" i="1"/>
  <c r="X491" i="1"/>
  <c r="W491" i="1"/>
  <c r="Y490" i="1"/>
  <c r="X490" i="1"/>
  <c r="W490" i="1"/>
  <c r="Y489" i="1"/>
  <c r="X489" i="1"/>
  <c r="W489" i="1"/>
  <c r="Y488" i="1"/>
  <c r="X488" i="1"/>
  <c r="W488" i="1"/>
  <c r="Y487" i="1"/>
  <c r="X487" i="1"/>
  <c r="W487" i="1"/>
  <c r="Y486" i="1"/>
  <c r="X486" i="1"/>
  <c r="W486" i="1"/>
  <c r="Y485" i="1"/>
  <c r="X485" i="1"/>
  <c r="W485" i="1"/>
  <c r="Y484" i="1"/>
  <c r="X484" i="1"/>
  <c r="W484" i="1"/>
  <c r="Y483" i="1"/>
  <c r="X483" i="1"/>
  <c r="W483" i="1"/>
  <c r="Y482" i="1"/>
  <c r="X482" i="1"/>
  <c r="W482" i="1"/>
  <c r="Y481" i="1"/>
  <c r="X481" i="1"/>
  <c r="W481" i="1"/>
  <c r="Y480" i="1"/>
  <c r="X480" i="1"/>
  <c r="W480" i="1"/>
  <c r="Y479" i="1"/>
  <c r="X479" i="1"/>
  <c r="W479" i="1"/>
  <c r="Y478" i="1"/>
  <c r="X478" i="1"/>
  <c r="W478" i="1"/>
  <c r="Y477" i="1"/>
  <c r="X477" i="1"/>
  <c r="W477" i="1"/>
  <c r="Y476" i="1"/>
  <c r="X476" i="1"/>
  <c r="W476" i="1"/>
  <c r="Y475" i="1"/>
  <c r="X475" i="1"/>
  <c r="W475" i="1"/>
  <c r="Y474" i="1"/>
  <c r="X474" i="1"/>
  <c r="W474" i="1"/>
  <c r="Y473" i="1"/>
  <c r="X473" i="1"/>
  <c r="W473" i="1"/>
  <c r="Y472" i="1"/>
  <c r="X472" i="1"/>
  <c r="W472" i="1"/>
  <c r="Y471" i="1"/>
  <c r="X471" i="1"/>
  <c r="W471" i="1"/>
  <c r="Y470" i="1"/>
  <c r="X470" i="1"/>
  <c r="W470" i="1"/>
  <c r="Y469" i="1"/>
  <c r="X469" i="1"/>
  <c r="W469" i="1"/>
  <c r="Y468" i="1"/>
  <c r="X468" i="1"/>
  <c r="W468" i="1"/>
  <c r="Y467" i="1"/>
  <c r="X467" i="1"/>
  <c r="W467" i="1"/>
  <c r="Y466" i="1"/>
  <c r="X466" i="1"/>
  <c r="W466" i="1"/>
  <c r="Y465" i="1"/>
  <c r="X465" i="1"/>
  <c r="W465" i="1"/>
  <c r="Y464" i="1"/>
  <c r="X464" i="1"/>
  <c r="W464" i="1"/>
  <c r="Y463" i="1"/>
  <c r="X463" i="1"/>
  <c r="W463" i="1"/>
  <c r="Y462" i="1"/>
  <c r="X462" i="1"/>
  <c r="W462" i="1"/>
  <c r="Y461" i="1"/>
  <c r="X461" i="1"/>
  <c r="W461" i="1"/>
  <c r="Y460" i="1"/>
  <c r="X460" i="1"/>
  <c r="W460" i="1"/>
  <c r="Y459" i="1"/>
  <c r="X459" i="1"/>
  <c r="W459" i="1"/>
  <c r="Y458" i="1"/>
  <c r="X458" i="1"/>
  <c r="W458" i="1"/>
  <c r="Y457" i="1"/>
  <c r="X457" i="1"/>
  <c r="W457" i="1"/>
  <c r="Y456" i="1"/>
  <c r="X456" i="1"/>
  <c r="W456" i="1"/>
  <c r="Y455" i="1"/>
  <c r="X455" i="1"/>
  <c r="W455" i="1"/>
  <c r="Y454" i="1"/>
  <c r="X454" i="1"/>
  <c r="W454" i="1"/>
  <c r="Y453" i="1"/>
  <c r="X453" i="1"/>
  <c r="W453" i="1"/>
  <c r="Y452" i="1"/>
  <c r="X452" i="1"/>
  <c r="W452" i="1"/>
  <c r="Y451" i="1"/>
  <c r="X451" i="1"/>
  <c r="W451" i="1"/>
  <c r="Y450" i="1"/>
  <c r="X450" i="1"/>
  <c r="W450" i="1"/>
  <c r="Y449" i="1"/>
  <c r="X449" i="1"/>
  <c r="W449" i="1"/>
  <c r="Y448" i="1"/>
  <c r="X448" i="1"/>
  <c r="W448" i="1"/>
  <c r="Y447" i="1"/>
  <c r="X447" i="1"/>
  <c r="W447" i="1"/>
  <c r="Y446" i="1"/>
  <c r="X446" i="1"/>
  <c r="W446" i="1"/>
  <c r="Y445" i="1"/>
  <c r="X445" i="1"/>
  <c r="W445" i="1"/>
  <c r="Y444" i="1"/>
  <c r="X444" i="1"/>
  <c r="W444" i="1"/>
  <c r="Y443" i="1"/>
  <c r="X443" i="1"/>
  <c r="W443" i="1"/>
  <c r="Y442" i="1"/>
  <c r="X442" i="1"/>
  <c r="W442" i="1"/>
  <c r="Y441" i="1"/>
  <c r="X441" i="1"/>
  <c r="W441" i="1"/>
  <c r="Y440" i="1"/>
  <c r="X440" i="1"/>
  <c r="W440" i="1"/>
  <c r="Y439" i="1"/>
  <c r="X439" i="1"/>
  <c r="W439" i="1"/>
  <c r="Y438" i="1"/>
  <c r="X438" i="1"/>
  <c r="W438" i="1"/>
  <c r="Y437" i="1"/>
  <c r="X437" i="1"/>
  <c r="W437" i="1"/>
  <c r="Y436" i="1"/>
  <c r="X436" i="1"/>
  <c r="W436" i="1"/>
  <c r="Y435" i="1"/>
  <c r="X435" i="1"/>
  <c r="W435" i="1"/>
  <c r="Y434" i="1"/>
  <c r="X434" i="1"/>
  <c r="W434" i="1"/>
  <c r="Y433" i="1"/>
  <c r="X433" i="1"/>
  <c r="W433" i="1"/>
  <c r="Y432" i="1"/>
  <c r="X432" i="1"/>
  <c r="W432" i="1"/>
  <c r="Y431" i="1"/>
  <c r="X431" i="1"/>
  <c r="W431" i="1"/>
  <c r="Y430" i="1"/>
  <c r="X430" i="1"/>
  <c r="W430" i="1"/>
  <c r="Y429" i="1"/>
  <c r="X429" i="1"/>
  <c r="W429" i="1"/>
  <c r="Y428" i="1"/>
  <c r="X428" i="1"/>
  <c r="W428" i="1"/>
  <c r="Y427" i="1"/>
  <c r="X427" i="1"/>
  <c r="W427" i="1"/>
  <c r="Y426" i="1"/>
  <c r="X426" i="1"/>
  <c r="W426" i="1"/>
  <c r="Y425" i="1"/>
  <c r="X425" i="1"/>
  <c r="W425" i="1"/>
  <c r="Y424" i="1"/>
  <c r="X424" i="1"/>
  <c r="W424" i="1"/>
  <c r="Y423" i="1"/>
  <c r="X423" i="1"/>
  <c r="W423" i="1"/>
  <c r="Y422" i="1"/>
  <c r="X422" i="1"/>
  <c r="W422" i="1"/>
  <c r="Y421" i="1"/>
  <c r="X421" i="1"/>
  <c r="W421" i="1"/>
  <c r="Y420" i="1"/>
  <c r="X420" i="1"/>
  <c r="W420" i="1"/>
  <c r="Y419" i="1"/>
  <c r="X419" i="1"/>
  <c r="W419" i="1"/>
  <c r="Y418" i="1"/>
  <c r="X418" i="1"/>
  <c r="W418" i="1"/>
  <c r="Y417" i="1"/>
  <c r="X417" i="1"/>
  <c r="W417" i="1"/>
  <c r="Y416" i="1"/>
  <c r="X416" i="1"/>
  <c r="W416" i="1"/>
  <c r="Y415" i="1"/>
  <c r="X415" i="1"/>
  <c r="W415" i="1"/>
  <c r="Y414" i="1"/>
  <c r="X414" i="1"/>
  <c r="W414" i="1"/>
  <c r="Y413" i="1"/>
  <c r="X413" i="1"/>
  <c r="W413" i="1"/>
  <c r="Y412" i="1"/>
  <c r="X412" i="1"/>
  <c r="W412" i="1"/>
  <c r="Y411" i="1"/>
  <c r="X411" i="1"/>
  <c r="W411" i="1"/>
  <c r="Y410" i="1"/>
  <c r="X410" i="1"/>
  <c r="W410" i="1"/>
  <c r="Y409" i="1"/>
  <c r="X409" i="1"/>
  <c r="W409" i="1"/>
  <c r="Y408" i="1"/>
  <c r="X408" i="1"/>
  <c r="W408" i="1"/>
  <c r="Y407" i="1"/>
  <c r="X407" i="1"/>
  <c r="W407" i="1"/>
  <c r="Y406" i="1"/>
  <c r="X406" i="1"/>
  <c r="W406" i="1"/>
  <c r="Y405" i="1"/>
  <c r="X405" i="1"/>
  <c r="W405" i="1"/>
  <c r="Y404" i="1"/>
  <c r="X404" i="1"/>
  <c r="W404" i="1"/>
  <c r="Y403" i="1"/>
  <c r="X403" i="1"/>
  <c r="W403" i="1"/>
  <c r="Y402" i="1"/>
  <c r="X402" i="1"/>
  <c r="W402" i="1"/>
  <c r="Y401" i="1"/>
  <c r="X401" i="1"/>
  <c r="W401" i="1"/>
  <c r="Y400" i="1"/>
  <c r="X400" i="1"/>
  <c r="W400" i="1"/>
  <c r="Y399" i="1"/>
  <c r="X399" i="1"/>
  <c r="W399" i="1"/>
  <c r="Y398" i="1"/>
  <c r="X398" i="1"/>
  <c r="W398" i="1"/>
  <c r="Y397" i="1"/>
  <c r="X397" i="1"/>
  <c r="W397" i="1"/>
  <c r="Y396" i="1"/>
  <c r="X396" i="1"/>
  <c r="W396" i="1"/>
  <c r="Y395" i="1"/>
  <c r="X395" i="1"/>
  <c r="W395" i="1"/>
  <c r="Y394" i="1"/>
  <c r="X394" i="1"/>
  <c r="W394" i="1"/>
  <c r="Y393" i="1"/>
  <c r="X393" i="1"/>
  <c r="W393" i="1"/>
  <c r="Y392" i="1"/>
  <c r="X392" i="1"/>
  <c r="W392" i="1"/>
  <c r="Y391" i="1"/>
  <c r="X391" i="1"/>
  <c r="W391" i="1"/>
  <c r="Y390" i="1"/>
  <c r="X390" i="1"/>
  <c r="W390" i="1"/>
  <c r="Y389" i="1"/>
  <c r="X389" i="1"/>
  <c r="W389" i="1"/>
  <c r="Y388" i="1"/>
  <c r="X388" i="1"/>
  <c r="W388" i="1"/>
  <c r="Y387" i="1"/>
  <c r="X387" i="1"/>
  <c r="W387" i="1"/>
  <c r="Y386" i="1"/>
  <c r="X386" i="1"/>
  <c r="W386" i="1"/>
  <c r="Y385" i="1"/>
  <c r="X385" i="1"/>
  <c r="W385" i="1"/>
  <c r="Y384" i="1"/>
  <c r="X384" i="1"/>
  <c r="W384" i="1"/>
  <c r="Y383" i="1"/>
  <c r="X383" i="1"/>
  <c r="W383" i="1"/>
  <c r="Y382" i="1"/>
  <c r="X382" i="1"/>
  <c r="W382" i="1"/>
  <c r="Y381" i="1"/>
  <c r="X381" i="1"/>
  <c r="W381" i="1"/>
  <c r="Y380" i="1"/>
  <c r="X380" i="1"/>
  <c r="W380" i="1"/>
  <c r="Y379" i="1"/>
  <c r="X379" i="1"/>
  <c r="W379" i="1"/>
  <c r="Y378" i="1"/>
  <c r="X378" i="1"/>
  <c r="W378" i="1"/>
  <c r="Y377" i="1"/>
  <c r="X377" i="1"/>
  <c r="W377" i="1"/>
  <c r="Y376" i="1"/>
  <c r="X376" i="1"/>
  <c r="W376" i="1"/>
  <c r="Y375" i="1"/>
  <c r="X375" i="1"/>
  <c r="W375" i="1"/>
  <c r="Y374" i="1"/>
  <c r="X374" i="1"/>
  <c r="W374" i="1"/>
  <c r="Y373" i="1"/>
  <c r="X373" i="1"/>
  <c r="W373" i="1"/>
  <c r="Y372" i="1"/>
  <c r="X372" i="1"/>
  <c r="W372" i="1"/>
  <c r="Y371" i="1"/>
  <c r="X371" i="1"/>
  <c r="W371" i="1"/>
  <c r="Y370" i="1"/>
  <c r="X370" i="1"/>
  <c r="W370" i="1"/>
  <c r="Y369" i="1"/>
  <c r="X369" i="1"/>
  <c r="W369" i="1"/>
  <c r="Y368" i="1"/>
  <c r="X368" i="1"/>
  <c r="W368" i="1"/>
  <c r="Y367" i="1"/>
  <c r="X367" i="1"/>
  <c r="W367" i="1"/>
  <c r="Y366" i="1"/>
  <c r="X366" i="1"/>
  <c r="W366" i="1"/>
  <c r="Y365" i="1"/>
  <c r="X365" i="1"/>
  <c r="W365" i="1"/>
  <c r="Y364" i="1"/>
  <c r="X364" i="1"/>
  <c r="W364" i="1"/>
  <c r="Y363" i="1"/>
  <c r="X363" i="1"/>
  <c r="W363" i="1"/>
  <c r="Y362" i="1"/>
  <c r="X362" i="1"/>
  <c r="W362" i="1"/>
  <c r="Y361" i="1"/>
  <c r="X361" i="1"/>
  <c r="W361" i="1"/>
  <c r="Y360" i="1"/>
  <c r="X360" i="1"/>
  <c r="W360" i="1"/>
  <c r="Y359" i="1"/>
  <c r="X359" i="1"/>
  <c r="W359" i="1"/>
  <c r="Y358" i="1"/>
  <c r="X358" i="1"/>
  <c r="W358" i="1"/>
  <c r="Y357" i="1"/>
  <c r="X357" i="1"/>
  <c r="W357" i="1"/>
  <c r="Y356" i="1"/>
  <c r="X356" i="1"/>
  <c r="W356" i="1"/>
  <c r="Y355" i="1"/>
  <c r="X355" i="1"/>
  <c r="W355" i="1"/>
  <c r="Y354" i="1"/>
  <c r="X354" i="1"/>
  <c r="W354" i="1"/>
  <c r="Y353" i="1"/>
  <c r="X353" i="1"/>
  <c r="W353" i="1"/>
  <c r="Y352" i="1"/>
  <c r="X352" i="1"/>
  <c r="W352" i="1"/>
  <c r="Y351" i="1"/>
  <c r="X351" i="1"/>
  <c r="W351" i="1"/>
  <c r="Y350" i="1"/>
  <c r="X350" i="1"/>
  <c r="W350" i="1"/>
  <c r="Y349" i="1"/>
  <c r="X349" i="1"/>
  <c r="W349" i="1"/>
  <c r="Y348" i="1"/>
  <c r="X348" i="1"/>
  <c r="W348" i="1"/>
  <c r="Y347" i="1"/>
  <c r="X347" i="1"/>
  <c r="W347" i="1"/>
  <c r="Y346" i="1"/>
  <c r="X346" i="1"/>
  <c r="W346" i="1"/>
  <c r="Y345" i="1"/>
  <c r="X345" i="1"/>
  <c r="W345" i="1"/>
  <c r="Y344" i="1"/>
  <c r="X344" i="1"/>
  <c r="W344" i="1"/>
  <c r="Y343" i="1"/>
  <c r="X343" i="1"/>
  <c r="W343" i="1"/>
  <c r="Y342" i="1"/>
  <c r="X342" i="1"/>
  <c r="W342" i="1"/>
  <c r="Y341" i="1"/>
  <c r="X341" i="1"/>
  <c r="W341" i="1"/>
  <c r="Y340" i="1"/>
  <c r="X340" i="1"/>
  <c r="W340" i="1"/>
  <c r="Y339" i="1"/>
  <c r="X339" i="1"/>
  <c r="W339" i="1"/>
  <c r="Y338" i="1"/>
  <c r="X338" i="1"/>
  <c r="W338" i="1"/>
  <c r="Y337" i="1"/>
  <c r="X337" i="1"/>
  <c r="W337" i="1"/>
  <c r="Y336" i="1"/>
  <c r="X336" i="1"/>
  <c r="W336" i="1"/>
  <c r="Y335" i="1"/>
  <c r="X335" i="1"/>
  <c r="W335" i="1"/>
  <c r="Y334" i="1"/>
  <c r="X334" i="1"/>
  <c r="W334" i="1"/>
  <c r="Y333" i="1"/>
  <c r="X333" i="1"/>
  <c r="W333" i="1"/>
  <c r="Y332" i="1"/>
  <c r="X332" i="1"/>
  <c r="W332" i="1"/>
  <c r="Y331" i="1"/>
  <c r="X331" i="1"/>
  <c r="W331" i="1"/>
  <c r="Y330" i="1"/>
  <c r="X330" i="1"/>
  <c r="W330" i="1"/>
  <c r="Y329" i="1"/>
  <c r="X329" i="1"/>
  <c r="W329" i="1"/>
  <c r="Y328" i="1"/>
  <c r="X328" i="1"/>
  <c r="W328" i="1"/>
  <c r="Y327" i="1"/>
  <c r="X327" i="1"/>
  <c r="W327" i="1"/>
  <c r="Y326" i="1"/>
  <c r="X326" i="1"/>
  <c r="W326" i="1"/>
  <c r="Y325" i="1"/>
  <c r="X325" i="1"/>
  <c r="W325" i="1"/>
  <c r="Y324" i="1"/>
  <c r="X324" i="1"/>
  <c r="W324" i="1"/>
  <c r="Y323" i="1"/>
  <c r="X323" i="1"/>
  <c r="W323" i="1"/>
  <c r="Y322" i="1"/>
  <c r="X322" i="1"/>
  <c r="W322" i="1"/>
  <c r="Y321" i="1"/>
  <c r="X321" i="1"/>
  <c r="W321" i="1"/>
  <c r="Y320" i="1"/>
  <c r="X320" i="1"/>
  <c r="W320" i="1"/>
  <c r="Y319" i="1"/>
  <c r="X319" i="1"/>
  <c r="W319" i="1"/>
  <c r="Y318" i="1"/>
  <c r="X318" i="1"/>
  <c r="W318" i="1"/>
  <c r="Y317" i="1"/>
  <c r="X317" i="1"/>
  <c r="W317" i="1"/>
  <c r="Y316" i="1"/>
  <c r="X316" i="1"/>
  <c r="W316" i="1"/>
  <c r="Y315" i="1"/>
  <c r="X315" i="1"/>
  <c r="W315" i="1"/>
  <c r="Y314" i="1"/>
  <c r="X314" i="1"/>
  <c r="W314" i="1"/>
  <c r="Y313" i="1"/>
  <c r="X313" i="1"/>
  <c r="W313" i="1"/>
  <c r="Y312" i="1"/>
  <c r="X312" i="1"/>
  <c r="W312" i="1"/>
  <c r="Y311" i="1"/>
  <c r="X311" i="1"/>
  <c r="W311" i="1"/>
  <c r="Y310" i="1"/>
  <c r="X310" i="1"/>
  <c r="W310" i="1"/>
  <c r="Y309" i="1"/>
  <c r="X309" i="1"/>
  <c r="W309" i="1"/>
  <c r="Y308" i="1"/>
  <c r="X308" i="1"/>
  <c r="W308" i="1"/>
  <c r="Y307" i="1"/>
  <c r="X307" i="1"/>
  <c r="W307" i="1"/>
  <c r="Y306" i="1"/>
  <c r="X306" i="1"/>
  <c r="W306" i="1"/>
  <c r="Y305" i="1"/>
  <c r="X305" i="1"/>
  <c r="W305" i="1"/>
  <c r="Y304" i="1"/>
  <c r="X304" i="1"/>
  <c r="W304" i="1"/>
  <c r="Y303" i="1"/>
  <c r="X303" i="1"/>
  <c r="W303" i="1"/>
  <c r="Y302" i="1"/>
  <c r="X302" i="1"/>
  <c r="W302" i="1"/>
  <c r="Y301" i="1"/>
  <c r="X301" i="1"/>
  <c r="W301" i="1"/>
  <c r="Y300" i="1"/>
  <c r="X300" i="1"/>
  <c r="W300" i="1"/>
  <c r="Y299" i="1"/>
  <c r="X299" i="1"/>
  <c r="W299" i="1"/>
  <c r="Y298" i="1"/>
  <c r="X298" i="1"/>
  <c r="W298" i="1"/>
  <c r="Y297" i="1"/>
  <c r="X297" i="1"/>
  <c r="W297" i="1"/>
  <c r="Y296" i="1"/>
  <c r="X296" i="1"/>
  <c r="W296" i="1"/>
  <c r="Y295" i="1"/>
  <c r="X295" i="1"/>
  <c r="W295" i="1"/>
  <c r="Y294" i="1"/>
  <c r="X294" i="1"/>
  <c r="W294" i="1"/>
  <c r="Y293" i="1"/>
  <c r="X293" i="1"/>
  <c r="W293" i="1"/>
  <c r="Y292" i="1"/>
  <c r="X292" i="1"/>
  <c r="W292" i="1"/>
  <c r="Y291" i="1"/>
  <c r="X291" i="1"/>
  <c r="W291" i="1"/>
  <c r="Y290" i="1"/>
  <c r="X290" i="1"/>
  <c r="W290" i="1"/>
  <c r="Y289" i="1"/>
  <c r="X289" i="1"/>
  <c r="W289" i="1"/>
  <c r="Y288" i="1"/>
  <c r="X288" i="1"/>
  <c r="W288" i="1"/>
  <c r="Y287" i="1"/>
  <c r="X287" i="1"/>
  <c r="W287" i="1"/>
  <c r="Y286" i="1"/>
  <c r="X286" i="1"/>
  <c r="W286" i="1"/>
  <c r="Y285" i="1"/>
  <c r="X285" i="1"/>
  <c r="W285" i="1"/>
  <c r="Y284" i="1"/>
  <c r="X284" i="1"/>
  <c r="W284" i="1"/>
  <c r="Y283" i="1"/>
  <c r="X283" i="1"/>
  <c r="W283" i="1"/>
  <c r="Y282" i="1"/>
  <c r="X282" i="1"/>
  <c r="W282" i="1"/>
  <c r="Y281" i="1"/>
  <c r="X281" i="1"/>
  <c r="W281" i="1"/>
  <c r="Y280" i="1"/>
  <c r="X280" i="1"/>
  <c r="W280" i="1"/>
  <c r="Y279" i="1"/>
  <c r="X279" i="1"/>
  <c r="W279" i="1"/>
  <c r="Y278" i="1"/>
  <c r="X278" i="1"/>
  <c r="W278" i="1"/>
  <c r="Y277" i="1"/>
  <c r="X277" i="1"/>
  <c r="W277" i="1"/>
  <c r="Y276" i="1"/>
  <c r="X276" i="1"/>
  <c r="W276" i="1"/>
  <c r="Y275" i="1"/>
  <c r="X275" i="1"/>
  <c r="W275" i="1"/>
  <c r="Y274" i="1"/>
  <c r="X274" i="1"/>
  <c r="W274" i="1"/>
  <c r="Y273" i="1"/>
  <c r="X273" i="1"/>
  <c r="W273" i="1"/>
  <c r="Y272" i="1"/>
  <c r="X272" i="1"/>
  <c r="W272" i="1"/>
  <c r="Y271" i="1"/>
  <c r="X271" i="1"/>
  <c r="W271" i="1"/>
  <c r="Y270" i="1"/>
  <c r="X270" i="1"/>
  <c r="W270" i="1"/>
  <c r="Y269" i="1"/>
  <c r="X269" i="1"/>
  <c r="W269" i="1"/>
  <c r="Y268" i="1"/>
  <c r="X268" i="1"/>
  <c r="W268" i="1"/>
  <c r="Y267" i="1"/>
  <c r="X267" i="1"/>
  <c r="W267" i="1"/>
  <c r="Y266" i="1"/>
  <c r="X266" i="1"/>
  <c r="W266" i="1"/>
  <c r="Y265" i="1"/>
  <c r="X265" i="1"/>
  <c r="W265" i="1"/>
  <c r="Y264" i="1"/>
  <c r="X264" i="1"/>
  <c r="W264" i="1"/>
  <c r="Y263" i="1"/>
  <c r="X263" i="1"/>
  <c r="W263" i="1"/>
  <c r="Y262" i="1"/>
  <c r="X262" i="1"/>
  <c r="W262" i="1"/>
  <c r="Y261" i="1"/>
  <c r="X261" i="1"/>
  <c r="W261" i="1"/>
  <c r="Y260" i="1"/>
  <c r="X260" i="1"/>
  <c r="W260" i="1"/>
  <c r="Y259" i="1"/>
  <c r="X259" i="1"/>
  <c r="W259" i="1"/>
  <c r="Y258" i="1"/>
  <c r="X258" i="1"/>
  <c r="W258" i="1"/>
  <c r="Y257" i="1"/>
  <c r="X257" i="1"/>
  <c r="W257" i="1"/>
  <c r="Y256" i="1"/>
  <c r="X256" i="1"/>
  <c r="W256" i="1"/>
  <c r="Y255" i="1"/>
  <c r="X255" i="1"/>
  <c r="W255" i="1"/>
  <c r="Y254" i="1"/>
  <c r="X254" i="1"/>
  <c r="W254" i="1"/>
  <c r="Y253" i="1"/>
  <c r="X253" i="1"/>
  <c r="W253" i="1"/>
  <c r="Y252" i="1"/>
  <c r="X252" i="1"/>
  <c r="W252" i="1"/>
  <c r="Y251" i="1"/>
  <c r="X251" i="1"/>
  <c r="W251" i="1"/>
  <c r="Y250" i="1"/>
  <c r="X250" i="1"/>
  <c r="W250" i="1"/>
  <c r="Y249" i="1"/>
  <c r="X249" i="1"/>
  <c r="W249" i="1"/>
  <c r="Y248" i="1"/>
  <c r="X248" i="1"/>
  <c r="W248" i="1"/>
  <c r="Y247" i="1"/>
  <c r="X247" i="1"/>
  <c r="W247" i="1"/>
  <c r="Y246" i="1"/>
  <c r="X246" i="1"/>
  <c r="W246" i="1"/>
  <c r="Y245" i="1"/>
  <c r="X245" i="1"/>
  <c r="W245" i="1"/>
  <c r="Y244" i="1"/>
  <c r="X244" i="1"/>
  <c r="W244" i="1"/>
  <c r="Y243" i="1"/>
  <c r="X243" i="1"/>
  <c r="W243" i="1"/>
  <c r="Y242" i="1"/>
  <c r="X242" i="1"/>
  <c r="W242" i="1"/>
  <c r="Y241" i="1"/>
  <c r="X241" i="1"/>
  <c r="W241" i="1"/>
  <c r="Y240" i="1"/>
  <c r="X240" i="1"/>
  <c r="W240" i="1"/>
  <c r="Y239" i="1"/>
  <c r="X239" i="1"/>
  <c r="W239" i="1"/>
  <c r="Y238" i="1"/>
  <c r="X238" i="1"/>
  <c r="W238" i="1"/>
  <c r="Y237" i="1"/>
  <c r="X237" i="1"/>
  <c r="W237" i="1"/>
  <c r="Y236" i="1"/>
  <c r="X236" i="1"/>
  <c r="W236" i="1"/>
  <c r="Y235" i="1"/>
  <c r="X235" i="1"/>
  <c r="W235" i="1"/>
  <c r="Y234" i="1"/>
  <c r="X234" i="1"/>
  <c r="W234" i="1"/>
  <c r="Y233" i="1"/>
  <c r="X233" i="1"/>
  <c r="W233" i="1"/>
  <c r="Y232" i="1"/>
  <c r="X232" i="1"/>
  <c r="W232" i="1"/>
  <c r="Y231" i="1"/>
  <c r="X231" i="1"/>
  <c r="W231" i="1"/>
  <c r="Y230" i="1"/>
  <c r="X230" i="1"/>
  <c r="W230" i="1"/>
  <c r="Y229" i="1"/>
  <c r="X229" i="1"/>
  <c r="W229" i="1"/>
  <c r="Y228" i="1"/>
  <c r="X228" i="1"/>
  <c r="W228" i="1"/>
  <c r="Y227" i="1"/>
  <c r="X227" i="1"/>
  <c r="W227" i="1"/>
  <c r="Y226" i="1"/>
  <c r="X226" i="1"/>
  <c r="W226" i="1"/>
  <c r="Y225" i="1"/>
  <c r="X225" i="1"/>
  <c r="W225" i="1"/>
  <c r="Y224" i="1"/>
  <c r="X224" i="1"/>
  <c r="W224" i="1"/>
  <c r="Y223" i="1"/>
  <c r="X223" i="1"/>
  <c r="W223" i="1"/>
  <c r="Y222" i="1"/>
  <c r="X222" i="1"/>
  <c r="W222" i="1"/>
  <c r="Y221" i="1"/>
  <c r="X221" i="1"/>
  <c r="W221" i="1"/>
  <c r="Y220" i="1"/>
  <c r="X220" i="1"/>
  <c r="W220" i="1"/>
  <c r="Y219" i="1"/>
  <c r="X219" i="1"/>
  <c r="W219" i="1"/>
  <c r="Y218" i="1"/>
  <c r="X218" i="1"/>
  <c r="W218" i="1"/>
  <c r="Y217" i="1"/>
  <c r="X217" i="1"/>
  <c r="W217" i="1"/>
  <c r="Y216" i="1"/>
  <c r="X216" i="1"/>
  <c r="W216" i="1"/>
  <c r="Y215" i="1"/>
  <c r="X215" i="1"/>
  <c r="W215" i="1"/>
  <c r="Y214" i="1"/>
  <c r="X214" i="1"/>
  <c r="W214" i="1"/>
  <c r="Y213" i="1"/>
  <c r="X213" i="1"/>
  <c r="W213" i="1"/>
  <c r="Y212" i="1"/>
  <c r="X212" i="1"/>
  <c r="W212" i="1"/>
  <c r="Y211" i="1"/>
  <c r="X211" i="1"/>
  <c r="W211" i="1"/>
  <c r="Y210" i="1"/>
  <c r="X210" i="1"/>
  <c r="W210" i="1"/>
  <c r="Y209" i="1"/>
  <c r="X209" i="1"/>
  <c r="W209" i="1"/>
  <c r="Y208" i="1"/>
  <c r="X208" i="1"/>
  <c r="W208" i="1"/>
  <c r="Y207" i="1"/>
  <c r="X207" i="1"/>
  <c r="W207" i="1"/>
  <c r="Y206" i="1"/>
  <c r="X206" i="1"/>
  <c r="W206" i="1"/>
  <c r="Y205" i="1"/>
  <c r="X205" i="1"/>
  <c r="W205" i="1"/>
  <c r="Y204" i="1"/>
  <c r="X204" i="1"/>
  <c r="W204" i="1"/>
  <c r="Y203" i="1"/>
  <c r="X203" i="1"/>
  <c r="W203" i="1"/>
  <c r="Y202" i="1"/>
  <c r="X202" i="1"/>
  <c r="W202" i="1"/>
  <c r="Y201" i="1"/>
  <c r="X201" i="1"/>
  <c r="W201" i="1"/>
  <c r="Y200" i="1"/>
  <c r="X200" i="1"/>
  <c r="W200" i="1"/>
  <c r="Y199" i="1"/>
  <c r="X199" i="1"/>
  <c r="W199" i="1"/>
  <c r="Y198" i="1"/>
  <c r="X198" i="1"/>
  <c r="W198" i="1"/>
  <c r="Y197" i="1"/>
  <c r="X197" i="1"/>
  <c r="W197" i="1"/>
  <c r="Y196" i="1"/>
  <c r="X196" i="1"/>
  <c r="W196" i="1"/>
  <c r="Y195" i="1"/>
  <c r="X195" i="1"/>
  <c r="W195" i="1"/>
  <c r="Y194" i="1"/>
  <c r="X194" i="1"/>
  <c r="W194" i="1"/>
  <c r="Y193" i="1"/>
  <c r="X193" i="1"/>
  <c r="W193" i="1"/>
  <c r="Y192" i="1"/>
  <c r="X192" i="1"/>
  <c r="W192" i="1"/>
  <c r="Y191" i="1"/>
  <c r="X191" i="1"/>
  <c r="W191" i="1"/>
  <c r="Y190" i="1"/>
  <c r="X190" i="1"/>
  <c r="W190" i="1"/>
  <c r="Y189" i="1"/>
  <c r="X189" i="1"/>
  <c r="W189" i="1"/>
  <c r="Y188" i="1"/>
  <c r="X188" i="1"/>
  <c r="W188" i="1"/>
  <c r="Y187" i="1"/>
  <c r="X187" i="1"/>
  <c r="W187" i="1"/>
  <c r="Y186" i="1"/>
  <c r="X186" i="1"/>
  <c r="W186" i="1"/>
  <c r="Y185" i="1"/>
  <c r="X185" i="1"/>
  <c r="W185" i="1"/>
  <c r="Y184" i="1"/>
  <c r="X184" i="1"/>
  <c r="W184" i="1"/>
  <c r="Y183" i="1"/>
  <c r="X183" i="1"/>
  <c r="W183" i="1"/>
  <c r="Y182" i="1"/>
  <c r="X182" i="1"/>
  <c r="W182" i="1"/>
  <c r="Y181" i="1"/>
  <c r="X181" i="1"/>
  <c r="W181" i="1"/>
  <c r="Y180" i="1"/>
  <c r="X180" i="1"/>
  <c r="W180" i="1"/>
  <c r="Y179" i="1"/>
  <c r="X179" i="1"/>
  <c r="W179" i="1"/>
  <c r="Y178" i="1"/>
  <c r="X178" i="1"/>
  <c r="W178" i="1"/>
  <c r="Y177" i="1"/>
  <c r="X177" i="1"/>
  <c r="W177" i="1"/>
  <c r="Y176" i="1"/>
  <c r="X176" i="1"/>
  <c r="W176" i="1"/>
  <c r="Y175" i="1"/>
  <c r="X175" i="1"/>
  <c r="W175" i="1"/>
  <c r="Y174" i="1"/>
  <c r="X174" i="1"/>
  <c r="W174" i="1"/>
  <c r="Y173" i="1"/>
  <c r="X173" i="1"/>
  <c r="W173" i="1"/>
  <c r="Y172" i="1"/>
  <c r="X172" i="1"/>
  <c r="W172" i="1"/>
  <c r="Y171" i="1"/>
  <c r="X171" i="1"/>
  <c r="W171" i="1"/>
  <c r="Y170" i="1"/>
  <c r="X170" i="1"/>
  <c r="W170" i="1"/>
  <c r="Y169" i="1"/>
  <c r="X169" i="1"/>
  <c r="W169" i="1"/>
  <c r="Y168" i="1"/>
  <c r="X168" i="1"/>
  <c r="W168" i="1"/>
  <c r="Y167" i="1"/>
  <c r="X167" i="1"/>
  <c r="W167" i="1"/>
  <c r="Y166" i="1"/>
  <c r="X166" i="1"/>
  <c r="W166" i="1"/>
  <c r="Y165" i="1"/>
  <c r="X165" i="1"/>
  <c r="W165" i="1"/>
  <c r="Y164" i="1"/>
  <c r="X164" i="1"/>
  <c r="W164" i="1"/>
  <c r="Y163" i="1"/>
  <c r="X163" i="1"/>
  <c r="W163" i="1"/>
  <c r="Y162" i="1"/>
  <c r="X162" i="1"/>
  <c r="W162" i="1"/>
  <c r="Y161" i="1"/>
  <c r="X161" i="1"/>
  <c r="W161" i="1"/>
  <c r="Y160" i="1"/>
  <c r="X160" i="1"/>
  <c r="W160" i="1"/>
  <c r="Y159" i="1"/>
  <c r="X159" i="1"/>
  <c r="W159" i="1"/>
  <c r="Y158" i="1"/>
  <c r="X158" i="1"/>
  <c r="W158" i="1"/>
  <c r="Y157" i="1"/>
  <c r="X157" i="1"/>
  <c r="W157" i="1"/>
  <c r="Y156" i="1"/>
  <c r="X156" i="1"/>
  <c r="W156" i="1"/>
  <c r="Y155" i="1"/>
  <c r="X155" i="1"/>
  <c r="W155" i="1"/>
  <c r="Y154" i="1"/>
  <c r="X154" i="1"/>
  <c r="W154" i="1"/>
  <c r="Y153" i="1"/>
  <c r="X153" i="1"/>
  <c r="W153" i="1"/>
  <c r="Y152" i="1"/>
  <c r="X152" i="1"/>
  <c r="W152" i="1"/>
  <c r="Y151" i="1"/>
  <c r="X151" i="1"/>
  <c r="W151" i="1"/>
  <c r="Y150" i="1"/>
  <c r="X150" i="1"/>
  <c r="W150" i="1"/>
  <c r="Y149" i="1"/>
  <c r="X149" i="1"/>
  <c r="W149" i="1"/>
  <c r="Y148" i="1"/>
  <c r="X148" i="1"/>
  <c r="W148" i="1"/>
  <c r="Y147" i="1"/>
  <c r="X147" i="1"/>
  <c r="W147" i="1"/>
  <c r="Y146" i="1"/>
  <c r="X146" i="1"/>
  <c r="W146" i="1"/>
  <c r="Y145" i="1"/>
  <c r="X145" i="1"/>
  <c r="W145" i="1"/>
  <c r="Y144" i="1"/>
  <c r="X144" i="1"/>
  <c r="W144" i="1"/>
  <c r="Y143" i="1"/>
  <c r="X143" i="1"/>
  <c r="W143" i="1"/>
  <c r="Y142" i="1"/>
  <c r="X142" i="1"/>
  <c r="W142" i="1"/>
  <c r="Y141" i="1"/>
  <c r="X141" i="1"/>
  <c r="W141" i="1"/>
  <c r="Y140" i="1"/>
  <c r="X140" i="1"/>
  <c r="W140" i="1"/>
  <c r="Y139" i="1"/>
  <c r="X139" i="1"/>
  <c r="W139" i="1"/>
  <c r="Y138" i="1"/>
  <c r="X138" i="1"/>
  <c r="W138" i="1"/>
  <c r="Y137" i="1"/>
  <c r="X137" i="1"/>
  <c r="W137" i="1"/>
  <c r="Y136" i="1"/>
  <c r="X136" i="1"/>
  <c r="W136" i="1"/>
  <c r="Y135" i="1"/>
  <c r="X135" i="1"/>
  <c r="W135" i="1"/>
  <c r="Y134" i="1"/>
  <c r="X134" i="1"/>
  <c r="W134" i="1"/>
  <c r="Y133" i="1"/>
  <c r="X133" i="1"/>
  <c r="W133" i="1"/>
  <c r="Y132" i="1"/>
  <c r="X132" i="1"/>
  <c r="W132" i="1"/>
  <c r="Y131" i="1"/>
  <c r="X131" i="1"/>
  <c r="W131" i="1"/>
  <c r="Y130" i="1"/>
  <c r="X130" i="1"/>
  <c r="W130" i="1"/>
  <c r="Y129" i="1"/>
  <c r="X129" i="1"/>
  <c r="W129" i="1"/>
  <c r="Y128" i="1"/>
  <c r="X128" i="1"/>
  <c r="W128" i="1"/>
  <c r="Y127" i="1"/>
  <c r="X127" i="1"/>
  <c r="W127" i="1"/>
  <c r="Y126" i="1"/>
  <c r="X126" i="1"/>
  <c r="W126" i="1"/>
  <c r="Y125" i="1"/>
  <c r="X125" i="1"/>
  <c r="W125" i="1"/>
  <c r="Y124" i="1"/>
  <c r="X124" i="1"/>
  <c r="W124" i="1"/>
  <c r="Y123" i="1"/>
  <c r="X123" i="1"/>
  <c r="W123" i="1"/>
  <c r="Y122" i="1"/>
  <c r="X122" i="1"/>
  <c r="W122" i="1"/>
  <c r="Y121" i="1"/>
  <c r="X121" i="1"/>
  <c r="W121" i="1"/>
  <c r="Y120" i="1"/>
  <c r="X120" i="1"/>
  <c r="W120" i="1"/>
  <c r="Y119" i="1"/>
  <c r="X119" i="1"/>
  <c r="W119" i="1"/>
  <c r="Y118" i="1"/>
  <c r="X118" i="1"/>
  <c r="W118" i="1"/>
  <c r="Y117" i="1"/>
  <c r="X117" i="1"/>
  <c r="W117" i="1"/>
  <c r="Y116" i="1"/>
  <c r="X116" i="1"/>
  <c r="W116" i="1"/>
  <c r="Y115" i="1"/>
  <c r="X115" i="1"/>
  <c r="W115" i="1"/>
  <c r="Y114" i="1"/>
  <c r="X114" i="1"/>
  <c r="W114" i="1"/>
  <c r="Y113" i="1"/>
  <c r="X113" i="1"/>
  <c r="W113" i="1"/>
  <c r="Y112" i="1"/>
  <c r="X112" i="1"/>
  <c r="W112" i="1"/>
  <c r="Y111" i="1"/>
  <c r="X111" i="1"/>
  <c r="W111" i="1"/>
  <c r="Y110" i="1"/>
  <c r="X110" i="1"/>
  <c r="W110" i="1"/>
  <c r="Y109" i="1"/>
  <c r="X109" i="1"/>
  <c r="W109" i="1"/>
  <c r="Y108" i="1"/>
  <c r="X108" i="1"/>
  <c r="W108" i="1"/>
  <c r="Y107" i="1"/>
  <c r="X107" i="1"/>
  <c r="W107" i="1"/>
  <c r="Y106" i="1"/>
  <c r="X106" i="1"/>
  <c r="W106" i="1"/>
  <c r="Y105" i="1"/>
  <c r="X105" i="1"/>
  <c r="W105" i="1"/>
  <c r="Y104" i="1"/>
  <c r="X104" i="1"/>
  <c r="W104" i="1"/>
  <c r="Y103" i="1"/>
  <c r="X103" i="1"/>
  <c r="W103" i="1"/>
  <c r="Y102" i="1"/>
  <c r="X102" i="1"/>
  <c r="W102" i="1"/>
  <c r="Y101" i="1"/>
  <c r="X101" i="1"/>
  <c r="W101" i="1"/>
  <c r="Y100" i="1"/>
  <c r="X100" i="1"/>
  <c r="W100" i="1"/>
  <c r="Y99" i="1"/>
  <c r="X99" i="1"/>
  <c r="W99" i="1"/>
  <c r="Y98" i="1"/>
  <c r="X98" i="1"/>
  <c r="W98" i="1"/>
  <c r="Y97" i="1"/>
  <c r="X97" i="1"/>
  <c r="W97" i="1"/>
  <c r="Y96" i="1"/>
  <c r="X96" i="1"/>
  <c r="W96" i="1"/>
  <c r="Y95" i="1"/>
  <c r="X95" i="1"/>
  <c r="W95" i="1"/>
  <c r="Y94" i="1"/>
  <c r="X94" i="1"/>
  <c r="W94" i="1"/>
  <c r="Y93" i="1"/>
  <c r="X93" i="1"/>
  <c r="W93" i="1"/>
  <c r="Y92" i="1"/>
  <c r="X92" i="1"/>
  <c r="W92" i="1"/>
  <c r="Y91" i="1"/>
  <c r="X91" i="1"/>
  <c r="W91" i="1"/>
  <c r="Y90" i="1"/>
  <c r="X90" i="1"/>
  <c r="W90" i="1"/>
  <c r="Y89" i="1"/>
  <c r="X89" i="1"/>
  <c r="W89" i="1"/>
  <c r="Y88" i="1"/>
  <c r="X88" i="1"/>
  <c r="W88" i="1"/>
  <c r="Y87" i="1"/>
  <c r="X87" i="1"/>
  <c r="W87" i="1"/>
  <c r="Y86" i="1"/>
  <c r="X86" i="1"/>
  <c r="W86" i="1"/>
  <c r="Y85" i="1"/>
  <c r="X85" i="1"/>
  <c r="W85" i="1"/>
  <c r="Y84" i="1"/>
  <c r="X84" i="1"/>
  <c r="W84" i="1"/>
  <c r="Y83" i="1"/>
  <c r="X83" i="1"/>
  <c r="W83" i="1"/>
  <c r="Y82" i="1"/>
  <c r="X82" i="1"/>
  <c r="W82" i="1"/>
  <c r="Y81" i="1"/>
  <c r="X81" i="1"/>
  <c r="W81" i="1"/>
  <c r="Y80" i="1"/>
  <c r="X80" i="1"/>
  <c r="W80" i="1"/>
  <c r="Y79" i="1"/>
  <c r="X79" i="1"/>
  <c r="W79" i="1"/>
  <c r="Y78" i="1"/>
  <c r="X78" i="1"/>
  <c r="W78" i="1"/>
  <c r="Y77" i="1"/>
  <c r="X77" i="1"/>
  <c r="W77" i="1"/>
  <c r="Y76" i="1"/>
  <c r="X76" i="1"/>
  <c r="W76" i="1"/>
  <c r="Y75" i="1"/>
  <c r="X75" i="1"/>
  <c r="W75" i="1"/>
  <c r="Y74" i="1"/>
  <c r="X74" i="1"/>
  <c r="W74" i="1"/>
  <c r="Y73" i="1"/>
  <c r="X73" i="1"/>
  <c r="W73" i="1"/>
  <c r="Y72" i="1"/>
  <c r="X72" i="1"/>
  <c r="W72" i="1"/>
  <c r="Y71" i="1"/>
  <c r="X71" i="1"/>
  <c r="W71" i="1"/>
  <c r="Y70" i="1"/>
  <c r="X70" i="1"/>
  <c r="W70" i="1"/>
  <c r="Y69" i="1"/>
  <c r="X69" i="1"/>
  <c r="W69" i="1"/>
  <c r="Y68" i="1"/>
  <c r="X68" i="1"/>
  <c r="W68" i="1"/>
  <c r="Y67" i="1"/>
  <c r="X67" i="1"/>
  <c r="W67" i="1"/>
  <c r="Y66" i="1"/>
  <c r="X66" i="1"/>
  <c r="W66" i="1"/>
  <c r="Y65" i="1"/>
  <c r="X65" i="1"/>
  <c r="W65" i="1"/>
  <c r="Y64" i="1"/>
  <c r="X64" i="1"/>
  <c r="W64" i="1"/>
  <c r="Y63" i="1"/>
  <c r="X63" i="1"/>
  <c r="W63" i="1"/>
  <c r="Y62" i="1"/>
  <c r="X62" i="1"/>
  <c r="W62" i="1"/>
  <c r="Y61" i="1"/>
  <c r="X61" i="1"/>
  <c r="W61" i="1"/>
  <c r="Y60" i="1"/>
  <c r="X60" i="1"/>
  <c r="W60" i="1"/>
  <c r="Y59" i="1"/>
  <c r="X59" i="1"/>
  <c r="W59" i="1"/>
  <c r="Y58" i="1"/>
  <c r="X58" i="1"/>
  <c r="W58" i="1"/>
  <c r="Y57" i="1"/>
  <c r="X57" i="1"/>
  <c r="W57" i="1"/>
  <c r="Y56" i="1"/>
  <c r="X56" i="1"/>
  <c r="W56" i="1"/>
  <c r="Y55" i="1"/>
  <c r="X55" i="1"/>
  <c r="W55" i="1"/>
  <c r="Y54" i="1"/>
  <c r="X54" i="1"/>
  <c r="W54" i="1"/>
  <c r="Y53" i="1"/>
  <c r="X53" i="1"/>
  <c r="W53" i="1"/>
  <c r="Y52" i="1"/>
  <c r="X52" i="1"/>
  <c r="W52" i="1"/>
  <c r="Y51" i="1"/>
  <c r="X51" i="1"/>
  <c r="W51" i="1"/>
  <c r="Y50" i="1"/>
  <c r="X50" i="1"/>
  <c r="W50" i="1"/>
  <c r="Y49" i="1"/>
  <c r="X49" i="1"/>
  <c r="W49" i="1"/>
  <c r="Y48" i="1"/>
  <c r="X48" i="1"/>
  <c r="W48" i="1"/>
  <c r="Y47" i="1"/>
  <c r="X47" i="1"/>
  <c r="W47" i="1"/>
  <c r="Y46" i="1"/>
  <c r="X46" i="1"/>
  <c r="W46" i="1"/>
  <c r="Y45" i="1"/>
  <c r="X45" i="1"/>
  <c r="W45" i="1"/>
  <c r="Y44" i="1"/>
  <c r="X44" i="1"/>
  <c r="W44" i="1"/>
  <c r="Y43" i="1"/>
  <c r="X43" i="1"/>
  <c r="W43" i="1"/>
  <c r="Y42" i="1"/>
  <c r="X42" i="1"/>
  <c r="W42" i="1"/>
  <c r="Y41" i="1"/>
  <c r="X41" i="1"/>
  <c r="W41" i="1"/>
  <c r="Y40" i="1"/>
  <c r="X40" i="1"/>
  <c r="W40" i="1"/>
  <c r="Y39" i="1"/>
  <c r="X39" i="1"/>
  <c r="W39" i="1"/>
  <c r="Y38" i="1"/>
  <c r="X38" i="1"/>
  <c r="W38" i="1"/>
  <c r="Y37" i="1"/>
  <c r="X37" i="1"/>
  <c r="W37" i="1"/>
  <c r="Y36" i="1"/>
  <c r="X36" i="1"/>
  <c r="W36" i="1"/>
  <c r="Y35" i="1"/>
  <c r="X35" i="1"/>
  <c r="W35" i="1"/>
  <c r="Y34" i="1"/>
  <c r="X34" i="1"/>
  <c r="W34" i="1"/>
  <c r="Y33" i="1"/>
  <c r="X33" i="1"/>
  <c r="W33" i="1"/>
  <c r="Y32" i="1"/>
  <c r="X32" i="1"/>
  <c r="W32" i="1"/>
  <c r="Y31" i="1"/>
  <c r="X31" i="1"/>
  <c r="W31" i="1"/>
  <c r="Y30" i="1"/>
  <c r="X30" i="1"/>
  <c r="W30" i="1"/>
  <c r="Y29" i="1"/>
  <c r="X29" i="1"/>
  <c r="W29" i="1"/>
  <c r="Y28" i="1"/>
  <c r="X28" i="1"/>
  <c r="W28" i="1"/>
  <c r="Y27" i="1"/>
  <c r="X27" i="1"/>
  <c r="W27" i="1"/>
  <c r="Y26" i="1"/>
  <c r="X26" i="1"/>
  <c r="W26" i="1"/>
  <c r="Y25" i="1"/>
  <c r="X25" i="1"/>
  <c r="W25" i="1"/>
  <c r="Y24" i="1"/>
  <c r="X24" i="1"/>
  <c r="W24" i="1"/>
  <c r="Y23" i="1"/>
  <c r="X23" i="1"/>
  <c r="W23" i="1"/>
  <c r="Y22" i="1"/>
  <c r="X22" i="1"/>
  <c r="W22" i="1"/>
  <c r="Y21" i="1"/>
  <c r="X21" i="1"/>
  <c r="W21" i="1"/>
  <c r="Y20" i="1"/>
  <c r="X20" i="1"/>
  <c r="W20" i="1"/>
  <c r="Y19" i="1"/>
  <c r="X19" i="1"/>
  <c r="W19" i="1"/>
  <c r="Y18" i="1"/>
  <c r="X18" i="1"/>
  <c r="W18" i="1"/>
  <c r="Y17" i="1"/>
  <c r="X17" i="1"/>
  <c r="W17" i="1"/>
  <c r="Y16" i="1"/>
  <c r="X16" i="1"/>
  <c r="W16" i="1"/>
  <c r="Y15" i="1"/>
  <c r="X15" i="1"/>
  <c r="W15" i="1"/>
  <c r="Y14" i="1"/>
  <c r="X14" i="1"/>
  <c r="W14" i="1"/>
  <c r="Y13" i="1"/>
  <c r="X13" i="1"/>
  <c r="W13" i="1"/>
  <c r="Y12" i="1"/>
  <c r="X12" i="1"/>
  <c r="W12" i="1"/>
  <c r="Y11" i="1"/>
  <c r="X11" i="1"/>
  <c r="W11" i="1"/>
  <c r="Y10" i="1"/>
  <c r="X10" i="1"/>
  <c r="W10" i="1"/>
  <c r="Y9" i="1"/>
  <c r="X9" i="1"/>
  <c r="W9" i="1"/>
  <c r="Y8" i="1"/>
  <c r="X8" i="1"/>
  <c r="W8" i="1"/>
  <c r="Y7" i="1"/>
  <c r="X7" i="1"/>
  <c r="W7" i="1"/>
  <c r="Y6" i="1"/>
  <c r="X6" i="1"/>
  <c r="W6" i="1"/>
  <c r="Y5" i="1"/>
  <c r="X5" i="1"/>
  <c r="W5" i="1"/>
  <c r="Y4" i="1"/>
  <c r="X4" i="1"/>
  <c r="W4" i="1"/>
  <c r="Y3" i="1"/>
  <c r="X3" i="1"/>
  <c r="W3" i="1"/>
  <c r="Y2" i="1"/>
  <c r="X2" i="1"/>
  <c r="W2" i="1"/>
  <c r="B13" i="3" l="1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12" i="3"/>
  <c r="G14" i="2" l="1"/>
  <c r="F28" i="2" l="1"/>
  <c r="F26" i="2"/>
  <c r="H26" i="2" s="1"/>
  <c r="F25" i="2"/>
  <c r="H25" i="2" s="1"/>
  <c r="H24" i="2"/>
  <c r="F15" i="2"/>
  <c r="F20" i="2"/>
  <c r="E15" i="2"/>
  <c r="F21" i="2" l="1"/>
  <c r="H27" i="2"/>
  <c r="H28" i="2" s="1"/>
  <c r="G20" i="2"/>
  <c r="G21" i="2" l="1"/>
  <c r="H20" i="2"/>
  <c r="H21" i="2" l="1"/>
  <c r="I20" i="2"/>
  <c r="I21" i="2" l="1"/>
  <c r="F30" i="2"/>
  <c r="L29" i="2"/>
  <c r="F35" i="2" l="1"/>
  <c r="E35" i="2"/>
</calcChain>
</file>

<file path=xl/sharedStrings.xml><?xml version="1.0" encoding="utf-8"?>
<sst xmlns="http://schemas.openxmlformats.org/spreadsheetml/2006/main" count="66243" uniqueCount="11829">
  <si>
    <t>#</t>
  </si>
  <si>
    <t>Projeto</t>
  </si>
  <si>
    <t>Tipo</t>
  </si>
  <si>
    <t>Tarefa pai</t>
  </si>
  <si>
    <t>Situação</t>
  </si>
  <si>
    <t>Prioridade</t>
  </si>
  <si>
    <t>Título</t>
  </si>
  <si>
    <t>Autor</t>
  </si>
  <si>
    <t>Atribuído para</t>
  </si>
  <si>
    <t>Alterado em</t>
  </si>
  <si>
    <t>Categoria</t>
  </si>
  <si>
    <t>Versão</t>
  </si>
  <si>
    <t>Início</t>
  </si>
  <si>
    <t>Data prevista</t>
  </si>
  <si>
    <t>Tempo estimado</t>
  </si>
  <si>
    <t>Tempo gasto</t>
  </si>
  <si>
    <t>% Terminado</t>
  </si>
  <si>
    <t>Criado em</t>
  </si>
  <si>
    <t>Concluído</t>
  </si>
  <si>
    <t>Tarefas relacionadas</t>
  </si>
  <si>
    <t>Setor</t>
  </si>
  <si>
    <t>Privado</t>
  </si>
  <si>
    <t>Concluída</t>
  </si>
  <si>
    <t>Jorge Alves dos Santos</t>
  </si>
  <si>
    <t>06 - Segurança</t>
  </si>
  <si>
    <t>Jorge Henrique Silva Jesus</t>
  </si>
  <si>
    <t>Nova</t>
  </si>
  <si>
    <t>05 - Redes</t>
  </si>
  <si>
    <t>Em andamento</t>
  </si>
  <si>
    <t>Raimundo Ramos de Brito Neto</t>
  </si>
  <si>
    <t>Silvio Barbosa Silva</t>
  </si>
  <si>
    <t>01 - Arquitetura de TI</t>
  </si>
  <si>
    <t>Rosivaldo Azevedo Ramalho</t>
  </si>
  <si>
    <t>Marta Amorim</t>
  </si>
  <si>
    <t>08 - Qualidade e testes integrados</t>
  </si>
  <si>
    <t>Maxwell Silva</t>
  </si>
  <si>
    <t>09 - Projetos</t>
  </si>
  <si>
    <t>Total Geral</t>
  </si>
  <si>
    <t>Rótulos de Coluna</t>
  </si>
  <si>
    <t>Contagem de Data prevista</t>
  </si>
  <si>
    <t>Velocímetro</t>
  </si>
  <si>
    <t>Mínimo</t>
  </si>
  <si>
    <t>Máximo</t>
  </si>
  <si>
    <t>Amplitude</t>
  </si>
  <si>
    <t>Intervalo 1</t>
  </si>
  <si>
    <t>Invervalo 2</t>
  </si>
  <si>
    <t>Invervalo 3</t>
  </si>
  <si>
    <t>Range</t>
  </si>
  <si>
    <t>Oculto</t>
  </si>
  <si>
    <t>Ponteiro</t>
  </si>
  <si>
    <t>Gráfico da Agulha</t>
  </si>
  <si>
    <t>Eixo X</t>
  </si>
  <si>
    <t>Eixo Y</t>
  </si>
  <si>
    <t>Contagem de Título</t>
  </si>
  <si>
    <t>Mín de Início</t>
  </si>
  <si>
    <t>Máx de Data prevista</t>
  </si>
  <si>
    <t>% Concluído</t>
  </si>
  <si>
    <t>% Restante</t>
  </si>
  <si>
    <t>INFRAESTRUTURA - TI</t>
  </si>
  <si>
    <t>Cesio Eloy da Silva Santos</t>
  </si>
  <si>
    <t>Orlando Moura Da Silva Junior</t>
  </si>
  <si>
    <t>Paulo David Coelho</t>
  </si>
  <si>
    <t>Média de Tempo estimado</t>
  </si>
  <si>
    <t>Atividades com Fim em atraso</t>
  </si>
  <si>
    <t>Atividades Em andamento e com atraso</t>
  </si>
  <si>
    <t>Total de Tarefas Setor</t>
  </si>
  <si>
    <t>Total de Atividades com término em atraso</t>
  </si>
  <si>
    <t>Total de Atividades Em andamento e com atraso</t>
  </si>
  <si>
    <t>Anselmo Santos Britto</t>
  </si>
  <si>
    <t>Pendente</t>
  </si>
  <si>
    <t>Hugo Dias</t>
  </si>
  <si>
    <t>03 - Operações Data Center - DB</t>
  </si>
  <si>
    <t>Marcelo Carvalho Brito</t>
  </si>
  <si>
    <t>04 - Operações Data Center - SAV</t>
  </si>
  <si>
    <t>Robinson Jorge</t>
  </si>
  <si>
    <t>Rubens Eloy</t>
  </si>
  <si>
    <t>Andrei Galvao do Nascimento</t>
  </si>
  <si>
    <t>João Moreira de Sousa Neto</t>
  </si>
  <si>
    <t>Atividades com Inicio em atraso</t>
  </si>
  <si>
    <t>Demanda Diária</t>
  </si>
  <si>
    <t>Infraestrutura - TI</t>
  </si>
  <si>
    <t>Normal</t>
  </si>
  <si>
    <t xml:space="preserve"> </t>
  </si>
  <si>
    <t>xxx</t>
  </si>
  <si>
    <t>XX</t>
  </si>
  <si>
    <t>Não</t>
  </si>
  <si>
    <t/>
  </si>
  <si>
    <t>Atividade</t>
  </si>
  <si>
    <t>Urgente</t>
  </si>
  <si>
    <t>03.01 - Banco de Dados</t>
  </si>
  <si>
    <t>03 - Operações Data Center</t>
  </si>
  <si>
    <t>03.02 - Suporte Avançado</t>
  </si>
  <si>
    <t>Alta</t>
  </si>
  <si>
    <t>04 - Redes</t>
  </si>
  <si>
    <t>05 - Segurança</t>
  </si>
  <si>
    <t>Chamado OTRS</t>
  </si>
  <si>
    <t>Atendimento por email</t>
  </si>
  <si>
    <t>solicitação por email</t>
  </si>
  <si>
    <t>06 - Suporte Técnico</t>
  </si>
  <si>
    <t>07 - Qualidade e Testes Integrados</t>
  </si>
  <si>
    <t>08 - Gestão de Projetos</t>
  </si>
  <si>
    <t>Instalação - REOS - 100 Lojas Citylar</t>
  </si>
  <si>
    <t>Adequação SolarWinds - Filiais</t>
  </si>
  <si>
    <t>Testes TNS/Failover db 12c</t>
  </si>
  <si>
    <t>22/09/2016 09:15:09</t>
  </si>
  <si>
    <t>21/09/2016 15:05:01</t>
  </si>
  <si>
    <t>21/09/2016 15:05:02</t>
  </si>
  <si>
    <t>Stuck threads SOA RNV soa_server2</t>
  </si>
  <si>
    <t>22/09/2016 08:51:10</t>
  </si>
  <si>
    <t>22/09/2016 08:51:09</t>
  </si>
  <si>
    <t>01 - Performance PDV: Planejamento</t>
  </si>
  <si>
    <t>Testes Performance PDV 50/51</t>
  </si>
  <si>
    <t>Realização de análise de escopo</t>
  </si>
  <si>
    <t>22/09/2016 14:06:08</t>
  </si>
  <si>
    <t>Criação de estratégia de Teste</t>
  </si>
  <si>
    <t>22/09/2016 18:11:11</t>
  </si>
  <si>
    <t>22/09/2016 14:08:21</t>
  </si>
  <si>
    <t>Elaboração do Plano de Teste</t>
  </si>
  <si>
    <t>22/09/2016 14:09:51</t>
  </si>
  <si>
    <t>03 - RegressãoPDV: Execução</t>
  </si>
  <si>
    <t xml:space="preserve">Testes Regressão PDV </t>
  </si>
  <si>
    <t>Verificação de configurações e acesso de ambiente</t>
  </si>
  <si>
    <t>26/09/2016 11:03:49</t>
  </si>
  <si>
    <t>21/09/2016 09:37:00</t>
  </si>
  <si>
    <t>Reteste de incidentes cadastrados</t>
  </si>
  <si>
    <t>22/09/2016 16:54:32</t>
  </si>
  <si>
    <t>22/09/2016 16:07:39</t>
  </si>
  <si>
    <t>Ticket#10146042 — Permissão para escrever arquivos em disco</t>
  </si>
  <si>
    <t>21/09/2016 16:50:22</t>
  </si>
  <si>
    <t>21/09/2016 08:30:55</t>
  </si>
  <si>
    <t>Execução do job CFBD04 - Cyber Financial Cobranca - Retorno (CRITICO)</t>
  </si>
  <si>
    <t>22/09/2016 12:20:17</t>
  </si>
  <si>
    <t>21/09/2016 09:46:47</t>
  </si>
  <si>
    <t xml:space="preserve">Ticket#10146379 — WIS banco de HOMOLOGAÇÃO - Aplicar Script </t>
  </si>
  <si>
    <t>22/09/2016 12:20:33</t>
  </si>
  <si>
    <t>21/09/2016 10:17:36</t>
  </si>
  <si>
    <t>Instalação BIEE de homologação - Download versao 1.9</t>
  </si>
  <si>
    <t>21/09/2016 16:05:40</t>
  </si>
  <si>
    <t>21/09/2016 10:22:06</t>
  </si>
  <si>
    <t xml:space="preserve">Ticket#10146447 — RES: Liberação Loja Por Estado </t>
  </si>
  <si>
    <t>22/09/2016 12:20:54</t>
  </si>
  <si>
    <t>21/09/2016 10:24:59</t>
  </si>
  <si>
    <t>Chamado Darlan Trainling spaces em tabelas do PO</t>
  </si>
  <si>
    <t>21/09/2016 16:53:41</t>
  </si>
  <si>
    <t>21/09/2016 10:29:37</t>
  </si>
  <si>
    <t>Ticket#10146562 — Verificar datasource DB_CL_XA no servidor re-267-soahml02</t>
  </si>
  <si>
    <t>21/09/2016 14:45:34</t>
  </si>
  <si>
    <t>21/09/2016 10:36:40</t>
  </si>
  <si>
    <t xml:space="preserve">Ticket#10146538 — Aplicação RESup - Usuários de banco </t>
  </si>
  <si>
    <t>22/09/2016 12:21:10</t>
  </si>
  <si>
    <t>21/09/2016 11:49:21</t>
  </si>
  <si>
    <t>Encerramento de locks no SCL</t>
  </si>
  <si>
    <t>22/09/2016 12:21:25</t>
  </si>
  <si>
    <t>21/09/2016 12:18:34</t>
  </si>
  <si>
    <t>Tarefas do banco Wellsalfer (4 chamados)</t>
  </si>
  <si>
    <t>21/09/2016 16:54:02</t>
  </si>
  <si>
    <t>21/09/2016 14:11:03</t>
  </si>
  <si>
    <t>Analise de novo ambiente de homologação para o BIEE</t>
  </si>
  <si>
    <t>21/09/2016 17:00:02</t>
  </si>
  <si>
    <t>21/09/2016 14:54:44</t>
  </si>
  <si>
    <t>Ticket#10146812 — [EMERGENCIAL] Script para habilitar botões configurador e conciliador contábil</t>
  </si>
  <si>
    <t>21/09/2016 15:56:55</t>
  </si>
  <si>
    <t>21/09/2016 15:56:47</t>
  </si>
  <si>
    <t>Ticket#10146842 — [EMERGENCIAL] Script para limpar tabela de interface do GAL ODI</t>
  </si>
  <si>
    <t>21/09/2016 16:00:35</t>
  </si>
  <si>
    <t>21/09/2016 16:00:26</t>
  </si>
  <si>
    <t>Ticket#10146855 — [EMERGENCIAL] Reenviar Baixas</t>
  </si>
  <si>
    <t>21/09/2016 16:05:14</t>
  </si>
  <si>
    <t>21/09/2016 16:05:04</t>
  </si>
  <si>
    <t xml:space="preserve"> Ticket#10146841 — ENC: Autorização para execução de script - Emergencial</t>
  </si>
  <si>
    <t>21/09/2016 18:09:40</t>
  </si>
  <si>
    <t>21/09/2016 17:14:31</t>
  </si>
  <si>
    <t>Scripts SALFER (Marcelo)</t>
  </si>
  <si>
    <t>21/09/2016 18:09:17</t>
  </si>
  <si>
    <t>21/09/2016 17:33:58</t>
  </si>
  <si>
    <t>Ticket#10147009 — RESup - Script MVS/RELO</t>
  </si>
  <si>
    <t>21/09/2016 18:08:58</t>
  </si>
  <si>
    <t>21/09/2016 17:38:09</t>
  </si>
  <si>
    <t>Instalar Servidor SQLSERVER em máquina de desenvolvimento na Salfer</t>
  </si>
  <si>
    <t>22/09/2016 11:36:31</t>
  </si>
  <si>
    <t>22/09/2016 08:09:51</t>
  </si>
  <si>
    <t>Recuperar banco VetorRH no servidor SQLSERVER de desenvolvimento da Salfer</t>
  </si>
  <si>
    <t>22/09/2016 11:37:06</t>
  </si>
  <si>
    <t>22/09/2016 08:10:30</t>
  </si>
  <si>
    <t>Automatizar atualização das bases master e msdb no SF-L3-SQLSRV02</t>
  </si>
  <si>
    <t>26/09/2016 11:58:44</t>
  </si>
  <si>
    <t>22/09/2016 08:28:13</t>
  </si>
  <si>
    <t>Instalação BIEE de homologação - Part I</t>
  </si>
  <si>
    <t>22/09/2016 16:53:48</t>
  </si>
  <si>
    <t>22/09/2016 09:16:16</t>
  </si>
  <si>
    <t xml:space="preserve">Ticket#10147204 — log cheio no infoDes </t>
  </si>
  <si>
    <t>22/09/2016 12:21:38</t>
  </si>
  <si>
    <t>22/09/2016 09:29:05</t>
  </si>
  <si>
    <t>Ticket#10147279 — ENC: Ajuste Contrato</t>
  </si>
  <si>
    <t>22/09/2016 10:09:11</t>
  </si>
  <si>
    <t>22/09/2016 10:08:54</t>
  </si>
  <si>
    <t>Ticket#10147278 — Re: RES: Re: RES: RES: RES: RES: Chamado 10137880</t>
  </si>
  <si>
    <t>22/09/2016 10:19:11</t>
  </si>
  <si>
    <t>22/09/2016 10:12:01</t>
  </si>
  <si>
    <t>Execução passo 2 do CFBD04 - Cyber Financial Cobranca - Retorno (CRITICO)</t>
  </si>
  <si>
    <t>22/09/2016 12:21:56</t>
  </si>
  <si>
    <t>22/09/2016 10:31:31</t>
  </si>
  <si>
    <t>DROP DATABASE DECISION - NO 3 EXADATA</t>
  </si>
  <si>
    <t>22/09/2016 10:34:16</t>
  </si>
  <si>
    <t>22/09/2016 10:34:03</t>
  </si>
  <si>
    <t xml:space="preserve">Ticket#10147366 — [EMERGENCIAL] Alteração pacotes DTS - CyberCobrança </t>
  </si>
  <si>
    <t>22/09/2016 12:22:18</t>
  </si>
  <si>
    <t>22/09/2016 11:07:47</t>
  </si>
  <si>
    <t>Ticket#10147277 — Produção EBS - Executar em Produção</t>
  </si>
  <si>
    <t>22/09/2016 15:42:52</t>
  </si>
  <si>
    <t>22/09/2016 11:39:54</t>
  </si>
  <si>
    <t xml:space="preserve"> Ticket#10147337 — Produção EBS - Favor executar</t>
  </si>
  <si>
    <t>22/09/2016 15:42:37</t>
  </si>
  <si>
    <t>22/09/2016 11:41:12</t>
  </si>
  <si>
    <t xml:space="preserve">Ticket#10147423 — [EMERGENCIAL] 10143612 — Usuaria com Duvidas - Script </t>
  </si>
  <si>
    <t>22/09/2016 12:22:33</t>
  </si>
  <si>
    <t>22/09/2016 11:45:23</t>
  </si>
  <si>
    <t xml:space="preserve">Ticket#10147365 — Implantação de objetos Siscred </t>
  </si>
  <si>
    <t>26/09/2016 11:56:28</t>
  </si>
  <si>
    <t>22/09/2016 11:47:12</t>
  </si>
  <si>
    <t>26/09/2016 11:56:27</t>
  </si>
  <si>
    <t>Ticket#10147102 — Privilégio de leitura</t>
  </si>
  <si>
    <t>22/09/2016 15:42:15</t>
  </si>
  <si>
    <t>22/09/2016 11:48:09</t>
  </si>
  <si>
    <t>backup Solarwinds</t>
  </si>
  <si>
    <t>22/09/2016 16:22:01</t>
  </si>
  <si>
    <t>22/09/2016 15:49:04</t>
  </si>
  <si>
    <t>Analise lentidao CREDPBN homologacao</t>
  </si>
  <si>
    <t>22/09/2016 15:49:50</t>
  </si>
  <si>
    <t>22/09/2016 15:49:38</t>
  </si>
  <si>
    <t xml:space="preserve">Execução de estatísticas para uso de espaço na tabela RetornosEsteiraCredito </t>
  </si>
  <si>
    <t>26/09/2016 11:56:48</t>
  </si>
  <si>
    <t>22/09/2016 16:10:20</t>
  </si>
  <si>
    <t>Verificação STandby da FOLHA - Não esta atualizando.</t>
  </si>
  <si>
    <t>23/09/2016 16:05:26</t>
  </si>
  <si>
    <t>22/09/2016 16:32:38</t>
  </si>
  <si>
    <t>Grant na package DBMS_AQADM para o CRED na base mvweb</t>
  </si>
  <si>
    <t>26/09/2016 11:57:10</t>
  </si>
  <si>
    <t>22/09/2016 17:04:33</t>
  </si>
  <si>
    <t>Criação do ambiente de Desenvolvimento do RELO</t>
  </si>
  <si>
    <t>22/09/2016 17:17:26</t>
  </si>
  <si>
    <t>Migracao de Mailbox - selecao</t>
  </si>
  <si>
    <t>21/09/2016 09:20:16</t>
  </si>
  <si>
    <t>21/09/2016 08:57:16</t>
  </si>
  <si>
    <t>Ajuda a usuaria Evaina Pereira de Morais no acesso via TS ao terminal-cred</t>
  </si>
  <si>
    <t>21/09/2016 09:20:48</t>
  </si>
  <si>
    <t>21/09/2016 09:16:21</t>
  </si>
  <si>
    <t>servidor re-l3-jcob01 encontra-se travado</t>
  </si>
  <si>
    <t>21/09/2016 09:22:17</t>
  </si>
  <si>
    <t xml:space="preserve">Criação de area para o escritorio pontocom </t>
  </si>
  <si>
    <t>21/09/2016 09:28:04</t>
  </si>
  <si>
    <t>Configurar mapeamento \\maquinadevendas\autidoria na estacao do usuario 10.39.10.44</t>
  </si>
  <si>
    <t>21/09/2016 10:23:36</t>
  </si>
  <si>
    <t>21/09/2016 10:23:23</t>
  </si>
  <si>
    <t>Resetar senha de usuario</t>
  </si>
  <si>
    <t>21/09/2016 10:52:18</t>
  </si>
  <si>
    <t>21/09/2016 10:52:07</t>
  </si>
  <si>
    <t>Users 1265 e 1243</t>
  </si>
  <si>
    <t>21/09/2016 15:16:42</t>
  </si>
  <si>
    <t>21/09/2016 10:59:08</t>
  </si>
  <si>
    <t>Atualização WMS Corp</t>
  </si>
  <si>
    <t>22/09/2016 14:15:43</t>
  </si>
  <si>
    <t>21/09/2016 13:58:05</t>
  </si>
  <si>
    <t xml:space="preserve">Orientação de envio de e-mail </t>
  </si>
  <si>
    <t>22/09/2016 14:25:07</t>
  </si>
  <si>
    <t>21/09/2016 13:59:40</t>
  </si>
  <si>
    <t>Importação de Xml</t>
  </si>
  <si>
    <t>21/09/2016 15:27:52</t>
  </si>
  <si>
    <t>21/09/2016 15:27:41</t>
  </si>
  <si>
    <t>Liberacao de acesso a Mailbox</t>
  </si>
  <si>
    <t>21/09/2016 17:07:32</t>
  </si>
  <si>
    <t>21/09/2016 16:57:59</t>
  </si>
  <si>
    <t>21/09/2016 17:07:31</t>
  </si>
  <si>
    <t xml:space="preserve">Configuracao de DSF para replicacao de arquivos de cancelamentos de cartoes de credito </t>
  </si>
  <si>
    <t>22/09/2016 08:38:25</t>
  </si>
  <si>
    <t>Mudança DHCP da eletroshop para leve3</t>
  </si>
  <si>
    <t>22/09/2016 14:24:54</t>
  </si>
  <si>
    <t>22/09/2016 08:43:35</t>
  </si>
  <si>
    <t>Liberação de espaco em disco re-l3-RElojas-jbEap06</t>
  </si>
  <si>
    <t>23/09/2016 11:18:09</t>
  </si>
  <si>
    <t>22/09/2016 08:45:16</t>
  </si>
  <si>
    <t>Liberação de espaco em disco re-l3-jcob01</t>
  </si>
  <si>
    <t>23/09/2016 11:18:26</t>
  </si>
  <si>
    <t>22/09/2016 08:47:07</t>
  </si>
  <si>
    <t>Liberação de espaco em disco  in-mv-prd-jboss04-sjur</t>
  </si>
  <si>
    <t>22/09/2016 14:15:18</t>
  </si>
  <si>
    <t>22/09/2016 08:48:01</t>
  </si>
  <si>
    <t>Problema no sistema sisman</t>
  </si>
  <si>
    <t>22/09/2016 14:28:53</t>
  </si>
  <si>
    <t>22/09/2016 08:52:04</t>
  </si>
  <si>
    <t>Sisep inoperante</t>
  </si>
  <si>
    <t>22/09/2016 14:03:22</t>
  </si>
  <si>
    <t>22/09/2016 08:54:19</t>
  </si>
  <si>
    <t xml:space="preserve">Servidor travado re-l3-jcob01 </t>
  </si>
  <si>
    <t>22/09/2016 14:02:58</t>
  </si>
  <si>
    <t>22/09/2016 08:57:47</t>
  </si>
  <si>
    <t>Habilitar conta de computador RJ-169-VND-105 e move para OU maquinadevendas.corp/Lojas_Ricardo_Eletro/LOJAS/RE169</t>
  </si>
  <si>
    <t>22/09/2016 10:33:43</t>
  </si>
  <si>
    <t>22/09/2016 10:33:32</t>
  </si>
  <si>
    <t>Servidor 10.80.0.237 Eletroshopping- Sem acesso</t>
  </si>
  <si>
    <t>22/09/2016 11:28:35</t>
  </si>
  <si>
    <t>22/09/2016 11:27:54</t>
  </si>
  <si>
    <t>Acesso servidor Eletro Shopping</t>
  </si>
  <si>
    <t>22/09/2016 11:28:50</t>
  </si>
  <si>
    <t>22/09/2016 11:28:18</t>
  </si>
  <si>
    <t>Reinialização do servidor WMSCorp</t>
  </si>
  <si>
    <t>23/09/2016 17:42:06</t>
  </si>
  <si>
    <t>22/09/2016 12:57:13</t>
  </si>
  <si>
    <t>23/09/2016 08:56:24</t>
  </si>
  <si>
    <t xml:space="preserve">servidor re-l3-appl01.maquinadevendas.corp </t>
  </si>
  <si>
    <t>22/09/2016 14:27:54</t>
  </si>
  <si>
    <t>22/09/2016 13:58:59</t>
  </si>
  <si>
    <t>Snapshot para atualização de SolarWinds</t>
  </si>
  <si>
    <t>22/09/2016 14:24:34</t>
  </si>
  <si>
    <t>22/09/2016 14:24:05</t>
  </si>
  <si>
    <t xml:space="preserve">ACESSO A PASTA DO SERVIDOR </t>
  </si>
  <si>
    <t>23/09/2016 11:17:19</t>
  </si>
  <si>
    <t>22/09/2016 14:37:17</t>
  </si>
  <si>
    <t>Levantamento dos arquivos que nao estao sendo replicados Citylar &gt; L3</t>
  </si>
  <si>
    <t>22/09/2016 17:33:20</t>
  </si>
  <si>
    <t>22/09/2016 14:52:55</t>
  </si>
  <si>
    <t>Realizar solicitação de mudanças em anexo para o time de Sistemas.</t>
  </si>
  <si>
    <t>22/09/2016 15:22:00</t>
  </si>
  <si>
    <t>Exclusão VM no datacenterBH</t>
  </si>
  <si>
    <t>23/09/2016 11:17:04</t>
  </si>
  <si>
    <t>22/09/2016 15:35:44</t>
  </si>
  <si>
    <t>23/09/2016 08:55:51</t>
  </si>
  <si>
    <t>Criação de usuario no dominio Citylar.local</t>
  </si>
  <si>
    <t>22/09/2016 15:40:10</t>
  </si>
  <si>
    <t>22/09/2016 15:39:49</t>
  </si>
  <si>
    <t>Alterar configuracoes do grupo UNIVERSO para receber apenas mensagens de RAFAELA MEDEIROS SANTOS</t>
  </si>
  <si>
    <t>22/09/2016 16:19:20</t>
  </si>
  <si>
    <t>22/09/2016 16:09:37</t>
  </si>
  <si>
    <t>23/09/2016 11:16:49</t>
  </si>
  <si>
    <t>22/09/2016 16:09:55</t>
  </si>
  <si>
    <t>Verificar se Maxwel pertence ao grupo de distribuicao mvtigestorin</t>
  </si>
  <si>
    <t>22/09/2016 16:18:56</t>
  </si>
  <si>
    <t>22/09/2016 16:18:15</t>
  </si>
  <si>
    <t>Configuracao dos compartilhamentos do novo FS para Citylar</t>
  </si>
  <si>
    <t>22/09/2016 17:33:43</t>
  </si>
  <si>
    <t>22/09/2016 16:20:13</t>
  </si>
  <si>
    <t>Criacao de GPO para mapeamento dos novos compartilhamento da Citylar</t>
  </si>
  <si>
    <t>23/09/2016 09:15:06</t>
  </si>
  <si>
    <t>22/09/2016 16:20:50</t>
  </si>
  <si>
    <t>Liberação de domínios para emails de lojas</t>
  </si>
  <si>
    <t>22/09/2016 17:09:10</t>
  </si>
  <si>
    <t>22/09/2016 17:08:59</t>
  </si>
  <si>
    <t>Realizar solicitação de mudança 109</t>
  </si>
  <si>
    <t>22/09/2016 17:11:54</t>
  </si>
  <si>
    <t>Acesso ao Wmscorp</t>
  </si>
  <si>
    <t>22/09/2016 17:27:43</t>
  </si>
  <si>
    <t>22/09/2016 17:26:54</t>
  </si>
  <si>
    <t>Parar compartilhamentos do FS da Citylar</t>
  </si>
  <si>
    <t>23/09/2016 16:20:10</t>
  </si>
  <si>
    <t>22/09/2016 18:16:47</t>
  </si>
  <si>
    <t>Configuração de aparelho telefônicos projeto Hot line CRC</t>
  </si>
  <si>
    <t>21/09/2016 17:21:18</t>
  </si>
  <si>
    <t>21/09/2016 08:49:35</t>
  </si>
  <si>
    <t>Reserva DHCP - [CL-23]</t>
  </si>
  <si>
    <t>21/09/2016 10:32:46</t>
  </si>
  <si>
    <t>21/09/2016 10:32:26</t>
  </si>
  <si>
    <t>Configuração Switches SF300 [RE-Lojas]</t>
  </si>
  <si>
    <t>21/09/2016 17:06:48</t>
  </si>
  <si>
    <t>21/09/2016 17:06:29</t>
  </si>
  <si>
    <t>Ajuste / Configuração ramais loja 264 IN</t>
  </si>
  <si>
    <t>21/09/2016 17:24:29</t>
  </si>
  <si>
    <t>21/09/2016 17:24:07</t>
  </si>
  <si>
    <t>Indisponibilidade CD-292</t>
  </si>
  <si>
    <t>22/09/2016 08:40:47</t>
  </si>
  <si>
    <t>22/09/2016 08:40:29</t>
  </si>
  <si>
    <t>Verificação de problema nos ramais loja SF 084</t>
  </si>
  <si>
    <t>22/09/2016 15:44:23</t>
  </si>
  <si>
    <t>22/09/2016 09:30:17</t>
  </si>
  <si>
    <t>Levantamento de quantidade de ramais lojas todas as bandeiras</t>
  </si>
  <si>
    <t>22/09/2016 18:03:28</t>
  </si>
  <si>
    <t>22/09/2016 09:38:44</t>
  </si>
  <si>
    <t>Configuração porta trunk [re-267]</t>
  </si>
  <si>
    <t>22/09/2016 10:37:22</t>
  </si>
  <si>
    <t>22/09/2016 10:37:12</t>
  </si>
  <si>
    <t>Verificação / Resolução de problema no link E1 da Salfer</t>
  </si>
  <si>
    <t>22/09/2016 15:45:01</t>
  </si>
  <si>
    <t>22/09/2016 14:33:56</t>
  </si>
  <si>
    <t>Configuração SW SF300 [RE-Lojas]</t>
  </si>
  <si>
    <t>22/09/2016 16:37:18</t>
  </si>
  <si>
    <t>22/09/2016 16:37:09</t>
  </si>
  <si>
    <t>Configuração Sw e AP [CL-CD-435]</t>
  </si>
  <si>
    <t>22/09/2016 16:45:52</t>
  </si>
  <si>
    <t>22/09/2016 16:45:25</t>
  </si>
  <si>
    <t>Verificação de problema na Video Conferência de BH</t>
  </si>
  <si>
    <t>22/09/2016 18:31:02</t>
  </si>
  <si>
    <t>22/09/2016 18:04:25</t>
  </si>
  <si>
    <t>22/09/2016 18:31:01</t>
  </si>
  <si>
    <t>Identificação Circuito Xdsl loja IN-002 junto com a OI</t>
  </si>
  <si>
    <t>22/09/2016 18:37:48</t>
  </si>
  <si>
    <t>22/09/2016 18:37:34</t>
  </si>
  <si>
    <t>Configuração XDLS, DMVPN no roteador loja IN-002</t>
  </si>
  <si>
    <t>22/09/2016 18:38:48</t>
  </si>
  <si>
    <t>22/09/2016 18:38:34</t>
  </si>
  <si>
    <t>Revisão configuração DHCP lojas ES junto com SAV</t>
  </si>
  <si>
    <t>22/09/2016 18:39:47</t>
  </si>
  <si>
    <t>22/09/2016 18:39:29</t>
  </si>
  <si>
    <t>Levantamento, instalação XDSL Lojas Citylar, reunião OI</t>
  </si>
  <si>
    <t>22/09/2016 18:41:00</t>
  </si>
  <si>
    <t>22/09/2016 18:40:47</t>
  </si>
  <si>
    <t>Levantamento modelos de roteador Loja Citylar</t>
  </si>
  <si>
    <t>22/09/2016 18:41:44</t>
  </si>
  <si>
    <t>22/09/2016 18:41:31</t>
  </si>
  <si>
    <t>Configuração switch loja RE-179</t>
  </si>
  <si>
    <t>22/09/2016 18:42:30</t>
  </si>
  <si>
    <t>22/09/2016 18:42:17</t>
  </si>
  <si>
    <t>Instalação, configuração junto com a OI XDSL loja CL-402</t>
  </si>
  <si>
    <t>22/09/2016 18:44:01</t>
  </si>
  <si>
    <t>22/09/2016 18:43:13</t>
  </si>
  <si>
    <t>Instalação, configuração junto com a OI XDSL loja CL-186</t>
  </si>
  <si>
    <t>22/09/2016 18:45:21</t>
  </si>
  <si>
    <t>22/09/2016 18:45:05</t>
  </si>
  <si>
    <t>24/09/2016 11:22:49</t>
  </si>
  <si>
    <t>21/09/2016 09:29:44</t>
  </si>
  <si>
    <t>Solicitação por telefone</t>
  </si>
  <si>
    <t>24/09/2016 11:22:36</t>
  </si>
  <si>
    <t>21/09/2016 09:30:39</t>
  </si>
  <si>
    <t>Demanda de Projeto</t>
  </si>
  <si>
    <t>24/09/2016 11:22:24</t>
  </si>
  <si>
    <t>21/09/2016 09:32:25</t>
  </si>
  <si>
    <t>24/09/2016 11:22:10</t>
  </si>
  <si>
    <t>21/09/2016 09:32:56</t>
  </si>
  <si>
    <t>24/09/2016 11:21:59</t>
  </si>
  <si>
    <t>21/09/2016 09:33:31</t>
  </si>
  <si>
    <t>24/09/2016 11:21:46</t>
  </si>
  <si>
    <t>21/09/2016 09:34:04</t>
  </si>
  <si>
    <t>24/09/2016 11:21:36</t>
  </si>
  <si>
    <t>21/09/2016 09:34:35</t>
  </si>
  <si>
    <t>24/09/2016 11:21:25</t>
  </si>
  <si>
    <t>21/09/2016 09:35:06</t>
  </si>
  <si>
    <t>24/09/2016 11:21:13</t>
  </si>
  <si>
    <t>21/09/2016 09:35:37</t>
  </si>
  <si>
    <t>24/09/2016 11:21:01</t>
  </si>
  <si>
    <t>21/09/2016 09:36:04</t>
  </si>
  <si>
    <t>Liberar Acesso Servidor Internet</t>
  </si>
  <si>
    <t>21/09/2016 09:36:15</t>
  </si>
  <si>
    <t>24/09/2016 11:20:44</t>
  </si>
  <si>
    <t>21/09/2016 09:36:40</t>
  </si>
  <si>
    <t>Reunião com Fornecedor</t>
  </si>
  <si>
    <t>24/09/2016 11:20:30</t>
  </si>
  <si>
    <t>21/09/2016 09:37:15</t>
  </si>
  <si>
    <t>Solicitação de Mudança de Perfil</t>
  </si>
  <si>
    <t>21/09/2016 09:51:42</t>
  </si>
  <si>
    <t>Criar VPN Palo ALTO</t>
  </si>
  <si>
    <t>22/09/2016 15:27:00</t>
  </si>
  <si>
    <t>21/09/2016 10:03:42</t>
  </si>
  <si>
    <t>SOlicitação de Acesso - Otrs- 10146091</t>
  </si>
  <si>
    <t>21/09/2016 10:07:09</t>
  </si>
  <si>
    <t>Solicitação Liberação de Acesso - 10146464</t>
  </si>
  <si>
    <t>21/09/2016 10:19:35</t>
  </si>
  <si>
    <t xml:space="preserve">Demanada Otrs - 10146055 </t>
  </si>
  <si>
    <t>21/09/2016 10:24:19</t>
  </si>
  <si>
    <t>Análise de Threat Palo Alto - Critical</t>
  </si>
  <si>
    <t>21/09/2016 10:30:05</t>
  </si>
  <si>
    <t xml:space="preserve">Demanda Otr - 10146055 </t>
  </si>
  <si>
    <t>22/09/2016 15:31:43</t>
  </si>
  <si>
    <t>21/09/2016 10:32:05</t>
  </si>
  <si>
    <t>Mudança de Perfil - Demanda Presencial</t>
  </si>
  <si>
    <t>21/09/2016 10:32:45</t>
  </si>
  <si>
    <t>Liberação de controle de dipositivo</t>
  </si>
  <si>
    <t>21/09/2016 11:20:33</t>
  </si>
  <si>
    <t>Liberação de Site - Demanda Email</t>
  </si>
  <si>
    <t>22/09/2016 15:32:53</t>
  </si>
  <si>
    <t>21/09/2016 14:22:37</t>
  </si>
  <si>
    <t xml:space="preserve">Liberar Acesso - Demanda Otrs - 10146625 </t>
  </si>
  <si>
    <t>22/09/2016 15:33:13</t>
  </si>
  <si>
    <t>21/09/2016 14:40:28</t>
  </si>
  <si>
    <t>Kaspersky Control de Vunerabilidade alto consumo</t>
  </si>
  <si>
    <t>22/09/2016 15:33:57</t>
  </si>
  <si>
    <t>21/09/2016 14:49:13</t>
  </si>
  <si>
    <t>22/09/2016 15:36:32</t>
  </si>
  <si>
    <t>21/09/2016 15:01:48</t>
  </si>
  <si>
    <t xml:space="preserve">Liberar acesso - demanda otrs   Ticket#10146771 </t>
  </si>
  <si>
    <t>22/09/2016 15:36:52</t>
  </si>
  <si>
    <t>21/09/2016 15:07:14</t>
  </si>
  <si>
    <t>Desinstalar Antivirus- 10.3.23.64</t>
  </si>
  <si>
    <t>22/09/2016 15:32:06</t>
  </si>
  <si>
    <t>21/09/2016 15:22:51</t>
  </si>
  <si>
    <t>22/09/2016 15:32:05</t>
  </si>
  <si>
    <t xml:space="preserve">LiBerar Site  Demanda Otrs   Ticket#10146771 </t>
  </si>
  <si>
    <t>21/09/2016 15:29:35</t>
  </si>
  <si>
    <t>Página Bloqueada - Demanda por Email</t>
  </si>
  <si>
    <t>22/09/2016 15:37:08</t>
  </si>
  <si>
    <t>21/09/2016 16:37:21</t>
  </si>
  <si>
    <t>Parametrizar grupo de acesso Palo ALto x AD</t>
  </si>
  <si>
    <t>22/09/2016 15:29:23</t>
  </si>
  <si>
    <t>21/09/2016 17:43:14</t>
  </si>
  <si>
    <t>liberação de Acesso- DEmanda Otrs Ticket#10147203</t>
  </si>
  <si>
    <t>22/09/2016 15:34:20</t>
  </si>
  <si>
    <t>22/09/2016 09:41:36</t>
  </si>
  <si>
    <t xml:space="preserve">Demanda via Otrs - Ticket#10146747 </t>
  </si>
  <si>
    <t>22/09/2016 15:36:09</t>
  </si>
  <si>
    <t>22/09/2016 10:02:06</t>
  </si>
  <si>
    <t>Liberação de Acesso - Ticket#10147202</t>
  </si>
  <si>
    <t>22/09/2016 15:37:38</t>
  </si>
  <si>
    <t>22/09/2016 10:03:50</t>
  </si>
  <si>
    <t>Liberar controle de APlicação Ticket#10146811</t>
  </si>
  <si>
    <t>22/09/2016 15:37:57</t>
  </si>
  <si>
    <t>22/09/2016 10:08:32</t>
  </si>
  <si>
    <t>Demanda Otrs Ticket#10146944</t>
  </si>
  <si>
    <t>22/09/2016 15:39:11</t>
  </si>
  <si>
    <t>22/09/2016 10:22:16</t>
  </si>
  <si>
    <t>Liberação de Acesso Demanda Otrs  Ticket#10146992</t>
  </si>
  <si>
    <t>22/09/2016 15:39:46</t>
  </si>
  <si>
    <t>22/09/2016 10:27:44</t>
  </si>
  <si>
    <t>Erro de Autenticação Capitive Portal</t>
  </si>
  <si>
    <t>22/09/2016 15:40:18</t>
  </si>
  <si>
    <t>22/09/2016 10:32:13</t>
  </si>
  <si>
    <t>Liberar Controle de Aplicação Ticket#10147290</t>
  </si>
  <si>
    <t>22/09/2016 15:48:09</t>
  </si>
  <si>
    <t>22/09/2016 10:35:53</t>
  </si>
  <si>
    <t>Solicitar Acesso ao Wetransfer Ticket#10147110</t>
  </si>
  <si>
    <t>22/09/2016 15:46:48</t>
  </si>
  <si>
    <t>22/09/2016 10:38:33</t>
  </si>
  <si>
    <t xml:space="preserve">Liberar Categoria Travel - Ticket#10146055 </t>
  </si>
  <si>
    <t>22/09/2016 15:49:28</t>
  </si>
  <si>
    <t>22/09/2016 10:42:57</t>
  </si>
  <si>
    <t>Liberar Transportadora - Ticket#10146488</t>
  </si>
  <si>
    <t>22/09/2016 10:45:15</t>
  </si>
  <si>
    <t>Liberar Site -  Ticket#10146537</t>
  </si>
  <si>
    <t>22/09/2016 16:24:42</t>
  </si>
  <si>
    <t>22/09/2016 10:49:44</t>
  </si>
  <si>
    <t>Análise de Log Antivirus Kaspersky</t>
  </si>
  <si>
    <t>22/09/2016 14:13:05</t>
  </si>
  <si>
    <t>Aplicação de Task de Correção Kaspersky</t>
  </si>
  <si>
    <t>22/09/2016 14:22:12</t>
  </si>
  <si>
    <t>Verificar usuário sem Acesso Servidor</t>
  </si>
  <si>
    <t>22/09/2016 15:28:35</t>
  </si>
  <si>
    <t>22/09/2016 14:47:08</t>
  </si>
  <si>
    <t>22/09/2016 15:28:34</t>
  </si>
  <si>
    <t>Usuário sem permissão ao Servidor ( Grupo VPN)</t>
  </si>
  <si>
    <t>22/09/2016 15:26:43</t>
  </si>
  <si>
    <t>22/09/2016 15:26:14</t>
  </si>
  <si>
    <t>EMail bloqueado antispam</t>
  </si>
  <si>
    <t>22/09/2016 16:24:13</t>
  </si>
  <si>
    <t>22/09/2016 16:05:04</t>
  </si>
  <si>
    <t>24/09/2016 11:20:05</t>
  </si>
  <si>
    <t>22/09/2016 16:26:04</t>
  </si>
  <si>
    <t>24/09/2016 11:19:55</t>
  </si>
  <si>
    <t>22/09/2016 16:26:39</t>
  </si>
  <si>
    <t>Demanda Presencial</t>
  </si>
  <si>
    <t>24/09/2016 11:19:41</t>
  </si>
  <si>
    <t>22/09/2016 16:28:25</t>
  </si>
  <si>
    <t>Solicitacao por email</t>
  </si>
  <si>
    <t>24/09/2016 11:19:26</t>
  </si>
  <si>
    <t>22/09/2016 16:29:18</t>
  </si>
  <si>
    <t>24/09/2016 11:19:05</t>
  </si>
  <si>
    <t>22/09/2016 16:29:44</t>
  </si>
  <si>
    <t>24/09/2016 11:18:53</t>
  </si>
  <si>
    <t>22/09/2016 16:30:12</t>
  </si>
  <si>
    <t>24/09/2016 11:18:43</t>
  </si>
  <si>
    <t>22/09/2016 16:30:35</t>
  </si>
  <si>
    <t>24/09/2016 11:18:32</t>
  </si>
  <si>
    <t>22/09/2016 16:31:04</t>
  </si>
  <si>
    <t>demanda por telefone</t>
  </si>
  <si>
    <t>24/09/2016 11:18:15</t>
  </si>
  <si>
    <t>22/09/2016 16:31:34</t>
  </si>
  <si>
    <t>demanda por skype</t>
  </si>
  <si>
    <t>24/09/2016 11:17:51</t>
  </si>
  <si>
    <t>22/09/2016 16:32:10</t>
  </si>
  <si>
    <t>24/09/2016 11:17:37</t>
  </si>
  <si>
    <t>22/09/2016 16:33:32</t>
  </si>
  <si>
    <t>24/09/2016 11:17:14</t>
  </si>
  <si>
    <t>22/09/2016 16:34:04</t>
  </si>
  <si>
    <t>Demanda por email</t>
  </si>
  <si>
    <t>24/09/2016 11:16:58</t>
  </si>
  <si>
    <t>22/09/2016 16:35:01</t>
  </si>
  <si>
    <t>Demanda de projeto</t>
  </si>
  <si>
    <t>24/09/2016 11:16:44</t>
  </si>
  <si>
    <t>22/09/2016 16:35:51</t>
  </si>
  <si>
    <t>Demanda diária</t>
  </si>
  <si>
    <t>24/09/2016 11:16:29</t>
  </si>
  <si>
    <t>22/09/2016 16:36:51</t>
  </si>
  <si>
    <t>Solicitar aprovação da Solicitação de Mudança 109</t>
  </si>
  <si>
    <t>22/09/2016 17:13:16</t>
  </si>
  <si>
    <t>21/09/2016 09:45:45</t>
  </si>
  <si>
    <t>Validar planilha de Sobre-aviso - Time de Infra</t>
  </si>
  <si>
    <t>21/09/2016 14:44:08</t>
  </si>
  <si>
    <t>21/09/2016 14:31:31</t>
  </si>
  <si>
    <t>21/09/2016 14:44:07</t>
  </si>
  <si>
    <t>Validar estrutura para o OTRS</t>
  </si>
  <si>
    <t>22/09/2016 17:12:44</t>
  </si>
  <si>
    <t>21/09/2016 14:31:55</t>
  </si>
  <si>
    <t>Solicitar aprovação Solicitação de mudança 110</t>
  </si>
  <si>
    <t>22/09/2016 17:12:56</t>
  </si>
  <si>
    <t>21/09/2016 14:43:49</t>
  </si>
  <si>
    <t>Automatizar o processo de importação de atividades do Redmine para o Excel</t>
  </si>
  <si>
    <t>26/09/2016 11:07:12</t>
  </si>
  <si>
    <t>22/09/2016 15:17:03</t>
  </si>
  <si>
    <t>Solicitar MD5 - Change de sistemas</t>
  </si>
  <si>
    <t>22/09/2016 17:12:29</t>
  </si>
  <si>
    <t>22/09/2016 15:17:50</t>
  </si>
  <si>
    <t>Acompanhar solicitação de mudança - Sistemas</t>
  </si>
  <si>
    <t>22/09/2016 15:22:40</t>
  </si>
  <si>
    <t>Acompanhar resolução de problemas de Infra - Filiais City Lar</t>
  </si>
  <si>
    <t>22/09/2016 17:16:54</t>
  </si>
  <si>
    <t>Ajustes Lojas CL Acre no Solar Winds</t>
  </si>
  <si>
    <t>21/09/2016 17:46:13</t>
  </si>
  <si>
    <t>21/09/2016 17:46:02</t>
  </si>
  <si>
    <t>Configuração switch para escritorios Citylar</t>
  </si>
  <si>
    <t>21/09/2016 17:47:23</t>
  </si>
  <si>
    <t>21/09/2016 17:47:09</t>
  </si>
  <si>
    <t>Configuração Roteador Loja CL-10 para instalação da rede Escritório Citylar</t>
  </si>
  <si>
    <t>21/09/2016 17:48:49</t>
  </si>
  <si>
    <t>21/09/2016 17:48:31</t>
  </si>
  <si>
    <t>21/09/2016 17:48:48</t>
  </si>
  <si>
    <t>Virada escritório Citylar para rede mpls da loja CL-010</t>
  </si>
  <si>
    <t>21/09/2016 17:50:06</t>
  </si>
  <si>
    <t>21/09/2016 17:49:52</t>
  </si>
  <si>
    <t>Ativação Circuito MPLS Loja CL-153</t>
  </si>
  <si>
    <t>21/09/2016 17:50:59</t>
  </si>
  <si>
    <t>21/09/2016 17:50:44</t>
  </si>
  <si>
    <t>Instalação roteador e upgrade para loja CL-153</t>
  </si>
  <si>
    <t>21/09/2016 17:51:55</t>
  </si>
  <si>
    <t>21/09/2016 17:51:32</t>
  </si>
  <si>
    <t>Ativação Circuito XDSL para loja CL-153</t>
  </si>
  <si>
    <t>21/09/2016 17:52:57</t>
  </si>
  <si>
    <t>21/09/2016 17:52:28</t>
  </si>
  <si>
    <t>21/09/2016 17:52:45</t>
  </si>
  <si>
    <t>Configuração DMVPN Loja CL-153</t>
  </si>
  <si>
    <t>21/09/2016 17:53:49</t>
  </si>
  <si>
    <t>21/09/2016 17:53:36</t>
  </si>
  <si>
    <t>Verificação dos coletores cd 75 sem funcionar</t>
  </si>
  <si>
    <t>21/09/2016 17:54:51</t>
  </si>
  <si>
    <t>21/09/2016 17:54:38</t>
  </si>
  <si>
    <t>21/09/2016 17:54:50</t>
  </si>
  <si>
    <t xml:space="preserve">Abono de ponto equipes </t>
  </si>
  <si>
    <t>22/09/2016 16:04:42</t>
  </si>
  <si>
    <t>22/09/2016 16:03:44</t>
  </si>
  <si>
    <t xml:space="preserve">Resete Celular do NOC </t>
  </si>
  <si>
    <t>22/09/2016 16:05:39</t>
  </si>
  <si>
    <t>Testes Semear</t>
  </si>
  <si>
    <t>22/09/2016 16:02:41</t>
  </si>
  <si>
    <t>22/09/2016 16:28:22</t>
  </si>
  <si>
    <t>Restart soa_server1 ambiente SOACS</t>
  </si>
  <si>
    <t>02/09/2016 15:34:12</t>
  </si>
  <si>
    <t>01/09/2016 11:13:37</t>
  </si>
  <si>
    <t>01/09/2016 11:13:38</t>
  </si>
  <si>
    <t>Restart admin ambiente SOARNLJ</t>
  </si>
  <si>
    <t>02/09/2016 15:34:17</t>
  </si>
  <si>
    <t>01/09/2016 11:14:08</t>
  </si>
  <si>
    <t>01/09/2016 11:14:09</t>
  </si>
  <si>
    <t>Viabilidade upgrade SOA12c</t>
  </si>
  <si>
    <t>02/09/2016 15:34:21</t>
  </si>
  <si>
    <t>01/09/2016 11:14:31</t>
  </si>
  <si>
    <t>01/09/2016 11:14:32</t>
  </si>
  <si>
    <t>Restart soa_server2 ambiente SOARNVLJ</t>
  </si>
  <si>
    <t>02/09/2016 15:34:26</t>
  </si>
  <si>
    <t>01/09/2016 13:28:48</t>
  </si>
  <si>
    <t>01/09/2016 13:28:49</t>
  </si>
  <si>
    <t>Restart soa_server2 ambiente SOACS</t>
  </si>
  <si>
    <t>02/09/2016 15:34:31</t>
  </si>
  <si>
    <t>01/09/2016 13:28:56</t>
  </si>
  <si>
    <t>Análise problemas ambiente SOACS</t>
  </si>
  <si>
    <t>02/09/2016 15:34:35</t>
  </si>
  <si>
    <t>01/09/2016 16:06:33</t>
  </si>
  <si>
    <t>Demonstração básica newrelic</t>
  </si>
  <si>
    <t>01/09/2016 16:07:19</t>
  </si>
  <si>
    <t>Problemas ambiente SOACS</t>
  </si>
  <si>
    <t>12/09/2016 11:18:02</t>
  </si>
  <si>
    <t>02/09/2016 14:06:32</t>
  </si>
  <si>
    <t>02/09/2016 14:08:22</t>
  </si>
  <si>
    <t>SOARN com problemas soa_server2</t>
  </si>
  <si>
    <t>02/09/2016 15:34:36</t>
  </si>
  <si>
    <t>02/09/2016 14:14:01</t>
  </si>
  <si>
    <t>Testes uso compressão jboss</t>
  </si>
  <si>
    <t>02/09/2016 14:25:02</t>
  </si>
  <si>
    <t>02/09/2016 14:25:03</t>
  </si>
  <si>
    <t>Problemas com soa_server2 CSCD</t>
  </si>
  <si>
    <t>05/09/2016 10:13:41</t>
  </si>
  <si>
    <t>05/09/2016 10:13:40</t>
  </si>
  <si>
    <t>Problemas com soa_server1 e soa_server2 CSLJ</t>
  </si>
  <si>
    <t>05/09/2016 10:14:16</t>
  </si>
  <si>
    <t>05/09/2016 10:14:15</t>
  </si>
  <si>
    <t>Problemas com soa_server1 e soa_server2 RN</t>
  </si>
  <si>
    <t>05/09/2016 10:14:22</t>
  </si>
  <si>
    <t>05/09/2016 10:14:21</t>
  </si>
  <si>
    <t>Problemas com soa_server1 e soa_server2 RNLJ</t>
  </si>
  <si>
    <t>05/09/2016 10:14:26</t>
  </si>
  <si>
    <t>05/09/2016 10:14:25</t>
  </si>
  <si>
    <t>Avaliação mudanças ambiente SOA grupo mult</t>
  </si>
  <si>
    <t>05/09/2016 17:50:54</t>
  </si>
  <si>
    <t>05/09/2016 17:50:53</t>
  </si>
  <si>
    <t>Reunião atividades arquitetura</t>
  </si>
  <si>
    <t>05/09/2016 17:51:26</t>
  </si>
  <si>
    <t>05/09/2016 17:51:25</t>
  </si>
  <si>
    <t>Opções monitoramento JMX/Web Zabbix</t>
  </si>
  <si>
    <t>05/09/2016 17:53:20</t>
  </si>
  <si>
    <t>Restart ambiente SOA CSCD</t>
  </si>
  <si>
    <t>06/09/2016 18:00:17</t>
  </si>
  <si>
    <t>06/09/2016 18:00:16</t>
  </si>
  <si>
    <t>Restart ambiente SOA RNLJ</t>
  </si>
  <si>
    <t>06/09/2016 18:00:24</t>
  </si>
  <si>
    <t>Reunião DR</t>
  </si>
  <si>
    <t>09/09/2016 16:27:06</t>
  </si>
  <si>
    <t>09/09/2016 16:25:25</t>
  </si>
  <si>
    <t>09/09/2016 16:25:26</t>
  </si>
  <si>
    <t>Reunião DR Arquitetura/Segurança</t>
  </si>
  <si>
    <t>09/09/2016 16:49:39</t>
  </si>
  <si>
    <t>09/09/2016 16:28:29</t>
  </si>
  <si>
    <t>Reunião DR Arquitetura/Segurança/Redes</t>
  </si>
  <si>
    <t>09/09/2016 16:32:22</t>
  </si>
  <si>
    <t>09/09/2016 16:28:37</t>
  </si>
  <si>
    <t>09/09/2016 16:28:38</t>
  </si>
  <si>
    <t>Problemas ambiente SOA RNCD. Servidores físico down</t>
  </si>
  <si>
    <t>09/09/2016 16:30:32</t>
  </si>
  <si>
    <t>09/09/2016 16:30:31</t>
  </si>
  <si>
    <t>Problemas ambiente SOA DS DB_CL_XA CSCD e CDLJ</t>
  </si>
  <si>
    <t>09/09/2016 16:31:04</t>
  </si>
  <si>
    <t>09/09/2016 16:31:03</t>
  </si>
  <si>
    <t>Problemas ambiente SOA DS DB_RE e SOADataSource CSCD</t>
  </si>
  <si>
    <t>09/09/2016 16:31:29</t>
  </si>
  <si>
    <t>Problemas ambiente SOA RNCD. BPEL BPEL_FISCAL_DOC_CONSUME</t>
  </si>
  <si>
    <t>09/09/2016 16:34:55</t>
  </si>
  <si>
    <t>09/09/2016 16:34:38</t>
  </si>
  <si>
    <t>09/09/2016 16:34:39</t>
  </si>
  <si>
    <t>Alteração ambiente SOA RNCD, mudança DS DB_COB_INT</t>
  </si>
  <si>
    <t>09/09/2016 16:36:05</t>
  </si>
  <si>
    <t>09/09/2016 16:35:48</t>
  </si>
  <si>
    <t>09/09/2016 16:35:49</t>
  </si>
  <si>
    <t>Alteração ambiente SOA RNCD/RNLJ, stuck thread</t>
  </si>
  <si>
    <t>09/09/2016 16:37:34</t>
  </si>
  <si>
    <t>09/09/2016 16:37:16</t>
  </si>
  <si>
    <t>09/09/2016 16:37:17</t>
  </si>
  <si>
    <t>Validação informações Oracle Cloud Network Services</t>
  </si>
  <si>
    <t>09/09/2016 16:40:08</t>
  </si>
  <si>
    <t>09/09/2016 16:39:29</t>
  </si>
  <si>
    <t>09/09/2016 16:39:30</t>
  </si>
  <si>
    <t>Validação informações Oracle Cloud Database/Storage</t>
  </si>
  <si>
    <t>09/09/2016 16:39:47</t>
  </si>
  <si>
    <t>09/09/2016 16:39:46</t>
  </si>
  <si>
    <t>Alteração ambiente SOA RNCD, stuck thread</t>
  </si>
  <si>
    <t>12/09/2016 10:47:40</t>
  </si>
  <si>
    <t>12/09/2016 10:47:39</t>
  </si>
  <si>
    <t>Configuração agente CC para AIX</t>
  </si>
  <si>
    <t>12/09/2016 11:10:31</t>
  </si>
  <si>
    <t>12/09/2016 11:10:30</t>
  </si>
  <si>
    <t>Reunião redes/arquitetura - link satélite</t>
  </si>
  <si>
    <t>12/09/2016 16:33:18</t>
  </si>
  <si>
    <t>12/09/2016 16:33:17</t>
  </si>
  <si>
    <t>Visita loja link satélite</t>
  </si>
  <si>
    <t>12/09/2016 16:34:51</t>
  </si>
  <si>
    <t>12/09/2016 16:33:51</t>
  </si>
  <si>
    <t>12/09/2016 16:33:52</t>
  </si>
  <si>
    <t>Reunião mudanças SOA</t>
  </si>
  <si>
    <t>12/09/2016 17:47:49</t>
  </si>
  <si>
    <t>12/09/2016 17:47:48</t>
  </si>
  <si>
    <t>Passagem conhecimento Andrei/SOA</t>
  </si>
  <si>
    <t>12/09/2016 17:48:04</t>
  </si>
  <si>
    <t>12/09/2016 17:48:03</t>
  </si>
  <si>
    <t>Atividades diarias</t>
  </si>
  <si>
    <t>Marco Tulio Nunes Siqueira Campos</t>
  </si>
  <si>
    <t>13/09/2016 10:42:50</t>
  </si>
  <si>
    <t>13/09/2016 10:28:36</t>
  </si>
  <si>
    <t>Utilização APIs HTML5</t>
  </si>
  <si>
    <t>13/09/2016 11:54:48</t>
  </si>
  <si>
    <t>Passagem conhecimento EM equipe BD</t>
  </si>
  <si>
    <t>13/09/2016 11:55:04</t>
  </si>
  <si>
    <t>13/09/2016 11:55:03</t>
  </si>
  <si>
    <t>Reunião cache MVLoja</t>
  </si>
  <si>
    <t>14/09/2016 10:14:29</t>
  </si>
  <si>
    <t>13/09/2016 11:55:15</t>
  </si>
  <si>
    <t>Validação informações JSON MVLojas</t>
  </si>
  <si>
    <t>13/09/2016 11:55:26</t>
  </si>
  <si>
    <t>13/09/2016 11:55:25</t>
  </si>
  <si>
    <t>Auxílio problemas cache no RPD BIEE</t>
  </si>
  <si>
    <t>13/09/2016 11:56:22</t>
  </si>
  <si>
    <t>Mudanças ambiente SOA CSCD - XA e AqAdapter</t>
  </si>
  <si>
    <t>13/09/2016 16:25:58</t>
  </si>
  <si>
    <t>13/09/2016 16:25:57</t>
  </si>
  <si>
    <t>Reunião softbox cache/requests MVLoja</t>
  </si>
  <si>
    <t>13/09/2016 16:28:50</t>
  </si>
  <si>
    <t>13/09/2016 16:28:49</t>
  </si>
  <si>
    <t>Ajustes CC banco SCL</t>
  </si>
  <si>
    <t>13/09/2016 17:20:06</t>
  </si>
  <si>
    <t>13/09/2016 17:20:05</t>
  </si>
  <si>
    <t>Avaliação performance banco SCL</t>
  </si>
  <si>
    <t>13/09/2016 17:22:32</t>
  </si>
  <si>
    <t>13/09/2016 17:22:31</t>
  </si>
  <si>
    <t>Problemas soa_server2 CSCD - stuck threads</t>
  </si>
  <si>
    <t>14/09/2016 09:56:03</t>
  </si>
  <si>
    <t>14/09/2016 09:56:02</t>
  </si>
  <si>
    <t>Problemas soa_server1 CSLJ - stuck threads</t>
  </si>
  <si>
    <t>14/09/2016 10:05:07</t>
  </si>
  <si>
    <t>Problemas soa_server1 RNLJ - stuck threads</t>
  </si>
  <si>
    <t>14/09/2016 10:12:23</t>
  </si>
  <si>
    <t>Problemas soa_server2 RNLJ - stuck threads</t>
  </si>
  <si>
    <t>14/09/2016 10:23:48</t>
  </si>
  <si>
    <t>Problemas MDS SOA homol</t>
  </si>
  <si>
    <t>14/09/2016 15:09:22</t>
  </si>
  <si>
    <t>14/09/2016 15:09:21</t>
  </si>
  <si>
    <t>Reunião definição documentação DR</t>
  </si>
  <si>
    <t>14/09/2016 17:31:20</t>
  </si>
  <si>
    <t>14/09/2016 17:31:14</t>
  </si>
  <si>
    <t>14/09/2016 17:47:27</t>
  </si>
  <si>
    <t>14/09/2016 17:47:24</t>
  </si>
  <si>
    <t>Coleta informações F5</t>
  </si>
  <si>
    <t>14/09/2016 17:47:55</t>
  </si>
  <si>
    <t>14/09/2016 17:47:51</t>
  </si>
  <si>
    <t>Reunião SAV informações F5 produção</t>
  </si>
  <si>
    <t>15/09/2016 17:28:59</t>
  </si>
  <si>
    <t>15/09/2016 17:28:58</t>
  </si>
  <si>
    <t>Problemas AdminServer CSCD - OOM</t>
  </si>
  <si>
    <t>15/09/2016 17:32:40</t>
  </si>
  <si>
    <t>15/09/2016 17:32:39</t>
  </si>
  <si>
    <t>Auxílio restore BIC</t>
  </si>
  <si>
    <t>15/09/2016 17:33:19</t>
  </si>
  <si>
    <t>Auxílio configuração rsync</t>
  </si>
  <si>
    <t>15/09/2016 17:52:07</t>
  </si>
  <si>
    <t>15/09/2016 17:52:06</t>
  </si>
  <si>
    <t>Ajustes coleta estatísticas F5</t>
  </si>
  <si>
    <t>15/09/2016 17:53:04</t>
  </si>
  <si>
    <t>15/09/2016 17:53:03</t>
  </si>
  <si>
    <t>Estudo informações diferenças F5</t>
  </si>
  <si>
    <t>15/09/2016 17:55:40</t>
  </si>
  <si>
    <t>15/09/2016 17:55:39</t>
  </si>
  <si>
    <t>Auxílio com problemas BIC homologação</t>
  </si>
  <si>
    <t>15/09/2016 17:58:59</t>
  </si>
  <si>
    <t>15/09/2016 17:58:58</t>
  </si>
  <si>
    <t>Busca informações com problemas cache RPD</t>
  </si>
  <si>
    <t>15/09/2016 17:59:19</t>
  </si>
  <si>
    <t>Checagem alterações ambiente SOA CSCD datasource DB_RE</t>
  </si>
  <si>
    <t>15/09/2016 18:01:06</t>
  </si>
  <si>
    <t>15/09/2016 18:00:19</t>
  </si>
  <si>
    <t>15/09/2016 18:00:20</t>
  </si>
  <si>
    <t>Reunião Rodrigo</t>
  </si>
  <si>
    <t>16/09/2016 15:46:26</t>
  </si>
  <si>
    <t>16/09/2016 15:46:25</t>
  </si>
  <si>
    <t>Habilitado estatísticas poll sisjur</t>
  </si>
  <si>
    <t>16/09/2016 16:18:00</t>
  </si>
  <si>
    <t>16/09/2016 16:17:59</t>
  </si>
  <si>
    <t>Informações cenários DR SOA</t>
  </si>
  <si>
    <t>16/09/2016 16:18:51</t>
  </si>
  <si>
    <t>16/09/2016 16:18:50</t>
  </si>
  <si>
    <t>Informações sitef na web</t>
  </si>
  <si>
    <t>16/09/2016 17:48:38</t>
  </si>
  <si>
    <t>16/09/2016 17:48:37</t>
  </si>
  <si>
    <t>Reunião erros SOA com integração</t>
  </si>
  <si>
    <t>16/09/2016 17:48:58</t>
  </si>
  <si>
    <t>16/09/2016 17:48:57</t>
  </si>
  <si>
    <t>Verificação faulthandler no BPEL</t>
  </si>
  <si>
    <t>16/09/2016 17:49:44</t>
  </si>
  <si>
    <t>Ajustes MDS SOA CSCD - INT_USUARIO_RE</t>
  </si>
  <si>
    <t>19/09/2016 11:09:17</t>
  </si>
  <si>
    <t>Validação exachk</t>
  </si>
  <si>
    <t>19/09/2016 16:20:15</t>
  </si>
  <si>
    <t>19/09/2016 14:27:06</t>
  </si>
  <si>
    <t>Reunião Chermont sitef</t>
  </si>
  <si>
    <t>19/09/2016 17:40:57</t>
  </si>
  <si>
    <t>Informações MAA Exadata</t>
  </si>
  <si>
    <t>19/09/2016 17:41:27</t>
  </si>
  <si>
    <t>19/09/2016 17:41:26</t>
  </si>
  <si>
    <t>Whitepaper DR na nuvem oracle / consolidação exadata</t>
  </si>
  <si>
    <t>20/09/2016 10:53:36</t>
  </si>
  <si>
    <t>20/09/2016 10:53:35</t>
  </si>
  <si>
    <t>Bind split DNS</t>
  </si>
  <si>
    <t>20/09/2016 14:49:59</t>
  </si>
  <si>
    <t>Informações DR Cloud Control</t>
  </si>
  <si>
    <t>20/09/2016 14:50:26</t>
  </si>
  <si>
    <t>20/09/2016 14:50:25</t>
  </si>
  <si>
    <t>Problemas transação XA CSCD</t>
  </si>
  <si>
    <t>20/09/2016 14:50:59</t>
  </si>
  <si>
    <t>20/09/2016 14:50:58</t>
  </si>
  <si>
    <t>Auxílio conectividade banco re-dbdese01</t>
  </si>
  <si>
    <t>20/09/2016 14:51:40</t>
  </si>
  <si>
    <t>20/09/2016 14:51:39</t>
  </si>
  <si>
    <t>Ambiente DG testes</t>
  </si>
  <si>
    <t>23/09/2016 18:07:38</t>
  </si>
  <si>
    <t>23/09/2016 09:04:48</t>
  </si>
  <si>
    <t>Reunião Claudecir ambiente 12c</t>
  </si>
  <si>
    <t>23/09/2016 18:08:31</t>
  </si>
  <si>
    <t>23/09/2016 18:08:30</t>
  </si>
  <si>
    <t>Reunião Softbox melhoria ambiente</t>
  </si>
  <si>
    <t>23/09/2016 18:08:55</t>
  </si>
  <si>
    <t>Estudo inicial memória ambiente SOA 12c</t>
  </si>
  <si>
    <t>23/09/2016 18:09:35</t>
  </si>
  <si>
    <t>23/09/2016 18:09:34</t>
  </si>
  <si>
    <t>Problema stuck thread SOA RNV/RNLJ</t>
  </si>
  <si>
    <t>26/09/2016 18:03:40</t>
  </si>
  <si>
    <t>Reunião clonagem ambiente SOA12c</t>
  </si>
  <si>
    <t>26/09/2016 18:03:59</t>
  </si>
  <si>
    <t>26/09/2016 18:03:58</t>
  </si>
  <si>
    <t>Reunião cotação preço F5</t>
  </si>
  <si>
    <t>26/09/2016 18:04:11</t>
  </si>
  <si>
    <t>Configuração inicial ambiente SOA12c</t>
  </si>
  <si>
    <t>26/09/2016 18:04:31</t>
  </si>
  <si>
    <t>26/09/2016 18:04:30</t>
  </si>
  <si>
    <t>27/09/2016 11:10:20</t>
  </si>
  <si>
    <t>27/09/2016 11:10:11</t>
  </si>
  <si>
    <t>Apoio: Entendimento escopo</t>
  </si>
  <si>
    <t>Marcos Raimundo Gonçalves Barbosa</t>
  </si>
  <si>
    <t>23/09/2016 11:59:43</t>
  </si>
  <si>
    <t>23/09/2016 11:53:02</t>
  </si>
  <si>
    <t>01 - RegressãoPDV: Planejamento</t>
  </si>
  <si>
    <t>Diego Santos Monteiro</t>
  </si>
  <si>
    <t>21/09/2016 17:32:18</t>
  </si>
  <si>
    <t>19/09/2016 18:46:00</t>
  </si>
  <si>
    <t>20/09/2016 18:01:40</t>
  </si>
  <si>
    <t>19/09/2016 18:46:05</t>
  </si>
  <si>
    <t>20/09/2016 18:01:27</t>
  </si>
  <si>
    <t>01 - Semear: Planejamento</t>
  </si>
  <si>
    <t>26/09/2016 18:29:22</t>
  </si>
  <si>
    <t>26/09/2016 18:14:22</t>
  </si>
  <si>
    <t>26/09/2016 18:31:05</t>
  </si>
  <si>
    <t>01 - V56: Planejamento</t>
  </si>
  <si>
    <t>Testes V56 - Correções I</t>
  </si>
  <si>
    <t>27/09/2016 14:09:00</t>
  </si>
  <si>
    <t>23/09/2016 15:14:55</t>
  </si>
  <si>
    <t>23/09/2016 16:12:09</t>
  </si>
  <si>
    <t>27/09/2016 14:13:56</t>
  </si>
  <si>
    <t>23/09/2016 15:16:25</t>
  </si>
  <si>
    <t>Criar/ Revisar Cenários de Testes</t>
  </si>
  <si>
    <t>27/09/2016 14:14:47</t>
  </si>
  <si>
    <t>23/09/2016 15:18:23</t>
  </si>
  <si>
    <t>23/09/2016 16:30:26</t>
  </si>
  <si>
    <t>02 - Automação</t>
  </si>
  <si>
    <t xml:space="preserve">Ajuste Crediário Safer </t>
  </si>
  <si>
    <t>Venicio Monteiro Oliveira</t>
  </si>
  <si>
    <t>09/09/2016 11:00:50</t>
  </si>
  <si>
    <t>08/09/2016 10:42:26</t>
  </si>
  <si>
    <t xml:space="preserve">Ajuda com empresa terceira na alteração da Citylar </t>
  </si>
  <si>
    <t>26/09/2016 08:30:31</t>
  </si>
  <si>
    <t>08/09/2016 10:44:13</t>
  </si>
  <si>
    <t>Imediata</t>
  </si>
  <si>
    <t>Verificação de chamados</t>
  </si>
  <si>
    <t>13/09/2016 14:03:06</t>
  </si>
  <si>
    <t>09/09/2016 09:26:18</t>
  </si>
  <si>
    <t>09/09/2016 11:05:28</t>
  </si>
  <si>
    <t>09/09/2016 11:03:34</t>
  </si>
  <si>
    <t>09/09/2016 11:06:41</t>
  </si>
  <si>
    <t>12/09/2016 11:36:20</t>
  </si>
  <si>
    <t>Verificando chamados</t>
  </si>
  <si>
    <t>13/09/2016 14:02:18</t>
  </si>
  <si>
    <t>09/09/2016 11:21:06</t>
  </si>
  <si>
    <t>Alterar VNC nativo para o REALVNC</t>
  </si>
  <si>
    <t>12/09/2016 12:09:01</t>
  </si>
  <si>
    <t>09/09/2016 11:27:26</t>
  </si>
  <si>
    <t>12/09/2016 11:46:14</t>
  </si>
  <si>
    <t>13/09/2016 14:03:05</t>
  </si>
  <si>
    <t>23/09/2016 09:18:13</t>
  </si>
  <si>
    <t>12/09/2016 12:09:51</t>
  </si>
  <si>
    <t>Lacração Inicial - Carlos Saraiva - Loja 058 - Uberlândia</t>
  </si>
  <si>
    <t>Walter da Conceicao Filho</t>
  </si>
  <si>
    <t xml:space="preserve"> 02 - Automação</t>
  </si>
  <si>
    <t>12/09/2016 12:33:22</t>
  </si>
  <si>
    <t>Reunião</t>
  </si>
  <si>
    <t>Reunião para ajuste de duvidas</t>
  </si>
  <si>
    <t>19/09/2016 09:21:08</t>
  </si>
  <si>
    <t>12/09/2016 15:12:52</t>
  </si>
  <si>
    <t>Lacração Inicial - Carlos Saraiva - Loja 099 - Unaí - Minas Gerais</t>
  </si>
  <si>
    <t>13/09/2016 11:31:27</t>
  </si>
  <si>
    <t>Distrito Federal - Carlos Saraiva - ECF NFCE  ( Não Fiscal )</t>
  </si>
  <si>
    <t>19/09/2016 09:19:29</t>
  </si>
  <si>
    <t>13/09/2016 12:25:17</t>
  </si>
  <si>
    <t>Verificação de chamados OTRS</t>
  </si>
  <si>
    <t>26/09/2016 08:34:13</t>
  </si>
  <si>
    <t>13/09/2016 14:04:31</t>
  </si>
  <si>
    <t>Manual para Softbox referente ao Pinpad PPC 900 e ECF NFCe 4200 TH</t>
  </si>
  <si>
    <t>23/09/2016 09:22:21</t>
  </si>
  <si>
    <t>13/09/2016 14:13:05</t>
  </si>
  <si>
    <t>Solicitado Alterar Firefox LJ 6247</t>
  </si>
  <si>
    <t>14/09/2016 10:01:33</t>
  </si>
  <si>
    <t>13/09/2016 18:47:46</t>
  </si>
  <si>
    <t xml:space="preserve">Atendimento de chamados na fila </t>
  </si>
  <si>
    <t>23/09/2016 09:16:06</t>
  </si>
  <si>
    <t>14/09/2016 10:27:56</t>
  </si>
  <si>
    <t>ECF NFCE nova substituição Loja 4315 ( Insinuante )</t>
  </si>
  <si>
    <t>14/09/2016 11:44:22</t>
  </si>
  <si>
    <t>19/09/2016 09:22:46</t>
  </si>
  <si>
    <t xml:space="preserve">Instalação REOS para equipe de teste </t>
  </si>
  <si>
    <t>19/09/2016 14:46:46</t>
  </si>
  <si>
    <t>19/09/2016 10:51:02</t>
  </si>
  <si>
    <t>Lacração Inicial - Ricardo Eletro - Loja 102</t>
  </si>
  <si>
    <t>20/09/2016 19:40:57</t>
  </si>
  <si>
    <t>Ajuda com empresa terceira na alteração da Citylar</t>
  </si>
  <si>
    <t>26/09/2016 08:29:34</t>
  </si>
  <si>
    <t>23/09/2016 09:15:19</t>
  </si>
  <si>
    <t>23/09/2016 09:16:58</t>
  </si>
  <si>
    <t>26/09/2016 08:31:51</t>
  </si>
  <si>
    <t>23/09/2016 09:23:21</t>
  </si>
  <si>
    <t>26/09/2016 08:33:42</t>
  </si>
  <si>
    <t>26/09/2016 08:33:27</t>
  </si>
  <si>
    <t>26/09/2016 08:35:32</t>
  </si>
  <si>
    <t xml:space="preserve">SafeDOC  escritorio Citylar </t>
  </si>
  <si>
    <t>26/09/2016 10:38:46</t>
  </si>
  <si>
    <t>02 - RegressãoPDV:  Preparação</t>
  </si>
  <si>
    <t>Preparar o Ambiente de Teste</t>
  </si>
  <si>
    <t>22/09/2016 09:11:21</t>
  </si>
  <si>
    <t>19/09/2016 18:46:14</t>
  </si>
  <si>
    <t>20/09/2016 18:06:43</t>
  </si>
  <si>
    <t>19/09/2016 18:46:19</t>
  </si>
  <si>
    <t>02 - Semear: Preparação</t>
  </si>
  <si>
    <t>26/09/2016 18:32:28</t>
  </si>
  <si>
    <t>02 - V56: Preparação</t>
  </si>
  <si>
    <t>23/09/2016 15:19:08</t>
  </si>
  <si>
    <t>Execução dos Cenários de Testes</t>
  </si>
  <si>
    <t>21/09/2016 19:51:51</t>
  </si>
  <si>
    <t>19/09/2016 18:46:23</t>
  </si>
  <si>
    <t>Carlos Henrique Bamberg</t>
  </si>
  <si>
    <t>22/09/2016 12:17:42</t>
  </si>
  <si>
    <t>19/09/2016 18:46:28</t>
  </si>
  <si>
    <t>22/09/2016 09:33:08</t>
  </si>
  <si>
    <t>19/09/2016 18:46:32</t>
  </si>
  <si>
    <t>22/09/2016 10:40:00</t>
  </si>
  <si>
    <t>19/09/2016 18:46:42</t>
  </si>
  <si>
    <t>21/09/2016 19:39:32</t>
  </si>
  <si>
    <t>19/09/2016 18:46:46</t>
  </si>
  <si>
    <t>22/09/2016 10:41:20</t>
  </si>
  <si>
    <t>19/09/2016 18:48:22</t>
  </si>
  <si>
    <t>26/09/2016 11:02:49</t>
  </si>
  <si>
    <t>19/09/2016 18:49:07</t>
  </si>
  <si>
    <t>03 - V56: Execução</t>
  </si>
  <si>
    <t>23/09/2016 18:10:28</t>
  </si>
  <si>
    <t>23/09/2016 18:10:52</t>
  </si>
  <si>
    <t>23/09/2016 18:11:14</t>
  </si>
  <si>
    <t>Reunião com Maxwell sobre Redmine</t>
  </si>
  <si>
    <t>09/09/2016 16:13:34</t>
  </si>
  <si>
    <t>08/09/2016 11:16:00</t>
  </si>
  <si>
    <t>Resolução problema nos servidores SOA</t>
  </si>
  <si>
    <t>12/09/2016 09:57:37</t>
  </si>
  <si>
    <t>08/09/2016 11:19:35</t>
  </si>
  <si>
    <t>Verificação chamado 10136174</t>
  </si>
  <si>
    <t>09/09/2016 16:27:35</t>
  </si>
  <si>
    <t>08/09/2016 11:22:12</t>
  </si>
  <si>
    <t>Instalação do GRID ASM, Binarios do oracle 12 e 11 no servidor de desenvolvimento re-dbdese01</t>
  </si>
  <si>
    <t>12/09/2016 09:58:15</t>
  </si>
  <si>
    <t>08/09/2016 11:26:54</t>
  </si>
  <si>
    <t>Atendendo chamado 10115843</t>
  </si>
  <si>
    <t>09/09/2016 16:23:47</t>
  </si>
  <si>
    <t>08/09/2016 11:30:59</t>
  </si>
  <si>
    <t>Atendendo chamado 10133078</t>
  </si>
  <si>
    <t>13/09/2016 16:47:43</t>
  </si>
  <si>
    <t>08/09/2016 11:32:48</t>
  </si>
  <si>
    <t>Revisando package xxmv_arc_pkg no ebsdb</t>
  </si>
  <si>
    <t>09/09/2016 16:22:44</t>
  </si>
  <si>
    <t>08/09/2016 11:35:45</t>
  </si>
  <si>
    <t>Reestruturacao dos discos ASM do ora-grid02</t>
  </si>
  <si>
    <t>12/09/2016 09:58:42</t>
  </si>
  <si>
    <t>08/09/2016 11:42:09</t>
  </si>
  <si>
    <t>Verificar dblink RELO e MVS na base finan</t>
  </si>
  <si>
    <t>09/09/2016 16:22:06</t>
  </si>
  <si>
    <t>08/09/2016 11:51:08</t>
  </si>
  <si>
    <t>09/09/2016 16:22:05</t>
  </si>
  <si>
    <t>Alteração da tela de monitoramento dos jobs SQL Server</t>
  </si>
  <si>
    <t>09/09/2016 16:21:17</t>
  </si>
  <si>
    <t>08/09/2016 11:55:08</t>
  </si>
  <si>
    <t>Suporte a consultor da Thompson para o onesource</t>
  </si>
  <si>
    <t>09/09/2016 16:23:22</t>
  </si>
  <si>
    <t>08/09/2016 16:04:47</t>
  </si>
  <si>
    <t xml:space="preserve">Atendimento Ticket#10137232 </t>
  </si>
  <si>
    <t>08/09/2016 18:10:59</t>
  </si>
  <si>
    <t>08/09/2016 16:56:52</t>
  </si>
  <si>
    <t>Backup do NFE banco Legado Eletroshopping</t>
  </si>
  <si>
    <t>12/09/2016 09:59:02</t>
  </si>
  <si>
    <t>08/09/2016 17:03:12</t>
  </si>
  <si>
    <t>Execução Ticket#10137198 — Compilar Programa</t>
  </si>
  <si>
    <t>08/09/2016 18:10:36</t>
  </si>
  <si>
    <t>08/09/2016 17:07:42</t>
  </si>
  <si>
    <t>Sincronia do standby da base ORMS</t>
  </si>
  <si>
    <t>09/09/2016 16:20:39</t>
  </si>
  <si>
    <t>08/09/2016 17:10:28</t>
  </si>
  <si>
    <t>Excução de Ticket#10137315 — ENC: [URGENTE] Procedure emergencial</t>
  </si>
  <si>
    <t>08/09/2016 18:10:17</t>
  </si>
  <si>
    <t>08/09/2016 17:13:29</t>
  </si>
  <si>
    <t>08/09/2016 18:10:16</t>
  </si>
  <si>
    <t>Execução Ticket#10137199 — ENC: Script para execução Relo</t>
  </si>
  <si>
    <t>08/09/2016 18:09:46</t>
  </si>
  <si>
    <t>08/09/2016 17:15:33</t>
  </si>
  <si>
    <t>Execução Ticket#10137298 — [EMERGENCIAL] DTS 10130568 - Batimento MVLojas-CredProprio</t>
  </si>
  <si>
    <t>08/09/2016 18:09:25</t>
  </si>
  <si>
    <t>08/09/2016 17:22:43</t>
  </si>
  <si>
    <t>Ticket#10137199 — ENC: Script para execução Relo</t>
  </si>
  <si>
    <t>08/09/2016 18:08:17</t>
  </si>
  <si>
    <t>08/09/2016 17:27:12</t>
  </si>
  <si>
    <t>Ticket#10137198 — Compilar Programa</t>
  </si>
  <si>
    <t>08/09/2016 18:07:50</t>
  </si>
  <si>
    <t>08/09/2016 17:27:39</t>
  </si>
  <si>
    <t>Ticket#10137182 — Re: PRODUCAO EBS - LOSANGO LÓGICO (EMERGENCIAL)</t>
  </si>
  <si>
    <t>08/09/2016 18:07:29</t>
  </si>
  <si>
    <t>08/09/2016 17:28:09</t>
  </si>
  <si>
    <t>Ticket#10137109 — Insert</t>
  </si>
  <si>
    <t>08/09/2016 18:07:01</t>
  </si>
  <si>
    <t>08/09/2016 17:28:41</t>
  </si>
  <si>
    <t>Ticket#10137085 — PRODUÇÃO EBS - RELATÓRIOS</t>
  </si>
  <si>
    <t>08/09/2016 18:06:10</t>
  </si>
  <si>
    <t>08/09/2016 17:29:09</t>
  </si>
  <si>
    <t>Ticket#10137033 — ENC: correção chamado 10136054</t>
  </si>
  <si>
    <t>08/09/2016 18:05:49</t>
  </si>
  <si>
    <t>08/09/2016 17:29:34</t>
  </si>
  <si>
    <t>Problema de espaço /u01 exadata</t>
  </si>
  <si>
    <t>08/09/2016 18:05:29</t>
  </si>
  <si>
    <t>08/09/2016 17:30:28</t>
  </si>
  <si>
    <t>Ticket#10136559 — Fwd: PRODUCAO EBS - LOSANGO LÓGICO (EMERGENCIAL)</t>
  </si>
  <si>
    <t>08/09/2016 18:05:08</t>
  </si>
  <si>
    <t>08/09/2016 17:31:09</t>
  </si>
  <si>
    <t>Ticket#10136558 — Fwd: PRODUCAO EBS - BAIXA SEMEAR (EMERGENCIAL)</t>
  </si>
  <si>
    <t>08/09/2016 18:04:47</t>
  </si>
  <si>
    <t>08/09/2016 17:31:31</t>
  </si>
  <si>
    <t>08/09/2016 18:04:31</t>
  </si>
  <si>
    <t>Ticket#10136557 — Fwd: PRODUCAO EBS - BAIXA BANCO DO BRASIL (EMERGENCIAL)</t>
  </si>
  <si>
    <t>12/09/2016 09:59:20</t>
  </si>
  <si>
    <t>08/09/2016 17:31:56</t>
  </si>
  <si>
    <t>Permissões no dblink MVS para o usuário operadorti</t>
  </si>
  <si>
    <t>09/09/2016 16:21:38</t>
  </si>
  <si>
    <t>09/09/2016 09:10:44</t>
  </si>
  <si>
    <t>Solicitação de Mudança - 102 Migração do banco de dados LEGADO da Citylar - Aprovada</t>
  </si>
  <si>
    <t>12/09/2016 09:59:44</t>
  </si>
  <si>
    <t>09/09/2016 09:23:43</t>
  </si>
  <si>
    <t>Configuração do banco da Citylar no Grid 13c</t>
  </si>
  <si>
    <t>12/09/2016 11:22:00</t>
  </si>
  <si>
    <t>09/09/2016 09:42:23</t>
  </si>
  <si>
    <t>Criação DST Salfer: BatimentoMVLOJASVersusCREDProprio</t>
  </si>
  <si>
    <t>12/09/2016 10:01:09</t>
  </si>
  <si>
    <t>09/09/2016 10:05:17</t>
  </si>
  <si>
    <t>12/09/2016 10:01:08</t>
  </si>
  <si>
    <t xml:space="preserve">Chamado 10137880 </t>
  </si>
  <si>
    <t>12/09/2016 09:51:16</t>
  </si>
  <si>
    <t>09/09/2016 11:16:00</t>
  </si>
  <si>
    <t>Verificação de erro no forponto</t>
  </si>
  <si>
    <t>09/09/2016 16:26:45</t>
  </si>
  <si>
    <t>09/09/2016 11:56:55</t>
  </si>
  <si>
    <t>[Ticket#10138088] RE: 10134046 - Problemas com [...]</t>
  </si>
  <si>
    <t>12/09/2016 10:03:29</t>
  </si>
  <si>
    <t>09/09/2016 14:10:15</t>
  </si>
  <si>
    <t>Rodar exacheck no EXADATA</t>
  </si>
  <si>
    <t>12/09/2016 10:02:36</t>
  </si>
  <si>
    <t>09/09/2016 14:58:02</t>
  </si>
  <si>
    <t>Ticket#10138158 — Cadastro servidor msaf.</t>
  </si>
  <si>
    <t>10/09/2016 09:42:00</t>
  </si>
  <si>
    <t>09/09/2016 16:06:40</t>
  </si>
  <si>
    <t>10/09/2016 09:41:59</t>
  </si>
  <si>
    <t>Configuração de job para execução de DTS de batimento do MVLojas com CredProprio</t>
  </si>
  <si>
    <t>12/09/2016 09:52:09</t>
  </si>
  <si>
    <t>09/09/2016 16:12:31</t>
  </si>
  <si>
    <t>Verificação de erros em trigger na base FOLHA</t>
  </si>
  <si>
    <t>12/09/2016 09:52:26</t>
  </si>
  <si>
    <t>09/09/2016 16:36:12</t>
  </si>
  <si>
    <t>12/09/2016 09:52:25</t>
  </si>
  <si>
    <t>Suporte a Gustavo da Softbox para import solicitado por Eduardo</t>
  </si>
  <si>
    <t>12/09/2016 09:52:49</t>
  </si>
  <si>
    <t>09/09/2016 17:02:02</t>
  </si>
  <si>
    <t>12/09/2016 09:52:48</t>
  </si>
  <si>
    <t>Reinício do AdminServer no cluster SOARNVLJ</t>
  </si>
  <si>
    <t>12/09/2016 09:53:06</t>
  </si>
  <si>
    <t>09/09/2016 17:45:57</t>
  </si>
  <si>
    <t xml:space="preserve">Verificação alertas GridControl </t>
  </si>
  <si>
    <t>10/09/2016 09:41:30</t>
  </si>
  <si>
    <t>10/09/2016 09:04:47</t>
  </si>
  <si>
    <t>Ajuste tablespace Tablespace:ODS_STAGING_IN_DATA</t>
  </si>
  <si>
    <t>12/09/2016 10:10:58</t>
  </si>
  <si>
    <t>10/09/2016 09:44:36</t>
  </si>
  <si>
    <t>Problema no banco WMSH</t>
  </si>
  <si>
    <t>12/09/2016 10:11:18</t>
  </si>
  <si>
    <t>10/09/2016 09:45:33</t>
  </si>
  <si>
    <t>12/09/2016 10:11:17</t>
  </si>
  <si>
    <t>Cadastrar banco ODSDB no GRIDCONTROL</t>
  </si>
  <si>
    <t>12/09/2016 10:11:46</t>
  </si>
  <si>
    <t>10/09/2016 09:47:30</t>
  </si>
  <si>
    <t>Adm Exdata: Limpar instancias sem uso do EXADATA</t>
  </si>
  <si>
    <t>12/09/2016 18:08:24</t>
  </si>
  <si>
    <t>10/09/2016 10:34:20</t>
  </si>
  <si>
    <t>Restaurando telas de monitoramento nos televisores</t>
  </si>
  <si>
    <t>12/09/2016 09:53:23</t>
  </si>
  <si>
    <t>12/09/2016 08:34:59</t>
  </si>
  <si>
    <t xml:space="preserve">Atendimento ao chamado 10138361 </t>
  </si>
  <si>
    <t>12/09/2016 09:53:43</t>
  </si>
  <si>
    <t>12/09/2016 09:11:49</t>
  </si>
  <si>
    <t xml:space="preserve">Ticket#10139329 — ENC: montar script </t>
  </si>
  <si>
    <t>12/09/2016 09:54:15</t>
  </si>
  <si>
    <t>12/09/2016 09:32:23</t>
  </si>
  <si>
    <t>Gerar dump banco do FORPONTO</t>
  </si>
  <si>
    <t>12/09/2016 15:24:09</t>
  </si>
  <si>
    <t>12/09/2016 10:12:25</t>
  </si>
  <si>
    <t>Verificar SWAP do aix-mqv-db-02</t>
  </si>
  <si>
    <t>12/09/2016 12:29:27</t>
  </si>
  <si>
    <t>12/09/2016 10:13:26</t>
  </si>
  <si>
    <t>Scripts para backup de metadata no SQL Server</t>
  </si>
  <si>
    <t>12/09/2016 16:46:09</t>
  </si>
  <si>
    <t>12/09/2016 10:13:54</t>
  </si>
  <si>
    <t>12/09/2016 16:46:08</t>
  </si>
  <si>
    <t>Gerar backup incremental banco dbprod (Eletroshopping)</t>
  </si>
  <si>
    <t>12/09/2016 18:04:21</t>
  </si>
  <si>
    <t>12/09/2016 10:14:16</t>
  </si>
  <si>
    <t>Verificacao de Waning do server1 do soa RNV</t>
  </si>
  <si>
    <t>13/09/2016 14:12:34</t>
  </si>
  <si>
    <t>12/09/2016 10:17:54</t>
  </si>
  <si>
    <t>13/09/2016 09:05:53</t>
  </si>
  <si>
    <t>Teste de alteração dos scripts mv_mvs_ponto_eletronico e mv_relo_ponto_eletronico</t>
  </si>
  <si>
    <t>12/09/2016 16:45:51</t>
  </si>
  <si>
    <t>12/09/2016 10:26:17</t>
  </si>
  <si>
    <t>Criação e ajustes de scripts de start e stop dos SOAs via wlst do SOA RNV(Server1 e server2)</t>
  </si>
  <si>
    <t>13/09/2016 14:12:55</t>
  </si>
  <si>
    <t>12/09/2016 10:39:10</t>
  </si>
  <si>
    <t>13/09/2016 09:06:13</t>
  </si>
  <si>
    <t>Criação e ajustes de scripts de start e stop dos SOAs via wlst do SOA RNVLJ(Server1 e server2)</t>
  </si>
  <si>
    <t>12/09/2016 11:02:00</t>
  </si>
  <si>
    <t>13/09/2016 09:06:27</t>
  </si>
  <si>
    <t>Suporte a erro em script desenvolvido por Vitor</t>
  </si>
  <si>
    <t>12/09/2016 16:46:34</t>
  </si>
  <si>
    <t>12/09/2016 11:26:44</t>
  </si>
  <si>
    <t xml:space="preserve"> Ticket#10139533 — Enc: Dump schema</t>
  </si>
  <si>
    <t>12/09/2016 16:46:56</t>
  </si>
  <si>
    <t>12/09/2016 11:47:34</t>
  </si>
  <si>
    <t>Criação e ajustes de scripts de start e stop dos SOAs via wlst do SOA CS(Server1 e server2)</t>
  </si>
  <si>
    <t>13/09/2016 14:12:06</t>
  </si>
  <si>
    <t>12/09/2016 11:58:34</t>
  </si>
  <si>
    <t>13/09/2016 09:05:27</t>
  </si>
  <si>
    <t>Verificacao de Waning do server2 do SOACS e liberacao de fila</t>
  </si>
  <si>
    <t>13/09/2016 14:13:17</t>
  </si>
  <si>
    <t>12/09/2016 12:19:14</t>
  </si>
  <si>
    <t>13/09/2016 09:10:01</t>
  </si>
  <si>
    <t xml:space="preserve">Ticket#10139631 — ENC: Chamados 10132984, 10133174 e 10133997 </t>
  </si>
  <si>
    <t>12/09/2016 16:47:12</t>
  </si>
  <si>
    <t>12/09/2016 12:30:55</t>
  </si>
  <si>
    <t xml:space="preserve">Ticket#10139699 — Atualização da tabela MOTIVOS_PROCESSOS no SJUR MVWEBH </t>
  </si>
  <si>
    <t>12/09/2016 16:47:26</t>
  </si>
  <si>
    <t>12/09/2016 14:15:31</t>
  </si>
  <si>
    <t>Verificar problema com a TELEMAT (Coletores)</t>
  </si>
  <si>
    <t>13/09/2016 16:44:14</t>
  </si>
  <si>
    <t>12/09/2016 14:34:49</t>
  </si>
  <si>
    <t>Ticket#10139721 — CSCMV para MVWEB</t>
  </si>
  <si>
    <t>13/09/2016 10:08:59</t>
  </si>
  <si>
    <t>12/09/2016 15:03:49</t>
  </si>
  <si>
    <t>Ticket#10139858 — [EMERGENCIAL] Chamado 10132828 - Novo lançamento no GAL</t>
  </si>
  <si>
    <t>12/09/2016 15:23:01</t>
  </si>
  <si>
    <t>12/09/2016 15:06:49</t>
  </si>
  <si>
    <t>12/09/2016 15:23:00</t>
  </si>
  <si>
    <t>Atualização ODI: SCEN_PKG_CREDPROPRIO_BAIXAS_EBS_Version_001(1) e executar cenario</t>
  </si>
  <si>
    <t>14/09/2016 08:47:35</t>
  </si>
  <si>
    <t>12/09/2016 15:13:53</t>
  </si>
  <si>
    <t>14/09/2016 08:47:34</t>
  </si>
  <si>
    <t xml:space="preserve">Ticket#10139859 — [EMERGENCIAL] Batimento CredProprio X MVLOjas </t>
  </si>
  <si>
    <t>12/09/2016 16:47:45</t>
  </si>
  <si>
    <t>12/09/2016 15:20:50</t>
  </si>
  <si>
    <t xml:space="preserve">Ticket#10139980 — Solicitação atualizar base WIS HOMOLOGAÇÃO </t>
  </si>
  <si>
    <t>12/09/2016 16:48:04</t>
  </si>
  <si>
    <t>12/09/2016 16:44:51</t>
  </si>
  <si>
    <t>Rodar script EBS (Darlan)</t>
  </si>
  <si>
    <t>12/09/2016 17:21:52</t>
  </si>
  <si>
    <t>12/09/2016 17:17:37</t>
  </si>
  <si>
    <t>12/09/2016 17:21:43</t>
  </si>
  <si>
    <t>Verificacao e analise de Waning do server1 do soa RNV</t>
  </si>
  <si>
    <t>13/09/2016 14:13:28</t>
  </si>
  <si>
    <t>12/09/2016 17:31:32</t>
  </si>
  <si>
    <t>13/09/2016 09:10:21</t>
  </si>
  <si>
    <t>Ticket#10140051 — ENC: Chamado 10132828 - Limpeza das contabilizações geradas desde 14-8</t>
  </si>
  <si>
    <t>12/09/2016 18:32:02</t>
  </si>
  <si>
    <t>12/09/2016 17:45:49</t>
  </si>
  <si>
    <t>12/09/2016 18:32:01</t>
  </si>
  <si>
    <t>10137741 — Re: [SCRIPT PRODUCAO] Relacionamento entre Movimento Caixa e planilha dev de Pedidos legado - Emergencial</t>
  </si>
  <si>
    <t>13/09/2016 09:13:17</t>
  </si>
  <si>
    <t>12/09/2016 17:54:38</t>
  </si>
  <si>
    <t>Ticket#1084951 — ATUALIZAÇÃO BASE DE HOMOLOGAÇÃO BICH - Parte 1</t>
  </si>
  <si>
    <t>14/09/2016 16:08:19</t>
  </si>
  <si>
    <t>12/09/2016 22:31:30</t>
  </si>
  <si>
    <t>14/09/2016 16:08:18</t>
  </si>
  <si>
    <t>Ticket#10140078 — Re: [SCRIP PRODUÇÃO] Venda somente de serviço com crediário próprio - v56</t>
  </si>
  <si>
    <t>13/09/2016 09:10:41</t>
  </si>
  <si>
    <t>13/09/2016 06:23:51</t>
  </si>
  <si>
    <t>Ticket#10140079 — Re: [SCRIPT PRODUCAO] Melhoria Integração devolução de venda - Emergencial - V56</t>
  </si>
  <si>
    <t>13/09/2016 09:12:46</t>
  </si>
  <si>
    <t>13/09/2016 06:26:38</t>
  </si>
  <si>
    <t>Alteração de senha dos schemas em desenvolvimento usados pelo facmutuo</t>
  </si>
  <si>
    <t>13/09/2016 16:48:14</t>
  </si>
  <si>
    <t>13/09/2016 08:49:47</t>
  </si>
  <si>
    <t>Melhoria de performance na interface EBS - Pontocom</t>
  </si>
  <si>
    <t>13/09/2016 16:48:35</t>
  </si>
  <si>
    <t>13/09/2016 08:52:41</t>
  </si>
  <si>
    <t>Gerar backup do wellsafer e recuperar em desenvolvimento</t>
  </si>
  <si>
    <t>24/09/2016 11:31:27</t>
  </si>
  <si>
    <t>13/09/2016 09:13:15</t>
  </si>
  <si>
    <t>19/09/2016 14:51:38</t>
  </si>
  <si>
    <t>13/09/2016 09:19:47</t>
  </si>
  <si>
    <t xml:space="preserve">Ticket#10140100 — Tamanho de Tabelas e Índices inúteis </t>
  </si>
  <si>
    <t>13/09/2016 16:49:03</t>
  </si>
  <si>
    <t>13/09/2016 09:24:39</t>
  </si>
  <si>
    <t>13/09/2016 16:49:02</t>
  </si>
  <si>
    <t>Ticket#10140125 — Novas consultas WOLLI.</t>
  </si>
  <si>
    <t>13/09/2016 15:32:30</t>
  </si>
  <si>
    <t>13/09/2016 09:26:51</t>
  </si>
  <si>
    <t xml:space="preserve">Ticket#10140317 — Usuários cheque On Line </t>
  </si>
  <si>
    <t>13/09/2016 16:49:21</t>
  </si>
  <si>
    <t>13/09/2016 09:34:23</t>
  </si>
  <si>
    <t>Ticket#10140357 — ENC: Pacote PRD - #79 - Suframa - Base de Calculo Zerada para MV</t>
  </si>
  <si>
    <t>13/09/2016 10:24:54</t>
  </si>
  <si>
    <t>13/09/2016 10:24:36</t>
  </si>
  <si>
    <t>Cadastrar banco bileg no GridControl</t>
  </si>
  <si>
    <t>14/09/2016 18:15:12</t>
  </si>
  <si>
    <t>13/09/2016 10:37:43</t>
  </si>
  <si>
    <t>Mover monitoramento do EBS para o GridControl13</t>
  </si>
  <si>
    <t>19/09/2016 14:50:56</t>
  </si>
  <si>
    <t>13/09/2016 10:38:14</t>
  </si>
  <si>
    <t xml:space="preserve">Ticket#10140470 — PRODUCAO EBS - Depuracao. </t>
  </si>
  <si>
    <t>13/09/2016 16:49:38</t>
  </si>
  <si>
    <t>13/09/2016 10:47:18</t>
  </si>
  <si>
    <t>Ticket#10140381 — ENC: [RNV - CHR279] - Entrega 2</t>
  </si>
  <si>
    <t>13/09/2016 11:09:39</t>
  </si>
  <si>
    <t>13/09/2016 10:49:20</t>
  </si>
  <si>
    <t>Limpar tablespaces UNDO TEMP banco citylar ORCL para liberar espaço no ASM</t>
  </si>
  <si>
    <t>13/09/2016 12:15:11</t>
  </si>
  <si>
    <t>13/09/2016 10:59:11</t>
  </si>
  <si>
    <t xml:space="preserve"> ERRO DE ATUALIZAÇÃO RADAR - OBIEE</t>
  </si>
  <si>
    <t>14/09/2016 16:01:12</t>
  </si>
  <si>
    <t>13/09/2016 11:13:09</t>
  </si>
  <si>
    <t xml:space="preserve">Ticket#10140544 — ENC: Aprovação Correção Divisão por zero </t>
  </si>
  <si>
    <t>13/09/2016 16:49:57</t>
  </si>
  <si>
    <t>13/09/2016 11:36:31</t>
  </si>
  <si>
    <t>Ticket#10140557 — ENC: [Ricardo Eletro] - Entrega CHR286 - Reclassificação de itens</t>
  </si>
  <si>
    <t>13/09/2016 12:10:56</t>
  </si>
  <si>
    <t>13/09/2016 11:38:10</t>
  </si>
  <si>
    <t>13/09/2016 12:10:55</t>
  </si>
  <si>
    <t>Ticket#10140558 — ENC: Pacote PRD - Atividades #67 - Carga Media MT (View MSAF) e #74 - Tratamento para Notas de entrada Duplicadas</t>
  </si>
  <si>
    <t>13/09/2016 13:59:12</t>
  </si>
  <si>
    <t>13/09/2016 11:39:47</t>
  </si>
  <si>
    <t>Ticket#10140573 — ENC: [RNV - CHR284] - Entrega e Liberação para testes - SEM CHR235</t>
  </si>
  <si>
    <t>13/09/2016 14:00:02</t>
  </si>
  <si>
    <t>13/09/2016 12:10:11</t>
  </si>
  <si>
    <t>Ticket#10140605 — Enc: RES: Fwd: Validação de Customizações AP</t>
  </si>
  <si>
    <t>13/09/2016 12:21:41</t>
  </si>
  <si>
    <t>13/09/2016 12:15:38</t>
  </si>
  <si>
    <t xml:space="preserve">Ticket#10140631 — Segunda dupla de backups da base FACMUTUO </t>
  </si>
  <si>
    <t>13/09/2016 12:36:14</t>
  </si>
  <si>
    <t>Criação de view mostrando source de objetos no schema APPS do ebsdb</t>
  </si>
  <si>
    <t>13/09/2016 16:50:36</t>
  </si>
  <si>
    <t>13/09/2016 12:54:56</t>
  </si>
  <si>
    <t>Ticket#10140762 — ENC: Pacote PRD - Atividade #80 - Obrigatoriedade de Transportador em NFs de PO</t>
  </si>
  <si>
    <t>13/09/2016 14:10:28</t>
  </si>
  <si>
    <t>13/09/2016 14:10:17</t>
  </si>
  <si>
    <t>13/09/2016 14:10:27</t>
  </si>
  <si>
    <t xml:space="preserve">Ticket#10140760 — Grants </t>
  </si>
  <si>
    <t>13/09/2016 16:50:57</t>
  </si>
  <si>
    <t>13/09/2016 14:13:44</t>
  </si>
  <si>
    <t xml:space="preserve">Ticket#10140771 — ENC: Correção de limites. </t>
  </si>
  <si>
    <t>13/09/2016 16:51:15</t>
  </si>
  <si>
    <t>13/09/2016 14:53:01</t>
  </si>
  <si>
    <t>Ticket#10140796 — Alteração AQadapter stage mode</t>
  </si>
  <si>
    <t>13/09/2016 15:07:48</t>
  </si>
  <si>
    <t>13/09/2016 15:06:18</t>
  </si>
  <si>
    <t>Ticket#10140838 — Alterção do timeout da transacao XA do Datasource DB_RE no ambiente CS/CD</t>
  </si>
  <si>
    <t>13/09/2016 15:08:13</t>
  </si>
  <si>
    <t>13/09/2016 15:07:05</t>
  </si>
  <si>
    <t>Liberação de locks no SCL</t>
  </si>
  <si>
    <t>13/09/2016 16:51:35</t>
  </si>
  <si>
    <t>13/09/2016 15:14:28</t>
  </si>
  <si>
    <t>Avaliar relatorio da Oracle (exacheck) - alterações propostas</t>
  </si>
  <si>
    <t>21/09/2016 16:45:27</t>
  </si>
  <si>
    <t>13/09/2016 15:30:34</t>
  </si>
  <si>
    <t>Problema lentidão no INFOR</t>
  </si>
  <si>
    <t>14/09/2016 17:44:37</t>
  </si>
  <si>
    <t>13/09/2016 15:31:00</t>
  </si>
  <si>
    <t>Suporte problema com variaveis BIEE</t>
  </si>
  <si>
    <t>13/09/2016 15:33:22</t>
  </si>
  <si>
    <t>13/09/2016 15:33:10</t>
  </si>
  <si>
    <t>Ticket#1084951 — ATUALIZAÇÃO BASE DE HOMOLOGAÇÃO BICH - Parte 2</t>
  </si>
  <si>
    <t>14/09/2016 10:24:47</t>
  </si>
  <si>
    <t>13/09/2016 15:52:33</t>
  </si>
  <si>
    <t>Suporte dicionarios de dados a Analista  de Sistema da MVTI</t>
  </si>
  <si>
    <t>13/09/2016 16:52:36</t>
  </si>
  <si>
    <t>13/09/2016 16:46:50</t>
  </si>
  <si>
    <t>Ticket#10141213 — Alteração DTS BatimentoMVLOJASVersusCREDProprio</t>
  </si>
  <si>
    <t>14/09/2016 17:43:15</t>
  </si>
  <si>
    <t>14/09/2016 09:09:18</t>
  </si>
  <si>
    <t>Ticket#10141216 — ENC: Alteração Consulta Pagamentos Citylar</t>
  </si>
  <si>
    <t>14/09/2016 17:42:53</t>
  </si>
  <si>
    <t>14/09/2016 09:24:48</t>
  </si>
  <si>
    <t>Ticket#10141089 — APlist de notas.</t>
  </si>
  <si>
    <t>14/09/2016 17:42:29</t>
  </si>
  <si>
    <t>14/09/2016 09:28:55</t>
  </si>
  <si>
    <t>14/09/2016 17:42:28</t>
  </si>
  <si>
    <t>Ticket#1084951 — ATUALIZAÇÃO BASE DE HOMOLOGAÇÃO BICH - Parte 3</t>
  </si>
  <si>
    <t>15/09/2016 12:14:51</t>
  </si>
  <si>
    <t>14/09/2016 10:25:14</t>
  </si>
  <si>
    <t>Pooblema com com FTP do FOLHA CITY</t>
  </si>
  <si>
    <t>14/09/2016 11:01:48</t>
  </si>
  <si>
    <t>14/09/2016 10:42:58</t>
  </si>
  <si>
    <t>Problema com a fila AQ, erro na trigger mv.TRG_WMS_ENQ_PEDIDO_VENDA</t>
  </si>
  <si>
    <t>14/09/2016 14:56:51</t>
  </si>
  <si>
    <t>14/09/2016 11:18:58</t>
  </si>
  <si>
    <t>14/09/2016 14:56:50</t>
  </si>
  <si>
    <t>Suporte a Hocamu BI - PERMISSÃO DE ESCRITO  ACCESS CONTROL</t>
  </si>
  <si>
    <t>14/09/2016 11:34:20</t>
  </si>
  <si>
    <t>14/09/2016 11:33:42</t>
  </si>
  <si>
    <t>Analise de problema e reinicio so SOAHML02 a pedido da equipe de integração</t>
  </si>
  <si>
    <t>14/09/2016 12:29:00</t>
  </si>
  <si>
    <t>14/09/2016 12:28:43</t>
  </si>
  <si>
    <t>Ticket#10141660 — Usuários Cheque On Line</t>
  </si>
  <si>
    <t>14/09/2016 12:34:00</t>
  </si>
  <si>
    <t>14/09/2016 12:33:47</t>
  </si>
  <si>
    <t xml:space="preserve">Ticket#10141661 — Fwd: Re: [Ticket#201609031033082] Mensagem tabela t_interf_evento </t>
  </si>
  <si>
    <t>14/09/2016 19:31:30</t>
  </si>
  <si>
    <t>14/09/2016 13:31:32</t>
  </si>
  <si>
    <t xml:space="preserve">Ticket#10141213 — Alteração DTS BatimentoMVLOJASVersusCREDProprio </t>
  </si>
  <si>
    <t>14/09/2016 19:31:47</t>
  </si>
  <si>
    <t>14/09/2016 14:20:31</t>
  </si>
  <si>
    <t>Suporte problema com variaveis BIEE - parte 2</t>
  </si>
  <si>
    <t>14/09/2016 16:59:35</t>
  </si>
  <si>
    <t>14/09/2016 14:56:06</t>
  </si>
  <si>
    <t>Script emergencial Campana</t>
  </si>
  <si>
    <t>14/09/2016 17:43:39</t>
  </si>
  <si>
    <t>14/09/2016 15:14:07</t>
  </si>
  <si>
    <t>LIberação compartilhamento EBS - Gesplan para Guilherme</t>
  </si>
  <si>
    <t>14/09/2016 17:45:09</t>
  </si>
  <si>
    <t>14/09/2016 15:15:01</t>
  </si>
  <si>
    <t>Problema na integração relatado por Queiroz (WMS)</t>
  </si>
  <si>
    <t>19/09/2016 14:50:18</t>
  </si>
  <si>
    <t>14/09/2016 15:15:50</t>
  </si>
  <si>
    <t>Diminuir tabela APM_HardwareItem_Detail conforme KB da Solarwinds</t>
  </si>
  <si>
    <t>14/09/2016 15:18:12</t>
  </si>
  <si>
    <t>[Ticket#10141961] RE: [EMERGENCIA-URGENTE] Est [...]</t>
  </si>
  <si>
    <t>14/09/2016 16:19:30</t>
  </si>
  <si>
    <t>14/09/2016 15:18:16</t>
  </si>
  <si>
    <t xml:space="preserve">Instalar SQL Server no SF-L3-SQLSRV02 e criar scripts para attach das bases </t>
  </si>
  <si>
    <t>21/09/2016 16:11:34</t>
  </si>
  <si>
    <t>14/09/2016 15:29:36</t>
  </si>
  <si>
    <t>21/09/2016 16:11:33</t>
  </si>
  <si>
    <t>Fazer backup incremental do DBPROD da Eletroshopping e restaurar na Level3</t>
  </si>
  <si>
    <t>16/09/2016 17:30:50</t>
  </si>
  <si>
    <t>14/09/2016 15:36:59</t>
  </si>
  <si>
    <t>16/09/2016 17:30:49</t>
  </si>
  <si>
    <t xml:space="preserve">Ticket#10142000 — Re: SOLICITAÇÃO ACESSO CHEQUE ON LINE </t>
  </si>
  <si>
    <t>14/09/2016 19:32:53</t>
  </si>
  <si>
    <t>14/09/2016 16:03:24</t>
  </si>
  <si>
    <t>Ticket#10141915 — Fwd: Compilar em PRD - Programa Intercompany</t>
  </si>
  <si>
    <t>14/09/2016 16:07:42</t>
  </si>
  <si>
    <t>14/09/2016 16:07:31</t>
  </si>
  <si>
    <t>14/09/2016 16:07:41</t>
  </si>
  <si>
    <t>Ticket#10142038 — Fwd: Compilar Programa em PRD - Titulos CREDPROPRIO</t>
  </si>
  <si>
    <t>14/09/2016 16:13:12</t>
  </si>
  <si>
    <t>14/09/2016 16:13:02</t>
  </si>
  <si>
    <t>Ticket#10142028 — Novos JOBS pontoin</t>
  </si>
  <si>
    <t>14/09/2016 16:59:03</t>
  </si>
  <si>
    <t>14/09/2016 16:20:25</t>
  </si>
  <si>
    <t>Criar rotina de backup dos cubos do Analysis Server do SQL Server da Salfer</t>
  </si>
  <si>
    <t>26/09/2016 11:55:48</t>
  </si>
  <si>
    <t>14/09/2016 16:42:37</t>
  </si>
  <si>
    <t>26/09/2016 11:55:47</t>
  </si>
  <si>
    <t>Novas consultas WOLLI. - Planilhas WOLI - Execução do arquivo de alunos</t>
  </si>
  <si>
    <t>14/09/2016 16:51:35</t>
  </si>
  <si>
    <t>14/09/2016 16:51:26</t>
  </si>
  <si>
    <t>SOlicitação DARLAN</t>
  </si>
  <si>
    <t>14/09/2016 17:51:11</t>
  </si>
  <si>
    <t>14/09/2016 16:55:58</t>
  </si>
  <si>
    <t xml:space="preserve">Ticket#10142082 — Re: RETIRAR A INFORMAÇÃO GLOBAL </t>
  </si>
  <si>
    <t>14/09/2016 19:33:15</t>
  </si>
  <si>
    <t>14/09/2016 16:56:29</t>
  </si>
  <si>
    <t xml:space="preserve">Ticket#10142132 — Inserir tabela no schema do SISJUR </t>
  </si>
  <si>
    <t>14/09/2016 19:33:32</t>
  </si>
  <si>
    <t>14/09/2016 17:35:36</t>
  </si>
  <si>
    <t>Problema na base cobh</t>
  </si>
  <si>
    <t>14/09/2016 17:39:21</t>
  </si>
  <si>
    <t>14/09/2016 17:39:00</t>
  </si>
  <si>
    <t>Cadastrar planilhas Tributario</t>
  </si>
  <si>
    <t>19/09/2016 14:51:23</t>
  </si>
  <si>
    <t>14/09/2016 17:41:59</t>
  </si>
  <si>
    <t>19/09/2016 14:51:22</t>
  </si>
  <si>
    <t xml:space="preserve">Ticket#10142221 — EMERGENCIAL - Alteração DTS BatimentoMVLOJASVersusCREDProprio.dtsx </t>
  </si>
  <si>
    <t>14/09/2016 19:33:50</t>
  </si>
  <si>
    <t>14/09/2016 18:40:18</t>
  </si>
  <si>
    <t>14/09/2016 19:33:49</t>
  </si>
  <si>
    <t>Carregar dados de planilhas na tabela MV_FINAL_TRIBUTARIO</t>
  </si>
  <si>
    <t>14/09/2016 19:34:43</t>
  </si>
  <si>
    <t>14/09/2016 19:12:24</t>
  </si>
  <si>
    <t xml:space="preserve">Ticket#10142338 — Enc: SCRIPTS PARA EXECUÇÃO RELO E MVS </t>
  </si>
  <si>
    <t>16/09/2016 17:20:33</t>
  </si>
  <si>
    <t>15/09/2016 09:09:23</t>
  </si>
  <si>
    <t>Verificação de erro em concurrent relatado por Darlan</t>
  </si>
  <si>
    <t>16/09/2016 17:21:14</t>
  </si>
  <si>
    <t>15/09/2016 10:12:02</t>
  </si>
  <si>
    <t>16/09/2016 17:21:13</t>
  </si>
  <si>
    <t>Jobs PONTOIN UC4 - manutencao</t>
  </si>
  <si>
    <t>15/09/2016 16:15:21</t>
  </si>
  <si>
    <t>15/09/2016 10:13:23</t>
  </si>
  <si>
    <t>Tabelas do ODS - Oyana</t>
  </si>
  <si>
    <t>15/09/2016 17:05:16</t>
  </si>
  <si>
    <t>15/09/2016 10:15:22</t>
  </si>
  <si>
    <t>Suporte analista EBS</t>
  </si>
  <si>
    <t>15/09/2016 10:32:19</t>
  </si>
  <si>
    <t>15/09/2016 10:32:02</t>
  </si>
  <si>
    <t>Ticket#10142449 — ENC: OBIEE - Homologação</t>
  </si>
  <si>
    <t>15/09/2016 14:39:07</t>
  </si>
  <si>
    <t>15/09/2016 10:34:04</t>
  </si>
  <si>
    <t>Ticket#1084951 — ATUALIZAÇÃO BASE DE HOMOLOGAÇÃO BICH - Parte 4</t>
  </si>
  <si>
    <t>16/09/2016 11:15:28</t>
  </si>
  <si>
    <t>15/09/2016 10:36:47</t>
  </si>
  <si>
    <t>Criar view materializada para a mv_info_produto no schema webapp para uso da equipe de BI</t>
  </si>
  <si>
    <t>20/09/2016 09:53:00</t>
  </si>
  <si>
    <t>15/09/2016 10:41:49</t>
  </si>
  <si>
    <t xml:space="preserve">Ticket#10142131 — JOB EBS x Gesplan </t>
  </si>
  <si>
    <t>16/09/2016 17:21:43</t>
  </si>
  <si>
    <t>15/09/2016 10:43:47</t>
  </si>
  <si>
    <t>Liberação de locks no retail</t>
  </si>
  <si>
    <t>16/09/2016 17:22:05</t>
  </si>
  <si>
    <t>15/09/2016 12:31:50</t>
  </si>
  <si>
    <t xml:space="preserve">Ticket#10142592 — Analyzer produção interface Gesplan </t>
  </si>
  <si>
    <t>16/09/2016 17:22:33</t>
  </si>
  <si>
    <t>15/09/2016 12:37:52</t>
  </si>
  <si>
    <t>Aplicação da TOTVS  - Citylar - PRoblema de conexão JDBC</t>
  </si>
  <si>
    <t>15/09/2016 16:04:14</t>
  </si>
  <si>
    <t>15/09/2016 13:11:39</t>
  </si>
  <si>
    <t xml:space="preserve">Ticket#10142496 — [DIVERGENCIA 042] NFC-E APROVADA COM PEDIDO CANCELADO NO SISTEMA SEM REGISTRO NA MV_NF </t>
  </si>
  <si>
    <t>16/09/2016 17:23:03</t>
  </si>
  <si>
    <t>15/09/2016 14:44:37</t>
  </si>
  <si>
    <t>Ticket#10142800 — [Salfer] Liberação de Acesso ao Banco de Dados</t>
  </si>
  <si>
    <t>15/09/2016 16:03:38</t>
  </si>
  <si>
    <t>15/09/2016 15:55:49</t>
  </si>
  <si>
    <t>Verificar tabelspace EL_DOC do RELO</t>
  </si>
  <si>
    <t>19/09/2016 14:49:55</t>
  </si>
  <si>
    <t>15/09/2016 16:03:55</t>
  </si>
  <si>
    <t>Ticket#10142787 — [SCRIPT PRODUCAO] Ajuste no processo de carga de Cupons e notas para o Mastersaf</t>
  </si>
  <si>
    <t>19/09/2016 14:49:31</t>
  </si>
  <si>
    <t>15/09/2016 16:12:50</t>
  </si>
  <si>
    <t>Ticket#10142145 — Problema Report Messages Ambiente 12c</t>
  </si>
  <si>
    <t>19/09/2016 16:10:04</t>
  </si>
  <si>
    <t>15/09/2016 16:23:03</t>
  </si>
  <si>
    <t>Ticket#10142753 — Procedimento Oracle para aplicar em Produção</t>
  </si>
  <si>
    <t>19/09/2016 14:49:17</t>
  </si>
  <si>
    <t>15/09/2016 16:23:24</t>
  </si>
  <si>
    <t>19/09/2016 14:49:16</t>
  </si>
  <si>
    <t>Ticket#10141990 — Enc: RES: Personalização - Checar Fornecedor sem Dados Bancários</t>
  </si>
  <si>
    <t>19/09/2016 14:48:51</t>
  </si>
  <si>
    <t>15/09/2016 16:31:35</t>
  </si>
  <si>
    <t>LOCK WMS impactando INTEGRAÇÂO</t>
  </si>
  <si>
    <t>16/09/2016 10:25:27</t>
  </si>
  <si>
    <t>15/09/2016 17:08:33</t>
  </si>
  <si>
    <t xml:space="preserve"> Ticket#10142977 — ENC: CHR282_002 - Impedir erro operacional em nota de entrada tipo REP </t>
  </si>
  <si>
    <t>16/09/2016 17:23:31</t>
  </si>
  <si>
    <t>15/09/2016 17:42:38</t>
  </si>
  <si>
    <t>Ticket#10142951 — [EMERGENCIAL] 10142161 - Scripts alterações GAL</t>
  </si>
  <si>
    <t>19/09/2016 14:48:27</t>
  </si>
  <si>
    <t>15/09/2016 17:58:21</t>
  </si>
  <si>
    <t>Executar script ORTS</t>
  </si>
  <si>
    <t>19/09/2016 14:48:05</t>
  </si>
  <si>
    <t>15/09/2016 18:02:38</t>
  </si>
  <si>
    <t xml:space="preserve">Ticket#10143157 — Fwd: [Gesplan] RA: 040839 Nova Movimentação </t>
  </si>
  <si>
    <t>16/09/2016 17:24:03</t>
  </si>
  <si>
    <t>16/09/2016 09:31:56</t>
  </si>
  <si>
    <t>16/09/2016 17:24:02</t>
  </si>
  <si>
    <t>Manuntenção do BIEE apos travamento do repositório</t>
  </si>
  <si>
    <t>16/09/2016 10:07:24</t>
  </si>
  <si>
    <t>16/09/2016 10:06:58</t>
  </si>
  <si>
    <t>Criacao de DBLINK de SJUR de MVWEBH para MVWEB</t>
  </si>
  <si>
    <t>16/09/2016 10:16:22</t>
  </si>
  <si>
    <t>16/09/2016 10:16:15</t>
  </si>
  <si>
    <t>Ticket#10143069 — Sem permissão para alterar o repositório do OBIEE - Produção</t>
  </si>
  <si>
    <t>16/09/2016 12:25:48</t>
  </si>
  <si>
    <t>16/09/2016 10:27:46</t>
  </si>
  <si>
    <t>16/09/2016 10:27:55</t>
  </si>
  <si>
    <t xml:space="preserve">Ticket#10143250 — [EMERGENCIAL] Atualização ODI Contábil </t>
  </si>
  <si>
    <t>16/09/2016 17:24:29</t>
  </si>
  <si>
    <t>16/09/2016 10:37:16</t>
  </si>
  <si>
    <t xml:space="preserve">Ticket#10143359 — Alteração JOB </t>
  </si>
  <si>
    <t>16/09/2016 17:25:03</t>
  </si>
  <si>
    <t>16/09/2016 10:58:49</t>
  </si>
  <si>
    <t>Ticket#1084951 — ATUALIZAÇÃO BASE DE HOMOLOGAÇÃO BICH - Parte 5</t>
  </si>
  <si>
    <t>19/09/2016 10:11:19</t>
  </si>
  <si>
    <t>16/09/2016 11:15:50</t>
  </si>
  <si>
    <t>Execução de matrícula automática para Thais do RH</t>
  </si>
  <si>
    <t>16/09/2016 17:25:59</t>
  </si>
  <si>
    <t>16/09/2016 11:30:46</t>
  </si>
  <si>
    <t>16/09/2016 17:25:58</t>
  </si>
  <si>
    <t>Queries no RELO e MVS para verificar status de transação do TEF</t>
  </si>
  <si>
    <t>16/09/2016 17:26:24</t>
  </si>
  <si>
    <t>16/09/2016 11:35:43</t>
  </si>
  <si>
    <t>Sincronia do standby da base MVS</t>
  </si>
  <si>
    <t>16/09/2016 17:25:25</t>
  </si>
  <si>
    <t>16/09/2016 11:48:32</t>
  </si>
  <si>
    <t xml:space="preserve">Ticket#10143463 — Query produção </t>
  </si>
  <si>
    <t>16/09/2016 17:26:54</t>
  </si>
  <si>
    <t>16/09/2016 12:02:38</t>
  </si>
  <si>
    <t>Verificar alerta do EM</t>
  </si>
  <si>
    <t>21/09/2016 16:45:48</t>
  </si>
  <si>
    <t>16/09/2016 12:10:19</t>
  </si>
  <si>
    <t>Migração das partiçoes antigas das tabelas do BI</t>
  </si>
  <si>
    <t>24/09/2016 11:32:50</t>
  </si>
  <si>
    <t>16/09/2016 12:14:00</t>
  </si>
  <si>
    <t xml:space="preserve">Fechar Chamado: 10143515 - WIS banco de HOMOLOGAÇÃO - Aplicar Script </t>
  </si>
  <si>
    <t>16/09/2016 17:27:44</t>
  </si>
  <si>
    <t>16/09/2016 12:33:21</t>
  </si>
  <si>
    <t>RAISE_APPLICATION_ERROR(-20000,'Acesso Negado');</t>
  </si>
  <si>
    <t>19/09/2016 14:47:18</t>
  </si>
  <si>
    <t>16/09/2016 14:14:32</t>
  </si>
  <si>
    <t xml:space="preserve">Ticket#10143492 — permissão </t>
  </si>
  <si>
    <t>16/09/2016 17:28:04</t>
  </si>
  <si>
    <t>16/09/2016 14:50:59</t>
  </si>
  <si>
    <t>Ticket#10143662 — Re: RES: RES: Chamado 10137880</t>
  </si>
  <si>
    <t>16/09/2016 15:13:52</t>
  </si>
  <si>
    <t>16/09/2016 15:02:18</t>
  </si>
  <si>
    <t xml:space="preserve">Ticket#10143663 — Permissão de AD para Rafael Lanza </t>
  </si>
  <si>
    <t>16/09/2016 17:28:31</t>
  </si>
  <si>
    <t>16/09/2016 15:08:30</t>
  </si>
  <si>
    <t>16/09/2016 17:28:30</t>
  </si>
  <si>
    <t>Ticket#10143689 — [EMERGENCIAL] Estorno de parcelas</t>
  </si>
  <si>
    <t>16/09/2016 15:28:47</t>
  </si>
  <si>
    <t>16/09/2016 15:28:37</t>
  </si>
  <si>
    <t xml:space="preserve">Ticket#10143710 — Enc: EMISSÃO DE NOTA FISCAL - SALFER </t>
  </si>
  <si>
    <t>16/09/2016 17:28:58</t>
  </si>
  <si>
    <t>16/09/2016 15:47:33</t>
  </si>
  <si>
    <t>Verificando se a base sclh está fora</t>
  </si>
  <si>
    <t>16/09/2016 17:29:20</t>
  </si>
  <si>
    <t>16/09/2016 15:52:23</t>
  </si>
  <si>
    <t xml:space="preserve">Ticket#10143734 — [EMERGENCIAL] Correção DTS - Batimento Caixa Devoluções </t>
  </si>
  <si>
    <t>16/09/2016 17:29:50</t>
  </si>
  <si>
    <t>16/09/2016 16:51:05</t>
  </si>
  <si>
    <t>Comparar objetos no schema RELETROCITY com o schema RELETROSALFER</t>
  </si>
  <si>
    <t>16/09/2016 17:30:26</t>
  </si>
  <si>
    <t>16/09/2016 17:18:39</t>
  </si>
  <si>
    <t>16/09/2016 17:30:25</t>
  </si>
  <si>
    <t>Verificando stuck threads nos clusters SOARNVLJ, SOACS, SOACSLJ</t>
  </si>
  <si>
    <t>20/09/2016 09:53:18</t>
  </si>
  <si>
    <t>17/09/2016 09:14:22</t>
  </si>
  <si>
    <t>Reinício do admin server do SOARNV</t>
  </si>
  <si>
    <t>20/09/2016 09:55:02</t>
  </si>
  <si>
    <t>17/09/2016 10:33:09</t>
  </si>
  <si>
    <t xml:space="preserve">Ticket#10143964 — Dump SJUR </t>
  </si>
  <si>
    <t>20/09/2016 09:53:43</t>
  </si>
  <si>
    <t>17/09/2016 11:10:10</t>
  </si>
  <si>
    <t>Atualização do campo tef_cod_rede da tabela MV_TEF_REDE a pedido de Chermont</t>
  </si>
  <si>
    <t>20/09/2016 09:56:06</t>
  </si>
  <si>
    <t>17/09/2016 11:23:16</t>
  </si>
  <si>
    <t>19/09/2016 10:10:49</t>
  </si>
  <si>
    <t>19/09/2016 09:18:03</t>
  </si>
  <si>
    <t xml:space="preserve">Verificacao de Waning do server2 do soa  cslj </t>
  </si>
  <si>
    <t>19/09/2016 10:10:28</t>
  </si>
  <si>
    <t>19/09/2016 09:18:30</t>
  </si>
  <si>
    <t>Problema no SOA</t>
  </si>
  <si>
    <t>19/09/2016 14:46:32</t>
  </si>
  <si>
    <t>19/09/2016 10:02:42</t>
  </si>
  <si>
    <t>Problema no transaction log do banco wellsalfer</t>
  </si>
  <si>
    <t>19/09/2016 14:46:12</t>
  </si>
  <si>
    <t>19/09/2016 10:03:26</t>
  </si>
  <si>
    <t>Ticket#1084951 — ATUALIZAÇÃO BASE DE HOMOLOGAÇÃO BICH - Parte 6</t>
  </si>
  <si>
    <t>20/09/2016 10:04:29</t>
  </si>
  <si>
    <t>19/09/2016 10:11:52</t>
  </si>
  <si>
    <t>Execução de jobs que utilizam a base WellSalfer</t>
  </si>
  <si>
    <t>20/09/2016 09:55:23</t>
  </si>
  <si>
    <t>19/09/2016 11:16:37</t>
  </si>
  <si>
    <t xml:space="preserve">Ticket#10144795 — RES: Sincronização de fontes </t>
  </si>
  <si>
    <t>20/09/2016 09:56:28</t>
  </si>
  <si>
    <t>19/09/2016 11:42:48</t>
  </si>
  <si>
    <t>Verificação de sessões do usuário vpxadmin usadas pelo vCenter</t>
  </si>
  <si>
    <t>20/09/2016 09:55:41</t>
  </si>
  <si>
    <t>19/09/2016 12:18:10</t>
  </si>
  <si>
    <t xml:space="preserve">Ticket#10144812 — ENC: Reprocessar renegociações de outras empresas </t>
  </si>
  <si>
    <t>20/09/2016 09:56:51</t>
  </si>
  <si>
    <t>19/09/2016 12:22:01</t>
  </si>
  <si>
    <t xml:space="preserve">Ticket#10144813 — [EMERGENCIAL] Reenviar contratos EBS </t>
  </si>
  <si>
    <t>20/09/2016 09:57:08</t>
  </si>
  <si>
    <t>19/09/2016 12:25:46</t>
  </si>
  <si>
    <t xml:space="preserve">Ticket#10144894 — Produção EBS - Relatórios </t>
  </si>
  <si>
    <t>20/09/2016 09:57:48</t>
  </si>
  <si>
    <t>19/09/2016 12:49:53</t>
  </si>
  <si>
    <t>Liberação de locks no EBS</t>
  </si>
  <si>
    <t>20/09/2016 09:57:24</t>
  </si>
  <si>
    <t>19/09/2016 12:51:08</t>
  </si>
  <si>
    <t>Problema de carga RELO (Carga Queiroz)</t>
  </si>
  <si>
    <t>20/09/2016 08:57:36</t>
  </si>
  <si>
    <t>19/09/2016 14:11:33</t>
  </si>
  <si>
    <t>Problema de Carga RELO (Eduardo)</t>
  </si>
  <si>
    <t>20/09/2016 08:56:51</t>
  </si>
  <si>
    <t>19/09/2016 14:12:20</t>
  </si>
  <si>
    <t>20/09/2016 08:56:50</t>
  </si>
  <si>
    <t>Nova Planilha UC4 para Alunos Wolli</t>
  </si>
  <si>
    <t>19/09/2016 14:43:54</t>
  </si>
  <si>
    <t>19/09/2016 14:43:43</t>
  </si>
  <si>
    <t>19/09/2016 14:43:53</t>
  </si>
  <si>
    <t>Analise nao envio de FUNCIONARIOS job PONTOIN</t>
  </si>
  <si>
    <t>19/09/2016 15:17:11</t>
  </si>
  <si>
    <t>19/09/2016 14:44:34</t>
  </si>
  <si>
    <t>Ticket#10143636 — Re: RES: Fwd: Correspondente Bancário</t>
  </si>
  <si>
    <t>19/09/2016 14:45:28</t>
  </si>
  <si>
    <t>19/09/2016 14:44:43</t>
  </si>
  <si>
    <t>AdminServer SOA RNVLJ DOWN</t>
  </si>
  <si>
    <t>19/09/2016 15:16:55</t>
  </si>
  <si>
    <t>19/09/2016 14:48:30</t>
  </si>
  <si>
    <t>Ticket#10145130 — Usuário e senha Oracle para Serviço do GAL</t>
  </si>
  <si>
    <t>20/09/2016 09:58:07</t>
  </si>
  <si>
    <t>19/09/2016 15:05:11</t>
  </si>
  <si>
    <t>Job para popular a tabela apps.tmp_clientes usada pela package XXMV_ARC_PKG</t>
  </si>
  <si>
    <t>20/09/2016 09:58:40</t>
  </si>
  <si>
    <t>19/09/2016 15:17:43</t>
  </si>
  <si>
    <t>Ativar standby EBSDB</t>
  </si>
  <si>
    <t>21/09/2016 16:47:09</t>
  </si>
  <si>
    <t>19/09/2016 15:56:09</t>
  </si>
  <si>
    <t xml:space="preserve">Ticket#10145305 — [EMERGENCIAL] Correção do erro que originam os casos do Batimento (pedidos confirmados) </t>
  </si>
  <si>
    <t>20/09/2016 09:59:50</t>
  </si>
  <si>
    <t>19/09/2016 17:03:59</t>
  </si>
  <si>
    <t xml:space="preserve">Ticket#10145303 — [EMERGENCIAL] Baixa de parcela </t>
  </si>
  <si>
    <t>20/09/2016 10:00:09</t>
  </si>
  <si>
    <t>19/09/2016 17:04:31</t>
  </si>
  <si>
    <t>20/09/2016 10:00:08</t>
  </si>
  <si>
    <t>Ticket#10145306 — [EMERGENCIAL] 10142935 — Estorno Caixa - Script</t>
  </si>
  <si>
    <t>19/09/2016 17:30:28</t>
  </si>
  <si>
    <t>19/09/2016 17:08:39</t>
  </si>
  <si>
    <t>[Ticket#10145307] RE: [EMERGENCIAL] 10142344 — [...]</t>
  </si>
  <si>
    <t>19/09/2016 17:30:04</t>
  </si>
  <si>
    <t>19/09/2016 17:17:08</t>
  </si>
  <si>
    <t>[Ticket#10145358] RE: [EMERGENCIAL] Intervençã [...]</t>
  </si>
  <si>
    <t>19/09/2016 17:29:42</t>
  </si>
  <si>
    <t>19/09/2016 17:24:36</t>
  </si>
  <si>
    <t xml:space="preserve">Ticket#10145327 — Re: [AGENDAMENTO SCRIPT] BUSCA DADOS MV_PERCENTUAL_SIMULACAO_MC </t>
  </si>
  <si>
    <t>20/09/2016 10:00:24</t>
  </si>
  <si>
    <t>19/09/2016 17:30:51</t>
  </si>
  <si>
    <t>[Ticket#10145303] RE: [EMERGENCIAL] Baixa de p [...]</t>
  </si>
  <si>
    <t>20/09/2016 10:00:45</t>
  </si>
  <si>
    <t>19/09/2016 17:31:19</t>
  </si>
  <si>
    <t>[Ticket#10145305] RE: [EMERGENCIAL] Correção d [...]</t>
  </si>
  <si>
    <t>20/09/2016 10:01:02</t>
  </si>
  <si>
    <t>19/09/2016 17:31:41</t>
  </si>
  <si>
    <t>Execução de scripts MVLOJA : Chamados descritos abaixo</t>
  </si>
  <si>
    <t>21/09/2016 16:47:53</t>
  </si>
  <si>
    <t>20/09/2016 08:21:11</t>
  </si>
  <si>
    <t>20/09/2016 10:01:21</t>
  </si>
  <si>
    <t>20/09/2016 09:03:34</t>
  </si>
  <si>
    <t>20/09/2016 10:01:20</t>
  </si>
  <si>
    <t>Recuperacao do banco DBPROD (ELETROSHOP)</t>
  </si>
  <si>
    <t>21/09/2016 16:54:29</t>
  </si>
  <si>
    <t>20/09/2016 09:11:05</t>
  </si>
  <si>
    <t>Ticket#1084951 — ATUALIZAÇÃO BASE DE HOMOLOGAÇÃO BICH - Parte 7</t>
  </si>
  <si>
    <t>20/09/2016 14:48:51</t>
  </si>
  <si>
    <t>20/09/2016 10:04:50</t>
  </si>
  <si>
    <t xml:space="preserve">Ticket#10145640 — Permissão debuga </t>
  </si>
  <si>
    <t>20/09/2016 10:12:48</t>
  </si>
  <si>
    <t>Problema espaço no servidor ebshmologacao (numero de inodes)</t>
  </si>
  <si>
    <t>21/09/2016 16:48:13</t>
  </si>
  <si>
    <t>20/09/2016 10:30:09</t>
  </si>
  <si>
    <t>Rodar scripts CEP que Queiroz</t>
  </si>
  <si>
    <t>22/09/2016 08:08:44</t>
  </si>
  <si>
    <t>20/09/2016 10:30:34</t>
  </si>
  <si>
    <t xml:space="preserve">Ticket#10145717 — ENC: AJUSTE QUANTIDADE NECESSÁRIA LOJAS </t>
  </si>
  <si>
    <t>22/09/2016 12:15:38</t>
  </si>
  <si>
    <t>20/09/2016 10:48:33</t>
  </si>
  <si>
    <t>Ticket#10142707 — Atualização de trigger para validar percentual de desconto</t>
  </si>
  <si>
    <t>20/09/2016 11:23:43</t>
  </si>
  <si>
    <t>20/09/2016 11:23:34</t>
  </si>
  <si>
    <t>Restore base de homologação BI</t>
  </si>
  <si>
    <t>22/09/2016 12:16:08</t>
  </si>
  <si>
    <t>20/09/2016 12:24:13</t>
  </si>
  <si>
    <t xml:space="preserve">Ticket#10145815 — ENC: Entrega CHR300 - Acerto em group id em contabilização ORFM </t>
  </si>
  <si>
    <t>22/09/2016 12:16:31</t>
  </si>
  <si>
    <t>20/09/2016 12:51:45</t>
  </si>
  <si>
    <t xml:space="preserve"> Ticket#10145950 — ENC: Autorização </t>
  </si>
  <si>
    <t>22/09/2016 12:17:28</t>
  </si>
  <si>
    <t>20/09/2016 14:05:03</t>
  </si>
  <si>
    <t xml:space="preserve">Ticket#10145829 — ENC: CHR299 - Tratamento da tabela vat_item </t>
  </si>
  <si>
    <t>22/09/2016 12:17:51</t>
  </si>
  <si>
    <t>20/09/2016 14:36:15</t>
  </si>
  <si>
    <t xml:space="preserve">Ticket#10145830 — ENC: ISSRNV3373 - Retirar trava de envio de remessa para conserto que não seja final 20 </t>
  </si>
  <si>
    <t>22/09/2016 12:18:08</t>
  </si>
  <si>
    <t>20/09/2016 14:38:08</t>
  </si>
  <si>
    <t>22/09/2016 12:18:07</t>
  </si>
  <si>
    <t xml:space="preserve">Ticket#10145959 — 10142935 — Estorno Caixa - Script </t>
  </si>
  <si>
    <t>22/09/2016 12:18:23</t>
  </si>
  <si>
    <t>20/09/2016 14:53:41</t>
  </si>
  <si>
    <t>Remoção de jobs relacionados a coletores não usados do Analysis Services da Salfer</t>
  </si>
  <si>
    <t>22/09/2016 12:18:48</t>
  </si>
  <si>
    <t>20/09/2016 15:04:26</t>
  </si>
  <si>
    <t>Mudança para offline nos discos mapeados nas partições K-O do servidor SF-L3-SQLSRV01</t>
  </si>
  <si>
    <t>22/09/2016 12:19:12</t>
  </si>
  <si>
    <t>20/09/2016 15:36:15</t>
  </si>
  <si>
    <t xml:space="preserve">Ticket#10146105 — Liberar execução de function na senha consulta </t>
  </si>
  <si>
    <t>22/09/2016 12:19:38</t>
  </si>
  <si>
    <t>20/09/2016 15:42:34</t>
  </si>
  <si>
    <t>Locks sessoes Retail atrapalhando SOA</t>
  </si>
  <si>
    <t>20/09/2016 15:43:26</t>
  </si>
  <si>
    <t>20/09/2016 15:43:18</t>
  </si>
  <si>
    <t>Ticket#10145978 — Reiniciar WL</t>
  </si>
  <si>
    <t>20/09/2016 16:24:42</t>
  </si>
  <si>
    <t>20/09/2016 15:43:54</t>
  </si>
  <si>
    <t xml:space="preserve">Ticket#10145849 — Enc: RES: Customização - Manutenção de Ordens de Compra </t>
  </si>
  <si>
    <t>22/09/2016 12:19:54</t>
  </si>
  <si>
    <t>20/09/2016 15:45:40</t>
  </si>
  <si>
    <t>Ticket#10145897 — Implantação de nova função de integração</t>
  </si>
  <si>
    <t>20/09/2016 16:31:07</t>
  </si>
  <si>
    <t>20/09/2016 16:26:08</t>
  </si>
  <si>
    <t>Ticket#10146072 — ENC: Reenviar Baixas</t>
  </si>
  <si>
    <t>20/09/2016 16:36:57</t>
  </si>
  <si>
    <t>20/09/2016 16:31:20</t>
  </si>
  <si>
    <t>20/09/2016 16:31:31</t>
  </si>
  <si>
    <t>Ticket#10146126 — ENC: Scripts para execução RELO e MVs</t>
  </si>
  <si>
    <t>20/09/2016 16:37:33</t>
  </si>
  <si>
    <t>20/09/2016 16:37:13</t>
  </si>
  <si>
    <t>20/09/2016 16:37:24</t>
  </si>
  <si>
    <t>Liberação de discos e servidores não mais utilizados.</t>
  </si>
  <si>
    <t>21/09/2016 16:48:54</t>
  </si>
  <si>
    <t>20/09/2016 16:51:36</t>
  </si>
  <si>
    <t>2 Chamados de Patricia</t>
  </si>
  <si>
    <t>21/09/2016 16:49:34</t>
  </si>
  <si>
    <t>20/09/2016 17:45:07</t>
  </si>
  <si>
    <t>Ticket#10147918 — WIS Aplicação Script Base de Homologação WMSH</t>
  </si>
  <si>
    <t>23/09/2016 15:59:15</t>
  </si>
  <si>
    <t>23/09/2016 08:20:25</t>
  </si>
  <si>
    <t>23/09/2016 15:59:10</t>
  </si>
  <si>
    <t>Restart do servidor re-dbhmsrv03 para apresentação do discos</t>
  </si>
  <si>
    <t>26/09/2016 11:56:07</t>
  </si>
  <si>
    <t>23/09/2016 09:10:14</t>
  </si>
  <si>
    <t xml:space="preserve">Ticket#10147956 — [EMERGENCIAL] CFBD04 - Cyber Financial Cobranca - Retorno (CRITICO) </t>
  </si>
  <si>
    <t>26/09/2016 11:58:06</t>
  </si>
  <si>
    <t>23/09/2016 09:13:35</t>
  </si>
  <si>
    <t>Ticket#10147957 — WIS Aplicação Script Base de PRODUÇÃO - URGENTE</t>
  </si>
  <si>
    <t>23/09/2016 16:04:48</t>
  </si>
  <si>
    <t>23/09/2016 09:43:36</t>
  </si>
  <si>
    <t>23/09/2016 16:04:47</t>
  </si>
  <si>
    <t>Ticket#10147980 — Query produção</t>
  </si>
  <si>
    <t>23/09/2016 16:04:29</t>
  </si>
  <si>
    <t>23/09/2016 09:44:47</t>
  </si>
  <si>
    <t>Cancelada</t>
  </si>
  <si>
    <t xml:space="preserve">Restore da base Solarwinds em base de teste </t>
  </si>
  <si>
    <t>26/09/2016 11:57:48</t>
  </si>
  <si>
    <t>23/09/2016 09:46:03</t>
  </si>
  <si>
    <t>26/09/2016 11:57:47</t>
  </si>
  <si>
    <t xml:space="preserve">Ticket#10147979 — [EMERGENCIAL] 10143491 — Job Recarga parcelas Coban - Script </t>
  </si>
  <si>
    <t>26/09/2016 12:04:29</t>
  </si>
  <si>
    <t>23/09/2016 10:11:38</t>
  </si>
  <si>
    <t>Apagar archives MVWEB e MSAF do +RECO</t>
  </si>
  <si>
    <t>23/09/2016 16:03:52</t>
  </si>
  <si>
    <t>23/09/2016 10:16:30</t>
  </si>
  <si>
    <t xml:space="preserve"> Ticket#10148005 — Atualização Ref.Cliente Nulo - URGENTE ( Origem RE-Lojas) </t>
  </si>
  <si>
    <t>26/09/2016 12:00:03</t>
  </si>
  <si>
    <t>23/09/2016 10:53:09</t>
  </si>
  <si>
    <t>Criar índice particionado na tabela rep.log_coleta_part</t>
  </si>
  <si>
    <t>23/09/2016 11:12:24</t>
  </si>
  <si>
    <t>Ticket#10148127 — Limpar Interface produção</t>
  </si>
  <si>
    <t>23/09/2016 16:03:12</t>
  </si>
  <si>
    <t>23/09/2016 11:47:18</t>
  </si>
  <si>
    <t>Execução de rotina de geração de matrícula automática da folha</t>
  </si>
  <si>
    <t>26/09/2016 11:59:05</t>
  </si>
  <si>
    <t>23/09/2016 12:40:56</t>
  </si>
  <si>
    <t>Atualização da package XXMV_CARGA_NF_AR</t>
  </si>
  <si>
    <t>26/09/2016 12:04:07</t>
  </si>
  <si>
    <t>23/09/2016 13:51:15</t>
  </si>
  <si>
    <t>Rotina de expurgo da tabela log_gateway_submit na base Gateway2</t>
  </si>
  <si>
    <t>23/09/2016 15:49:47</t>
  </si>
  <si>
    <t>Ticket#10147755 — Fwd: Compilar em PRD - Baixas CredProprio</t>
  </si>
  <si>
    <t>23/09/2016 16:02:39</t>
  </si>
  <si>
    <t>23/09/2016 15:54:08</t>
  </si>
  <si>
    <t>Mover base app11 para o servidor re-dbhmol01</t>
  </si>
  <si>
    <t>23/09/2016 16:22:21</t>
  </si>
  <si>
    <t>Recuperar banco Wellsalfer em desenvolvimento</t>
  </si>
  <si>
    <t>26/09/2016 10:59:56</t>
  </si>
  <si>
    <t>23/09/2016 18:03:38</t>
  </si>
  <si>
    <t>Verificar status do banco Postgres</t>
  </si>
  <si>
    <t>24/09/2016 11:32:19</t>
  </si>
  <si>
    <t>23/09/2016 18:04:03</t>
  </si>
  <si>
    <t>Reiniciar banco WMSH (Solicitacao de QUeiroz)</t>
  </si>
  <si>
    <t>26/09/2016 11:00:19</t>
  </si>
  <si>
    <t>24/09/2016 09:53:13</t>
  </si>
  <si>
    <t>Desabilitar / Habilitar triggers PONTO</t>
  </si>
  <si>
    <t>24/09/2016 11:30:36</t>
  </si>
  <si>
    <t>24/09/2016 10:22:25</t>
  </si>
  <si>
    <t>Avaliar alertas do GridControl</t>
  </si>
  <si>
    <t>26/09/2016 10:59:22</t>
  </si>
  <si>
    <t>24/09/2016 10:24:59</t>
  </si>
  <si>
    <t>Criar backups dos banco MVS para recuperação em desenvolvimento</t>
  </si>
  <si>
    <t>26/09/2016 10:58:26</t>
  </si>
  <si>
    <t>24/09/2016 11:34:44</t>
  </si>
  <si>
    <t>Insert dos IPs da aplicação RESUP no controle de acesso das bases MVS e RELO</t>
  </si>
  <si>
    <t>26/09/2016 08:48:18</t>
  </si>
  <si>
    <t>Check-in alertas ambientes Oracle - Banco, SOA, UC4</t>
  </si>
  <si>
    <t>26/09/2016 09:34:46</t>
  </si>
  <si>
    <t>26/09/2016 09:34:38</t>
  </si>
  <si>
    <t>Ticket#10149283 — CONSULTA - MATRICULA AUTOMATICA</t>
  </si>
  <si>
    <t>26/09/2016 11:17:00</t>
  </si>
  <si>
    <t>26/09/2016 10:05:12</t>
  </si>
  <si>
    <t>26/09/2016 11:16:59</t>
  </si>
  <si>
    <t>Ticket#10149172 — Acesso WIS Homologação - Leonardo Ribas</t>
  </si>
  <si>
    <t>26/09/2016 11:18:30</t>
  </si>
  <si>
    <t>26/09/2016 10:05:50</t>
  </si>
  <si>
    <t>Ticket#10149161 — Copia Tabelas da base WIS PRODUÇÂO PARA HOMOLOGAÇÃO</t>
  </si>
  <si>
    <t>26/09/2016 11:17:44</t>
  </si>
  <si>
    <t>26/09/2016 10:08:05</t>
  </si>
  <si>
    <t>Verificacao de Waning do server1 do soa RNV2</t>
  </si>
  <si>
    <t>26/09/2016 10:19:25</t>
  </si>
  <si>
    <t>26/09/2016 10:19:07</t>
  </si>
  <si>
    <t xml:space="preserve"> Instalação BIEE de homologação - Instalação Repositorio e binario BIEE 11.9</t>
  </si>
  <si>
    <t>26/09/2016 16:50:24</t>
  </si>
  <si>
    <t>26/09/2016 10:20:46</t>
  </si>
  <si>
    <t>Criar backups dos banco WMS para recuperação em desenvolvimento</t>
  </si>
  <si>
    <t>26/09/2016 10:58:55</t>
  </si>
  <si>
    <t>Fazer shrink no banco Wellsalfer (Desenvolvimento)</t>
  </si>
  <si>
    <t>26/09/2016 11:01:30</t>
  </si>
  <si>
    <t>Aplicação de Patch Exadata ( 1 Parte)</t>
  </si>
  <si>
    <t>26/09/2016 11:04:41</t>
  </si>
  <si>
    <t>Aplicação de Patch Exadata ( 2 Parte)</t>
  </si>
  <si>
    <t>26/09/2016 11:05:21</t>
  </si>
  <si>
    <t>10149439 — Reboot Nó 2 CS/CD</t>
  </si>
  <si>
    <t>26/09/2016 11:47:42</t>
  </si>
  <si>
    <t>26/09/2016 11:47:27</t>
  </si>
  <si>
    <t>26/09/2016 11:47:41</t>
  </si>
  <si>
    <t>26/09/2016 14:06:11</t>
  </si>
  <si>
    <t>Cópia dos dados da tabela NodesCustomProperties para WorldMapPoints</t>
  </si>
  <si>
    <t>26/09/2016 14:34:11</t>
  </si>
  <si>
    <t>Dump de tabelas usadas pelas views HR_OPERATING_UNITS e ORG_ORGANIZATION_DEFINITIONS no ebsdb</t>
  </si>
  <si>
    <t>26/09/2016 14:43:49</t>
  </si>
  <si>
    <t>Cópia de arquivos gerados pelo Mastersaf no exadata para a área compartilhada no EBS</t>
  </si>
  <si>
    <t>26/09/2016 15:45:56</t>
  </si>
  <si>
    <t>Ticket#10149739 — Purge SOAH2_SOAINFRA</t>
  </si>
  <si>
    <t>26/09/2016 16:44:47</t>
  </si>
  <si>
    <t>26/09/2016 16:44:33</t>
  </si>
  <si>
    <t>Ticket#10149762 — Reboot Nó 2 CS/CD</t>
  </si>
  <si>
    <t>26/09/2016 16:46:09</t>
  </si>
  <si>
    <t>26/09/2016 16:45:59</t>
  </si>
  <si>
    <t>Ticket#10149811 — [EMERGENCIAL] Aprovar scripts</t>
  </si>
  <si>
    <t>26/09/2016 18:12:58</t>
  </si>
  <si>
    <t>26/09/2016 16:53:08</t>
  </si>
  <si>
    <t>Ticket#10149846 — [EMERGENCIAL] Batimento</t>
  </si>
  <si>
    <t>26/09/2016 18:12:18</t>
  </si>
  <si>
    <t>26/09/2016 17:46:47</t>
  </si>
  <si>
    <t>Ticket#10149387 — Re: RES: RES: Re: RES: RES: RES: RES: Chamado 10137880</t>
  </si>
  <si>
    <t>26/09/2016 18:10:22</t>
  </si>
  <si>
    <t>26/09/2016 17:50:45</t>
  </si>
  <si>
    <t>Alterar o proprietário do chamado: 10149895 - Re: Banco homologação indisponível</t>
  </si>
  <si>
    <t>26/09/2016 18:09:59</t>
  </si>
  <si>
    <t>26/09/2016 18:04:21</t>
  </si>
  <si>
    <t xml:space="preserve">Ticket#10149942 — Re: [AGENDAMENTO SCRIPT] Integração de Abastecimentos Padrão com o WMS </t>
  </si>
  <si>
    <t>27/09/2016 08:16:40</t>
  </si>
  <si>
    <t xml:space="preserve">Ticket#10149152 — Script RESup - MVS/RELO </t>
  </si>
  <si>
    <t>27/09/2016 08:52:48</t>
  </si>
  <si>
    <t>Restart do nó 2 do cluster CSLJ do SOA devido a stuck threads</t>
  </si>
  <si>
    <t>27/09/2016 08:59:15</t>
  </si>
  <si>
    <t>Ticket#10149941 — Fwd: Compilar Programa em PRD - Carga de Titulos</t>
  </si>
  <si>
    <t>27/09/2016 14:26:40</t>
  </si>
  <si>
    <t>27/09/2016 09:06:50</t>
  </si>
  <si>
    <t xml:space="preserve">Ticket#10149943 — Re: Erro Pedido PJ com Boleto Bancário </t>
  </si>
  <si>
    <t>27/09/2016 09:10:52</t>
  </si>
  <si>
    <t>Mudança da senha do usuário tsmbkp</t>
  </si>
  <si>
    <t>27/09/2016 09:16:36</t>
  </si>
  <si>
    <t>Ticket#10149944 — Re: Problema de integração de nota para o Retail</t>
  </si>
  <si>
    <t>27/09/2016 14:26:26</t>
  </si>
  <si>
    <t>27/09/2016 09:23:57</t>
  </si>
  <si>
    <t>Ticket#10150078 — ENC: Execução de limpeza de integração GAL-OD</t>
  </si>
  <si>
    <t>27/09/2016 14:25:37</t>
  </si>
  <si>
    <t>27/09/2016 09:32:58</t>
  </si>
  <si>
    <t xml:space="preserve">Ticket#10150061 — Enc: RES: Fwd: RES: RES: Tela de Análise de Pagamentos de Contratos - Inclusão de Filtro por Fornecedor </t>
  </si>
  <si>
    <t>27/09/2016 09:46:53</t>
  </si>
  <si>
    <t xml:space="preserve">Ticket#10150169 — update tabela sindicato </t>
  </si>
  <si>
    <t>27/09/2016 10:03:35</t>
  </si>
  <si>
    <t>Ticket#10150135 — Fwd: Compilar Programa de CLIENTES em PRD</t>
  </si>
  <si>
    <t>27/09/2016 14:25:25</t>
  </si>
  <si>
    <t>27/09/2016 10:08:22</t>
  </si>
  <si>
    <t>Grant para visualização de código fontes de objetos para o usuário marcosguia na base Wellsalfer</t>
  </si>
  <si>
    <t>27/09/2016 10:08:27</t>
  </si>
  <si>
    <t>Ticket#10148251 — Autorização Chamado 10130024</t>
  </si>
  <si>
    <t>27/09/2016 12:03:17</t>
  </si>
  <si>
    <t>27/09/2016 10:15:06</t>
  </si>
  <si>
    <t>27/09/2016 12:03:16</t>
  </si>
  <si>
    <t>Verificar dataguard: MSAF, MVWEB e FOLHA</t>
  </si>
  <si>
    <t>27/09/2016 10:15:41</t>
  </si>
  <si>
    <t xml:space="preserve">Ticket#10150203 — Solicitação de Acesso </t>
  </si>
  <si>
    <t>27/09/2016 10:20:51</t>
  </si>
  <si>
    <t>Ticket#10150168 — WIS Atualização base de HOMOLOGAÇÃO</t>
  </si>
  <si>
    <t>27/09/2016 14:25:07</t>
  </si>
  <si>
    <t>27/09/2016 10:28:43</t>
  </si>
  <si>
    <t>Ticket#10150251 — Deletar Source FACCRED _ Salfer</t>
  </si>
  <si>
    <t>27/09/2016 12:02:55</t>
  </si>
  <si>
    <t>27/09/2016 10:40:50</t>
  </si>
  <si>
    <t>Ticket#10150284 — ENC: Alterar relatório da intranet RELSALFER</t>
  </si>
  <si>
    <t>27/09/2016 12:02:35</t>
  </si>
  <si>
    <t>27/09/2016 11:12:54</t>
  </si>
  <si>
    <t>Ticket#10150252 — Fwd: PRODUCAO EBS - RECEBIMENTOS CAIXA LOJAS</t>
  </si>
  <si>
    <t>27/09/2016 12:02:05</t>
  </si>
  <si>
    <t>27/09/2016 11:15:25</t>
  </si>
  <si>
    <t>Ticket#10150253 — Fwd: PRODUÇÃO EBS - BAIXA SEMEAR</t>
  </si>
  <si>
    <t>27/09/2016 12:01:45</t>
  </si>
  <si>
    <t>27/09/2016 11:16:51</t>
  </si>
  <si>
    <t>Ticket#10150227 — Fwd: Compilar em PRD - Programa de Titulos</t>
  </si>
  <si>
    <t>27/09/2016 12:01:12</t>
  </si>
  <si>
    <t>27/09/2016 11:39:47</t>
  </si>
  <si>
    <t>Ticket#10150331 — Reboot Nó 1 / Máquina re-267-soa02</t>
  </si>
  <si>
    <t>27/09/2016 14:24:45</t>
  </si>
  <si>
    <t>27/09/2016 11:44:44</t>
  </si>
  <si>
    <t xml:space="preserve">Ticket#10150400 — Base WMSH - WIS de Homologação </t>
  </si>
  <si>
    <t>27/09/2016 12:30:46</t>
  </si>
  <si>
    <t>Ticket#10150269 — Execução Script</t>
  </si>
  <si>
    <t>27/09/2016 14:23:55</t>
  </si>
  <si>
    <t>27/09/2016 14:23:46</t>
  </si>
  <si>
    <t>Serviço de IIS parado no servidor de aplicação</t>
  </si>
  <si>
    <t>22/09/2016 08:59:13</t>
  </si>
  <si>
    <t>08/09/2016 11:41:50</t>
  </si>
  <si>
    <t>Desconectar Mailbox inativas e com mais de 60 dias sem acesso</t>
  </si>
  <si>
    <t>08/09/2016 13:51:43</t>
  </si>
  <si>
    <t>08/09/2016 11:42:15</t>
  </si>
  <si>
    <t>Configuracao do DFS/Replicacao</t>
  </si>
  <si>
    <t>08/09/2016 18:09:57</t>
  </si>
  <si>
    <t>08/09/2016 11:43:26</t>
  </si>
  <si>
    <t>Criar os registros abaixo no DNS da maquinadevendas.corp</t>
  </si>
  <si>
    <t>08/09/2016 13:52:01</t>
  </si>
  <si>
    <t>08/09/2016 11:48:04</t>
  </si>
  <si>
    <t>Reunião/Suporte com Equipe da Thomson -  OneSource 15:00</t>
  </si>
  <si>
    <t>Rodrigo Freitas de Jesus</t>
  </si>
  <si>
    <t>08/09/2016 18:10:15</t>
  </si>
  <si>
    <t>08/09/2016 11:54:33</t>
  </si>
  <si>
    <t>Verificar problema de acesso ao compartilhamento \\maquinadevendas.corp\Auditoria\Inspetoria</t>
  </si>
  <si>
    <t>08/09/2016 13:52:40</t>
  </si>
  <si>
    <t>08/09/2016 11:55:37</t>
  </si>
  <si>
    <t>Verificar problemas de acesso ao compartilhamento da Citylar</t>
  </si>
  <si>
    <t>08/09/2016 15:03:13</t>
  </si>
  <si>
    <t>08/09/2016 12:12:01</t>
  </si>
  <si>
    <t>Adicionar usuarios ao grupo G_Auditoria_RE</t>
  </si>
  <si>
    <t>08/09/2016 13:52:55</t>
  </si>
  <si>
    <t>08/09/2016 12:15:30</t>
  </si>
  <si>
    <t>Verificar acesso do usuario a pasta de rede</t>
  </si>
  <si>
    <t>08/09/2016 13:53:32</t>
  </si>
  <si>
    <t>08/09/2016 12:17:21</t>
  </si>
  <si>
    <t>MQV - Utilização de Swap maior que 15% em re-l3-RElojas-jbEap03 - 10.25.236.136</t>
  </si>
  <si>
    <t>08/09/2016 12:43:40</t>
  </si>
  <si>
    <t>08/09/2016 12:20:08</t>
  </si>
  <si>
    <t>Colocar o servidor FS da Citylar no dominio maquinadevendas.corp</t>
  </si>
  <si>
    <t>08/09/2016 17:47:04</t>
  </si>
  <si>
    <t>08/09/2016 12:28:22</t>
  </si>
  <si>
    <t>Falha conexao com o banco - Windows</t>
  </si>
  <si>
    <t>Andre Andrade</t>
  </si>
  <si>
    <t>09/09/2016 10:54:55</t>
  </si>
  <si>
    <t>08/09/2016 12:43:19</t>
  </si>
  <si>
    <t>09/09/2016 10:54:54</t>
  </si>
  <si>
    <t>IMPORTAÇÃO SERVIDOR VM DO DATACENTER ES PARA LEVEL3</t>
  </si>
  <si>
    <t>12/09/2016 16:13:25</t>
  </si>
  <si>
    <t>08/09/2016 12:45:15</t>
  </si>
  <si>
    <t>Migração DHCP da salfer para level3</t>
  </si>
  <si>
    <t>22/09/2016 14:43:31</t>
  </si>
  <si>
    <t>08/09/2016 12:48:20</t>
  </si>
  <si>
    <t>Problema de compartilhamento da level3 para citylar</t>
  </si>
  <si>
    <t>08/09/2016 17:52:18</t>
  </si>
  <si>
    <t>08/09/2016 12:52:19</t>
  </si>
  <si>
    <t>Retirar LUN do Multpath</t>
  </si>
  <si>
    <t>09/09/2016 10:43:57</t>
  </si>
  <si>
    <t>08/09/2016 12:58:16</t>
  </si>
  <si>
    <t>CONFIGURAÇÃO DO SERVIDOR FILESERVER PRINCIPAL NA LEVEL3</t>
  </si>
  <si>
    <t>08/09/2016 13:01:42</t>
  </si>
  <si>
    <t>Usuario informa que nao consegue acesso em \\maquinadevendas.corp\Auditoria</t>
  </si>
  <si>
    <t>09/09/2016 14:51:12</t>
  </si>
  <si>
    <t>08/09/2016 13:15:17</t>
  </si>
  <si>
    <t>Alteração de registro DNS</t>
  </si>
  <si>
    <t>09/09/2016 08:03:11</t>
  </si>
  <si>
    <t>08/09/2016 13:18:11</t>
  </si>
  <si>
    <t>Migração Sistema OBB Citylar para Level3</t>
  </si>
  <si>
    <t>12/09/2016 08:42:57</t>
  </si>
  <si>
    <t>08/09/2016 13:42:46</t>
  </si>
  <si>
    <t>Adicionar usuario Deiza Guerra Cerqueira no grupo DL_DP_INSINUANTEpara acesso RPD no servidor re-l3-ponto03</t>
  </si>
  <si>
    <t>08/09/2016 13:50:54</t>
  </si>
  <si>
    <t>08/09/2016 13:47:17</t>
  </si>
  <si>
    <t>Problema na instalaçao via Gpo VNC</t>
  </si>
  <si>
    <t>08/09/2016 17:55:08</t>
  </si>
  <si>
    <t>08/09/2016 14:14:52</t>
  </si>
  <si>
    <t>Intracao com empresa NDD para migracao da aplicacao NDD na Eletroshop</t>
  </si>
  <si>
    <t>08/09/2016 15:01:40</t>
  </si>
  <si>
    <t>08/09/2016 14:52:57</t>
  </si>
  <si>
    <t xml:space="preserve">Usuario informa que nao esta conseguindo acesso na pasta \\maquinadevendas.corp\Auditoria </t>
  </si>
  <si>
    <t>09/09/2016 15:11:25</t>
  </si>
  <si>
    <t>08/09/2016 14:59:00</t>
  </si>
  <si>
    <t>Instalacao do Oracle Client 64Bit no servidor 10.80.0.190</t>
  </si>
  <si>
    <t>08/09/2016 16:35:05</t>
  </si>
  <si>
    <t>08/09/2016 15:16:24</t>
  </si>
  <si>
    <t>Sistema SISPRO Fora  do ar</t>
  </si>
  <si>
    <t>08/09/2016 17:54:41</t>
  </si>
  <si>
    <t>08/09/2016 15:17:27</t>
  </si>
  <si>
    <t>Servidor de E-mail Exchange não está disponível</t>
  </si>
  <si>
    <t>08/09/2016 18:12:06</t>
  </si>
  <si>
    <t>08/09/2016 16:16:48</t>
  </si>
  <si>
    <t>Problemas para acessar os arquivos da Eletroshop no FS da L3</t>
  </si>
  <si>
    <t>08/09/2016 18:11:14</t>
  </si>
  <si>
    <t>08/09/2016 16:21:23</t>
  </si>
  <si>
    <t>Usuario informa que nao consegue acesso remoto ao servidor da Eletroshop</t>
  </si>
  <si>
    <t>08/09/2016 17:46:22</t>
  </si>
  <si>
    <t>08/09/2016 16:27:51</t>
  </si>
  <si>
    <t>08/09/2016 17:46:21</t>
  </si>
  <si>
    <t>Levantamento de monitoramento Servidores VM</t>
  </si>
  <si>
    <t>08/09/2016 16:55:39</t>
  </si>
  <si>
    <t>IMPORTAÇÃO SERVIDOR VM DO DATACENTER SALFER PARA LEVEL3</t>
  </si>
  <si>
    <t>22/09/2016 14:45:36</t>
  </si>
  <si>
    <t>08/09/2016 17:18:08</t>
  </si>
  <si>
    <t>08/09/2016 17:22:44</t>
  </si>
  <si>
    <t>08/09/2016 17:22:27</t>
  </si>
  <si>
    <t>Ambiente de Homologação Jboss-Eap 6.4 ( Instância não sobe )</t>
  </si>
  <si>
    <t>09/09/2016 12:16:55</t>
  </si>
  <si>
    <t>08/09/2016 17:24:22</t>
  </si>
  <si>
    <t>08/09/2016 18:44:09</t>
  </si>
  <si>
    <t>Limpeza de concessoes ativas</t>
  </si>
  <si>
    <t>08/09/2016 17:54:12</t>
  </si>
  <si>
    <t>08/09/2016 17:31:21</t>
  </si>
  <si>
    <t>Restauração de pasta apagada fileserver Eletroshop</t>
  </si>
  <si>
    <t>08/09/2016 17:53:53</t>
  </si>
  <si>
    <t>08/09/2016 17:45:37</t>
  </si>
  <si>
    <t>Servidor travado re-l3-sipserver</t>
  </si>
  <si>
    <t>12/09/2016 08:43:21</t>
  </si>
  <si>
    <t>08/09/2016 18:02:45</t>
  </si>
  <si>
    <t>Bloqueio de Instância no F5 - Solicitado por Clayton Duarte Softbox</t>
  </si>
  <si>
    <t>08/09/2016 18:11:49</t>
  </si>
  <si>
    <t>08/09/2016 18:09:40</t>
  </si>
  <si>
    <t>Reboot  de Servidor  de Arquivos na L3 - 22:00</t>
  </si>
  <si>
    <t>08/09/2016 19:24:43</t>
  </si>
  <si>
    <t>08/09/2016 18:42:11</t>
  </si>
  <si>
    <t>08/09/2016 18:42:46</t>
  </si>
  <si>
    <t>Criação de Ambiente de Homologação Portal Salfer</t>
  </si>
  <si>
    <t>09/09/2016 11:46:40</t>
  </si>
  <si>
    <t>08/09/2016 18:46:58</t>
  </si>
  <si>
    <t>Riaj cd 199 - Problema de impressão - Plantão 18:</t>
  </si>
  <si>
    <t>08/09/2016 21:23:21</t>
  </si>
  <si>
    <t>08/09/2016 19:04:48</t>
  </si>
  <si>
    <t>Criação de Grupo no Spark -  Chamado OTRS 10137058 - 10137047</t>
  </si>
  <si>
    <t>09/09/2016 14:29:08</t>
  </si>
  <si>
    <t>08/09/2016 19:27:49</t>
  </si>
  <si>
    <t xml:space="preserve">Não consegue logar FTP http://arquivos.maquinadevendas.com.br/ </t>
  </si>
  <si>
    <t>09/09/2016 11:54:09</t>
  </si>
  <si>
    <t>08/09/2016 19:34:47</t>
  </si>
  <si>
    <t>Abertura de chamado Oi  - Atendente Yuri</t>
  </si>
  <si>
    <t>08/09/2016 21:22:49</t>
  </si>
  <si>
    <t>08/09/2016 21:22:31</t>
  </si>
  <si>
    <t xml:space="preserve">Liberação de acesso ao servidor Gemco - Plantão </t>
  </si>
  <si>
    <t>09/09/2016 00:09:13</t>
  </si>
  <si>
    <t>09/09/2016 00:07:29</t>
  </si>
  <si>
    <t>Criacao de compartilhamento e grupos de acesso - Eletroshop</t>
  </si>
  <si>
    <t>09/09/2016 15:11:14</t>
  </si>
  <si>
    <t>09/09/2016 08:24:08</t>
  </si>
  <si>
    <t>09/09/2016 15:11:03</t>
  </si>
  <si>
    <t>09/09/2016 08:48:16</t>
  </si>
  <si>
    <t>Verificar se os usuarios estavam no grupo G_Auditoria_RE</t>
  </si>
  <si>
    <t>09/09/2016 15:10:50</t>
  </si>
  <si>
    <t>09/09/2016 08:49:59</t>
  </si>
  <si>
    <t>Ajustes na GPO de mapeamento das pastas da Eletroshop</t>
  </si>
  <si>
    <t>09/09/2016 15:10:39</t>
  </si>
  <si>
    <t>09/09/2016 08:50:42</t>
  </si>
  <si>
    <t>Reuniao RedHat</t>
  </si>
  <si>
    <t>12/09/2016 09:28:13</t>
  </si>
  <si>
    <t>09/09/2016 08:51:36</t>
  </si>
  <si>
    <t>O2B Monitoracao Servicos</t>
  </si>
  <si>
    <t>12/09/2016 09:27:47</t>
  </si>
  <si>
    <t>09/09/2016 08:52:44</t>
  </si>
  <si>
    <t>Estrutura Jboss EAP de DR(BH)</t>
  </si>
  <si>
    <t>26/09/2016 13:37:32</t>
  </si>
  <si>
    <t>09/09/2016 09:01:19</t>
  </si>
  <si>
    <t>Servidor re-l3-SipServer - Asterisk</t>
  </si>
  <si>
    <t>13/09/2016 07:58:02</t>
  </si>
  <si>
    <t>09/09/2016 09:48:50</t>
  </si>
  <si>
    <t>Atualiazação aplicação CPPro</t>
  </si>
  <si>
    <t>09/09/2016 15:56:54</t>
  </si>
  <si>
    <t>09/09/2016 09:54:25</t>
  </si>
  <si>
    <t>Compartilhamento de Calendario do Outlook</t>
  </si>
  <si>
    <t>09/09/2016 15:10:27</t>
  </si>
  <si>
    <t>09/09/2016 09:55:47</t>
  </si>
  <si>
    <t>Exclusão de Máquina do AD in-030-120343</t>
  </si>
  <si>
    <t>09/09/2016 10:39:37</t>
  </si>
  <si>
    <t>09/09/2016 10:10:12</t>
  </si>
  <si>
    <t xml:space="preserve">Configurar o Calendario compartilhado na estacao de debora.rosa </t>
  </si>
  <si>
    <t>09/09/2016 15:10:13</t>
  </si>
  <si>
    <t>09/09/2016 10:14:36</t>
  </si>
  <si>
    <t>Criação de change OneSource</t>
  </si>
  <si>
    <t>09/09/2016 10:38:24</t>
  </si>
  <si>
    <t>09/09/2016 10:15:11</t>
  </si>
  <si>
    <t>Verificar o arquivo \\mv-l3-fs01\e$\MVSP\Comercial\Cameba\Imagens\Karsten\Spa-Plus_Castanho-70058.jpg</t>
  </si>
  <si>
    <t>09/09/2016 12:55:23</t>
  </si>
  <si>
    <t>09/09/2016 10:40:07</t>
  </si>
  <si>
    <t>Verificar possivel erro de VSS</t>
  </si>
  <si>
    <t>09/09/2016 13:20:05</t>
  </si>
  <si>
    <t>09/09/2016 10:40:40</t>
  </si>
  <si>
    <t xml:space="preserve">Criação de Entrada no DNS - </t>
  </si>
  <si>
    <t>09/09/2016 10:55:06</t>
  </si>
  <si>
    <t>09/09/2016 10:54:43</t>
  </si>
  <si>
    <t>09/09/2016 10:55:05</t>
  </si>
  <si>
    <t>Adicionar usuario ao grupo G_Auditoria_RE</t>
  </si>
  <si>
    <t>09/09/2016 11:10:18</t>
  </si>
  <si>
    <t>09/09/2016 11:09:56</t>
  </si>
  <si>
    <t>Aumentar a memória do servidor do Redmine</t>
  </si>
  <si>
    <t>09/09/2016 11:30:20</t>
  </si>
  <si>
    <t>22/09/2016 15:46:43</t>
  </si>
  <si>
    <t>Verificar usuario de Crislaine Oliveira Araujo que nao acesso o mapeamento \\maquinadevendas.corp\Eletroshop\Fiscal_Eletroshop</t>
  </si>
  <si>
    <t>09/09/2016 11:32:44</t>
  </si>
  <si>
    <t>09/09/2016 11:30:45</t>
  </si>
  <si>
    <t>Acompanhar chamado na redhat</t>
  </si>
  <si>
    <t>09/09/2016 11:44:06</t>
  </si>
  <si>
    <t>Acompanhamento de chamado - 10137647</t>
  </si>
  <si>
    <t>09/09/2016 12:07:50</t>
  </si>
  <si>
    <t>09/09/2016 12:06:18</t>
  </si>
  <si>
    <t>Criação De GPo para CS</t>
  </si>
  <si>
    <t>12/09/2016 16:31:06</t>
  </si>
  <si>
    <t>09/09/2016 14:04:55</t>
  </si>
  <si>
    <t>12/09/2016 16:26:25</t>
  </si>
  <si>
    <t>Organizar/Limpar VcenterBA</t>
  </si>
  <si>
    <t>12/09/2016 09:08:30</t>
  </si>
  <si>
    <t>09/09/2016 14:58:00</t>
  </si>
  <si>
    <t>Bate papo com Zenha</t>
  </si>
  <si>
    <t>09/09/2016 15:36:26</t>
  </si>
  <si>
    <t>09/09/2016 15:36:16</t>
  </si>
  <si>
    <t>Configuração parâmetros no FTP RE</t>
  </si>
  <si>
    <t>09/09/2016 15:51:26</t>
  </si>
  <si>
    <t>09/09/2016 15:48:35</t>
  </si>
  <si>
    <t>09/09/2016 15:51:25</t>
  </si>
  <si>
    <t>Liberação do aplicação GEMCO NA LEVEL3</t>
  </si>
  <si>
    <t>12/09/2016 16:26:03</t>
  </si>
  <si>
    <t>09/09/2016 15:52:26</t>
  </si>
  <si>
    <t>MIgração do licenciamento TS do servidor citylar para o level3</t>
  </si>
  <si>
    <t>12/09/2016 16:11:30</t>
  </si>
  <si>
    <t>09/09/2016 15:54:56</t>
  </si>
  <si>
    <t>12/09/2016 16:11:29</t>
  </si>
  <si>
    <t>Change - Atualização OneSource Produção VR68 - 17:00 às 19:00</t>
  </si>
  <si>
    <t>10/09/2016 08:45:35</t>
  </si>
  <si>
    <t>09/09/2016 15:57:36</t>
  </si>
  <si>
    <t>10/09/2016 08:45:34</t>
  </si>
  <si>
    <t>ATIVAÇÃO DO SISTEMA TOTVS LEGADO</t>
  </si>
  <si>
    <t>12/09/2016 16:30:27</t>
  </si>
  <si>
    <t>09/09/2016 16:03:07</t>
  </si>
  <si>
    <t xml:space="preserve">Criação de um host no DNS </t>
  </si>
  <si>
    <t>12/09/2016 16:25:34</t>
  </si>
  <si>
    <t>09/09/2016 16:10:34</t>
  </si>
  <si>
    <t>Criacao de lista de distribuicao para o Genco</t>
  </si>
  <si>
    <t>09/09/2016 16:53:34</t>
  </si>
  <si>
    <t>09/09/2016 16:53:03</t>
  </si>
  <si>
    <t>Deploys emergencial do WSMAXLOG e SLR</t>
  </si>
  <si>
    <t>12/09/2016 14:25:14</t>
  </si>
  <si>
    <t>09/09/2016 17:10:00</t>
  </si>
  <si>
    <t>Adicionar usuario ao grupo de acesso TS ao Genco</t>
  </si>
  <si>
    <t>09/09/2016 17:24:54</t>
  </si>
  <si>
    <t>09/09/2016 17:24:06</t>
  </si>
  <si>
    <t>Deploys emergencial SLR</t>
  </si>
  <si>
    <t>12/09/2016 12:40:05</t>
  </si>
  <si>
    <t>09/09/2016 17:42:01</t>
  </si>
  <si>
    <t>MQV - Utilização de Swap maior que 15% em re-l3-RElojas-jbEap02 - 10.25.236.132</t>
  </si>
  <si>
    <t>10/09/2016 11:16:47</t>
  </si>
  <si>
    <t>10/09/2016 09:42:28</t>
  </si>
  <si>
    <t>Configuração parâmetros smtp no OneSource Prod / OneSource Homol</t>
  </si>
  <si>
    <t>12/09/2016 08:44:23</t>
  </si>
  <si>
    <t>10/09/2016 11:34:53</t>
  </si>
  <si>
    <t>MQV - Utilização de Swap maior que 5% em re-l3-jbs03.maquinadevendas.br - 10.25.237.50</t>
  </si>
  <si>
    <t>12/09/2016 09:53:01</t>
  </si>
  <si>
    <t>12/09/2016 09:52:54</t>
  </si>
  <si>
    <t>Ajuste na configuração do Pool de validação de valvendas</t>
  </si>
  <si>
    <t>12/09/2016 18:59:00</t>
  </si>
  <si>
    <t>12/09/2016 09:54:29</t>
  </si>
  <si>
    <t>Reset de senha level3</t>
  </si>
  <si>
    <t>12/09/2016 10:37:09</t>
  </si>
  <si>
    <t>12/09/2016 10:10:49</t>
  </si>
  <si>
    <t>Verificar problema o OBB da Citylar</t>
  </si>
  <si>
    <t>12/09/2016 11:14:20</t>
  </si>
  <si>
    <t>12/09/2016 10:12:24</t>
  </si>
  <si>
    <t>Adicionar usuarios ao grupo GEMCO baseado na planilha enviada</t>
  </si>
  <si>
    <t>12/09/2016 10:37:31</t>
  </si>
  <si>
    <t>12/09/2016 10:31:13</t>
  </si>
  <si>
    <t>Add usuarios ao grupo GEMCO</t>
  </si>
  <si>
    <t>12/09/2016 10:37:49</t>
  </si>
  <si>
    <t>12/09/2016 10:33:29</t>
  </si>
  <si>
    <t>Verificar e-mail dos usuarios e criacao de redirecionamento</t>
  </si>
  <si>
    <t>12/09/2016 11:33:06</t>
  </si>
  <si>
    <t>12/09/2016 10:36:40</t>
  </si>
  <si>
    <t>Problemas de acesso OBB e GEMCO E INTRANET CITYLAR</t>
  </si>
  <si>
    <t>12/09/2016 16:16:32</t>
  </si>
  <si>
    <t>12/09/2016 10:48:52</t>
  </si>
  <si>
    <t>Solicitação StandALone.XML - ProtocoloMV</t>
  </si>
  <si>
    <t>12/09/2016 15:51:45</t>
  </si>
  <si>
    <t>12/09/2016 10:58:53</t>
  </si>
  <si>
    <t>Recuperacao de Mailbox</t>
  </si>
  <si>
    <t>12/09/2016 11:32:07</t>
  </si>
  <si>
    <t>12/09/2016 11:13:01</t>
  </si>
  <si>
    <t>12/09/2016 11:32:06</t>
  </si>
  <si>
    <t>Configuração do DataSource Jboss caixa_producao_in_236_63</t>
  </si>
  <si>
    <t>12/09/2016 18:58:08</t>
  </si>
  <si>
    <t>12/09/2016 11:19:52</t>
  </si>
  <si>
    <t>Configuração do DataSource Jboss vendas_producao_in_236_95</t>
  </si>
  <si>
    <t>12/09/2016 18:57:38</t>
  </si>
  <si>
    <t>12/09/2016 11:21:13</t>
  </si>
  <si>
    <t>Configuração do DataSource Jboss caixa_producao_in_236_79</t>
  </si>
  <si>
    <t>12/09/2016 18:57:22</t>
  </si>
  <si>
    <t>12/09/2016 11:21:54</t>
  </si>
  <si>
    <t>Criação de Usuário com permissão de Sudoers</t>
  </si>
  <si>
    <t>12/09/2016 11:32:05</t>
  </si>
  <si>
    <t>12/09/2016 11:31:18</t>
  </si>
  <si>
    <t>Reuniao O2B - Com Pinguim</t>
  </si>
  <si>
    <t>17/09/2016 10:52:50</t>
  </si>
  <si>
    <t>12/09/2016 12:38:38</t>
  </si>
  <si>
    <t>Servidor mv-l3-MercadoLivre_JBeap01 Mercado Livre reiniciado</t>
  </si>
  <si>
    <t>12/09/2016 20:20:39</t>
  </si>
  <si>
    <t>12/09/2016 13:27:31</t>
  </si>
  <si>
    <t>Criação do Grupo do spark cd 4258</t>
  </si>
  <si>
    <t>12/09/2016 18:56:34</t>
  </si>
  <si>
    <t>12/09/2016 13:34:58</t>
  </si>
  <si>
    <t>12/09/2016 18:56:33</t>
  </si>
  <si>
    <t>Consumo de SWAP - JBEAP</t>
  </si>
  <si>
    <t>12/09/2016 15:16:09</t>
  </si>
  <si>
    <t>12/09/2016 13:55:02</t>
  </si>
  <si>
    <t>Sistema Orbium Nao funciona</t>
  </si>
  <si>
    <t>12/09/2016 15:15:21</t>
  </si>
  <si>
    <t>12/09/2016 15:14:29</t>
  </si>
  <si>
    <t>Migrar caixas para 25GB</t>
  </si>
  <si>
    <t>13/09/2016 07:58:50</t>
  </si>
  <si>
    <t>12/09/2016 15:23:11</t>
  </si>
  <si>
    <t>Vericação possivel problema no servidor de coletor.</t>
  </si>
  <si>
    <t>12/09/2016 18:56:52</t>
  </si>
  <si>
    <t>12/09/2016 15:42:01</t>
  </si>
  <si>
    <t>Máquina do Mercado Livre não acessa rede 10.25.237.0</t>
  </si>
  <si>
    <t>12/09/2016 18:56:12</t>
  </si>
  <si>
    <t>12/09/2016 16:53:15</t>
  </si>
  <si>
    <t>Maquina travada - APPL01</t>
  </si>
  <si>
    <t>12/09/2016 17:08:11</t>
  </si>
  <si>
    <t>12/09/2016 17:04:11</t>
  </si>
  <si>
    <t>Usuários gerentes regionais não recebendo e-mail - Chamado 10139919</t>
  </si>
  <si>
    <t>12/09/2016 18:52:51</t>
  </si>
  <si>
    <t>12/09/2016 17:41:19</t>
  </si>
  <si>
    <t>Desligamento datacenter Citylar</t>
  </si>
  <si>
    <t>22/09/2016 14:46:00</t>
  </si>
  <si>
    <t>12/09/2016 17:42:48</t>
  </si>
  <si>
    <t xml:space="preserve">Verificação do Escopo DHCP </t>
  </si>
  <si>
    <t>12/09/2016 18:52:27</t>
  </si>
  <si>
    <t>12/09/2016 18:50:39</t>
  </si>
  <si>
    <t>Verificar problema com o novo aplicativo Vocalcom na CS</t>
  </si>
  <si>
    <t>13/09/2016 16:33:59</t>
  </si>
  <si>
    <t>13/09/2016 07:50:01</t>
  </si>
  <si>
    <t>Liberacao de espaco em rede</t>
  </si>
  <si>
    <t>13/09/2016 08:41:30</t>
  </si>
  <si>
    <t>13/09/2016 07:52:58</t>
  </si>
  <si>
    <t>Add permissao para o usuario thomas.case nos servidores listados</t>
  </si>
  <si>
    <t>13/09/2016 09:16:22</t>
  </si>
  <si>
    <t>13/09/2016 07:54:52</t>
  </si>
  <si>
    <t>Verificar problema com servidor re-l3-appl01</t>
  </si>
  <si>
    <t>13/09/2016 08:29:38</t>
  </si>
  <si>
    <t>13/09/2016 08:06:01</t>
  </si>
  <si>
    <t>Atualização ambiente de homologação WIS</t>
  </si>
  <si>
    <t>13/09/2016 18:25:27</t>
  </si>
  <si>
    <t>13/09/2016 09:11:51</t>
  </si>
  <si>
    <t>Permissão de acesso ao servidor wis homol e prod</t>
  </si>
  <si>
    <t>13/09/2016 18:25:11</t>
  </si>
  <si>
    <t>13/09/2016 09:19:36</t>
  </si>
  <si>
    <t>13/09/2016 18:25:10</t>
  </si>
  <si>
    <t>Instablidade Instancia apos deploy</t>
  </si>
  <si>
    <t>13/09/2016 09:26:30</t>
  </si>
  <si>
    <t>13/09/2016 09:26:14</t>
  </si>
  <si>
    <t>Erro ao acessar INTRANET - CITY LAR</t>
  </si>
  <si>
    <t>13/09/2016 10:05:38</t>
  </si>
  <si>
    <t>13/09/2016 09:34:14</t>
  </si>
  <si>
    <t>RollBack RELOJAS - vendas.mvs</t>
  </si>
  <si>
    <t>14/09/2016 09:42:08</t>
  </si>
  <si>
    <t>13/09/2016 09:51:46</t>
  </si>
  <si>
    <t>13/09/2016 12:06:36</t>
  </si>
  <si>
    <t>13/09/2016 10:38:49</t>
  </si>
  <si>
    <t>Verificar porque nao esta recebendo e-mail do grupo reintegração</t>
  </si>
  <si>
    <t>13/09/2016 11:02:20</t>
  </si>
  <si>
    <t>13/09/2016 10:49:16</t>
  </si>
  <si>
    <t>13/09/2016 12:05:58</t>
  </si>
  <si>
    <t>13/09/2016 10:49:56</t>
  </si>
  <si>
    <t>13/09/2016 12:05:57</t>
  </si>
  <si>
    <t>Verificar permissao de arquivo no FS</t>
  </si>
  <si>
    <t>13/09/2016 11:48:03</t>
  </si>
  <si>
    <t>13/09/2016 10:51:18</t>
  </si>
  <si>
    <t>Falta de espaco em disco C: 10.25.210.20</t>
  </si>
  <si>
    <t>13/09/2016 11:03:21</t>
  </si>
  <si>
    <t>13/09/2016 10:58:27</t>
  </si>
  <si>
    <t>Verificar escopo DHCP</t>
  </si>
  <si>
    <t>13/09/2016 11:20:52</t>
  </si>
  <si>
    <t>13/09/2016 11:04:33</t>
  </si>
  <si>
    <t>13/09/2016 11:12:32</t>
  </si>
  <si>
    <t>Liberação de relay no servidor smtp3</t>
  </si>
  <si>
    <t>13/09/2016 18:24:54</t>
  </si>
  <si>
    <t>13/09/2016 11:04:43</t>
  </si>
  <si>
    <t>Anderson SP - Solicita evidencia das contas pricing e central.compras</t>
  </si>
  <si>
    <t>13/09/2016 11:06:02</t>
  </si>
  <si>
    <t>13/09/2016 11:05:52</t>
  </si>
  <si>
    <t>Liberação de instâncias no F5</t>
  </si>
  <si>
    <t>13/09/2016 18:24:37</t>
  </si>
  <si>
    <t>13/09/2016 11:07:04</t>
  </si>
  <si>
    <t>13/09/2016 18:24:36</t>
  </si>
  <si>
    <t xml:space="preserve">Bloqueio de Instância no F5 </t>
  </si>
  <si>
    <t>13/09/2016 18:24:23</t>
  </si>
  <si>
    <t>13/09/2016 11:09:41</t>
  </si>
  <si>
    <t>13/09/2016 18:24:07</t>
  </si>
  <si>
    <t>13/09/2016 11:12:33</t>
  </si>
  <si>
    <t>13/09/2016 18:23:49</t>
  </si>
  <si>
    <t>13/09/2016 11:13:20</t>
  </si>
  <si>
    <t>Dar permissao de acesso TS ao servidor MV-L3-JUMPSTAT</t>
  </si>
  <si>
    <t>13/09/2016 11:46:41</t>
  </si>
  <si>
    <t>13/09/2016 11:46:10</t>
  </si>
  <si>
    <t>13/09/2016 11:46:40</t>
  </si>
  <si>
    <t>Add usuario Elivani de Oliveira Araujo ao grupo de acesso do OBB</t>
  </si>
  <si>
    <t>13/09/2016 12:03:37</t>
  </si>
  <si>
    <t>13/09/2016 12:03:21</t>
  </si>
  <si>
    <t>impressora CD199</t>
  </si>
  <si>
    <t>14/09/2016 09:41:44</t>
  </si>
  <si>
    <t>13/09/2016 12:58:56</t>
  </si>
  <si>
    <t>Add permissao de acesso TS para Hugo Dias nos servidores gestaoinfra e SF-L3-SQLSRV02</t>
  </si>
  <si>
    <t>13/09/2016 14:21:42</t>
  </si>
  <si>
    <t>13/09/2016 13:52:15</t>
  </si>
  <si>
    <t>Liberar espaco no DHCP RE-WIFI-CORP</t>
  </si>
  <si>
    <t>13/09/2016 14:21:24</t>
  </si>
  <si>
    <t>13/09/2016 14:05:36</t>
  </si>
  <si>
    <t>Add usuario rosangela.aleluia no grupo de acesso TS ao OBB</t>
  </si>
  <si>
    <t>13/09/2016 14:20:39</t>
  </si>
  <si>
    <t>13/09/2016 14:18:57</t>
  </si>
  <si>
    <t>Add usuario anderson.barbosa no grupo de acesso TS ao OBB</t>
  </si>
  <si>
    <t>13/09/2016 14:40:30</t>
  </si>
  <si>
    <t>13/09/2016 14:40:04</t>
  </si>
  <si>
    <t>WebService do maxxsys não está funcionando.</t>
  </si>
  <si>
    <t>13/09/2016 18:23:33</t>
  </si>
  <si>
    <t>13/09/2016 15:05:57</t>
  </si>
  <si>
    <t>Daniela nao consegue acesso ao TS do OBB</t>
  </si>
  <si>
    <t>13/09/2016 18:10:49</t>
  </si>
  <si>
    <t>13/09/2016 15:55:47</t>
  </si>
  <si>
    <t>Desabilitar Mailbox e grupos de e-mail</t>
  </si>
  <si>
    <t>13/09/2016 17:30:15</t>
  </si>
  <si>
    <t>13/09/2016 16:22:21</t>
  </si>
  <si>
    <t>Disabilitar Mailbox e grupos de e-mail</t>
  </si>
  <si>
    <t>13/09/2016 17:30:43</t>
  </si>
  <si>
    <t>13/09/2016 16:23:39</t>
  </si>
  <si>
    <t>14/09/2016 12:59:36</t>
  </si>
  <si>
    <t>13/09/2016 16:48:46</t>
  </si>
  <si>
    <t>Inclusão dos usuários no grupo do CD 9075</t>
  </si>
  <si>
    <t>13/09/2016 18:22:46</t>
  </si>
  <si>
    <t>13/09/2016 17:24:30</t>
  </si>
  <si>
    <t>Geração de Log Zabbix processador</t>
  </si>
  <si>
    <t>13/09/2016 18:22:31</t>
  </si>
  <si>
    <t>13/09/2016 17:43:21</t>
  </si>
  <si>
    <t>Add usuario ao grupo de TS Eletroshop</t>
  </si>
  <si>
    <t>13/09/2016 18:08:53</t>
  </si>
  <si>
    <t>13/09/2016 18:08:37</t>
  </si>
  <si>
    <t>Criacao do atalho para acesso ao OBB CL para usuarios flavia.silva</t>
  </si>
  <si>
    <t>14/09/2016 09:10:09</t>
  </si>
  <si>
    <t>14/09/2016 09:09:53</t>
  </si>
  <si>
    <t>Desabilitar compartilhamento \\10.30.232.15\re267\Inspetoria</t>
  </si>
  <si>
    <t>14/09/2016 09:32:10</t>
  </si>
  <si>
    <t>14/09/2016 09:31:17</t>
  </si>
  <si>
    <t>Cadastro de impressoras no cups</t>
  </si>
  <si>
    <t>14/09/2016 18:12:28</t>
  </si>
  <si>
    <t>14/09/2016 09:34:48</t>
  </si>
  <si>
    <t>14/09/2016 18:07:53</t>
  </si>
  <si>
    <t>PDV Com instancias fora BigIP</t>
  </si>
  <si>
    <t>14/09/2016 09:42:48</t>
  </si>
  <si>
    <t>14/09/2016 09:39:57</t>
  </si>
  <si>
    <t>Solicitacao de mudança - interface Asterisk</t>
  </si>
  <si>
    <t>14/09/2016 09:43:07</t>
  </si>
  <si>
    <t>14/09/2016 09:40:51</t>
  </si>
  <si>
    <t>Colocar usuario debora.rosa como ADM local da estacao para poder alterar padroe da bateria</t>
  </si>
  <si>
    <t>14/09/2016 11:22:25</t>
  </si>
  <si>
    <t>14/09/2016 10:30:37</t>
  </si>
  <si>
    <t>Verificar esta IN-030-126779 que nao consegue entrar no dominio.</t>
  </si>
  <si>
    <t>14/09/2016 11:21:31</t>
  </si>
  <si>
    <t>14/09/2016 10:31:11</t>
  </si>
  <si>
    <t>cadastro de impressoras no cups</t>
  </si>
  <si>
    <t>15/09/2016 17:27:33</t>
  </si>
  <si>
    <t>14/09/2016 10:43:19</t>
  </si>
  <si>
    <t>Problema com o OBB</t>
  </si>
  <si>
    <t>14/09/2016 11:22:06</t>
  </si>
  <si>
    <t>14/09/2016 11:18:39</t>
  </si>
  <si>
    <t>Verificar estacao 10.3.4.142 que esta pedindo autenticacao para acesso a Site</t>
  </si>
  <si>
    <t>14/09/2016 11:23:02</t>
  </si>
  <si>
    <t>14/09/2016 11:19:40</t>
  </si>
  <si>
    <t>Liberação de envio e-mail externo</t>
  </si>
  <si>
    <t>14/09/2016 18:11:29</t>
  </si>
  <si>
    <t>14/09/2016 11:33:00</t>
  </si>
  <si>
    <t>14/09/2016 18:07:54</t>
  </si>
  <si>
    <t>Verificar problemas com estacao</t>
  </si>
  <si>
    <t>14/09/2016 13:49:12</t>
  </si>
  <si>
    <t>14/09/2016 11:55:10</t>
  </si>
  <si>
    <t>Exchange Exceção de dominio</t>
  </si>
  <si>
    <t>14/09/2016 18:11:13</t>
  </si>
  <si>
    <t>14/09/2016 12:00:54</t>
  </si>
  <si>
    <t>Limpeza de impressões do cups eldoc10</t>
  </si>
  <si>
    <t>14/09/2016 18:10:48</t>
  </si>
  <si>
    <t>14/09/2016 12:03:17</t>
  </si>
  <si>
    <t>Limpeza de impressões do cups eldoc11</t>
  </si>
  <si>
    <t>14/09/2016 18:09:49</t>
  </si>
  <si>
    <t>14/09/2016 12:03:42</t>
  </si>
  <si>
    <t>Faustino - Redhat</t>
  </si>
  <si>
    <t>17/09/2016 10:54:37</t>
  </si>
  <si>
    <t>14/09/2016 12:58:05</t>
  </si>
  <si>
    <t>MQV - Espaço em disco / de re-l3-RElojas-jbEap05 - 10.25.236.144 com mais de 90% de utilização</t>
  </si>
  <si>
    <t>14/09/2016 18:07:04</t>
  </si>
  <si>
    <t>14/09/2016 14:20:30</t>
  </si>
  <si>
    <t>Redirect no email joao.moreira para daniel.lima</t>
  </si>
  <si>
    <t>16/09/2016 10:21:13</t>
  </si>
  <si>
    <t>14/09/2016 14:40:29</t>
  </si>
  <si>
    <t>Verificar problema de estacao que nao acessa a rede RE-CORP</t>
  </si>
  <si>
    <t>14/09/2016 15:29:12</t>
  </si>
  <si>
    <t>14/09/2016 14:45:54</t>
  </si>
  <si>
    <t>Acompanhamento de acesso do suporte da LG</t>
  </si>
  <si>
    <t>14/09/2016 16:38:38</t>
  </si>
  <si>
    <t>14/09/2016 14:47:15</t>
  </si>
  <si>
    <t>Levantamento do andamento da replicacao dos arquivos da Citylar</t>
  </si>
  <si>
    <t>14/09/2016 15:19:58</t>
  </si>
  <si>
    <t>14/09/2016 14:48:02</t>
  </si>
  <si>
    <t>Verificar existencia de mais de uma ferramenta de backup no FS da L3</t>
  </si>
  <si>
    <t>14/09/2016 15:20:58</t>
  </si>
  <si>
    <t>14/09/2016 15:08:04</t>
  </si>
  <si>
    <t>14/09/2016 15:20:57</t>
  </si>
  <si>
    <t>Solicitar exclusao da varredura no AV no FS da L3.</t>
  </si>
  <si>
    <t>14/09/2016 15:21:16</t>
  </si>
  <si>
    <t>14/09/2016 15:13:29</t>
  </si>
  <si>
    <t>Verificação de impressora na WMS cd1199impetq01</t>
  </si>
  <si>
    <t>14/09/2016 18:10:03</t>
  </si>
  <si>
    <t>14/09/2016 15:23:11</t>
  </si>
  <si>
    <t>Solicitação de acesso remoto ao servidor 10.25.234.55</t>
  </si>
  <si>
    <t>14/09/2016 18:09:36</t>
  </si>
  <si>
    <t>14/09/2016 15:24:39</t>
  </si>
  <si>
    <t>14/09/2016 18:07:55</t>
  </si>
  <si>
    <t>Liberação de acesso administrador para DBA</t>
  </si>
  <si>
    <t>14/09/2016 18:09:24</t>
  </si>
  <si>
    <t>14/09/2016 16:28:25</t>
  </si>
  <si>
    <t>Impressora do WMS 1199impetq02</t>
  </si>
  <si>
    <t>14/09/2016 18:09:06</t>
  </si>
  <si>
    <t>14/09/2016 17:28:09</t>
  </si>
  <si>
    <t>Configuração impressora WMS  cd199imetq02</t>
  </si>
  <si>
    <t>14/09/2016 18:08:25</t>
  </si>
  <si>
    <t>14/09/2016 17:30:43</t>
  </si>
  <si>
    <t>Cricar compartilhamento</t>
  </si>
  <si>
    <t>15/09/2016 08:43:14</t>
  </si>
  <si>
    <t>15/09/2016 08:00:14</t>
  </si>
  <si>
    <t>15/09/2016 08:42:36</t>
  </si>
  <si>
    <t>Aumentar tamanho de Mailbox</t>
  </si>
  <si>
    <t>15/09/2016 09:51:14</t>
  </si>
  <si>
    <t>15/09/2016 08:03:09</t>
  </si>
  <si>
    <t>Crescer DOCSCAN</t>
  </si>
  <si>
    <t>16/09/2016 10:20:47</t>
  </si>
  <si>
    <t>15/09/2016 09:04:34</t>
  </si>
  <si>
    <t>Problema de acesso a pasta inspetoria</t>
  </si>
  <si>
    <t>15/09/2016 09:51:51</t>
  </si>
  <si>
    <t>15/09/2016 09:12:53</t>
  </si>
  <si>
    <t>Listar total de e-mails</t>
  </si>
  <si>
    <t>15/09/2016 09:52:11</t>
  </si>
  <si>
    <t>15/09/2016 09:24:23</t>
  </si>
  <si>
    <t>Listar total de e-maisl com MAPI ativo</t>
  </si>
  <si>
    <t>15/09/2016 09:52:40</t>
  </si>
  <si>
    <t>15/09/2016 09:24:49</t>
  </si>
  <si>
    <t>Verificar problema no e-mail</t>
  </si>
  <si>
    <t>15/09/2016 10:03:13</t>
  </si>
  <si>
    <t>15/09/2016 09:43:30</t>
  </si>
  <si>
    <t>15/09/2016 10:03:12</t>
  </si>
  <si>
    <t>Swap JBEAP5</t>
  </si>
  <si>
    <t>15/09/2016 10:11:36</t>
  </si>
  <si>
    <t>Cricar o acesso RDP na estacao de trabalho para o OBB CL</t>
  </si>
  <si>
    <t>15/09/2016 10:55:33</t>
  </si>
  <si>
    <t>15/09/2016 10:55:21</t>
  </si>
  <si>
    <t>Runiao com DIogo - o2b</t>
  </si>
  <si>
    <t>17/09/2016 10:54:08</t>
  </si>
  <si>
    <t>15/09/2016 11:38:07</t>
  </si>
  <si>
    <t>Replicacao das permissões de acesso e grupos no AD</t>
  </si>
  <si>
    <t>15/09/2016 11:53:03</t>
  </si>
  <si>
    <t>15/09/2016 11:52:47</t>
  </si>
  <si>
    <t>Estacoes da faixa 10.200.54.x nao estao resolvendo para o nome sitef-web</t>
  </si>
  <si>
    <t>15/09/2016 14:25:30</t>
  </si>
  <si>
    <t>15/09/2016 14:24:21</t>
  </si>
  <si>
    <t>15/09/2016 14:25:29</t>
  </si>
  <si>
    <t>Criação de usuário no ftp dmz</t>
  </si>
  <si>
    <t>16/09/2016 12:10:55</t>
  </si>
  <si>
    <t>15/09/2016 14:50:40</t>
  </si>
  <si>
    <t>16/09/2016 12:10:54</t>
  </si>
  <si>
    <t xml:space="preserve">Relação de domínios envio/recebimento loja </t>
  </si>
  <si>
    <t>16/09/2016 12:11:07</t>
  </si>
  <si>
    <t>15/09/2016 15:18:54</t>
  </si>
  <si>
    <t>Dump JCOB - ip 20</t>
  </si>
  <si>
    <t>26/09/2016 13:40:02</t>
  </si>
  <si>
    <t>15/09/2016 16:01:33</t>
  </si>
  <si>
    <t>Criar comunidade SNMP o2b f5</t>
  </si>
  <si>
    <t>23/09/2016 10:59:32</t>
  </si>
  <si>
    <t>15/09/2016 16:08:01</t>
  </si>
  <si>
    <t xml:space="preserve">Criação snmp para o2b </t>
  </si>
  <si>
    <t>16/09/2016 12:11:27</t>
  </si>
  <si>
    <t>15/09/2016 16:10:37</t>
  </si>
  <si>
    <t>16/09/2016 12:11:26</t>
  </si>
  <si>
    <t>15/09/2016 16:24:10</t>
  </si>
  <si>
    <t xml:space="preserve">Add permissao de acesso do usuario sauliana.oliveira no FS - </t>
  </si>
  <si>
    <t>15/09/2016 16:33:01</t>
  </si>
  <si>
    <t>15/09/2016 16:30:13</t>
  </si>
  <si>
    <t>Add usuario no grupo G_Acesso_GEMCO</t>
  </si>
  <si>
    <t>15/09/2016 16:33:16</t>
  </si>
  <si>
    <t>15/09/2016 16:30:53</t>
  </si>
  <si>
    <t>15/09/2016 16:55:12</t>
  </si>
  <si>
    <t>15/09/2016 16:55:02</t>
  </si>
  <si>
    <t>Boot no servidor gesplanprdmv, pois a aplicacao estava travando</t>
  </si>
  <si>
    <t>15/09/2016 17:56:52</t>
  </si>
  <si>
    <t>15/09/2016 17:56:38</t>
  </si>
  <si>
    <t>Problema com o Middleware do Sapiens</t>
  </si>
  <si>
    <t>16/09/2016 14:25:21</t>
  </si>
  <si>
    <t>16/09/2016 08:27:52</t>
  </si>
  <si>
    <t>Inserçao de Placa de rede no SIPSERVER</t>
  </si>
  <si>
    <t>16/09/2016 10:22:03</t>
  </si>
  <si>
    <t>16/09/2016 10:21:56</t>
  </si>
  <si>
    <t>Aumento de espaco em disco</t>
  </si>
  <si>
    <t>16/09/2016 10:31:15</t>
  </si>
  <si>
    <t>16/09/2016 10:30:51</t>
  </si>
  <si>
    <t>Atualizar DNS Interno ricardoeletro.com</t>
  </si>
  <si>
    <t>16/09/2016 10:51:58</t>
  </si>
  <si>
    <t>16/09/2016 10:32:02</t>
  </si>
  <si>
    <t>Fileserver -[MQV]</t>
  </si>
  <si>
    <t>16/09/2016 11:13:37</t>
  </si>
  <si>
    <t>16/09/2016 10:51:21</t>
  </si>
  <si>
    <t>Verificação do Sistema Sisep</t>
  </si>
  <si>
    <t>16/09/2016 14:44:42</t>
  </si>
  <si>
    <t>16/09/2016 12:13:13</t>
  </si>
  <si>
    <t>Servidor de ponto não está  funcionando</t>
  </si>
  <si>
    <t>23/09/2016 08:43:23</t>
  </si>
  <si>
    <t>16/09/2016 12:45:13</t>
  </si>
  <si>
    <t>SCRIPT DE LOGON</t>
  </si>
  <si>
    <t>16/09/2016 14:51:25</t>
  </si>
  <si>
    <t>16/09/2016 14:23:09</t>
  </si>
  <si>
    <t>Solicitar remoção do NetBackup</t>
  </si>
  <si>
    <t>16/09/2016 14:36:41</t>
  </si>
  <si>
    <t>16/09/2016 14:36:29</t>
  </si>
  <si>
    <t>Solicitação de atualização homologação WMS</t>
  </si>
  <si>
    <t>23/09/2016 08:42:31</t>
  </si>
  <si>
    <t>16/09/2016 14:44:08</t>
  </si>
  <si>
    <t>23/09/2016 08:42:30</t>
  </si>
  <si>
    <t>16/09/2016 14:50:44</t>
  </si>
  <si>
    <t>16/09/2016 14:50:30</t>
  </si>
  <si>
    <t>Atualização do wis server 10.25.210.29</t>
  </si>
  <si>
    <t>23/09/2016 08:43:11</t>
  </si>
  <si>
    <t>16/09/2016 15:01:06</t>
  </si>
  <si>
    <t>Feito atualização do WIS server 10.25.210.28</t>
  </si>
  <si>
    <t>23/09/2016 08:42:13</t>
  </si>
  <si>
    <t>16/09/2016 15:05:46</t>
  </si>
  <si>
    <t>Lista de IPs PDV</t>
  </si>
  <si>
    <t>23/09/2016 10:53:28</t>
  </si>
  <si>
    <t>16/09/2016 15:14:30</t>
  </si>
  <si>
    <t>Criação Servidor Slackware 14.1</t>
  </si>
  <si>
    <t>23/09/2016 08:41:43</t>
  </si>
  <si>
    <t>16/09/2016 15:58:29</t>
  </si>
  <si>
    <t>Alteração no nome de pasta da rede.</t>
  </si>
  <si>
    <t>19/09/2016 08:30:00</t>
  </si>
  <si>
    <t>16/09/2016 16:07:14</t>
  </si>
  <si>
    <t>19/09/2016 08:29:59</t>
  </si>
  <si>
    <t>Liebração de dominio loja</t>
  </si>
  <si>
    <t>16/09/2016 16:10:03</t>
  </si>
  <si>
    <t>16/09/2016 16:08:24</t>
  </si>
  <si>
    <t>Liberar acesso ao GEMCO para usuaria Silvia Cristina Jardim Rodrigues</t>
  </si>
  <si>
    <t>16/09/2016 16:32:39</t>
  </si>
  <si>
    <t>16/09/2016 16:32:25</t>
  </si>
  <si>
    <t>criar scopo DHCP</t>
  </si>
  <si>
    <t>19/09/2016 08:30:34</t>
  </si>
  <si>
    <t>16/09/2016 16:47:31</t>
  </si>
  <si>
    <t>RedHat - Faustino</t>
  </si>
  <si>
    <t>26/09/2016 13:41:06</t>
  </si>
  <si>
    <t>16/09/2016 16:47:54</t>
  </si>
  <si>
    <t>Levantamento IPs PDV</t>
  </si>
  <si>
    <t>17/09/2016 10:53:43</t>
  </si>
  <si>
    <t>16/09/2016 16:55:11</t>
  </si>
  <si>
    <t>instalação do Slackware 14.1 - SipServer02</t>
  </si>
  <si>
    <t>17/09/2016 10:53:17</t>
  </si>
  <si>
    <t>17/09/2016 09:43:07</t>
  </si>
  <si>
    <t>Iplanner Disco Cheio</t>
  </si>
  <si>
    <t>23/09/2016 10:53:06</t>
  </si>
  <si>
    <t>17/09/2016 09:47:20</t>
  </si>
  <si>
    <t>Acesso a pasta \\maquinadevendas.corp\Auditoria</t>
  </si>
  <si>
    <t>19/09/2016 08:30:54</t>
  </si>
  <si>
    <t>19/09/2016 08:29:30</t>
  </si>
  <si>
    <t xml:space="preserve">ligação servidores  datacenter BA </t>
  </si>
  <si>
    <t>19/09/2016 09:05:14</t>
  </si>
  <si>
    <t>19/09/2016 16:04:34</t>
  </si>
  <si>
    <t>19/09/2016 09:13:25</t>
  </si>
  <si>
    <t>Criacao de conta de usuario Analista Oi</t>
  </si>
  <si>
    <t>19/09/2016 09:51:50</t>
  </si>
  <si>
    <t>19/09/2016 09:51:11</t>
  </si>
  <si>
    <t>Criacao de GPO para novo papel de parede para o ADM</t>
  </si>
  <si>
    <t>19/09/2016 16:04:19</t>
  </si>
  <si>
    <t>19/09/2016 11:58:22</t>
  </si>
  <si>
    <t>Problema no vcenter BA</t>
  </si>
  <si>
    <t>19/09/2016 14:19:17</t>
  </si>
  <si>
    <t>servidor IN-MV-PRD-MANTIS fora do ar</t>
  </si>
  <si>
    <t>22/09/2016 14:44:49</t>
  </si>
  <si>
    <t>19/09/2016 14:34:16</t>
  </si>
  <si>
    <t xml:space="preserve">Grupo de e-mail Operador Ti  - Bloqueio - Resposta Automática </t>
  </si>
  <si>
    <t>20/09/2016 09:56:02</t>
  </si>
  <si>
    <t>19/09/2016 15:10:59</t>
  </si>
  <si>
    <t xml:space="preserve">Recuperação e-mail's </t>
  </si>
  <si>
    <t>20/09/2016 08:42:07</t>
  </si>
  <si>
    <t>19/09/2016 16:22:39</t>
  </si>
  <si>
    <t>Problema de replicação de DNS</t>
  </si>
  <si>
    <t>22/09/2016 14:45:08</t>
  </si>
  <si>
    <t>19/09/2016 16:39:29</t>
  </si>
  <si>
    <t>Levar o servidor 10.80.0.190 para a L3</t>
  </si>
  <si>
    <t>20/09/2016 14:22:01</t>
  </si>
  <si>
    <t>19/09/2016 17:34:19</t>
  </si>
  <si>
    <t>Criacao dos grupo e permissoes de acesso ao FS da Citylar X FS L3</t>
  </si>
  <si>
    <t>20/09/2016 14:51:09</t>
  </si>
  <si>
    <t>19/09/2016 17:54:17</t>
  </si>
  <si>
    <t>problemas para acessar o servidor 10.80.0.241</t>
  </si>
  <si>
    <t>20/09/2016 08:05:26</t>
  </si>
  <si>
    <t>20/09/2016 07:57:40</t>
  </si>
  <si>
    <t>Add usuaria Carla.Silva ao grupo de acesso ao OBB</t>
  </si>
  <si>
    <t>20/09/2016 08:41:38</t>
  </si>
  <si>
    <t>20/09/2016 08:41:25</t>
  </si>
  <si>
    <t>20/09/2016 09:23:10</t>
  </si>
  <si>
    <t>20/09/2016 08:58:43</t>
  </si>
  <si>
    <t>20/09/2016 09:23:09</t>
  </si>
  <si>
    <t>Verificar caixa de email de Agnelio Pinheiro Veneravel que esta em Ingles</t>
  </si>
  <si>
    <t>20/09/2016 09:39:02</t>
  </si>
  <si>
    <t>20/09/2016 09:19:15</t>
  </si>
  <si>
    <t>Verificar servidor da Salfer</t>
  </si>
  <si>
    <t>20/09/2016 11:01:53</t>
  </si>
  <si>
    <t>20/09/2016 09:28:14</t>
  </si>
  <si>
    <t>Exclusao do scopo DHCP 10.3.32.0 e 10.3.33.0</t>
  </si>
  <si>
    <t>20/09/2016 09:55:35</t>
  </si>
  <si>
    <t>20/09/2016 09:53:35</t>
  </si>
  <si>
    <t>Cricao do scop DHCP 10.3.37.0 e 10.3.38.0</t>
  </si>
  <si>
    <t>20/09/2016 09:55:18</t>
  </si>
  <si>
    <t>20/09/2016 09:54:17</t>
  </si>
  <si>
    <t>Redefinir senha do usuario Darlan</t>
  </si>
  <si>
    <t>20/09/2016 10:00:52</t>
  </si>
  <si>
    <t>20/09/2016 10:00:41</t>
  </si>
  <si>
    <t>Remover Luiz Henrique do grupo Suporte Redes - Bahia</t>
  </si>
  <si>
    <t>20/09/2016 10:37:36</t>
  </si>
  <si>
    <t>20/09/2016 10:37:24</t>
  </si>
  <si>
    <t>Criacao de pasta Publico\Scanner-Cuiaba para utilizar para armazenamento do scanner</t>
  </si>
  <si>
    <t>20/09/2016 11:52:29</t>
  </si>
  <si>
    <t>20/09/2016 11:52:17</t>
  </si>
  <si>
    <t>Aumentar tamanho de Mailbox inteligencia.comercial</t>
  </si>
  <si>
    <t>20/09/2016 13:25:06</t>
  </si>
  <si>
    <t>20/09/2016 11:57:59</t>
  </si>
  <si>
    <t>20/09/2016 12:31:30</t>
  </si>
  <si>
    <t>20/09/2016 12:28:21</t>
  </si>
  <si>
    <t>Liberar acesso do pessoas no NOC sia TS ao servidor mv-l3-fs01 para add permissao de pastas.</t>
  </si>
  <si>
    <t>20/09/2016 13:00:36</t>
  </si>
  <si>
    <t>20/09/2016 13:00:24</t>
  </si>
  <si>
    <t>Criação da pasta Canal de Ética no FS</t>
  </si>
  <si>
    <t>20/09/2016 14:26:53</t>
  </si>
  <si>
    <t>20/09/2016 14:22:57</t>
  </si>
  <si>
    <t>Despromover o Ad maquinadevendas datacenter ES</t>
  </si>
  <si>
    <t>22/09/2016 14:29:16</t>
  </si>
  <si>
    <t>20/09/2016 14:45:52</t>
  </si>
  <si>
    <t>22/09/2016 12:59:42</t>
  </si>
  <si>
    <t>Criacao de usuario local para acesso no SRVDBDIMEP</t>
  </si>
  <si>
    <t>20/09/2016 14:51:30</t>
  </si>
  <si>
    <t>20/09/2016 14:49:42</t>
  </si>
  <si>
    <t>Configuração de reserva dhcp</t>
  </si>
  <si>
    <t>20/09/2016 15:42:52</t>
  </si>
  <si>
    <t>20/09/2016 15:42:41</t>
  </si>
  <si>
    <t>Listar integrantes do grupo regional centro sul</t>
  </si>
  <si>
    <t>20/09/2016 17:44:19</t>
  </si>
  <si>
    <t>20/09/2016 17:14:36</t>
  </si>
  <si>
    <t>Alteracao de reserva no DHCP para a impressora CARTAZ045-G323.maquinadevendas.corp</t>
  </si>
  <si>
    <t>20/09/2016 17:22:02</t>
  </si>
  <si>
    <t>20/09/2016 17:15:34</t>
  </si>
  <si>
    <t>Criacao de conta de mais dois usuario Analista Oi</t>
  </si>
  <si>
    <t>20/09/2016 17:21:25</t>
  </si>
  <si>
    <t>20/09/2016 17:18:19</t>
  </si>
  <si>
    <t>Add permissao de acesso TS ao servidor JUMP para os usuarios analistaoi</t>
  </si>
  <si>
    <t>20/09/2016 17:21:06</t>
  </si>
  <si>
    <t>20/09/2016 17:19:39</t>
  </si>
  <si>
    <t>BACKUP - EMAIL - ITENS ENVIADOS - URGENTE</t>
  </si>
  <si>
    <t>20/09/2016 18:04:07</t>
  </si>
  <si>
    <t>Resetar senha do usuario jose.moreira</t>
  </si>
  <si>
    <t>20/09/2016 18:11:24</t>
  </si>
  <si>
    <t>20/09/2016 18:11:10</t>
  </si>
  <si>
    <t>Aumentar tamanho de Mailbox jose.negreiros</t>
  </si>
  <si>
    <t>21/09/2016 08:21:08</t>
  </si>
  <si>
    <t>20/09/2016 18:37:02</t>
  </si>
  <si>
    <t>Verificar a função MAPI da Mailbox do Jose Nivaldo Negreiro Filho</t>
  </si>
  <si>
    <t>23/09/2016 09:15:52</t>
  </si>
  <si>
    <t>23/09/2016 07:48:09</t>
  </si>
  <si>
    <t>MQV - Espaço em disco /opt de mv-l3-eldoc12.maquinadevendas.corp - 10.25.237.32 com mais de 80% de utilização</t>
  </si>
  <si>
    <t>23/09/2016 08:58:04</t>
  </si>
  <si>
    <t>23/09/2016 08:44:24</t>
  </si>
  <si>
    <t>Configuração da servidor GED em BH</t>
  </si>
  <si>
    <t>23/09/2016 17:39:22</t>
  </si>
  <si>
    <t>23/09/2016 08:57:47</t>
  </si>
  <si>
    <t>WIS Atualização objeto em Homologação - Lentidão na emissão de etiquetas chamado 201608241032787</t>
  </si>
  <si>
    <t>23/09/2016 09:22:38</t>
  </si>
  <si>
    <t>23/09/2016 09:22:17</t>
  </si>
  <si>
    <t>Instância MV Cobrança 10.25.209.20 precisa ser reiniciada.</t>
  </si>
  <si>
    <t>26/09/2016 15:07:34</t>
  </si>
  <si>
    <t>23/09/2016 09:33:43</t>
  </si>
  <si>
    <t>Liberação de espaco em disco  MV-L3-APPAUTTAR</t>
  </si>
  <si>
    <t>23/09/2016 11:12:51</t>
  </si>
  <si>
    <t>23/09/2016 09:36:56</t>
  </si>
  <si>
    <t>WsMaxxLog aplicação fora</t>
  </si>
  <si>
    <t>26/09/2016 15:07:58</t>
  </si>
  <si>
    <t>23/09/2016 09:55:34</t>
  </si>
  <si>
    <t>Criação de Escopo dhcp pra a vlan 10.3.9</t>
  </si>
  <si>
    <t>23/09/2016 17:38:58</t>
  </si>
  <si>
    <t>23/09/2016 10:03:04</t>
  </si>
  <si>
    <t xml:space="preserve">Configuração servidor salfer BB </t>
  </si>
  <si>
    <t>23/09/2016 15:33:28</t>
  </si>
  <si>
    <t>23/09/2016 10:37:19</t>
  </si>
  <si>
    <t>sisep fora</t>
  </si>
  <si>
    <t>26/09/2016 13:39:43</t>
  </si>
  <si>
    <t>23/09/2016 10:44:48</t>
  </si>
  <si>
    <t>/ docscan 80%</t>
  </si>
  <si>
    <t>26/09/2016 13:39:00</t>
  </si>
  <si>
    <t>23/09/2016 10:50:45</t>
  </si>
  <si>
    <t>26/09/2016 13:38:59</t>
  </si>
  <si>
    <t>Criação de area para o setor Adm financeiro</t>
  </si>
  <si>
    <t>23/09/2016 17:38:38</t>
  </si>
  <si>
    <t>23/09/2016 10:53:41</t>
  </si>
  <si>
    <t>23/09/2016 17:38:37</t>
  </si>
  <si>
    <t>Cppro server  fora do ar</t>
  </si>
  <si>
    <t>23/09/2016 11:15:46</t>
  </si>
  <si>
    <t>23/09/2016 10:56:39</t>
  </si>
  <si>
    <t xml:space="preserve">WsMaxxLog aplicação não conecta no banco RE/CS </t>
  </si>
  <si>
    <t>26/09/2016 15:09:05</t>
  </si>
  <si>
    <t>23/09/2016 10:58:19</t>
  </si>
  <si>
    <t>Ajuste nas quotas do fileserver Level3 estrutura BA</t>
  </si>
  <si>
    <t>23/09/2016 11:16:00</t>
  </si>
  <si>
    <t>Restart Servidor IIS SolarWinds</t>
  </si>
  <si>
    <t>23/09/2016 17:41:13</t>
  </si>
  <si>
    <t>23/09/2016 11:55:55</t>
  </si>
  <si>
    <t>23/09/2016 17:38:20</t>
  </si>
  <si>
    <t>Atualização Ambiente Gesplan Homol</t>
  </si>
  <si>
    <t>23/09/2016 17:37:57</t>
  </si>
  <si>
    <t>23/09/2016 12:01:41</t>
  </si>
  <si>
    <t>23/09/2016 17:37:56</t>
  </si>
  <si>
    <t>Users na nova OU</t>
  </si>
  <si>
    <t>23/09/2016 13:15:25</t>
  </si>
  <si>
    <t>23/09/2016 13:15:14</t>
  </si>
  <si>
    <t>23/09/2016 13:58:41</t>
  </si>
  <si>
    <t>23/09/2016 13:58:33</t>
  </si>
  <si>
    <t>23/09/2016 14:33:41</t>
  </si>
  <si>
    <t>23/09/2016 14:30:22</t>
  </si>
  <si>
    <t>Alteracao da permissao de envio para o grupo universo</t>
  </si>
  <si>
    <t>23/09/2016 15:35:58</t>
  </si>
  <si>
    <t>23/09/2016 15:35:42</t>
  </si>
  <si>
    <t>Acesso servidor da Credishop</t>
  </si>
  <si>
    <t>23/09/2016 15:55:48</t>
  </si>
  <si>
    <t>23/09/2016 15:53:57</t>
  </si>
  <si>
    <t>Configuração Servidor PortalRH citylar</t>
  </si>
  <si>
    <t>23/09/2016 17:40:54</t>
  </si>
  <si>
    <t>23/09/2016 15:58:45</t>
  </si>
  <si>
    <t xml:space="preserve">E-mail </t>
  </si>
  <si>
    <t>23/09/2016 16:31:35</t>
  </si>
  <si>
    <t>23/09/2016 16:11:35</t>
  </si>
  <si>
    <t>Contadeos Comunicado Rh</t>
  </si>
  <si>
    <t>23/09/2016 16:50:12</t>
  </si>
  <si>
    <t>23/09/2016 16:12:10</t>
  </si>
  <si>
    <t>Remover GPO de mapeamento fileserver IN da OU Lojas_Citylar</t>
  </si>
  <si>
    <t>23/09/2016 16:19:10</t>
  </si>
  <si>
    <t>23/09/2016 16:18:58</t>
  </si>
  <si>
    <t>Verificar usuario jmoreira para acesso no servidor 10.80.0.244</t>
  </si>
  <si>
    <t>23/09/2016 16:21:24</t>
  </si>
  <si>
    <t>23/09/2016 16:20:44</t>
  </si>
  <si>
    <t>23/09/2016 16:21:23</t>
  </si>
  <si>
    <t>MQV - Espaço em disco / de mv-l3-jboss05 - 10.3.7.15 com mais de 80% de utilização</t>
  </si>
  <si>
    <t>26/09/2016 15:08:24</t>
  </si>
  <si>
    <t>23/09/2016 17:30:31</t>
  </si>
  <si>
    <t>Desativação de impressoras no servidor Wmscorp</t>
  </si>
  <si>
    <t>23/09/2016 17:40:37</t>
  </si>
  <si>
    <t>23/09/2016 17:40:27</t>
  </si>
  <si>
    <t>Liberação de acesso ao FPW</t>
  </si>
  <si>
    <t>23/09/2016 17:46:19</t>
  </si>
  <si>
    <t>23/09/2016 17:46:06</t>
  </si>
  <si>
    <t>Otrs travado</t>
  </si>
  <si>
    <t>24/09/2016 09:00:44</t>
  </si>
  <si>
    <t>24/09/2016 09:00:31</t>
  </si>
  <si>
    <t>Manutenção servidores TEF</t>
  </si>
  <si>
    <t>26/09/2016 08:33:41</t>
  </si>
  <si>
    <t>25/09/2016 00:53:09</t>
  </si>
  <si>
    <t>Restart no servidor 10.25.236.143</t>
  </si>
  <si>
    <t>26/09/2016 08:33:58</t>
  </si>
  <si>
    <t>25/09/2016 01:01:58</t>
  </si>
  <si>
    <t>Restart no servidor 10.25.236.146</t>
  </si>
  <si>
    <t>25/09/2016 08:01:09</t>
  </si>
  <si>
    <t>Acesso ao 10.80.0.244</t>
  </si>
  <si>
    <t>26/09/2016 13:44:03</t>
  </si>
  <si>
    <t>26/09/2016 08:27:44</t>
  </si>
  <si>
    <t>26/09/2016 13:44:02</t>
  </si>
  <si>
    <t>Servidores travados re-l3-RElojas-jbEap06 re-l3-RElojas-jbEap07 re-l3-RElojas-jbEap08</t>
  </si>
  <si>
    <t>26/09/2016 08:33:25</t>
  </si>
  <si>
    <t>Liberação do usuario imp dominio Citylar</t>
  </si>
  <si>
    <t>26/09/2016 09:14:11</t>
  </si>
  <si>
    <t>OBB CITY LAR</t>
  </si>
  <si>
    <t>27/09/2016 09:47:58</t>
  </si>
  <si>
    <t>26/09/2016 10:23:21</t>
  </si>
  <si>
    <t>Verificar problema de mapeamento dos usuarios da Citylar para o novo servidor de arquivos</t>
  </si>
  <si>
    <t>26/09/2016 13:43:02</t>
  </si>
  <si>
    <t>26/09/2016 10:27:49</t>
  </si>
  <si>
    <t>Habilitar recurso de TS no servidor de Sapiens 10.25.210.175</t>
  </si>
  <si>
    <t>26/09/2016 13:44:41</t>
  </si>
  <si>
    <t>26/09/2016 11:03:16</t>
  </si>
  <si>
    <t>Levantamento do HyperV do DC Joenville</t>
  </si>
  <si>
    <t>26/09/2016 11:24:57</t>
  </si>
  <si>
    <t>Atualização Versão de Revisão 2015.1.0.2 do Módulo Vale Transporte FPW Homologação</t>
  </si>
  <si>
    <t>26/09/2016 11:47:48</t>
  </si>
  <si>
    <t xml:space="preserve">Falha na relação de confiança </t>
  </si>
  <si>
    <t>26/09/2016 13:45:12</t>
  </si>
  <si>
    <t>26/09/2016 12:05:25</t>
  </si>
  <si>
    <t>Inicialização do DocServer servidores RE-L3-RElojas-jbEap01 até RE-L3-RElojas-jbEap08</t>
  </si>
  <si>
    <t>26/09/2016 12:33:00</t>
  </si>
  <si>
    <t>Instancia 139 OOM</t>
  </si>
  <si>
    <t>26/09/2016 13:39:22</t>
  </si>
  <si>
    <t>26/09/2016 13:36:55</t>
  </si>
  <si>
    <t>Configuracao dos atalhos para os usuarios de TS usarem no servidor 10.25.210.175</t>
  </si>
  <si>
    <t>26/09/2016 16:36:49</t>
  </si>
  <si>
    <t>26/09/2016 13:40:39</t>
  </si>
  <si>
    <t>Redefinir senha do usuarios isabela.oliveira</t>
  </si>
  <si>
    <t>26/09/2016 13:41:16</t>
  </si>
  <si>
    <t>26/09/2016 13:41:05</t>
  </si>
  <si>
    <t>mv-l3-eldoc10 disco /opt 80%</t>
  </si>
  <si>
    <t>26/09/2016 13:53:08</t>
  </si>
  <si>
    <t>Reinialização servidor re-l3-sipserver01</t>
  </si>
  <si>
    <t>26/09/2016 14:27:47</t>
  </si>
  <si>
    <t>Configuração crontab EAP-RE</t>
  </si>
  <si>
    <t>26/09/2016 14:31:36</t>
  </si>
  <si>
    <t>Trocar senha de andrea.rajao - pedido de CLeber coelho</t>
  </si>
  <si>
    <t>26/09/2016 14:34:43</t>
  </si>
  <si>
    <t>Clonar servidor MV-l3-soa13</t>
  </si>
  <si>
    <t>26/09/2016 14:36:32</t>
  </si>
  <si>
    <t>Configuração servidor TSSistemas da citylar</t>
  </si>
  <si>
    <t>26/09/2016 15:02:58</t>
  </si>
  <si>
    <t>Criação Logical Volume /docscan no servidor webdev</t>
  </si>
  <si>
    <t>26/09/2016 15:16:03</t>
  </si>
  <si>
    <t>26/09/2016 15:13:46</t>
  </si>
  <si>
    <t>MQV - Espaço em disco /opt de mv-l3-eldoc10.maquinadevendas.corp - 10.25.237.30 com mais de 80% de utilização</t>
  </si>
  <si>
    <t>26/09/2016 15:27:05</t>
  </si>
  <si>
    <t>26/09/2016 15:26:45</t>
  </si>
  <si>
    <t>Autorizacao Junto a OI</t>
  </si>
  <si>
    <t>26/09/2016 16:29:31</t>
  </si>
  <si>
    <t>Desligar Host esx citylar</t>
  </si>
  <si>
    <t>26/09/2016 17:05:50</t>
  </si>
  <si>
    <t>26/09/2016 16:46:36</t>
  </si>
  <si>
    <t>Configuração das impressoras no cups</t>
  </si>
  <si>
    <t>26/09/2016 16:49:01</t>
  </si>
  <si>
    <t>Desligamento servidores Projeto Gama</t>
  </si>
  <si>
    <t>26/09/2016 17:05:21</t>
  </si>
  <si>
    <t>26/09/2016 17:04:52</t>
  </si>
  <si>
    <t>Desligar servidor de arquivos da Citylar</t>
  </si>
  <si>
    <t>26/09/2016 17:59:42</t>
  </si>
  <si>
    <t>26/09/2016 17:12:16</t>
  </si>
  <si>
    <t>26/09/2016 17:59:41</t>
  </si>
  <si>
    <t>Organizar/Limpar VcenterMG</t>
  </si>
  <si>
    <t>26/09/2016 18:06:08</t>
  </si>
  <si>
    <t>MQV - Espaço em disco / de srvintranet.insinuante.vpn.br_VM - 10.0.30.102 com mais de 95% de utilização</t>
  </si>
  <si>
    <t>27/09/2016 02:38:26</t>
  </si>
  <si>
    <t>Máquina re-l3-appl01 Off</t>
  </si>
  <si>
    <t>27/09/2016 09:47:01</t>
  </si>
  <si>
    <t>27/09/2016 08:24:48</t>
  </si>
  <si>
    <t>Problema no sistema das catracas</t>
  </si>
  <si>
    <t>27/09/2016 08:53:04</t>
  </si>
  <si>
    <t>Acesso a e-mail</t>
  </si>
  <si>
    <t>27/09/2016 10:57:51</t>
  </si>
  <si>
    <t>27/09/2016 09:42:53</t>
  </si>
  <si>
    <t>SLR Down</t>
  </si>
  <si>
    <t>27/09/2016 11:18:14</t>
  </si>
  <si>
    <t>Reinicialização instâncias Jboss-eap</t>
  </si>
  <si>
    <t>27/09/2016 11:20:54</t>
  </si>
  <si>
    <t>Desativar instancias - MVSERVICOS</t>
  </si>
  <si>
    <t>27/09/2016 11:21:18</t>
  </si>
  <si>
    <t>Clonas 3 servidores do SOA</t>
  </si>
  <si>
    <t>27/09/2016 14:26:27</t>
  </si>
  <si>
    <t>Satellite loja IN211</t>
  </si>
  <si>
    <t>Alisson Santos Tavares</t>
  </si>
  <si>
    <t>12/09/2016 09:39:49</t>
  </si>
  <si>
    <t>01/09/2016 16:05:23</t>
  </si>
  <si>
    <t>12/09/2016 09:31:38</t>
  </si>
  <si>
    <t>Configurações SNMP ( Projeto Citylar e Eletro Shoping) - A pedido da Oi</t>
  </si>
  <si>
    <t>05/09/2016 09:32:58</t>
  </si>
  <si>
    <t>02/09/2016 10:06:54</t>
  </si>
  <si>
    <t>Configurar novo roteador loja CL130</t>
  </si>
  <si>
    <t>02/09/2016 16:29:26</t>
  </si>
  <si>
    <t>02/09/2016 10:21:54</t>
  </si>
  <si>
    <t>02/09/2016 11:00:39</t>
  </si>
  <si>
    <t>Upgrade Link MPLS - cl-141-mpls</t>
  </si>
  <si>
    <t>02/09/2016 16:29:34</t>
  </si>
  <si>
    <t>02/09/2016 12:22:26</t>
  </si>
  <si>
    <t>Loja 147 - Acompanhamento na manutenção do link</t>
  </si>
  <si>
    <t>05/09/2016 09:31:59</t>
  </si>
  <si>
    <t>02/09/2016 17:39:49</t>
  </si>
  <si>
    <t>Atualização de ATA's de loja.</t>
  </si>
  <si>
    <t>09/09/2016 10:57:47</t>
  </si>
  <si>
    <t>02/09/2016 17:51:40</t>
  </si>
  <si>
    <t>09/09/2016 10:54:04</t>
  </si>
  <si>
    <t>Upgrade velocidade loja 136CL</t>
  </si>
  <si>
    <t>12/09/2016 09:39:54</t>
  </si>
  <si>
    <t>02/09/2016 17:57:59</t>
  </si>
  <si>
    <t>12/09/2016 09:30:44</t>
  </si>
  <si>
    <t>Customização cisco prime.</t>
  </si>
  <si>
    <t>12/09/2016 08:59:27</t>
  </si>
  <si>
    <t>05/09/2016 09:03:23</t>
  </si>
  <si>
    <t>Adicionar os equipamentos para monitoramento [CL]</t>
  </si>
  <si>
    <t>05/09/2016 11:36:01</t>
  </si>
  <si>
    <t>05/09/2016 09:21:58</t>
  </si>
  <si>
    <t>05/09/2016 17:57:51</t>
  </si>
  <si>
    <t>05/09/2016 09:59:17</t>
  </si>
  <si>
    <t>Acompanhamento de instalação de Links CL</t>
  </si>
  <si>
    <t>05/09/2016 17:58:27</t>
  </si>
  <si>
    <t>05/09/2016 10:00:16</t>
  </si>
  <si>
    <t>Configurar Link XDSL [CL-135]</t>
  </si>
  <si>
    <t>05/09/2016 10:17:07</t>
  </si>
  <si>
    <t>Configuração SWs</t>
  </si>
  <si>
    <t>05/09/2016 15:07:07</t>
  </si>
  <si>
    <t>05/09/2016 11:49:56</t>
  </si>
  <si>
    <t>Link XDSL DOWN [CL-077]</t>
  </si>
  <si>
    <t>06/09/2016 11:40:30</t>
  </si>
  <si>
    <t>05/09/2016 14:45:07</t>
  </si>
  <si>
    <t>Verificação DMVPN DOWN [es-017]</t>
  </si>
  <si>
    <t>06/09/2016 10:08:44</t>
  </si>
  <si>
    <t>Remanejamento de ramais ADM</t>
  </si>
  <si>
    <t>09/09/2016 10:55:54</t>
  </si>
  <si>
    <t>06/09/2016 10:10:29</t>
  </si>
  <si>
    <t>Configuração monitoramento de ativos Pontocom SP</t>
  </si>
  <si>
    <t>12/09/2016 08:40:25</t>
  </si>
  <si>
    <t>06/09/2016 10:30:57</t>
  </si>
  <si>
    <t xml:space="preserve">Adcionar no monitoramento de link no solar </t>
  </si>
  <si>
    <t>08/09/2016 13:34:14</t>
  </si>
  <si>
    <t>06/09/2016 10:50:28</t>
  </si>
  <si>
    <t>Atualização de ATA's de loja</t>
  </si>
  <si>
    <t>06/09/2016 12:08:11</t>
  </si>
  <si>
    <t>06/09/2016 11:07:18</t>
  </si>
  <si>
    <t>Problema no ramal do tributário</t>
  </si>
  <si>
    <t>06/09/2016 12:32:40</t>
  </si>
  <si>
    <t>06/09/2016 12:32:04</t>
  </si>
  <si>
    <t>Adcionar no monitoramento de link BKP no solar</t>
  </si>
  <si>
    <t>08/09/2016 09:31:49</t>
  </si>
  <si>
    <t>06/09/2016 14:53:49</t>
  </si>
  <si>
    <t>Upgrade link Citylar 116</t>
  </si>
  <si>
    <t>06/09/2016 16:20:12</t>
  </si>
  <si>
    <t>06/09/2016 15:33:10</t>
  </si>
  <si>
    <t>Inserir Script Oi [CL]</t>
  </si>
  <si>
    <t>06/09/2016 16:46:08</t>
  </si>
  <si>
    <t>Configurar APs - CD 340</t>
  </si>
  <si>
    <t>09/09/2016 15:23:52</t>
  </si>
  <si>
    <t>06/09/2016 16:47:34</t>
  </si>
  <si>
    <t>troca de sw em Contagem com Edna</t>
  </si>
  <si>
    <t>06/09/2016 18:23:31</t>
  </si>
  <si>
    <t>06/09/2016 18:06:52</t>
  </si>
  <si>
    <t>Configuração de sw's cs</t>
  </si>
  <si>
    <t>08/09/2016 16:46:51</t>
  </si>
  <si>
    <t>08/09/2016 10:52:00</t>
  </si>
  <si>
    <t>08/09/2016 12:33:30</t>
  </si>
  <si>
    <t>08/09/2016 11:23:49</t>
  </si>
  <si>
    <t>Migração Link cl-038</t>
  </si>
  <si>
    <t>08/09/2016 14:57:10</t>
  </si>
  <si>
    <t>08/09/2016 12:33:06</t>
  </si>
  <si>
    <t>Link down CL 278</t>
  </si>
  <si>
    <t>09/09/2016 15:23:04</t>
  </si>
  <si>
    <t>08/09/2016 15:15:09</t>
  </si>
  <si>
    <t>09/09/2016 15:22:51</t>
  </si>
  <si>
    <t>Problema no GW de voz L3</t>
  </si>
  <si>
    <t>08/09/2016 18:26:29</t>
  </si>
  <si>
    <t>08/09/2016 18:10:50</t>
  </si>
  <si>
    <t>Problema wireless CD 292</t>
  </si>
  <si>
    <t>09/09/2016 09:45:26</t>
  </si>
  <si>
    <t>09/09/2016 08:58:49</t>
  </si>
  <si>
    <t>CD 340</t>
  </si>
  <si>
    <t>12/09/2016 09:40:13</t>
  </si>
  <si>
    <t>09/09/2016 09:08:03</t>
  </si>
  <si>
    <t>12/09/2016 08:41:41</t>
  </si>
  <si>
    <t>Loja IN 211 Satelite</t>
  </si>
  <si>
    <t>09/09/2016 09:09:57</t>
  </si>
  <si>
    <t>Wireless Sala de reunião.</t>
  </si>
  <si>
    <t>09/09/2016 09:13:16</t>
  </si>
  <si>
    <t>Verificação / Analise do travamento do servidor re-l3-sipserver</t>
  </si>
  <si>
    <t>09/09/2016 11:32:14</t>
  </si>
  <si>
    <t>09/09/2016 10:42:30</t>
  </si>
  <si>
    <t>Reunião com Ingenium</t>
  </si>
  <si>
    <t>09/09/2016 15:01:01</t>
  </si>
  <si>
    <t>09/09/2016 11:39:11</t>
  </si>
  <si>
    <t>Baixa</t>
  </si>
  <si>
    <t>Script SNMP e add o bandwidth do link mpls - A pedido da Oi</t>
  </si>
  <si>
    <t>09/09/2016 15:24:19</t>
  </si>
  <si>
    <t>09/09/2016 15:21:19</t>
  </si>
  <si>
    <t>09/09/2016 15:21:30</t>
  </si>
  <si>
    <t>Add interface para monitoramento solar</t>
  </si>
  <si>
    <t>12/09/2016 09:11:30</t>
  </si>
  <si>
    <t>09/09/2016 15:25:45</t>
  </si>
  <si>
    <t>cl-139-mpls ADD monitoramento XDSL</t>
  </si>
  <si>
    <t>12/09/2016 09:11:00</t>
  </si>
  <si>
    <t>09/09/2016 15:40:19</t>
  </si>
  <si>
    <t>Configuração ramais loja 4193</t>
  </si>
  <si>
    <t>09/09/2016 18:14:07</t>
  </si>
  <si>
    <t>09/09/2016 17:41:04</t>
  </si>
  <si>
    <t>09/09/2016 18:14:06</t>
  </si>
  <si>
    <t>Verificação do link loja 153 cl</t>
  </si>
  <si>
    <t>10/09/2016 12:31:44</t>
  </si>
  <si>
    <t>10/09/2016 12:14:17</t>
  </si>
  <si>
    <t>Verificação loja 309 sf</t>
  </si>
  <si>
    <t>10/09/2016 12:31:24</t>
  </si>
  <si>
    <t>10/09/2016 12:24:21</t>
  </si>
  <si>
    <t>Configuração ramais loja 066 cl</t>
  </si>
  <si>
    <t>11/09/2016 16:30:03</t>
  </si>
  <si>
    <t>10/09/2016 13:22:44</t>
  </si>
  <si>
    <t>Triagem e Configuração router loja 309 SF</t>
  </si>
  <si>
    <t>11/09/2016 16:53:47</t>
  </si>
  <si>
    <t>11/09/2016 16:47:49</t>
  </si>
  <si>
    <t>11/09/2016 16:53:46</t>
  </si>
  <si>
    <t>Acompanhamento e teste de instalação router loja 309 SF</t>
  </si>
  <si>
    <t>11/09/2016 16:53:10</t>
  </si>
  <si>
    <t>11/09/2016 16:52:45</t>
  </si>
  <si>
    <t>Correção IP Tunel CL-402</t>
  </si>
  <si>
    <t>12/09/2016 09:10:13</t>
  </si>
  <si>
    <t>12/09/2016 08:43:08</t>
  </si>
  <si>
    <t>Configuração Tunel DMVPN XDSL [CL-406]</t>
  </si>
  <si>
    <t>12/09/2016 09:10:27</t>
  </si>
  <si>
    <t>12/09/2016 08:53:58</t>
  </si>
  <si>
    <t>Validação Upgrade Link [CL-042 e CL-114]</t>
  </si>
  <si>
    <t>12/09/2016 09:10:39</t>
  </si>
  <si>
    <t>12/09/2016 09:07:41</t>
  </si>
  <si>
    <t>Limpeza disco flow-storage</t>
  </si>
  <si>
    <t>12/09/2016 09:41:12</t>
  </si>
  <si>
    <t>12/09/2016 09:20:07</t>
  </si>
  <si>
    <t>Alterando Profile em NODE no SolarWinds</t>
  </si>
  <si>
    <t>14/09/2016 17:52:05</t>
  </si>
  <si>
    <t>12/09/2016 10:26:53</t>
  </si>
  <si>
    <t>Criar reserva impressora DHCP [CL-206]</t>
  </si>
  <si>
    <t>13/09/2016 09:19:38</t>
  </si>
  <si>
    <t>12/09/2016 11:00:48</t>
  </si>
  <si>
    <t>Verificação problema ramal Juridico ADM</t>
  </si>
  <si>
    <t>12/09/2016 12:27:29</t>
  </si>
  <si>
    <t>12/09/2016 11:34:10</t>
  </si>
  <si>
    <t>Revisão e ajuste ramais CL</t>
  </si>
  <si>
    <t>12/09/2016 18:10:06</t>
  </si>
  <si>
    <t>12/09/2016 13:48:51</t>
  </si>
  <si>
    <t>Configuração Switch lojas</t>
  </si>
  <si>
    <t>13/09/2016 08:49:54</t>
  </si>
  <si>
    <t>12/09/2016 17:07:48</t>
  </si>
  <si>
    <t>Configuração de ramais setor ADM</t>
  </si>
  <si>
    <t>13/09/2016 09:51:57</t>
  </si>
  <si>
    <t>13/09/2016 09:32:01</t>
  </si>
  <si>
    <t>Configuração de router 4G para CDA Fortaleza</t>
  </si>
  <si>
    <t>13/09/2016 10:25:55</t>
  </si>
  <si>
    <t>13/09/2016 09:56:44</t>
  </si>
  <si>
    <t>Revisão e Ajuste ramais CL</t>
  </si>
  <si>
    <t>13/09/2016 18:08:26</t>
  </si>
  <si>
    <t>13/09/2016 11:05:53</t>
  </si>
  <si>
    <t>13/09/2016 18:08:25</t>
  </si>
  <si>
    <t>Ativação do router CDA 105 ES</t>
  </si>
  <si>
    <t>13/09/2016 15:49:49</t>
  </si>
  <si>
    <t>13/09/2016 14:15:56</t>
  </si>
  <si>
    <t>13/09/2016 15:49:48</t>
  </si>
  <si>
    <t>adequação serviço DHCP cd 292/47</t>
  </si>
  <si>
    <t>14/09/2016 14:44:11</t>
  </si>
  <si>
    <t>13/09/2016 17:33:17</t>
  </si>
  <si>
    <t>Analise de problema de queda de ligações no  servidor MV LOJAS</t>
  </si>
  <si>
    <t>14/09/2016 10:18:56</t>
  </si>
  <si>
    <t>14/09/2016 09:29:50</t>
  </si>
  <si>
    <t>14/09/2016 10:05:48</t>
  </si>
  <si>
    <t>14/09/2016 09:37:25</t>
  </si>
  <si>
    <t>14/09/2016 10:05:47</t>
  </si>
  <si>
    <t>14/09/2016 10:56:05</t>
  </si>
  <si>
    <t>14/09/2016 10:09:08</t>
  </si>
  <si>
    <t>Ajuste nos ramais loja 1193</t>
  </si>
  <si>
    <t>14/09/2016 10:56:29</t>
  </si>
  <si>
    <t>14/09/2016 10:24:54</t>
  </si>
  <si>
    <t>Identificação Link Lojas CL fora</t>
  </si>
  <si>
    <t>14/09/2016 10:43:45</t>
  </si>
  <si>
    <t>14/09/2016 10:42:52</t>
  </si>
  <si>
    <t>14/09/2016 16:10:04</t>
  </si>
  <si>
    <t>14/09/2016 13:38:47</t>
  </si>
  <si>
    <t>Configuração roteador 4G Cd cl 231</t>
  </si>
  <si>
    <t>19/09/2016 12:31:17</t>
  </si>
  <si>
    <t>14/09/2016 13:55:28</t>
  </si>
  <si>
    <t>19/09/2016 12:25:40</t>
  </si>
  <si>
    <t>Verificação de problema no 9137</t>
  </si>
  <si>
    <t>14/09/2016 17:38:11</t>
  </si>
  <si>
    <t>14/09/2016 17:37:50</t>
  </si>
  <si>
    <t>Resolução de problema no ramal loja 96 CS</t>
  </si>
  <si>
    <t>15/09/2016 10:05:18</t>
  </si>
  <si>
    <t>15/09/2016 09:00:38</t>
  </si>
  <si>
    <t>Analise e resolução de problema de ramais de lojas</t>
  </si>
  <si>
    <t>15/09/2016 14:08:09</t>
  </si>
  <si>
    <t>15/09/2016 10:41:40</t>
  </si>
  <si>
    <t>Ajuste e configuração ramais CL</t>
  </si>
  <si>
    <t>16/09/2016 09:38:30</t>
  </si>
  <si>
    <t>15/09/2016 14:37:39</t>
  </si>
  <si>
    <t>Upgrade de link da loja 095 CL</t>
  </si>
  <si>
    <t>16/09/2016 10:30:05</t>
  </si>
  <si>
    <t>16/09/2016 09:54:56</t>
  </si>
  <si>
    <t>Resolução de problemas de ramais lojas</t>
  </si>
  <si>
    <t>16/09/2016 13:41:42</t>
  </si>
  <si>
    <t>16/09/2016 10:35:38</t>
  </si>
  <si>
    <t>Configuração de 4 sw para lojas RE</t>
  </si>
  <si>
    <t>16/09/2016 16:52:57</t>
  </si>
  <si>
    <t>16/09/2016 15:31:09</t>
  </si>
  <si>
    <t>Analise de roteadores parados no CD 075 ES</t>
  </si>
  <si>
    <t>16/09/2016 17:54:03</t>
  </si>
  <si>
    <t>16/09/2016 16:57:02</t>
  </si>
  <si>
    <t>Reconfiguração de SW da CRC.</t>
  </si>
  <si>
    <t>19/09/2016 09:41:37</t>
  </si>
  <si>
    <t>19/09/2016 09:24:20</t>
  </si>
  <si>
    <t>Problema servidor Ingenium ADM</t>
  </si>
  <si>
    <t>19/09/2016 09:27:30</t>
  </si>
  <si>
    <t>19/09/2016 09:24:55</t>
  </si>
  <si>
    <t>Reconfiguração SW do NOC</t>
  </si>
  <si>
    <t>19/09/2016 09:26:04</t>
  </si>
  <si>
    <t>19/09/2016 09:25:23</t>
  </si>
  <si>
    <t>Configuração de 7 sw para lojas RE</t>
  </si>
  <si>
    <t>19/09/2016 12:07:45</t>
  </si>
  <si>
    <t>19/09/2016 09:40:55</t>
  </si>
  <si>
    <t>19/09/2016 12:07:44</t>
  </si>
  <si>
    <t>Troca de equipamento loja 028 ES</t>
  </si>
  <si>
    <t>19/09/2016 16:12:51</t>
  </si>
  <si>
    <t>19/09/2016 14:42:54</t>
  </si>
  <si>
    <t>19/09/2016 18:12:11</t>
  </si>
  <si>
    <t>19/09/2016 16:14:11</t>
  </si>
  <si>
    <t>Configuração de ramais ADM CSC</t>
  </si>
  <si>
    <t>19/09/2016 18:11:45</t>
  </si>
  <si>
    <t>19/09/2016 16:50:50</t>
  </si>
  <si>
    <t>reconfiguração tag vlan todos ap cd 292/47</t>
  </si>
  <si>
    <t>19/09/2016 18:07:12</t>
  </si>
  <si>
    <t>19/09/2016 18:06:52</t>
  </si>
  <si>
    <t>Identificação,reconfigurção porta switch relogio de ponto cd 47</t>
  </si>
  <si>
    <t>19/09/2016 18:08:57</t>
  </si>
  <si>
    <t>19/09/2016 18:08:35</t>
  </si>
  <si>
    <t>Levantamento, Verificação switch CD15 Salfer</t>
  </si>
  <si>
    <t>19/09/2016 18:11:52</t>
  </si>
  <si>
    <t>19/09/2016 18:11:35</t>
  </si>
  <si>
    <t>Identificação router CD Salfer 199, configuração no solar</t>
  </si>
  <si>
    <t>19/09/2016 18:16:49</t>
  </si>
  <si>
    <t>19/09/2016 18:16:36</t>
  </si>
  <si>
    <t>19/09/2016 18:16:48</t>
  </si>
  <si>
    <t>Verificação junto com a OI Circuito loja CL 356</t>
  </si>
  <si>
    <t>19/09/2016 18:17:57</t>
  </si>
  <si>
    <t>19/09/2016 18:17:29</t>
  </si>
  <si>
    <t>19/09/2016 18:17:52</t>
  </si>
  <si>
    <t>20/09/2016 18:07:12</t>
  </si>
  <si>
    <t>20/09/2016 09:15:01</t>
  </si>
  <si>
    <t>Configuração de aparelho telefônicos  projeto Hot line CRC</t>
  </si>
  <si>
    <t>20/09/2016 10:29:35</t>
  </si>
  <si>
    <t>Configuração SW SF300 [Lojas]</t>
  </si>
  <si>
    <t>20/09/2016 12:37:23</t>
  </si>
  <si>
    <t>20/09/2016 12:16:50</t>
  </si>
  <si>
    <t>Configirmação UPGRADE 2mb [cl-313]</t>
  </si>
  <si>
    <t>20/09/2016 12:39:05</t>
  </si>
  <si>
    <t>20/09/2016 12:38:57</t>
  </si>
  <si>
    <t>ATIVANDO ADSL [CL-430]</t>
  </si>
  <si>
    <t>20/09/2016 15:23:20</t>
  </si>
  <si>
    <t>20/09/2016 15:23:11</t>
  </si>
  <si>
    <t>ADD Loja CL-113 SOLAR</t>
  </si>
  <si>
    <t>20/09/2016 17:46:59</t>
  </si>
  <si>
    <t>20/09/2016 17:46:51</t>
  </si>
  <si>
    <t>Configuração SW - SF300 [Ricardo-Lojas]</t>
  </si>
  <si>
    <t>23/09/2016 11:30:34</t>
  </si>
  <si>
    <t>23/09/2016 11:30:23</t>
  </si>
  <si>
    <t>Verificação link [cl-172]</t>
  </si>
  <si>
    <t>23/09/2016 13:33:26</t>
  </si>
  <si>
    <t xml:space="preserve">Verificação lentidão rede Cobrança </t>
  </si>
  <si>
    <t>23/09/2016 17:23:49</t>
  </si>
  <si>
    <t>23/09/2016 17:23:39</t>
  </si>
  <si>
    <t>Configuração roteador 4G cda 188 Citylar</t>
  </si>
  <si>
    <t>23/09/2016 17:24:42</t>
  </si>
  <si>
    <t>23/09/2016 17:24:25</t>
  </si>
  <si>
    <t>Configuração Clintes WIFI CD CL 506</t>
  </si>
  <si>
    <t>23/09/2016 17:25:47</t>
  </si>
  <si>
    <t>23/09/2016 17:25:34</t>
  </si>
  <si>
    <t>Intalação roteador cda 188</t>
  </si>
  <si>
    <t>23/09/2016 17:26:32</t>
  </si>
  <si>
    <t>23/09/2016 17:26:13</t>
  </si>
  <si>
    <t>Configuração no solar cda 188</t>
  </si>
  <si>
    <t>23/09/2016 17:27:18</t>
  </si>
  <si>
    <t>23/09/2016 17:27:05</t>
  </si>
  <si>
    <t>Adequação endereçamento IP no roteador Loja CL-000 CL-005</t>
  </si>
  <si>
    <t>23/09/2016 17:28:24</t>
  </si>
  <si>
    <t>23/09/2016 17:28:08</t>
  </si>
  <si>
    <t>Configuração switch sf300 para a loja re-236</t>
  </si>
  <si>
    <t>23/09/2016 17:29:13</t>
  </si>
  <si>
    <t>23/09/2016 17:29:03</t>
  </si>
  <si>
    <t>23/09/2016 17:29:12</t>
  </si>
  <si>
    <t>Verificação configuração XDSL junto ao NOC loja RE-045</t>
  </si>
  <si>
    <t>23/09/2016 17:30:03</t>
  </si>
  <si>
    <t>23/09/2016 17:29:52</t>
  </si>
  <si>
    <t>Configuração circuito mpls loja re-90</t>
  </si>
  <si>
    <t>23/09/2016 17:30:47</t>
  </si>
  <si>
    <t>23/09/2016 17:30:34</t>
  </si>
  <si>
    <t>27/09/2016 08:28:45</t>
  </si>
  <si>
    <t>26/09/2016 09:50:00</t>
  </si>
  <si>
    <t>26/09/2016 13:34:07</t>
  </si>
  <si>
    <t>26/09/2016 12:45:15</t>
  </si>
  <si>
    <t>Verificação de problema na sala de video conferência de BH.</t>
  </si>
  <si>
    <t>26/09/2016 17:24:14</t>
  </si>
  <si>
    <t>26/09/2016 15:08:16</t>
  </si>
  <si>
    <t>26/09/2016 17:24:44</t>
  </si>
  <si>
    <t>26/09/2016 17:23:44</t>
  </si>
  <si>
    <t>Analise e Verificação de problema ramais CL</t>
  </si>
  <si>
    <t>27/09/2016 08:46:49</t>
  </si>
  <si>
    <t>Problema copia arquivos [in30-Arquivo Morto]</t>
  </si>
  <si>
    <t>27/09/2016 10:31:53</t>
  </si>
  <si>
    <t>04 - RegressãoPDV: Monitoramento/ Controle</t>
  </si>
  <si>
    <t>Gerenciamento de incidentes cadastrados</t>
  </si>
  <si>
    <t>19/09/2016 18:48:36</t>
  </si>
  <si>
    <t>Acompanhamento demanda</t>
  </si>
  <si>
    <t>21/09/2016 19:40:01</t>
  </si>
  <si>
    <t>20/09/2016 18:17:32</t>
  </si>
  <si>
    <t>05 - RegressãoPDV: Entrega</t>
  </si>
  <si>
    <t>Criação Relatório de Finalização de Testes</t>
  </si>
  <si>
    <t>19/09/2016 18:47:50</t>
  </si>
  <si>
    <t xml:space="preserve">Verificação de Bloqueio email ( antispam) - </t>
  </si>
  <si>
    <t>09/09/2016 11:27:13</t>
  </si>
  <si>
    <t>01/09/2016 09:46:51</t>
  </si>
  <si>
    <t>Realizar Desistalação Kaspersky Endpoint - Estação</t>
  </si>
  <si>
    <t>09/09/2016 11:34:07</t>
  </si>
  <si>
    <t>01/09/2016 09:49:00</t>
  </si>
  <si>
    <t>Bloqueio e-mail Anti-SPam Juridico (vide Email)</t>
  </si>
  <si>
    <t>09/09/2016 11:27:34</t>
  </si>
  <si>
    <t>01/09/2016 10:01:37</t>
  </si>
  <si>
    <t>Desinstalação de Antivirus Kaspesky</t>
  </si>
  <si>
    <t>02/09/2016 17:18:38</t>
  </si>
  <si>
    <t>01/09/2016 11:00:21</t>
  </si>
  <si>
    <t>01/09/2016 15:06:39</t>
  </si>
  <si>
    <t>Bloqueio de Email Spam - Email</t>
  </si>
  <si>
    <t>09/09/2016 11:37:25</t>
  </si>
  <si>
    <t>01/09/2016 11:55:41</t>
  </si>
  <si>
    <t>09/09/2016 11:37:24</t>
  </si>
  <si>
    <t>Liberação de Email no Antispam</t>
  </si>
  <si>
    <t>09/09/2016 11:39:12</t>
  </si>
  <si>
    <t>01/09/2016 12:05:54</t>
  </si>
  <si>
    <t>Liberação de Controle de Disposito</t>
  </si>
  <si>
    <t>09/09/2016 11:40:42</t>
  </si>
  <si>
    <t>01/09/2016 13:42:40</t>
  </si>
  <si>
    <t>09/09/2016 10:55:51</t>
  </si>
  <si>
    <t>01/09/2016 14:23:17</t>
  </si>
  <si>
    <t>Liberação de Site -</t>
  </si>
  <si>
    <t>02/09/2016 17:19:00</t>
  </si>
  <si>
    <t>01/09/2016 14:25:33</t>
  </si>
  <si>
    <t>01/09/2016 17:23:36</t>
  </si>
  <si>
    <t>01/09/2016 14:25:45</t>
  </si>
  <si>
    <t>01/09/2016 14:26:32</t>
  </si>
  <si>
    <t>01/09/2016 14:27:15</t>
  </si>
  <si>
    <t>09/09/2016 10:55:52</t>
  </si>
  <si>
    <t>01/09/2016 14:27:55</t>
  </si>
  <si>
    <t>01/09/2016 14:30:24</t>
  </si>
  <si>
    <t>01/09/2016 14:32:06</t>
  </si>
  <si>
    <t>01/09/2016 14:32:43</t>
  </si>
  <si>
    <t>01/09/2016 14:33:30</t>
  </si>
  <si>
    <t>02/09/2016 10:07:18</t>
  </si>
  <si>
    <t>01/09/2016 14:34:10</t>
  </si>
  <si>
    <t>01/09/2016 14:34:49</t>
  </si>
  <si>
    <t>01/09/2016 14:35:31</t>
  </si>
  <si>
    <t>09/09/2016 10:55:53</t>
  </si>
  <si>
    <t>01/09/2016 14:36:05</t>
  </si>
  <si>
    <t>01/09/2016 14:36:43</t>
  </si>
  <si>
    <t>02/09/2016 17:20:11</t>
  </si>
  <si>
    <t>01/09/2016 14:37:17</t>
  </si>
  <si>
    <t>02/09/2016 17:20:16</t>
  </si>
  <si>
    <t>01/09/2016 14:37:54</t>
  </si>
  <si>
    <t>02/09/2016 17:20:21</t>
  </si>
  <si>
    <t>01/09/2016 14:38:27</t>
  </si>
  <si>
    <t>Atendimento solicitação de Neto, resolver problemas com vpn da NDDIGITAL</t>
  </si>
  <si>
    <t>02/09/2016 17:20:26</t>
  </si>
  <si>
    <t>01/09/2016 14:39:05</t>
  </si>
  <si>
    <t>Atendimento via email, Gabriela Trentin solicitando liberação a google-drive</t>
  </si>
  <si>
    <t>02/09/2016 17:30:30</t>
  </si>
  <si>
    <t>01/09/2016 14:39:37</t>
  </si>
  <si>
    <t>Atendimento Email</t>
  </si>
  <si>
    <t>02/09/2016 17:30:35</t>
  </si>
  <si>
    <t>01/09/2016 14:40:46</t>
  </si>
  <si>
    <t>Solicitação via email</t>
  </si>
  <si>
    <t>02/09/2016 17:30:40</t>
  </si>
  <si>
    <t>01/09/2016 14:41:51</t>
  </si>
  <si>
    <t>02/09/2016 17:30:44</t>
  </si>
  <si>
    <t>01/09/2016 14:43:09</t>
  </si>
  <si>
    <t>02/09/2016 17:30:49</t>
  </si>
  <si>
    <t>01/09/2016 14:44:25</t>
  </si>
  <si>
    <t>Solicitação por email</t>
  </si>
  <si>
    <t>02/09/2016 17:30:53</t>
  </si>
  <si>
    <t>01/09/2016 14:48:02</t>
  </si>
  <si>
    <t>Solicitação de inclusão de domínio ( Bad Senders)</t>
  </si>
  <si>
    <t>09/09/2016 11:41:45</t>
  </si>
  <si>
    <t>01/09/2016 15:21:31</t>
  </si>
  <si>
    <t>Solicitação de Liberação de Controle de Dispositivo</t>
  </si>
  <si>
    <t>02/09/2016 17:31:02</t>
  </si>
  <si>
    <t>01/09/2016 16:16:24</t>
  </si>
  <si>
    <t>01/09/2016 17:22:38</t>
  </si>
  <si>
    <t>Demanda Ani-Spam</t>
  </si>
  <si>
    <t>02/09/2016 17:31:10</t>
  </si>
  <si>
    <t>01/09/2016 17:29:45</t>
  </si>
  <si>
    <t>02/09/2016 10:07:19</t>
  </si>
  <si>
    <t>Acesso ao Portal CSC</t>
  </si>
  <si>
    <t>09/09/2016 11:39:35</t>
  </si>
  <si>
    <t>01/09/2016 17:30:31</t>
  </si>
  <si>
    <t>Liberação de Site</t>
  </si>
  <si>
    <t>09/09/2016 11:45:27</t>
  </si>
  <si>
    <t>01/09/2016 18:09:13</t>
  </si>
  <si>
    <t xml:space="preserve">Pausar Aplicação Database Servidor </t>
  </si>
  <si>
    <t>09/09/2016 11:45:48</t>
  </si>
  <si>
    <t>02/09/2016 09:48:02</t>
  </si>
  <si>
    <t>Liberação de Controle de Dispositivo - Kaspersky</t>
  </si>
  <si>
    <t>09/09/2016 11:47:21</t>
  </si>
  <si>
    <t>02/09/2016 09:49:49</t>
  </si>
  <si>
    <t>VPN TOPPEN</t>
  </si>
  <si>
    <t>02/09/2016 17:31:33</t>
  </si>
  <si>
    <t>02/09/2016 10:13:04</t>
  </si>
  <si>
    <t>Reunião com gestor de patrimônio Citylar,</t>
  </si>
  <si>
    <t>02/09/2016 17:31:37</t>
  </si>
  <si>
    <t>02/09/2016 10:14:27</t>
  </si>
  <si>
    <t xml:space="preserve">Solicitação de Liberação de Site </t>
  </si>
  <si>
    <t>05/09/2016 09:30:42</t>
  </si>
  <si>
    <t>02/09/2016 10:15:59</t>
  </si>
  <si>
    <t>Solicitação suporte avançado (Hugo) regra de acesso</t>
  </si>
  <si>
    <t>02/09/2016 17:31:46</t>
  </si>
  <si>
    <t>02/09/2016 10:16:04</t>
  </si>
  <si>
    <t>Email de Anderson Celio</t>
  </si>
  <si>
    <t>02/09/2016 17:31:51</t>
  </si>
  <si>
    <t>02/09/2016 10:17:05</t>
  </si>
  <si>
    <t>Preenchimento de Demanda</t>
  </si>
  <si>
    <t>02/09/2016 17:31:55</t>
  </si>
  <si>
    <t>02/09/2016 10:18:20</t>
  </si>
  <si>
    <t>email de Anderson Celio Tinoco</t>
  </si>
  <si>
    <t>02/09/2016 17:32:00</t>
  </si>
  <si>
    <t>02/09/2016 10:19:03</t>
  </si>
  <si>
    <t>02/09/2016 17:32:05</t>
  </si>
  <si>
    <t>02/09/2016 10:19:39</t>
  </si>
  <si>
    <t>02/09/2016 17:32:09</t>
  </si>
  <si>
    <t>02/09/2016 10:20:30</t>
  </si>
  <si>
    <t>02/09/2016 17:32:14</t>
  </si>
  <si>
    <t>02/09/2016 10:21:14</t>
  </si>
  <si>
    <t>02/09/2016 17:32:19</t>
  </si>
  <si>
    <t>02/09/2016 10:22:23</t>
  </si>
  <si>
    <t>02/09/2016 17:32:23</t>
  </si>
  <si>
    <t>02/09/2016 10:22:54</t>
  </si>
  <si>
    <t>02/09/2016 17:36:46</t>
  </si>
  <si>
    <t>02/09/2016 10:23:29</t>
  </si>
  <si>
    <t>02/09/2016 17:36:51</t>
  </si>
  <si>
    <t>02/09/2016 10:23:59</t>
  </si>
  <si>
    <t>02/09/2016 17:36:56</t>
  </si>
  <si>
    <t>02/09/2016 10:24:53</t>
  </si>
  <si>
    <t>02/09/2016 17:37:01</t>
  </si>
  <si>
    <t>02/09/2016 10:25:21</t>
  </si>
  <si>
    <t>02/09/2016 17:37:06</t>
  </si>
  <si>
    <t>02/09/2016 10:25:51</t>
  </si>
  <si>
    <t>02/09/2016 17:37:11</t>
  </si>
  <si>
    <t>02/09/2016 10:26:17</t>
  </si>
  <si>
    <t xml:space="preserve">Solicitacao email de Rodrigo </t>
  </si>
  <si>
    <t>02/09/2016 17:37:16</t>
  </si>
  <si>
    <t>02/09/2016 10:26:59</t>
  </si>
  <si>
    <t xml:space="preserve">Global Protect - Erro Private IP </t>
  </si>
  <si>
    <t>05/09/2016 09:30:22</t>
  </si>
  <si>
    <t>02/09/2016 10:45:06</t>
  </si>
  <si>
    <t>Atendimento Erro PDV</t>
  </si>
  <si>
    <t>02/09/2016 17:37:26</t>
  </si>
  <si>
    <t>02/09/2016 11:32:57</t>
  </si>
  <si>
    <t>02/09/2016 15:10:28</t>
  </si>
  <si>
    <t>05/09/2016 09:31:04</t>
  </si>
  <si>
    <t>02/09/2016 11:42:19</t>
  </si>
  <si>
    <t xml:space="preserve">Verificação de Internet com Lentidão - Estação </t>
  </si>
  <si>
    <t>09/09/2016 11:51:36</t>
  </si>
  <si>
    <t>02/09/2016 12:06:51</t>
  </si>
  <si>
    <t xml:space="preserve">SGP  Sem acesso - </t>
  </si>
  <si>
    <t>05/09/2016 09:31:22</t>
  </si>
  <si>
    <t>02/09/2016 14:20:28</t>
  </si>
  <si>
    <t>Task De correção Database Kaspesky</t>
  </si>
  <si>
    <t>05/09/2016 09:30:02</t>
  </si>
  <si>
    <t>02/09/2016 14:44:26</t>
  </si>
  <si>
    <t>Liberação de E-mail retido _ SPAM</t>
  </si>
  <si>
    <t>09/09/2016 11:51:56</t>
  </si>
  <si>
    <t>02/09/2016 14:49:51</t>
  </si>
  <si>
    <t>Instalação Antivirus Servidor</t>
  </si>
  <si>
    <t>08/09/2016 09:29:46</t>
  </si>
  <si>
    <t>02/09/2016 15:36:16</t>
  </si>
  <si>
    <t xml:space="preserve">Acesso VPN - Global Protect </t>
  </si>
  <si>
    <t>09/09/2016 11:53:09</t>
  </si>
  <si>
    <t>02/09/2016 17:22:26</t>
  </si>
  <si>
    <t xml:space="preserve">Liberação de Site - </t>
  </si>
  <si>
    <t>08/09/2016 09:28:05</t>
  </si>
  <si>
    <t>03/09/2016 09:28:00</t>
  </si>
  <si>
    <t>Analise de Threat Palo ALto</t>
  </si>
  <si>
    <t>05/09/2016 09:28:47</t>
  </si>
  <si>
    <t>03/09/2016 09:35:19</t>
  </si>
  <si>
    <t>Liberação de Novos Links para Acesso a VPN</t>
  </si>
  <si>
    <t>03/09/2016 09:47:01</t>
  </si>
  <si>
    <t>09/09/2016 11:58:31</t>
  </si>
  <si>
    <t>03/09/2016 10:11:15</t>
  </si>
  <si>
    <t>09/09/2016 11:58:56</t>
  </si>
  <si>
    <t>03/09/2016 10:26:59</t>
  </si>
  <si>
    <t xml:space="preserve">Liberação de Site </t>
  </si>
  <si>
    <t>09/09/2016 12:02:17</t>
  </si>
  <si>
    <t>03/09/2016 10:30:36</t>
  </si>
  <si>
    <t>Liberação de SIte - Otrs</t>
  </si>
  <si>
    <t>09/09/2016 14:56:12</t>
  </si>
  <si>
    <t>03/09/2016 11:28:36</t>
  </si>
  <si>
    <t>09/09/2016 14:57:57</t>
  </si>
  <si>
    <t>05/09/2016 09:11:08</t>
  </si>
  <si>
    <t>Solicitacão por email</t>
  </si>
  <si>
    <t>05/09/2016 09:28:51</t>
  </si>
  <si>
    <t>05/09/2016 09:13:37</t>
  </si>
  <si>
    <t>Solicitação por email, liberação de página</t>
  </si>
  <si>
    <t>05/09/2016 09:29:24</t>
  </si>
  <si>
    <t>05/09/2016 09:15:49</t>
  </si>
  <si>
    <t>05/09/2016 09:29:46</t>
  </si>
  <si>
    <t>05/09/2016 09:16:52</t>
  </si>
  <si>
    <t>05/09/2016 09:30:06</t>
  </si>
  <si>
    <t>05/09/2016 09:17:32</t>
  </si>
  <si>
    <t>Liberação de Servidores VPN - Hoçamu</t>
  </si>
  <si>
    <t>09/09/2016 15:21:59</t>
  </si>
  <si>
    <t>05/09/2016 09:17:34</t>
  </si>
  <si>
    <t>Chamado</t>
  </si>
  <si>
    <t>05/09/2016 09:30:27</t>
  </si>
  <si>
    <t>05/09/2016 09:18:09</t>
  </si>
  <si>
    <t>05/09/2016 09:31:25</t>
  </si>
  <si>
    <t>05/09/2016 09:18:49</t>
  </si>
  <si>
    <t>05/09/2016 09:31:48</t>
  </si>
  <si>
    <t>05/09/2016 09:19:23</t>
  </si>
  <si>
    <t>05/09/2016 09:32:17</t>
  </si>
  <si>
    <t>05/09/2016 09:20:46</t>
  </si>
  <si>
    <t>05/09/2016 09:24:53</t>
  </si>
  <si>
    <t>05/09/2016 09:21:16</t>
  </si>
  <si>
    <t>05/09/2016 09:32:44</t>
  </si>
  <si>
    <t>05/09/2016 09:21:51</t>
  </si>
  <si>
    <t>05/09/2016 09:33:22</t>
  </si>
  <si>
    <t>05/09/2016 09:22:30</t>
  </si>
  <si>
    <t>05/09/2016 09:33:44</t>
  </si>
  <si>
    <t>05/09/2016 09:22:58</t>
  </si>
  <si>
    <t>05/09/2016 09:34:05</t>
  </si>
  <si>
    <t>05/09/2016 09:23:30</t>
  </si>
  <si>
    <t>FTP Transportadoras Pontocom</t>
  </si>
  <si>
    <t>09/09/2016 11:11:30</t>
  </si>
  <si>
    <t>05/09/2016 09:23:46</t>
  </si>
  <si>
    <t>Liberação de  Site - Acesso Restrito</t>
  </si>
  <si>
    <t>09/09/2016 15:21:06</t>
  </si>
  <si>
    <t>05/09/2016 10:38:46</t>
  </si>
  <si>
    <t>09/09/2016 15:21:05</t>
  </si>
  <si>
    <t>Problema de Acesso VPN</t>
  </si>
  <si>
    <t>09/09/2016 15:29:06</t>
  </si>
  <si>
    <t>05/09/2016 10:54:05</t>
  </si>
  <si>
    <t>09/09/2016 15:29:05</t>
  </si>
  <si>
    <t>Verificação Erro Site do IBGE</t>
  </si>
  <si>
    <t>09/09/2016 15:33:07</t>
  </si>
  <si>
    <t>05/09/2016 13:34:18</t>
  </si>
  <si>
    <t>Liberação de Servidor para Internet</t>
  </si>
  <si>
    <t>09/09/2016 11:48:00</t>
  </si>
  <si>
    <t>05/09/2016 13:54:54</t>
  </si>
  <si>
    <t>09/09/2016 11:47:59</t>
  </si>
  <si>
    <t>Reconfiguração de Browser - ACesso Internet Pontocom</t>
  </si>
  <si>
    <t>09/09/2016 15:43:00</t>
  </si>
  <si>
    <t>05/09/2016 14:12:53</t>
  </si>
  <si>
    <t>Verificação de URL bloqueada</t>
  </si>
  <si>
    <t>05/09/2016 14:50:01</t>
  </si>
  <si>
    <t>05/09/2016 14:18:01</t>
  </si>
  <si>
    <t>SOlicitação de Liberação de Site</t>
  </si>
  <si>
    <t>09/09/2016 11:11:51</t>
  </si>
  <si>
    <t>05/09/2016 15:29:50</t>
  </si>
  <si>
    <t>09/09/2016 11:11:50</t>
  </si>
  <si>
    <t>Liberação de Site - Otrs</t>
  </si>
  <si>
    <t>09/09/2016 11:01:37</t>
  </si>
  <si>
    <t>05/09/2016 16:43:28</t>
  </si>
  <si>
    <t>Aplicação Safedoc com erro</t>
  </si>
  <si>
    <t>09/09/2016 15:42:21</t>
  </si>
  <si>
    <t>05/09/2016 17:24:59</t>
  </si>
  <si>
    <t>09/09/2016 15:42:20</t>
  </si>
  <si>
    <t>Liberação de SIte - Demanda OTRS</t>
  </si>
  <si>
    <t>05/09/2016 17:50:22</t>
  </si>
  <si>
    <t>Liberar acesso internet para o Servidor - 10.3.200.170</t>
  </si>
  <si>
    <t>12/09/2016 15:24:23</t>
  </si>
  <si>
    <t>06/09/2016 08:48:09</t>
  </si>
  <si>
    <t>Liberação de Site BLoqueado - Demanda Otrs</t>
  </si>
  <si>
    <t>06/09/2016 09:13:50</t>
  </si>
  <si>
    <t>06/09/2016 09:02:54</t>
  </si>
  <si>
    <t>06/09/2016 09:07:37</t>
  </si>
  <si>
    <t>06/09/2016 09:13:11</t>
  </si>
  <si>
    <t>06/09/2016 09:10:20</t>
  </si>
  <si>
    <t xml:space="preserve">Verificação de Consumo de Link - Aplicação </t>
  </si>
  <si>
    <t>08/09/2016 09:23:11</t>
  </si>
  <si>
    <t>06/09/2016 09:28:07</t>
  </si>
  <si>
    <t>Cadastro de IP Transportadora Pontocom</t>
  </si>
  <si>
    <t>09/09/2016 11:11:08</t>
  </si>
  <si>
    <t>06/09/2016 09:49:55</t>
  </si>
  <si>
    <t>Atendimento Telefone</t>
  </si>
  <si>
    <t>09/09/2016 11:38:23</t>
  </si>
  <si>
    <t>06/09/2016 09:50:40</t>
  </si>
  <si>
    <t xml:space="preserve">Demanda emergencial </t>
  </si>
  <si>
    <t>09/09/2016 11:36:40</t>
  </si>
  <si>
    <t>06/09/2016 09:52:06</t>
  </si>
  <si>
    <t>09/09/2016 11:35:57</t>
  </si>
  <si>
    <t>Demanda de migração</t>
  </si>
  <si>
    <t>12/09/2016 15:41:17</t>
  </si>
  <si>
    <t>06/09/2016 09:52:50</t>
  </si>
  <si>
    <t xml:space="preserve">Atendimento telefonico </t>
  </si>
  <si>
    <t>06/09/2016 10:02:41</t>
  </si>
  <si>
    <t>06/09/2016 09:53:38</t>
  </si>
  <si>
    <t>Demanda de migração VPN</t>
  </si>
  <si>
    <t>06/09/2016 10:03:01</t>
  </si>
  <si>
    <t>06/09/2016 09:54:30</t>
  </si>
  <si>
    <t>Migração Radius</t>
  </si>
  <si>
    <t>06/09/2016 10:03:39</t>
  </si>
  <si>
    <t>06/09/2016 09:55:40</t>
  </si>
  <si>
    <t>Atendimento por telefone</t>
  </si>
  <si>
    <t>06/09/2016 10:04:52</t>
  </si>
  <si>
    <t>06/09/2016 09:56:29</t>
  </si>
  <si>
    <t>06/09/2016 10:05:33</t>
  </si>
  <si>
    <t>06/09/2016 09:57:25</t>
  </si>
  <si>
    <t>06/09/2016 10:05:55</t>
  </si>
  <si>
    <t>06/09/2016 09:58:00</t>
  </si>
  <si>
    <t>06/09/2016 10:06:18</t>
  </si>
  <si>
    <t>06/09/2016 09:58:34</t>
  </si>
  <si>
    <t>Atendimento Sobre-aviso</t>
  </si>
  <si>
    <t>09/09/2016 11:37:15</t>
  </si>
  <si>
    <t>06/09/2016 09:59:36</t>
  </si>
  <si>
    <t xml:space="preserve">Monitoramento </t>
  </si>
  <si>
    <t>06/09/2016 10:09:01</t>
  </si>
  <si>
    <t>06/09/2016 10:08:46</t>
  </si>
  <si>
    <t>Bloqueio de Entrada Firewall Kaspersky</t>
  </si>
  <si>
    <t>06/09/2016 11:23:17</t>
  </si>
  <si>
    <t>06/09/2016 11:07:04</t>
  </si>
  <si>
    <t>09/09/2016 15:40:25</t>
  </si>
  <si>
    <t>06/09/2016 11:43:00</t>
  </si>
  <si>
    <t>Erro Transmissão de Arquivo SEFAZ</t>
  </si>
  <si>
    <t>08/09/2016 15:12:05</t>
  </si>
  <si>
    <t>06/09/2016 13:49:31</t>
  </si>
  <si>
    <t>08/09/2016 09:22:47</t>
  </si>
  <si>
    <t>09/09/2016 15:40:05</t>
  </si>
  <si>
    <t>06/09/2016 14:02:54</t>
  </si>
  <si>
    <t>09/09/2016 15:33:25</t>
  </si>
  <si>
    <t>06/09/2016 14:12:23</t>
  </si>
  <si>
    <t>09/09/2016 15:22:20</t>
  </si>
  <si>
    <t>06/09/2016 15:05:13</t>
  </si>
  <si>
    <t>08/09/2016 09:22:26</t>
  </si>
  <si>
    <t>06/09/2016 15:17:58</t>
  </si>
  <si>
    <t>Mudança de Perfil de usuário - AD</t>
  </si>
  <si>
    <t>06/09/2016 15:27:29</t>
  </si>
  <si>
    <t>Liberação de Site Otrs 10135880</t>
  </si>
  <si>
    <t>09/09/2016 15:19:14</t>
  </si>
  <si>
    <t>06/09/2016 16:16:13</t>
  </si>
  <si>
    <t>Liberação de site Otrs - Ticket#10135854</t>
  </si>
  <si>
    <t>09/09/2016 15:17:37</t>
  </si>
  <si>
    <t>06/09/2016 16:17:19</t>
  </si>
  <si>
    <t>Liberação de Site Otrs - Ticket#10135850</t>
  </si>
  <si>
    <t>09/09/2016 15:16:53</t>
  </si>
  <si>
    <t>06/09/2016 16:18:23</t>
  </si>
  <si>
    <t>09/09/2016 15:16:52</t>
  </si>
  <si>
    <t xml:space="preserve">Liberação de Site - Ticket#10135801 </t>
  </si>
  <si>
    <t>06/09/2016 17:32:10</t>
  </si>
  <si>
    <t>06/09/2016 16:22:05</t>
  </si>
  <si>
    <t>Liberação de Site -  Acesso WEb Facilites</t>
  </si>
  <si>
    <t>09/09/2016 14:53:38</t>
  </si>
  <si>
    <t>06/09/2016 16:24:14</t>
  </si>
  <si>
    <t>Liberação de APlicação - Otrs   -Ticket#10134929</t>
  </si>
  <si>
    <t>09/09/2016 11:54:10</t>
  </si>
  <si>
    <t>06/09/2016 16:42:36</t>
  </si>
  <si>
    <t>Solicitação de Acesso a Usuário</t>
  </si>
  <si>
    <t>09/09/2016 11:41:13</t>
  </si>
  <si>
    <t>08/09/2016 09:16:25</t>
  </si>
  <si>
    <t xml:space="preserve">Acesso a Grupo VPN - </t>
  </si>
  <si>
    <t>09/09/2016 11:18:27</t>
  </si>
  <si>
    <t>08/09/2016 09:45:18</t>
  </si>
  <si>
    <t>Vrificação Máquinas em Botnet</t>
  </si>
  <si>
    <t>14/09/2016 15:14:01</t>
  </si>
  <si>
    <t>08/09/2016 09:58:33</t>
  </si>
  <si>
    <t>Liberação de Servidor Internet</t>
  </si>
  <si>
    <t>09/09/2016 11:17:30</t>
  </si>
  <si>
    <t>08/09/2016 10:02:04</t>
  </si>
  <si>
    <t>Solicitação de Retirada de Servidor para internet</t>
  </si>
  <si>
    <t>09/09/2016 11:09:24</t>
  </si>
  <si>
    <t>08/09/2016 10:20:41</t>
  </si>
  <si>
    <t>09/09/2016 11:09:23</t>
  </si>
  <si>
    <t>Libração de Grupo de VPN - Demanda Por Email</t>
  </si>
  <si>
    <t>09/09/2016 11:08:41</t>
  </si>
  <si>
    <t>08/09/2016 10:36:45</t>
  </si>
  <si>
    <t>09/09/2016 11:08:40</t>
  </si>
  <si>
    <t>Liberação de SIte - Demanda OTRS - Ticket#10136717</t>
  </si>
  <si>
    <t>09/09/2016 11:16:57</t>
  </si>
  <si>
    <t>08/09/2016 11:04:50</t>
  </si>
  <si>
    <t>Liberação de SIte - Demanda OTRS - 10135880</t>
  </si>
  <si>
    <t>09/09/2016 10:54:34</t>
  </si>
  <si>
    <t>08/09/2016 11:05:25</t>
  </si>
  <si>
    <t>Liberação de SIte - Demanda OTRS - 10136635</t>
  </si>
  <si>
    <t>08/09/2016 15:10:46</t>
  </si>
  <si>
    <t>08/09/2016 11:06:59</t>
  </si>
  <si>
    <t>08/09/2016 15:10:45</t>
  </si>
  <si>
    <t>Liberação de SIte - Demanda OTRS - 10136749</t>
  </si>
  <si>
    <t>08/09/2016 11:10:54</t>
  </si>
  <si>
    <t>08/09/2016 11:07:51</t>
  </si>
  <si>
    <t xml:space="preserve">Troca de Endereço FQDN </t>
  </si>
  <si>
    <t>10/09/2016 10:01:51</t>
  </si>
  <si>
    <t>08/09/2016 11:27:55</t>
  </si>
  <si>
    <t>Liberação de URL - demanda OTRS - Ticket#10136796</t>
  </si>
  <si>
    <t>09/09/2016 11:07:01</t>
  </si>
  <si>
    <t>08/09/2016 11:41:07</t>
  </si>
  <si>
    <t xml:space="preserve">Liberação de SIte - Demanda OTRS - Ticket#10136808 </t>
  </si>
  <si>
    <t>08/09/2016 15:12:41</t>
  </si>
  <si>
    <t>08/09/2016 11:42:48</t>
  </si>
  <si>
    <t>08/09/2016 15:10:05</t>
  </si>
  <si>
    <t xml:space="preserve">Liberar IP Internet Servidor </t>
  </si>
  <si>
    <t>09/09/2016 11:06:37</t>
  </si>
  <si>
    <t>08/09/2016 14:25:27</t>
  </si>
  <si>
    <t>Liberação de Url - Demanda Otrs Ticket#10136956</t>
  </si>
  <si>
    <t>09/09/2016 11:04:18</t>
  </si>
  <si>
    <t>08/09/2016 14:44:39</t>
  </si>
  <si>
    <t>09/09/2016 11:04:17</t>
  </si>
  <si>
    <t>Verificação de Bloqueio de Usuário</t>
  </si>
  <si>
    <t>09/09/2016 11:08:10</t>
  </si>
  <si>
    <t>08/09/2016 16:33:34</t>
  </si>
  <si>
    <t xml:space="preserve">Problema De sites Of-line - CRC </t>
  </si>
  <si>
    <t>09/09/2016 11:07:42</t>
  </si>
  <si>
    <t>08/09/2016 16:58:31</t>
  </si>
  <si>
    <t>09/09/2016 11:05:34</t>
  </si>
  <si>
    <t>08/09/2016 17:03:58</t>
  </si>
  <si>
    <t>Erro de Acesso a Sistema Citylar</t>
  </si>
  <si>
    <t>09/09/2016 11:02:28</t>
  </si>
  <si>
    <t>08/09/2016 17:08:02</t>
  </si>
  <si>
    <t xml:space="preserve">Liberação de SIte - Demanda OTRS - Ticket#10137313 </t>
  </si>
  <si>
    <t>08/09/2016 17:19:35</t>
  </si>
  <si>
    <t>Aplicação Banco Do Brasil - Erro</t>
  </si>
  <si>
    <t>09/09/2016 10:52:43</t>
  </si>
  <si>
    <t>08/09/2016 17:45:05</t>
  </si>
  <si>
    <t>Liberação de SIte - Demanda OTRS Ticket#10137437</t>
  </si>
  <si>
    <t>09/09/2016 10:56:28</t>
  </si>
  <si>
    <t>09/09/2016 09:25:29</t>
  </si>
  <si>
    <t>12/09/2016 15:24:28</t>
  </si>
  <si>
    <t>09/09/2016 09:34:51</t>
  </si>
  <si>
    <t>Solicitacao por telefone</t>
  </si>
  <si>
    <t>09/09/2016 09:35:32</t>
  </si>
  <si>
    <t>Soliticitacao por email</t>
  </si>
  <si>
    <t>12/09/2016 15:24:29</t>
  </si>
  <si>
    <t>09/09/2016 09:36:14</t>
  </si>
  <si>
    <t>09/09/2016 09:36:56</t>
  </si>
  <si>
    <t>solicitacao por email</t>
  </si>
  <si>
    <t>09/09/2016 09:37:39</t>
  </si>
  <si>
    <t>09/09/2016 09:38:14</t>
  </si>
  <si>
    <t>Erro de Transmissão Banco do Brasil - FILEZILA</t>
  </si>
  <si>
    <t>10/09/2016 09:11:38</t>
  </si>
  <si>
    <t>09/09/2016 09:59:54</t>
  </si>
  <si>
    <t>10/09/2016 09:11:37</t>
  </si>
  <si>
    <t>Estação com Lentidão - Kaspersky</t>
  </si>
  <si>
    <t>09/09/2016 11:01:59</t>
  </si>
  <si>
    <t>09/09/2016 10:04:24</t>
  </si>
  <si>
    <t>Solitacao por email</t>
  </si>
  <si>
    <t>09/09/2016 10:10:18</t>
  </si>
  <si>
    <t>Solicitação por email by service desk</t>
  </si>
  <si>
    <t>09/09/2016 10:11:13</t>
  </si>
  <si>
    <t>13/09/2016 09:55:27</t>
  </si>
  <si>
    <t>09/09/2016 10:13:10</t>
  </si>
  <si>
    <t>13/09/2016 09:55:28</t>
  </si>
  <si>
    <t>09/09/2016 10:15:31</t>
  </si>
  <si>
    <t>12/09/2016 15:24:30</t>
  </si>
  <si>
    <t>09/09/2016 10:16:19</t>
  </si>
  <si>
    <t>09/09/2016 10:18:04</t>
  </si>
  <si>
    <t>09/09/2016 10:19:03</t>
  </si>
  <si>
    <t>12/09/2016 15:24:31</t>
  </si>
  <si>
    <t>09/09/2016 10:19:43</t>
  </si>
  <si>
    <t>09/09/2016 10:22:10</t>
  </si>
  <si>
    <t>- Atendimento Leonardo Quintão fazer VPN Salter</t>
  </si>
  <si>
    <t>09/09/2016 10:24:34</t>
  </si>
  <si>
    <t>Solicitação por email.</t>
  </si>
  <si>
    <t>09/09/2016 10:29:25</t>
  </si>
  <si>
    <t>12/09/2016 15:38:27</t>
  </si>
  <si>
    <t>09/09/2016 10:30:02</t>
  </si>
  <si>
    <t>Solicitação de Liberação de Site - OTRS -  Ticket#10137814</t>
  </si>
  <si>
    <t>09/09/2016 14:29:25</t>
  </si>
  <si>
    <t>09/09/2016 14:29:15</t>
  </si>
  <si>
    <t>Liberação de SIte - Demanda OTRS - Ticket#10138019</t>
  </si>
  <si>
    <t>12/09/2016 15:37:48</t>
  </si>
  <si>
    <t>09/09/2016 14:39:03</t>
  </si>
  <si>
    <t>Solicitação de Liberação de Site -  Ticket#10138004</t>
  </si>
  <si>
    <t>12/09/2016 15:37:22</t>
  </si>
  <si>
    <t>09/09/2016 14:39:52</t>
  </si>
  <si>
    <t>Liberar Url Bloqueada - OTRS - Ticket#10137958</t>
  </si>
  <si>
    <t>12/09/2016 15:37:04</t>
  </si>
  <si>
    <t>09/09/2016 14:43:36</t>
  </si>
  <si>
    <t>Solicitação de Liberação de Site -  Ticket#10137988</t>
  </si>
  <si>
    <t>12/09/2016 15:35:46</t>
  </si>
  <si>
    <t>09/09/2016 14:45:29</t>
  </si>
  <si>
    <t>Liberar Aplicação - OTRS - Ticket#10137989</t>
  </si>
  <si>
    <t>12/09/2016 15:35:25</t>
  </si>
  <si>
    <t>09/09/2016 14:50:52</t>
  </si>
  <si>
    <t>Bloqueio de IP FTP Transportadora Pontocom</t>
  </si>
  <si>
    <t>12/09/2016 15:35:05</t>
  </si>
  <si>
    <t>09/09/2016 15:07:34</t>
  </si>
  <si>
    <t xml:space="preserve">Liberar IP Servidor Saida Internet - </t>
  </si>
  <si>
    <t>12/09/2016 15:34:48</t>
  </si>
  <si>
    <t>09/09/2016 16:23:46</t>
  </si>
  <si>
    <t>Sobreaviso - AntiSpam OI</t>
  </si>
  <si>
    <t>14/09/2016 15:05:58</t>
  </si>
  <si>
    <t>12/09/2016 09:40:19</t>
  </si>
  <si>
    <t>Verificar Skype Hoçamu</t>
  </si>
  <si>
    <t>12/09/2016 15:44:17</t>
  </si>
  <si>
    <t>12/09/2016 09:42:56</t>
  </si>
  <si>
    <t>Liberação de Aplicação Sefaz</t>
  </si>
  <si>
    <t>12/09/2016 15:45:48</t>
  </si>
  <si>
    <t>12/09/2016 09:59:43</t>
  </si>
  <si>
    <t>Liberação de Site - Demanda por telefone</t>
  </si>
  <si>
    <t>12/09/2016 15:46:25</t>
  </si>
  <si>
    <t>12/09/2016 10:08:08</t>
  </si>
  <si>
    <t>Verificar aplicação Bloqueada  Juridico</t>
  </si>
  <si>
    <t>12/09/2016 15:39:25</t>
  </si>
  <si>
    <t>12/09/2016 14:03:04</t>
  </si>
  <si>
    <t>Solicitação verificação de Grupo VPN  Softbox</t>
  </si>
  <si>
    <t>12/09/2016 15:43:48</t>
  </si>
  <si>
    <t>12/09/2016 14:09:08</t>
  </si>
  <si>
    <t>Problema com Orbium - CLiente</t>
  </si>
  <si>
    <t>12/09/2016 15:46:07</t>
  </si>
  <si>
    <t>12/09/2016 15:17:22</t>
  </si>
  <si>
    <t>BLoqueio Spam - EDvan demanda por E-mail</t>
  </si>
  <si>
    <t>14/09/2016 15:14:33</t>
  </si>
  <si>
    <t>12/09/2016 15:20:14</t>
  </si>
  <si>
    <t>14/09/2016 15:14:32</t>
  </si>
  <si>
    <t>Instalação de Antivirus - Servidor 10.25.234.55</t>
  </si>
  <si>
    <t>12/09/2016 15:45:11</t>
  </si>
  <si>
    <t>12/09/2016 15:22:13</t>
  </si>
  <si>
    <t>12/09/2016 15:37:33</t>
  </si>
  <si>
    <t>13/09/2016 09:55:29</t>
  </si>
  <si>
    <t>12/09/2016 15:38:26</t>
  </si>
  <si>
    <t>12/09/2016 15:51:18</t>
  </si>
  <si>
    <t>12/09/2016 15:41:50</t>
  </si>
  <si>
    <t>12/09/2016 15:51:46</t>
  </si>
  <si>
    <t>12/09/2016 15:42:40</t>
  </si>
  <si>
    <t xml:space="preserve">Solicitação por skype </t>
  </si>
  <si>
    <t>12/09/2016 15:52:30</t>
  </si>
  <si>
    <t>12/09/2016 15:43:24</t>
  </si>
  <si>
    <t>12/09/2016 15:52:48</t>
  </si>
  <si>
    <t>12/09/2016 15:43:53</t>
  </si>
  <si>
    <t>14/09/2016 10:11:13</t>
  </si>
  <si>
    <t>12/09/2016 15:45:52</t>
  </si>
  <si>
    <t>12/09/2016 15:48:56</t>
  </si>
  <si>
    <t>Atendimento - Telefone Vitor Belinelli</t>
  </si>
  <si>
    <t>12/09/2016 15:49:28</t>
  </si>
  <si>
    <t>12/09/2016 15:49:04</t>
  </si>
  <si>
    <t>12/09/2016 15:49:36</t>
  </si>
  <si>
    <t>solicitação por telefone</t>
  </si>
  <si>
    <t>12/09/2016 15:50:17</t>
  </si>
  <si>
    <t xml:space="preserve">Atendimento chamado OTRS Ticket#10139747 </t>
  </si>
  <si>
    <t>14/09/2016 15:13:33</t>
  </si>
  <si>
    <t>12/09/2016 16:03:07</t>
  </si>
  <si>
    <t>Demanda Antivirus - Rbens Eloy</t>
  </si>
  <si>
    <t>15/09/2016 15:05:48</t>
  </si>
  <si>
    <t>12/09/2016 16:10:10</t>
  </si>
  <si>
    <t>Liberar controle de dispositivo</t>
  </si>
  <si>
    <t>15/09/2016 15:05:08</t>
  </si>
  <si>
    <t>13/09/2016 08:59:16</t>
  </si>
  <si>
    <t>Atendimento Sobreaviso</t>
  </si>
  <si>
    <t>14/09/2016 15:10:14</t>
  </si>
  <si>
    <t>13/09/2016 09:01:25</t>
  </si>
  <si>
    <t>Anivirus bloqueando Browser - Demanda por Telefone</t>
  </si>
  <si>
    <t>15/09/2016 15:04:44</t>
  </si>
  <si>
    <t>13/09/2016 09:37:02</t>
  </si>
  <si>
    <t>Liberação de Controle de Dispositvo</t>
  </si>
  <si>
    <t>15/09/2016 15:03:41</t>
  </si>
  <si>
    <t>13/09/2016 10:01:13</t>
  </si>
  <si>
    <t>15/09/2016 15:03:39</t>
  </si>
  <si>
    <t>13/09/2016 10:13:09</t>
  </si>
  <si>
    <t>13/09/2016 10:01:44</t>
  </si>
  <si>
    <t>13/09/2016 10:14:13</t>
  </si>
  <si>
    <t>13/09/2016 10:02:45</t>
  </si>
  <si>
    <t>Atividade diária</t>
  </si>
  <si>
    <t>13/09/2016 10:15:00</t>
  </si>
  <si>
    <t>13/09/2016 10:04:19</t>
  </si>
  <si>
    <t>13/09/2016 10:15:24</t>
  </si>
  <si>
    <t>13/09/2016 10:05:05</t>
  </si>
  <si>
    <t>13/09/2016 10:15:44</t>
  </si>
  <si>
    <t>13/09/2016 10:05:39</t>
  </si>
  <si>
    <t>13/09/2016 10:16:07</t>
  </si>
  <si>
    <t>13/09/2016 10:06:09</t>
  </si>
  <si>
    <t>13/09/2016 10:16:28</t>
  </si>
  <si>
    <t>13/09/2016 10:07:28</t>
  </si>
  <si>
    <t>13/09/2016 10:17:29</t>
  </si>
  <si>
    <t>13/09/2016 10:09:01</t>
  </si>
  <si>
    <t>13/09/2016 10:17:42</t>
  </si>
  <si>
    <t>13/09/2016 10:09:59</t>
  </si>
  <si>
    <t>13/09/2016 10:18:27</t>
  </si>
  <si>
    <t>13/09/2016 10:10:43</t>
  </si>
  <si>
    <t>Demanda Antispam - Otrs - Ticket#10139747</t>
  </si>
  <si>
    <t>13/09/2016 10:11:22</t>
  </si>
  <si>
    <t>13/09/2016 10:18:18</t>
  </si>
  <si>
    <t>13/09/2016 10:11:40</t>
  </si>
  <si>
    <t>SOlicitação de Liberação FTP</t>
  </si>
  <si>
    <t>13/09/2016 10:22:03</t>
  </si>
  <si>
    <t>15/09/2016 15:03:40</t>
  </si>
  <si>
    <t>Liberação de Email - Ticket#10140405</t>
  </si>
  <si>
    <t>14/09/2016 15:09:52</t>
  </si>
  <si>
    <t>13/09/2016 10:42:01</t>
  </si>
  <si>
    <t>CRC - Estações com problemas Acessar Orbium</t>
  </si>
  <si>
    <t>13/09/2016 11:23:18</t>
  </si>
  <si>
    <t>Bloqueio de E-mail Antispam - Demanda E-mail</t>
  </si>
  <si>
    <t>13/09/2016 11:42:03</t>
  </si>
  <si>
    <t>Retirar Scaneamento Kaspersky Repositorio Desenvolvimento</t>
  </si>
  <si>
    <t>13/09/2016 14:22:26</t>
  </si>
  <si>
    <t>Verificar Scan de Vunerabilidade Kasperky</t>
  </si>
  <si>
    <t>15/09/2016 15:03:42</t>
  </si>
  <si>
    <t>13/09/2016 14:32:07</t>
  </si>
  <si>
    <t>Start-up Máquina Vcenter Ba - Repositorios</t>
  </si>
  <si>
    <t>14/09/2016 15:09:20</t>
  </si>
  <si>
    <t>13/09/2016 15:00:57</t>
  </si>
  <si>
    <t xml:space="preserve">Liberação de e-mail Ticket#10140405 </t>
  </si>
  <si>
    <t>13/09/2016 16:11:22</t>
  </si>
  <si>
    <t>Solicitação de Bloqueio de Controle de Dispositivo - Kaspersky</t>
  </si>
  <si>
    <t>13/09/2016 16:15:27</t>
  </si>
  <si>
    <t>13/09/2016 17:21:56</t>
  </si>
  <si>
    <t xml:space="preserve">Atendimento Sobreaviso - Loja sem abrir site Ricardomais </t>
  </si>
  <si>
    <t>14/09/2016 08:55:21</t>
  </si>
  <si>
    <t>Erro de Arquivo anexo Fiscal</t>
  </si>
  <si>
    <t>14/09/2016 15:09:04</t>
  </si>
  <si>
    <t>14/09/2016 09:09:14</t>
  </si>
  <si>
    <t>Erro de Download de Arquivo - Demanda por Telefone</t>
  </si>
  <si>
    <t>14/09/2016 15:08:08</t>
  </si>
  <si>
    <t>14/09/2016 09:32:52</t>
  </si>
  <si>
    <t xml:space="preserve">Erro trasmissão de Arquivo </t>
  </si>
  <si>
    <t>14/09/2016 15:07:34</t>
  </si>
  <si>
    <t>14/09/2016 09:46:36</t>
  </si>
  <si>
    <t>14/09/2016 10:08:56</t>
  </si>
  <si>
    <t>14/09/2016 09:54:58</t>
  </si>
  <si>
    <t>14/09/2016 10:09:11</t>
  </si>
  <si>
    <t>14/09/2016 09:55:32</t>
  </si>
  <si>
    <t>14/09/2016 10:09:33</t>
  </si>
  <si>
    <t>14/09/2016 09:56:08</t>
  </si>
  <si>
    <t>14/09/2016 10:09:49</t>
  </si>
  <si>
    <t>14/09/2016 09:57:12</t>
  </si>
  <si>
    <t>14/09/2016 10:10:03</t>
  </si>
  <si>
    <t>14/09/2016 09:57:45</t>
  </si>
  <si>
    <t>Atendimento presencial</t>
  </si>
  <si>
    <t>14/09/2016 10:04:11</t>
  </si>
  <si>
    <t>14/09/2016 09:58:45</t>
  </si>
  <si>
    <t>16/09/2016 11:13:49</t>
  </si>
  <si>
    <t>14/09/2016 09:59:15</t>
  </si>
  <si>
    <t>Atendimento via email</t>
  </si>
  <si>
    <t>14/09/2016 10:00:03</t>
  </si>
  <si>
    <t xml:space="preserve">Solicitação por email </t>
  </si>
  <si>
    <t>14/09/2016 10:01:17</t>
  </si>
  <si>
    <t>14/09/2016 10:02:07</t>
  </si>
  <si>
    <t>14/09/2016 10:10:40</t>
  </si>
  <si>
    <t>14/09/2016 10:03:11</t>
  </si>
  <si>
    <t>Blocked arquivo Widfire Palo Alto - Banco Mercantil</t>
  </si>
  <si>
    <t>14/09/2016 10:28:10</t>
  </si>
  <si>
    <t xml:space="preserve">Erro de Autenticação com usuários </t>
  </si>
  <si>
    <t>14/09/2016 10:35:36</t>
  </si>
  <si>
    <t>Update Kaspersky Mr2 Edponit for Windows</t>
  </si>
  <si>
    <t>14/09/2016 17:32:16</t>
  </si>
  <si>
    <t>14/09/2016 10:43:37</t>
  </si>
  <si>
    <t>Liberação de Controle de Dispositivo - KAspersky</t>
  </si>
  <si>
    <t>14/09/2016 11:50:07</t>
  </si>
  <si>
    <t>Liberação de Controle dispositivo</t>
  </si>
  <si>
    <t>14/09/2016 11:53:26</t>
  </si>
  <si>
    <t>Liberar Ip Solarwinds Internet</t>
  </si>
  <si>
    <t>14/09/2016 14:15:20</t>
  </si>
  <si>
    <t>Liberar Ip Servidor Internet - Redes</t>
  </si>
  <si>
    <t>14/09/2016 14:16:19</t>
  </si>
  <si>
    <t>Verificação de Scan Vunerability - kaspersky</t>
  </si>
  <si>
    <t>15/09/2016 15:43:18</t>
  </si>
  <si>
    <t>14/09/2016 14:56:45</t>
  </si>
  <si>
    <t>E-mails Retidos no Antispam</t>
  </si>
  <si>
    <t>15/09/2016 15:42:51</t>
  </si>
  <si>
    <t>14/09/2016 15:05:38</t>
  </si>
  <si>
    <t>15/09/2016 15:03:43</t>
  </si>
  <si>
    <t>14/09/2016 18:08:55</t>
  </si>
  <si>
    <t>14/09/2016 16:06:43</t>
  </si>
  <si>
    <t>Bloqueio de Controle de Dispositvo USB</t>
  </si>
  <si>
    <t>14/09/2016 17:31:23</t>
  </si>
  <si>
    <t>14/09/2016 16:49:19</t>
  </si>
  <si>
    <t>Máquina 10.3.24.144 auto consumo de link</t>
  </si>
  <si>
    <t>15/09/2016 09:02:11</t>
  </si>
  <si>
    <t>Bloqueio de Email- Verificação Spam</t>
  </si>
  <si>
    <t>15/09/2016 15:25:44</t>
  </si>
  <si>
    <t>15/09/2016 09:14:01</t>
  </si>
  <si>
    <t>Equipamento Lilian Tributário - Sem acesso aplicações Gov</t>
  </si>
  <si>
    <t>15/09/2016 15:25:20</t>
  </si>
  <si>
    <t>15/09/2016 10:53:33</t>
  </si>
  <si>
    <t>Bloqueio de Acesso - Sistema</t>
  </si>
  <si>
    <t>15/09/2016 15:25:03</t>
  </si>
  <si>
    <t>15/09/2016 11:01:51</t>
  </si>
  <si>
    <t>Análise de Estações em Threat - Palo Alto</t>
  </si>
  <si>
    <t>15/09/2016 15:23:50</t>
  </si>
  <si>
    <t>15/09/2016 11:33:02</t>
  </si>
  <si>
    <t>15/09/2016 15:03:44</t>
  </si>
  <si>
    <t>Liberação de Pen Driver - Planejamento e Marketting</t>
  </si>
  <si>
    <t>15/09/2016 15:23:08</t>
  </si>
  <si>
    <t>15/09/2016 11:35:18</t>
  </si>
  <si>
    <t>Lentidão na Rede - Equipamento com consumo de 35% de link</t>
  </si>
  <si>
    <t>15/09/2016 15:22:26</t>
  </si>
  <si>
    <t>15/09/2016 12:03:18</t>
  </si>
  <si>
    <t>Servidor na Salfer com bloqueio porta 443</t>
  </si>
  <si>
    <t>15/09/2016 15:22:09</t>
  </si>
  <si>
    <t>15/09/2016 13:41:48</t>
  </si>
  <si>
    <t>Liberação de Download em zona Wildifire</t>
  </si>
  <si>
    <t>15/09/2016 15:08:14</t>
  </si>
  <si>
    <t>15/09/2016 14:17:05</t>
  </si>
  <si>
    <t>Adicionar Bad Sender domain</t>
  </si>
  <si>
    <t>15/09/2016 15:07:58</t>
  </si>
  <si>
    <t>15/09/2016 14:32:58</t>
  </si>
  <si>
    <t>Adicionar Lista de Exclusão Kaspersky Servidor - L3 - mv-l3-fs01 / 10.25.232.15</t>
  </si>
  <si>
    <t>15/09/2016 17:10:53</t>
  </si>
  <si>
    <t>Adicionar Dominio - Good SEnders</t>
  </si>
  <si>
    <t>19/09/2016 09:09:50</t>
  </si>
  <si>
    <t>15/09/2016 17:29:08</t>
  </si>
  <si>
    <t>19/09/2016 09:09:49</t>
  </si>
  <si>
    <t xml:space="preserve">Máquina com Lentidão </t>
  </si>
  <si>
    <t>16/09/2016 10:03:12</t>
  </si>
  <si>
    <t>Cadastrar Domain em White List (Good Senders) - Anti-Spam</t>
  </si>
  <si>
    <t>16/09/2016 10:06:50</t>
  </si>
  <si>
    <t>Cadastramento de Domain Bad Senders</t>
  </si>
  <si>
    <t>16/09/2016 10:18:35</t>
  </si>
  <si>
    <t>16/09/2016 10:32:11</t>
  </si>
  <si>
    <t>16/09/2016 10:33:03</t>
  </si>
  <si>
    <t>16/09/2016 10:34:10</t>
  </si>
  <si>
    <t>16/09/2016 10:35:20</t>
  </si>
  <si>
    <t>16/09/2016 10:36:08</t>
  </si>
  <si>
    <t>Máquina Sem conectividade Rede - Corp</t>
  </si>
  <si>
    <t>16/09/2016 10:36:18</t>
  </si>
  <si>
    <t>16/09/2016 10:37:15</t>
  </si>
  <si>
    <t>16/09/2016 10:37:54</t>
  </si>
  <si>
    <t>16/09/2016 10:38:23</t>
  </si>
  <si>
    <t>16/09/2016 10:39:11</t>
  </si>
  <si>
    <t>16/09/2016 10:39:52</t>
  </si>
  <si>
    <t>16/09/2016 11:13:50</t>
  </si>
  <si>
    <t>16/09/2016 10:43:59</t>
  </si>
  <si>
    <t>16/09/2016 10:46:01</t>
  </si>
  <si>
    <t>Bloqueio de Domain (parisveiculos)</t>
  </si>
  <si>
    <t>16/09/2016 11:10:17</t>
  </si>
  <si>
    <t>16/09/2016 10:52:10</t>
  </si>
  <si>
    <t>- Reunião com Padovani</t>
  </si>
  <si>
    <t>16/09/2016 10:56:16</t>
  </si>
  <si>
    <t>- reunião com Quintão</t>
  </si>
  <si>
    <t>20/09/2016 09:18:24</t>
  </si>
  <si>
    <t>16/09/2016 10:56:49</t>
  </si>
  <si>
    <t>- Testes VPN osamo</t>
  </si>
  <si>
    <t>16/09/2016 10:57:25</t>
  </si>
  <si>
    <t>16/09/2016 10:58:06</t>
  </si>
  <si>
    <t>16/09/2016 10:58:40</t>
  </si>
  <si>
    <t>16/09/2016 10:59:24</t>
  </si>
  <si>
    <t>16/09/2016 11:00:28</t>
  </si>
  <si>
    <t>solicitacao por telefone</t>
  </si>
  <si>
    <t>16/09/2016 11:01:06</t>
  </si>
  <si>
    <t>16/09/2016 11:01:36</t>
  </si>
  <si>
    <t>16/09/2016 11:02:35</t>
  </si>
  <si>
    <t>16/09/2016 11:03:27</t>
  </si>
  <si>
    <t>16/09/2016 15:22:19</t>
  </si>
  <si>
    <t>16/09/2016 11:11:35</t>
  </si>
  <si>
    <t>Interromper Aplicação Kaspersky</t>
  </si>
  <si>
    <t>16/09/2016 11:29:45</t>
  </si>
  <si>
    <t>Atualização S.O Kaspersky em estações</t>
  </si>
  <si>
    <t>16/09/2016 15:21:27</t>
  </si>
  <si>
    <t>16/09/2016 13:16:38</t>
  </si>
  <si>
    <t xml:space="preserve">Deployment Kaspersky Antivirus </t>
  </si>
  <si>
    <t>16/09/2016 15:21:00</t>
  </si>
  <si>
    <t>16/09/2016 13:49:11</t>
  </si>
  <si>
    <t xml:space="preserve">Liberar e-mail Spam - OTRS </t>
  </si>
  <si>
    <t>16/09/2016 15:20:19</t>
  </si>
  <si>
    <t>16/09/2016 13:51:12</t>
  </si>
  <si>
    <t>Cadastrar IP/Porta - Regra VPN - Tibutário</t>
  </si>
  <si>
    <t>16/09/2016 15:19:39</t>
  </si>
  <si>
    <t>16/09/2016 14:20:17</t>
  </si>
  <si>
    <t>Mudança de Perfil de acesso</t>
  </si>
  <si>
    <t>16/09/2016 15:19:14</t>
  </si>
  <si>
    <t>16/09/2016 14:48:42</t>
  </si>
  <si>
    <t>Liberar controle de Dispositivo - Demanda por Email</t>
  </si>
  <si>
    <t>16/09/2016 15:18:53</t>
  </si>
  <si>
    <t>16/09/2016 15:03:54</t>
  </si>
  <si>
    <t>Problema ao carregar página</t>
  </si>
  <si>
    <t>16/09/2016 17:30:15</t>
  </si>
  <si>
    <t>16/09/2016 16:09:43</t>
  </si>
  <si>
    <t>Criar grupo de Acesso - Palo Alto</t>
  </si>
  <si>
    <t>19/09/2016 09:11:16</t>
  </si>
  <si>
    <t>16/09/2016 16:38:29</t>
  </si>
  <si>
    <t>19/09/2016 09:10:36</t>
  </si>
  <si>
    <t>19/09/2016 08:55:06</t>
  </si>
  <si>
    <t>Reunião Com Padovani</t>
  </si>
  <si>
    <t>19/09/2016 09:14:41</t>
  </si>
  <si>
    <t>19/09/2016 09:13:19</t>
  </si>
  <si>
    <t>Reunião com Leonardo Quintão</t>
  </si>
  <si>
    <t>19/09/2016 09:14:10</t>
  </si>
  <si>
    <t>19/09/2016 09:13:55</t>
  </si>
  <si>
    <t>21/09/2016 09:26:13</t>
  </si>
  <si>
    <t>19/09/2016 09:38:24</t>
  </si>
  <si>
    <t>Liberar acesso - demanda otrs  Ticket#10144567</t>
  </si>
  <si>
    <t>19/09/2016 09:49:13</t>
  </si>
  <si>
    <t>Liberação de Acesso - Otrs Ticket#10144334</t>
  </si>
  <si>
    <t>21/09/2016 09:24:30</t>
  </si>
  <si>
    <t>19/09/2016 09:56:34</t>
  </si>
  <si>
    <t>Liberação de SIte - Demanda OTRS Ticket#10141690</t>
  </si>
  <si>
    <t>21/09/2016 09:24:01</t>
  </si>
  <si>
    <t>19/09/2016 10:01:36</t>
  </si>
  <si>
    <t>21/09/2016 09:24:00</t>
  </si>
  <si>
    <t>Liberação de Site -  Ticket#10141707</t>
  </si>
  <si>
    <t>21/09/2016 09:23:39</t>
  </si>
  <si>
    <t>19/09/2016 10:09:27</t>
  </si>
  <si>
    <t>Liberação de Acesso - Demanda Otrs Ticket#10144724</t>
  </si>
  <si>
    <t>21/09/2016 09:22:25</t>
  </si>
  <si>
    <t>19/09/2016 10:13:09</t>
  </si>
  <si>
    <t>Solicitação - Redes Alisson</t>
  </si>
  <si>
    <t>19/09/2016 15:32:27</t>
  </si>
  <si>
    <t>19/09/2016 10:29:05</t>
  </si>
  <si>
    <t>Antivirus com auto consumo Estação</t>
  </si>
  <si>
    <t>21/09/2016 09:19:53</t>
  </si>
  <si>
    <t>19/09/2016 10:31:05</t>
  </si>
  <si>
    <t xml:space="preserve">Site da Receita Federal com extrema Lentidão em Acessos </t>
  </si>
  <si>
    <t>19/09/2016 15:34:59</t>
  </si>
  <si>
    <t>19/09/2016 10:44:41</t>
  </si>
  <si>
    <t>Liberação de Acesso - Demanda Otrs -  10141886</t>
  </si>
  <si>
    <t>21/09/2016 09:17:44</t>
  </si>
  <si>
    <t>19/09/2016 10:51:54</t>
  </si>
  <si>
    <t>Erro Acesso Site - Receita Federal - Lilian</t>
  </si>
  <si>
    <t>19/09/2016 15:31:55</t>
  </si>
  <si>
    <t>19/09/2016 11:07:15</t>
  </si>
  <si>
    <t>Stop Service Antivrus Kasperskyy</t>
  </si>
  <si>
    <t>19/09/2016 15:31:14</t>
  </si>
  <si>
    <t>19/09/2016 11:20:15</t>
  </si>
  <si>
    <t>Liberar Site - Demanda por Email</t>
  </si>
  <si>
    <t>21/09/2016 09:16:44</t>
  </si>
  <si>
    <t>19/09/2016 14:43:59</t>
  </si>
  <si>
    <t>Liberação de IP fornecedor</t>
  </si>
  <si>
    <t>19/09/2016 15:28:02</t>
  </si>
  <si>
    <t>19/09/2016 15:02:08</t>
  </si>
  <si>
    <t>Liberar Site - Demanda por Otrs Ticket#10145001</t>
  </si>
  <si>
    <t>19/09/2016 15:27:15</t>
  </si>
  <si>
    <t>19/09/2016 15:05:05</t>
  </si>
  <si>
    <t>LiBerar Site  Demanda Otrs  Ticket#10144893</t>
  </si>
  <si>
    <t>19/09/2016 15:26:54</t>
  </si>
  <si>
    <t>19/09/2016 15:12:26</t>
  </si>
  <si>
    <t>Demanda Otrs -  Ticket#10144893</t>
  </si>
  <si>
    <t>19/09/2016 15:26:31</t>
  </si>
  <si>
    <t>19/09/2016 15:26:11</t>
  </si>
  <si>
    <t xml:space="preserve">Liberar acesso - demanda otrs  Ticket#10145221 </t>
  </si>
  <si>
    <t>19/09/2016 15:53:53</t>
  </si>
  <si>
    <t>Parametrizar Acesso - Demanda Otrs  Ticket#10144853</t>
  </si>
  <si>
    <t>19/09/2016 16:11:47</t>
  </si>
  <si>
    <t>20/09/2016 08:52:01</t>
  </si>
  <si>
    <t>Solitacao por telefone</t>
  </si>
  <si>
    <t>20/09/2016 08:53:19</t>
  </si>
  <si>
    <t>20/09/2016 08:54:09</t>
  </si>
  <si>
    <t>20/09/2016 08:54:55</t>
  </si>
  <si>
    <t>20/09/2016 08:56:12</t>
  </si>
  <si>
    <t>20/09/2016 08:57:41</t>
  </si>
  <si>
    <t>20/09/2016 08:58:13</t>
  </si>
  <si>
    <t>24/09/2016 11:24:13</t>
  </si>
  <si>
    <t>20/09/2016 08:58:49</t>
  </si>
  <si>
    <t>24/09/2016 11:24:24</t>
  </si>
  <si>
    <t>20/09/2016 08:59:28</t>
  </si>
  <si>
    <t>24/09/2016 11:24:34</t>
  </si>
  <si>
    <t>20/09/2016 09:00:19</t>
  </si>
  <si>
    <t>24/09/2016 11:24:46</t>
  </si>
  <si>
    <t>20/09/2016 09:00:50</t>
  </si>
  <si>
    <t>24/09/2016 11:24:56</t>
  </si>
  <si>
    <t>20/09/2016 09:01:22</t>
  </si>
  <si>
    <t>24/09/2016 11:25:08</t>
  </si>
  <si>
    <t>20/09/2016 09:02:15</t>
  </si>
  <si>
    <t>20/09/2016 09:18:25</t>
  </si>
  <si>
    <t>20/09/2016 09:07:39</t>
  </si>
  <si>
    <t>20/09/2016 09:08:09</t>
  </si>
  <si>
    <t>20/09/2016 09:08:51</t>
  </si>
  <si>
    <t>20/09/2016 09:09:18</t>
  </si>
  <si>
    <t>20/09/2016 09:09:46</t>
  </si>
  <si>
    <t>20/09/2016 09:10:53</t>
  </si>
  <si>
    <t xml:space="preserve">Liberação de Acesso - Otrs Ticket#10145560 </t>
  </si>
  <si>
    <t>20/09/2016 09:16:13</t>
  </si>
  <si>
    <t>Demanda Otrs - 10145573</t>
  </si>
  <si>
    <t>20/09/2016 09:22:04</t>
  </si>
  <si>
    <t>Demada Otrs - 10145559</t>
  </si>
  <si>
    <t>20/09/2016 09:25:16</t>
  </si>
  <si>
    <t>Deamanda Otrs - 10145559</t>
  </si>
  <si>
    <t>20/09/2016 09:27:55</t>
  </si>
  <si>
    <t>Libração de Site - Demanda Otrs - Ticket#10145540</t>
  </si>
  <si>
    <t>20/09/2016 09:33:53</t>
  </si>
  <si>
    <t>Solicitação de liberação - Drop em transmissão -  Ticket#10141708</t>
  </si>
  <si>
    <t>20/09/2016 09:43:10</t>
  </si>
  <si>
    <t xml:space="preserve">Skype sem funcionar - Ticket#10141550 </t>
  </si>
  <si>
    <t>21/09/2016 09:14:12</t>
  </si>
  <si>
    <t>20/09/2016 10:56:48</t>
  </si>
  <si>
    <t>Demanda por Email - Erro de acesso sem tela de bloqueio</t>
  </si>
  <si>
    <t>20/09/2016 11:03:21</t>
  </si>
  <si>
    <t>Demanda por OTrs -  Ticket#10145803</t>
  </si>
  <si>
    <t>20/09/2016 14:24:12</t>
  </si>
  <si>
    <t xml:space="preserve">Liberar controle de Aplicação - Ticket#10145906 </t>
  </si>
  <si>
    <t>20/09/2016 14:32:23</t>
  </si>
  <si>
    <t xml:space="preserve">LiBerar Site  Demanda Otrs  Ticket#10145716 </t>
  </si>
  <si>
    <t>20/09/2016 14:35:52</t>
  </si>
  <si>
    <t>Liberação de Site - Demanda Otrs 10145469</t>
  </si>
  <si>
    <t>20/09/2016 14:38:35</t>
  </si>
  <si>
    <t>Liberação de Email - Parametrização de acesso Grupo VPN</t>
  </si>
  <si>
    <t>20/09/2016 17:34:04</t>
  </si>
  <si>
    <t>20/09/2016 14:52:52</t>
  </si>
  <si>
    <t>Erro ao acessar sistema LG</t>
  </si>
  <si>
    <t>20/09/2016 15:45:42</t>
  </si>
  <si>
    <t>Problema de Acesso sistema Citylar.</t>
  </si>
  <si>
    <t>20/09/2016 16:09:55</t>
  </si>
  <si>
    <t>20/09/2016 17:32:07</t>
  </si>
  <si>
    <t>Demanada Otrs - Ticket#10147910</t>
  </si>
  <si>
    <t>23/09/2016 09:46:52</t>
  </si>
  <si>
    <t xml:space="preserve">Liberar COntrole de APlicação - Ticket#10147629 </t>
  </si>
  <si>
    <t>23/09/2016 09:52:08</t>
  </si>
  <si>
    <t xml:space="preserve">Falha de Acesso ao Link - Ticket#10145735 </t>
  </si>
  <si>
    <t>23/09/2016 10:01:09</t>
  </si>
  <si>
    <t>Liberação de IP Servidor Cityalr</t>
  </si>
  <si>
    <t>23/09/2016 17:49:57</t>
  </si>
  <si>
    <t>23/09/2016 10:27:17</t>
  </si>
  <si>
    <t xml:space="preserve">DEmanda OTRS - Ticket#10145735 </t>
  </si>
  <si>
    <t>23/09/2016 10:29:24</t>
  </si>
  <si>
    <t xml:space="preserve">Aplicação de Task de Scan em Estações </t>
  </si>
  <si>
    <t>23/09/2016 11:15:39</t>
  </si>
  <si>
    <t xml:space="preserve">Liberar Acesso Servidor - </t>
  </si>
  <si>
    <t>23/09/2016 11:28:02</t>
  </si>
  <si>
    <t>Programar Servidores para não tarefa Scan</t>
  </si>
  <si>
    <t>23/09/2016 12:33:02</t>
  </si>
  <si>
    <t>solicitação de Liberação de Dominio - Demanda por Skype</t>
  </si>
  <si>
    <t>23/09/2016 14:33:11</t>
  </si>
  <si>
    <t>Deamanda Otrs -Ticket#10148223</t>
  </si>
  <si>
    <t>23/09/2016 14:38:33</t>
  </si>
  <si>
    <t>Liberação de Site - Demanda por Telefone</t>
  </si>
  <si>
    <t>23/09/2016 14:41:11</t>
  </si>
  <si>
    <t>Estação se concectividade e erro de acesso</t>
  </si>
  <si>
    <t>23/09/2016 15:18:14</t>
  </si>
  <si>
    <t>Liberação de Acesso - demanda Otrs Ticket#10148323</t>
  </si>
  <si>
    <t>23/09/2016 15:34:49</t>
  </si>
  <si>
    <t>Parametrização de Polici VPn Palo Alto</t>
  </si>
  <si>
    <t>23/09/2016 15:35:29</t>
  </si>
  <si>
    <t xml:space="preserve">Intervenção Servidor Cityar </t>
  </si>
  <si>
    <t>23/09/2016 16:31:07</t>
  </si>
  <si>
    <t xml:space="preserve">Intervenção Servidor </t>
  </si>
  <si>
    <t>23/09/2016 16:35:33</t>
  </si>
  <si>
    <t>24/09/2016 11:16:01</t>
  </si>
  <si>
    <t>24/09/2016 09:54:20</t>
  </si>
  <si>
    <t>24/09/2016 11:15:29</t>
  </si>
  <si>
    <t>24/09/2016 09:54:48</t>
  </si>
  <si>
    <t>24/09/2016 11:15:15</t>
  </si>
  <si>
    <t>24/09/2016 09:55:12</t>
  </si>
  <si>
    <t>24/09/2016 11:14:53</t>
  </si>
  <si>
    <t>24/09/2016 09:55:35</t>
  </si>
  <si>
    <t>24/09/2016 11:14:30</t>
  </si>
  <si>
    <t>24/09/2016 09:55:58</t>
  </si>
  <si>
    <t>24/09/2016 11:12:22</t>
  </si>
  <si>
    <t>24/09/2016 09:56:30</t>
  </si>
  <si>
    <t>24/09/2016 11:12:05</t>
  </si>
  <si>
    <t>24/09/2016 09:56:55</t>
  </si>
  <si>
    <t>24/09/2016 11:06:36</t>
  </si>
  <si>
    <t>24/09/2016 09:57:17</t>
  </si>
  <si>
    <t>24/09/2016 11:06:24</t>
  </si>
  <si>
    <t>24/09/2016 09:57:48</t>
  </si>
  <si>
    <t>24/09/2016 11:06:10</t>
  </si>
  <si>
    <t>24/09/2016 09:58:11</t>
  </si>
  <si>
    <t>24/09/2016 11:05:58</t>
  </si>
  <si>
    <t>24/09/2016 10:25:04</t>
  </si>
  <si>
    <t>24/09/2016 11:05:06</t>
  </si>
  <si>
    <t>24/09/2016 10:26:30</t>
  </si>
  <si>
    <t>Solicitação presencial</t>
  </si>
  <si>
    <t>24/09/2016 11:04:00</t>
  </si>
  <si>
    <t>24/09/2016 10:27:11</t>
  </si>
  <si>
    <t>24/09/2016 11:03:46</t>
  </si>
  <si>
    <t>24/09/2016 10:27:50</t>
  </si>
  <si>
    <t>24/09/2016 11:03:33</t>
  </si>
  <si>
    <t>24/09/2016 10:28:31</t>
  </si>
  <si>
    <t>24/09/2016 11:03:17</t>
  </si>
  <si>
    <t>24/09/2016 10:29:14</t>
  </si>
  <si>
    <t>24/09/2016 11:03:03</t>
  </si>
  <si>
    <t>24/09/2016 10:29:47</t>
  </si>
  <si>
    <t>24/09/2016 11:02:51</t>
  </si>
  <si>
    <t>24/09/2016 10:30:22</t>
  </si>
  <si>
    <t>24/09/2016 11:02:40</t>
  </si>
  <si>
    <t>24/09/2016 10:31:52</t>
  </si>
  <si>
    <t>24/09/2016 11:02:27</t>
  </si>
  <si>
    <t>24/09/2016 10:32:18</t>
  </si>
  <si>
    <t>24/09/2016 11:02:15</t>
  </si>
  <si>
    <t>24/09/2016 10:32:42</t>
  </si>
  <si>
    <t>24/09/2016 11:01:59</t>
  </si>
  <si>
    <t>24/09/2016 10:33:07</t>
  </si>
  <si>
    <t>24/09/2016 11:01:42</t>
  </si>
  <si>
    <t>24/09/2016 10:33:32</t>
  </si>
  <si>
    <t>24/09/2016 11:23:28</t>
  </si>
  <si>
    <t>24/09/2016 10:33:53</t>
  </si>
  <si>
    <t>26/09/2016 09:27:41</t>
  </si>
  <si>
    <t>Liberação de dominio SPam</t>
  </si>
  <si>
    <t>26/09/2016 09:56:19</t>
  </si>
  <si>
    <t>Executar Task de Correção Instalação Antivirus</t>
  </si>
  <si>
    <t>26/09/2016 10:06:33</t>
  </si>
  <si>
    <t>EDitar Url Filter no Palo ALto</t>
  </si>
  <si>
    <t>26/09/2016 10:37:24</t>
  </si>
  <si>
    <t>Bloquear Pen Drive</t>
  </si>
  <si>
    <t>26/09/2016 11:11:15</t>
  </si>
  <si>
    <t>Wsus - Manutenção</t>
  </si>
  <si>
    <t>26/09/2016 11:32:27</t>
  </si>
  <si>
    <t>Verificar consumo KaspersKy Estação - TRibutário</t>
  </si>
  <si>
    <t>26/09/2016 15:01:05</t>
  </si>
  <si>
    <t>Análise Logo Estações - Antivirus</t>
  </si>
  <si>
    <t>26/09/2016 15:10:23</t>
  </si>
  <si>
    <t xml:space="preserve">Verificar conectividade de usuário e Senha </t>
  </si>
  <si>
    <t>26/09/2016 15:17:45</t>
  </si>
  <si>
    <t xml:space="preserve">Redefinir Acesso a Serividores - </t>
  </si>
  <si>
    <t>26/09/2016 17:14:33</t>
  </si>
  <si>
    <t>26/09/2016 15:56:16</t>
  </si>
  <si>
    <t>Criar Grupo Mapping Palo aLto  Ad LDap</t>
  </si>
  <si>
    <t>26/09/2016 17:13:07</t>
  </si>
  <si>
    <t>Solicitação por Email gerente211 - Bloqueio de Acesso</t>
  </si>
  <si>
    <t>27/09/2016 09:07:03</t>
  </si>
  <si>
    <t>Liberar Site - Demanda por Telefone</t>
  </si>
  <si>
    <t>27/09/2016 09:18:13</t>
  </si>
  <si>
    <t>Liberar controle de Dispositivo - Ticket#10146504</t>
  </si>
  <si>
    <t>27/09/2016 11:33:38</t>
  </si>
  <si>
    <t>27/09/2016 10:34:56</t>
  </si>
  <si>
    <t>Configuração de Filtro Kaspersky - Estação com erro Database</t>
  </si>
  <si>
    <t>27/09/2016 10:37:32</t>
  </si>
  <si>
    <t>Liberação Url ldoc - Demanda por EMaol</t>
  </si>
  <si>
    <t>27/09/2016 11:46:36</t>
  </si>
  <si>
    <t>Erro De autenticação Global Protect</t>
  </si>
  <si>
    <t>27/09/2016 14:30:03</t>
  </si>
  <si>
    <t xml:space="preserve">Acompanhamento OTRS </t>
  </si>
  <si>
    <t xml:space="preserve">Luis Antonio </t>
  </si>
  <si>
    <t>12/09/2016 18:06:57</t>
  </si>
  <si>
    <t>12/09/2016 18:05:21</t>
  </si>
  <si>
    <t>07 - Suporte Técnico</t>
  </si>
  <si>
    <t>Apresentação Redmine</t>
  </si>
  <si>
    <t>13/09/2016 09:02:15</t>
  </si>
  <si>
    <t>13/09/2016 09:01:39</t>
  </si>
  <si>
    <t xml:space="preserve">Orçamento Mudança Datacenter Eletroshopping </t>
  </si>
  <si>
    <t>22/09/2016 15:57:38</t>
  </si>
  <si>
    <t>13/09/2016 09:13:18</t>
  </si>
  <si>
    <t>Revisão prestação de Contas Equipe Eletroshopping</t>
  </si>
  <si>
    <t>22/09/2016 16:00:50</t>
  </si>
  <si>
    <t>13/09/2016 09:14:52</t>
  </si>
  <si>
    <t>Liberar acesso ao SGS para Max</t>
  </si>
  <si>
    <t>13/09/2016 11:33:54</t>
  </si>
  <si>
    <t>13/09/2016 09:32:10</t>
  </si>
  <si>
    <t>13/09/2016 11:33:49</t>
  </si>
  <si>
    <t>Criação de Planilha da Fila OTRS</t>
  </si>
  <si>
    <t>22/09/2016 15:55:20</t>
  </si>
  <si>
    <t>13/09/2016 10:09:00</t>
  </si>
  <si>
    <t xml:space="preserve">Acompanhamento NOC </t>
  </si>
  <si>
    <t>13/09/2016 11:24:00</t>
  </si>
  <si>
    <t>13/09/2016 10:54:35</t>
  </si>
  <si>
    <t xml:space="preserve">Criação de planilha de acompanhamento de horas </t>
  </si>
  <si>
    <t>19/09/2016 09:06:00</t>
  </si>
  <si>
    <t>13/09/2016 10:59:47</t>
  </si>
  <si>
    <t>Verificação Lentidão Notebook ISabella</t>
  </si>
  <si>
    <t>13/09/2016 12:07:12</t>
  </si>
  <si>
    <t>13/09/2016 12:06:43</t>
  </si>
  <si>
    <t>Verificação da Rede Sem fio da Gerente Liana RH</t>
  </si>
  <si>
    <t>13/09/2016 14:24:12</t>
  </si>
  <si>
    <t>13/09/2016 14:23:47</t>
  </si>
  <si>
    <t>Verificação Antivirus maquina Grabiela Administrativo TI</t>
  </si>
  <si>
    <t>13/09/2016 14:40:40</t>
  </si>
  <si>
    <t>13/09/2016 14:40:19</t>
  </si>
  <si>
    <t>17/09/2016 13:51:54</t>
  </si>
  <si>
    <t>17/09/2016 13:51:03</t>
  </si>
  <si>
    <t xml:space="preserve">Reunião - NOC Alinhamentos </t>
  </si>
  <si>
    <t>17/09/2016 13:53:18</t>
  </si>
  <si>
    <t>10 - NOC</t>
  </si>
  <si>
    <t>Reunião mapeamento projetos em andamento</t>
  </si>
  <si>
    <t xml:space="preserve"> 06 - Suporte Técnico</t>
  </si>
  <si>
    <t>27/09/2016 11:21:59</t>
  </si>
  <si>
    <t>Realização de execução de cenário de testes v56</t>
  </si>
  <si>
    <t>08/09/2016 10:08:47</t>
  </si>
  <si>
    <t>02/09/2016 12:12:52</t>
  </si>
  <si>
    <t>08/09/2016 10:16:04</t>
  </si>
  <si>
    <t>05/09/2016 09:59:23</t>
  </si>
  <si>
    <t>08/09/2016 14:02:04</t>
  </si>
  <si>
    <t>05/09/2016 10:00:19</t>
  </si>
  <si>
    <t>08/09/2016 09:52:37</t>
  </si>
  <si>
    <t>05/09/2016 10:00:55</t>
  </si>
  <si>
    <t>06/09/2016 18:06:13</t>
  </si>
  <si>
    <t>05/09/2016 10:03:14</t>
  </si>
  <si>
    <t>08/09/2016 09:49:52</t>
  </si>
  <si>
    <t>05/09/2016 10:03:57</t>
  </si>
  <si>
    <t>Realização de testes V56: Cadastro de Cliente - Solicitação Santaella</t>
  </si>
  <si>
    <t>14/09/2016 11:16:18</t>
  </si>
  <si>
    <t>06/09/2016 14:41:38</t>
  </si>
  <si>
    <t>Realização de simulação CD 075</t>
  </si>
  <si>
    <t>13/09/2016 16:30:37</t>
  </si>
  <si>
    <t>06/09/2016 15:07:24</t>
  </si>
  <si>
    <t>13/09/2016 16:30:31</t>
  </si>
  <si>
    <t>Verificações de atualizações B&amp;F disponibilizadas pela fábrica</t>
  </si>
  <si>
    <t>09/09/2016 16:26:30</t>
  </si>
  <si>
    <t>06/09/2016 15:19:12</t>
  </si>
  <si>
    <t>09/09/2016 16:26:20</t>
  </si>
  <si>
    <t>09/09/2016 17:07:00</t>
  </si>
  <si>
    <t>08/09/2016 08:55:40</t>
  </si>
  <si>
    <t>09/09/2016 14:58:22</t>
  </si>
  <si>
    <t>08/09/2016 08:56:15</t>
  </si>
  <si>
    <t>09/09/2016 14:58:12</t>
  </si>
  <si>
    <t>09/09/2016 17:38:44</t>
  </si>
  <si>
    <t>08/09/2016 09:04:14</t>
  </si>
  <si>
    <t>Apoio: Atendimento URA Troca e Cancelamento</t>
  </si>
  <si>
    <t>09/09/2016 17:41:29</t>
  </si>
  <si>
    <t>08/09/2016 09:21:48</t>
  </si>
  <si>
    <t>09/09/2016 17:41:20</t>
  </si>
  <si>
    <t>Elaboração de finalização de teste v56</t>
  </si>
  <si>
    <t>13/09/2016 15:36:02</t>
  </si>
  <si>
    <t>08/09/2016 09:34:15</t>
  </si>
  <si>
    <t>09/09/2016 17:44:00</t>
  </si>
  <si>
    <t>08/09/2016 09:40:40</t>
  </si>
  <si>
    <t>09/09/2016 17:43:51</t>
  </si>
  <si>
    <t>Atualização de Wiki projetos v55 e v56</t>
  </si>
  <si>
    <t>09/09/2016 10:38:49</t>
  </si>
  <si>
    <t>08/09/2016 09:53:58</t>
  </si>
  <si>
    <t>08/09/2016 10:15:56</t>
  </si>
  <si>
    <t>Finalização de demanda de teste v56</t>
  </si>
  <si>
    <t>13/09/2016 18:55:12</t>
  </si>
  <si>
    <t>09/09/2016 17:12:22</t>
  </si>
  <si>
    <t>Enviar lista de e-mail colaboradores para Maxwell</t>
  </si>
  <si>
    <t>12/09/2016 09:45:48</t>
  </si>
  <si>
    <t>12/09/2016 09:26:51</t>
  </si>
  <si>
    <t>Validação de disponibilização em produção</t>
  </si>
  <si>
    <t>14/09/2016 09:21:29</t>
  </si>
  <si>
    <t>12/09/2016 10:11:00</t>
  </si>
  <si>
    <t>14/09/2016 09:21:21</t>
  </si>
  <si>
    <t>13/09/2016 18:28:17</t>
  </si>
  <si>
    <t>12/09/2016 10:12:09</t>
  </si>
  <si>
    <t>[QTI] Reunião semanal</t>
  </si>
  <si>
    <t xml:space="preserve"> 07 - Qualidade e Testes Integrados</t>
  </si>
  <si>
    <t>12/09/2016 17:48:15</t>
  </si>
  <si>
    <t>12/09/2016 15:39:32</t>
  </si>
  <si>
    <t>[QTI] Reunião de alinhamento equipe e gestão</t>
  </si>
  <si>
    <t>12/09/2016 17:56:30</t>
  </si>
  <si>
    <t>Validação de incidentes</t>
  </si>
  <si>
    <t>13/09/2016 17:41:42</t>
  </si>
  <si>
    <t>13/09/2016 15:36:22</t>
  </si>
  <si>
    <t>13/09/2016 17:41:36</t>
  </si>
  <si>
    <t>13/09/2016 18:28:23</t>
  </si>
  <si>
    <t>13/09/2016 16:36:25</t>
  </si>
  <si>
    <t>13/09/2016 18:28:18</t>
  </si>
  <si>
    <t>Avaliação IP Server</t>
  </si>
  <si>
    <t>14/09/2016 11:33:18</t>
  </si>
  <si>
    <t>14/09/2016 10:20:52</t>
  </si>
  <si>
    <t>Validação de funcionamento de filial - Produção</t>
  </si>
  <si>
    <t>14/09/2016 15:00:33</t>
  </si>
  <si>
    <t>14/09/2016 10:34:16</t>
  </si>
  <si>
    <t>14/09/2016 11:40:11</t>
  </si>
  <si>
    <t>14/09/2016 10:44:57</t>
  </si>
  <si>
    <t>14/09/2016 11:40:06</t>
  </si>
  <si>
    <t>Atendimento equipe</t>
  </si>
  <si>
    <t>14/09/2016 19:47:19</t>
  </si>
  <si>
    <t>14/09/2016 19:43:58</t>
  </si>
  <si>
    <t>Levantamento Selenium</t>
  </si>
  <si>
    <t>14/09/2016 20:13:21</t>
  </si>
  <si>
    <t>14/09/2016 19:46:34</t>
  </si>
  <si>
    <t>22/09/2016 10:43:51</t>
  </si>
  <si>
    <t>19/09/2016 18:46:55</t>
  </si>
  <si>
    <t>Sim</t>
  </si>
  <si>
    <t>Alinhamento interno - Reunião</t>
  </si>
  <si>
    <t>26/09/2016 11:02:24</t>
  </si>
  <si>
    <t>23/09/2016 15:33:09</t>
  </si>
  <si>
    <t>Solicitar ao RH criação de Comunicado para a Change 100.</t>
  </si>
  <si>
    <t>05/09/2016 09:16:43</t>
  </si>
  <si>
    <t>01/09/2016 17:04:15</t>
  </si>
  <si>
    <t>Criar control Book da área de infra</t>
  </si>
  <si>
    <t>09/09/2016 14:52:42</t>
  </si>
  <si>
    <t>05/09/2016 09:27:28</t>
  </si>
  <si>
    <t>Revisar solicitação de mudança 99 - Alteração do Cronograma.</t>
  </si>
  <si>
    <t>06/09/2016 08:45:11</t>
  </si>
  <si>
    <t>05/09/2016 18:03:55</t>
  </si>
  <si>
    <t>Realizar envio de planilhas para Luis - Análise de PC por Lojas</t>
  </si>
  <si>
    <t>05/09/2016 18:05:14</t>
  </si>
  <si>
    <t>05/09/2016 18:04:41</t>
  </si>
  <si>
    <t>Checar com Setor de Logística Informações sobre o encerramento do CD Maracanú - 258</t>
  </si>
  <si>
    <t>05/09/2016 18:07:09</t>
  </si>
  <si>
    <t>05/09/2016 18:06:24</t>
  </si>
  <si>
    <t>Cadastrar cronograma - Projeto de Instalação Linux 100 lojas da CityLar</t>
  </si>
  <si>
    <t>08/09/2016 08:58:40</t>
  </si>
  <si>
    <t>06/09/2016 08:50:29</t>
  </si>
  <si>
    <t>Enviar Planilha da Telecom para OI</t>
  </si>
  <si>
    <t>06/09/2016 17:50:14</t>
  </si>
  <si>
    <t>06/09/2016 09:10:40</t>
  </si>
  <si>
    <t>Enviar Planilha da Telecom para Segurança</t>
  </si>
  <si>
    <t>08/09/2016 08:59:08</t>
  </si>
  <si>
    <t>06/09/2016 09:11:15</t>
  </si>
  <si>
    <t>Reunião com time de Redes</t>
  </si>
  <si>
    <t>12/09/2016 08:37:14</t>
  </si>
  <si>
    <t>08/09/2016 11:52:21</t>
  </si>
  <si>
    <t>Customizando Redmine</t>
  </si>
  <si>
    <t>09/09/2016 14:50:41</t>
  </si>
  <si>
    <t>09/09/2016 08:34:10</t>
  </si>
  <si>
    <t>Apresentação time de Qualidade e Testes integrados</t>
  </si>
  <si>
    <t>09/09/2016 10:41:38</t>
  </si>
  <si>
    <t>09/09/2016 09:09:12</t>
  </si>
  <si>
    <t>Solicitar aprovação da Solicitação de Mudança 102</t>
  </si>
  <si>
    <t>09/09/2016 14:52:06</t>
  </si>
  <si>
    <t>09/09/2016 14:51:28</t>
  </si>
  <si>
    <t>Enviar comunicado de aprovação da solicitação de mudança 102</t>
  </si>
  <si>
    <t>09/09/2016 14:54:44</t>
  </si>
  <si>
    <t>09/09/2016 14:53:12</t>
  </si>
  <si>
    <t>09/09/2016 14:53:42</t>
  </si>
  <si>
    <t>Enviar solicitação de mudança - Atualização de nova versão da aplicação OneSource em Produção - Sistema</t>
  </si>
  <si>
    <t>09/09/2016 14:56:46</t>
  </si>
  <si>
    <t>09/09/2016 14:56:33</t>
  </si>
  <si>
    <t>Solicitar aprovação da Solicitação de Mudança 103</t>
  </si>
  <si>
    <t>12/09/2016 08:40:54</t>
  </si>
  <si>
    <t>12/09/2016 08:40:33</t>
  </si>
  <si>
    <t>Solicitar link para a filial 207 - Citylar</t>
  </si>
  <si>
    <t>12/09/2016 08:46:12</t>
  </si>
  <si>
    <t>12/09/2016 08:45:47</t>
  </si>
  <si>
    <t>Acompanhar projeto de instalação do REOS 100 Filiais Citylar</t>
  </si>
  <si>
    <t>12/09/2016 08:55:06</t>
  </si>
  <si>
    <t>Atualizar cadastro dos colaboradores do Setor de Qualidade de Testes Integrados no Redmine.</t>
  </si>
  <si>
    <t>13/09/2016 11:23:46</t>
  </si>
  <si>
    <t>12/09/2016 09:28:55</t>
  </si>
  <si>
    <t>Atualizar control Book da área - Infraestrutura de TI</t>
  </si>
  <si>
    <t>15/09/2016 14:22:27</t>
  </si>
  <si>
    <t>12/09/2016 09:37:03</t>
  </si>
  <si>
    <t>Enviar planilha de lojas para Rosália - Comercial validar filiais ativas</t>
  </si>
  <si>
    <t>12/09/2016 11:26:00</t>
  </si>
  <si>
    <t>12/09/2016 11:25:50</t>
  </si>
  <si>
    <t>Solicitar aprovação - Solicitação de Mudança 104</t>
  </si>
  <si>
    <t>13/09/2016 11:23:10</t>
  </si>
  <si>
    <t>13/09/2016 11:20:28</t>
  </si>
  <si>
    <t>Enviar comunicado - Solicitação de Mudança 104</t>
  </si>
  <si>
    <t>14/09/2016 08:59:03</t>
  </si>
  <si>
    <t>Entrar em contato com a Filial 197 - CL</t>
  </si>
  <si>
    <t>13/09/2016 11:22:36</t>
  </si>
  <si>
    <t>13/09/2016 11:20:29</t>
  </si>
  <si>
    <t>Entrar em contato com a Filial 113 - CL</t>
  </si>
  <si>
    <t>13/09/2016 11:22:20</t>
  </si>
  <si>
    <t>Entrar em contato com a Filial 153 - CL</t>
  </si>
  <si>
    <t>13/09/2016 11:22:02</t>
  </si>
  <si>
    <t>Sanar dúvidas Redmine - Redes</t>
  </si>
  <si>
    <t>13/09/2016 15:28:16</t>
  </si>
  <si>
    <t>13/09/2016 15:26:30</t>
  </si>
  <si>
    <t>Sanar dúvidas Redmine - Suporte Técnico</t>
  </si>
  <si>
    <t>13/09/2016 15:27:57</t>
  </si>
  <si>
    <t>Sanar dúvidas Redmine - Segurança</t>
  </si>
  <si>
    <t>13/09/2016 15:27:42</t>
  </si>
  <si>
    <t>Validar dados com Padovani sobre informações para o Dash Bord</t>
  </si>
  <si>
    <t>14/09/2016 10:03:16</t>
  </si>
  <si>
    <t>Entrar em contato com a Oi informando o retorno sobre a entrega dos roteadores filiais Ciy</t>
  </si>
  <si>
    <t>13/09/2016 15:27:05</t>
  </si>
  <si>
    <t>Solicitar resolução problema de infraestrutura filial 97 Citylar</t>
  </si>
  <si>
    <t>14/09/2016 10:37:39</t>
  </si>
  <si>
    <t>14/09/2016 09:04:44</t>
  </si>
  <si>
    <t>Revisar solicitação de mudança - Suporte Avançado</t>
  </si>
  <si>
    <t>14/09/2016 10:24:20</t>
  </si>
  <si>
    <t>14/09/2016 10:03:49</t>
  </si>
  <si>
    <t>Incluir no Control Book Informações do OTRS</t>
  </si>
  <si>
    <t>26/09/2016 11:07:34</t>
  </si>
  <si>
    <t>14/09/2016 10:04:14</t>
  </si>
  <si>
    <t>Solicitar aprovação da Solicitação de Mudança 105</t>
  </si>
  <si>
    <t>14/09/2016 10:25:01</t>
  </si>
  <si>
    <t>14/09/2016 10:24:45</t>
  </si>
  <si>
    <t>Enviar comunicado de aprovação da solicitação de mudança 105</t>
  </si>
  <si>
    <t>15/09/2016 09:27:22</t>
  </si>
  <si>
    <t>14/09/2016 10:25:29</t>
  </si>
  <si>
    <t>Revisar solicitação de mudança - 106</t>
  </si>
  <si>
    <t>14/09/2016 11:57:31</t>
  </si>
  <si>
    <t>14/09/2016 10:36:24</t>
  </si>
  <si>
    <t>14/09/2016 11:57:30</t>
  </si>
  <si>
    <t>Solicitar aprovação da Solicitação de Mudança 106</t>
  </si>
  <si>
    <t>14/09/2016 11:57:46</t>
  </si>
  <si>
    <t>14/09/2016 11:57:45</t>
  </si>
  <si>
    <t>Enviar comunicado de aprovação da solicitação de mudança 106</t>
  </si>
  <si>
    <t>15/09/2016 09:26:10</t>
  </si>
  <si>
    <t>14/09/2016 11:58:13</t>
  </si>
  <si>
    <t>Revisar solicitação de mudança 103- Alteração do Cronograma.</t>
  </si>
  <si>
    <t>15/09/2016 10:37:00</t>
  </si>
  <si>
    <t>15/09/2016 09:45:50</t>
  </si>
  <si>
    <t>Enviar comunicado da Solicitação de Mudança 103</t>
  </si>
  <si>
    <t>16/09/2016 16:36:16</t>
  </si>
  <si>
    <t>15/09/2016 10:37:32</t>
  </si>
  <si>
    <t>Cadastrar Tarefas do Projeto de Adequação do Solar Winds</t>
  </si>
  <si>
    <t>16/09/2016 16:35:48</t>
  </si>
  <si>
    <t>15/09/2016 10:51:51</t>
  </si>
  <si>
    <t>Atualizar projeto - de Instalação do REOS Citylar</t>
  </si>
  <si>
    <t>15/09/2016 11:06:27</t>
  </si>
  <si>
    <t>Solicitar aprovação solicitação de mudança - Sistemas</t>
  </si>
  <si>
    <t>16/09/2016 16:34:47</t>
  </si>
  <si>
    <t>15/09/2016 14:20:06</t>
  </si>
  <si>
    <t>21/09/2016 09:46:03</t>
  </si>
  <si>
    <t>15/09/2016 16:28:06</t>
  </si>
  <si>
    <t>Reunião Rodrigo Nunes</t>
  </si>
  <si>
    <t>16/09/2016 16:37:06</t>
  </si>
  <si>
    <t>16/09/2016 16:37:00</t>
  </si>
  <si>
    <t>Análise de projetos Redmine</t>
  </si>
  <si>
    <t>19/09/2016 08:52:54</t>
  </si>
  <si>
    <t>16/09/2016 16:37:30</t>
  </si>
  <si>
    <t>Acompanhar alimentação da planilha de colaboradores - setor</t>
  </si>
  <si>
    <t>19/09/2016 14:39:50</t>
  </si>
  <si>
    <t>16/09/2016 16:38:06</t>
  </si>
  <si>
    <t>Análise do Control Book - Oi</t>
  </si>
  <si>
    <t>19/09/2016 14:40:14</t>
  </si>
  <si>
    <t>16/09/2016 16:39:29</t>
  </si>
  <si>
    <t>Solicitar aprovação da Solicitação de Mudança 107</t>
  </si>
  <si>
    <t>19/09/2016 08:44:31</t>
  </si>
  <si>
    <t>16/09/2016 17:20:50</t>
  </si>
  <si>
    <t>Enviar solicitação de mudança 108 para aprovação</t>
  </si>
  <si>
    <t>21/09/2016 09:45:19</t>
  </si>
  <si>
    <t>20/09/2016 17:45:59</t>
  </si>
  <si>
    <t>Solicitando liberação acesso a Solux - Filial 038</t>
  </si>
  <si>
    <t>26/09/2016 11:06:42</t>
  </si>
  <si>
    <t>23/09/2016 10:17:54</t>
  </si>
  <si>
    <t>Checar lista de filiais projeto 4G - para enviar ao Anselmo</t>
  </si>
  <si>
    <t>23/09/2016 10:41:58</t>
  </si>
  <si>
    <t>23/09/2016 10:40:24</t>
  </si>
  <si>
    <t>Solicitar aprovação Solicitação de mudança 111</t>
  </si>
  <si>
    <t>26/09/2016 11:06:16</t>
  </si>
  <si>
    <t>23/09/2016 10:51:36</t>
  </si>
  <si>
    <t>Analisar solicitação de Retiradas da Oi - Citylar</t>
  </si>
  <si>
    <t>26/09/2016 17:52:31</t>
  </si>
  <si>
    <t>Revisar solicitação de mudança 112- Alteração do Cronograma.</t>
  </si>
  <si>
    <t>27/09/2016 14:14:01</t>
  </si>
  <si>
    <t>Adequação logica dos centros de distribuição e escritórios</t>
  </si>
  <si>
    <t>identificação de todos os switches dos escritórios e CDs</t>
  </si>
  <si>
    <t>Leonardo Quintao</t>
  </si>
  <si>
    <t>12/09/2016 16:02:56</t>
  </si>
  <si>
    <t>12/09/2016 10:11:15</t>
  </si>
  <si>
    <t>Adequação logica dos Centro de Distribuição 30 - Lauro de Freitas</t>
  </si>
  <si>
    <t>12/09/2016 15:12:38</t>
  </si>
  <si>
    <t>Configurar DHCP snooping em todos os switch</t>
  </si>
  <si>
    <t>12/09/2016 16:03:12</t>
  </si>
  <si>
    <t>12/09/2016 15:13:26</t>
  </si>
  <si>
    <t>Configurar port security em todos os switches da rede</t>
  </si>
  <si>
    <t>12/09/2016 16:03:17</t>
  </si>
  <si>
    <t>12/09/2016 15:14:26</t>
  </si>
  <si>
    <t>Configurar rootguad em todos os switches</t>
  </si>
  <si>
    <t>12/09/2016 16:03:22</t>
  </si>
  <si>
    <t>12/09/2016 15:15:18</t>
  </si>
  <si>
    <t>Configurar DPDU guard em todos os switches</t>
  </si>
  <si>
    <t>12/09/2016 16:03:27</t>
  </si>
  <si>
    <t>12/09/2016 15:16:10</t>
  </si>
  <si>
    <t>Avaliar/ Atualizar todos os softwares dos switches</t>
  </si>
  <si>
    <t>12/09/2016 16:03:33</t>
  </si>
  <si>
    <t>12/09/2016 15:16:47</t>
  </si>
  <si>
    <t>Criar dashboard geral do CD 30 para monitoramento do noc</t>
  </si>
  <si>
    <t>12/09/2016 16:03:38</t>
  </si>
  <si>
    <t>12/09/2016 15:18:49</t>
  </si>
  <si>
    <t>CD 30</t>
  </si>
  <si>
    <t>12/09/2016 16:51:29</t>
  </si>
  <si>
    <t>12/09/2016 16:02:24</t>
  </si>
  <si>
    <t>CD Contagem</t>
  </si>
  <si>
    <t>12/09/2016 16:51:34</t>
  </si>
  <si>
    <t>12/09/2016 16:07:10</t>
  </si>
  <si>
    <t>12/09/2016 16:07:11</t>
  </si>
  <si>
    <t>Adequação logica dos Centro de Distribuição - Contagem</t>
  </si>
  <si>
    <t>12/09/2016 16:11:34</t>
  </si>
  <si>
    <t>12/09/2016 16:07:26</t>
  </si>
  <si>
    <t>12/09/2016 16:07:40</t>
  </si>
  <si>
    <t>12/09/2016 16:07:54</t>
  </si>
  <si>
    <t>12/09/2016 16:08:08</t>
  </si>
  <si>
    <t>12/09/2016 16:08:22</t>
  </si>
  <si>
    <t>12/09/2016 16:08:36</t>
  </si>
  <si>
    <t>Criar dashboard geral para monitoramento do noc</t>
  </si>
  <si>
    <t>12/09/2016 16:09:52</t>
  </si>
  <si>
    <t>12/09/2016 16:08:51</t>
  </si>
  <si>
    <t>CD 199 - Salfer</t>
  </si>
  <si>
    <t>12/09/2016 16:43:07</t>
  </si>
  <si>
    <t>12/09/2016 16:13:12</t>
  </si>
  <si>
    <t>12/09/2016 16:13:13</t>
  </si>
  <si>
    <t>Adequação logica dos Centro de Distribuição 199 - Salfer</t>
  </si>
  <si>
    <t>12/09/2016 16:16:00</t>
  </si>
  <si>
    <t>12/09/2016 16:13:28</t>
  </si>
  <si>
    <t>12/09/2016 16:13:42</t>
  </si>
  <si>
    <t>12/09/2016 16:13:57</t>
  </si>
  <si>
    <t>12/09/2016 16:14:11</t>
  </si>
  <si>
    <t>12/09/2016 16:14:26</t>
  </si>
  <si>
    <t>12/09/2016 16:14:40</t>
  </si>
  <si>
    <t>Criar dashboard geral do 199 - Salfer para monitoramento do noc</t>
  </si>
  <si>
    <t>12/09/2016 16:22:37</t>
  </si>
  <si>
    <t>12/09/2016 16:14:55</t>
  </si>
  <si>
    <t>CD 292 - Lagoa Santa</t>
  </si>
  <si>
    <t>12/09/2016 16:43:11</t>
  </si>
  <si>
    <t>12/09/2016 16:16:48</t>
  </si>
  <si>
    <t>12/09/2016 16:16:49</t>
  </si>
  <si>
    <t>Adequação logica dos Centro de Distribuição 292 - Lagoa Santa</t>
  </si>
  <si>
    <t>12/09/2016 16:21:12</t>
  </si>
  <si>
    <t>12/09/2016 16:17:03</t>
  </si>
  <si>
    <t>12/09/2016 16:17:16</t>
  </si>
  <si>
    <t>12/09/2016 16:17:30</t>
  </si>
  <si>
    <t>12/09/2016 16:17:45</t>
  </si>
  <si>
    <t>12/09/2016 16:17:58</t>
  </si>
  <si>
    <t>12/09/2016 16:18:13</t>
  </si>
  <si>
    <t>Criar dashboard geral do 292 Lagoa Santa para monitoramento do noc</t>
  </si>
  <si>
    <t>12/09/2016 16:21:40</t>
  </si>
  <si>
    <t>12/09/2016 16:18:26</t>
  </si>
  <si>
    <t>CD 199 - Rio de Janeiro</t>
  </si>
  <si>
    <t>12/09/2016 16:43:15</t>
  </si>
  <si>
    <t>12/09/2016 16:26:29</t>
  </si>
  <si>
    <t>12/09/2016 16:26:30</t>
  </si>
  <si>
    <t>Adequação logica dos Centro de Distribuição199 - Rio de Janeiro</t>
  </si>
  <si>
    <t>12/09/2016 16:30:05</t>
  </si>
  <si>
    <t>12/09/2016 16:26:46</t>
  </si>
  <si>
    <t>12/09/2016 16:26:59</t>
  </si>
  <si>
    <t>12/09/2016 16:27:13</t>
  </si>
  <si>
    <t>12/09/2016 16:27:26</t>
  </si>
  <si>
    <t>12/09/2016 16:27:40</t>
  </si>
  <si>
    <t>12/09/2016 16:27:54</t>
  </si>
  <si>
    <t>Criar dashboard geral do CD 199 RIO para monitoramento do noc</t>
  </si>
  <si>
    <t>12/09/2016 16:29:30</t>
  </si>
  <si>
    <t>12/09/2016 16:28:08</t>
  </si>
  <si>
    <t>CD 506 - Cuiabá</t>
  </si>
  <si>
    <t>12/09/2016 16:43:20</t>
  </si>
  <si>
    <t>12/09/2016 16:31:18</t>
  </si>
  <si>
    <t>12/09/2016 16:31:19</t>
  </si>
  <si>
    <t>Adequação logica dos Centro de Distribuição 506 - Cuiabá</t>
  </si>
  <si>
    <t>12/09/2016 16:33:55</t>
  </si>
  <si>
    <t>12/09/2016 16:31:33</t>
  </si>
  <si>
    <t>12/09/2016 16:31:48</t>
  </si>
  <si>
    <t>12/09/2016 16:32:02</t>
  </si>
  <si>
    <t>12/09/2016 16:32:16</t>
  </si>
  <si>
    <t>12/09/2016 16:32:29</t>
  </si>
  <si>
    <t>12/09/2016 16:32:43</t>
  </si>
  <si>
    <t>Criar dashboard geral do CD 506 Cuiabá para monitoramento do noc</t>
  </si>
  <si>
    <t>12/09/2016 16:34:53</t>
  </si>
  <si>
    <t>12/09/2016 16:32:57</t>
  </si>
  <si>
    <t>CD 340 - Manaus</t>
  </si>
  <si>
    <t>12/09/2016 16:43:24</t>
  </si>
  <si>
    <t>12/09/2016 16:36:04</t>
  </si>
  <si>
    <t>Adequação logica dos Centro de Distribuição 340 - Manaus</t>
  </si>
  <si>
    <t>12/09/2016 16:38:49</t>
  </si>
  <si>
    <t>12/09/2016 16:36:18</t>
  </si>
  <si>
    <t>12/09/2016 16:36:35</t>
  </si>
  <si>
    <t>12/09/2016 16:36:48</t>
  </si>
  <si>
    <t>12/09/2016 16:37:02</t>
  </si>
  <si>
    <t>12/09/2016 16:37:17</t>
  </si>
  <si>
    <t>12/09/2016 16:37:31</t>
  </si>
  <si>
    <t>Criar dashboard geral do CD 340 Manaus para monitoramento do noc</t>
  </si>
  <si>
    <t>12/09/2016 16:39:15</t>
  </si>
  <si>
    <t>12/09/2016 16:37:44</t>
  </si>
  <si>
    <t>CD 188 - Campo Grande</t>
  </si>
  <si>
    <t>12/09/2016 16:43:29</t>
  </si>
  <si>
    <t>12/09/2016 16:40:22</t>
  </si>
  <si>
    <t>12/09/2016 16:40:36</t>
  </si>
  <si>
    <t>12/09/2016 16:40:50</t>
  </si>
  <si>
    <t>12/09/2016 16:41:04</t>
  </si>
  <si>
    <t>12/09/2016 16:41:18</t>
  </si>
  <si>
    <t>12/09/2016 16:41:31</t>
  </si>
  <si>
    <t>12/09/2016 16:41:45</t>
  </si>
  <si>
    <t>Criar dashboard geral do CD 188 para monitoramento do noc</t>
  </si>
  <si>
    <t>13/09/2016 10:18:22</t>
  </si>
  <si>
    <t>12/09/2016 16:41:59</t>
  </si>
  <si>
    <t xml:space="preserve"> Reserva de IP fixo para impressora de rede - Loja 6087 - City Lar</t>
  </si>
  <si>
    <t>13/09/2016 09:40:23</t>
  </si>
  <si>
    <t>13/09/2016 09:40:11</t>
  </si>
  <si>
    <t>CD 075 - Paulista</t>
  </si>
  <si>
    <t>13/09/2016 10:25:36</t>
  </si>
  <si>
    <t xml:space="preserve">Adequação logica dos Centro de Distribuição 075 - Paulista </t>
  </si>
  <si>
    <t>13/09/2016 10:34:25</t>
  </si>
  <si>
    <t>13/09/2016 10:25:50</t>
  </si>
  <si>
    <t>13/09/2016 10:26:03</t>
  </si>
  <si>
    <t>13/09/2016 10:26:17</t>
  </si>
  <si>
    <t>13/09/2016 10:26:30</t>
  </si>
  <si>
    <t>13/09/2016 10:26:44</t>
  </si>
  <si>
    <t>13/09/2016 10:26:58</t>
  </si>
  <si>
    <t>Criar dashboard geral do CD 075 paulista para monitoramento do noc</t>
  </si>
  <si>
    <t>13/09/2016 10:28:39</t>
  </si>
  <si>
    <t>13/09/2016 10:27:11</t>
  </si>
  <si>
    <t>CD 096 - Maceio</t>
  </si>
  <si>
    <t>13/09/2016 10:31:43</t>
  </si>
  <si>
    <t>Adequação logica dos Centro de Distribuição 096</t>
  </si>
  <si>
    <t>13/09/2016 11:02:42</t>
  </si>
  <si>
    <t>13/09/2016 10:31:57</t>
  </si>
  <si>
    <t>13/09/2016 10:32:11</t>
  </si>
  <si>
    <t>13/09/2016 10:32:24</t>
  </si>
  <si>
    <t>13/09/2016 10:32:37</t>
  </si>
  <si>
    <t>13/09/2016 10:32:51</t>
  </si>
  <si>
    <t>13/09/2016 10:33:04</t>
  </si>
  <si>
    <t>Criar dashboard geral do CD 096 para monitoramento do noc</t>
  </si>
  <si>
    <t>13/09/2016 11:03:09</t>
  </si>
  <si>
    <t>13/09/2016 10:33:18</t>
  </si>
  <si>
    <t>CD 015 - Paraiba</t>
  </si>
  <si>
    <t>13/09/2016 11:10:42</t>
  </si>
  <si>
    <t>13/09/2016 11:10:57</t>
  </si>
  <si>
    <t>13/09/2016 11:11:10</t>
  </si>
  <si>
    <t>13/09/2016 11:11:24</t>
  </si>
  <si>
    <t>13/09/2016 11:11:38</t>
  </si>
  <si>
    <t>13/09/2016 11:11:52</t>
  </si>
  <si>
    <t>13/09/2016 11:12:05</t>
  </si>
  <si>
    <t>13/09/2016 11:12:19</t>
  </si>
  <si>
    <t>Verificação rede coletores lenta CD 47</t>
  </si>
  <si>
    <t>19/09/2016 12:32:49</t>
  </si>
  <si>
    <t>13/09/2016 13:19:21</t>
  </si>
  <si>
    <t>Verificação rede coletores lenta CD 74</t>
  </si>
  <si>
    <t>19/09/2016 18:19:14</t>
  </si>
  <si>
    <t>13/09/2016 14:59:18</t>
  </si>
  <si>
    <t>Verificação de velocidade circuito da OI</t>
  </si>
  <si>
    <t>13/09/2016 17:00:54</t>
  </si>
  <si>
    <t>13/09/2016 16:59:53</t>
  </si>
  <si>
    <t>Adequação Cds no Solar Winds</t>
  </si>
  <si>
    <t>19/09/2016 18:18:38</t>
  </si>
  <si>
    <t>14/09/2016 14:48:03</t>
  </si>
  <si>
    <t>Configuração rotador Slafer loja 052</t>
  </si>
  <si>
    <t>19/09/2016 12:22:40</t>
  </si>
  <si>
    <t>14/09/2016 15:55:31</t>
  </si>
  <si>
    <t xml:space="preserve">Levantamento Circuitos Insinuante que viraram Citylar  </t>
  </si>
  <si>
    <t>20/09/2016 19:40:05</t>
  </si>
  <si>
    <t>20/09/2016 19:39:51</t>
  </si>
  <si>
    <t>Checagem de alta utilização loja CL-142 junto ao Noc</t>
  </si>
  <si>
    <t>20/09/2016 19:41:09</t>
  </si>
  <si>
    <t>20/09/2016 19:40:50</t>
  </si>
  <si>
    <t>Configuração switch loja CL-10</t>
  </si>
  <si>
    <t>20/09/2016 19:42:11</t>
  </si>
  <si>
    <t>20/09/2016 19:41:57</t>
  </si>
  <si>
    <t>Criação Vlan roteador Loja cl-10</t>
  </si>
  <si>
    <t>20/09/2016 19:44:05</t>
  </si>
  <si>
    <t>20/09/2016 19:43:43</t>
  </si>
  <si>
    <t xml:space="preserve">Instalação switch no rack loja cl-10 e validação das conexões </t>
  </si>
  <si>
    <t>20/09/2016 19:46:18</t>
  </si>
  <si>
    <t>20/09/2016 19:45:56</t>
  </si>
  <si>
    <t>Adequar informações no Solar Winds: LOJA - CL 001</t>
  </si>
  <si>
    <t>15/09/2016 14:11:22</t>
  </si>
  <si>
    <t>14/09/2016 17:04:04</t>
  </si>
  <si>
    <t>15/09/2016 14:06:43</t>
  </si>
  <si>
    <t>Adequar informações no Solar Winds: LOJA - CL 004</t>
  </si>
  <si>
    <t>15/09/2016 14:11:30</t>
  </si>
  <si>
    <t>14/09/2016 17:04:08</t>
  </si>
  <si>
    <t>15/09/2016 14:07:19</t>
  </si>
  <si>
    <t>Adequar informações no Solar Winds: LOJA - CL 005</t>
  </si>
  <si>
    <t>15/09/2016 14:11:48</t>
  </si>
  <si>
    <t>14/09/2016 17:04:13</t>
  </si>
  <si>
    <t>15/09/2016 14:07:55</t>
  </si>
  <si>
    <t>Adequar informações no Solar Winds: LOJA - CL 006</t>
  </si>
  <si>
    <t>15/09/2016 14:12:03</t>
  </si>
  <si>
    <t>14/09/2016 17:04:18</t>
  </si>
  <si>
    <t>15/09/2016 14:09:47</t>
  </si>
  <si>
    <t>Adequar informações no Solar Winds: LOJA - CL 007</t>
  </si>
  <si>
    <t>15/09/2016 14:12:13</t>
  </si>
  <si>
    <t>14/09/2016 17:04:22</t>
  </si>
  <si>
    <t>15/09/2016 14:09:52</t>
  </si>
  <si>
    <t>Adequar informações no Solar Winds: LOJA - CL 009</t>
  </si>
  <si>
    <t>15/09/2016 14:12:23</t>
  </si>
  <si>
    <t>14/09/2016 17:04:28</t>
  </si>
  <si>
    <t>15/09/2016 14:09:57</t>
  </si>
  <si>
    <t>Adequar informações no Solar Winds: LOJA - CL 010</t>
  </si>
  <si>
    <t>15/09/2016 14:12:34</t>
  </si>
  <si>
    <t>14/09/2016 17:04:32</t>
  </si>
  <si>
    <t>15/09/2016 14:10:02</t>
  </si>
  <si>
    <t>Adequar informações no Solar Winds: LOJA - CL 011</t>
  </si>
  <si>
    <t>15/09/2016 14:12:50</t>
  </si>
  <si>
    <t>14/09/2016 17:04:37</t>
  </si>
  <si>
    <t>15/09/2016 14:10:07</t>
  </si>
  <si>
    <t>Adequar informações no Solar Winds: LOJA - CL 017</t>
  </si>
  <si>
    <t>15/09/2016 14:13:49</t>
  </si>
  <si>
    <t>14/09/2016 17:04:42</t>
  </si>
  <si>
    <t>15/09/2016 14:10:11</t>
  </si>
  <si>
    <t>Adequar informações no Solar Winds: LOJA - CL 018</t>
  </si>
  <si>
    <t>15/09/2016 14:14:05</t>
  </si>
  <si>
    <t>14/09/2016 17:04:47</t>
  </si>
  <si>
    <t>15/09/2016 14:10:16</t>
  </si>
  <si>
    <t>Adequar informações no Solar Winds: LOJA - CL 023</t>
  </si>
  <si>
    <t>15/09/2016 14:14:18</t>
  </si>
  <si>
    <t>14/09/2016 17:04:51</t>
  </si>
  <si>
    <t>15/09/2016 14:10:22</t>
  </si>
  <si>
    <t>Adequar informações no Solar Winds: LOJA - CL 024</t>
  </si>
  <si>
    <t>15/09/2016 14:14:30</t>
  </si>
  <si>
    <t>14/09/2016 17:04:56</t>
  </si>
  <si>
    <t>15/09/2016 14:10:27</t>
  </si>
  <si>
    <t>Adequar informações no Solar Winds: LOJA - CL 030</t>
  </si>
  <si>
    <t>15/09/2016 14:14:41</t>
  </si>
  <si>
    <t>14/09/2016 17:05:00</t>
  </si>
  <si>
    <t>15/09/2016 14:10:33</t>
  </si>
  <si>
    <t>Adequar informações no Solar Winds: LOJA - CL 031</t>
  </si>
  <si>
    <t>15/09/2016 14:14:53</t>
  </si>
  <si>
    <t>14/09/2016 17:05:05</t>
  </si>
  <si>
    <t>15/09/2016 14:10:37</t>
  </si>
  <si>
    <t>Adequar informações no Solar Winds: LOJA - CL 033</t>
  </si>
  <si>
    <t>15/09/2016 14:15:06</t>
  </si>
  <si>
    <t>14/09/2016 17:05:10</t>
  </si>
  <si>
    <t>15/09/2016 14:10:43</t>
  </si>
  <si>
    <t>Adequar informações no Solar Winds: LOJA - CL 036</t>
  </si>
  <si>
    <t>15/09/2016 14:15:18</t>
  </si>
  <si>
    <t>14/09/2016 17:05:14</t>
  </si>
  <si>
    <t>15/09/2016 14:10:47</t>
  </si>
  <si>
    <t>Adequar informações no Solar Winds: LOJA - CL 037</t>
  </si>
  <si>
    <t>16/09/2016 16:11:05</t>
  </si>
  <si>
    <t>14/09/2016 17:05:19</t>
  </si>
  <si>
    <t>16/09/2016 15:53:36</t>
  </si>
  <si>
    <t>Adequar informações no Solar Winds: LOJA - CL 038</t>
  </si>
  <si>
    <t>16/09/2016 16:11:34</t>
  </si>
  <si>
    <t>14/09/2016 17:05:24</t>
  </si>
  <si>
    <t>16/09/2016 15:53:41</t>
  </si>
  <si>
    <t>Adequar informações no Solar Winds: LOJA - CL 039</t>
  </si>
  <si>
    <t>16/09/2016 16:11:57</t>
  </si>
  <si>
    <t>14/09/2016 17:05:28</t>
  </si>
  <si>
    <t>16/09/2016 15:53:46</t>
  </si>
  <si>
    <t>Adequar informações no Solar Winds: LOJA - CL 041</t>
  </si>
  <si>
    <t>16/09/2016 16:12:08</t>
  </si>
  <si>
    <t>14/09/2016 17:05:33</t>
  </si>
  <si>
    <t>16/09/2016 15:53:51</t>
  </si>
  <si>
    <t>Adequar informações no Solar Winds: LOJA - CL 042</t>
  </si>
  <si>
    <t>16/09/2016 16:12:19</t>
  </si>
  <si>
    <t>14/09/2016 17:05:38</t>
  </si>
  <si>
    <t>16/09/2016 15:53:56</t>
  </si>
  <si>
    <t>Adequar informações no Solar Winds: LOJA - CL 043</t>
  </si>
  <si>
    <t>16/09/2016 16:12:29</t>
  </si>
  <si>
    <t>14/09/2016 17:05:42</t>
  </si>
  <si>
    <t>16/09/2016 15:54:01</t>
  </si>
  <si>
    <t>Adequar informações no Solar Winds: LOJA - CL 044</t>
  </si>
  <si>
    <t>26/09/2016 09:11:34</t>
  </si>
  <si>
    <t>14/09/2016 17:05:47</t>
  </si>
  <si>
    <t>Adequar informações no Solar Winds: LOJA - CL 045</t>
  </si>
  <si>
    <t>16/09/2016 16:13:06</t>
  </si>
  <si>
    <t>14/09/2016 17:05:51</t>
  </si>
  <si>
    <t>16/09/2016 15:54:10</t>
  </si>
  <si>
    <t>Adequar informações no Solar Winds: LOJA - CL 046</t>
  </si>
  <si>
    <t>26/09/2016 09:11:39</t>
  </si>
  <si>
    <t>14/09/2016 17:05:56</t>
  </si>
  <si>
    <t>Adequar informações no Solar Winds: LOJA - CL 047</t>
  </si>
  <si>
    <t>16/09/2016 16:13:37</t>
  </si>
  <si>
    <t>14/09/2016 17:06:01</t>
  </si>
  <si>
    <t>16/09/2016 15:54:20</t>
  </si>
  <si>
    <t>Adequar informações no Solar Winds: LOJA - CL 048</t>
  </si>
  <si>
    <t>16/09/2016 16:13:45</t>
  </si>
  <si>
    <t>14/09/2016 17:06:05</t>
  </si>
  <si>
    <t>16/09/2016 15:54:25</t>
  </si>
  <si>
    <t>Adequar informações no Solar Winds: LOJA - CL 051</t>
  </si>
  <si>
    <t>16/09/2016 16:14:19</t>
  </si>
  <si>
    <t>14/09/2016 17:06:10</t>
  </si>
  <si>
    <t>16/09/2016 15:54:30</t>
  </si>
  <si>
    <t>Adequar informações no Solar Winds: LOJA - CL 052</t>
  </si>
  <si>
    <t>16/09/2016 16:14:36</t>
  </si>
  <si>
    <t>14/09/2016 17:06:14</t>
  </si>
  <si>
    <t>16/09/2016 15:54:35</t>
  </si>
  <si>
    <t>Adequar informações no Solar Winds: LOJA - CL 053</t>
  </si>
  <si>
    <t>16/09/2016 16:14:45</t>
  </si>
  <si>
    <t>14/09/2016 17:06:19</t>
  </si>
  <si>
    <t>16/09/2016 15:54:40</t>
  </si>
  <si>
    <t>Adequar informações no Solar Winds: LOJA - CL 054</t>
  </si>
  <si>
    <t>16/09/2016 16:16:23</t>
  </si>
  <si>
    <t>14/09/2016 17:06:24</t>
  </si>
  <si>
    <t>16/09/2016 15:54:45</t>
  </si>
  <si>
    <t>Adequar informações no Solar Winds: LOJA - CL 055</t>
  </si>
  <si>
    <t>16/09/2016 16:16:32</t>
  </si>
  <si>
    <t>14/09/2016 17:06:29</t>
  </si>
  <si>
    <t>16/09/2016 15:54:50</t>
  </si>
  <si>
    <t>Adequar informações no Solar Winds: LOJA - CL 059</t>
  </si>
  <si>
    <t>16/09/2016 16:16:42</t>
  </si>
  <si>
    <t>14/09/2016 17:06:34</t>
  </si>
  <si>
    <t>16/09/2016 15:54:55</t>
  </si>
  <si>
    <t>Adequar informações no Solar Winds: LOJA - CL 060</t>
  </si>
  <si>
    <t>26/09/2016 09:11:44</t>
  </si>
  <si>
    <t>14/09/2016 17:06:39</t>
  </si>
  <si>
    <t>Adequar informações no Solar Winds: LOJA - CL 062</t>
  </si>
  <si>
    <t>14/09/2016 17:06:43</t>
  </si>
  <si>
    <t>16/09/2016 15:55:05</t>
  </si>
  <si>
    <t>Adequar informações no Solar Winds: LOJA - CL 063</t>
  </si>
  <si>
    <t>16/09/2016 16:18:07</t>
  </si>
  <si>
    <t>14/09/2016 17:06:48</t>
  </si>
  <si>
    <t>16/09/2016 15:55:10</t>
  </si>
  <si>
    <t>Adequar informações no Solar Winds: LOJA - CL 064</t>
  </si>
  <si>
    <t>16/09/2016 16:18:16</t>
  </si>
  <si>
    <t>14/09/2016 17:06:52</t>
  </si>
  <si>
    <t>16/09/2016 15:55:15</t>
  </si>
  <si>
    <t>Adequar informações no Solar Winds: LOJA - CL 065</t>
  </si>
  <si>
    <t>16/09/2016 16:18:26</t>
  </si>
  <si>
    <t>14/09/2016 17:06:57</t>
  </si>
  <si>
    <t>16/09/2016 15:55:20</t>
  </si>
  <si>
    <t>Adequar informações no Solar Winds: LOJA - CL 066</t>
  </si>
  <si>
    <t>16/09/2016 16:18:33</t>
  </si>
  <si>
    <t>14/09/2016 17:07:01</t>
  </si>
  <si>
    <t>16/09/2016 15:55:26</t>
  </si>
  <si>
    <t>Adequar informações no Solar Winds: LOJA - CL 067</t>
  </si>
  <si>
    <t>16/09/2016 16:18:48</t>
  </si>
  <si>
    <t>14/09/2016 17:07:06</t>
  </si>
  <si>
    <t>16/09/2016 15:55:31</t>
  </si>
  <si>
    <t>Adequar informações no Solar Winds: LOJA - CL 069</t>
  </si>
  <si>
    <t>16/09/2016 16:18:57</t>
  </si>
  <si>
    <t>14/09/2016 17:07:10</t>
  </si>
  <si>
    <t>16/09/2016 15:55:36</t>
  </si>
  <si>
    <t>Adequar informações no Solar Winds: LOJA - CL 073</t>
  </si>
  <si>
    <t>26/09/2016 09:11:49</t>
  </si>
  <si>
    <t>14/09/2016 17:07:15</t>
  </si>
  <si>
    <t>Adequar informações no Solar Winds: LOJA - CL 075</t>
  </si>
  <si>
    <t>26/09/2016 09:11:53</t>
  </si>
  <si>
    <t>14/09/2016 17:07:20</t>
  </si>
  <si>
    <t>Adequar informações no Solar Winds: LOJA - CL 077</t>
  </si>
  <si>
    <t>26/09/2016 09:11:58</t>
  </si>
  <si>
    <t>14/09/2016 17:07:24</t>
  </si>
  <si>
    <t>Adequar informações no Solar Winds: LOJA - CL 078</t>
  </si>
  <si>
    <t>26/09/2016 09:12:03</t>
  </si>
  <si>
    <t>14/09/2016 17:07:29</t>
  </si>
  <si>
    <t>Adequar informações no Solar Winds: LOJA - CL 081</t>
  </si>
  <si>
    <t>26/09/2016 09:12:07</t>
  </si>
  <si>
    <t>14/09/2016 17:07:33</t>
  </si>
  <si>
    <t>Adequar informações no Solar Winds: LOJA - CL 082</t>
  </si>
  <si>
    <t>26/09/2016 09:12:12</t>
  </si>
  <si>
    <t>14/09/2016 17:07:38</t>
  </si>
  <si>
    <t>Adequar informações no Solar Winds: LOJA - CL 083</t>
  </si>
  <si>
    <t>26/09/2016 09:12:17</t>
  </si>
  <si>
    <t>14/09/2016 17:07:43</t>
  </si>
  <si>
    <t>Adequar informações no Solar Winds: LOJA - CL 085</t>
  </si>
  <si>
    <t>26/09/2016 09:12:22</t>
  </si>
  <si>
    <t>14/09/2016 17:07:47</t>
  </si>
  <si>
    <t>Adequar informações no Solar Winds: LOJA - CL 087</t>
  </si>
  <si>
    <t>26/09/2016 09:12:26</t>
  </si>
  <si>
    <t>14/09/2016 17:07:52</t>
  </si>
  <si>
    <t>Adequar informações no Solar Winds: LOJA - CL 088</t>
  </si>
  <si>
    <t>26/09/2016 09:12:31</t>
  </si>
  <si>
    <t>14/09/2016 17:07:57</t>
  </si>
  <si>
    <t>Adequar informações no Solar Winds: LOJA - CL 089</t>
  </si>
  <si>
    <t>26/09/2016 09:12:36</t>
  </si>
  <si>
    <t>14/09/2016 17:08:02</t>
  </si>
  <si>
    <t>Adequar informações no Solar Winds: LOJA - CL 090</t>
  </si>
  <si>
    <t>26/09/2016 09:12:41</t>
  </si>
  <si>
    <t>14/09/2016 17:08:07</t>
  </si>
  <si>
    <t>Adequar informações no Solar Winds: LOJA - CL 091</t>
  </si>
  <si>
    <t>26/09/2016 09:12:45</t>
  </si>
  <si>
    <t>14/09/2016 17:08:11</t>
  </si>
  <si>
    <t>Adequar informações no Solar Winds: LOJA - CL 092</t>
  </si>
  <si>
    <t>26/09/2016 09:12:50</t>
  </si>
  <si>
    <t>14/09/2016 17:08:16</t>
  </si>
  <si>
    <t>Adequar informações no Solar Winds: LOJA - CL 093</t>
  </si>
  <si>
    <t>26/09/2016 09:12:54</t>
  </si>
  <si>
    <t>14/09/2016 17:08:21</t>
  </si>
  <si>
    <t>Adequar informações no Solar Winds: LOJA - CL 094</t>
  </si>
  <si>
    <t>26/09/2016 09:12:59</t>
  </si>
  <si>
    <t>14/09/2016 17:08:25</t>
  </si>
  <si>
    <t>Adequar informações no Solar Winds: LOJA - CL 095</t>
  </si>
  <si>
    <t>26/09/2016 09:13:04</t>
  </si>
  <si>
    <t>14/09/2016 17:08:30</t>
  </si>
  <si>
    <t>Adequar informações no Solar Winds: LOJA - CL 096</t>
  </si>
  <si>
    <t>26/09/2016 09:13:08</t>
  </si>
  <si>
    <t>14/09/2016 17:08:35</t>
  </si>
  <si>
    <t>Adequar informações no Solar Winds: LOJA - CL 097</t>
  </si>
  <si>
    <t>26/09/2016 09:13:13</t>
  </si>
  <si>
    <t>14/09/2016 17:08:39</t>
  </si>
  <si>
    <t>Adequar informações no Solar Winds: LOJA - CL 105</t>
  </si>
  <si>
    <t>26/09/2016 09:13:17</t>
  </si>
  <si>
    <t>14/09/2016 17:08:44</t>
  </si>
  <si>
    <t>Adequar informações no Solar Winds: LOJA - CL 110</t>
  </si>
  <si>
    <t>26/09/2016 09:13:22</t>
  </si>
  <si>
    <t>14/09/2016 17:08:49</t>
  </si>
  <si>
    <t>Adequar informações no Solar Winds: LOJA - CL 112</t>
  </si>
  <si>
    <t>26/09/2016 09:13:27</t>
  </si>
  <si>
    <t>14/09/2016 17:08:53</t>
  </si>
  <si>
    <t>Adequar informações no Solar Winds: LOJA - CL 113</t>
  </si>
  <si>
    <t>26/09/2016 09:13:31</t>
  </si>
  <si>
    <t>14/09/2016 17:08:58</t>
  </si>
  <si>
    <t>Adequar informações no Solar Winds: LOJA - CL 114</t>
  </si>
  <si>
    <t>26/09/2016 09:13:36</t>
  </si>
  <si>
    <t>14/09/2016 17:09:03</t>
  </si>
  <si>
    <t>Adequar informações no Solar Winds: LOJA - CL 116</t>
  </si>
  <si>
    <t>26/09/2016 09:13:41</t>
  </si>
  <si>
    <t>14/09/2016 17:09:07</t>
  </si>
  <si>
    <t>Adequar informações no Solar Winds: LOJA - CL 122</t>
  </si>
  <si>
    <t>26/09/2016 09:13:45</t>
  </si>
  <si>
    <t>14/09/2016 17:09:12</t>
  </si>
  <si>
    <t>Adequar informações no Solar Winds: LOJA - CL 123</t>
  </si>
  <si>
    <t>26/09/2016 09:13:50</t>
  </si>
  <si>
    <t>14/09/2016 17:09:16</t>
  </si>
  <si>
    <t>Adequar informações no Solar Winds: LOJA - CL 125</t>
  </si>
  <si>
    <t>26/09/2016 09:13:55</t>
  </si>
  <si>
    <t>14/09/2016 17:09:21</t>
  </si>
  <si>
    <t>Adequar informações no Solar Winds: LOJA - CL 128</t>
  </si>
  <si>
    <t>26/09/2016 09:13:59</t>
  </si>
  <si>
    <t>14/09/2016 17:09:25</t>
  </si>
  <si>
    <t>Adequar informações no Solar Winds: LOJA - CL 129</t>
  </si>
  <si>
    <t>26/09/2016 09:14:04</t>
  </si>
  <si>
    <t>14/09/2016 17:09:30</t>
  </si>
  <si>
    <t>Adequar informações no Solar Winds: LOJA - CL 130</t>
  </si>
  <si>
    <t>26/09/2016 09:14:09</t>
  </si>
  <si>
    <t>14/09/2016 17:09:35</t>
  </si>
  <si>
    <t>Adequar informações no Solar Winds: LOJA - CL 131</t>
  </si>
  <si>
    <t>26/09/2016 09:14:14</t>
  </si>
  <si>
    <t>14/09/2016 17:09:40</t>
  </si>
  <si>
    <t>Adequar informações no Solar Winds: LOJA - CL 134</t>
  </si>
  <si>
    <t>26/09/2016 09:14:18</t>
  </si>
  <si>
    <t>14/09/2016 17:09:44</t>
  </si>
  <si>
    <t>Adequar informações no Solar Winds: LOJA - CL 135</t>
  </si>
  <si>
    <t>26/09/2016 09:14:23</t>
  </si>
  <si>
    <t>14/09/2016 17:09:49</t>
  </si>
  <si>
    <t>Adequar informações no Solar Winds: LOJA - CL 136</t>
  </si>
  <si>
    <t>26/09/2016 09:14:28</t>
  </si>
  <si>
    <t>14/09/2016 17:09:54</t>
  </si>
  <si>
    <t>Adequar informações no Solar Winds: LOJA - CL 137</t>
  </si>
  <si>
    <t>26/09/2016 09:14:32</t>
  </si>
  <si>
    <t>14/09/2016 17:09:58</t>
  </si>
  <si>
    <t>Adequar informações no Solar Winds: LOJA - CL 138</t>
  </si>
  <si>
    <t>26/09/2016 09:14:37</t>
  </si>
  <si>
    <t>14/09/2016 17:10:03</t>
  </si>
  <si>
    <t>Adequar informações no Solar Winds: LOJA - CL 139</t>
  </si>
  <si>
    <t>26/09/2016 09:14:42</t>
  </si>
  <si>
    <t>14/09/2016 17:10:08</t>
  </si>
  <si>
    <t>Adequar informações no Solar Winds: LOJA - CL 140</t>
  </si>
  <si>
    <t>26/09/2016 09:14:47</t>
  </si>
  <si>
    <t>14/09/2016 17:10:13</t>
  </si>
  <si>
    <t>Adequar informações no Solar Winds: LOJA - CL 141</t>
  </si>
  <si>
    <t>26/09/2016 09:14:52</t>
  </si>
  <si>
    <t>14/09/2016 17:10:18</t>
  </si>
  <si>
    <t>Adequar informações no Solar Winds: LOJA - CL 142</t>
  </si>
  <si>
    <t>26/09/2016 09:14:59</t>
  </si>
  <si>
    <t>14/09/2016 17:10:22</t>
  </si>
  <si>
    <t>Adequar informações no Solar Winds: LOJA - CL 144</t>
  </si>
  <si>
    <t>26/09/2016 09:15:04</t>
  </si>
  <si>
    <t>14/09/2016 17:10:27</t>
  </si>
  <si>
    <t>Adequar informações no Solar Winds: LOJA - CL 145</t>
  </si>
  <si>
    <t>26/09/2016 09:15:09</t>
  </si>
  <si>
    <t>14/09/2016 17:10:31</t>
  </si>
  <si>
    <t>Adequar informações no Solar Winds: LOJA - CL 146</t>
  </si>
  <si>
    <t>26/09/2016 09:15:13</t>
  </si>
  <si>
    <t>14/09/2016 17:10:36</t>
  </si>
  <si>
    <t>Adequar informações no Solar Winds: LOJA - CL 147</t>
  </si>
  <si>
    <t>26/09/2016 09:15:18</t>
  </si>
  <si>
    <t>14/09/2016 17:10:41</t>
  </si>
  <si>
    <t>Adequar informações no Solar Winds: LOJA - CL 148</t>
  </si>
  <si>
    <t>26/09/2016 09:15:23</t>
  </si>
  <si>
    <t>14/09/2016 17:10:45</t>
  </si>
  <si>
    <t>Adequar informações no Solar Winds: LOJA - CL 151</t>
  </si>
  <si>
    <t>26/09/2016 09:15:28</t>
  </si>
  <si>
    <t>14/09/2016 17:10:50</t>
  </si>
  <si>
    <t>Adequar informações no Solar Winds: LOJA - CL 152</t>
  </si>
  <si>
    <t>26/09/2016 09:15:32</t>
  </si>
  <si>
    <t>14/09/2016 17:10:55</t>
  </si>
  <si>
    <t>Adequar informações no Solar Winds: LOJA - CL 153</t>
  </si>
  <si>
    <t>26/09/2016 09:15:37</t>
  </si>
  <si>
    <t>14/09/2016 17:10:59</t>
  </si>
  <si>
    <t>Adequar informações no Solar Winds: LOJA - CL 154</t>
  </si>
  <si>
    <t>26/09/2016 09:15:41</t>
  </si>
  <si>
    <t>14/09/2016 17:11:04</t>
  </si>
  <si>
    <t>Adequar informações no Solar Winds: LOJA - CL 155</t>
  </si>
  <si>
    <t>26/09/2016 09:15:46</t>
  </si>
  <si>
    <t>14/09/2016 17:11:09</t>
  </si>
  <si>
    <t>Adequar informações no Solar Winds: LOJA - CL 163</t>
  </si>
  <si>
    <t>26/09/2016 09:15:51</t>
  </si>
  <si>
    <t>14/09/2016 17:11:14</t>
  </si>
  <si>
    <t>Adequar informações no Solar Winds: LOJA - CL 164</t>
  </si>
  <si>
    <t>26/09/2016 09:15:56</t>
  </si>
  <si>
    <t>14/09/2016 17:11:18</t>
  </si>
  <si>
    <t>Adequar informações no Solar Winds: LOJA - CL 165</t>
  </si>
  <si>
    <t>26/09/2016 09:16:01</t>
  </si>
  <si>
    <t>14/09/2016 17:11:23</t>
  </si>
  <si>
    <t>Adequar informações no Solar Winds: LOJA - CL 166</t>
  </si>
  <si>
    <t>26/09/2016 09:16:05</t>
  </si>
  <si>
    <t>14/09/2016 17:11:28</t>
  </si>
  <si>
    <t>Adequar informações no Solar Winds: LOJA - CL 167</t>
  </si>
  <si>
    <t>26/09/2016 09:16:10</t>
  </si>
  <si>
    <t>14/09/2016 17:11:32</t>
  </si>
  <si>
    <t>Adequar informações no Solar Winds: LOJA - CL 168</t>
  </si>
  <si>
    <t>26/09/2016 09:16:15</t>
  </si>
  <si>
    <t>14/09/2016 17:11:37</t>
  </si>
  <si>
    <t>Adequar informações no Solar Winds: LOJA - CL 171</t>
  </si>
  <si>
    <t>26/09/2016 09:16:21</t>
  </si>
  <si>
    <t>14/09/2016 17:11:42</t>
  </si>
  <si>
    <t>Adequar informações no Solar Winds: LOJA - CL 172</t>
  </si>
  <si>
    <t>26/09/2016 09:16:26</t>
  </si>
  <si>
    <t>14/09/2016 17:11:46</t>
  </si>
  <si>
    <t>Adequar informações no Solar Winds: LOJA - CL 173</t>
  </si>
  <si>
    <t>26/09/2016 09:16:31</t>
  </si>
  <si>
    <t>14/09/2016 17:11:51</t>
  </si>
  <si>
    <t>Adequar informações no Solar Winds: LOJA - CL 177</t>
  </si>
  <si>
    <t>26/09/2016 09:16:35</t>
  </si>
  <si>
    <t>14/09/2016 17:11:55</t>
  </si>
  <si>
    <t>Adequar informações no Solar Winds: LOJA - CL 178</t>
  </si>
  <si>
    <t>26/09/2016 09:16:40</t>
  </si>
  <si>
    <t>14/09/2016 17:12:00</t>
  </si>
  <si>
    <t>Adequar informações no Solar Winds: LOJA - CL 179</t>
  </si>
  <si>
    <t>26/09/2016 09:16:45</t>
  </si>
  <si>
    <t>14/09/2016 17:12:05</t>
  </si>
  <si>
    <t>Adequar informações no Solar Winds: LOJA - CL 181</t>
  </si>
  <si>
    <t>26/09/2016 09:16:50</t>
  </si>
  <si>
    <t>14/09/2016 17:12:10</t>
  </si>
  <si>
    <t>Adequar informações no Solar Winds: LOJA - CL 182</t>
  </si>
  <si>
    <t>26/09/2016 09:16:54</t>
  </si>
  <si>
    <t>14/09/2016 17:12:14</t>
  </si>
  <si>
    <t>Adequar informações no Solar Winds: LOJA - CL 186</t>
  </si>
  <si>
    <t>26/09/2016 09:16:59</t>
  </si>
  <si>
    <t>14/09/2016 17:12:19</t>
  </si>
  <si>
    <t>Adequar informações no Solar Winds: LOJA - CL 187</t>
  </si>
  <si>
    <t>26/09/2016 09:17:03</t>
  </si>
  <si>
    <t>14/09/2016 17:12:24</t>
  </si>
  <si>
    <t>Adequar informações no Solar Winds: LOJA - CL 188</t>
  </si>
  <si>
    <t>26/09/2016 09:17:08</t>
  </si>
  <si>
    <t>14/09/2016 17:12:28</t>
  </si>
  <si>
    <t>Adequar informações no Solar Winds: LOJA - CL 191</t>
  </si>
  <si>
    <t>26/09/2016 09:17:12</t>
  </si>
  <si>
    <t>14/09/2016 17:12:33</t>
  </si>
  <si>
    <t>Adequar informações no Solar Winds: LOJA - CL 194</t>
  </si>
  <si>
    <t>26/09/2016 09:17:17</t>
  </si>
  <si>
    <t>14/09/2016 17:12:37</t>
  </si>
  <si>
    <t>Adequar informações no Solar Winds: LOJA - CL 196</t>
  </si>
  <si>
    <t>26/09/2016 09:17:21</t>
  </si>
  <si>
    <t>14/09/2016 17:12:42</t>
  </si>
  <si>
    <t>Adequar informações no Solar Winds: LOJA - CL 197</t>
  </si>
  <si>
    <t>26/09/2016 09:17:26</t>
  </si>
  <si>
    <t>14/09/2016 17:12:47</t>
  </si>
  <si>
    <t>Adequar informações no Solar Winds: LOJA - CL 198</t>
  </si>
  <si>
    <t>26/09/2016 09:17:31</t>
  </si>
  <si>
    <t>14/09/2016 17:12:52</t>
  </si>
  <si>
    <t>Adequar informações no Solar Winds: LOJA - CL 201</t>
  </si>
  <si>
    <t>26/09/2016 09:17:35</t>
  </si>
  <si>
    <t>14/09/2016 17:12:57</t>
  </si>
  <si>
    <t>Adequar informações no Solar Winds: LOJA - CL 206</t>
  </si>
  <si>
    <t>26/09/2016 09:17:40</t>
  </si>
  <si>
    <t>14/09/2016 17:13:02</t>
  </si>
  <si>
    <t>Adequar informações no Solar Winds: LOJA - CL 207</t>
  </si>
  <si>
    <t>26/09/2016 09:17:44</t>
  </si>
  <si>
    <t>14/09/2016 17:13:06</t>
  </si>
  <si>
    <t>Adequar informações no Solar Winds: LOJA - CL 208</t>
  </si>
  <si>
    <t>26/09/2016 09:17:49</t>
  </si>
  <si>
    <t>14/09/2016 17:13:11</t>
  </si>
  <si>
    <t>Adequar informações no Solar Winds: LOJA - CL 211</t>
  </si>
  <si>
    <t>26/09/2016 09:17:54</t>
  </si>
  <si>
    <t>14/09/2016 17:13:15</t>
  </si>
  <si>
    <t>Adequar informações no Solar Winds: LOJA - CL 212</t>
  </si>
  <si>
    <t>26/09/2016 09:17:59</t>
  </si>
  <si>
    <t>14/09/2016 17:13:20</t>
  </si>
  <si>
    <t>Adequar informações no Solar Winds: LOJA - CL 214</t>
  </si>
  <si>
    <t>26/09/2016 09:18:04</t>
  </si>
  <si>
    <t>14/09/2016 17:13:24</t>
  </si>
  <si>
    <t>Adequar informações no Solar Winds: LOJA - CL 231</t>
  </si>
  <si>
    <t>26/09/2016 09:18:09</t>
  </si>
  <si>
    <t>14/09/2016 17:13:29</t>
  </si>
  <si>
    <t>Adequar informações no Solar Winds: LOJA - CL 232</t>
  </si>
  <si>
    <t>26/09/2016 09:18:13</t>
  </si>
  <si>
    <t>14/09/2016 17:13:34</t>
  </si>
  <si>
    <t>Adequar informações no Solar Winds: LOJA - CL 233</t>
  </si>
  <si>
    <t>26/09/2016 09:18:18</t>
  </si>
  <si>
    <t>14/09/2016 17:13:39</t>
  </si>
  <si>
    <t>Adequar informações no Solar Winds: LOJA - CL 234</t>
  </si>
  <si>
    <t>26/09/2016 09:18:22</t>
  </si>
  <si>
    <t>14/09/2016 17:13:43</t>
  </si>
  <si>
    <t>Adequar informações no Solar Winds: LOJA - CL 237</t>
  </si>
  <si>
    <t>26/09/2016 09:18:27</t>
  </si>
  <si>
    <t>14/09/2016 17:13:48</t>
  </si>
  <si>
    <t>Adequar informações no Solar Winds: LOJA - CL 240</t>
  </si>
  <si>
    <t>26/09/2016 09:18:32</t>
  </si>
  <si>
    <t>14/09/2016 17:13:52</t>
  </si>
  <si>
    <t>Adequar informações no Solar Winds: LOJA - CL 247</t>
  </si>
  <si>
    <t>26/09/2016 09:18:39</t>
  </si>
  <si>
    <t>14/09/2016 17:13:57</t>
  </si>
  <si>
    <t>Adequar informações no Solar Winds: LOJA - CL 248</t>
  </si>
  <si>
    <t>26/09/2016 09:18:43</t>
  </si>
  <si>
    <t>14/09/2016 17:14:02</t>
  </si>
  <si>
    <t>Adequar informações no Solar Winds: LOJA - CL 249</t>
  </si>
  <si>
    <t>26/09/2016 09:18:48</t>
  </si>
  <si>
    <t>14/09/2016 17:14:07</t>
  </si>
  <si>
    <t>Adequar informações no Solar Winds: LOJA - CL 250</t>
  </si>
  <si>
    <t>26/09/2016 09:19:02</t>
  </si>
  <si>
    <t>14/09/2016 17:14:12</t>
  </si>
  <si>
    <t>Adequar informações no Solar Winds: LOJA - CL 252</t>
  </si>
  <si>
    <t>26/09/2016 09:19:07</t>
  </si>
  <si>
    <t>14/09/2016 17:14:17</t>
  </si>
  <si>
    <t>Adequar informações no Solar Winds: LOJA - CL 253</t>
  </si>
  <si>
    <t>26/09/2016 09:19:11</t>
  </si>
  <si>
    <t>14/09/2016 17:14:21</t>
  </si>
  <si>
    <t>Adequar informações no Solar Winds: LOJA - CL 257</t>
  </si>
  <si>
    <t>26/09/2016 09:19:16</t>
  </si>
  <si>
    <t>14/09/2016 17:14:26</t>
  </si>
  <si>
    <t>Adequar informações no Solar Winds: LOJA - CL 262</t>
  </si>
  <si>
    <t>26/09/2016 09:19:22</t>
  </si>
  <si>
    <t>14/09/2016 17:14:31</t>
  </si>
  <si>
    <t>Adequar informações no Solar Winds: LOJA - CL 263</t>
  </si>
  <si>
    <t>26/09/2016 09:19:26</t>
  </si>
  <si>
    <t>14/09/2016 17:14:35</t>
  </si>
  <si>
    <t>Adequar informações no Solar Winds: LOJA - CL 265</t>
  </si>
  <si>
    <t>26/09/2016 09:19:31</t>
  </si>
  <si>
    <t>14/09/2016 17:14:40</t>
  </si>
  <si>
    <t>Adequar informações no Solar Winds: LOJA - CL 266</t>
  </si>
  <si>
    <t>26/09/2016 09:19:35</t>
  </si>
  <si>
    <t>14/09/2016 17:14:44</t>
  </si>
  <si>
    <t>Adequar informações no Solar Winds: LOJA - CL 267</t>
  </si>
  <si>
    <t>26/09/2016 09:19:40</t>
  </si>
  <si>
    <t>14/09/2016 17:14:49</t>
  </si>
  <si>
    <t>Adequar informações no Solar Winds: LOJA - CL 268</t>
  </si>
  <si>
    <t>26/09/2016 09:19:44</t>
  </si>
  <si>
    <t>14/09/2016 17:14:54</t>
  </si>
  <si>
    <t>Adequar informações no Solar Winds: LOJA - CL 269</t>
  </si>
  <si>
    <t>26/09/2016 09:19:49</t>
  </si>
  <si>
    <t>14/09/2016 17:14:59</t>
  </si>
  <si>
    <t>Adequar informações no Solar Winds: LOJA - CL 270</t>
  </si>
  <si>
    <t>26/09/2016 09:19:54</t>
  </si>
  <si>
    <t>14/09/2016 17:15:03</t>
  </si>
  <si>
    <t>Adequar informações no Solar Winds: LOJA - CL 271</t>
  </si>
  <si>
    <t>26/09/2016 09:19:58</t>
  </si>
  <si>
    <t>14/09/2016 17:15:08</t>
  </si>
  <si>
    <t>Adequar informações no Solar Winds: LOJA - CL 272</t>
  </si>
  <si>
    <t>26/09/2016 09:20:03</t>
  </si>
  <si>
    <t>14/09/2016 17:15:13</t>
  </si>
  <si>
    <t>Adequar informações no Solar Winds: LOJA - CL 277</t>
  </si>
  <si>
    <t>26/09/2016 09:20:08</t>
  </si>
  <si>
    <t>14/09/2016 17:15:17</t>
  </si>
  <si>
    <t>Adequar informações no Solar Winds: LOJA - CL 278</t>
  </si>
  <si>
    <t>26/09/2016 09:20:12</t>
  </si>
  <si>
    <t>14/09/2016 17:15:22</t>
  </si>
  <si>
    <t>Adequar informações no Solar Winds: LOJA - CL 280</t>
  </si>
  <si>
    <t>26/09/2016 09:20:17</t>
  </si>
  <si>
    <t>14/09/2016 17:15:26</t>
  </si>
  <si>
    <t>Adequar informações no Solar Winds: LOJA - CL 282</t>
  </si>
  <si>
    <t>26/09/2016 09:20:22</t>
  </si>
  <si>
    <t>14/09/2016 17:15:31</t>
  </si>
  <si>
    <t>Adequar informações no Solar Winds: LOJA - CL 285</t>
  </si>
  <si>
    <t>26/09/2016 09:20:27</t>
  </si>
  <si>
    <t>14/09/2016 17:15:36</t>
  </si>
  <si>
    <t>Adequar informações no Solar Winds: LOJA - CL 286</t>
  </si>
  <si>
    <t>21/09/2016 16:13:17</t>
  </si>
  <si>
    <t>14/09/2016 17:15:40</t>
  </si>
  <si>
    <t>Adequar informações no Solar Winds: LOJA - CL 301</t>
  </si>
  <si>
    <t>21/09/2016 16:13:22</t>
  </si>
  <si>
    <t>14/09/2016 17:15:45</t>
  </si>
  <si>
    <t>Adequar informações no Solar Winds: LOJA - CL 302</t>
  </si>
  <si>
    <t>21/09/2016 16:13:27</t>
  </si>
  <si>
    <t>14/09/2016 17:15:49</t>
  </si>
  <si>
    <t>Adequar informações no Solar Winds: LOJA - CL 311</t>
  </si>
  <si>
    <t>21/09/2016 16:13:32</t>
  </si>
  <si>
    <t>14/09/2016 17:15:54</t>
  </si>
  <si>
    <t>Adequar informações no Solar Winds: LOJA - CL 312</t>
  </si>
  <si>
    <t>21/09/2016 16:13:37</t>
  </si>
  <si>
    <t>14/09/2016 17:15:58</t>
  </si>
  <si>
    <t>Adequar informações no Solar Winds: LOJA - CL 313</t>
  </si>
  <si>
    <t>21/09/2016 16:13:42</t>
  </si>
  <si>
    <t>14/09/2016 17:16:03</t>
  </si>
  <si>
    <t>Adequar informações no Solar Winds: LOJA - CL 340</t>
  </si>
  <si>
    <t>21/09/2016 16:13:49</t>
  </si>
  <si>
    <t>14/09/2016 17:16:08</t>
  </si>
  <si>
    <t>Adequar informações no Solar Winds: LOJA - CL 346</t>
  </si>
  <si>
    <t>21/09/2016 16:13:54</t>
  </si>
  <si>
    <t>14/09/2016 17:16:12</t>
  </si>
  <si>
    <t>Adequar informações no Solar Winds: LOJA - CL 402</t>
  </si>
  <si>
    <t>21/09/2016 16:14:00</t>
  </si>
  <si>
    <t>14/09/2016 17:16:17</t>
  </si>
  <si>
    <t>Adequar informações no Solar Winds: LOJA - CL 403</t>
  </si>
  <si>
    <t>21/09/2016 16:14:08</t>
  </si>
  <si>
    <t>14/09/2016 17:16:21</t>
  </si>
  <si>
    <t>Adequar informações no Solar Winds: LOJA - CL 406</t>
  </si>
  <si>
    <t>21/09/2016 16:14:12</t>
  </si>
  <si>
    <t>14/09/2016 17:16:26</t>
  </si>
  <si>
    <t>Adequar informações no Solar Winds: LOJA - CL 408</t>
  </si>
  <si>
    <t>21/09/2016 16:14:17</t>
  </si>
  <si>
    <t>14/09/2016 17:16:30</t>
  </si>
  <si>
    <t>Adequar informações no Solar Winds: LOJA - CL 409</t>
  </si>
  <si>
    <t>21/09/2016 16:14:22</t>
  </si>
  <si>
    <t>14/09/2016 17:16:35</t>
  </si>
  <si>
    <t>Adequar informações no Solar Winds: LOJA - CL 413</t>
  </si>
  <si>
    <t>21/09/2016 16:14:28</t>
  </si>
  <si>
    <t>14/09/2016 17:16:40</t>
  </si>
  <si>
    <t>Adequar informações no Solar Winds: LOJA - CL 414</t>
  </si>
  <si>
    <t>21/09/2016 16:14:35</t>
  </si>
  <si>
    <t>14/09/2016 17:16:44</t>
  </si>
  <si>
    <t>Adequar informações no Solar Winds: LOJA - CL 419</t>
  </si>
  <si>
    <t>21/09/2016 16:14:40</t>
  </si>
  <si>
    <t>14/09/2016 17:16:49</t>
  </si>
  <si>
    <t>Adequar informações no Solar Winds: LOJA - CL 422</t>
  </si>
  <si>
    <t>21/09/2016 16:14:46</t>
  </si>
  <si>
    <t>14/09/2016 17:16:53</t>
  </si>
  <si>
    <t>Adequar informações no Solar Winds: LOJA - CL 425</t>
  </si>
  <si>
    <t>21/09/2016 16:14:51</t>
  </si>
  <si>
    <t>14/09/2016 17:16:58</t>
  </si>
  <si>
    <t>Adequar informações no Solar Winds: LOJA - CL 430</t>
  </si>
  <si>
    <t>21/09/2016 16:14:56</t>
  </si>
  <si>
    <t>14/09/2016 17:17:03</t>
  </si>
  <si>
    <t>Adequar informações no Solar Winds: LOJA - CL 431</t>
  </si>
  <si>
    <t>21/09/2016 16:15:03</t>
  </si>
  <si>
    <t>14/09/2016 17:17:07</t>
  </si>
  <si>
    <t>Adequar informações no Solar Winds: LOJA - CL 434</t>
  </si>
  <si>
    <t>21/09/2016 16:15:07</t>
  </si>
  <si>
    <t>14/09/2016 17:17:12</t>
  </si>
  <si>
    <t>Adequar informações no Solar Winds: LOJA - CL 440</t>
  </si>
  <si>
    <t>21/09/2016 16:15:12</t>
  </si>
  <si>
    <t>14/09/2016 17:17:17</t>
  </si>
  <si>
    <t>21/09/2016 16:15:18</t>
  </si>
  <si>
    <t>14/09/2016 17:17:22</t>
  </si>
  <si>
    <t>21/09/2016 16:15:23</t>
  </si>
  <si>
    <t>14/09/2016 17:17:26</t>
  </si>
  <si>
    <t>21/09/2016 16:15:28</t>
  </si>
  <si>
    <t>14/09/2016 17:17:31</t>
  </si>
  <si>
    <t>Adequar informações no Solar Winds: LOJA - CS 001</t>
  </si>
  <si>
    <t>26/09/2016 09:20:31</t>
  </si>
  <si>
    <t>14/09/2016 17:17:36</t>
  </si>
  <si>
    <t>Adequar informações no Solar Winds: LOJA - CS 002</t>
  </si>
  <si>
    <t>26/09/2016 09:20:36</t>
  </si>
  <si>
    <t>14/09/2016 17:17:40</t>
  </si>
  <si>
    <t>Adequar informações no Solar Winds: LOJA - CS 003</t>
  </si>
  <si>
    <t>26/09/2016 09:20:41</t>
  </si>
  <si>
    <t>14/09/2016 17:17:45</t>
  </si>
  <si>
    <t>Adequar informações no Solar Winds: LOJA - CS 004</t>
  </si>
  <si>
    <t>26/09/2016 09:20:45</t>
  </si>
  <si>
    <t>14/09/2016 17:17:49</t>
  </si>
  <si>
    <t>Adequar informações no Solar Winds: LOJA - CS 005</t>
  </si>
  <si>
    <t>26/09/2016 09:20:50</t>
  </si>
  <si>
    <t>14/09/2016 17:17:54</t>
  </si>
  <si>
    <t>Adequar informações no Solar Winds: LOJA - CS 006</t>
  </si>
  <si>
    <t>26/09/2016 09:20:55</t>
  </si>
  <si>
    <t>14/09/2016 17:17:59</t>
  </si>
  <si>
    <t>Adequar informações no Solar Winds: LOJA - CS 007</t>
  </si>
  <si>
    <t>26/09/2016 09:21:00</t>
  </si>
  <si>
    <t>14/09/2016 17:18:03</t>
  </si>
  <si>
    <t>Adequar informações no Solar Winds: LOJA - CS 008</t>
  </si>
  <si>
    <t>26/09/2016 09:21:04</t>
  </si>
  <si>
    <t>14/09/2016 17:18:08</t>
  </si>
  <si>
    <t>Adequar informações no Solar Winds: LOJA - CS 009</t>
  </si>
  <si>
    <t>26/09/2016 09:21:09</t>
  </si>
  <si>
    <t>14/09/2016 17:18:12</t>
  </si>
  <si>
    <t>Adequar informações no Solar Winds: LOJA - CS 010</t>
  </si>
  <si>
    <t>26/09/2016 09:21:14</t>
  </si>
  <si>
    <t>14/09/2016 17:18:17</t>
  </si>
  <si>
    <t>Adequar informações no Solar Winds: LOJA - CS 011</t>
  </si>
  <si>
    <t>26/09/2016 09:21:18</t>
  </si>
  <si>
    <t>14/09/2016 17:18:22</t>
  </si>
  <si>
    <t>Adequar informações no Solar Winds: LOJA - CS 012</t>
  </si>
  <si>
    <t>26/09/2016 09:21:23</t>
  </si>
  <si>
    <t>14/09/2016 17:18:26</t>
  </si>
  <si>
    <t>Adequar informações no Solar Winds: LOJA - CS 013</t>
  </si>
  <si>
    <t>26/09/2016 09:21:27</t>
  </si>
  <si>
    <t>14/09/2016 17:18:31</t>
  </si>
  <si>
    <t>Adequar informações no Solar Winds: LOJA - CS 014</t>
  </si>
  <si>
    <t>26/09/2016 09:21:33</t>
  </si>
  <si>
    <t>14/09/2016 17:18:36</t>
  </si>
  <si>
    <t>Adequar informações no Solar Winds: LOJA - CS 019</t>
  </si>
  <si>
    <t>26/09/2016 09:21:37</t>
  </si>
  <si>
    <t>14/09/2016 17:18:40</t>
  </si>
  <si>
    <t>Adequar informações no Solar Winds: LOJA - CS 020</t>
  </si>
  <si>
    <t>26/09/2016 09:21:42</t>
  </si>
  <si>
    <t>14/09/2016 17:18:45</t>
  </si>
  <si>
    <t>Adequar informações no Solar Winds: LOJA - CS 022</t>
  </si>
  <si>
    <t>26/09/2016 09:21:47</t>
  </si>
  <si>
    <t>14/09/2016 17:18:49</t>
  </si>
  <si>
    <t>Adequar informações no Solar Winds: LOJA - CS 023</t>
  </si>
  <si>
    <t>26/09/2016 09:21:53</t>
  </si>
  <si>
    <t>14/09/2016 17:18:54</t>
  </si>
  <si>
    <t>Adequar informações no Solar Winds: LOJA - CS 024</t>
  </si>
  <si>
    <t>26/09/2016 09:21:57</t>
  </si>
  <si>
    <t>14/09/2016 17:18:58</t>
  </si>
  <si>
    <t>Adequar informações no Solar Winds: LOJA - CS 025</t>
  </si>
  <si>
    <t>26/09/2016 09:22:02</t>
  </si>
  <si>
    <t>14/09/2016 17:19:03</t>
  </si>
  <si>
    <t>Adequar informações no Solar Winds: LOJA - CS 026</t>
  </si>
  <si>
    <t>26/09/2016 09:22:06</t>
  </si>
  <si>
    <t>14/09/2016 17:19:08</t>
  </si>
  <si>
    <t>Adequar informações no Solar Winds: LOJA - CS 027</t>
  </si>
  <si>
    <t>26/09/2016 09:22:11</t>
  </si>
  <si>
    <t>14/09/2016 17:19:13</t>
  </si>
  <si>
    <t>Adequar informações no Solar Winds: LOJA - CS 028</t>
  </si>
  <si>
    <t>26/09/2016 09:22:16</t>
  </si>
  <si>
    <t>14/09/2016 17:19:17</t>
  </si>
  <si>
    <t>Adequar informações no Solar Winds: LOJA - CS 029</t>
  </si>
  <si>
    <t>26/09/2016 09:22:21</t>
  </si>
  <si>
    <t>14/09/2016 17:19:22</t>
  </si>
  <si>
    <t>Adequar informações no Solar Winds: LOJA - CS 030</t>
  </si>
  <si>
    <t>26/09/2016 09:22:25</t>
  </si>
  <si>
    <t>14/09/2016 17:19:27</t>
  </si>
  <si>
    <t>Adequar informações no Solar Winds: LOJA - CS 031</t>
  </si>
  <si>
    <t>26/09/2016 09:22:30</t>
  </si>
  <si>
    <t>14/09/2016 17:19:31</t>
  </si>
  <si>
    <t>Adequar informações no Solar Winds: LOJA - CS 035</t>
  </si>
  <si>
    <t>26/09/2016 09:22:35</t>
  </si>
  <si>
    <t>14/09/2016 17:19:36</t>
  </si>
  <si>
    <t>Adequar informações no Solar Winds: LOJA - CS 037</t>
  </si>
  <si>
    <t>26/09/2016 09:22:39</t>
  </si>
  <si>
    <t>14/09/2016 17:19:41</t>
  </si>
  <si>
    <t>Adequar informações no Solar Winds: LOJA - CS 038</t>
  </si>
  <si>
    <t>26/09/2016 09:22:44</t>
  </si>
  <si>
    <t>14/09/2016 17:19:46</t>
  </si>
  <si>
    <t>Adequar informações no Solar Winds: LOJA - CS 039</t>
  </si>
  <si>
    <t>26/09/2016 09:22:48</t>
  </si>
  <si>
    <t>14/09/2016 17:19:50</t>
  </si>
  <si>
    <t>Adequar informações no Solar Winds: LOJA - CS 041</t>
  </si>
  <si>
    <t>26/09/2016 09:22:53</t>
  </si>
  <si>
    <t>14/09/2016 17:19:55</t>
  </si>
  <si>
    <t>Adequar informações no Solar Winds: LOJA - CS 042</t>
  </si>
  <si>
    <t>26/09/2016 09:22:57</t>
  </si>
  <si>
    <t>14/09/2016 17:20:00</t>
  </si>
  <si>
    <t>Adequar informações no Solar Winds: LOJA - CS 043</t>
  </si>
  <si>
    <t>26/09/2016 09:23:02</t>
  </si>
  <si>
    <t>14/09/2016 17:20:04</t>
  </si>
  <si>
    <t>Adequar informações no Solar Winds: LOJA - CS 044</t>
  </si>
  <si>
    <t>26/09/2016 09:23:07</t>
  </si>
  <si>
    <t>14/09/2016 17:20:09</t>
  </si>
  <si>
    <t>Adequar informações no Solar Winds: LOJA - CS 045</t>
  </si>
  <si>
    <t>26/09/2016 09:23:11</t>
  </si>
  <si>
    <t>14/09/2016 17:20:14</t>
  </si>
  <si>
    <t>Adequar informações no Solar Winds: LOJA - CS 046</t>
  </si>
  <si>
    <t>26/09/2016 09:23:16</t>
  </si>
  <si>
    <t>14/09/2016 17:20:18</t>
  </si>
  <si>
    <t>Adequar informações no Solar Winds: LOJA - CS 047</t>
  </si>
  <si>
    <t>26/09/2016 09:23:20</t>
  </si>
  <si>
    <t>14/09/2016 17:20:24</t>
  </si>
  <si>
    <t>Adequar informações no Solar Winds: LOJA - CS 049</t>
  </si>
  <si>
    <t>26/09/2016 09:23:25</t>
  </si>
  <si>
    <t>14/09/2016 17:20:28</t>
  </si>
  <si>
    <t>Adequar informações no Solar Winds: LOJA - CS 050</t>
  </si>
  <si>
    <t>26/09/2016 09:23:30</t>
  </si>
  <si>
    <t>14/09/2016 17:20:33</t>
  </si>
  <si>
    <t>Adequar informações no Solar Winds: LOJA - CS 051</t>
  </si>
  <si>
    <t>26/09/2016 09:23:34</t>
  </si>
  <si>
    <t>14/09/2016 17:20:37</t>
  </si>
  <si>
    <t>Adequar informações no Solar Winds: LOJA - CS 052</t>
  </si>
  <si>
    <t>26/09/2016 09:23:39</t>
  </si>
  <si>
    <t>14/09/2016 17:20:42</t>
  </si>
  <si>
    <t>Adequar informações no Solar Winds: LOJA - CS 053</t>
  </si>
  <si>
    <t>26/09/2016 09:23:44</t>
  </si>
  <si>
    <t>14/09/2016 17:20:46</t>
  </si>
  <si>
    <t>Adequar informações no Solar Winds: LOJA - CS 054</t>
  </si>
  <si>
    <t>26/09/2016 09:23:48</t>
  </si>
  <si>
    <t>14/09/2016 17:20:51</t>
  </si>
  <si>
    <t>Adequar informações no Solar Winds: LOJA - CS 055</t>
  </si>
  <si>
    <t>26/09/2016 09:23:53</t>
  </si>
  <si>
    <t>14/09/2016 17:20:56</t>
  </si>
  <si>
    <t>Adequar informações no Solar Winds: LOJA - CS 056</t>
  </si>
  <si>
    <t>26/09/2016 09:23:58</t>
  </si>
  <si>
    <t>14/09/2016 17:21:00</t>
  </si>
  <si>
    <t>Adequar informações no Solar Winds: LOJA - CS 058</t>
  </si>
  <si>
    <t>26/09/2016 09:24:03</t>
  </si>
  <si>
    <t>14/09/2016 17:21:05</t>
  </si>
  <si>
    <t>Adequar informações no Solar Winds: LOJA - CS 076</t>
  </si>
  <si>
    <t>26/09/2016 09:24:07</t>
  </si>
  <si>
    <t>14/09/2016 17:21:10</t>
  </si>
  <si>
    <t>Adequar informações no Solar Winds: LOJA - CS 087</t>
  </si>
  <si>
    <t>26/09/2016 09:24:12</t>
  </si>
  <si>
    <t>14/09/2016 17:21:14</t>
  </si>
  <si>
    <t>Adequar informações no Solar Winds: LOJA - CS 096</t>
  </si>
  <si>
    <t>26/09/2016 09:24:17</t>
  </si>
  <si>
    <t>14/09/2016 17:21:19</t>
  </si>
  <si>
    <t>Adequar informações no Solar Winds: LOJA - CS 097</t>
  </si>
  <si>
    <t>26/09/2016 09:24:22</t>
  </si>
  <si>
    <t>14/09/2016 17:21:24</t>
  </si>
  <si>
    <t>Adequar informações no Solar Winds: LOJA - CS 099</t>
  </si>
  <si>
    <t>26/09/2016 09:24:26</t>
  </si>
  <si>
    <t>14/09/2016 17:21:28</t>
  </si>
  <si>
    <t>Adequar informações no Solar Winds: LOJA - CS 100</t>
  </si>
  <si>
    <t>26/09/2016 09:24:31</t>
  </si>
  <si>
    <t>14/09/2016 17:21:33</t>
  </si>
  <si>
    <t>Adequar informações no Solar Winds: LOJA - CS 101</t>
  </si>
  <si>
    <t>26/09/2016 09:24:36</t>
  </si>
  <si>
    <t>14/09/2016 17:21:37</t>
  </si>
  <si>
    <t>Adequar informações no Solar Winds: LOJA - CS 108</t>
  </si>
  <si>
    <t>26/09/2016 09:24:40</t>
  </si>
  <si>
    <t>14/09/2016 17:21:42</t>
  </si>
  <si>
    <t>Adequar informações no Solar Winds: LOJA - CS 109</t>
  </si>
  <si>
    <t>26/09/2016 09:24:45</t>
  </si>
  <si>
    <t>14/09/2016 17:21:47</t>
  </si>
  <si>
    <t>Adequar informações no Solar Winds: LOJA - CS 110</t>
  </si>
  <si>
    <t>26/09/2016 09:24:50</t>
  </si>
  <si>
    <t>14/09/2016 17:21:51</t>
  </si>
  <si>
    <t>Adequar informações no Solar Winds: LOJA - CS 112</t>
  </si>
  <si>
    <t>26/09/2016 09:24:54</t>
  </si>
  <si>
    <t>14/09/2016 17:21:56</t>
  </si>
  <si>
    <t>Adequar informações no Solar Winds: LOJA - CS 115</t>
  </si>
  <si>
    <t>26/09/2016 09:24:59</t>
  </si>
  <si>
    <t>14/09/2016 17:22:01</t>
  </si>
  <si>
    <t>Adequar informações no Solar Winds: LOJA - CS 134</t>
  </si>
  <si>
    <t>26/09/2016 09:25:03</t>
  </si>
  <si>
    <t>14/09/2016 17:22:05</t>
  </si>
  <si>
    <t>Adequar informações no Solar Winds: LOJA - CS 172</t>
  </si>
  <si>
    <t>26/09/2016 09:25:08</t>
  </si>
  <si>
    <t>14/09/2016 17:22:10</t>
  </si>
  <si>
    <t>Adequar informações no Solar Winds: LOJA - CS 182</t>
  </si>
  <si>
    <t>26/09/2016 09:25:13</t>
  </si>
  <si>
    <t>14/09/2016 17:22:14</t>
  </si>
  <si>
    <t>Adequar informações no Solar Winds: LOJA - CS 237</t>
  </si>
  <si>
    <t>26/09/2016 09:25:17</t>
  </si>
  <si>
    <t>14/09/2016 17:22:19</t>
  </si>
  <si>
    <t>Adequar informações no Solar Winds: LOJA - ES 001</t>
  </si>
  <si>
    <t>26/09/2016 09:25:22</t>
  </si>
  <si>
    <t>14/09/2016 17:22:24</t>
  </si>
  <si>
    <t>Adequar informações no Solar Winds: LOJA - ES 003</t>
  </si>
  <si>
    <t>26/09/2016 09:25:27</t>
  </si>
  <si>
    <t>14/09/2016 17:22:28</t>
  </si>
  <si>
    <t>Adequar informações no Solar Winds: LOJA - ES 004</t>
  </si>
  <si>
    <t>26/09/2016 09:25:31</t>
  </si>
  <si>
    <t>14/09/2016 17:22:33</t>
  </si>
  <si>
    <t>Adequar informações no Solar Winds: LOJA - ES 007</t>
  </si>
  <si>
    <t>26/09/2016 09:25:36</t>
  </si>
  <si>
    <t>14/09/2016 17:22:38</t>
  </si>
  <si>
    <t>Adequar informações no Solar Winds: LOJA - ES 009</t>
  </si>
  <si>
    <t>26/09/2016 09:25:41</t>
  </si>
  <si>
    <t>14/09/2016 17:22:42</t>
  </si>
  <si>
    <t>Adequar informações no Solar Winds: LOJA - ES 011</t>
  </si>
  <si>
    <t>26/09/2016 09:25:45</t>
  </si>
  <si>
    <t>14/09/2016 17:22:47</t>
  </si>
  <si>
    <t>Adequar informações no Solar Winds: LOJA - ES 012</t>
  </si>
  <si>
    <t>26/09/2016 09:25:50</t>
  </si>
  <si>
    <t>14/09/2016 17:22:52</t>
  </si>
  <si>
    <t>Adequar informações no Solar Winds: LOJA - ES 013</t>
  </si>
  <si>
    <t>26/09/2016 09:25:54</t>
  </si>
  <si>
    <t>14/09/2016 17:22:56</t>
  </si>
  <si>
    <t>Adequar informações no Solar Winds: LOJA - ES 014</t>
  </si>
  <si>
    <t>26/09/2016 09:25:59</t>
  </si>
  <si>
    <t>14/09/2016 17:23:01</t>
  </si>
  <si>
    <t>Adequar informações no Solar Winds: DEPÓSITO - ES 015</t>
  </si>
  <si>
    <t>26/09/2016 09:26:04</t>
  </si>
  <si>
    <t>14/09/2016 17:23:06</t>
  </si>
  <si>
    <t>Adequar informações no Solar Winds: LOJA - ES 016</t>
  </si>
  <si>
    <t>26/09/2016 09:26:08</t>
  </si>
  <si>
    <t>14/09/2016 17:23:10</t>
  </si>
  <si>
    <t>Adequar informações no Solar Winds: LOJA - ES 017</t>
  </si>
  <si>
    <t>26/09/2016 09:26:13</t>
  </si>
  <si>
    <t>14/09/2016 17:23:15</t>
  </si>
  <si>
    <t>Adequar informações no Solar Winds: LOJA - ES 020</t>
  </si>
  <si>
    <t>26/09/2016 09:26:18</t>
  </si>
  <si>
    <t>14/09/2016 17:23:19</t>
  </si>
  <si>
    <t>Adequar informações no Solar Winds: LOJA - ES 022</t>
  </si>
  <si>
    <t>26/09/2016 09:26:22</t>
  </si>
  <si>
    <t>14/09/2016 17:23:24</t>
  </si>
  <si>
    <t>Adequar informações no Solar Winds: LOJA - ES 024</t>
  </si>
  <si>
    <t>26/09/2016 09:26:27</t>
  </si>
  <si>
    <t>14/09/2016 17:23:29</t>
  </si>
  <si>
    <t>Adequar informações no Solar Winds: LOJA - ES 025</t>
  </si>
  <si>
    <t>26/09/2016 09:26:32</t>
  </si>
  <si>
    <t>14/09/2016 17:23:33</t>
  </si>
  <si>
    <t>Adequar informações no Solar Winds: LOJA - ES 027</t>
  </si>
  <si>
    <t>26/09/2016 09:26:36</t>
  </si>
  <si>
    <t>14/09/2016 17:23:38</t>
  </si>
  <si>
    <t>Adequar informações no Solar Winds: LOJA - ES 028</t>
  </si>
  <si>
    <t>26/09/2016 09:26:41</t>
  </si>
  <si>
    <t>14/09/2016 17:23:43</t>
  </si>
  <si>
    <t>Adequar informações no Solar Winds: LOJA - ES 030</t>
  </si>
  <si>
    <t>26/09/2016 09:40:37</t>
  </si>
  <si>
    <t>14/09/2016 17:23:47</t>
  </si>
  <si>
    <t>Adequar informações no Solar Winds: LOJA - ES 031</t>
  </si>
  <si>
    <t>26/09/2016 09:40:43</t>
  </si>
  <si>
    <t>14/09/2016 17:23:52</t>
  </si>
  <si>
    <t>Adequar informações no Solar Winds: LOJA - ES 032</t>
  </si>
  <si>
    <t>26/09/2016 09:40:48</t>
  </si>
  <si>
    <t>14/09/2016 17:23:57</t>
  </si>
  <si>
    <t>Adequar informações no Solar Winds: LOJA - ES 033</t>
  </si>
  <si>
    <t>26/09/2016 09:40:53</t>
  </si>
  <si>
    <t>14/09/2016 17:24:02</t>
  </si>
  <si>
    <t>Adequar informações no Solar Winds: LOJA - ES 035</t>
  </si>
  <si>
    <t>26/09/2016 09:40:58</t>
  </si>
  <si>
    <t>14/09/2016 17:24:06</t>
  </si>
  <si>
    <t>Adequar informações no Solar Winds: LOJA - ES 036</t>
  </si>
  <si>
    <t>26/09/2016 09:41:03</t>
  </si>
  <si>
    <t>14/09/2016 17:24:11</t>
  </si>
  <si>
    <t>Adequar informações no Solar Winds: LOJA - ES 037</t>
  </si>
  <si>
    <t>26/09/2016 09:41:08</t>
  </si>
  <si>
    <t>14/09/2016 17:24:15</t>
  </si>
  <si>
    <t>Adequar informações no Solar Winds: LOJA - ES 038</t>
  </si>
  <si>
    <t>26/09/2016 09:41:13</t>
  </si>
  <si>
    <t>14/09/2016 17:24:20</t>
  </si>
  <si>
    <t>Adequar informações no Solar Winds: LOJA - ES 039</t>
  </si>
  <si>
    <t>26/09/2016 09:41:18</t>
  </si>
  <si>
    <t>14/09/2016 17:24:25</t>
  </si>
  <si>
    <t>Adequar informações no Solar Winds: LOJA - ES 040</t>
  </si>
  <si>
    <t>26/09/2016 09:41:22</t>
  </si>
  <si>
    <t>14/09/2016 17:24:29</t>
  </si>
  <si>
    <t>Adequar informações no Solar Winds: LOJA - ES 043</t>
  </si>
  <si>
    <t>26/09/2016 09:41:27</t>
  </si>
  <si>
    <t>14/09/2016 17:24:35</t>
  </si>
  <si>
    <t>Adequar informações no Solar Winds: LOJA - ES 044</t>
  </si>
  <si>
    <t>26/09/2016 09:41:32</t>
  </si>
  <si>
    <t>14/09/2016 17:24:39</t>
  </si>
  <si>
    <t>Adequar informações no Solar Winds: LOJA - ES 045</t>
  </si>
  <si>
    <t>26/09/2016 09:41:37</t>
  </si>
  <si>
    <t>14/09/2016 17:24:44</t>
  </si>
  <si>
    <t>Adequar informações no Solar Winds: LOJA - ES 046</t>
  </si>
  <si>
    <t>26/09/2016 09:41:41</t>
  </si>
  <si>
    <t>14/09/2016 17:24:48</t>
  </si>
  <si>
    <t>Adequar informações no Solar Winds: LOJA - ES 047</t>
  </si>
  <si>
    <t>26/09/2016 09:41:47</t>
  </si>
  <si>
    <t>14/09/2016 17:24:53</t>
  </si>
  <si>
    <t>Adequar informações no Solar Winds: LOJA - ES 048</t>
  </si>
  <si>
    <t>26/09/2016 09:41:52</t>
  </si>
  <si>
    <t>14/09/2016 17:24:57</t>
  </si>
  <si>
    <t>Adequar informações no Solar Winds: LOJA - ES 049</t>
  </si>
  <si>
    <t>26/09/2016 09:41:56</t>
  </si>
  <si>
    <t>14/09/2016 17:25:02</t>
  </si>
  <si>
    <t>Adequar informações no Solar Winds: LOJA - ES 053</t>
  </si>
  <si>
    <t>26/09/2016 09:42:01</t>
  </si>
  <si>
    <t>14/09/2016 17:25:07</t>
  </si>
  <si>
    <t>Adequar informações no Solar Winds: LOJA - ES 054</t>
  </si>
  <si>
    <t>26/09/2016 09:42:06</t>
  </si>
  <si>
    <t>14/09/2016 17:25:12</t>
  </si>
  <si>
    <t>Adequar informações no Solar Winds: LOJA - ES 055</t>
  </si>
  <si>
    <t>26/09/2016 09:42:11</t>
  </si>
  <si>
    <t>14/09/2016 17:25:16</t>
  </si>
  <si>
    <t>Adequar informações no Solar Winds: LOJA - ES 058</t>
  </si>
  <si>
    <t>26/09/2016 09:42:16</t>
  </si>
  <si>
    <t>14/09/2016 17:25:21</t>
  </si>
  <si>
    <t>Adequar informações no Solar Winds: LOJA - ES 059</t>
  </si>
  <si>
    <t>26/09/2016 09:42:21</t>
  </si>
  <si>
    <t>14/09/2016 17:25:26</t>
  </si>
  <si>
    <t>Adequar informações no Solar Winds: LOJA - ES 061</t>
  </si>
  <si>
    <t>26/09/2016 09:42:26</t>
  </si>
  <si>
    <t>14/09/2016 17:25:30</t>
  </si>
  <si>
    <t>Adequar informações no Solar Winds: LOJA - ES 062</t>
  </si>
  <si>
    <t>26/09/2016 09:42:31</t>
  </si>
  <si>
    <t>14/09/2016 17:25:35</t>
  </si>
  <si>
    <t>Adequar informações no Solar Winds: LOJA - ES 063</t>
  </si>
  <si>
    <t>26/09/2016 09:42:35</t>
  </si>
  <si>
    <t>14/09/2016 17:25:40</t>
  </si>
  <si>
    <t>Adequar informações no Solar Winds: LOJA - ES 064</t>
  </si>
  <si>
    <t>14/09/2016 17:25:44</t>
  </si>
  <si>
    <t>Adequar informações no Solar Winds: LOJA - ES 065</t>
  </si>
  <si>
    <t>14/09/2016 17:25:48</t>
  </si>
  <si>
    <t>Adequar informações no Solar Winds: LOJA - ES 071</t>
  </si>
  <si>
    <t>14/09/2016 17:25:53</t>
  </si>
  <si>
    <t>Adequar informações no Solar Winds: LOJA - ES 072</t>
  </si>
  <si>
    <t>14/09/2016 17:25:58</t>
  </si>
  <si>
    <t>Adequar informações no Solar Winds: LOJA - ES 074</t>
  </si>
  <si>
    <t>14/09/2016 17:26:03</t>
  </si>
  <si>
    <t>Adequar informações no Solar Winds: DEPÓSITO - ES 075</t>
  </si>
  <si>
    <t>26/09/2016 09:26:45</t>
  </si>
  <si>
    <t>14/09/2016 17:26:07</t>
  </si>
  <si>
    <t>Adequar informações no Solar Winds: LOJA - ES 077</t>
  </si>
  <si>
    <t>14/09/2016 17:26:12</t>
  </si>
  <si>
    <t>Adequar informações no Solar Winds: LOJA - ES 079</t>
  </si>
  <si>
    <t>14/09/2016 17:26:17</t>
  </si>
  <si>
    <t>Adequar informações no Solar Winds: LOJA - ES 080</t>
  </si>
  <si>
    <t>14/09/2016 17:26:22</t>
  </si>
  <si>
    <t>Adequar informações no Solar Winds: LOJA - ES 082</t>
  </si>
  <si>
    <t>14/09/2016 17:26:26</t>
  </si>
  <si>
    <t>Adequar informações no Solar Winds: LOJA - ES 084</t>
  </si>
  <si>
    <t>14/09/2016 17:26:31</t>
  </si>
  <si>
    <t>Adequar informações no Solar Winds: LOJA - ES 087</t>
  </si>
  <si>
    <t>14/09/2016 17:26:35</t>
  </si>
  <si>
    <t>Adequar informações no Solar Winds: LOJA - ES 091</t>
  </si>
  <si>
    <t>14/09/2016 17:26:40</t>
  </si>
  <si>
    <t>Adequar informações no Solar Winds: LOJA - ES 097</t>
  </si>
  <si>
    <t>14/09/2016 17:26:45</t>
  </si>
  <si>
    <t>Adequar informações no Solar Winds: LOJA - ES 100</t>
  </si>
  <si>
    <t>14/09/2016 17:26:50</t>
  </si>
  <si>
    <t>Adequar informações no Solar Winds: LOJA - ES 102</t>
  </si>
  <si>
    <t>14/09/2016 17:26:54</t>
  </si>
  <si>
    <t>Adequar informações no Solar Winds: LOJA - ES 103</t>
  </si>
  <si>
    <t>14/09/2016 17:26:59</t>
  </si>
  <si>
    <t>Adequar informações no Solar Winds: LOJA - ES 104</t>
  </si>
  <si>
    <t>14/09/2016 17:27:04</t>
  </si>
  <si>
    <t>Adequar informações no Solar Winds: LOJA - ES 106</t>
  </si>
  <si>
    <t>14/09/2016 17:27:09</t>
  </si>
  <si>
    <t>Adequar informações no Solar Winds: LOJA - ES 107</t>
  </si>
  <si>
    <t>14/09/2016 17:27:13</t>
  </si>
  <si>
    <t>Adequar informações no Solar Winds: LOJA - ES 108</t>
  </si>
  <si>
    <t>14/09/2016 17:27:18</t>
  </si>
  <si>
    <t>Adequar informações no Solar Winds: LOJA - ES 109</t>
  </si>
  <si>
    <t>14/09/2016 17:27:23</t>
  </si>
  <si>
    <t>Adequar informações no Solar Winds: LOJA - ES 110</t>
  </si>
  <si>
    <t>14/09/2016 17:27:27</t>
  </si>
  <si>
    <t>Adequar informações no Solar Winds: LOJA - ES 114</t>
  </si>
  <si>
    <t>14/09/2016 17:27:32</t>
  </si>
  <si>
    <t>Adequar informações no Solar Winds: LOJA - ES 116</t>
  </si>
  <si>
    <t>14/09/2016 17:27:38</t>
  </si>
  <si>
    <t>Adequar informações no Solar Winds: LOJA - ES 118</t>
  </si>
  <si>
    <t>14/09/2016 17:27:42</t>
  </si>
  <si>
    <t>Adequar informações no Solar Winds: LOJA - ES 120</t>
  </si>
  <si>
    <t>14/09/2016 17:27:47</t>
  </si>
  <si>
    <t>Adequar informações no Solar Winds: LOJA - ES 121</t>
  </si>
  <si>
    <t>14/09/2016 17:27:52</t>
  </si>
  <si>
    <t>Adequar informações no Solar Winds: LOJA - ES 122</t>
  </si>
  <si>
    <t>14/09/2016 17:27:56</t>
  </si>
  <si>
    <t>Adequar informações no Solar Winds: LOJA - ES 124</t>
  </si>
  <si>
    <t>14/09/2016 17:28:01</t>
  </si>
  <si>
    <t>Adequar informações no Solar Winds: LOJA - ES 126</t>
  </si>
  <si>
    <t>14/09/2016 17:28:06</t>
  </si>
  <si>
    <t>Adequar informações no Solar Winds: LOJA - ES 127</t>
  </si>
  <si>
    <t>14/09/2016 17:28:11</t>
  </si>
  <si>
    <t>Adequar informações no Solar Winds: LOJA - ES 128</t>
  </si>
  <si>
    <t>14/09/2016 17:28:15</t>
  </si>
  <si>
    <t>Adequar informações no Solar Winds: LOJA - ES 133</t>
  </si>
  <si>
    <t>14/09/2016 17:28:20</t>
  </si>
  <si>
    <t>Adequar informações no Solar Winds: LOJA - ES 134</t>
  </si>
  <si>
    <t>14/09/2016 17:28:25</t>
  </si>
  <si>
    <t>Adequar informações no Solar Winds: LOJA - ES 135</t>
  </si>
  <si>
    <t>14/09/2016 17:28:29</t>
  </si>
  <si>
    <t>Adequar informações no Solar Winds: LOJA - ES 137</t>
  </si>
  <si>
    <t>14/09/2016 17:28:34</t>
  </si>
  <si>
    <t>Adequar informações no Solar Winds: LOJA - ES 139</t>
  </si>
  <si>
    <t>14/09/2016 17:28:39</t>
  </si>
  <si>
    <t>Adequar informações no Solar Winds: LOJA - ES 141</t>
  </si>
  <si>
    <t>14/09/2016 17:28:44</t>
  </si>
  <si>
    <t>Adequar informações no Solar Winds: LOJA - ES 143</t>
  </si>
  <si>
    <t>14/09/2016 17:28:48</t>
  </si>
  <si>
    <t>Adequar informações no Solar Winds: LOJA - ES 146</t>
  </si>
  <si>
    <t>14/09/2016 17:28:53</t>
  </si>
  <si>
    <t>Adequar informações no Solar Winds: LOJA - ES 147</t>
  </si>
  <si>
    <t>14/09/2016 17:28:58</t>
  </si>
  <si>
    <t>Adequar informações no Solar Winds: LOJA - ES 148</t>
  </si>
  <si>
    <t>14/09/2016 17:29:03</t>
  </si>
  <si>
    <t>Adequar informações no Solar Winds: LOJA - ES 150</t>
  </si>
  <si>
    <t>14/09/2016 17:29:07</t>
  </si>
  <si>
    <t>Adequar informações no Solar Winds: LOJA - ES 153</t>
  </si>
  <si>
    <t>14/09/2016 17:29:12</t>
  </si>
  <si>
    <t>Adequar informações no Solar Winds: LOJA - ES 158</t>
  </si>
  <si>
    <t>14/09/2016 17:29:16</t>
  </si>
  <si>
    <t>Adequar informações no Solar Winds: LOJA - ES 159</t>
  </si>
  <si>
    <t>14/09/2016 17:29:21</t>
  </si>
  <si>
    <t>Adequar informações no Solar Winds: LOJA - ES 160</t>
  </si>
  <si>
    <t>14/09/2016 17:29:26</t>
  </si>
  <si>
    <t>Adequar informações no Solar Winds: LOJA - ES 162</t>
  </si>
  <si>
    <t>14/09/2016 17:29:30</t>
  </si>
  <si>
    <t>Adequar informações no Solar Winds: LOJA - IN 002</t>
  </si>
  <si>
    <t>14/09/2016 17:29:35</t>
  </si>
  <si>
    <t>Adequar informações no Solar Winds: LOJA - IN 003</t>
  </si>
  <si>
    <t>14/09/2016 17:29:39</t>
  </si>
  <si>
    <t>Adequar informações no Solar Winds: LOJA - IN 004</t>
  </si>
  <si>
    <t>14/09/2016 17:29:44</t>
  </si>
  <si>
    <t>Adequar informações no Solar Winds: LOJA - IN 008</t>
  </si>
  <si>
    <t>14/09/2016 17:29:48</t>
  </si>
  <si>
    <t>Adequar informações no Solar Winds: LOJA - IN 010</t>
  </si>
  <si>
    <t>14/09/2016 17:29:53</t>
  </si>
  <si>
    <t>Adequar informações no Solar Winds: LOJA - IN 013</t>
  </si>
  <si>
    <t>14/09/2016 17:29:58</t>
  </si>
  <si>
    <t>Adequar informações no Solar Winds: LOJA - IN 029</t>
  </si>
  <si>
    <t>14/09/2016 17:30:02</t>
  </si>
  <si>
    <t>Adequar informações no Solar Winds: LOJA - IN 032</t>
  </si>
  <si>
    <t>14/09/2016 17:30:07</t>
  </si>
  <si>
    <t>Adequar informações no Solar Winds: LOJA - IN 035</t>
  </si>
  <si>
    <t>14/09/2016 17:30:11</t>
  </si>
  <si>
    <t>Adequar informações no Solar Winds: LOJA - IN 039</t>
  </si>
  <si>
    <t>14/09/2016 17:30:16</t>
  </si>
  <si>
    <t>Adequar informações no Solar Winds: LOJA - IN 040</t>
  </si>
  <si>
    <t>14/09/2016 17:30:21</t>
  </si>
  <si>
    <t>Adequar informações no Solar Winds: LOJA - IN 042</t>
  </si>
  <si>
    <t>14/09/2016 17:30:25</t>
  </si>
  <si>
    <t>Adequar informações no Solar Winds: LOJA - IN 045</t>
  </si>
  <si>
    <t>14/09/2016 17:30:31</t>
  </si>
  <si>
    <t>Adequar informações no Solar Winds: LOJA - IN 046</t>
  </si>
  <si>
    <t>14/09/2016 17:30:36</t>
  </si>
  <si>
    <t>Adequar informações no Solar Winds: LOJA - IN 051</t>
  </si>
  <si>
    <t>14/09/2016 17:30:40</t>
  </si>
  <si>
    <t>Adequar informações no Solar Winds: LOJA - IN 053</t>
  </si>
  <si>
    <t>14/09/2016 17:30:45</t>
  </si>
  <si>
    <t>Adequar informações no Solar Winds: LOJA - IN 056</t>
  </si>
  <si>
    <t>14/09/2016 17:30:50</t>
  </si>
  <si>
    <t>Adequar informações no Solar Winds: LOJA - IN 058</t>
  </si>
  <si>
    <t>14/09/2016 17:30:55</t>
  </si>
  <si>
    <t>Adequar informações no Solar Winds: LOJA - IN 060</t>
  </si>
  <si>
    <t>14/09/2016 17:30:59</t>
  </si>
  <si>
    <t>Adequar informações no Solar Winds: LOJA - IN 061</t>
  </si>
  <si>
    <t>14/09/2016 17:31:04</t>
  </si>
  <si>
    <t>Adequar informações no Solar Winds: LOJA - IN 062</t>
  </si>
  <si>
    <t>14/09/2016 17:31:10</t>
  </si>
  <si>
    <t>Adequar informações no Solar Winds: LOJA - IN 063</t>
  </si>
  <si>
    <t>Adequar informações no Solar Winds: LOJA - IN 066</t>
  </si>
  <si>
    <t>14/09/2016 17:31:19</t>
  </si>
  <si>
    <t>Adequar informações no Solar Winds: LOJA - IN 067</t>
  </si>
  <si>
    <t>14/09/2016 17:31:24</t>
  </si>
  <si>
    <t>Adequar informações no Solar Winds: LOJA - IN 070</t>
  </si>
  <si>
    <t>14/09/2016 17:31:29</t>
  </si>
  <si>
    <t>Adequar informações no Solar Winds: LOJA - IN 072</t>
  </si>
  <si>
    <t>14/09/2016 17:31:33</t>
  </si>
  <si>
    <t>Adequar informações no Solar Winds: LOJA - IN 073</t>
  </si>
  <si>
    <t>14/09/2016 17:31:38</t>
  </si>
  <si>
    <t>Adequar informações no Solar Winds: LOJA - IN 076</t>
  </si>
  <si>
    <t>14/09/2016 17:31:43</t>
  </si>
  <si>
    <t>Adequar informações no Solar Winds: LOJA - IN 077</t>
  </si>
  <si>
    <t>14/09/2016 17:31:48</t>
  </si>
  <si>
    <t>Adequar informações no Solar Winds: LOJA - IN 078</t>
  </si>
  <si>
    <t>14/09/2016 17:31:53</t>
  </si>
  <si>
    <t>Adequar informações no Solar Winds: LOJA - IN 079</t>
  </si>
  <si>
    <t>14/09/2016 17:31:58</t>
  </si>
  <si>
    <t>Adequar informações no Solar Winds: LOJA - IN 080</t>
  </si>
  <si>
    <t>14/09/2016 17:32:02</t>
  </si>
  <si>
    <t>Adequar informações no Solar Winds: LOJA - IN 082</t>
  </si>
  <si>
    <t>14/09/2016 17:32:07</t>
  </si>
  <si>
    <t>Adequar informações no Solar Winds: LOJA - IN 083</t>
  </si>
  <si>
    <t>14/09/2016 17:32:11</t>
  </si>
  <si>
    <t>Adequar informações no Solar Winds: LOJA - IN 091</t>
  </si>
  <si>
    <t>Adequar informações no Solar Winds: LOJA - IN 096</t>
  </si>
  <si>
    <t>14/09/2016 17:32:21</t>
  </si>
  <si>
    <t>Adequar informações no Solar Winds: LOJA - IN 097</t>
  </si>
  <si>
    <t>14/09/2016 17:32:26</t>
  </si>
  <si>
    <t>Adequar informações no Solar Winds: LOJA - IN 100</t>
  </si>
  <si>
    <t>14/09/2016 17:32:31</t>
  </si>
  <si>
    <t>Adequar informações no Solar Winds: LOJA - IN 101</t>
  </si>
  <si>
    <t>14/09/2016 17:32:35</t>
  </si>
  <si>
    <t>Adequar informações no Solar Winds: LOJA - IN 102</t>
  </si>
  <si>
    <t>14/09/2016 17:32:40</t>
  </si>
  <si>
    <t>Adequar informações no Solar Winds: LOJA - IN 104</t>
  </si>
  <si>
    <t>14/09/2016 17:32:44</t>
  </si>
  <si>
    <t>Adequar informações no Solar Winds: LOJA - IN 105</t>
  </si>
  <si>
    <t>14/09/2016 17:32:50</t>
  </si>
  <si>
    <t>Adequar informações no Solar Winds: LOJA - IN 106</t>
  </si>
  <si>
    <t>14/09/2016 17:32:54</t>
  </si>
  <si>
    <t>Adequar informações no Solar Winds: LOJA - IN 108</t>
  </si>
  <si>
    <t>14/09/2016 17:32:59</t>
  </si>
  <si>
    <t>Adequar informações no Solar Winds: LOJA - IN 109</t>
  </si>
  <si>
    <t>14/09/2016 17:33:04</t>
  </si>
  <si>
    <t>Adequar informações no Solar Winds: LOJA - IN 110</t>
  </si>
  <si>
    <t>14/09/2016 17:33:08</t>
  </si>
  <si>
    <t>Adequar informações no Solar Winds: LOJA - IN 116</t>
  </si>
  <si>
    <t>14/09/2016 17:33:13</t>
  </si>
  <si>
    <t>Adequar informações no Solar Winds: LOJA - IN 117</t>
  </si>
  <si>
    <t>14/09/2016 17:33:18</t>
  </si>
  <si>
    <t>Adequar informações no Solar Winds: LOJA - IN 120</t>
  </si>
  <si>
    <t>14/09/2016 17:33:23</t>
  </si>
  <si>
    <t>Adequar informações no Solar Winds: LOJA - IN 122</t>
  </si>
  <si>
    <t>14/09/2016 17:33:28</t>
  </si>
  <si>
    <t>Adequar informações no Solar Winds: LOJA - IN 124</t>
  </si>
  <si>
    <t>14/09/2016 17:33:32</t>
  </si>
  <si>
    <t>Adequar informações no Solar Winds: LOJA - IN 132</t>
  </si>
  <si>
    <t>14/09/2016 17:33:37</t>
  </si>
  <si>
    <t>Adequar informações no Solar Winds: LOJA - IN 135</t>
  </si>
  <si>
    <t>14/09/2016 17:33:42</t>
  </si>
  <si>
    <t>Adequar informações no Solar Winds: LOJA - IN 137</t>
  </si>
  <si>
    <t>14/09/2016 17:33:46</t>
  </si>
  <si>
    <t>Adequar informações no Solar Winds: LOJA - IN 143</t>
  </si>
  <si>
    <t>14/09/2016 17:33:51</t>
  </si>
  <si>
    <t>Adequar informações no Solar Winds: LOJA - IN 145</t>
  </si>
  <si>
    <t>14/09/2016 17:33:55</t>
  </si>
  <si>
    <t>Adequar informações no Solar Winds: LOJA - IN 146</t>
  </si>
  <si>
    <t>14/09/2016 17:34:00</t>
  </si>
  <si>
    <t>Adequar informações no Solar Winds: LOJA - IN 147</t>
  </si>
  <si>
    <t>14/09/2016 17:34:04</t>
  </si>
  <si>
    <t>Adequar informações no Solar Winds: LOJA - IN 156</t>
  </si>
  <si>
    <t>14/09/2016 17:34:09</t>
  </si>
  <si>
    <t>Adequar informações no Solar Winds: LOJA - IN 163</t>
  </si>
  <si>
    <t>14/09/2016 17:34:14</t>
  </si>
  <si>
    <t>Adequar informações no Solar Winds: LOJA - IN 164</t>
  </si>
  <si>
    <t>14/09/2016 17:34:18</t>
  </si>
  <si>
    <t>Adequar informações no Solar Winds: LOJA - IN 165</t>
  </si>
  <si>
    <t>14/09/2016 17:34:23</t>
  </si>
  <si>
    <t>Adequar informações no Solar Winds: LOJA - IN 166</t>
  </si>
  <si>
    <t>14/09/2016 17:34:28</t>
  </si>
  <si>
    <t>Adequar informações no Solar Winds: LOJA - IN 170</t>
  </si>
  <si>
    <t>14/09/2016 17:34:32</t>
  </si>
  <si>
    <t>Adequar informações no Solar Winds: LOJA - IN 172</t>
  </si>
  <si>
    <t>14/09/2016 17:34:37</t>
  </si>
  <si>
    <t>Adequar informações no Solar Winds: LOJA - IN 174</t>
  </si>
  <si>
    <t>14/09/2016 17:34:42</t>
  </si>
  <si>
    <t>Adequar informações no Solar Winds: LOJA - IN 175</t>
  </si>
  <si>
    <t>14/09/2016 17:34:47</t>
  </si>
  <si>
    <t>Adequar informações no Solar Winds: LOJA - IN 176</t>
  </si>
  <si>
    <t>14/09/2016 17:34:52</t>
  </si>
  <si>
    <t>Adequar informações no Solar Winds: LOJA - IN 177</t>
  </si>
  <si>
    <t>14/09/2016 17:34:56</t>
  </si>
  <si>
    <t>Adequar informações no Solar Winds: LOJA - IN 178</t>
  </si>
  <si>
    <t>14/09/2016 17:35:01</t>
  </si>
  <si>
    <t>Adequar informações no Solar Winds: LOJA - IN 179</t>
  </si>
  <si>
    <t>14/09/2016 17:35:06</t>
  </si>
  <si>
    <t>Adequar informações no Solar Winds: LOJA - IN 182</t>
  </si>
  <si>
    <t>14/09/2016 17:35:11</t>
  </si>
  <si>
    <t>Adequar informações no Solar Winds: LOJA - IN 184</t>
  </si>
  <si>
    <t>14/09/2016 17:35:15</t>
  </si>
  <si>
    <t>Adequar informações no Solar Winds: LOJA - IN 185</t>
  </si>
  <si>
    <t>14/09/2016 17:35:20</t>
  </si>
  <si>
    <t>Adequar informações no Solar Winds: LOJA - IN 187</t>
  </si>
  <si>
    <t>14/09/2016 17:35:25</t>
  </si>
  <si>
    <t>Adequar informações no Solar Winds: LOJA - IN 188</t>
  </si>
  <si>
    <t>14/09/2016 17:35:29</t>
  </si>
  <si>
    <t>Adequar informações no Solar Winds: LOJA - IN 189</t>
  </si>
  <si>
    <t>14/09/2016 17:35:31</t>
  </si>
  <si>
    <t>Adequar informações no Solar Winds: LOJA - IN 192</t>
  </si>
  <si>
    <t>Adequar informações no Solar Winds: LOJA - IN 193</t>
  </si>
  <si>
    <t>14/09/2016 17:35:40</t>
  </si>
  <si>
    <t>Adequar informações no Solar Winds: LOJA - IN 195</t>
  </si>
  <si>
    <t>14/09/2016 17:35:46</t>
  </si>
  <si>
    <t>Adequar informações no Solar Winds: LOJA - IN 196</t>
  </si>
  <si>
    <t>14/09/2016 17:35:51</t>
  </si>
  <si>
    <t>Adequar informações no Solar Winds: LOJA - IN 199</t>
  </si>
  <si>
    <t>14/09/2016 17:35:55</t>
  </si>
  <si>
    <t>Adequar informações no Solar Winds: LOJA - IN 203</t>
  </si>
  <si>
    <t>14/09/2016 17:36:00</t>
  </si>
  <si>
    <t>Adequar informações no Solar Winds: LOJA - IN 206</t>
  </si>
  <si>
    <t>14/09/2016 17:36:04</t>
  </si>
  <si>
    <t>Adequar informações no Solar Winds: LOJA - IN 208</t>
  </si>
  <si>
    <t>14/09/2016 17:36:09</t>
  </si>
  <si>
    <t>Adequar informações no Solar Winds: LOJA - IN 211</t>
  </si>
  <si>
    <t>14/09/2016 17:36:14</t>
  </si>
  <si>
    <t>Adequar informações no Solar Winds: LOJA - IN 214</t>
  </si>
  <si>
    <t>14/09/2016 17:36:19</t>
  </si>
  <si>
    <t>Adequar informações no Solar Winds: LOJA - IN 216</t>
  </si>
  <si>
    <t>14/09/2016 17:36:23</t>
  </si>
  <si>
    <t>Adequar informações no Solar Winds: LOJA - IN 217</t>
  </si>
  <si>
    <t>14/09/2016 17:36:28</t>
  </si>
  <si>
    <t>Adequar informações no Solar Winds: LOJA - IN 219</t>
  </si>
  <si>
    <t>14/09/2016 17:36:33</t>
  </si>
  <si>
    <t>Adequar informações no Solar Winds: LOJA - IN 221</t>
  </si>
  <si>
    <t>14/09/2016 17:36:37</t>
  </si>
  <si>
    <t>Adequar informações no Solar Winds: LOJA - IN 222</t>
  </si>
  <si>
    <t>14/09/2016 17:36:42</t>
  </si>
  <si>
    <t>Adequar informações no Solar Winds: LOJA - IN 224</t>
  </si>
  <si>
    <t>14/09/2016 17:36:47</t>
  </si>
  <si>
    <t>Adequar informações no Solar Winds: LOJA - IN 225</t>
  </si>
  <si>
    <t>14/09/2016 17:36:52</t>
  </si>
  <si>
    <t>Adequar informações no Solar Winds: LOJA - IN 226</t>
  </si>
  <si>
    <t>14/09/2016 17:36:57</t>
  </si>
  <si>
    <t>Adequar informações no Solar Winds: LOJA - IN 227</t>
  </si>
  <si>
    <t>14/09/2016 17:37:01</t>
  </si>
  <si>
    <t>Adequar informações no Solar Winds: LOJA - IN 228</t>
  </si>
  <si>
    <t>14/09/2016 17:37:06</t>
  </si>
  <si>
    <t>Adequar informações no Solar Winds: LOJA - IN 235</t>
  </si>
  <si>
    <t>14/09/2016 17:37:11</t>
  </si>
  <si>
    <t>Adequar informações no Solar Winds: LOJA - IN 236</t>
  </si>
  <si>
    <t>14/09/2016 17:37:16</t>
  </si>
  <si>
    <t>Adequar informações no Solar Winds: LOJA - IN 237</t>
  </si>
  <si>
    <t>14/09/2016 17:37:21</t>
  </si>
  <si>
    <t>Adequar informações no Solar Winds: LOJA - IN 238</t>
  </si>
  <si>
    <t>14/09/2016 17:37:25</t>
  </si>
  <si>
    <t>Adequar informações no Solar Winds: LOJA - IN 241</t>
  </si>
  <si>
    <t>14/09/2016 17:37:30</t>
  </si>
  <si>
    <t>Adequar informações no Solar Winds: LOJA - IN 246</t>
  </si>
  <si>
    <t>14/09/2016 17:37:34</t>
  </si>
  <si>
    <t>Adequar informações no Solar Winds: LOJA - IN 253</t>
  </si>
  <si>
    <t>14/09/2016 17:37:39</t>
  </si>
  <si>
    <t>Adequar informações no Solar Winds: LOJA - IN 255</t>
  </si>
  <si>
    <t>14/09/2016 17:37:44</t>
  </si>
  <si>
    <t>Adequar informações no Solar Winds: LOJA - IN 256</t>
  </si>
  <si>
    <t>14/09/2016 17:37:48</t>
  </si>
  <si>
    <t>Adequar informações no Solar Winds: LOJA - IN 257</t>
  </si>
  <si>
    <t>14/09/2016 17:37:53</t>
  </si>
  <si>
    <t>Adequar informações no Solar Winds: LOJA - IN 259</t>
  </si>
  <si>
    <t>14/09/2016 17:37:57</t>
  </si>
  <si>
    <t>Adequar informações no Solar Winds: LOJA - IN 260</t>
  </si>
  <si>
    <t>14/09/2016 17:38:02</t>
  </si>
  <si>
    <t>Adequar informações no Solar Winds: LOJA - IN 264</t>
  </si>
  <si>
    <t>14/09/2016 17:38:07</t>
  </si>
  <si>
    <t>Adequar informações no Solar Winds: LOJA - IN 265</t>
  </si>
  <si>
    <t>14/09/2016 17:38:12</t>
  </si>
  <si>
    <t>Adequar informações no Solar Winds: LOJA - IN 267</t>
  </si>
  <si>
    <t>14/09/2016 17:38:16</t>
  </si>
  <si>
    <t>Adequar informações no Solar Winds: LOJA - IN 272</t>
  </si>
  <si>
    <t>14/09/2016 17:38:21</t>
  </si>
  <si>
    <t>Adequar informações no Solar Winds: LOJA - IN 273</t>
  </si>
  <si>
    <t>14/09/2016 17:38:25</t>
  </si>
  <si>
    <t>Adequar informações no Solar Winds: LOJA - IN 274</t>
  </si>
  <si>
    <t>14/09/2016 17:38:30</t>
  </si>
  <si>
    <t>Adequar informações no Solar Winds: LOJA - IN 276</t>
  </si>
  <si>
    <t>14/09/2016 17:38:35</t>
  </si>
  <si>
    <t>Adequar informações no Solar Winds: LOJA - IN 279</t>
  </si>
  <si>
    <t>14/09/2016 17:38:40</t>
  </si>
  <si>
    <t>Adequar informações no Solar Winds: LOJA - IN 281</t>
  </si>
  <si>
    <t>14/09/2016 17:38:44</t>
  </si>
  <si>
    <t>Adequar informações no Solar Winds: LOJA - IN 283</t>
  </si>
  <si>
    <t>14/09/2016 17:38:49</t>
  </si>
  <si>
    <t>Adequar informações no Solar Winds: LOJA - IN 286</t>
  </si>
  <si>
    <t>14/09/2016 17:38:54</t>
  </si>
  <si>
    <t>Adequar informações no Solar Winds: LOJA - IN 288</t>
  </si>
  <si>
    <t>14/09/2016 17:38:59</t>
  </si>
  <si>
    <t>Adequar informações no Solar Winds: LOJA - IN 289</t>
  </si>
  <si>
    <t>14/09/2016 17:39:03</t>
  </si>
  <si>
    <t>Adequar informações no Solar Winds: LOJA - IN 290</t>
  </si>
  <si>
    <t>14/09/2016 17:39:08</t>
  </si>
  <si>
    <t>Adequar informações no Solar Winds: LOJA - IN 293</t>
  </si>
  <si>
    <t>14/09/2016 17:39:13</t>
  </si>
  <si>
    <t>Adequar informações no Solar Winds: LOJA - IN 294</t>
  </si>
  <si>
    <t>14/09/2016 17:39:17</t>
  </si>
  <si>
    <t>Adequar informações no Solar Winds: LOJA - IN 296</t>
  </si>
  <si>
    <t>14/09/2016 17:39:22</t>
  </si>
  <si>
    <t>Adequar informações no Solar Winds: LOJA - IN 298</t>
  </si>
  <si>
    <t>14/09/2016 17:39:27</t>
  </si>
  <si>
    <t>Adequar informações no Solar Winds: LOJA - IN 300</t>
  </si>
  <si>
    <t>14/09/2016 17:39:31</t>
  </si>
  <si>
    <t>Adequar informações no Solar Winds: LOJA - IN 304</t>
  </si>
  <si>
    <t>14/09/2016 17:39:36</t>
  </si>
  <si>
    <t>Adequar informações no Solar Winds: LOJA - IN 306</t>
  </si>
  <si>
    <t>14/09/2016 17:39:41</t>
  </si>
  <si>
    <t>Adequar informações no Solar Winds: LOJA - IN 313</t>
  </si>
  <si>
    <t>14/09/2016 17:39:45</t>
  </si>
  <si>
    <t>Adequar informações no Solar Winds: LOJA - IN 315</t>
  </si>
  <si>
    <t>14/09/2016 17:39:50</t>
  </si>
  <si>
    <t>Adequar informações no Solar Winds: LOJA - IN 323</t>
  </si>
  <si>
    <t>14/09/2016 17:39:55</t>
  </si>
  <si>
    <t>Adequar informações no Solar Winds: LOJA - IN 324</t>
  </si>
  <si>
    <t>14/09/2016 17:40:00</t>
  </si>
  <si>
    <t>Adequar informações no Solar Winds: LOJA - IN 331</t>
  </si>
  <si>
    <t>14/09/2016 17:40:05</t>
  </si>
  <si>
    <t>Adequar informações no Solar Winds: LOJA - IN 332</t>
  </si>
  <si>
    <t>14/09/2016 17:40:10</t>
  </si>
  <si>
    <t>Adequar informações no Solar Winds: LOJA - IN 333</t>
  </si>
  <si>
    <t>14/09/2016 17:40:15</t>
  </si>
  <si>
    <t>Adequar informações no Solar Winds: LOJA - IN 334</t>
  </si>
  <si>
    <t>14/09/2016 17:40:20</t>
  </si>
  <si>
    <t>Adequar informações no Solar Winds: LOJA - IN 338</t>
  </si>
  <si>
    <t>14/09/2016 17:40:24</t>
  </si>
  <si>
    <t>Adequar informações no Solar Winds: LOJA - IN 342</t>
  </si>
  <si>
    <t>14/09/2016 17:40:31</t>
  </si>
  <si>
    <t>Adequar informações no Solar Winds: LOJA - IN 345</t>
  </si>
  <si>
    <t>14/09/2016 17:40:35</t>
  </si>
  <si>
    <t>Adequar informações no Solar Winds: LOJA - IN 349</t>
  </si>
  <si>
    <t>14/09/2016 17:40:40</t>
  </si>
  <si>
    <t>Adequar informações no Solar Winds: LOJA - IN 351</t>
  </si>
  <si>
    <t>14/09/2016 17:40:44</t>
  </si>
  <si>
    <t>Adequar informações no Solar Winds: LOJA - IN 352</t>
  </si>
  <si>
    <t>14/09/2016 17:40:49</t>
  </si>
  <si>
    <t>Adequar informações no Solar Winds: LOJA - IN 353</t>
  </si>
  <si>
    <t>14/09/2016 17:40:53</t>
  </si>
  <si>
    <t>Adequar informações no Solar Winds: LOJA - IN 354</t>
  </si>
  <si>
    <t>14/09/2016 17:40:59</t>
  </si>
  <si>
    <t>Adequar informações no Solar Winds: LOJA - IN 361</t>
  </si>
  <si>
    <t>14/09/2016 17:41:04</t>
  </si>
  <si>
    <t>Adequar informações no Solar Winds: LOJA - IN 362</t>
  </si>
  <si>
    <t>14/09/2016 17:41:08</t>
  </si>
  <si>
    <t>Adequar informações no Solar Winds: LOJA - RNV 000</t>
  </si>
  <si>
    <t>14/09/2016 17:41:13</t>
  </si>
  <si>
    <t>Adequar informações no Solar Winds: LOJA - RNV 003</t>
  </si>
  <si>
    <t>14/09/2016 17:41:18</t>
  </si>
  <si>
    <t>Adequar informações no Solar Winds: LOJA - RNV 004</t>
  </si>
  <si>
    <t>14/09/2016 17:41:23</t>
  </si>
  <si>
    <t>Adequar informações no Solar Winds: LOJA - RNV 006</t>
  </si>
  <si>
    <t>14/09/2016 17:41:28</t>
  </si>
  <si>
    <t>Adequar informações no Solar Winds: LOJA - RNV 007</t>
  </si>
  <si>
    <t>14/09/2016 17:41:32</t>
  </si>
  <si>
    <t>Adequar informações no Solar Winds: LOJA - RNV 008</t>
  </si>
  <si>
    <t>14/09/2016 17:41:37</t>
  </si>
  <si>
    <t>Adequar informações no Solar Winds: LOJA - RNV 011</t>
  </si>
  <si>
    <t>14/09/2016 17:41:42</t>
  </si>
  <si>
    <t>Adequar informações no Solar Winds: LOJA - RNV 012</t>
  </si>
  <si>
    <t>14/09/2016 17:41:47</t>
  </si>
  <si>
    <t>Adequar informações no Solar Winds: LOJA - RNV 015</t>
  </si>
  <si>
    <t>14/09/2016 17:41:52</t>
  </si>
  <si>
    <t>Adequar informações no Solar Winds: LOJA - RNV 016</t>
  </si>
  <si>
    <t>14/09/2016 17:41:57</t>
  </si>
  <si>
    <t>Adequar informações no Solar Winds: LOJA - RNV 017</t>
  </si>
  <si>
    <t>14/09/2016 17:42:01</t>
  </si>
  <si>
    <t>Adequar informações no Solar Winds: LOJA - RNV 019</t>
  </si>
  <si>
    <t>14/09/2016 17:42:06</t>
  </si>
  <si>
    <t>Adequar informações no Solar Winds: LOJA - RNV 023</t>
  </si>
  <si>
    <t>14/09/2016 17:42:11</t>
  </si>
  <si>
    <t>Adequar informações no Solar Winds: LOJA - RNV 027</t>
  </si>
  <si>
    <t>14/09/2016 17:42:15</t>
  </si>
  <si>
    <t>Adequar informações no Solar Winds: LOJA - RNV 028</t>
  </si>
  <si>
    <t>14/09/2016 17:42:19</t>
  </si>
  <si>
    <t>Adequar informações no Solar Winds: LOJA - RNV 030</t>
  </si>
  <si>
    <t>14/09/2016 17:42:24</t>
  </si>
  <si>
    <t>Adequar informações no Solar Winds: LOJA - RNV 031</t>
  </si>
  <si>
    <t>Adequar informações no Solar Winds: LOJA - RNV 032</t>
  </si>
  <si>
    <t>14/09/2016 17:42:34</t>
  </si>
  <si>
    <t>Adequar informações no Solar Winds: LOJA - RNV 034</t>
  </si>
  <si>
    <t>14/09/2016 17:42:38</t>
  </si>
  <si>
    <t>Adequar informações no Solar Winds: LOJA - RNV 035</t>
  </si>
  <si>
    <t>14/09/2016 17:42:43</t>
  </si>
  <si>
    <t>Adequar informações no Solar Winds: LOJA - RNV 036</t>
  </si>
  <si>
    <t>14/09/2016 17:42:48</t>
  </si>
  <si>
    <t>Adequar informações no Solar Winds: LOJA - RNV 038</t>
  </si>
  <si>
    <t>Adequar informações no Solar Winds: LOJA - RNV 039</t>
  </si>
  <si>
    <t>14/09/2016 17:42:58</t>
  </si>
  <si>
    <t>Adequar informações no Solar Winds: LOJA - RNV 043</t>
  </si>
  <si>
    <t>14/09/2016 17:43:07</t>
  </si>
  <si>
    <t>Adequar informações no Solar Winds: LOJA - RNV 044</t>
  </si>
  <si>
    <t>14/09/2016 17:43:12</t>
  </si>
  <si>
    <t>Adequar informações no Solar Winds: LOJA - RNV 045</t>
  </si>
  <si>
    <t>14/09/2016 17:43:16</t>
  </si>
  <si>
    <t>Adequar informações no Solar Winds: LOJA - RNV 046</t>
  </si>
  <si>
    <t>14/09/2016 17:43:21</t>
  </si>
  <si>
    <t>Adequar informações no Solar Winds: LOJA - RNV 048</t>
  </si>
  <si>
    <t>14/09/2016 17:43:26</t>
  </si>
  <si>
    <t>Adequar informações no Solar Winds: LOJA - RNV 049</t>
  </si>
  <si>
    <t>14/09/2016 17:43:31</t>
  </si>
  <si>
    <t>Adequar informações no Solar Winds: LOJA - RNV 050</t>
  </si>
  <si>
    <t>14/09/2016 17:43:35</t>
  </si>
  <si>
    <t>Adequar informações no Solar Winds: LOJA - RNV 051</t>
  </si>
  <si>
    <t>14/09/2016 17:43:40</t>
  </si>
  <si>
    <t>Adequar informações no Solar Winds: LOJA - RNV 052</t>
  </si>
  <si>
    <t>14/09/2016 17:43:45</t>
  </si>
  <si>
    <t>Adequar informações no Solar Winds: LOJA - RNV 054</t>
  </si>
  <si>
    <t>14/09/2016 17:43:50</t>
  </si>
  <si>
    <t>Adequar informações no Solar Winds: LOJA - RNV 055</t>
  </si>
  <si>
    <t>14/09/2016 17:43:54</t>
  </si>
  <si>
    <t>Adequar informações no Solar Winds: LOJA - RNV 056</t>
  </si>
  <si>
    <t>14/09/2016 17:43:59</t>
  </si>
  <si>
    <t>Adequar informações no Solar Winds: LOJA - RNV 057</t>
  </si>
  <si>
    <t>14/09/2016 17:44:04</t>
  </si>
  <si>
    <t>Adequar informações no Solar Winds: LOJA - RNV 058</t>
  </si>
  <si>
    <t>14/09/2016 17:44:09</t>
  </si>
  <si>
    <t>Adequar informações no Solar Winds: LOJA - RNV 061</t>
  </si>
  <si>
    <t>14/09/2016 17:44:13</t>
  </si>
  <si>
    <t>Adequar informações no Solar Winds: LOJA - RNV 062</t>
  </si>
  <si>
    <t>14/09/2016 17:44:18</t>
  </si>
  <si>
    <t>Adequar informações no Solar Winds: LOJA - RNV 063</t>
  </si>
  <si>
    <t>14/09/2016 17:44:23</t>
  </si>
  <si>
    <t>Adequar informações no Solar Winds: LOJA - RNV 064</t>
  </si>
  <si>
    <t>14/09/2016 17:44:28</t>
  </si>
  <si>
    <t>Adequar informações no Solar Winds: LOJA - RNV 065</t>
  </si>
  <si>
    <t>14/09/2016 17:44:32</t>
  </si>
  <si>
    <t>Adequar informações no Solar Winds: LOJA - RNV 066</t>
  </si>
  <si>
    <t>Adequar informações no Solar Winds: LOJA - RNV 067</t>
  </si>
  <si>
    <t>14/09/2016 17:44:42</t>
  </si>
  <si>
    <t>Adequar informações no Solar Winds: LOJA - RNV 068</t>
  </si>
  <si>
    <t>14/09/2016 17:44:46</t>
  </si>
  <si>
    <t>Adequar informações no Solar Winds: LOJA - RNV 069</t>
  </si>
  <si>
    <t>14/09/2016 17:44:51</t>
  </si>
  <si>
    <t>Adequar informações no Solar Winds: LOJA - RNV 070</t>
  </si>
  <si>
    <t>14/09/2016 17:44:56</t>
  </si>
  <si>
    <t>Adequar informações no Solar Winds: LOJA - RNV 071</t>
  </si>
  <si>
    <t>14/09/2016 17:45:01</t>
  </si>
  <si>
    <t>Adequar informações no Solar Winds: LOJA - RNV 072</t>
  </si>
  <si>
    <t>14/09/2016 17:45:05</t>
  </si>
  <si>
    <t>Adequar informações no Solar Winds: LOJA - RNV 075</t>
  </si>
  <si>
    <t>14/09/2016 17:45:10</t>
  </si>
  <si>
    <t>Adequar informações no Solar Winds: LOJA - RNV 078</t>
  </si>
  <si>
    <t>14/09/2016 17:45:15</t>
  </si>
  <si>
    <t>Adequar informações no Solar Winds: LOJA - RNV 079</t>
  </si>
  <si>
    <t>14/09/2016 17:45:20</t>
  </si>
  <si>
    <t>Adequar informações no Solar Winds: LOJA - RNV 080</t>
  </si>
  <si>
    <t>14/09/2016 17:45:25</t>
  </si>
  <si>
    <t>Adequar informações no Solar Winds: LOJA - RNV 082</t>
  </si>
  <si>
    <t>14/09/2016 17:45:30</t>
  </si>
  <si>
    <t>Adequar informações no Solar Winds: LOJA - RNV 083</t>
  </si>
  <si>
    <t>14/09/2016 17:45:35</t>
  </si>
  <si>
    <t>Adequar informações no Solar Winds: LOJA - RNV 084</t>
  </si>
  <si>
    <t>14/09/2016 17:45:39</t>
  </si>
  <si>
    <t>Adequar informações no Solar Winds: LOJA - RNV 087</t>
  </si>
  <si>
    <t>14/09/2016 17:45:44</t>
  </si>
  <si>
    <t>Adequar informações no Solar Winds: LOJA - RNV 090</t>
  </si>
  <si>
    <t>14/09/2016 17:45:48</t>
  </si>
  <si>
    <t>Adequar informações no Solar Winds: LOJA - RNV 091</t>
  </si>
  <si>
    <t>14/09/2016 17:45:53</t>
  </si>
  <si>
    <t>Adequar informações no Solar Winds: LOJA - RNV 092</t>
  </si>
  <si>
    <t>14/09/2016 17:45:57</t>
  </si>
  <si>
    <t>Adequar informações no Solar Winds: LOJA - RNV 093</t>
  </si>
  <si>
    <t>14/09/2016 17:46:02</t>
  </si>
  <si>
    <t>Adequar informações no Solar Winds: LOJA - RNV 095</t>
  </si>
  <si>
    <t>14/09/2016 17:46:07</t>
  </si>
  <si>
    <t>Adequar informações no Solar Winds: LOJA - RNV 096</t>
  </si>
  <si>
    <t>14/09/2016 17:46:11</t>
  </si>
  <si>
    <t>Adequar informações no Solar Winds: LOJA - RNV 098</t>
  </si>
  <si>
    <t>14/09/2016 17:46:16</t>
  </si>
  <si>
    <t>Adequar informações no Solar Winds: LOJA - RNV 102</t>
  </si>
  <si>
    <t>14/09/2016 17:46:20</t>
  </si>
  <si>
    <t>Adequar informações no Solar Winds: LOJA - RNV 103</t>
  </si>
  <si>
    <t>14/09/2016 17:46:25</t>
  </si>
  <si>
    <t>Adequar informações no Solar Winds: LOJA - RNV 104</t>
  </si>
  <si>
    <t>14/09/2016 17:46:30</t>
  </si>
  <si>
    <t>Adequar informações no Solar Winds: LOJA - RNV 105</t>
  </si>
  <si>
    <t>14/09/2016 17:46:34</t>
  </si>
  <si>
    <t>Adequar informações no Solar Winds: LOJA - RNV 108</t>
  </si>
  <si>
    <t>14/09/2016 17:46:39</t>
  </si>
  <si>
    <t>Adequar informações no Solar Winds: LOJA - RNV 110</t>
  </si>
  <si>
    <t>14/09/2016 17:46:43</t>
  </si>
  <si>
    <t>Adequar informações no Solar Winds: LOJA - RNV 111</t>
  </si>
  <si>
    <t>14/09/2016 17:46:48</t>
  </si>
  <si>
    <t>Adequar informações no Solar Winds: LOJA - RNV 112</t>
  </si>
  <si>
    <t>14/09/2016 17:46:53</t>
  </si>
  <si>
    <t>Adequar informações no Solar Winds: LOJA - RNV 113</t>
  </si>
  <si>
    <t>14/09/2016 17:46:58</t>
  </si>
  <si>
    <t>Adequar informações no Solar Winds: LOJA - RNV 114</t>
  </si>
  <si>
    <t>14/09/2016 17:47:03</t>
  </si>
  <si>
    <t>Adequar informações no Solar Winds: LOJA - RNV 118</t>
  </si>
  <si>
    <t>14/09/2016 17:47:08</t>
  </si>
  <si>
    <t>Adequar informações no Solar Winds: LOJA - RNV 119</t>
  </si>
  <si>
    <t>14/09/2016 17:47:13</t>
  </si>
  <si>
    <t>Adequar informações no Solar Winds: LOJA - RNV 121</t>
  </si>
  <si>
    <t>14/09/2016 17:47:17</t>
  </si>
  <si>
    <t>Adequar informações no Solar Winds: LOJA - RNV 122</t>
  </si>
  <si>
    <t>14/09/2016 17:47:22</t>
  </si>
  <si>
    <t>Adequar informações no Solar Winds: LOJA - RNV 123</t>
  </si>
  <si>
    <t>14/09/2016 17:47:26</t>
  </si>
  <si>
    <t>Adequar informações no Solar Winds: LOJA - RNV 126</t>
  </si>
  <si>
    <t>14/09/2016 17:47:31</t>
  </si>
  <si>
    <t>Adequar informações no Solar Winds: LOJA - RNV 128</t>
  </si>
  <si>
    <t>14/09/2016 17:47:36</t>
  </si>
  <si>
    <t>Adequar informações no Solar Winds: LOJA - RNV 130</t>
  </si>
  <si>
    <t>14/09/2016 17:47:41</t>
  </si>
  <si>
    <t>Adequar informações no Solar Winds: LOJA - RNV 132</t>
  </si>
  <si>
    <t>14/09/2016 17:47:45</t>
  </si>
  <si>
    <t>Adequar informações no Solar Winds: LOJA - RNV 133</t>
  </si>
  <si>
    <t>14/09/2016 17:47:50</t>
  </si>
  <si>
    <t>Adequar informações no Solar Winds: LOJA - RNV 134</t>
  </si>
  <si>
    <t>14/09/2016 17:47:54</t>
  </si>
  <si>
    <t>Adequar informações no Solar Winds: LOJA - RNV 135</t>
  </si>
  <si>
    <t>14/09/2016 17:47:59</t>
  </si>
  <si>
    <t>Adequar informações no Solar Winds: LOJA - RNV 141</t>
  </si>
  <si>
    <t>14/09/2016 17:48:04</t>
  </si>
  <si>
    <t>Adequar informações no Solar Winds: LOJA - RNV 142</t>
  </si>
  <si>
    <t>14/09/2016 17:48:09</t>
  </si>
  <si>
    <t>Adequar informações no Solar Winds: LOJA - RNV 143</t>
  </si>
  <si>
    <t>14/09/2016 17:48:13</t>
  </si>
  <si>
    <t>Adequar informações no Solar Winds: LOJA - RNV 152</t>
  </si>
  <si>
    <t>14/09/2016 17:48:18</t>
  </si>
  <si>
    <t>Adequar informações no Solar Winds: LOJA - RNV 154</t>
  </si>
  <si>
    <t>14/09/2016 17:48:23</t>
  </si>
  <si>
    <t>Adequar informações no Solar Winds: LOJA - RNV 155</t>
  </si>
  <si>
    <t>14/09/2016 17:48:28</t>
  </si>
  <si>
    <t>Adequar informações no Solar Winds: LOJA - RNV 157</t>
  </si>
  <si>
    <t>14/09/2016 17:48:33</t>
  </si>
  <si>
    <t>Adequar informações no Solar Winds: LOJA - RNV 158</t>
  </si>
  <si>
    <t>14/09/2016 17:48:37</t>
  </si>
  <si>
    <t>Adequar informações no Solar Winds: LOJA - RNV 159</t>
  </si>
  <si>
    <t>14/09/2016 17:48:42</t>
  </si>
  <si>
    <t>Adequar informações no Solar Winds: LOJA - RNV 161</t>
  </si>
  <si>
    <t>14/09/2016 17:48:47</t>
  </si>
  <si>
    <t>Adequar informações no Solar Winds: LOJA - RNV 162</t>
  </si>
  <si>
    <t>14/09/2016 17:48:51</t>
  </si>
  <si>
    <t>Adequar informações no Solar Winds: LOJA - RNV 163</t>
  </si>
  <si>
    <t>14/09/2016 17:48:56</t>
  </si>
  <si>
    <t>Adequar informações no Solar Winds: LOJA - RNV 166</t>
  </si>
  <si>
    <t>14/09/2016 17:49:00</t>
  </si>
  <si>
    <t>Adequar informações no Solar Winds: LOJA - RNV 167</t>
  </si>
  <si>
    <t>14/09/2016 17:49:05</t>
  </si>
  <si>
    <t>Adequar informações no Solar Winds: LOJA - RNV 168</t>
  </si>
  <si>
    <t>14/09/2016 17:49:10</t>
  </si>
  <si>
    <t>Adequar informações no Solar Winds: LOJA - RNV 169</t>
  </si>
  <si>
    <t>14/09/2016 17:49:14</t>
  </si>
  <si>
    <t>Adequar informações no Solar Winds: LOJA - RNV 171</t>
  </si>
  <si>
    <t>14/09/2016 17:49:19</t>
  </si>
  <si>
    <t>Adequar informações no Solar Winds: LOJA - RNV 172</t>
  </si>
  <si>
    <t>14/09/2016 17:49:23</t>
  </si>
  <si>
    <t>Adequar informações no Solar Winds: LOJA - RNV 173</t>
  </si>
  <si>
    <t>14/09/2016 17:49:28</t>
  </si>
  <si>
    <t>Adequar informações no Solar Winds: LOJA - RNV 176</t>
  </si>
  <si>
    <t>14/09/2016 17:49:33</t>
  </si>
  <si>
    <t>Adequar informações no Solar Winds: LOJA - RNV 177</t>
  </si>
  <si>
    <t>14/09/2016 17:49:38</t>
  </si>
  <si>
    <t>Adequar informações no Solar Winds: LOJA - RNV 178</t>
  </si>
  <si>
    <t>14/09/2016 17:49:42</t>
  </si>
  <si>
    <t>Adequar informações no Solar Winds: LOJA - RNV 179</t>
  </si>
  <si>
    <t>14/09/2016 17:49:47</t>
  </si>
  <si>
    <t>Adequar informações no Solar Winds: LOJA - RNV 181</t>
  </si>
  <si>
    <t>14/09/2016 17:49:52</t>
  </si>
  <si>
    <t>Adequar informações no Solar Winds: LOJA - RNV 182</t>
  </si>
  <si>
    <t>14/09/2016 17:49:56</t>
  </si>
  <si>
    <t>Adequar informações no Solar Winds: LOJA - RNV 185</t>
  </si>
  <si>
    <t>14/09/2016 17:50:01</t>
  </si>
  <si>
    <t>Adequar informações no Solar Winds: LOJA - RNV 189</t>
  </si>
  <si>
    <t>14/09/2016 17:50:05</t>
  </si>
  <si>
    <t>Adequar informações no Solar Winds: LOJA - RNV 190</t>
  </si>
  <si>
    <t>14/09/2016 17:50:10</t>
  </si>
  <si>
    <t>Adequar informações no Solar Winds: LOJA - RNV 191</t>
  </si>
  <si>
    <t>14/09/2016 17:50:15</t>
  </si>
  <si>
    <t>Adequar informações no Solar Winds: LOJA - RNV 192</t>
  </si>
  <si>
    <t>14/09/2016 17:50:19</t>
  </si>
  <si>
    <t>Adequar informações no Solar Winds: LOJA - RNV 194</t>
  </si>
  <si>
    <t>14/09/2016 17:50:24</t>
  </si>
  <si>
    <t>Adequar informações no Solar Winds: LOJA - RNV 195</t>
  </si>
  <si>
    <t>14/09/2016 17:50:29</t>
  </si>
  <si>
    <t>Adequar informações no Solar Winds: LOJA - RNV 196</t>
  </si>
  <si>
    <t>14/09/2016 17:50:34</t>
  </si>
  <si>
    <t>Adequar informações no Solar Winds: LOJA - RNV 197</t>
  </si>
  <si>
    <t>14/09/2016 17:50:38</t>
  </si>
  <si>
    <t>Adequar informações no Solar Winds: LOJA - RNV 198</t>
  </si>
  <si>
    <t>14/09/2016 17:50:43</t>
  </si>
  <si>
    <t>Adequar informações no Solar Winds: LOJA - RNV 201</t>
  </si>
  <si>
    <t>14/09/2016 17:50:48</t>
  </si>
  <si>
    <t>Adequar informações no Solar Winds: LOJA - RNV 203</t>
  </si>
  <si>
    <t>14/09/2016 17:50:53</t>
  </si>
  <si>
    <t>Adequar informações no Solar Winds: LOJA - RNV 204</t>
  </si>
  <si>
    <t>14/09/2016 17:50:58</t>
  </si>
  <si>
    <t>Adequar informações no Solar Winds: LOJA - RNV 209</t>
  </si>
  <si>
    <t>14/09/2016 17:51:02</t>
  </si>
  <si>
    <t>Adequar informações no Solar Winds: LOJA - RNV 211</t>
  </si>
  <si>
    <t>14/09/2016 17:51:07</t>
  </si>
  <si>
    <t>Adequar informações no Solar Winds: LOJA - RNV 212</t>
  </si>
  <si>
    <t>Adequar informações no Solar Winds: LOJA - RNV 213</t>
  </si>
  <si>
    <t>14/09/2016 17:51:16</t>
  </si>
  <si>
    <t>Adequar informações no Solar Winds: LOJA - RNV 214</t>
  </si>
  <si>
    <t>14/09/2016 17:51:21</t>
  </si>
  <si>
    <t>Adequar informações no Solar Winds: LOJA - RNV 215</t>
  </si>
  <si>
    <t>14/09/2016 17:51:25</t>
  </si>
  <si>
    <t>Adequar informações no Solar Winds: LOJA - RNV 217</t>
  </si>
  <si>
    <t>14/09/2016 17:51:30</t>
  </si>
  <si>
    <t>Adequar informações no Solar Winds: LOJA - RNV 218</t>
  </si>
  <si>
    <t>14/09/2016 17:51:35</t>
  </si>
  <si>
    <t>Adequar informações no Solar Winds: LOJA - RNV 219</t>
  </si>
  <si>
    <t>14/09/2016 17:51:40</t>
  </si>
  <si>
    <t>Adequar informações no Solar Winds: LOJA - RNV 222</t>
  </si>
  <si>
    <t>14/09/2016 17:51:45</t>
  </si>
  <si>
    <t>Adequar informações no Solar Winds: LOJA - RNV 226</t>
  </si>
  <si>
    <t>14/09/2016 17:51:49</t>
  </si>
  <si>
    <t>Adequar informações no Solar Winds: LOJA - RNV 227</t>
  </si>
  <si>
    <t>14/09/2016 17:51:54</t>
  </si>
  <si>
    <t>Adequar informações no Solar Winds: LOJA - RNV 229</t>
  </si>
  <si>
    <t>14/09/2016 17:51:59</t>
  </si>
  <si>
    <t>Adequar informações no Solar Winds: LOJA - RNV 230</t>
  </si>
  <si>
    <t>14/09/2016 17:52:03</t>
  </si>
  <si>
    <t>Adequar informações no Solar Winds: LOJA - RNV 231</t>
  </si>
  <si>
    <t>14/09/2016 17:52:08</t>
  </si>
  <si>
    <t>Adequar informações no Solar Winds: LOJA - RNV 232</t>
  </si>
  <si>
    <t>14/09/2016 17:52:12</t>
  </si>
  <si>
    <t>Adequar informações no Solar Winds: DEPÓSITO - RNV 234</t>
  </si>
  <si>
    <t>26/09/2016 09:26:53</t>
  </si>
  <si>
    <t>14/09/2016 17:52:17</t>
  </si>
  <si>
    <t>Adequar informações no Solar Winds: LOJA - RNV 235</t>
  </si>
  <si>
    <t>14/09/2016 17:52:22</t>
  </si>
  <si>
    <t>Adequar informações no Solar Winds: LOJA - RNV 236</t>
  </si>
  <si>
    <t>14/09/2016 17:52:26</t>
  </si>
  <si>
    <t>Adequar informações no Solar Winds: LOJA - RNV 237</t>
  </si>
  <si>
    <t>14/09/2016 17:52:31</t>
  </si>
  <si>
    <t>Adequar informações no Solar Winds: LOJA - RNV 238</t>
  </si>
  <si>
    <t>14/09/2016 17:52:43</t>
  </si>
  <si>
    <t>Adequar informações no Solar Winds: LOJA - RNV 242</t>
  </si>
  <si>
    <t>14/09/2016 17:52:47</t>
  </si>
  <si>
    <t>Adequar informações no Solar Winds: LOJA - RNV 243</t>
  </si>
  <si>
    <t>14/09/2016 17:52:52</t>
  </si>
  <si>
    <t>Adequar informações no Solar Winds: LOJA - RNV 244</t>
  </si>
  <si>
    <t>14/09/2016 17:52:57</t>
  </si>
  <si>
    <t>Adequar informações no Solar Winds: LOJA - RNV 245</t>
  </si>
  <si>
    <t>14/09/2016 17:53:01</t>
  </si>
  <si>
    <t>Adequar informações no Solar Winds: LOJA - RNV 248</t>
  </si>
  <si>
    <t>14/09/2016 17:53:06</t>
  </si>
  <si>
    <t>Adequar informações no Solar Winds: LOJA - RNV 249</t>
  </si>
  <si>
    <t>14/09/2016 17:53:11</t>
  </si>
  <si>
    <t>Adequar informações no Solar Winds: LOJA - RNV 252</t>
  </si>
  <si>
    <t>14/09/2016 17:53:16</t>
  </si>
  <si>
    <t>Adequar informações no Solar Winds: LOJA - RNV 253</t>
  </si>
  <si>
    <t>14/09/2016 17:53:21</t>
  </si>
  <si>
    <t>Adequar informações no Solar Winds: LOJA - RNV 254</t>
  </si>
  <si>
    <t>14/09/2016 17:53:26</t>
  </si>
  <si>
    <t>Adequar informações no Solar Winds: LOJA - RNV 255</t>
  </si>
  <si>
    <t>14/09/2016 17:53:30</t>
  </si>
  <si>
    <t>Adequar informações no Solar Winds: LOJA - RNV 265</t>
  </si>
  <si>
    <t>14/09/2016 17:53:35</t>
  </si>
  <si>
    <t>Adequar informações no Solar Winds: LOJA - RNV 267</t>
  </si>
  <si>
    <t>14/09/2016 17:53:40</t>
  </si>
  <si>
    <t>Adequar informações no Solar Winds: LOJA - RNV 268</t>
  </si>
  <si>
    <t>14/09/2016 17:53:44</t>
  </si>
  <si>
    <t>Adequar informações no Solar Winds: LOJA - RNV 269</t>
  </si>
  <si>
    <t>14/09/2016 17:53:49</t>
  </si>
  <si>
    <t>Adequar informações no Solar Winds: LOJA - RNV 270</t>
  </si>
  <si>
    <t>14/09/2016 17:53:53</t>
  </si>
  <si>
    <t>Adequar informações no Solar Winds: LOJA - RNV 271</t>
  </si>
  <si>
    <t>14/09/2016 17:53:58</t>
  </si>
  <si>
    <t>Adequar informações no Solar Winds: LOJA - RNV 272</t>
  </si>
  <si>
    <t>14/09/2016 17:54:02</t>
  </si>
  <si>
    <t>Adequar informações no Solar Winds: LOJA - RNV 273</t>
  </si>
  <si>
    <t>14/09/2016 17:54:07</t>
  </si>
  <si>
    <t>Adequar informações no Solar Winds: LOJA - RNV 274</t>
  </si>
  <si>
    <t>14/09/2016 17:54:12</t>
  </si>
  <si>
    <t>Adequar informações no Solar Winds: LOJA - RNV 276</t>
  </si>
  <si>
    <t>14/09/2016 17:54:20</t>
  </si>
  <si>
    <t>Adequar informações no Solar Winds: LOJA - RNV 277</t>
  </si>
  <si>
    <t>14/09/2016 17:54:27</t>
  </si>
  <si>
    <t>Adequar informações no Solar Winds: LOJA - RNV 278</t>
  </si>
  <si>
    <t>14/09/2016 17:54:31</t>
  </si>
  <si>
    <t>Adequar informações no Solar Winds: LOJA - RNV 279</t>
  </si>
  <si>
    <t>14/09/2016 17:54:39</t>
  </si>
  <si>
    <t>Adequar informações no Solar Winds: LOJA - RNV 280</t>
  </si>
  <si>
    <t>14/09/2016 17:54:44</t>
  </si>
  <si>
    <t>Adequar informações no Solar Winds: LOJA - RNV 281</t>
  </si>
  <si>
    <t>14/09/2016 17:54:50</t>
  </si>
  <si>
    <t>Adequar informações no Solar Winds: LOJA - RNV 282</t>
  </si>
  <si>
    <t>14/09/2016 17:54:55</t>
  </si>
  <si>
    <t>Adequar informações no Solar Winds: LOJA - RNV 283</t>
  </si>
  <si>
    <t>14/09/2016 17:54:59</t>
  </si>
  <si>
    <t>Adequar informações no Solar Winds: LOJA - RNV 284</t>
  </si>
  <si>
    <t>14/09/2016 17:55:04</t>
  </si>
  <si>
    <t>Adequar informações no Solar Winds: LOJA - RNV 285</t>
  </si>
  <si>
    <t>14/09/2016 17:55:08</t>
  </si>
  <si>
    <t>Adequar informações no Solar Winds: LOJA - RNV 286</t>
  </si>
  <si>
    <t>14/09/2016 17:55:13</t>
  </si>
  <si>
    <t>Adequar informações no Solar Winds: LOJA - RNV 288</t>
  </si>
  <si>
    <t>14/09/2016 17:55:17</t>
  </si>
  <si>
    <t>Adequar informações no Solar Winds: LOJA - RNV 289</t>
  </si>
  <si>
    <t>14/09/2016 17:55:22</t>
  </si>
  <si>
    <t>Adequar informações no Solar Winds: LOJA - RNV 291</t>
  </si>
  <si>
    <t>14/09/2016 17:55:26</t>
  </si>
  <si>
    <t>Adequar informações no Solar Winds: LOJA - RNV 302</t>
  </si>
  <si>
    <t>14/09/2016 17:55:31</t>
  </si>
  <si>
    <t>Adequar informações no Solar Winds: LOJA - SF 002</t>
  </si>
  <si>
    <t>14/09/2016 17:55:35</t>
  </si>
  <si>
    <t>Adequar informações no Solar Winds: LOJA - SF 003</t>
  </si>
  <si>
    <t>14/09/2016 17:55:40</t>
  </si>
  <si>
    <t>Adequar informações no Solar Winds: LOJA - SF 006</t>
  </si>
  <si>
    <t>14/09/2016 17:55:44</t>
  </si>
  <si>
    <t>Adequar informações no Solar Winds: LOJA - SF 007</t>
  </si>
  <si>
    <t>14/09/2016 17:55:50</t>
  </si>
  <si>
    <t>Adequar informações no Solar Winds: LOJA - SF 008</t>
  </si>
  <si>
    <t>14/09/2016 17:55:54</t>
  </si>
  <si>
    <t>Adequar informações no Solar Winds: LOJA - SF 009</t>
  </si>
  <si>
    <t>14/09/2016 17:55:59</t>
  </si>
  <si>
    <t>Adequar informações no Solar Winds: LOJA - SF 011</t>
  </si>
  <si>
    <t>14/09/2016 17:56:04</t>
  </si>
  <si>
    <t>Adequar informações no Solar Winds: LOJA - SF 012</t>
  </si>
  <si>
    <t>14/09/2016 17:56:09</t>
  </si>
  <si>
    <t>Adequar informações no Solar Winds: LOJA - SF 016</t>
  </si>
  <si>
    <t>14/09/2016 17:56:13</t>
  </si>
  <si>
    <t>Adequar informações no Solar Winds: LOJA - SF 017</t>
  </si>
  <si>
    <t>14/09/2016 17:56:18</t>
  </si>
  <si>
    <t>Adequar informações no Solar Winds: LOJA - SF 018</t>
  </si>
  <si>
    <t>14/09/2016 17:56:22</t>
  </si>
  <si>
    <t>Adequar informações no Solar Winds: LOJA - SF 019</t>
  </si>
  <si>
    <t>14/09/2016 17:56:27</t>
  </si>
  <si>
    <t>Adequar informações no Solar Winds: LOJA - SF 020</t>
  </si>
  <si>
    <t>14/09/2016 17:56:31</t>
  </si>
  <si>
    <t>Adequar informações no Solar Winds: LOJA - SF 021</t>
  </si>
  <si>
    <t>14/09/2016 17:56:36</t>
  </si>
  <si>
    <t>Adequar informações no Solar Winds: LOJA - SF 022</t>
  </si>
  <si>
    <t>14/09/2016 17:56:41</t>
  </si>
  <si>
    <t>Adequar informações no Solar Winds: LOJA - SF 023</t>
  </si>
  <si>
    <t>14/09/2016 17:56:45</t>
  </si>
  <si>
    <t>Adequar informações no Solar Winds: LOJA - SF 024</t>
  </si>
  <si>
    <t>14/09/2016 17:56:50</t>
  </si>
  <si>
    <t>Adequar informações no Solar Winds: LOJA - SF 027</t>
  </si>
  <si>
    <t>14/09/2016 17:56:55</t>
  </si>
  <si>
    <t>Adequar informações no Solar Winds: LOJA - SF 029</t>
  </si>
  <si>
    <t>14/09/2016 17:56:59</t>
  </si>
  <si>
    <t>Adequar informações no Solar Winds: LOJA - SF 035</t>
  </si>
  <si>
    <t>14/09/2016 17:57:04</t>
  </si>
  <si>
    <t>Adequar informações no Solar Winds: LOJA - SF 036</t>
  </si>
  <si>
    <t>14/09/2016 17:57:08</t>
  </si>
  <si>
    <t>Adequar informações no Solar Winds: LOJA - SF 037</t>
  </si>
  <si>
    <t>14/09/2016 17:57:13</t>
  </si>
  <si>
    <t>Adequar informações no Solar Winds: LOJA - SF 038</t>
  </si>
  <si>
    <t>14/09/2016 17:57:18</t>
  </si>
  <si>
    <t>Adequar informações no Solar Winds: LOJA - SF 039</t>
  </si>
  <si>
    <t>14/09/2016 17:57:22</t>
  </si>
  <si>
    <t>Adequar informações no Solar Winds: LOJA - SF 040</t>
  </si>
  <si>
    <t>14/09/2016 17:57:27</t>
  </si>
  <si>
    <t>Adequar informações no Solar Winds: LOJA - SF 041</t>
  </si>
  <si>
    <t>14/09/2016 17:57:31</t>
  </si>
  <si>
    <t>Adequar informações no Solar Winds: LOJA - SF 042</t>
  </si>
  <si>
    <t>14/09/2016 17:57:36</t>
  </si>
  <si>
    <t>Adequar informações no Solar Winds: LOJA - SF 043</t>
  </si>
  <si>
    <t>14/09/2016 17:57:40</t>
  </si>
  <si>
    <t>Adequar informações no Solar Winds: LOJA - SF 044</t>
  </si>
  <si>
    <t>14/09/2016 17:57:45</t>
  </si>
  <si>
    <t>Adequar informações no Solar Winds: LOJA - SF 045</t>
  </si>
  <si>
    <t>14/09/2016 17:57:49</t>
  </si>
  <si>
    <t>Adequar informações no Solar Winds: LOJA - SF 046</t>
  </si>
  <si>
    <t>14/09/2016 17:57:54</t>
  </si>
  <si>
    <t>Adequar informações no Solar Winds: LOJA - SF 047</t>
  </si>
  <si>
    <t>14/09/2016 17:57:59</t>
  </si>
  <si>
    <t>Adequar informações no Solar Winds: LOJA - SF 048</t>
  </si>
  <si>
    <t>14/09/2016 17:58:04</t>
  </si>
  <si>
    <t>Adequar informações no Solar Winds: LOJA - SF 049</t>
  </si>
  <si>
    <t>14/09/2016 17:58:09</t>
  </si>
  <si>
    <t>Adequar informações no Solar Winds: LOJA - SF 050</t>
  </si>
  <si>
    <t>14/09/2016 17:58:13</t>
  </si>
  <si>
    <t>Adequar informações no Solar Winds: LOJA - SF 052</t>
  </si>
  <si>
    <t>14/09/2016 17:58:17</t>
  </si>
  <si>
    <t>Adequar informações no Solar Winds: LOJA - SF 053</t>
  </si>
  <si>
    <t>14/09/2016 17:58:22</t>
  </si>
  <si>
    <t>Adequar informações no Solar Winds: LOJA - SF 054</t>
  </si>
  <si>
    <t>14/09/2016 17:58:27</t>
  </si>
  <si>
    <t>Adequar informações no Solar Winds: LOJA - SF 058</t>
  </si>
  <si>
    <t>14/09/2016 17:58:31</t>
  </si>
  <si>
    <t>Adequar informações no Solar Winds: LOJA - SF 059</t>
  </si>
  <si>
    <t>14/09/2016 17:58:36</t>
  </si>
  <si>
    <t>Adequar informações no Solar Winds: LOJA - SF 060</t>
  </si>
  <si>
    <t>14/09/2016 17:58:41</t>
  </si>
  <si>
    <t>Adequar informações no Solar Winds: LOJA - SF 061</t>
  </si>
  <si>
    <t>14/09/2016 17:58:45</t>
  </si>
  <si>
    <t>Adequar informações no Solar Winds: LOJA - SF 062</t>
  </si>
  <si>
    <t>14/09/2016 17:58:50</t>
  </si>
  <si>
    <t>Adequar informações no Solar Winds: LOJA - SF 063</t>
  </si>
  <si>
    <t>14/09/2016 17:58:55</t>
  </si>
  <si>
    <t>Adequar informações no Solar Winds: LOJA - SF 064</t>
  </si>
  <si>
    <t>14/09/2016 17:58:59</t>
  </si>
  <si>
    <t>Adequar informações no Solar Winds: LOJA - SF 065</t>
  </si>
  <si>
    <t>14/09/2016 17:59:04</t>
  </si>
  <si>
    <t>Adequar informações no Solar Winds: LOJA - SF 066</t>
  </si>
  <si>
    <t>14/09/2016 17:59:08</t>
  </si>
  <si>
    <t>Adequar informações no Solar Winds: LOJA - SF 068</t>
  </si>
  <si>
    <t>14/09/2016 17:59:13</t>
  </si>
  <si>
    <t>Adequar informações no Solar Winds: LOJA - SF 069</t>
  </si>
  <si>
    <t>14/09/2016 17:59:18</t>
  </si>
  <si>
    <t>Adequar informações no Solar Winds: LOJA - SF 070</t>
  </si>
  <si>
    <t>14/09/2016 17:59:23</t>
  </si>
  <si>
    <t>Adequar informações no Solar Winds: LOJA - SF 071</t>
  </si>
  <si>
    <t>14/09/2016 17:59:27</t>
  </si>
  <si>
    <t>Adequar informações no Solar Winds: LOJA - SF 072</t>
  </si>
  <si>
    <t>14/09/2016 17:59:32</t>
  </si>
  <si>
    <t>Adequar informações no Solar Winds: LOJA - SF 073</t>
  </si>
  <si>
    <t>14/09/2016 17:59:37</t>
  </si>
  <si>
    <t>Adequar informações no Solar Winds: LOJA - SF 074</t>
  </si>
  <si>
    <t>14/09/2016 17:59:41</t>
  </si>
  <si>
    <t>Adequar informações no Solar Winds: LOJA - SF 075</t>
  </si>
  <si>
    <t>14/09/2016 17:59:46</t>
  </si>
  <si>
    <t>Adequar informações no Solar Winds: LOJA - SF 076</t>
  </si>
  <si>
    <t>14/09/2016 17:59:50</t>
  </si>
  <si>
    <t>Adequar informações no Solar Winds: LOJA - SF 077</t>
  </si>
  <si>
    <t>14/09/2016 17:59:55</t>
  </si>
  <si>
    <t>Adequar informações no Solar Winds: LOJA - SF 078</t>
  </si>
  <si>
    <t>14/09/2016 18:00:00</t>
  </si>
  <si>
    <t>Adequar informações no Solar Winds: LOJA - SF 079</t>
  </si>
  <si>
    <t>14/09/2016 18:00:05</t>
  </si>
  <si>
    <t>Adequar informações no Solar Winds: LOJA - SF 081</t>
  </si>
  <si>
    <t>14/09/2016 18:00:09</t>
  </si>
  <si>
    <t>Adequar informações no Solar Winds: LOJA - SF 082</t>
  </si>
  <si>
    <t>14/09/2016 18:00:14</t>
  </si>
  <si>
    <t>Adequar informações no Solar Winds: LOJA - SF 083</t>
  </si>
  <si>
    <t>14/09/2016 18:00:19</t>
  </si>
  <si>
    <t>Adequar informações no Solar Winds: LOJA - SF 084</t>
  </si>
  <si>
    <t>14/09/2016 18:00:23</t>
  </si>
  <si>
    <t>Adequar informações no Solar Winds: LOJA - SF 085</t>
  </si>
  <si>
    <t>14/09/2016 18:00:28</t>
  </si>
  <si>
    <t>Adequar informações no Solar Winds: LOJA - SF 086</t>
  </si>
  <si>
    <t>14/09/2016 18:00:32</t>
  </si>
  <si>
    <t>Adequar informações no Solar Winds: LOJA - SF 087</t>
  </si>
  <si>
    <t>14/09/2016 18:00:37</t>
  </si>
  <si>
    <t>Adequar informações no Solar Winds: LOJA - SF 088</t>
  </si>
  <si>
    <t>14/09/2016 18:00:42</t>
  </si>
  <si>
    <t>Adequar informações no Solar Winds: LOJA - SF 089</t>
  </si>
  <si>
    <t>14/09/2016 18:00:47</t>
  </si>
  <si>
    <t>Adequar informações no Solar Winds: LOJA - SF 090</t>
  </si>
  <si>
    <t>14/09/2016 18:00:52</t>
  </si>
  <si>
    <t>Adequar informações no Solar Winds: LOJA - SF 091</t>
  </si>
  <si>
    <t>14/09/2016 18:00:56</t>
  </si>
  <si>
    <t>Adequar informações no Solar Winds: LOJA - SF 094</t>
  </si>
  <si>
    <t>14/09/2016 18:01:07</t>
  </si>
  <si>
    <t>Adequar informações no Solar Winds: LOJA - SF 095</t>
  </si>
  <si>
    <t>14/09/2016 18:01:12</t>
  </si>
  <si>
    <t>Adequar informações no Solar Winds: LOJA - SF 097</t>
  </si>
  <si>
    <t>14/09/2016 18:01:16</t>
  </si>
  <si>
    <t>Adequar informações no Solar Winds: LOJA - SF 104</t>
  </si>
  <si>
    <t>14/09/2016 18:01:21</t>
  </si>
  <si>
    <t>Adequar informações no Solar Winds: LOJA - SF 105</t>
  </si>
  <si>
    <t>14/09/2016 18:01:26</t>
  </si>
  <si>
    <t>Adequar informações no Solar Winds: LOJA - SF 106</t>
  </si>
  <si>
    <t>14/09/2016 18:01:30</t>
  </si>
  <si>
    <t>Adequar informações no Solar Winds: LOJA - SF 107</t>
  </si>
  <si>
    <t>14/09/2016 18:01:35</t>
  </si>
  <si>
    <t>Adequar informações no Solar Winds: LOJA - SF 108</t>
  </si>
  <si>
    <t>14/09/2016 18:01:40</t>
  </si>
  <si>
    <t>Adequar informações no Solar Winds: LOJA - SF 109</t>
  </si>
  <si>
    <t>14/09/2016 18:01:45</t>
  </si>
  <si>
    <t>Adequar informações no Solar Winds: LOJA - SF 113</t>
  </si>
  <si>
    <t>14/09/2016 18:01:50</t>
  </si>
  <si>
    <t>Adequar informações no Solar Winds: LOJA - SF 114</t>
  </si>
  <si>
    <t>14/09/2016 18:01:56</t>
  </si>
  <si>
    <t>Adequar informações no Solar Winds: LOJA - SF 115</t>
  </si>
  <si>
    <t>14/09/2016 18:02:00</t>
  </si>
  <si>
    <t>Adequar informações no Solar Winds: LOJA - SF 117</t>
  </si>
  <si>
    <t>14/09/2016 18:02:05</t>
  </si>
  <si>
    <t>Adequar informações no Solar Winds: LOJA - SF 118</t>
  </si>
  <si>
    <t>14/09/2016 18:02:09</t>
  </si>
  <si>
    <t>Adequar informações no Solar Winds: LOJA - SF 119</t>
  </si>
  <si>
    <t>14/09/2016 18:02:14</t>
  </si>
  <si>
    <t>Adequar informações no Solar Winds: LOJA - SF 120</t>
  </si>
  <si>
    <t>14/09/2016 18:02:22</t>
  </si>
  <si>
    <t>Adequar informações no Solar Winds: LOJA - SF 121</t>
  </si>
  <si>
    <t>14/09/2016 18:02:27</t>
  </si>
  <si>
    <t>Adequar informações no Solar Winds: LOJA - SF 123</t>
  </si>
  <si>
    <t>14/09/2016 18:02:32</t>
  </si>
  <si>
    <t>Adequar informações no Solar Winds: LOJA - SF 124</t>
  </si>
  <si>
    <t>14/09/2016 18:02:37</t>
  </si>
  <si>
    <t>Adequar informações no Solar Winds: LOJA - SF 126</t>
  </si>
  <si>
    <t>14/09/2016 18:02:41</t>
  </si>
  <si>
    <t>Adequar informações no Solar Winds: LOJA - SF 130</t>
  </si>
  <si>
    <t>14/09/2016 18:02:46</t>
  </si>
  <si>
    <t>Adequar informações no Solar Winds: LOJA - SF 131</t>
  </si>
  <si>
    <t>14/09/2016 18:02:51</t>
  </si>
  <si>
    <t>Adequar informações no Solar Winds: LOJA - SF 132</t>
  </si>
  <si>
    <t>14/09/2016 18:02:57</t>
  </si>
  <si>
    <t>Adequar informações no Solar Winds: LOJA - SF 133</t>
  </si>
  <si>
    <t>14/09/2016 18:03:02</t>
  </si>
  <si>
    <t>Adequar informações no Solar Winds: LOJA - SF 134</t>
  </si>
  <si>
    <t>14/09/2016 18:03:07</t>
  </si>
  <si>
    <t>Adequar informações no Solar Winds: LOJA - SF 135</t>
  </si>
  <si>
    <t>14/09/2016 18:03:12</t>
  </si>
  <si>
    <t>Adequar informações no Solar Winds: LOJA - SF 136</t>
  </si>
  <si>
    <t>14/09/2016 18:03:18</t>
  </si>
  <si>
    <t>Adequar informações no Solar Winds: LOJA - SF 137</t>
  </si>
  <si>
    <t>14/09/2016 18:03:22</t>
  </si>
  <si>
    <t>Adequar informações no Solar Winds: LOJA - SF 138</t>
  </si>
  <si>
    <t>14/09/2016 18:03:27</t>
  </si>
  <si>
    <t>Adequar informações no Solar Winds: LOJA - SF 139</t>
  </si>
  <si>
    <t>14/09/2016 18:03:32</t>
  </si>
  <si>
    <t>Adequar informações no Solar Winds: LOJA - SF 140</t>
  </si>
  <si>
    <t>14/09/2016 18:03:37</t>
  </si>
  <si>
    <t>Adequar informações no Solar Winds: LOJA - SF 141</t>
  </si>
  <si>
    <t>14/09/2016 18:03:42</t>
  </si>
  <si>
    <t>Adequar informações no Solar Winds: LOJA - SF 142</t>
  </si>
  <si>
    <t>14/09/2016 18:03:46</t>
  </si>
  <si>
    <t>Adequar informações no Solar Winds: LOJA - SF 144</t>
  </si>
  <si>
    <t>14/09/2016 18:03:50</t>
  </si>
  <si>
    <t>Adequar informações no Solar Winds: LOJA - SF 145</t>
  </si>
  <si>
    <t>14/09/2016 18:03:55</t>
  </si>
  <si>
    <t>Adequar informações no Solar Winds: LOJA - SF 146</t>
  </si>
  <si>
    <t>14/09/2016 18:04:00</t>
  </si>
  <si>
    <t>Adequar informações no Solar Winds: LOJA - SF 147</t>
  </si>
  <si>
    <t>14/09/2016 18:04:04</t>
  </si>
  <si>
    <t>Adequar informações no Solar Winds: LOJA - SF 148</t>
  </si>
  <si>
    <t>14/09/2016 18:04:09</t>
  </si>
  <si>
    <t>Adequar informações no Solar Winds: LOJA - SF 150</t>
  </si>
  <si>
    <t>14/09/2016 18:04:13</t>
  </si>
  <si>
    <t>Adequar informações no Solar Winds: LOJA - SF 151</t>
  </si>
  <si>
    <t>14/09/2016 18:04:18</t>
  </si>
  <si>
    <t>Adequar informações no Solar Winds: LOJA - SF 152</t>
  </si>
  <si>
    <t>14/09/2016 18:04:23</t>
  </si>
  <si>
    <t>Adequar informações no Solar Winds: LOJA - SF 153</t>
  </si>
  <si>
    <t>14/09/2016 18:04:28</t>
  </si>
  <si>
    <t>Adequar informações no Solar Winds: LOJA - SF 154</t>
  </si>
  <si>
    <t>14/09/2016 18:04:32</t>
  </si>
  <si>
    <t>Adequar informações no Solar Winds: LOJA - SF 156</t>
  </si>
  <si>
    <t>14/09/2016 18:04:37</t>
  </si>
  <si>
    <t>Adequar informações no Solar Winds: LOJA - SF 157</t>
  </si>
  <si>
    <t>14/09/2016 18:04:41</t>
  </si>
  <si>
    <t>Adequar informações no Solar Winds: LOJA - SF 158</t>
  </si>
  <si>
    <t>14/09/2016 18:04:46</t>
  </si>
  <si>
    <t>Adequar informações no Solar Winds: LOJA - SF 160</t>
  </si>
  <si>
    <t>14/09/2016 18:04:50</t>
  </si>
  <si>
    <t>Adequar informações no Solar Winds: LOJA - SF 161</t>
  </si>
  <si>
    <t>14/09/2016 18:04:55</t>
  </si>
  <si>
    <t>Adequar informações no Solar Winds: LOJA - SF 162</t>
  </si>
  <si>
    <t>14/09/2016 18:04:59</t>
  </si>
  <si>
    <t>Adequar informações no Solar Winds: LOJA - SF 164</t>
  </si>
  <si>
    <t>14/09/2016 18:05:04</t>
  </si>
  <si>
    <t>Adequar informações no Solar Winds: LOJA - SF 166</t>
  </si>
  <si>
    <t>14/09/2016 18:05:09</t>
  </si>
  <si>
    <t>Adequar informações no Solar Winds: LOJA - SF 168</t>
  </si>
  <si>
    <t>14/09/2016 18:05:13</t>
  </si>
  <si>
    <t>Adequar informações no Solar Winds: LOJA - SF 170</t>
  </si>
  <si>
    <t>14/09/2016 18:05:18</t>
  </si>
  <si>
    <t>Adequar informações no Solar Winds: LOJA - SF 171</t>
  </si>
  <si>
    <t>14/09/2016 18:05:23</t>
  </si>
  <si>
    <t>Adequar informações no Solar Winds: LOJA - SF 172</t>
  </si>
  <si>
    <t>14/09/2016 18:05:28</t>
  </si>
  <si>
    <t>Adequar informações no Solar Winds: LOJA - SF 178</t>
  </si>
  <si>
    <t>14/09/2016 18:05:32</t>
  </si>
  <si>
    <t>Adequar informações no Solar Winds: LOJA - SF 181</t>
  </si>
  <si>
    <t>14/09/2016 18:05:37</t>
  </si>
  <si>
    <t>Adequar informações no Solar Winds: LOJA - SF 183</t>
  </si>
  <si>
    <t>14/09/2016 18:05:41</t>
  </si>
  <si>
    <t>Adequar informações no Solar Winds: LOJA - SF 186</t>
  </si>
  <si>
    <t>14/09/2016 18:05:46</t>
  </si>
  <si>
    <t>Adequar informações no Solar Winds: LOJA - SF 188</t>
  </si>
  <si>
    <t>14/09/2016 18:05:51</t>
  </si>
  <si>
    <t>Adequar informações no Solar Winds: LOJA - SF 193</t>
  </si>
  <si>
    <t>14/09/2016 18:05:56</t>
  </si>
  <si>
    <t>Adequar informações no Solar Winds: LOJA - SF 194</t>
  </si>
  <si>
    <t>14/09/2016 18:06:00</t>
  </si>
  <si>
    <t>Adequar informações no Solar Winds: LOJA - SF 196</t>
  </si>
  <si>
    <t>14/09/2016 18:06:06</t>
  </si>
  <si>
    <t>Adequar informações no Solar Winds: LOJA - SF 197</t>
  </si>
  <si>
    <t>14/09/2016 18:06:10</t>
  </si>
  <si>
    <t>Adequar informações no Solar Winds: LOJA - SF 198</t>
  </si>
  <si>
    <t>14/09/2016 18:06:15</t>
  </si>
  <si>
    <t>Adequar informações no Solar Winds: DEPÓSITO - SF 199</t>
  </si>
  <si>
    <t>26/09/2016 09:26:57</t>
  </si>
  <si>
    <t>14/09/2016 18:06:20</t>
  </si>
  <si>
    <t>Adequar informações no Solar Winds: LOJA - SF 225</t>
  </si>
  <si>
    <t>14/09/2016 18:06:25</t>
  </si>
  <si>
    <t>Adequar informações no Solar Winds: LOJA - SF 237</t>
  </si>
  <si>
    <t>14/09/2016 18:06:29</t>
  </si>
  <si>
    <t>Adequar informações no Solar Winds: LOJA - SF 238</t>
  </si>
  <si>
    <t>14/09/2016 18:06:34</t>
  </si>
  <si>
    <t>Adequar informações no Solar Winds: LOJA - SF 239</t>
  </si>
  <si>
    <t>14/09/2016 18:06:38</t>
  </si>
  <si>
    <t>Adequar informações no Solar Winds: LOJA - SF 241</t>
  </si>
  <si>
    <t>14/09/2016 18:06:43</t>
  </si>
  <si>
    <t>Adequar informações no Solar Winds: LOJA - SF 242</t>
  </si>
  <si>
    <t>14/09/2016 18:06:48</t>
  </si>
  <si>
    <t>Adequar informações no Solar Winds: LOJA - SF 243</t>
  </si>
  <si>
    <t>14/09/2016 18:06:52</t>
  </si>
  <si>
    <t>Adequar informações no Solar Winds: LOJA - SF 260</t>
  </si>
  <si>
    <t>14/09/2016 18:06:57</t>
  </si>
  <si>
    <t>Adequar informações no Solar Winds: LOJA - SF 261</t>
  </si>
  <si>
    <t>14/09/2016 18:07:02</t>
  </si>
  <si>
    <t>Adequar informações no Solar Winds: LOJA - SF 262</t>
  </si>
  <si>
    <t>14/09/2016 18:07:06</t>
  </si>
  <si>
    <t>Adequar informações no Solar Winds: LOJA - SF 263</t>
  </si>
  <si>
    <t>14/09/2016 18:07:11</t>
  </si>
  <si>
    <t>Adequar informações no Solar Winds: LOJA - SF 264</t>
  </si>
  <si>
    <t>14/09/2016 18:07:16</t>
  </si>
  <si>
    <t>Adequar informações no Solar Winds: LOJA - SF 267</t>
  </si>
  <si>
    <t>14/09/2016 18:07:21</t>
  </si>
  <si>
    <t>Adequar informações no Solar Winds: LOJA - SF 268</t>
  </si>
  <si>
    <t>14/09/2016 18:07:26</t>
  </si>
  <si>
    <t>Adequar informações no Solar Winds: LOJA - SF 270</t>
  </si>
  <si>
    <t>14/09/2016 18:07:31</t>
  </si>
  <si>
    <t>Adequar informações no Solar Winds: LOJA - SF 271</t>
  </si>
  <si>
    <t>14/09/2016 18:07:35</t>
  </si>
  <si>
    <t>Adequar informações no Solar Winds: LOJA - SF 272</t>
  </si>
  <si>
    <t>14/09/2016 18:07:40</t>
  </si>
  <si>
    <t>Adequar informações no Solar Winds: LOJA - SF 279</t>
  </si>
  <si>
    <t>14/09/2016 18:07:45</t>
  </si>
  <si>
    <t>Adequar informações no Solar Winds: LOJA - SF 280</t>
  </si>
  <si>
    <t>14/09/2016 18:07:49</t>
  </si>
  <si>
    <t>Adequar informações no Solar Winds: LOJA - SF 283</t>
  </si>
  <si>
    <t>Adequar informações no Solar Winds: LOJA - SF 285</t>
  </si>
  <si>
    <t>14/09/2016 18:07:59</t>
  </si>
  <si>
    <t>Adequar informações no Solar Winds: LOJA - SF 286</t>
  </si>
  <si>
    <t>14/09/2016 18:08:04</t>
  </si>
  <si>
    <t>Adequar informações no Solar Winds: LOJA - SF 290</t>
  </si>
  <si>
    <t>14/09/2016 18:08:09</t>
  </si>
  <si>
    <t>Adequar informações no Solar Winds: ESPAÇO CONNECT - SF 303</t>
  </si>
  <si>
    <t>26/09/2016 09:27:02</t>
  </si>
  <si>
    <t>14/09/2016 18:08:13</t>
  </si>
  <si>
    <t>Adequar informações no Solar Winds: ESPAÇO CONNECT - SF 304</t>
  </si>
  <si>
    <t>26/09/2016 09:27:07</t>
  </si>
  <si>
    <t>14/09/2016 18:08:18</t>
  </si>
  <si>
    <t>Adequar informações no Solar Winds: ESPAÇO CONNECT - SF 306</t>
  </si>
  <si>
    <t>26/09/2016 09:27:12</t>
  </si>
  <si>
    <t>14/09/2016 18:08:23</t>
  </si>
  <si>
    <t>Adequar informações no Solar Winds: ESPAÇO CONNECT - SF 307</t>
  </si>
  <si>
    <t>26/09/2016 09:27:16</t>
  </si>
  <si>
    <t>14/09/2016 18:08:27</t>
  </si>
  <si>
    <t>Adequar informações no Solar Winds: ESPAÇO CONNECT - SF 309</t>
  </si>
  <si>
    <t>26/09/2016 09:27:21</t>
  </si>
  <si>
    <t>14/09/2016 18:08:32</t>
  </si>
  <si>
    <t>Adequar informações no Solar Winds: ESPAÇO CONNECT - SF 308</t>
  </si>
  <si>
    <t>26/09/2016 09:27:25</t>
  </si>
  <si>
    <t>14/09/2016 18:08:37</t>
  </si>
  <si>
    <t>Demandas Futuras</t>
  </si>
  <si>
    <t>Projeto Interno</t>
  </si>
  <si>
    <t>Planejamento de teste Cartão</t>
  </si>
  <si>
    <t>26/09/2016 16:58:07</t>
  </si>
  <si>
    <t>14/09/2016 18:29:45</t>
  </si>
  <si>
    <t>Validação e ajustes de ambiente SITEF</t>
  </si>
  <si>
    <t>26/09/2016 16:58:47</t>
  </si>
  <si>
    <t>15/09/2016 14:56:18</t>
  </si>
  <si>
    <t>Workshop QTI</t>
  </si>
  <si>
    <t>26/09/2016 16:59:08</t>
  </si>
  <si>
    <t>16/09/2016 19:15:24</t>
  </si>
  <si>
    <t>Auditoria Teste Hotfix 22/09</t>
  </si>
  <si>
    <t>27/09/2016 10:58:00</t>
  </si>
  <si>
    <t>27/09/2016 10:57:42</t>
  </si>
  <si>
    <t>Demandas NOC</t>
  </si>
  <si>
    <t>Acesso MV_REPORTS</t>
  </si>
  <si>
    <t>Jorge Zenha</t>
  </si>
  <si>
    <t>13/09/2016 12:23:13</t>
  </si>
  <si>
    <t>13/09/2016 12:09:01</t>
  </si>
  <si>
    <t>13/09/2016 12:23:08</t>
  </si>
  <si>
    <t xml:space="preserve">Relatório Disponibilidade X Interrupções </t>
  </si>
  <si>
    <t>13/09/2016 13:14:22</t>
  </si>
  <si>
    <t>13/09/2016 12:27:38</t>
  </si>
  <si>
    <t>13/09/2016 13:14:16</t>
  </si>
  <si>
    <t>Criação de Usuário SISNOC</t>
  </si>
  <si>
    <t>19/09/2016 09:51:58</t>
  </si>
  <si>
    <t>13/09/2016 13:09:48</t>
  </si>
  <si>
    <t>19/09/2016 09:51:53</t>
  </si>
  <si>
    <t>Acesso ao SisNoc - Demanda de e-mail</t>
  </si>
  <si>
    <t>19/09/2016 09:52:26</t>
  </si>
  <si>
    <t>13/09/2016 13:18:35</t>
  </si>
  <si>
    <t>19/09/2016 09:52:21</t>
  </si>
  <si>
    <t>Ligação Gilson CD 030</t>
  </si>
  <si>
    <t>19/09/2016 09:54:44</t>
  </si>
  <si>
    <t>13/09/2016 13:27:08</t>
  </si>
  <si>
    <t>19/09/2016 09:54:39</t>
  </si>
  <si>
    <t>Reunião Sobre o SISNOC</t>
  </si>
  <si>
    <t>13/09/2016 14:59:17</t>
  </si>
  <si>
    <t>13/09/2016 13:43:56</t>
  </si>
  <si>
    <t>13/09/2016 14:59:11</t>
  </si>
  <si>
    <t>Link Vertex Fora</t>
  </si>
  <si>
    <t>13/09/2016 15:57:39</t>
  </si>
  <si>
    <t>13/09/2016 15:00:09</t>
  </si>
  <si>
    <t>13/09/2016 15:57:34</t>
  </si>
  <si>
    <t>Criação de E-mail</t>
  </si>
  <si>
    <t>16/09/2016 16:01:04</t>
  </si>
  <si>
    <t>16/09/2016 15:32:45</t>
  </si>
  <si>
    <t>16/09/2016 16:01:00</t>
  </si>
  <si>
    <t>Orientação Via E-mail Eder Moreira</t>
  </si>
  <si>
    <t>17/09/2016 11:19:03</t>
  </si>
  <si>
    <t>16/09/2016 15:34:45</t>
  </si>
  <si>
    <t>17/09/2016 11:18:58</t>
  </si>
  <si>
    <t>Resposta e-mail Leonardo Quintão</t>
  </si>
  <si>
    <t>17/09/2016 11:12:32</t>
  </si>
  <si>
    <t>16/09/2016 15:36:43</t>
  </si>
  <si>
    <t>17/09/2016 11:12:27</t>
  </si>
  <si>
    <t>Orientação ao Operadores</t>
  </si>
  <si>
    <t>17/09/2016 11:10:34</t>
  </si>
  <si>
    <t>16/09/2016 15:38:55</t>
  </si>
  <si>
    <t>17/09/2016 11:09:57</t>
  </si>
  <si>
    <t>Solicitação de Criação de VPN</t>
  </si>
  <si>
    <t>17/09/2016 11:05:47</t>
  </si>
  <si>
    <t>16/09/2016 15:41:05</t>
  </si>
  <si>
    <t>17/09/2016 11:05:42</t>
  </si>
  <si>
    <t>Henrique Rocha - SISNOC</t>
  </si>
  <si>
    <t>17/09/2016 11:03:56</t>
  </si>
  <si>
    <t>16/09/2016 15:43:55</t>
  </si>
  <si>
    <t>17/09/2016 11:03:51</t>
  </si>
  <si>
    <t xml:space="preserve">Atendimento de E-mail </t>
  </si>
  <si>
    <t>17/09/2016 10:51:10</t>
  </si>
  <si>
    <t>16/09/2016 15:45:10</t>
  </si>
  <si>
    <t>17/09/2016 10:51:05</t>
  </si>
  <si>
    <t xml:space="preserve">Solicitação de Luis Antonio </t>
  </si>
  <si>
    <t>16/09/2016 15:47:45</t>
  </si>
  <si>
    <t>17/09/2016 10:54:03</t>
  </si>
  <si>
    <t>Ligação Luis Antonio</t>
  </si>
  <si>
    <t>19/09/2016 09:55:30</t>
  </si>
  <si>
    <t>16/09/2016 15:51:22</t>
  </si>
  <si>
    <t>19/09/2016 09:55:25</t>
  </si>
  <si>
    <t>Solicitação de Luis Antonio - Vertex</t>
  </si>
  <si>
    <t>17/09/2016 10:41:52</t>
  </si>
  <si>
    <t>16/09/2016 15:54:13</t>
  </si>
  <si>
    <t>17/09/2016 10:41:46</t>
  </si>
  <si>
    <t>Verificação de contas GVT</t>
  </si>
  <si>
    <t>19/09/2016 09:56:05</t>
  </si>
  <si>
    <t>16/09/2016 16:03:13</t>
  </si>
  <si>
    <t>19/09/2016 09:56:00</t>
  </si>
  <si>
    <t>Ligação Luis Antonio - Ajuda SISNOC</t>
  </si>
  <si>
    <t>17/09/2016 10:25:15</t>
  </si>
  <si>
    <t>16/09/2016 16:09:19</t>
  </si>
  <si>
    <t>17/09/2016 10:25:11</t>
  </si>
  <si>
    <t>Solicitação a Equipe de Redes -Ajustar os Nodes dos CD´s</t>
  </si>
  <si>
    <t>17/09/2016 10:26:47</t>
  </si>
  <si>
    <t>17/09/2016 09:34:30</t>
  </si>
  <si>
    <t>17/09/2016 10:26:42</t>
  </si>
  <si>
    <t xml:space="preserve">Atendimento de Chamado Ticket#10141664 </t>
  </si>
  <si>
    <t>17/09/2016 10:20:56</t>
  </si>
  <si>
    <t>17/09/2016 09:36:44</t>
  </si>
  <si>
    <t>17/09/2016 10:20:51</t>
  </si>
  <si>
    <t xml:space="preserve">Levantamento das lojas OFF line -  Solar Winds </t>
  </si>
  <si>
    <t>17/09/2016 10:17:57</t>
  </si>
  <si>
    <t>17/09/2016 09:38:21</t>
  </si>
  <si>
    <t>17/09/2016 10:17:52</t>
  </si>
  <si>
    <t>Relatório</t>
  </si>
  <si>
    <t>Relatorio Diario Para Padovani</t>
  </si>
  <si>
    <t>17/09/2016 10:14:49</t>
  </si>
  <si>
    <t>17/09/2016 09:40:19</t>
  </si>
  <si>
    <t>17/09/2016 10:14:44</t>
  </si>
  <si>
    <t>19/09/2016 09:56:33</t>
  </si>
  <si>
    <t>17/09/2016 11:23:19</t>
  </si>
  <si>
    <t>19/09/2016 09:56:28</t>
  </si>
  <si>
    <t xml:space="preserve">Atendimento a Loja CL 415 </t>
  </si>
  <si>
    <t>19/09/2016 10:12:11</t>
  </si>
  <si>
    <t>17/09/2016 11:39:02</t>
  </si>
  <si>
    <t>19/09/2016 10:12:07</t>
  </si>
  <si>
    <t>Atendimento Loja CL 419</t>
  </si>
  <si>
    <t>19/09/2016 10:12:49</t>
  </si>
  <si>
    <t>17/09/2016 11:45:27</t>
  </si>
  <si>
    <t>19/09/2016 10:12:45</t>
  </si>
  <si>
    <t>Ligação Dir. Vendas Anderson Evaristo</t>
  </si>
  <si>
    <t>19/09/2016 10:13:16</t>
  </si>
  <si>
    <t>17/09/2016 15:23:33</t>
  </si>
  <si>
    <t>19/09/2016 10:13:11</t>
  </si>
  <si>
    <t>LIgação telefonica - Liberação Site Credicard</t>
  </si>
  <si>
    <t>19/09/2016 09:51:23</t>
  </si>
  <si>
    <t>19/09/2016 08:54:02</t>
  </si>
  <si>
    <t>19/09/2016 09:51:18</t>
  </si>
  <si>
    <t>Atendimento Whats APP - Loja 138</t>
  </si>
  <si>
    <t>19/09/2016 09:08:42</t>
  </si>
  <si>
    <t>Adson Silva - Atendimento Whatsapp</t>
  </si>
  <si>
    <t>19/09/2016 09:10:45</t>
  </si>
  <si>
    <t>Loja Cl - 145 OFF Line</t>
  </si>
  <si>
    <t>19/09/2016 09:31:35</t>
  </si>
  <si>
    <t>19/09/2016 09:30:43</t>
  </si>
  <si>
    <t>Relatório de Disponibilidade x Interrupções</t>
  </si>
  <si>
    <t>19/09/2016 10:11:34</t>
  </si>
  <si>
    <t>19/09/2016 10:10:36</t>
  </si>
  <si>
    <t>Informações Circuitos Escritório Softbox</t>
  </si>
  <si>
    <t>19/09/2016 15:55:54</t>
  </si>
  <si>
    <t>19/09/2016 10:16:53</t>
  </si>
  <si>
    <t>19/09/2016 15:55:49</t>
  </si>
  <si>
    <t>Atendimento de E-mail  - Valdeson Martins</t>
  </si>
  <si>
    <t>19/09/2016 10:52:03</t>
  </si>
  <si>
    <t>19/09/2016 10:51:15</t>
  </si>
  <si>
    <t xml:space="preserve">Atendimento de E-mail -  Lauro Augusto Lopes Araujo </t>
  </si>
  <si>
    <t>19/09/2016 11:03:04</t>
  </si>
  <si>
    <t>Atendimento Ticket 10144558</t>
  </si>
  <si>
    <t>19/09/2016 11:20:17</t>
  </si>
  <si>
    <t>Eder Moreira - Supervisor Helpdesk - Softbox</t>
  </si>
  <si>
    <t>19/09/2016 13:01:30</t>
  </si>
  <si>
    <t>19/09/2016 12:59:33</t>
  </si>
  <si>
    <t>Atendimento de E-mail  - Rodrigo dos Santos &lt;rodrigo.santos@ricardoeletro.com.br&gt;</t>
  </si>
  <si>
    <t>19/09/2016 13:24:14</t>
  </si>
  <si>
    <t>Alexandre Magno da Silva &lt;alexandre.silva@ricardoeletro.com.br&gt;</t>
  </si>
  <si>
    <t>19/09/2016 13:32:22</t>
  </si>
  <si>
    <t>Solicitado Bloqueio do E-mail Operador TI</t>
  </si>
  <si>
    <t>19/09/2016 15:49:44</t>
  </si>
  <si>
    <t>19/09/2016 15:48:32</t>
  </si>
  <si>
    <t>Aberto Chamado SISNOC para Loja 4035</t>
  </si>
  <si>
    <t>19/09/2016 15:53:49</t>
  </si>
  <si>
    <t>19/09/2016 15:52:42</t>
  </si>
  <si>
    <t>Hotfix 22/09</t>
  </si>
  <si>
    <t>23/09/2016 17:12:25</t>
  </si>
  <si>
    <t>23/09/2016 15:45:18</t>
  </si>
  <si>
    <t>23/09/2016 17:12:20</t>
  </si>
  <si>
    <t>23/09/2016 16:12:44</t>
  </si>
  <si>
    <t>23/09/2016 15:55:21</t>
  </si>
  <si>
    <t>23/09/2016 16:12:38</t>
  </si>
  <si>
    <t>26/09/2016 18:42:23</t>
  </si>
  <si>
    <t>23/09/2016 16:01:56</t>
  </si>
  <si>
    <t>26/09/2016 18:23:35</t>
  </si>
  <si>
    <t>26/09/2016 18:46:05</t>
  </si>
  <si>
    <t>23/09/2016 16:02:56</t>
  </si>
  <si>
    <t>23/09/2016 16:03:56</t>
  </si>
  <si>
    <t>27/09/2016 10:57:55</t>
  </si>
  <si>
    <t>27/09/2016 11:17:12</t>
  </si>
  <si>
    <t>23/09/2016 16:26:23</t>
  </si>
  <si>
    <t>Apoio: Execução cenários</t>
  </si>
  <si>
    <t>27/09/2016 08:55:22</t>
  </si>
  <si>
    <t>26/09/2016 11:39:11</t>
  </si>
  <si>
    <t>27/09/2016 08:55:17</t>
  </si>
  <si>
    <t>26/09/2016 18:43:16</t>
  </si>
  <si>
    <t>26/09/2016 18:41:46</t>
  </si>
  <si>
    <t>26/09/2016 18:43:02</t>
  </si>
  <si>
    <t>26/09/2016 18:46:58</t>
  </si>
  <si>
    <t>26/09/2016 18:42:47</t>
  </si>
  <si>
    <t>27/09/2016 08:54:02</t>
  </si>
  <si>
    <t>26/09/2016 18:57:21</t>
  </si>
  <si>
    <t>27/09/2016 08:53:56</t>
  </si>
  <si>
    <t>Treinamento Cadastro e Cópia de Promoção</t>
  </si>
  <si>
    <t>27/09/2016 10:13:55</t>
  </si>
  <si>
    <t>26/09/2016 18:58:49</t>
  </si>
  <si>
    <t>RIO BRANCO – FILIAL 128</t>
  </si>
  <si>
    <t>06/09/2016 17:36:11</t>
  </si>
  <si>
    <t>06/09/2016 16:19:28</t>
  </si>
  <si>
    <t>RIO BRANCO – FILIAL 151</t>
  </si>
  <si>
    <t>RIO BRANCO – FILIAL 163</t>
  </si>
  <si>
    <t>06/09/2016 17:36:12</t>
  </si>
  <si>
    <t>06/09/2016 16:19:29</t>
  </si>
  <si>
    <t>RIO BRANCO – FILIAL 181</t>
  </si>
  <si>
    <t>RIO BRANCO – FILIAL 182</t>
  </si>
  <si>
    <t>RIO BRANCO – FILIAL 233</t>
  </si>
  <si>
    <t>19/09/2016 14:17:44</t>
  </si>
  <si>
    <t>RIO BRANCO – FILIAL 262</t>
  </si>
  <si>
    <t>15/09/2016 10:53:06</t>
  </si>
  <si>
    <t>RIO BRANCO – FILIAL 263</t>
  </si>
  <si>
    <t>15/09/2016 10:53:45</t>
  </si>
  <si>
    <t>06/09/2016 16:19:30</t>
  </si>
  <si>
    <t>ITACOATIARA – FILIAL 064</t>
  </si>
  <si>
    <t>19/09/2016 14:18:51</t>
  </si>
  <si>
    <t>19/09/2016 14:18:46</t>
  </si>
  <si>
    <t>ACAILANDIA – FILIAL 422</t>
  </si>
  <si>
    <t>14/09/2016 14:31:23</t>
  </si>
  <si>
    <t>IMPERATRIZ – FILIAL 409</t>
  </si>
  <si>
    <t>12/09/2016 08:50:28</t>
  </si>
  <si>
    <t>IMPERATRIZ – FILIAL 419</t>
  </si>
  <si>
    <t>14/09/2016 14:32:14</t>
  </si>
  <si>
    <t>SAO JOSE RIBAMAR – FILIAL 414</t>
  </si>
  <si>
    <t>14/09/2016 14:32:46</t>
  </si>
  <si>
    <t>CORUMBÁ – FILIAL 191</t>
  </si>
  <si>
    <t>14/09/2016 14:33:24</t>
  </si>
  <si>
    <t>06/09/2016 16:19:31</t>
  </si>
  <si>
    <t>DOURADOS – FILIAL 197</t>
  </si>
  <si>
    <t>15/09/2016 10:54:39</t>
  </si>
  <si>
    <t>TRÊS LAGOAS – FILIAL 194</t>
  </si>
  <si>
    <t>14/09/2016 14:34:11</t>
  </si>
  <si>
    <t xml:space="preserve"> NOBRES – FILIAL 249</t>
  </si>
  <si>
    <t>14/09/2016 14:34:45</t>
  </si>
  <si>
    <t xml:space="preserve"> TAPURAH – FILIAL 252</t>
  </si>
  <si>
    <t>15/09/2016 10:55:59</t>
  </si>
  <si>
    <t>15/09/2016 10:55:55</t>
  </si>
  <si>
    <t>ALTA FLORESTA –  FILIAL 037</t>
  </si>
  <si>
    <t>19/09/2016 14:20:37</t>
  </si>
  <si>
    <t>19/09/2016 14:20:33</t>
  </si>
  <si>
    <t>ARAPUTANGA - FILIAL 006</t>
  </si>
  <si>
    <t>14/09/2016 14:35:26</t>
  </si>
  <si>
    <t>06/09/2016 16:19:32</t>
  </si>
  <si>
    <t>CAMPO NOVO DO PARECIS – FILIAL 011</t>
  </si>
  <si>
    <t>14/09/2016 14:36:33</t>
  </si>
  <si>
    <t>CAMPO VERDE- FILIAL 044</t>
  </si>
  <si>
    <t>CÁRCERES –FILIAL 009</t>
  </si>
  <si>
    <t>15/09/2016 10:56:16</t>
  </si>
  <si>
    <t>CÁRCERES – FILIAL 144</t>
  </si>
  <si>
    <t>15/09/2016 10:57:08</t>
  </si>
  <si>
    <t>CHAPADA DOS GUIMARÃES – FILIAL 248</t>
  </si>
  <si>
    <t>06/09/2016 16:19:33</t>
  </si>
  <si>
    <t>DIAMANTINO – FILIAL 250</t>
  </si>
  <si>
    <t>14/09/2016 14:37:23</t>
  </si>
  <si>
    <t>GUARANTÃ DO NORTE – FILIAL 267</t>
  </si>
  <si>
    <t>14/09/2016 14:37:57</t>
  </si>
  <si>
    <t>JACIARA  - FILIAL 038</t>
  </si>
  <si>
    <t>19/09/2016 14:21:41</t>
  </si>
  <si>
    <t>JUARA  - FILIAL 017</t>
  </si>
  <si>
    <t>14/09/2016 14:38:25</t>
  </si>
  <si>
    <t>JUÍNA – FILIAL 042</t>
  </si>
  <si>
    <t>14/09/2016 14:38:57</t>
  </si>
  <si>
    <t>LUCAS DO RIO VERDE – FILIAL 046</t>
  </si>
  <si>
    <t>15/09/2016 10:57:40</t>
  </si>
  <si>
    <t>06/09/2016 16:19:34</t>
  </si>
  <si>
    <t>15/09/2016 10:57:35</t>
  </si>
  <si>
    <t>MIRASSOL D'OESTE – FILIAL 001</t>
  </si>
  <si>
    <t>MIRASSOL D'OESTE – FILIAL 257</t>
  </si>
  <si>
    <t>MT  COLÍDER  - FILIAL 048</t>
  </si>
  <si>
    <t>14/09/2016 14:39:22</t>
  </si>
  <si>
    <t>NOVA MUTUM – FILIAL 018</t>
  </si>
  <si>
    <t>14/09/2016 14:39:57</t>
  </si>
  <si>
    <t>PARANATINGA – FILIAL 311</t>
  </si>
  <si>
    <t>19/09/2016 14:23:29</t>
  </si>
  <si>
    <t>19/09/2016 14:23:24</t>
  </si>
  <si>
    <t>POCONÉ – FILIAL 247</t>
  </si>
  <si>
    <t>14/09/2016 14:40:59</t>
  </si>
  <si>
    <t>06/09/2016 16:19:35</t>
  </si>
  <si>
    <t>PONTES E LACERDA – FILIAL 007</t>
  </si>
  <si>
    <t>15/09/2016 10:58:13</t>
  </si>
  <si>
    <t>15/09/2016 10:58:08</t>
  </si>
  <si>
    <t>PRIMAVERA DO LESTE – FILIAL 039</t>
  </si>
  <si>
    <t>15/09/2016 10:58:39</t>
  </si>
  <si>
    <t>15/09/2016 10:58:34</t>
  </si>
  <si>
    <t>RONDONÓPOLIS – FILIAL 041</t>
  </si>
  <si>
    <t>14/09/2016 14:41:30</t>
  </si>
  <si>
    <t>RONDONÓPOLIS – FILIAL 282</t>
  </si>
  <si>
    <t>14/09/2016 14:41:56</t>
  </si>
  <si>
    <t>SÃO JOSÉ DO RIO CLARO – FILIAL 234</t>
  </si>
  <si>
    <t>19/09/2016 14:24:21</t>
  </si>
  <si>
    <t>06/09/2016 16:19:36</t>
  </si>
  <si>
    <t>19/09/2016 14:24:17</t>
  </si>
  <si>
    <t>SÃO JOSÉ DOS QUATRO MARCOS – FILIAL 004</t>
  </si>
  <si>
    <t>SINOP – FILIAL 043</t>
  </si>
  <si>
    <t>19/09/2016 14:24:41</t>
  </si>
  <si>
    <t>19/09/2016 14:24:37</t>
  </si>
  <si>
    <t>SINOP – FILIAL 253</t>
  </si>
  <si>
    <t>19/09/2016 14:25:05</t>
  </si>
  <si>
    <t>19/09/2016 14:25:00</t>
  </si>
  <si>
    <t>SINOP – FILIAL 312</t>
  </si>
  <si>
    <t>19/09/2016 14:25:22</t>
  </si>
  <si>
    <t>19/09/2016 14:25:17</t>
  </si>
  <si>
    <t>SORRISO – FILIAL 047</t>
  </si>
  <si>
    <t>14/09/2016 14:42:34</t>
  </si>
  <si>
    <t>TANGARÁ DA SERRA – FILIAL 036</t>
  </si>
  <si>
    <t>14/09/2016 14:43:04</t>
  </si>
  <si>
    <t>06/09/2016 16:19:37</t>
  </si>
  <si>
    <t>VÁRZEA GRANDE – FILIAL 023</t>
  </si>
  <si>
    <t>14/09/2016 14:43:37</t>
  </si>
  <si>
    <t>VÁRZEA GRANDE – FILIAL 045</t>
  </si>
  <si>
    <t>VÁRZEA GRANDE – FILIAL 265</t>
  </si>
  <si>
    <t>VÁRZEA GRANDE – FILIAL 269</t>
  </si>
  <si>
    <t>VÁRZEA GRANDE – FILIAL 270</t>
  </si>
  <si>
    <t>06/09/2016 16:19:38</t>
  </si>
  <si>
    <t>VÁRZEA GRANDE – FILIAL 286</t>
  </si>
  <si>
    <t>BRAGANCA – FILIAL 113</t>
  </si>
  <si>
    <t>19/09/2016 14:26:31</t>
  </si>
  <si>
    <t>19/09/2016 14:26:26</t>
  </si>
  <si>
    <t>CASTANHAL – FILIAL 153</t>
  </si>
  <si>
    <t>19/09/2016 14:26:54</t>
  </si>
  <si>
    <t>19/09/2016 14:26:50</t>
  </si>
  <si>
    <t>MARABA – FILIAL 116</t>
  </si>
  <si>
    <t>19/09/2016 14:27:16</t>
  </si>
  <si>
    <t>19/09/2016 14:27:11</t>
  </si>
  <si>
    <t>MARABA – FILIAL 141</t>
  </si>
  <si>
    <t>MARABA – FILIAL 142</t>
  </si>
  <si>
    <t>06/09/2016 16:19:39</t>
  </si>
  <si>
    <t>PARAGOMINAS – FILIAL 166</t>
  </si>
  <si>
    <t>PARAUAPEBAS – FILIAL 114</t>
  </si>
  <si>
    <t>SÃO JOSÉ DE RIBAMAR  - FILIAL 415</t>
  </si>
  <si>
    <t>TUCURUI – FILIAL 112</t>
  </si>
  <si>
    <t>PARNAIBA  FILIAL 214</t>
  </si>
  <si>
    <t>14/09/2016 14:45:17</t>
  </si>
  <si>
    <t>TERESINA – FILIAL 198</t>
  </si>
  <si>
    <t>14/09/2016 14:45:48</t>
  </si>
  <si>
    <t>06/09/2016 16:19:40</t>
  </si>
  <si>
    <t>TERESINA – FILIAL 201</t>
  </si>
  <si>
    <t>14/09/2016 14:46:30</t>
  </si>
  <si>
    <t>TERESINA – FILIAL 237</t>
  </si>
  <si>
    <t>14/09/2016 14:46:59</t>
  </si>
  <si>
    <t>ARIQUEMES - FILIAL 091</t>
  </si>
  <si>
    <t>19/09/2016 14:28:25</t>
  </si>
  <si>
    <t>19/09/2016 14:28:20</t>
  </si>
  <si>
    <t>ARIQUEMES  - FILIAL 208</t>
  </si>
  <si>
    <t>19/09/2016 14:28:44</t>
  </si>
  <si>
    <t>19/09/2016 14:28:39</t>
  </si>
  <si>
    <t>CACOAL – FILIAL 090</t>
  </si>
  <si>
    <t>15/09/2016 10:59:35</t>
  </si>
  <si>
    <t>15/09/2016 10:59:30</t>
  </si>
  <si>
    <t>COLORADO DO OESTE – FILIAL 052</t>
  </si>
  <si>
    <t>06/09/2016 16:19:41</t>
  </si>
  <si>
    <t>ESPIGÃO D'OESTE  - FILIAL 053</t>
  </si>
  <si>
    <t>14/09/2016 14:47:39</t>
  </si>
  <si>
    <t>GUAJARÁ-MIRIM – FILIAL 054</t>
  </si>
  <si>
    <t>19/09/2016 14:29:24</t>
  </si>
  <si>
    <t>19/09/2016 14:29:19</t>
  </si>
  <si>
    <t>JARU – FILIAL 093</t>
  </si>
  <si>
    <t>14/09/2016 14:48:07</t>
  </si>
  <si>
    <t>JI-PARANÁ – FILIAL 085</t>
  </si>
  <si>
    <t>14/09/2016 14:48:30</t>
  </si>
  <si>
    <t>JI-PARANÁ – FILIAL 098</t>
  </si>
  <si>
    <t>14/09/2016 14:48:59</t>
  </si>
  <si>
    <t>06/09/2016 16:19:42</t>
  </si>
  <si>
    <t>JI-PARANÁ – FILIAL 095</t>
  </si>
  <si>
    <t>14/09/2016 14:49:25</t>
  </si>
  <si>
    <t>OURO PRETO DO OESTE – FILIAL 088</t>
  </si>
  <si>
    <t>14/09/2016 14:49:57</t>
  </si>
  <si>
    <t>PIMENTA BUENO  - FILIAL 082</t>
  </si>
  <si>
    <t>19/09/2016 14:30:21</t>
  </si>
  <si>
    <t>19/09/2016 14:30:16</t>
  </si>
  <si>
    <t>PORTO VELHO – FILIAL 083</t>
  </si>
  <si>
    <t>19/09/2016 14:30:40</t>
  </si>
  <si>
    <t>19/09/2016 14:30:35</t>
  </si>
  <si>
    <t>PORTO VELHO – FILIAL 087</t>
  </si>
  <si>
    <t>19/09/2016 14:30:56</t>
  </si>
  <si>
    <t>19/09/2016 14:30:51</t>
  </si>
  <si>
    <t>PORTO VELHO – FILIAL 092</t>
  </si>
  <si>
    <t>19/09/2016 14:31:10</t>
  </si>
  <si>
    <t>06/09/2016 16:19:43</t>
  </si>
  <si>
    <t>19/09/2016 14:31:06</t>
  </si>
  <si>
    <t>PORTO VELHO – FILIAL 097</t>
  </si>
  <si>
    <t>PORTO VELHO  - FILIAL 125</t>
  </si>
  <si>
    <t>19/09/2016 14:31:26</t>
  </si>
  <si>
    <t>19/09/2016 14:31:21</t>
  </si>
  <si>
    <t>PORTO VELHO – FILIAL 206</t>
  </si>
  <si>
    <t>19/09/2016 14:31:48</t>
  </si>
  <si>
    <t>19/09/2016 14:31:43</t>
  </si>
  <si>
    <t>PORTO VELHO – FILIAL 232</t>
  </si>
  <si>
    <t>19/09/2016 14:32:10</t>
  </si>
  <si>
    <t>19/09/2016 14:32:05</t>
  </si>
  <si>
    <t>PRESIDENTE MÉDICI – FILIAL 122</t>
  </si>
  <si>
    <t>19/09/2016 14:32:30</t>
  </si>
  <si>
    <t>06/09/2016 16:19:44</t>
  </si>
  <si>
    <t>19/09/2016 14:32:25</t>
  </si>
  <si>
    <t>RO  CEREJEIRAS  - FILIAL 051</t>
  </si>
  <si>
    <t>ROLIM DE MOURA – FILIAL 094</t>
  </si>
  <si>
    <t>19/09/2016 14:32:52</t>
  </si>
  <si>
    <t>19/09/2016 14:32:47</t>
  </si>
  <si>
    <t>VILHENA – FILIAL 096</t>
  </si>
  <si>
    <t>19/09/2016 14:33:07</t>
  </si>
  <si>
    <t>19/09/2016 14:33:02</t>
  </si>
  <si>
    <t>BOA VISTA – FILIAL 066</t>
  </si>
  <si>
    <t>BOA VISTA – FILIAL 140</t>
  </si>
  <si>
    <t>BOA VISTA – FILIAL 172</t>
  </si>
  <si>
    <t>06/09/2016 16:19:45</t>
  </si>
  <si>
    <t>BOA VISTA – FILIAL 177</t>
  </si>
  <si>
    <t>BOA VISTA – FILIAL 186</t>
  </si>
  <si>
    <t>BOA VISTA – FILIAL 187</t>
  </si>
  <si>
    <t>BOA VISTA – FILIAL 065</t>
  </si>
  <si>
    <t>RORAINOPOLIS – FILIAL 171</t>
  </si>
  <si>
    <t>ARAGUAÍNA – FILIAL 120</t>
  </si>
  <si>
    <t>15/09/2016 11:00:06</t>
  </si>
  <si>
    <t>06/09/2016 16:19:46</t>
  </si>
  <si>
    <t>15/09/2016 11:00:01</t>
  </si>
  <si>
    <t>PARAÍSO DO TOCANTINS – FILIAL 104</t>
  </si>
  <si>
    <t>19/09/2016 14:33:35</t>
  </si>
  <si>
    <t>19/09/2016 14:33:30</t>
  </si>
  <si>
    <t>13/09/2016 10:56:17</t>
  </si>
  <si>
    <t>12/09/2016 18:54:55</t>
  </si>
  <si>
    <t>Links de backup filiais CityLar</t>
  </si>
  <si>
    <t>Acompanhar ativações da Oi - Link de Backup CityLar</t>
  </si>
  <si>
    <t>26/09/2016 11:02:26</t>
  </si>
  <si>
    <t>Validação de levantamento de processos pos venda</t>
  </si>
  <si>
    <t>21/09/2016 17:32:00</t>
  </si>
  <si>
    <t>08/09/2016 10:57:28</t>
  </si>
  <si>
    <t>[QTI]Treinamento Redmine</t>
  </si>
  <si>
    <t>09/09/2016 17:10:07</t>
  </si>
  <si>
    <t>08/09/2016 19:11:07</t>
  </si>
  <si>
    <t>Treinamento Redmine</t>
  </si>
  <si>
    <t>09/09/2016 17:07:52</t>
  </si>
  <si>
    <t>08/09/2016 19:12:25</t>
  </si>
  <si>
    <t>09/09/2016 10:56:15</t>
  </si>
  <si>
    <t>09/09/2016 10:39:09</t>
  </si>
  <si>
    <t>08/09/2016 19:13:34</t>
  </si>
  <si>
    <t>09/09/2016 10:39:04</t>
  </si>
  <si>
    <t>09/09/2016 10:47:39</t>
  </si>
  <si>
    <t>08/09/2016 19:14:22</t>
  </si>
  <si>
    <t>09/09/2016 10:49:28</t>
  </si>
  <si>
    <t>08/09/2016 19:14:46</t>
  </si>
  <si>
    <t>09/09/2016 17:10:16</t>
  </si>
  <si>
    <t>08/09/2016 19:15:18</t>
  </si>
  <si>
    <t>09/09/2016 10:41:35</t>
  </si>
  <si>
    <t>08/09/2016 19:15:45</t>
  </si>
  <si>
    <t>09/09/2016 10:41:26</t>
  </si>
  <si>
    <t>Realização de auditoria V56</t>
  </si>
  <si>
    <t>14/09/2016 17:32:57</t>
  </si>
  <si>
    <t>12/09/2016 08:50:55</t>
  </si>
  <si>
    <t>14/09/2016 17:32:52</t>
  </si>
  <si>
    <t>14/09/2016 15:05:50</t>
  </si>
  <si>
    <t>12/09/2016 08:51:38</t>
  </si>
  <si>
    <t>Levantamento de ajuste de ambiente testes - Mantis</t>
  </si>
  <si>
    <t>23/09/2016 16:35:23</t>
  </si>
  <si>
    <t>12/09/2016 08:58:54</t>
  </si>
  <si>
    <t>Levantamento de ajustes cenários e ferramentas pos v56</t>
  </si>
  <si>
    <t>14/09/2016 15:21:57</t>
  </si>
  <si>
    <t>12/09/2016 09:18:26</t>
  </si>
  <si>
    <t>Análise e documentação QTI</t>
  </si>
  <si>
    <t>12/09/2016 09:27:28</t>
  </si>
  <si>
    <t>16/09/2016 15:19:17</t>
  </si>
  <si>
    <t>12/09/2016 09:39:23</t>
  </si>
  <si>
    <t>Apoio: Levantamento de ajuste de ambiente testes - Mantis</t>
  </si>
  <si>
    <t>26/09/2016 11:41:17</t>
  </si>
  <si>
    <t>12/09/2016 12:11:28</t>
  </si>
  <si>
    <t>[QTI] Elaboração de ata de reunião semanal 12-09</t>
  </si>
  <si>
    <t>13/09/2016 16:56:14</t>
  </si>
  <si>
    <t>12/09/2016 16:23:40</t>
  </si>
  <si>
    <t>13/09/2016 16:56:13</t>
  </si>
  <si>
    <t>Realização de levantamento de processos Pos venda: Contas a Receber e Caixa Geral</t>
  </si>
  <si>
    <t>26/09/2016 19:08:04</t>
  </si>
  <si>
    <t>14/09/2016 10:46:54</t>
  </si>
  <si>
    <t>26/09/2016 19:09:39</t>
  </si>
  <si>
    <t>14/09/2016 10:49:25</t>
  </si>
  <si>
    <t>Realização de preparação de ambiente e acesso</t>
  </si>
  <si>
    <t>14/09/2016 15:03:57</t>
  </si>
  <si>
    <t>14/09/2016 14:58:31</t>
  </si>
  <si>
    <t>14/09/2016 15:03:51</t>
  </si>
  <si>
    <t>Base para chamados Redmine</t>
  </si>
  <si>
    <t>26/09/2016 19:10:39</t>
  </si>
  <si>
    <t>14/09/2016 20:03:14</t>
  </si>
  <si>
    <t>Organização laboratório QTI</t>
  </si>
  <si>
    <t>16/09/2016 08:30:52</t>
  </si>
  <si>
    <t>15/09/2016 09:28:44</t>
  </si>
  <si>
    <t>Avaliação e sugestão de EAP para equipe</t>
  </si>
  <si>
    <t>15/09/2016 18:44:35</t>
  </si>
  <si>
    <t>15/09/2016 09:47:23</t>
  </si>
  <si>
    <t xml:space="preserve">Atualização Wiki: Conhecimento </t>
  </si>
  <si>
    <t>15/09/2016 10:56:00</t>
  </si>
  <si>
    <t>15/09/2016 10:24:43</t>
  </si>
  <si>
    <t>26/09/2016 19:13:06</t>
  </si>
  <si>
    <t>15/09/2016 10:29:05</t>
  </si>
  <si>
    <t>Elaboração script: Forma de pagamento Crediário Proprio</t>
  </si>
  <si>
    <t>15/09/2016 10:56:47</t>
  </si>
  <si>
    <t>Validação: Análise e documentação QTI</t>
  </si>
  <si>
    <t>15/09/2016 11:28:53</t>
  </si>
  <si>
    <t>16/09/2016 15:17:01</t>
  </si>
  <si>
    <t>15/09/2016 11:30:56</t>
  </si>
  <si>
    <t>Organização de demandas dia</t>
  </si>
  <si>
    <t>16/09/2016 16:28:04</t>
  </si>
  <si>
    <t>15/09/2016 11:44:18</t>
  </si>
  <si>
    <t>Ajustes ambiente scripts</t>
  </si>
  <si>
    <t>15/09/2016 18:20:18</t>
  </si>
  <si>
    <t>Análise de Mantis rejeitados</t>
  </si>
  <si>
    <t>16/09/2016 10:05:03</t>
  </si>
  <si>
    <t>15/09/2016 18:26:50</t>
  </si>
  <si>
    <t>Análise de Mantis rejeitados: B&amp;F</t>
  </si>
  <si>
    <t>16/09/2016 09:27:29</t>
  </si>
  <si>
    <t>16/09/2016 08:55:20</t>
  </si>
  <si>
    <t>16/09/2016 09:27:23</t>
  </si>
  <si>
    <t>16/09/2016 10:38:57</t>
  </si>
  <si>
    <t>16/09/2016 08:58:58</t>
  </si>
  <si>
    <t>16/09/2016 10:38:51</t>
  </si>
  <si>
    <t>Alinhamento demandas junto a gestão.</t>
  </si>
  <si>
    <t>16/09/2016 19:46:02</t>
  </si>
  <si>
    <t>16/09/2016 19:45:24</t>
  </si>
  <si>
    <t>Criação de Usuários</t>
  </si>
  <si>
    <t>23/09/2016 17:08:15</t>
  </si>
  <si>
    <t>23/09/2016 16:33:21</t>
  </si>
  <si>
    <t>23/09/2016 17:08:09</t>
  </si>
  <si>
    <t>Reunião alinhamento equipe</t>
  </si>
  <si>
    <t>27/09/2016 11:02:41</t>
  </si>
  <si>
    <t>Apresentação de Funcionamento PDV</t>
  </si>
  <si>
    <t>27/09/2016 13:53:19</t>
  </si>
  <si>
    <t>27/09/2016 12:06:34</t>
  </si>
  <si>
    <t>Realização de planejamento de demanda teste PDV</t>
  </si>
  <si>
    <t>15/09/2016 18:37:26</t>
  </si>
  <si>
    <t>Realização de preparação de ambiente seguindo especificações</t>
  </si>
  <si>
    <t>20/09/2016 18:20:00</t>
  </si>
  <si>
    <t>16/09/2016 11:17:52</t>
  </si>
  <si>
    <t>Realização de planejamento de cenários de demanda</t>
  </si>
  <si>
    <t>16/09/2016 11:22:34</t>
  </si>
  <si>
    <t>19/09/2016 14:17:40</t>
  </si>
  <si>
    <t>Alinhamento de uso de script para teste</t>
  </si>
  <si>
    <t>16/09/2016 15:45:25</t>
  </si>
  <si>
    <t>21/09/2016 09:10:27</t>
  </si>
  <si>
    <t>16/09/2016 19:37:34</t>
  </si>
  <si>
    <t>Testes V55</t>
  </si>
  <si>
    <t>26/09/2016 10:17:28</t>
  </si>
  <si>
    <t>26/09/2016 10:20:08</t>
  </si>
  <si>
    <t>27/09/2016 11:11:34</t>
  </si>
  <si>
    <t>26/09/2016 14:56:55</t>
  </si>
  <si>
    <t>26/09/2016 10:05:29</t>
  </si>
  <si>
    <t>26/09/2016 10:32:56</t>
  </si>
  <si>
    <t>26/09/2016 10:06:26</t>
  </si>
  <si>
    <t>26/09/2016 10:32:21</t>
  </si>
  <si>
    <t>26/09/2016 14:54:43</t>
  </si>
  <si>
    <t>27/09/2016 11:07:28</t>
  </si>
  <si>
    <t>Troca de Thinclients - Salfer</t>
  </si>
  <si>
    <t>Trocar CPU - Filial 1003</t>
  </si>
  <si>
    <t>Robson Lima Lourenco</t>
  </si>
  <si>
    <t>14/09/2016 16:48:38</t>
  </si>
  <si>
    <t>02/09/2016 09:51:07</t>
  </si>
  <si>
    <t>09/09/2016 08:51:28</t>
  </si>
  <si>
    <t>Trocar CPU - Filial 1011</t>
  </si>
  <si>
    <t>14/09/2016 16:53:36</t>
  </si>
  <si>
    <t>02/09/2016 10:09:27</t>
  </si>
  <si>
    <t>09/09/2016 11:39:14</t>
  </si>
  <si>
    <t>Trocar CPU - Filial 1021</t>
  </si>
  <si>
    <t>02/09/2016 10:10:38</t>
  </si>
  <si>
    <t>Trocar CPU - Filial 1050</t>
  </si>
  <si>
    <t>02/09/2016 10:12:29</t>
  </si>
  <si>
    <t>Trocar CPU - Filial 1060</t>
  </si>
  <si>
    <t>02/09/2016 10:14:06</t>
  </si>
  <si>
    <t>Trocar CPU - Filial 1064</t>
  </si>
  <si>
    <t>09/09/2016 11:39:57</t>
  </si>
  <si>
    <t>02/09/2016 10:15:24</t>
  </si>
  <si>
    <t>Trocar CPU - Filial 1072</t>
  </si>
  <si>
    <t>09/09/2016 11:42:07</t>
  </si>
  <si>
    <t>02/09/2016 10:18:08</t>
  </si>
  <si>
    <t>09/09/2016 11:42:02</t>
  </si>
  <si>
    <t>Trocar CPU - Filial 1073</t>
  </si>
  <si>
    <t>02/09/2016 10:21:19</t>
  </si>
  <si>
    <t>Trocar CPU - Filial 1074</t>
  </si>
  <si>
    <t>23/09/2016 11:25:49</t>
  </si>
  <si>
    <t>02/09/2016 10:22:24</t>
  </si>
  <si>
    <t>Trocar CPU - Filial 1090</t>
  </si>
  <si>
    <t>23/09/2016 11:26:12</t>
  </si>
  <si>
    <t>02/09/2016 10:23:26</t>
  </si>
  <si>
    <t>Trocar CPU - Filial 1097</t>
  </si>
  <si>
    <t>23/09/2016 11:26:36</t>
  </si>
  <si>
    <t>02/09/2016 10:25:25</t>
  </si>
  <si>
    <t>Trocar CPU - Filial 1117</t>
  </si>
  <si>
    <t>02/09/2016 10:26:53</t>
  </si>
  <si>
    <t>Trocar CPU - Filial 1119</t>
  </si>
  <si>
    <t>02/09/2016 10:27:51</t>
  </si>
  <si>
    <t>Trocar CPU - Filial 1120</t>
  </si>
  <si>
    <t>02/09/2016 10:28:43</t>
  </si>
  <si>
    <t>Trocar CPU - Filial 1121</t>
  </si>
  <si>
    <t>02/09/2016 10:29:42</t>
  </si>
  <si>
    <t>Trocar CPU - Filial 1130</t>
  </si>
  <si>
    <t>02/09/2016 10:31:11</t>
  </si>
  <si>
    <t>Trocar CPU - Filial 1133</t>
  </si>
  <si>
    <t>02/09/2016 10:32:09</t>
  </si>
  <si>
    <t>Trocar CPU - Filial 1198</t>
  </si>
  <si>
    <t>02/09/2016 10:34:38</t>
  </si>
  <si>
    <t>Trocar CPU - Filial 1239</t>
  </si>
  <si>
    <t>02/09/2016 10:35:37</t>
  </si>
  <si>
    <t>Trocar CPU - Filial 1304</t>
  </si>
  <si>
    <t>09/09/2016 11:43:56</t>
  </si>
  <si>
    <t>02/09/2016 10:39:00</t>
  </si>
  <si>
    <t>09/09/2016 11:43:51</t>
  </si>
  <si>
    <t>(vazio)</t>
  </si>
  <si>
    <t>Configuração inicial ambiente OSB - SOA12c</t>
  </si>
  <si>
    <t>27/09/2016 17:53:25</t>
  </si>
  <si>
    <t>28/09/2016 12:22:15</t>
  </si>
  <si>
    <t>Criar/ Revisar Cenários de Testes - Reloh</t>
  </si>
  <si>
    <t>29/09/2016 12:19:11</t>
  </si>
  <si>
    <t>28/09/2016 19:16:17</t>
  </si>
  <si>
    <t>28/09/2016 14:46:07</t>
  </si>
  <si>
    <t>28/09/2016 09:52:48</t>
  </si>
  <si>
    <t>27/09/2016 18:05:58</t>
  </si>
  <si>
    <t>28/09/2016 09:52:42</t>
  </si>
  <si>
    <t>28/09/2016 12:25:18</t>
  </si>
  <si>
    <t>28/09/2016 12:25:40</t>
  </si>
  <si>
    <t>28/09/2016 12:26:02</t>
  </si>
  <si>
    <t>Preparação de ambiente</t>
  </si>
  <si>
    <t>29/09/2016 12:18:07</t>
  </si>
  <si>
    <t>29/09/2016 10:25:57</t>
  </si>
  <si>
    <t>29/09/2016 12:18:00</t>
  </si>
  <si>
    <t>27/09/2016 17:55:27</t>
  </si>
  <si>
    <t>28/09/2016 08:51:26</t>
  </si>
  <si>
    <t>28/09/2016 08:46:53</t>
  </si>
  <si>
    <t>27/09/2016 17:38:46</t>
  </si>
  <si>
    <t>27/09/2016 18:37:34</t>
  </si>
  <si>
    <t>27/09/2016 17:49:31</t>
  </si>
  <si>
    <t>27/09/2016 18:37:27</t>
  </si>
  <si>
    <t>Execução dos Cenários de Testes - Reloh</t>
  </si>
  <si>
    <t>28/09/2016 19:23:13</t>
  </si>
  <si>
    <t>28/09/2016 19:23:47</t>
  </si>
  <si>
    <t>28/09/2016 19:24:15</t>
  </si>
  <si>
    <t>28/09/2016 19:24:46</t>
  </si>
  <si>
    <t>29/09/2016 18:00:25</t>
  </si>
  <si>
    <t>28/09/2016 09:39:05</t>
  </si>
  <si>
    <t>28/09/2016 09:49:28</t>
  </si>
  <si>
    <t>28/09/2016 09:50:02</t>
  </si>
  <si>
    <t>28/09/2016 09:50:31</t>
  </si>
  <si>
    <t>28/09/2016 09:52:33</t>
  </si>
  <si>
    <t>27/09/2016 14:39:58</t>
  </si>
  <si>
    <t>28/09/2016 12:56:52</t>
  </si>
  <si>
    <t>29/09/2016 10:15:20</t>
  </si>
  <si>
    <t>28/09/2016 12:25:26</t>
  </si>
  <si>
    <t>29/09/2016 17:19:00</t>
  </si>
  <si>
    <t>28/09/2016 11:01:57</t>
  </si>
  <si>
    <t>28/09/2016 11:04:23</t>
  </si>
  <si>
    <t>28/09/2016 12:25:47</t>
  </si>
  <si>
    <t>28/09/2016 12:26:32</t>
  </si>
  <si>
    <t>28/09/2016 12:26:53</t>
  </si>
  <si>
    <t>28/09/2016 12:26:52</t>
  </si>
  <si>
    <t>28/09/2016 12:26:08</t>
  </si>
  <si>
    <t>28/09/2016 12:27:13</t>
  </si>
  <si>
    <t>28/09/2016 12:27:12</t>
  </si>
  <si>
    <t>28/09/2016 12:27:56</t>
  </si>
  <si>
    <t>28/09/2016 12:27:35</t>
  </si>
  <si>
    <t>28/09/2016 12:28:15</t>
  </si>
  <si>
    <t>28/09/2016 12:28:32</t>
  </si>
  <si>
    <t>28/09/2016 12:29:16</t>
  </si>
  <si>
    <t>28/09/2016 12:28:53</t>
  </si>
  <si>
    <t>28/09/2016 12:29:35</t>
  </si>
  <si>
    <t>28/09/2016 12:29:34</t>
  </si>
  <si>
    <t>28/09/2016 11:08:04</t>
  </si>
  <si>
    <t>28/09/2016 12:29:51</t>
  </si>
  <si>
    <t>28/09/2016 12:30:10</t>
  </si>
  <si>
    <t>ENC: Pacote PRD - Atividade #81 - Validação EAN Produto Retai</t>
  </si>
  <si>
    <t>29/09/2016 13:27:27</t>
  </si>
  <si>
    <t>27/09/2016 16:26:53</t>
  </si>
  <si>
    <t>29/09/2016 13:27:26</t>
  </si>
  <si>
    <t>ENC: [RNV - CHR303] - Entrega e Liberação para testes</t>
  </si>
  <si>
    <t>28/09/2016 10:57:30</t>
  </si>
  <si>
    <t>27/09/2016 16:27:24</t>
  </si>
  <si>
    <t>Ticket#10150812 — Dblink do ormsh-exa para o EBS de testes</t>
  </si>
  <si>
    <t>28/09/2016 11:07:33</t>
  </si>
  <si>
    <t>27/09/2016 17:43:10</t>
  </si>
  <si>
    <t>Ticket#10150756 — ENC: Autorização para execução de scripts RELO e MVS.</t>
  </si>
  <si>
    <t>28/09/2016 11:07:13</t>
  </si>
  <si>
    <t>27/09/2016 17:44:27</t>
  </si>
  <si>
    <t>Carga na tabela WorldMapPoints do Solarwinds criada na atualização de versão</t>
  </si>
  <si>
    <t>28/09/2016 12:30:34</t>
  </si>
  <si>
    <t>27/09/2016 18:09:56</t>
  </si>
  <si>
    <t xml:space="preserve">Ticket#10150847 — ENC: Intervenção na base FACMUTUO: alterações em lotes de baixa </t>
  </si>
  <si>
    <t>28/09/2016 12:30:57</t>
  </si>
  <si>
    <t>27/09/2016 18:22:10</t>
  </si>
  <si>
    <t>Problema no SOA RNCLJ</t>
  </si>
  <si>
    <t>28/09/2016 11:06:29</t>
  </si>
  <si>
    <t>28/09/2016 08:20:34</t>
  </si>
  <si>
    <t>Acompanhamento chamado EXADATA: aumento de temperatura</t>
  </si>
  <si>
    <t>28/09/2016 08:42:20</t>
  </si>
  <si>
    <t>Ticket#10150868 — Esquema ENTREGA em MVWEBH</t>
  </si>
  <si>
    <t>29/09/2016 16:33:05</t>
  </si>
  <si>
    <t>28/09/2016 09:38:34</t>
  </si>
  <si>
    <t>Ticket#10151039 — [Chamado DBAs] Lentidão na Base RELOH - Exa</t>
  </si>
  <si>
    <t>28/09/2016 10:04:36</t>
  </si>
  <si>
    <t>28/09/2016 10:04:18</t>
  </si>
  <si>
    <t>Ticket#10150970 — ENC: Banco MySQL (Homologação) - Liberação de usuário</t>
  </si>
  <si>
    <t>28/09/2016 11:05:59</t>
  </si>
  <si>
    <t>28/09/2016 11:01:00</t>
  </si>
  <si>
    <t>Ticket#10151122 — [Emergencial] 10134326 — Incidente operacional com carne - Script</t>
  </si>
  <si>
    <t>28/09/2016 11:16:13</t>
  </si>
  <si>
    <t>28/09/2016 11:16:02</t>
  </si>
  <si>
    <t>Analise problemas com os JOBS MV_MVS_INTEG_ABAST_CS_WMS e MV_MVS_INTEG_ABAST_RN_WMS</t>
  </si>
  <si>
    <t>28/09/2016 13:43:22</t>
  </si>
  <si>
    <t>28/09/2016 11:26:40</t>
  </si>
  <si>
    <t>Restart do AdminServer do cluster CSLJ</t>
  </si>
  <si>
    <t>28/09/2016 12:31:17</t>
  </si>
  <si>
    <t>28/09/2016 12:22:25</t>
  </si>
  <si>
    <t>28/09/2016 12:31:16</t>
  </si>
  <si>
    <t>Ticket#10151162 — CONSULTA - MATRICULA AUTOMATICA</t>
  </si>
  <si>
    <t>28/09/2016 18:06:18</t>
  </si>
  <si>
    <t>28/09/2016 12:24:14</t>
  </si>
  <si>
    <t xml:space="preserve">Ticket#10151220 — [EMERGENCIAL] Recontabilizar setembro de 2016 </t>
  </si>
  <si>
    <t>29/09/2016 10:16:08</t>
  </si>
  <si>
    <t>28/09/2016 12:53:55</t>
  </si>
  <si>
    <t xml:space="preserve">Ticket#10151310 — [EMERGENCIAL] 10149243 — Estorno de parcela do crediario proprio - Script </t>
  </si>
  <si>
    <t>29/09/2016 10:18:18</t>
  </si>
  <si>
    <t>28/09/2016 14:26:42</t>
  </si>
  <si>
    <t>Drop de tabelas usadas durante o batimento</t>
  </si>
  <si>
    <t>29/09/2016 10:16:26</t>
  </si>
  <si>
    <t>28/09/2016 14:33:24</t>
  </si>
  <si>
    <t>Ticket#10151109 — ODS - SOLICITAÇÃO 11</t>
  </si>
  <si>
    <t>29/09/2016 17:18:24</t>
  </si>
  <si>
    <t>28/09/2016 14:42:12</t>
  </si>
  <si>
    <t>Ticket#10151108 — Execução de script - Sapiens</t>
  </si>
  <si>
    <t>28/09/2016 18:05:50</t>
  </si>
  <si>
    <t>28/09/2016 14:44:32</t>
  </si>
  <si>
    <t xml:space="preserve">Ticket#10151143 — Visualizar Jobs </t>
  </si>
  <si>
    <t>29/09/2016 10:17:59</t>
  </si>
  <si>
    <t>28/09/2016 14:49:08</t>
  </si>
  <si>
    <t>Ticket#10151319 — Re: [SCRIPT PRODUCAO] Projeto Exigência Legal Susep - Seguro CDC</t>
  </si>
  <si>
    <t>29/09/2016 10:46:08</t>
  </si>
  <si>
    <t>28/09/2016 14:56:01</t>
  </si>
  <si>
    <t xml:space="preserve">Ticket#10151011 — Replica de base em MVS para MVSH </t>
  </si>
  <si>
    <t>29/09/2016 10:21:04</t>
  </si>
  <si>
    <t>28/09/2016 15:01:56</t>
  </si>
  <si>
    <t>29/09/2016 10:21:03</t>
  </si>
  <si>
    <t>icket#10151332 — ENC: JOB para integração de item Retail</t>
  </si>
  <si>
    <t>28/09/2016 18:05:30</t>
  </si>
  <si>
    <t>28/09/2016 16:08:07</t>
  </si>
  <si>
    <t>Desabilitação das triggers do FPW e geração do dump antes da atualização do forponto</t>
  </si>
  <si>
    <t>29/09/2016 10:20:45</t>
  </si>
  <si>
    <t>28/09/2016 16:17:50</t>
  </si>
  <si>
    <t>Sumiço de pasta /u01/app/rmsmig/appserver/rms/forms/bin no servidor 192.168.100.24, retail hml</t>
  </si>
  <si>
    <t>28/09/2016 16:20:40</t>
  </si>
  <si>
    <t>28/09/2016 16:20:31</t>
  </si>
  <si>
    <t xml:space="preserve">Ticket#10151558 — Atualização Cliente ( Contas à Receber ) </t>
  </si>
  <si>
    <t>29/09/2016 10:15:46</t>
  </si>
  <si>
    <t>28/09/2016 17:41:37</t>
  </si>
  <si>
    <t>29/09/2016 10:15:45</t>
  </si>
  <si>
    <t>Ticket#10150574 — View Materializada VM_MV_INFO_PRODUTO (sisinventmv_integ@mvwebh)</t>
  </si>
  <si>
    <t>28/09/2016 22:18:35</t>
  </si>
  <si>
    <t>28/09/2016 22:18:22</t>
  </si>
  <si>
    <t xml:space="preserve"> Ticket#10151673 — [EMERGENCIAL] Script chamado 10149809 </t>
  </si>
  <si>
    <t>29/09/2016 10:21:53</t>
  </si>
  <si>
    <t>29/09/2016 09:07:27</t>
  </si>
  <si>
    <t>Apontamento do dblink RAC_RELO nos schemas RELETROSALFER e RELETROCITY para a base RELOH</t>
  </si>
  <si>
    <t>29/09/2016 10:21:35</t>
  </si>
  <si>
    <t>29/09/2016 09:10:33</t>
  </si>
  <si>
    <t>Interrupção da rotina de expurgo na base WellSalfer devido a ocorrência de locks</t>
  </si>
  <si>
    <t>29/09/2016 10:22:11</t>
  </si>
  <si>
    <t>29/09/2016 09:13:39</t>
  </si>
  <si>
    <t>29/09/2016 10:22:10</t>
  </si>
  <si>
    <t xml:space="preserve">Ticket#10151691 — CONSULTA - MATRICULA AUTOMATICA </t>
  </si>
  <si>
    <t>29/09/2016 10:25:23</t>
  </si>
  <si>
    <t>29/09/2016 09:42:50</t>
  </si>
  <si>
    <t>Verificação de lentidão de query no MVS através de dblink no RELO</t>
  </si>
  <si>
    <t>29/09/2016 09:47:54</t>
  </si>
  <si>
    <t xml:space="preserve">Ticket#10151733 — Solicitação de acesso </t>
  </si>
  <si>
    <t>29/09/2016 10:30:03</t>
  </si>
  <si>
    <t xml:space="preserve">Ticket#10151797 — [EMERGENCIAL] Reenviar titulos Renegociação </t>
  </si>
  <si>
    <t>29/09/2016 10:48:21</t>
  </si>
  <si>
    <t>Update Producao</t>
  </si>
  <si>
    <t>29/09/2016 17:17:43</t>
  </si>
  <si>
    <t>29/09/2016 10:52:15</t>
  </si>
  <si>
    <t xml:space="preserve">Ticket#10151883 — CONSULTA - MATRICULA AUTOMATICA </t>
  </si>
  <si>
    <t>29/09/2016 11:37:49</t>
  </si>
  <si>
    <t xml:space="preserve">Ticket#10151865 — Solicitação de acesso </t>
  </si>
  <si>
    <t>29/09/2016 11:39:47</t>
  </si>
  <si>
    <t xml:space="preserve">Ticket#10151882 — Dump de MVWEB para MVWEBH </t>
  </si>
  <si>
    <t>29/09/2016 11:46:57</t>
  </si>
  <si>
    <t>Ticket#10151853 — Reboot Nó 2 CS/CD</t>
  </si>
  <si>
    <t>29/09/2016 17:17:14</t>
  </si>
  <si>
    <t>29/09/2016 11:51:28</t>
  </si>
  <si>
    <t xml:space="preserve">Ticket#10151984 — Re: Tabelas do ODS </t>
  </si>
  <si>
    <t>29/09/2016 13:23:52</t>
  </si>
  <si>
    <t>Ticket#10151441 — Expurgo Base - WellSalfer</t>
  </si>
  <si>
    <t>29/09/2016 13:28:19</t>
  </si>
  <si>
    <t>29/09/2016 13:28:06</t>
  </si>
  <si>
    <t>29/09/2016 13:28:18</t>
  </si>
  <si>
    <t>Ticket#10151441 — Expurgo Base - WellSalfer - dia 2</t>
  </si>
  <si>
    <t>29/09/2016 13:28:42</t>
  </si>
  <si>
    <t>Alerta ADMinserver SOA RNV</t>
  </si>
  <si>
    <t>29/09/2016 16:32:29</t>
  </si>
  <si>
    <t>29/09/2016 14:42:52</t>
  </si>
  <si>
    <t xml:space="preserve">Ticket#10152037 — RES: CONSULTA - MATRICULA AUTOMATICA </t>
  </si>
  <si>
    <t>29/09/2016 14:52:24</t>
  </si>
  <si>
    <t xml:space="preserve">Ticket#10152032 — Solicitação de Grant </t>
  </si>
  <si>
    <t>29/09/2016 15:00:52</t>
  </si>
  <si>
    <t>Shrink datafiles da base Gateway2</t>
  </si>
  <si>
    <t>29/09/2016 15:18:00</t>
  </si>
  <si>
    <t>Ticket#10152030 — ENC: Pacote PRD - Atividade #84 - Validação Caracteres Especiais (Integração de fornecedor) - hotfix</t>
  </si>
  <si>
    <t>29/09/2016 17:16:58</t>
  </si>
  <si>
    <t>29/09/2016 15:53:48</t>
  </si>
  <si>
    <t>Ticket#10152124 — [EMERGENCIAL] Marcar itens como processados GAL</t>
  </si>
  <si>
    <t>29/09/2016 17:16:41</t>
  </si>
  <si>
    <t>29/09/2016 16:27:37</t>
  </si>
  <si>
    <t>Alerta ADMinserver SOACS</t>
  </si>
  <si>
    <t>29/09/2016 16:32:45</t>
  </si>
  <si>
    <t>29/09/2016 16:30:51</t>
  </si>
  <si>
    <t>29/09/2016 16:32:44</t>
  </si>
  <si>
    <t>Ticket#10152115 — Solicitação de Grant</t>
  </si>
  <si>
    <t>29/09/2016 17:00:38</t>
  </si>
  <si>
    <t>29/09/2016 17:00:29</t>
  </si>
  <si>
    <t>Criar instancia de banco MYsql do IDMV</t>
  </si>
  <si>
    <t>29/09/2016 17:25:49</t>
  </si>
  <si>
    <t>Ticket#10152218 — [EMERGENCIAL] Aprovar scripts</t>
  </si>
  <si>
    <t>29/09/2016 17:28:25</t>
  </si>
  <si>
    <t>29/09/2016 17:28:08</t>
  </si>
  <si>
    <t>29/09/2016 18:05:40</t>
  </si>
  <si>
    <t>29/09/2016 18:03:38</t>
  </si>
  <si>
    <t>Ticket#10152161 — Re: Re lojas - RNV - URGENTE</t>
  </si>
  <si>
    <t>29/09/2016 18:06:16</t>
  </si>
  <si>
    <t>29/09/2016 18:04:35</t>
  </si>
  <si>
    <t>Cópia do schema tssbalance de PROD como tss no mvweb</t>
  </si>
  <si>
    <t>30/09/2016 09:52:59</t>
  </si>
  <si>
    <t xml:space="preserve"> Ticket#10152404 — [Emergencial] DTS Batimento - MVLojas X CredProprio </t>
  </si>
  <si>
    <t>30/09/2016 10:28:28</t>
  </si>
  <si>
    <t>Ticket#10152424 — Reboot AdminServer mv-l3-gama-soa02</t>
  </si>
  <si>
    <t>30/09/2016 11:10:21</t>
  </si>
  <si>
    <t>Encerramento de sessão de Leonardo Ribas no WMSH</t>
  </si>
  <si>
    <t>30/09/2016 11:16:25</t>
  </si>
  <si>
    <t>Pesquisa sobre grants necessários para implementar XA transactions em aplicações C#</t>
  </si>
  <si>
    <t>30/09/2016 11:25:18</t>
  </si>
  <si>
    <t xml:space="preserve">Ticket#10152504 — PRODUCAO EBS - FAVOR EXECUTAR </t>
  </si>
  <si>
    <t>30/09/2016 11:37:26</t>
  </si>
  <si>
    <t xml:space="preserve">Ticket#10152503 — Fwd: PRODUCAO EBS - CAIXA LOJAS (EMERGENCIAL) </t>
  </si>
  <si>
    <t>30/09/2016 11:41:14</t>
  </si>
  <si>
    <t xml:space="preserve">Ticket#10152441 — eXECUTAR MATRICULA AUTOMATICA </t>
  </si>
  <si>
    <t>30/09/2016 11:45:49</t>
  </si>
  <si>
    <t>28/09/2016 10:17:01</t>
  </si>
  <si>
    <t>27/09/2016 23:58:57</t>
  </si>
  <si>
    <t>30/09/2016 11:07:52</t>
  </si>
  <si>
    <t>28/09/2016 10:16:30</t>
  </si>
  <si>
    <t>30/09/2016 10:23:34</t>
  </si>
  <si>
    <t>30/09/2016 11:08:24</t>
  </si>
  <si>
    <t>28/09/2016 10:16:07</t>
  </si>
  <si>
    <t>28/09/2016 10:15:42</t>
  </si>
  <si>
    <t>29/09/2016 15:17:58</t>
  </si>
  <si>
    <t>28/09/2016 10:15:25</t>
  </si>
  <si>
    <t>30/09/2016 11:08:50</t>
  </si>
  <si>
    <t>30/09/2016 11:09:07</t>
  </si>
  <si>
    <t>27/09/2016 23:58:39</t>
  </si>
  <si>
    <t>28/09/2016 10:15:05</t>
  </si>
  <si>
    <t>30/09/2016 11:09:19</t>
  </si>
  <si>
    <t>28/09/2016 10:14:43</t>
  </si>
  <si>
    <t>28/09/2016 10:14:20</t>
  </si>
  <si>
    <t>Problema no cluster Sitef</t>
  </si>
  <si>
    <t>29/09/2016 09:09:10</t>
  </si>
  <si>
    <t>27/09/2016 14:40:38</t>
  </si>
  <si>
    <t>Verificar o MonitoramentoJuridico</t>
  </si>
  <si>
    <t>28/09/2016 10:14:01</t>
  </si>
  <si>
    <t>27/09/2016 15:07:56</t>
  </si>
  <si>
    <t>Acesso - Pasta na Rede</t>
  </si>
  <si>
    <t>27/09/2016 15:44:10</t>
  </si>
  <si>
    <t>27/09/2016 15:11:48</t>
  </si>
  <si>
    <t>Change emergencial - Monitor Processo</t>
  </si>
  <si>
    <t>28/09/2016 10:13:43</t>
  </si>
  <si>
    <t>27/09/2016 16:10:38</t>
  </si>
  <si>
    <t>Status do integrador - AFASTAMENTOS</t>
  </si>
  <si>
    <t>27/09/2016 18:10:34</t>
  </si>
  <si>
    <t>27/09/2016 16:51:57</t>
  </si>
  <si>
    <t>aumento no capacidade de e-mail</t>
  </si>
  <si>
    <t>28/09/2016 08:22:55</t>
  </si>
  <si>
    <t>27/09/2016 17:40:46</t>
  </si>
  <si>
    <t>Configuração Forponto</t>
  </si>
  <si>
    <t>27/09/2016 23:55:15</t>
  </si>
  <si>
    <t>27/09/2016 17:48:10</t>
  </si>
  <si>
    <t>(((URGENTE))) PROBLEMAS NO E-MAIL DA FUNCIONÁRIA CITYLAR</t>
  </si>
  <si>
    <t>27/09/2016 18:08:54</t>
  </si>
  <si>
    <t>27/09/2016 17:59:27</t>
  </si>
  <si>
    <t>RES: (((URGENTE))) PROBLEMAS NO E-MAIL DA FUNCIONÁRIA CITYLAR</t>
  </si>
  <si>
    <t>27/09/2016 18:20:08</t>
  </si>
  <si>
    <t>27/09/2016 18:19:17</t>
  </si>
  <si>
    <t>27/09/2016 18:25:33</t>
  </si>
  <si>
    <t>27/09/2016 18:24:51</t>
  </si>
  <si>
    <t>27/09/2016 18:25:32</t>
  </si>
  <si>
    <t>lentidão no sistema FPW</t>
  </si>
  <si>
    <t>27/09/2016 23:57:37</t>
  </si>
  <si>
    <t>27/09/2016 23:57:21</t>
  </si>
  <si>
    <t>Derrubar sessao do usuario robson.maia</t>
  </si>
  <si>
    <t>28/09/2016 08:52:09</t>
  </si>
  <si>
    <t>28/09/2016 08:47:05</t>
  </si>
  <si>
    <t>28/09/2016 08:52:08</t>
  </si>
  <si>
    <t>Add usuario moreira.neto como ADM local do servidor 10.25.210.70</t>
  </si>
  <si>
    <t>28/09/2016 09:09:18</t>
  </si>
  <si>
    <t>28/09/2016 09:00:14</t>
  </si>
  <si>
    <t>Atualização do Sisep Produção</t>
  </si>
  <si>
    <t>30/09/2016 11:09:48</t>
  </si>
  <si>
    <t>28/09/2016 09:21:43</t>
  </si>
  <si>
    <t>Liberação do Servidor no Firewall Acompanhamento</t>
  </si>
  <si>
    <t>30/09/2016 11:10:17</t>
  </si>
  <si>
    <t>28/09/2016 10:22:31</t>
  </si>
  <si>
    <t>Liberação de Domínio no Exchange - Lojas</t>
  </si>
  <si>
    <t>30/09/2016 11:11:06</t>
  </si>
  <si>
    <t>28/09/2016 11:03:12</t>
  </si>
  <si>
    <t>Verificar acesso da usuaria lilian.santos ao TS do OBB</t>
  </si>
  <si>
    <t>28/09/2016 11:32:26</t>
  </si>
  <si>
    <t>Verificar problema no servidor 10.80.0.32 para acesso ao servidor es-srvnfe pelo nome</t>
  </si>
  <si>
    <t>28/09/2016 12:27:37</t>
  </si>
  <si>
    <t>28/09/2016 11:33:58</t>
  </si>
  <si>
    <t>Chamado para  OTRS - Liberação de VPN</t>
  </si>
  <si>
    <t>28/09/2016 12:06:42</t>
  </si>
  <si>
    <t>Nova área para hospedar relatórios de perícia trabalhista - Citylar</t>
  </si>
  <si>
    <t>28/09/2016 13:47:23</t>
  </si>
  <si>
    <t>28/09/2016 12:24:32</t>
  </si>
  <si>
    <t>Problema de acesso ao Sapiens</t>
  </si>
  <si>
    <t>28/09/2016 14:55:18</t>
  </si>
  <si>
    <t>28/09/2016 13:32:41</t>
  </si>
  <si>
    <t>ERRO ao tentar gerar 2° via de nota no INTRANET - CITY Lar</t>
  </si>
  <si>
    <t>29/09/2016 08:05:10</t>
  </si>
  <si>
    <t>28/09/2016 14:06:29</t>
  </si>
  <si>
    <t>Migração NDD - Desligar servidor antigo</t>
  </si>
  <si>
    <t>28/09/2016 14:47:22</t>
  </si>
  <si>
    <t>28/09/2016 14:47:10</t>
  </si>
  <si>
    <t>Verificar impressoras instaladas no servidor 10.80.0.238 e instalar as mesma no servidor 10.25.210.70</t>
  </si>
  <si>
    <t>28/09/2016 17:25:17</t>
  </si>
  <si>
    <t>28/09/2016 15:07:13</t>
  </si>
  <si>
    <t>Requisitos mínimos para servidor do banco servcomnet</t>
  </si>
  <si>
    <t>28/09/2016 17:56:09</t>
  </si>
  <si>
    <t>28/09/2016 15:58:30</t>
  </si>
  <si>
    <t>28/09/2016 17:56:08</t>
  </si>
  <si>
    <t xml:space="preserve">Criacao de usuarios fabio.rosa no dominio maquinadevendas.corp </t>
  </si>
  <si>
    <t>28/09/2016 17:23:22</t>
  </si>
  <si>
    <t>28/09/2016 16:42:11</t>
  </si>
  <si>
    <t>Permissao de acesso - Nova área para hospedar relatórios de perícia trabalhista - Citylar</t>
  </si>
  <si>
    <t>29/09/2016 08:02:51</t>
  </si>
  <si>
    <t>29/09/2016 07:58:49</t>
  </si>
  <si>
    <t>Compartilhamento de arquivos - ERRO ao tentar gerar 2° via de nota no INTRANET - CITY Lar</t>
  </si>
  <si>
    <t>29/09/2016 08:04:09</t>
  </si>
  <si>
    <t>29/09/2016 08:03:31</t>
  </si>
  <si>
    <t>Copia da VM - Requisitos mínimos para servidor do banco servcomnet</t>
  </si>
  <si>
    <t>29/09/2016 08:06:29</t>
  </si>
  <si>
    <t>Criacao de usuario</t>
  </si>
  <si>
    <t>29/09/2016 08:31:20</t>
  </si>
  <si>
    <t>29/09/2016 08:31:07</t>
  </si>
  <si>
    <t>Atulizando planilha de Servidores</t>
  </si>
  <si>
    <t>29/09/2016 09:49:59</t>
  </si>
  <si>
    <t>Auxilio ao usuario lazaro.souza para acesso ao e-mail de fora da organizacao.</t>
  </si>
  <si>
    <t>29/09/2016 10:27:02</t>
  </si>
  <si>
    <t>29/09/2016 10:26:50</t>
  </si>
  <si>
    <t>29/09/2016 10:27:01</t>
  </si>
  <si>
    <t>Definição da estrutura de backup dos servidores TEF.</t>
  </si>
  <si>
    <t>29/09/2016 15:17:40</t>
  </si>
  <si>
    <t>29/09/2016 11:31:57</t>
  </si>
  <si>
    <t>Criação entrada dns para servidor ftp dmz</t>
  </si>
  <si>
    <t>29/09/2016 11:37:37</t>
  </si>
  <si>
    <t>[Gesplan] RA: 040743 Nova Movimentação</t>
  </si>
  <si>
    <t>29/09/2016 15:17:04</t>
  </si>
  <si>
    <t>29/09/2016 11:59:34</t>
  </si>
  <si>
    <t>Resetar conta de estacao cobree1242</t>
  </si>
  <si>
    <t>29/09/2016 14:23:41</t>
  </si>
  <si>
    <t>29/09/2016 14:23:15</t>
  </si>
  <si>
    <t>Criar usuário no servidor  10.30.237.239</t>
  </si>
  <si>
    <t>29/09/2016 14:36:26</t>
  </si>
  <si>
    <t>MQV - Utilização de Swap maior que 15% em re-l3-RElojas-jbEap02</t>
  </si>
  <si>
    <t>29/09/2016 15:11:08</t>
  </si>
  <si>
    <t>Criação de Vlan no dhcp</t>
  </si>
  <si>
    <t>29/09/2016 15:16:42</t>
  </si>
  <si>
    <t>29/09/2016 15:16:11</t>
  </si>
  <si>
    <t>MQV - Utilização de Swap maior que 15% em re-l3-RElojas-jbEap01 - 10.25.236.128</t>
  </si>
  <si>
    <t>29/09/2016 15:26:58</t>
  </si>
  <si>
    <t>29/09/2016 15:39:30</t>
  </si>
  <si>
    <t>29/09/2016 15:39:17</t>
  </si>
  <si>
    <t>MQV - Utilização de Swap maior que 5% em re-l3-RElojas-jbEap03 - 10.25.236.136</t>
  </si>
  <si>
    <t>29/09/2016 15:55:14</t>
  </si>
  <si>
    <t xml:space="preserve">Verificação do IP LOSANGO </t>
  </si>
  <si>
    <t>29/09/2016 16:26:04</t>
  </si>
  <si>
    <t>MQV - Utilização de Swap maior que 3% em mv-l3-eldoc12.maquinadevendas.corp - 10.25.237.32</t>
  </si>
  <si>
    <t>29/09/2016 16:36:41</t>
  </si>
  <si>
    <t xml:space="preserve">Instância de Cobrança Travou </t>
  </si>
  <si>
    <t>29/09/2016 16:57:54</t>
  </si>
  <si>
    <t>Maquina desligando na GPO</t>
  </si>
  <si>
    <t>30/09/2016 11:18:46</t>
  </si>
  <si>
    <t>29/09/2016 17:18:16</t>
  </si>
  <si>
    <t>MQV - Utilização de Swap maior que 80% em SP-MV-FILESERVER - 10.25.232.15</t>
  </si>
  <si>
    <t>29/09/2016 18:00:03</t>
  </si>
  <si>
    <t>29/09/2016 17:58:00</t>
  </si>
  <si>
    <t>MQV - Utilização de Swap maior que 80% em MV-L3-APPAUTTAR - 10.25.210.36</t>
  </si>
  <si>
    <t>29/09/2016 17:59:48</t>
  </si>
  <si>
    <t>29/09/2016 17:58:29</t>
  </si>
  <si>
    <t>29/09/2016 17:59:47</t>
  </si>
  <si>
    <t>MQV - Espaço em disco C: de re-l3-ponto02.maquinadevendas.br - 10.25.235.32 com mais de 80% de utilização</t>
  </si>
  <si>
    <t>29/09/2016 18:00:42</t>
  </si>
  <si>
    <t>29/09/2016 17:58:55</t>
  </si>
  <si>
    <t>MQV - Espaço em disco / de re-l3-jcob01.maquinadevendas.corp - 10.25.209.20 com mais de 95% de utilização</t>
  </si>
  <si>
    <t>29/09/2016 18:10:34</t>
  </si>
  <si>
    <t>Add permissao de acesso TD no servidor 10.80.0.244 para fabio.rosa</t>
  </si>
  <si>
    <t>29/09/2016 18:18:22</t>
  </si>
  <si>
    <t>29/09/2016 18:17:13</t>
  </si>
  <si>
    <t>MQV - Utilização de Swap maior que 3% em re-l3-jbs03.maquinadevendas.br - 10.25.237.50</t>
  </si>
  <si>
    <t>29/09/2016 18:19:22</t>
  </si>
  <si>
    <t>MQV - Utilização de Swap maior que 3% em re-l3-jbs06.maquinadevendas.br - 10.25.237.110</t>
  </si>
  <si>
    <t>29/09/2016 18:30:47</t>
  </si>
  <si>
    <t>Criacao de area de Swap no servidor mv-l3-fs01 / 10.25.232.15</t>
  </si>
  <si>
    <t>30/09/2016 11:12:07</t>
  </si>
  <si>
    <t>30/09/2016 08:52:47</t>
  </si>
  <si>
    <t>30/09/2016 11:12:06</t>
  </si>
  <si>
    <t>Criacao de area de Swap no servidor 10.25.210.36</t>
  </si>
  <si>
    <t>30/09/2016 11:11:51</t>
  </si>
  <si>
    <t>30/09/2016 08:53:18</t>
  </si>
  <si>
    <t>Alteracao de nomes no DNS</t>
  </si>
  <si>
    <t>30/09/2016 09:36:21</t>
  </si>
  <si>
    <t>30/09/2016 09:08:10</t>
  </si>
  <si>
    <t>Outlook Nao funciona na salfer</t>
  </si>
  <si>
    <t>30/09/2016 09:08:29</t>
  </si>
  <si>
    <t>Aumento de Cota FileserverBa (Salfer)</t>
  </si>
  <si>
    <t>30/09/2016 10:23:08</t>
  </si>
  <si>
    <t>30/09/2016 10:22:59</t>
  </si>
  <si>
    <t>30/09/2016 10:30:00</t>
  </si>
  <si>
    <t>30/09/2016 10:29:52</t>
  </si>
  <si>
    <t>problema lojas da salfer</t>
  </si>
  <si>
    <t>30/09/2016 10:45:52</t>
  </si>
  <si>
    <t>Liberação de Relay no smtpl3</t>
  </si>
  <si>
    <t>30/09/2016 11:06:26</t>
  </si>
  <si>
    <t>28/09/2016 09:04:20</t>
  </si>
  <si>
    <t>28/09/2016 09:04:19</t>
  </si>
  <si>
    <t>Upgrade Switch SF-200 [RE_038]</t>
  </si>
  <si>
    <t>27/09/2016 15:40:55</t>
  </si>
  <si>
    <t>27/09/2016 15:40:46</t>
  </si>
  <si>
    <t>Configuração vpn no roteador loja CL-207</t>
  </si>
  <si>
    <t>27/09/2016 16:22:28</t>
  </si>
  <si>
    <t>27/09/2016 16:22:15</t>
  </si>
  <si>
    <t>Ativação link de radio no roteador loja CL-207</t>
  </si>
  <si>
    <t>27/09/2016 16:25:17</t>
  </si>
  <si>
    <t>27/09/2016 16:23:06</t>
  </si>
  <si>
    <t>27/09/2016 16:25:16</t>
  </si>
  <si>
    <t xml:space="preserve">Verificação túnel lojas City lar via Mikrotik </t>
  </si>
  <si>
    <t>27/09/2016 16:26:16</t>
  </si>
  <si>
    <t>27/09/2016 16:26:05</t>
  </si>
  <si>
    <t>Configuração roteador Junto com a OI para Upgrade Loja RE 173</t>
  </si>
  <si>
    <t>27/09/2016 16:27:21</t>
  </si>
  <si>
    <t>27/09/2016 16:27:05</t>
  </si>
  <si>
    <t>29/09/2016 08:42:25</t>
  </si>
  <si>
    <t>28/09/2016 09:04:45</t>
  </si>
  <si>
    <t>28/09/2016 16:30:01</t>
  </si>
  <si>
    <t>28/09/2016 09:21:56</t>
  </si>
  <si>
    <t>Criando DHCP [cl-064]</t>
  </si>
  <si>
    <t>28/09/2016 11:08:20</t>
  </si>
  <si>
    <t>28/09/2016 11:06:30</t>
  </si>
  <si>
    <t>Switch Loja 255 RE</t>
  </si>
  <si>
    <t>28/09/2016 11:21:55</t>
  </si>
  <si>
    <t>Configuração automatização bkp roteadores</t>
  </si>
  <si>
    <t>28/09/2016 11:23:19</t>
  </si>
  <si>
    <t>Adequação Solarwinds monitoramento nodes</t>
  </si>
  <si>
    <t>28/09/2016 14:58:57</t>
  </si>
  <si>
    <t>Verificação auto consumo loja CL 038</t>
  </si>
  <si>
    <t>28/09/2016 17:01:50</t>
  </si>
  <si>
    <t>28/09/2016 17:01:30</t>
  </si>
  <si>
    <t>Verificação auto consumo loja CL 010</t>
  </si>
  <si>
    <t>28/09/2016 17:02:41</t>
  </si>
  <si>
    <t>28/09/2016 17:02:27</t>
  </si>
  <si>
    <t>Configuração Vlan CD 267 para instalação novo switch</t>
  </si>
  <si>
    <t>28/09/2016 17:04:06</t>
  </si>
  <si>
    <t>28/09/2016 17:03:43</t>
  </si>
  <si>
    <t>Levatamento rede,equipamentos Salfer</t>
  </si>
  <si>
    <t>28/09/2016 17:05:08</t>
  </si>
  <si>
    <t>28/09/2016 17:04:48</t>
  </si>
  <si>
    <t>Configuração roteadores CDP Salfer no Solar</t>
  </si>
  <si>
    <t>28/09/2016 17:06:19</t>
  </si>
  <si>
    <t>28/09/2016 17:06:08</t>
  </si>
  <si>
    <t>Configuração roteador cisco 887 para Sofbox Helpdesk</t>
  </si>
  <si>
    <t>28/09/2016 17:07:21</t>
  </si>
  <si>
    <t>28/09/2016 17:07:08</t>
  </si>
  <si>
    <t>28/09/2016 17:07:20</t>
  </si>
  <si>
    <t>Configuração roteador cisco 1841 para Sofbox helpdes</t>
  </si>
  <si>
    <t>28/09/2016 17:09:53</t>
  </si>
  <si>
    <t>28/09/2016 17:09:32</t>
  </si>
  <si>
    <t>29/09/2016 17:03:11</t>
  </si>
  <si>
    <t>29/09/2016 10:24:01</t>
  </si>
  <si>
    <t>Upgrade SW SF 200 - Re-152</t>
  </si>
  <si>
    <t>29/09/2016 11:42:46</t>
  </si>
  <si>
    <t>29/09/2016 11:42:39</t>
  </si>
  <si>
    <t>Rede CD 47-292</t>
  </si>
  <si>
    <t>29/09/2016 15:51:53</t>
  </si>
  <si>
    <t>Revisão configuração DHCP lojas Cl-64</t>
  </si>
  <si>
    <t>29/09/2016 16:59:49</t>
  </si>
  <si>
    <t>29/09/2016 16:59:32</t>
  </si>
  <si>
    <t>Configurção porta roteador loja CL-234 para verifcação switch com defeito</t>
  </si>
  <si>
    <t>29/09/2016 17:00:55</t>
  </si>
  <si>
    <t>29/09/2016 17:00:42</t>
  </si>
  <si>
    <t>Configuração switch loja RE-195</t>
  </si>
  <si>
    <t>29/09/2016 17:02:16</t>
  </si>
  <si>
    <t>29/09/2016 17:02:03</t>
  </si>
  <si>
    <t>Configuração switch loja RE-254</t>
  </si>
  <si>
    <t>29/09/2016 17:04:08</t>
  </si>
  <si>
    <t>29/09/2016 17:03:20</t>
  </si>
  <si>
    <t>29/09/2016 17:04:07</t>
  </si>
  <si>
    <t>Ajuste de configurção de banda loja CL-010</t>
  </si>
  <si>
    <t>29/09/2016 17:05:15</t>
  </si>
  <si>
    <t>29/09/2016 17:05:01</t>
  </si>
  <si>
    <t>Verificação circuito loja cl-234</t>
  </si>
  <si>
    <t>29/09/2016 17:06:41</t>
  </si>
  <si>
    <t>29/09/2016 17:06:24</t>
  </si>
  <si>
    <t>Verificação Link 4G Quiosque IN-362</t>
  </si>
  <si>
    <t>29/09/2016 17:07:28</t>
  </si>
  <si>
    <t>29/09/2016 17:07:17</t>
  </si>
  <si>
    <t>Verificação Link 4G Quiosque RE-302</t>
  </si>
  <si>
    <t>29/09/2016 17:08:17</t>
  </si>
  <si>
    <t>29/09/2016 17:08:02</t>
  </si>
  <si>
    <t>30/09/2016 09:56:11</t>
  </si>
  <si>
    <t>RAP Sem funcionamento [RE-292/47]</t>
  </si>
  <si>
    <t>30/09/2016 10:47:55</t>
  </si>
  <si>
    <t>30/09/2016 10:47:46</t>
  </si>
  <si>
    <t>27/09/2016 14:39:52</t>
  </si>
  <si>
    <t>28/09/2016 09:32:09</t>
  </si>
  <si>
    <t>28/09/2016 09:32:53</t>
  </si>
  <si>
    <t>28/09/2016 09:33:42</t>
  </si>
  <si>
    <t>28/09/2016 09:34:09</t>
  </si>
  <si>
    <t>28/09/2016 09:34:08</t>
  </si>
  <si>
    <t>27/09/2016 14:40:03</t>
  </si>
  <si>
    <t>28/09/2016 09:45:16</t>
  </si>
  <si>
    <t>27/09/2016 14:40:08</t>
  </si>
  <si>
    <t>27/09/2016 14:40:13</t>
  </si>
  <si>
    <t>27/09/2016 14:40:18</t>
  </si>
  <si>
    <t>27/09/2016 14:40:23</t>
  </si>
  <si>
    <t>27/09/2016 14:40:28</t>
  </si>
  <si>
    <t>27/09/2016 14:40:33</t>
  </si>
  <si>
    <t>28/09/2016 09:45:46</t>
  </si>
  <si>
    <t>27/09/2016 14:40:43</t>
  </si>
  <si>
    <t>27/09/2016 14:40:48</t>
  </si>
  <si>
    <t>27/09/2016 14:40:53</t>
  </si>
  <si>
    <t>27/09/2016 14:40:58</t>
  </si>
  <si>
    <t>27/09/2016 14:41:03</t>
  </si>
  <si>
    <t>28/09/2016 09:23:41</t>
  </si>
  <si>
    <t>28/09/2016 09:21:02</t>
  </si>
  <si>
    <t>27/09/2016 14:41:08</t>
  </si>
  <si>
    <t>27/09/2016 14:41:13</t>
  </si>
  <si>
    <t>27/09/2016 14:41:18</t>
  </si>
  <si>
    <t>28/09/2016 09:19:46</t>
  </si>
  <si>
    <t>27/09/2016 14:41:23</t>
  </si>
  <si>
    <t>27/09/2016 14:41:28</t>
  </si>
  <si>
    <t>27/09/2016 14:41:33</t>
  </si>
  <si>
    <t>27/09/2016 14:41:38</t>
  </si>
  <si>
    <t>27/09/2016 14:41:43</t>
  </si>
  <si>
    <t>27/09/2016 15:10:09</t>
  </si>
  <si>
    <t>27/09/2016 15:10:08</t>
  </si>
  <si>
    <t>Erro de Autenticação - Demanda Skype</t>
  </si>
  <si>
    <t>27/09/2016 14:50:45</t>
  </si>
  <si>
    <t xml:space="preserve">Url Category - Palo Alto </t>
  </si>
  <si>
    <t>27/09/2016 15:10:18</t>
  </si>
  <si>
    <t>Demanda Telefone - Kaspersky com protect is off</t>
  </si>
  <si>
    <t>28/09/2016 09:11:56</t>
  </si>
  <si>
    <t>27/09/2016 16:54:12</t>
  </si>
  <si>
    <t>Erro ao conectar servidor VPN - LG</t>
  </si>
  <si>
    <t>28/09/2016 09:09:36</t>
  </si>
  <si>
    <t>27/09/2016 17:40:04</t>
  </si>
  <si>
    <t>Liberar Controle de Dispositivo</t>
  </si>
  <si>
    <t>28/09/2016 09:59:10</t>
  </si>
  <si>
    <t>Liberar Acesso Url Filter</t>
  </si>
  <si>
    <t>28/09/2016 10:02:45</t>
  </si>
  <si>
    <t>Cadastro de Senha Kaspersky - Remove</t>
  </si>
  <si>
    <t>28/09/2016 10:07:01</t>
  </si>
  <si>
    <t>Acesso ao usuário VPN FPW - Forponto</t>
  </si>
  <si>
    <t>28/09/2016 10:32:14</t>
  </si>
  <si>
    <t>Pausar Vunerability Scan</t>
  </si>
  <si>
    <t>28/09/2016 11:06:55</t>
  </si>
  <si>
    <t>Intervenção antivirus - Demanda Email</t>
  </si>
  <si>
    <t>28/09/2016 14:39:56</t>
  </si>
  <si>
    <t>Configuração de Agent KAspersky</t>
  </si>
  <si>
    <t>28/09/2016 15:38:25</t>
  </si>
  <si>
    <t>28/09/2016 15:51:21</t>
  </si>
  <si>
    <t>Liberar Grupo de Acesso VPN Redmine</t>
  </si>
  <si>
    <t>28/09/2016 16:46:31</t>
  </si>
  <si>
    <t>Criar Grupo Vpn e add monitoramento Palo Alto</t>
  </si>
  <si>
    <t>28/09/2016 17:24:45</t>
  </si>
  <si>
    <t>Aplicação de Custom Scan - Protection Off long time</t>
  </si>
  <si>
    <t>29/09/2016 09:55:42</t>
  </si>
  <si>
    <t xml:space="preserve">Liberação de Email </t>
  </si>
  <si>
    <t>29/09/2016 10:02:34</t>
  </si>
  <si>
    <t>Verificação de Emails indevidos barrados no Anti-spam</t>
  </si>
  <si>
    <t>29/09/2016 10:04:25</t>
  </si>
  <si>
    <t>Demanda Otrs  Ticket#10151275</t>
  </si>
  <si>
    <t>29/09/2016 10:22:06</t>
  </si>
  <si>
    <t xml:space="preserve">Extrair log do Kaspersky - </t>
  </si>
  <si>
    <t>29/09/2016 10:43:55</t>
  </si>
  <si>
    <t>Parametrizar acesso de usuário</t>
  </si>
  <si>
    <t>29/09/2016 10:50:04</t>
  </si>
  <si>
    <t>Skype dando erro</t>
  </si>
  <si>
    <t>29/09/2016 12:17:38</t>
  </si>
  <si>
    <t xml:space="preserve">Update Antivirus Kasperky - EStação </t>
  </si>
  <si>
    <t>29/09/2016 14:29:10</t>
  </si>
  <si>
    <t>Demanda Otrs Ticket#10149840</t>
  </si>
  <si>
    <t>29/09/2016 14:35:12</t>
  </si>
  <si>
    <t>Demanda Otrs - Ticket#10151244</t>
  </si>
  <si>
    <t>29/09/2016 14:37:01</t>
  </si>
  <si>
    <t xml:space="preserve">Demanda Otrs Ticket#10151275 </t>
  </si>
  <si>
    <t>29/09/2016 14:38:03</t>
  </si>
  <si>
    <t>Task de correção Full Scan - Kaspersky</t>
  </si>
  <si>
    <t>29/09/2016 14:50:54</t>
  </si>
  <si>
    <t>Bloquear Dominio - Anti Spam</t>
  </si>
  <si>
    <t>29/09/2016 14:59:43</t>
  </si>
  <si>
    <t>29/09/2016 16:09:46</t>
  </si>
  <si>
    <t>29/09/2016 09:13:06</t>
  </si>
  <si>
    <t>Enviar cronograma de troca dos Switches para Maxwell</t>
  </si>
  <si>
    <t>28/09/2016 09:00:19</t>
  </si>
  <si>
    <t>Enviar cronograma de troca de 4G - Max</t>
  </si>
  <si>
    <t>28/09/2016 09:01:29</t>
  </si>
  <si>
    <t>Cronograma de Entrega dos cabos roteadores 4G</t>
  </si>
  <si>
    <t>28/09/2016 09:02:33</t>
  </si>
  <si>
    <t>Solicitar orçamento de instalação das ativações dos links de Backup (OI) - City Lar - Solux</t>
  </si>
  <si>
    <t>28/09/2016 09:05:20</t>
  </si>
  <si>
    <t>Verificar instalação do REOS - Citylar</t>
  </si>
  <si>
    <t>Roberto dos Santos Moura</t>
  </si>
  <si>
    <t>28/09/2016 09:08:17</t>
  </si>
  <si>
    <t>Verificar memória RAM NoteBook - Maxwell</t>
  </si>
  <si>
    <t>28/09/2016 09:09:35</t>
  </si>
  <si>
    <t>Verificar substituição de 136 Impressora Não Fiscais - Salfer</t>
  </si>
  <si>
    <t>28/09/2016 09:19:52</t>
  </si>
  <si>
    <t>Apresentação do Redmine</t>
  </si>
  <si>
    <t>28/09/2016 16:09:03</t>
  </si>
  <si>
    <t>28/09/2016 15:41:15</t>
  </si>
  <si>
    <t>Verificar situação PAF-ECF com o tributário e automação.</t>
  </si>
  <si>
    <t>Junior Cordeiro de Amorim</t>
  </si>
  <si>
    <t>28/09/2016 15:56:11</t>
  </si>
  <si>
    <t>Atualizar SGS F103 - São Mateus</t>
  </si>
  <si>
    <t>28/09/2016 15:57:56</t>
  </si>
  <si>
    <t>Apresentação do Redmine - Edna Santos</t>
  </si>
  <si>
    <t>Edna Pereira dos Santos</t>
  </si>
  <si>
    <t>28/09/2016 16:08:17</t>
  </si>
  <si>
    <t>28/09/2016 16:06:10</t>
  </si>
  <si>
    <t>28/09/2016 16:08:12</t>
  </si>
  <si>
    <t>Instalar Switch Cisco Catalyst 500 na F052 - Shopping Vitória</t>
  </si>
  <si>
    <t>28/09/2016 16:07:10</t>
  </si>
  <si>
    <t>Rede lógica do prédio anexo - CD Contagem</t>
  </si>
  <si>
    <t>28/09/2016 16:18:58</t>
  </si>
  <si>
    <t>Leitura e retorno dos e-mail</t>
  </si>
  <si>
    <t>28/09/2016 18:08:51</t>
  </si>
  <si>
    <t>28/09/2016 16:24:15</t>
  </si>
  <si>
    <t>Visita Técnica Preventiva - Filial 9001</t>
  </si>
  <si>
    <t>Kerson Araujo</t>
  </si>
  <si>
    <t>29/09/2016 13:11:25</t>
  </si>
  <si>
    <t>28/09/2016 16:27:06</t>
  </si>
  <si>
    <t>Organização da Sala - Convenção Regional RE 29/09/2016</t>
  </si>
  <si>
    <t>Diego de Almeida Martins</t>
  </si>
  <si>
    <t>29/09/2016 11:47:29</t>
  </si>
  <si>
    <t>28/09/2016 16:39:26</t>
  </si>
  <si>
    <t>Visita Técnica - Filial 9033 (Abreu e Lima)</t>
  </si>
  <si>
    <t>28/09/2016 17:43:51</t>
  </si>
  <si>
    <t>28/09/2016 16:40:34</t>
  </si>
  <si>
    <t>Manutenção Preventiva</t>
  </si>
  <si>
    <t>Anderson Celio Tinoco</t>
  </si>
  <si>
    <t>29/09/2016 18:19:53</t>
  </si>
  <si>
    <t>28/09/2016 16:49:07</t>
  </si>
  <si>
    <t>Envio de Ecf para o CD 4258 Fortaleza -CE</t>
  </si>
  <si>
    <t>Joel Silva</t>
  </si>
  <si>
    <t>28/09/2016 17:03:40</t>
  </si>
  <si>
    <t>Liberação de equipamentos para lojas</t>
  </si>
  <si>
    <t>30/09/2016 10:25:24</t>
  </si>
  <si>
    <t>28/09/2016 17:16:36</t>
  </si>
  <si>
    <t>Devolução de Impressora Fiscal - Filial 9137 (Goaina III)</t>
  </si>
  <si>
    <t>28/09/2016 17:48:27</t>
  </si>
  <si>
    <t>28/09/2016 17:46:53</t>
  </si>
  <si>
    <t>Envio de Servidores e Storage.</t>
  </si>
  <si>
    <t>29/09/2016 08:33:44</t>
  </si>
  <si>
    <t>Retirada de equipamentos</t>
  </si>
  <si>
    <t>29/09/2016 08:40:11</t>
  </si>
  <si>
    <t>acompanhamento diario</t>
  </si>
  <si>
    <t>Sandro Noia do Nascimento</t>
  </si>
  <si>
    <t>29/09/2016 10:55:16</t>
  </si>
  <si>
    <t>29/09/2016 08:46:38</t>
  </si>
  <si>
    <t>Instalação de terminais FL 9031</t>
  </si>
  <si>
    <t>29/09/2016 15:01:54</t>
  </si>
  <si>
    <t>29/09/2016 09:12:15</t>
  </si>
  <si>
    <t>Troca de capacitores e reguladores de voltagem de placas mãe com defeito.</t>
  </si>
  <si>
    <t>29/09/2016 14:15:29</t>
  </si>
  <si>
    <t>29/09/2016 09:15:53</t>
  </si>
  <si>
    <t>Visita Técnica Preventiva - Filial 9024</t>
  </si>
  <si>
    <t>29/09/2016 17:32:01</t>
  </si>
  <si>
    <t>29/09/2016 09:34:33</t>
  </si>
  <si>
    <t>Reparo Energia Elétrica das bancadas dos técnicos</t>
  </si>
  <si>
    <t>Andre Luiz Garcia de Oliveira</t>
  </si>
  <si>
    <t>29/09/2016 17:50:29</t>
  </si>
  <si>
    <t>29/09/2016 09:35:16</t>
  </si>
  <si>
    <t>Enviar Ecfs - Cessação de Uso (9003 ; 9030 ; 9031)</t>
  </si>
  <si>
    <t>29/09/2016 09:58:32</t>
  </si>
  <si>
    <t>Reparos e testes em Placas-mãe para a confecção de Kits para computadores administrativos de lojas</t>
  </si>
  <si>
    <t>29/09/2016 18:17:36</t>
  </si>
  <si>
    <t>29/09/2016 10:56:15</t>
  </si>
  <si>
    <t xml:space="preserve">logística de loja </t>
  </si>
  <si>
    <t>29/09/2016 13:13:32</t>
  </si>
  <si>
    <t>29/09/2016 10:58:35</t>
  </si>
  <si>
    <t>Preparação de HDs para Kits de Vendas e Administrativos</t>
  </si>
  <si>
    <t>29/09/2016 18:26:31</t>
  </si>
  <si>
    <t>29/09/2016 11:11:09</t>
  </si>
  <si>
    <t xml:space="preserve">Verificação dos Status dos REPs </t>
  </si>
  <si>
    <t>29/09/2016 18:22:03</t>
  </si>
  <si>
    <t>29/09/2016 11:14:33</t>
  </si>
  <si>
    <t>Distribuição dos Roteadores 4G e Switchs</t>
  </si>
  <si>
    <t>29/09/2016 11:17:15</t>
  </si>
  <si>
    <t>Verificando Status do OTRS</t>
  </si>
  <si>
    <t>29/09/2016 18:05:28</t>
  </si>
  <si>
    <t>29/09/2016 11:20:47</t>
  </si>
  <si>
    <t>Ausência por motivo de saúde.</t>
  </si>
  <si>
    <t>29/09/2016 12:22:03</t>
  </si>
  <si>
    <t>Verificar status e tratamentos dos chamados OTRS</t>
  </si>
  <si>
    <t>30/09/2016 10:25:15</t>
  </si>
  <si>
    <t>29/09/2016 12:24:06</t>
  </si>
  <si>
    <t>Leitura e retorno dos e-mails</t>
  </si>
  <si>
    <t>30/09/2016 09:56:06</t>
  </si>
  <si>
    <t>29/09/2016 12:36:26</t>
  </si>
  <si>
    <t>Suporte Tecnico à filial 80 - Vespasiano</t>
  </si>
  <si>
    <t>30/09/2016 10:50:30</t>
  </si>
  <si>
    <t>29/09/2016 13:57:34</t>
  </si>
  <si>
    <t>Manutenção preventiva nos routers Cisco 1800 e 800 em estoque no CD081.</t>
  </si>
  <si>
    <t>29/09/2016 14:18:00</t>
  </si>
  <si>
    <t>Organização e manutenção preventiva Rack CD081</t>
  </si>
  <si>
    <t>29/09/2016 14:21:06</t>
  </si>
  <si>
    <t>maquinas para salfer</t>
  </si>
  <si>
    <t>29/09/2016 18:01:37</t>
  </si>
  <si>
    <t>29/09/2016 14:28:57</t>
  </si>
  <si>
    <t>descarte</t>
  </si>
  <si>
    <t>29/09/2016 15:38:05</t>
  </si>
  <si>
    <t>29/09/2016 14:48:00</t>
  </si>
  <si>
    <t>29/09/2016 15:37:25</t>
  </si>
  <si>
    <t>Visita Técnica - Filial 9110</t>
  </si>
  <si>
    <t>29/09/2016 16:30:30</t>
  </si>
  <si>
    <t>29/09/2016 15:18:20</t>
  </si>
  <si>
    <t>Separação de equipamenos para  Orçamento</t>
  </si>
  <si>
    <t>30/09/2016 11:23:13</t>
  </si>
  <si>
    <t>29/09/2016 15:19:48</t>
  </si>
  <si>
    <t>Visita Técnica - CD 9015</t>
  </si>
  <si>
    <t>29/09/2016 15:33:26</t>
  </si>
  <si>
    <t>roteador 4g</t>
  </si>
  <si>
    <t>29/09/2016 18:42:57</t>
  </si>
  <si>
    <t>29/09/2016 15:48:41</t>
  </si>
  <si>
    <t>29/09/2016 18:42:51</t>
  </si>
  <si>
    <t>Visita Técnica Preventiva - Filial 9033 ES</t>
  </si>
  <si>
    <t>30/09/2016 11:30:03</t>
  </si>
  <si>
    <t>29/09/2016 16:46:34</t>
  </si>
  <si>
    <t>Visita Técnica Preventiva - Filial 4116 IN</t>
  </si>
  <si>
    <t>29/09/2016 17:06:29</t>
  </si>
  <si>
    <t>Visita Técnica Preventiva - Filial 9061 ES</t>
  </si>
  <si>
    <t>29/09/2016 17:12:34</t>
  </si>
  <si>
    <t>Acompanhamento e apoio para a instalação e configuração de redes no Prédio CD267</t>
  </si>
  <si>
    <t>30/09/2016 11:10:56</t>
  </si>
  <si>
    <t>29/09/2016 17:37:38</t>
  </si>
  <si>
    <t>Visita Técnica Preventiva - Filial 4117 IN</t>
  </si>
  <si>
    <t>29/09/2016 17:37:41</t>
  </si>
  <si>
    <t>Pegar releases dos deploys feitos no SGS para averiguação e acompanhamento das solicitações propostas.</t>
  </si>
  <si>
    <t>29/09/2016 17:46:38</t>
  </si>
  <si>
    <t>Envio de impressora</t>
  </si>
  <si>
    <t>29/09/2016 18:22:49</t>
  </si>
  <si>
    <t>inicio do dia</t>
  </si>
  <si>
    <t>30/09/2016 10:40:29</t>
  </si>
  <si>
    <t>30/09/2016 08:38:58</t>
  </si>
  <si>
    <t>Acompanhamento Status REP</t>
  </si>
  <si>
    <t>30/09/2016 09:03:35</t>
  </si>
  <si>
    <t>30/09/2016 09:56:53</t>
  </si>
  <si>
    <t>Suporte ao técnico CD047</t>
  </si>
  <si>
    <t>30/09/2016 10:32:44</t>
  </si>
  <si>
    <t>30/09/2016 10:09:39</t>
  </si>
  <si>
    <t>Check list carro do setor informática</t>
  </si>
  <si>
    <t>30/09/2016 10:50:09</t>
  </si>
  <si>
    <t>30/09/2016 10:12:54</t>
  </si>
  <si>
    <t>30/09/2016 10:25:52</t>
  </si>
  <si>
    <t>Conferência e ajuste do ponto eletrônico do Forponto</t>
  </si>
  <si>
    <t>30/09/2016 10:27:47</t>
  </si>
  <si>
    <t>triagem de monitor</t>
  </si>
  <si>
    <t>30/09/2016 10:42:29</t>
  </si>
  <si>
    <t>Conferência de acerto de adiantamento do técnico</t>
  </si>
  <si>
    <t>30/09/2016 11:03:04</t>
  </si>
  <si>
    <t>30/09/2016 10:42:37</t>
  </si>
  <si>
    <t>Solicitação de verificação do disjuntor que alimenta os ar-condicionados do setor de manutenção</t>
  </si>
  <si>
    <t>30/09/2016 11:14:05</t>
  </si>
  <si>
    <t>30/09/2016 10:58:27</t>
  </si>
  <si>
    <t>Verificação e instalação de HDs de lojas</t>
  </si>
  <si>
    <t>30/09/2016 11:12:40</t>
  </si>
  <si>
    <t>Envio de roteadores para City Lar.</t>
  </si>
  <si>
    <t>30/09/2016 11:34:30</t>
  </si>
  <si>
    <t>29/09/2016 12:10:54</t>
  </si>
  <si>
    <t>30/09/2016 11:46:24</t>
  </si>
  <si>
    <t>27/09/2016 15:29:08</t>
  </si>
  <si>
    <t>Revisar e solicitar aprovação solicitação de mudança - 113 - Troca de roteador Softbox</t>
  </si>
  <si>
    <t>29/09/2016 12:10:17</t>
  </si>
  <si>
    <t>27/09/2016 15:31:02</t>
  </si>
  <si>
    <t>Solicitar aprovação solicitação de mudança - Sistemas - Monitoramento Processual</t>
  </si>
  <si>
    <t>27/09/2016 16:49:16</t>
  </si>
  <si>
    <t>27/09/2016 16:45:30</t>
  </si>
  <si>
    <t>Solicitar aprovação solicitação de mudança - Sistemas - SISEP</t>
  </si>
  <si>
    <t>28/09/2016 08:59:16</t>
  </si>
  <si>
    <t>27/09/2016 16:45:50</t>
  </si>
  <si>
    <t>Cadastrar supervisores - Suporte Técnico</t>
  </si>
  <si>
    <t>28/09/2016 09:31:52</t>
  </si>
  <si>
    <t>28/09/2016 09:21:18</t>
  </si>
  <si>
    <t>Revisar e solicitar aprovação solicitação de mudança - 114 - Migração Aplicações NDD</t>
  </si>
  <si>
    <t>28/09/2016 14:46:01</t>
  </si>
  <si>
    <t>28/09/2016 10:35:00</t>
  </si>
  <si>
    <t>Converter Manual Palo Alto - Padovani</t>
  </si>
  <si>
    <t>29/09/2016 12:09:59</t>
  </si>
  <si>
    <t>28/09/2016 16:29:41</t>
  </si>
  <si>
    <t>Gerar control Book da área de Infra - Setembro - 2016</t>
  </si>
  <si>
    <t>30/09/2016 11:41:53</t>
  </si>
  <si>
    <t>29/09/2016 12:09:36</t>
  </si>
  <si>
    <t>27/09/2016 14:49:48</t>
  </si>
  <si>
    <t>27/09/2016 14:49:54</t>
  </si>
  <si>
    <t>27/09/2016 14:49:59</t>
  </si>
  <si>
    <t>27/09/2016 14:50:04</t>
  </si>
  <si>
    <t>27/09/2016 14:50:10</t>
  </si>
  <si>
    <t>27/09/2016 14:50:15</t>
  </si>
  <si>
    <t>27/09/2016 14:50:20</t>
  </si>
  <si>
    <t>27/09/2016 14:50:26</t>
  </si>
  <si>
    <t>27/09/2016 14:50:31</t>
  </si>
  <si>
    <t>27/09/2016 14:50:36</t>
  </si>
  <si>
    <t>27/09/2016 14:50:57</t>
  </si>
  <si>
    <t>27/09/2016 14:51:02</t>
  </si>
  <si>
    <t>27/09/2016 14:51:07</t>
  </si>
  <si>
    <t>27/09/2016 14:51:12</t>
  </si>
  <si>
    <t>27/09/2016 14:51:18</t>
  </si>
  <si>
    <t>27/09/2016 14:51:23</t>
  </si>
  <si>
    <t>27/09/2016 14:51:28</t>
  </si>
  <si>
    <t>27/09/2016 14:51:34</t>
  </si>
  <si>
    <t>27/09/2016 14:51:39</t>
  </si>
  <si>
    <t>27/09/2016 14:51:44</t>
  </si>
  <si>
    <t>27/09/2016 14:52:00</t>
  </si>
  <si>
    <t>27/09/2016 14:52:05</t>
  </si>
  <si>
    <t>27/09/2016 14:52:11</t>
  </si>
  <si>
    <t>27/09/2016 14:52:17</t>
  </si>
  <si>
    <t>27/09/2016 14:52:22</t>
  </si>
  <si>
    <t>27/09/2016 14:52:27</t>
  </si>
  <si>
    <t>27/09/2016 14:52:33</t>
  </si>
  <si>
    <t>27/09/2016 14:52:38</t>
  </si>
  <si>
    <t>27/09/2016 14:52:44</t>
  </si>
  <si>
    <t>27/09/2016 14:52:49</t>
  </si>
  <si>
    <t>27/09/2016 14:53:10</t>
  </si>
  <si>
    <t>27/09/2016 14:53:15</t>
  </si>
  <si>
    <t>27/09/2016 14:53:21</t>
  </si>
  <si>
    <t>27/09/2016 14:53:26</t>
  </si>
  <si>
    <t>27/09/2016 14:53:31</t>
  </si>
  <si>
    <t>27/09/2016 14:53:36</t>
  </si>
  <si>
    <t>27/09/2016 14:53:41</t>
  </si>
  <si>
    <t>27/09/2016 14:53:47</t>
  </si>
  <si>
    <t>27/09/2016 14:53:52</t>
  </si>
  <si>
    <t>27/09/2016 14:53:58</t>
  </si>
  <si>
    <t>27/09/2016 14:54:28</t>
  </si>
  <si>
    <t>27/09/2016 14:54:33</t>
  </si>
  <si>
    <t>27/09/2016 14:54:38</t>
  </si>
  <si>
    <t>27/09/2016 14:54:43</t>
  </si>
  <si>
    <t>27/09/2016 14:54:49</t>
  </si>
  <si>
    <t>27/09/2016 14:54:54</t>
  </si>
  <si>
    <t>27/09/2016 14:54:59</t>
  </si>
  <si>
    <t>27/09/2016 14:55:05</t>
  </si>
  <si>
    <t>27/09/2016 14:55:10</t>
  </si>
  <si>
    <t>27/09/2016 14:55:16</t>
  </si>
  <si>
    <t>27/09/2016 14:56:28</t>
  </si>
  <si>
    <t>27/09/2016 14:55:34</t>
  </si>
  <si>
    <t>27/09/2016 14:55:39</t>
  </si>
  <si>
    <t>27/09/2016 14:55:45</t>
  </si>
  <si>
    <t>27/09/2016 14:55:50</t>
  </si>
  <si>
    <t>27/09/2016 14:55:55</t>
  </si>
  <si>
    <t>27/09/2016 14:56:01</t>
  </si>
  <si>
    <t>27/09/2016 14:56:06</t>
  </si>
  <si>
    <t>27/09/2016 14:56:12</t>
  </si>
  <si>
    <t>27/09/2016 14:56:17</t>
  </si>
  <si>
    <t>27/09/2016 14:56:22</t>
  </si>
  <si>
    <t>27/09/2016 14:57:13</t>
  </si>
  <si>
    <t>27/09/2016 14:57:19</t>
  </si>
  <si>
    <t>27/09/2016 14:57:24</t>
  </si>
  <si>
    <t>27/09/2016 14:57:29</t>
  </si>
  <si>
    <t>27/09/2016 14:57:34</t>
  </si>
  <si>
    <t>27/09/2016 14:57:40</t>
  </si>
  <si>
    <t>27/09/2016 14:57:45</t>
  </si>
  <si>
    <t>27/09/2016 14:57:50</t>
  </si>
  <si>
    <t>27/09/2016 14:57:56</t>
  </si>
  <si>
    <t>27/09/2016 14:58:02</t>
  </si>
  <si>
    <t>27/09/2016 14:59:09</t>
  </si>
  <si>
    <t>27/09/2016 14:59:14</t>
  </si>
  <si>
    <t>27/09/2016 14:59:20</t>
  </si>
  <si>
    <t>27/09/2016 14:59:25</t>
  </si>
  <si>
    <t>27/09/2016 14:59:30</t>
  </si>
  <si>
    <t>27/09/2016 14:59:36</t>
  </si>
  <si>
    <t>27/09/2016 14:59:41</t>
  </si>
  <si>
    <t>27/09/2016 14:59:46</t>
  </si>
  <si>
    <t>27/09/2016 14:59:51</t>
  </si>
  <si>
    <t>27/09/2016 14:59:57</t>
  </si>
  <si>
    <t>27/09/2016 15:00:21</t>
  </si>
  <si>
    <t>27/09/2016 15:00:26</t>
  </si>
  <si>
    <t>27/09/2016 15:00:31</t>
  </si>
  <si>
    <t>27/09/2016 15:00:36</t>
  </si>
  <si>
    <t>27/09/2016 15:00:42</t>
  </si>
  <si>
    <t>27/09/2016 15:00:47</t>
  </si>
  <si>
    <t>27/09/2016 15:00:52</t>
  </si>
  <si>
    <t>27/09/2016 15:00:58</t>
  </si>
  <si>
    <t>27/09/2016 15:01:03</t>
  </si>
  <si>
    <t>27/09/2016 15:01:08</t>
  </si>
  <si>
    <t>27/09/2016 15:01:40</t>
  </si>
  <si>
    <t>27/09/2016 15:01:45</t>
  </si>
  <si>
    <t>27/09/2016 15:01:50</t>
  </si>
  <si>
    <t>27/09/2016 15:01:56</t>
  </si>
  <si>
    <t>27/09/2016 15:02:01</t>
  </si>
  <si>
    <t>27/09/2016 15:02:06</t>
  </si>
  <si>
    <t>27/09/2016 15:02:12</t>
  </si>
  <si>
    <t>27/09/2016 15:02:17</t>
  </si>
  <si>
    <t>27/09/2016 15:02:22</t>
  </si>
  <si>
    <t>27/09/2016 15:02:27</t>
  </si>
  <si>
    <t>27/09/2016 15:02:55</t>
  </si>
  <si>
    <t>27/09/2016 15:03:00</t>
  </si>
  <si>
    <t>27/09/2016 15:03:05</t>
  </si>
  <si>
    <t>27/09/2016 15:03:10</t>
  </si>
  <si>
    <t>27/09/2016 15:03:16</t>
  </si>
  <si>
    <t>27/09/2016 15:03:22</t>
  </si>
  <si>
    <t>27/09/2016 15:03:27</t>
  </si>
  <si>
    <t>27/09/2016 15:03:33</t>
  </si>
  <si>
    <t>27/09/2016 15:03:38</t>
  </si>
  <si>
    <t>27/09/2016 15:03:43</t>
  </si>
  <si>
    <t>27/09/2016 15:05:12</t>
  </si>
  <si>
    <t>27/09/2016 15:05:17</t>
  </si>
  <si>
    <t>27/09/2016 15:05:22</t>
  </si>
  <si>
    <t>27/09/2016 15:05:28</t>
  </si>
  <si>
    <t>27/09/2016 15:05:33</t>
  </si>
  <si>
    <t>27/09/2016 15:05:38</t>
  </si>
  <si>
    <t>27/09/2016 15:05:44</t>
  </si>
  <si>
    <t>27/09/2016 15:05:49</t>
  </si>
  <si>
    <t>27/09/2016 15:05:54</t>
  </si>
  <si>
    <t>27/09/2016 15:05:59</t>
  </si>
  <si>
    <t>27/09/2016 15:07:12</t>
  </si>
  <si>
    <t>27/09/2016 15:07:17</t>
  </si>
  <si>
    <t>27/09/2016 15:07:23</t>
  </si>
  <si>
    <t>27/09/2016 15:07:29</t>
  </si>
  <si>
    <t>27/09/2016 15:07:34</t>
  </si>
  <si>
    <t>27/09/2016 15:07:40</t>
  </si>
  <si>
    <t>27/09/2016 15:07:45</t>
  </si>
  <si>
    <t>27/09/2016 15:07:51</t>
  </si>
  <si>
    <t>27/09/2016 15:08:01</t>
  </si>
  <si>
    <t>27/09/2016 15:09:24</t>
  </si>
  <si>
    <t>27/09/2016 15:09:29</t>
  </si>
  <si>
    <t>27/09/2016 15:09:34</t>
  </si>
  <si>
    <t>27/09/2016 15:09:40</t>
  </si>
  <si>
    <t>27/09/2016 15:09:45</t>
  </si>
  <si>
    <t>27/09/2016 15:09:51</t>
  </si>
  <si>
    <t>27/09/2016 15:09:56</t>
  </si>
  <si>
    <t>27/09/2016 15:10:01</t>
  </si>
  <si>
    <t>27/09/2016 15:10:07</t>
  </si>
  <si>
    <t>27/09/2016 15:10:12</t>
  </si>
  <si>
    <t>27/09/2016 15:10:55</t>
  </si>
  <si>
    <t>27/09/2016 15:11:01</t>
  </si>
  <si>
    <t>27/09/2016 15:11:06</t>
  </si>
  <si>
    <t>27/09/2016 15:11:11</t>
  </si>
  <si>
    <t>27/09/2016 15:11:16</t>
  </si>
  <si>
    <t>27/09/2016 15:11:22</t>
  </si>
  <si>
    <t>27/09/2016 15:11:27</t>
  </si>
  <si>
    <t>27/09/2016 15:11:32</t>
  </si>
  <si>
    <t>27/09/2016 15:11:37</t>
  </si>
  <si>
    <t>27/09/2016 15:11:42</t>
  </si>
  <si>
    <t>27/09/2016 15:12:03</t>
  </si>
  <si>
    <t>27/09/2016 15:12:08</t>
  </si>
  <si>
    <t>27/09/2016 15:12:14</t>
  </si>
  <si>
    <t>27/09/2016 15:12:19</t>
  </si>
  <si>
    <t>27/09/2016 15:12:25</t>
  </si>
  <si>
    <t>27/09/2016 15:12:30</t>
  </si>
  <si>
    <t>27/09/2016 15:12:36</t>
  </si>
  <si>
    <t>27/09/2016 15:12:41</t>
  </si>
  <si>
    <t>27/09/2016 15:12:46</t>
  </si>
  <si>
    <t>27/09/2016 15:12:51</t>
  </si>
  <si>
    <t>27/09/2016 15:14:06</t>
  </si>
  <si>
    <t>27/09/2016 15:14:12</t>
  </si>
  <si>
    <t>27/09/2016 15:14:17</t>
  </si>
  <si>
    <t>27/09/2016 15:14:22</t>
  </si>
  <si>
    <t>27/09/2016 15:14:27</t>
  </si>
  <si>
    <t>27/09/2016 15:14:33</t>
  </si>
  <si>
    <t>27/09/2016 15:14:38</t>
  </si>
  <si>
    <t>27/09/2016 15:14:44</t>
  </si>
  <si>
    <t>27/09/2016 15:14:49</t>
  </si>
  <si>
    <t>27/09/2016 15:14:54</t>
  </si>
  <si>
    <t>27/09/2016 15:15:15</t>
  </si>
  <si>
    <t>27/09/2016 15:15:36</t>
  </si>
  <si>
    <t>27/09/2016 15:15:41</t>
  </si>
  <si>
    <t>27/09/2016 15:15:47</t>
  </si>
  <si>
    <t>27/09/2016 15:15:52</t>
  </si>
  <si>
    <t>27/09/2016 15:15:58</t>
  </si>
  <si>
    <t>27/09/2016 15:16:03</t>
  </si>
  <si>
    <t>27/09/2016 15:16:09</t>
  </si>
  <si>
    <t>27/09/2016 15:16:14</t>
  </si>
  <si>
    <t>27/09/2016 15:16:20</t>
  </si>
  <si>
    <t>27/09/2016 15:16:43</t>
  </si>
  <si>
    <t>27/09/2016 15:16:49</t>
  </si>
  <si>
    <t>27/09/2016 15:16:55</t>
  </si>
  <si>
    <t>27/09/2016 15:17:02</t>
  </si>
  <si>
    <t>27/09/2016 15:17:07</t>
  </si>
  <si>
    <t>27/09/2016 15:17:13</t>
  </si>
  <si>
    <t>27/09/2016 15:17:21</t>
  </si>
  <si>
    <t>27/09/2016 15:17:28</t>
  </si>
  <si>
    <t>27/09/2016 15:17:36</t>
  </si>
  <si>
    <t>27/09/2016 15:17:43</t>
  </si>
  <si>
    <t>27/09/2016 15:18:02</t>
  </si>
  <si>
    <t>27/09/2016 15:18:07</t>
  </si>
  <si>
    <t>27/09/2016 15:18:13</t>
  </si>
  <si>
    <t>27/09/2016 15:18:18</t>
  </si>
  <si>
    <t>27/09/2016 15:18:23</t>
  </si>
  <si>
    <t>27/09/2016 15:18:29</t>
  </si>
  <si>
    <t>27/09/2016 15:18:34</t>
  </si>
  <si>
    <t>27/09/2016 15:18:41</t>
  </si>
  <si>
    <t>27/09/2016 15:18:49</t>
  </si>
  <si>
    <t>27/09/2016 15:18:57</t>
  </si>
  <si>
    <t>27/09/2016 15:19:20</t>
  </si>
  <si>
    <t>27/09/2016 15:19:25</t>
  </si>
  <si>
    <t>27/09/2016 15:19:30</t>
  </si>
  <si>
    <t>27/09/2016 15:19:36</t>
  </si>
  <si>
    <t>27/09/2016 15:19:41</t>
  </si>
  <si>
    <t>loja cs 122</t>
  </si>
  <si>
    <t>27/09/2016 15:24:40</t>
  </si>
  <si>
    <t>27/09/2016 15:24:25</t>
  </si>
  <si>
    <t xml:space="preserve">Custom resources + Alertas via post e get </t>
  </si>
  <si>
    <t>27/09/2016 15:26:31</t>
  </si>
  <si>
    <t>Mapas SolarWinds</t>
  </si>
  <si>
    <t xml:space="preserve"> 04 - Redes</t>
  </si>
  <si>
    <t>27/09/2016 15:29:26</t>
  </si>
  <si>
    <t>CD 231</t>
  </si>
  <si>
    <t>27/09/2016 15:32:01</t>
  </si>
  <si>
    <t>Tunel filial cl</t>
  </si>
  <si>
    <t>27/09/2016 15:33:25</t>
  </si>
  <si>
    <t>Sufixo dns Loja CL</t>
  </si>
  <si>
    <t>27/09/2016 15:36:12</t>
  </si>
  <si>
    <t>Preparação ambiente da pontocom para change</t>
  </si>
  <si>
    <t>27/09/2016 15:38:33</t>
  </si>
  <si>
    <t>Alteração de vlans</t>
  </si>
  <si>
    <t>27/09/2016 15:39:36</t>
  </si>
  <si>
    <t>Atualização + Customização solarwinds</t>
  </si>
  <si>
    <t>27/09/2016 15:41:09</t>
  </si>
  <si>
    <t>Testes link de internet Vivo Pontocom</t>
  </si>
  <si>
    <t>27/09/2016 15:43:02</t>
  </si>
  <si>
    <t>Instruir pessoal da Oi</t>
  </si>
  <si>
    <t>27/09/2016 15:55:08</t>
  </si>
  <si>
    <t>Verificação CD 292</t>
  </si>
  <si>
    <t>27/09/2016 16:02:07</t>
  </si>
  <si>
    <t>Verificação de  Parametrização Redmine</t>
  </si>
  <si>
    <t>Marcelo Magalhaes Santos</t>
  </si>
  <si>
    <t>29/09/2016 10:39:21</t>
  </si>
  <si>
    <t>Analisar planilha da Planta da Citylar</t>
  </si>
  <si>
    <t>30/09/2016 09:49:10</t>
  </si>
  <si>
    <t>29/09/2016 11:37:36</t>
  </si>
  <si>
    <t>27/09/2016 15:43:37</t>
  </si>
  <si>
    <t>28/09/2016 15:03:46</t>
  </si>
  <si>
    <t>27/09/2016 15:31:23</t>
  </si>
  <si>
    <t>27/09/2016 18:38:59</t>
  </si>
  <si>
    <t>27/09/2016 15:52:05</t>
  </si>
  <si>
    <t>Reunião #ehcomigomesmo</t>
  </si>
  <si>
    <t>30/09/2016 08:50:30</t>
  </si>
  <si>
    <t>27/09/2016 17:18:31</t>
  </si>
  <si>
    <t>Realização de ajuste em script Selenium - Execução automática</t>
  </si>
  <si>
    <t>28/09/2016 15:02:39</t>
  </si>
  <si>
    <t>Elaboração de script: Crediário proprio</t>
  </si>
  <si>
    <t>30/09/2016 08:51:02</t>
  </si>
  <si>
    <t>28/09/2016 15:05:08</t>
  </si>
  <si>
    <t>Realização de ajuste script</t>
  </si>
  <si>
    <t>28/09/2016 15:12:06</t>
  </si>
  <si>
    <t>Realização de ajuste em script - pedidos cartão</t>
  </si>
  <si>
    <t>28/09/2016 15:15:20</t>
  </si>
  <si>
    <t>30/09/2016 08:52:55</t>
  </si>
  <si>
    <t>29/09/2016 10:28:19</t>
  </si>
  <si>
    <t>Alinhamento junto a gestão</t>
  </si>
  <si>
    <t>29/09/2016 10:30:01</t>
  </si>
  <si>
    <t>Atendimento solicitação gestão</t>
  </si>
  <si>
    <t>29/09/2016 10:32:08</t>
  </si>
  <si>
    <t>Reunião junto a gestão</t>
  </si>
  <si>
    <t>29/09/2016 17:55:23</t>
  </si>
  <si>
    <t>Acompanhamento Teste Regressão PDV</t>
  </si>
  <si>
    <t>28/09/2016 12:27:59</t>
  </si>
  <si>
    <t>27/09/2016 17:29:11</t>
  </si>
  <si>
    <t>27/09/2016 17:30:07</t>
  </si>
  <si>
    <t>Verificar lista de lojas que ainda podem ser atendidas pela substituição de Equipamentos (ThinClients)</t>
  </si>
  <si>
    <t>28/09/2016 09:14:26</t>
  </si>
  <si>
    <t>Criar Cronograma de Envio de Roteadores 4G</t>
  </si>
  <si>
    <t>28/09/2016 18:34:07</t>
  </si>
  <si>
    <t>30/09/2016 11:51:29</t>
  </si>
  <si>
    <t>30/09/2016 11:52:25</t>
  </si>
  <si>
    <t>30/09/2016 12:21:23</t>
  </si>
  <si>
    <t>30/09/2016 13:49:49</t>
  </si>
  <si>
    <t>30/09/2016 13:50:08</t>
  </si>
  <si>
    <t>30/09/2016 13:50:42</t>
  </si>
  <si>
    <t>30/09/2016 13:51:00</t>
  </si>
  <si>
    <t>30/09/2016 13:51:22</t>
  </si>
  <si>
    <t>30/09/2016 13:51:39</t>
  </si>
  <si>
    <t>30/09/2016 13:23:33</t>
  </si>
  <si>
    <t>30/09/2016 13:52:03</t>
  </si>
  <si>
    <t>30/09/2016 13:52:02</t>
  </si>
  <si>
    <t>30/09/2016 13:52:19</t>
  </si>
  <si>
    <t>30/09/2016 13:57:33</t>
  </si>
  <si>
    <t>30/09/2016 13:58:28</t>
  </si>
  <si>
    <t>30/09/2016 13:58:07</t>
  </si>
  <si>
    <t>30/09/2016 13:58:06</t>
  </si>
  <si>
    <t>30/09/2016 13:58:45</t>
  </si>
  <si>
    <t>30/09/2016 13:59:04</t>
  </si>
  <si>
    <t>30/09/2016 13:59:21</t>
  </si>
  <si>
    <t>30/09/2016 13:59:38</t>
  </si>
  <si>
    <t>Configurar o email de email do servdor SQLSERVER desenvolvimento SALFER</t>
  </si>
  <si>
    <t>30/09/2016 12:20:41</t>
  </si>
  <si>
    <t>Truncar log do servidor de desenolvimento da SALFER</t>
  </si>
  <si>
    <t>30/09/2016 12:21:13</t>
  </si>
  <si>
    <t>Instalar servidor MYSQL 5.7 para o teste com Datastage</t>
  </si>
  <si>
    <t>30/09/2016 12:21:47</t>
  </si>
  <si>
    <t>Ticket#10152460 — Acesso de select as tabelas do banco Eldoc</t>
  </si>
  <si>
    <t>30/09/2016 12:30:37</t>
  </si>
  <si>
    <t xml:space="preserve">Ticket#10152527 — [EMERGENCIAL] Processo de Cobrança </t>
  </si>
  <si>
    <t>30/09/2016 13:59:54</t>
  </si>
  <si>
    <t>30/09/2016 12:54:35</t>
  </si>
  <si>
    <t>Atualizacao emergencial de forms do Retail</t>
  </si>
  <si>
    <t>30/09/2016 13:27:20</t>
  </si>
  <si>
    <t>30/09/2016 13:27:08</t>
  </si>
  <si>
    <t>30/09/2016 13:27:19</t>
  </si>
  <si>
    <t>Problema de naoe execucao do job RPMPRD_JOB_ENQUEUE_ITEM_RETAIL</t>
  </si>
  <si>
    <t>30/09/2016 14:21:00</t>
  </si>
  <si>
    <t>30/09/2016 14:20:39</t>
  </si>
  <si>
    <t>Verificar espaco em disco C:\ do servidor 192.168.201.124</t>
  </si>
  <si>
    <t>30/09/2016 13:36:50</t>
  </si>
  <si>
    <t>30/09/2016 13:36:12</t>
  </si>
  <si>
    <t>Aumentar tamanho de Mailbox de Gersey.stelmach</t>
  </si>
  <si>
    <t>30/09/2016 14:22:37</t>
  </si>
  <si>
    <t>Liberação de acesso ao servidor SRVDBDIMEP ES</t>
  </si>
  <si>
    <t>30/09/2016 14:29:25</t>
  </si>
  <si>
    <t>30/09/2016 14:29:16</t>
  </si>
  <si>
    <t>30/09/2016 11:56:53</t>
  </si>
  <si>
    <t>30/09/2016 12:30:38</t>
  </si>
  <si>
    <t>30/09/2016 12:14:38</t>
  </si>
  <si>
    <t>30/09/2016 12:32:19</t>
  </si>
  <si>
    <t>30/09/2016 13:51:56</t>
  </si>
  <si>
    <t>30/09/2016 14:28:29</t>
  </si>
  <si>
    <t>30/09/2016 14:37:26</t>
  </si>
  <si>
    <t>30/09/2016 12:34:35</t>
  </si>
  <si>
    <t>Solicitação de adiantamento</t>
  </si>
  <si>
    <t>30/09/2016 12:00:28</t>
  </si>
  <si>
    <t>Ler e validar relatórios de visita - SGS</t>
  </si>
  <si>
    <t>30/09/2016 12:10:27</t>
  </si>
  <si>
    <t xml:space="preserve">Control Book Oi </t>
  </si>
  <si>
    <t>30/09/2016 12:35:35</t>
  </si>
  <si>
    <t>30/09/2016 12:28:41</t>
  </si>
  <si>
    <t>30/09/2016 12:35:30</t>
  </si>
  <si>
    <t>30/09/2016 13:09:41</t>
  </si>
  <si>
    <t>30/09/2016 12:11:34</t>
  </si>
  <si>
    <t>Disponibilização de dados de programa #ehcomigomesmo</t>
  </si>
  <si>
    <t>30/09/2016 12:25:37</t>
  </si>
  <si>
    <t>30/09/2016 12:24:55</t>
  </si>
  <si>
    <t>Soma de Atividades com Inicio em atraso</t>
  </si>
  <si>
    <t>Levantamento de Interrupções</t>
  </si>
  <si>
    <t xml:space="preserve"> Falhas Links Lojas - RE - ES - IN - CS - CL</t>
  </si>
  <si>
    <t xml:space="preserve">Periodo 2016-09-01 á 2016-09-30 </t>
  </si>
  <si>
    <t>Total de Falhas</t>
  </si>
  <si>
    <t>Data</t>
  </si>
  <si>
    <t>Empresa</t>
  </si>
  <si>
    <t>Filial</t>
  </si>
  <si>
    <t>Principal</t>
  </si>
  <si>
    <t>BACKUP</t>
  </si>
  <si>
    <t>Operacional</t>
  </si>
  <si>
    <t>Minutos Fora</t>
  </si>
  <si>
    <t>Responsabilidade</t>
  </si>
  <si>
    <t>Tempo Indisponível</t>
  </si>
  <si>
    <t>WorkTime</t>
  </si>
  <si>
    <t>01/09/2016  08:24:45</t>
  </si>
  <si>
    <t>CL</t>
  </si>
  <si>
    <t>OFF</t>
  </si>
  <si>
    <t>NAO</t>
  </si>
  <si>
    <t>BGP/Rota</t>
  </si>
  <si>
    <t>17:29:00</t>
  </si>
  <si>
    <t>03:41:00</t>
  </si>
  <si>
    <t>01/09/2016  09:47:41</t>
  </si>
  <si>
    <t>CS</t>
  </si>
  <si>
    <t>ON</t>
  </si>
  <si>
    <t>SIM</t>
  </si>
  <si>
    <t>Falha_no_Equipamento</t>
  </si>
  <si>
    <t>07:00:00</t>
  </si>
  <si>
    <t>01/09/2016  10:40:46</t>
  </si>
  <si>
    <t>ES</t>
  </si>
  <si>
    <t>Imcrementando CRC</t>
  </si>
  <si>
    <t>01:31:00</t>
  </si>
  <si>
    <t>01/09/2016  11:21:18</t>
  </si>
  <si>
    <t>IN</t>
  </si>
  <si>
    <t>Outros</t>
  </si>
  <si>
    <t>23:24:00</t>
  </si>
  <si>
    <t>09:24:00</t>
  </si>
  <si>
    <t>01/09/2016  11:58:06</t>
  </si>
  <si>
    <t>SF</t>
  </si>
  <si>
    <t>Evento de Vulto</t>
  </si>
  <si>
    <t>121:13:00</t>
  </si>
  <si>
    <t>37:13:00</t>
  </si>
  <si>
    <t>01/09/2016  12:19:45</t>
  </si>
  <si>
    <t>14:33:00</t>
  </si>
  <si>
    <t>05:15:00</t>
  </si>
  <si>
    <t>01/09/2016  12:20:39</t>
  </si>
  <si>
    <t>47:50:00</t>
  </si>
  <si>
    <t>17:50:00</t>
  </si>
  <si>
    <t>01/09/2016  16:18:14</t>
  </si>
  <si>
    <t>31:57:00</t>
  </si>
  <si>
    <t>09:00:00</t>
  </si>
  <si>
    <t>01/09/2016  16:32:15</t>
  </si>
  <si>
    <t>Falta_de_Energia</t>
  </si>
  <si>
    <t>00:18:00</t>
  </si>
  <si>
    <t>01/09/2016  16:35:15</t>
  </si>
  <si>
    <t>13:28:00</t>
  </si>
  <si>
    <t>08:31:00</t>
  </si>
  <si>
    <t>01/09/2016  16:59:56</t>
  </si>
  <si>
    <t>Rompimento de Fibra</t>
  </si>
  <si>
    <t>47:51:00</t>
  </si>
  <si>
    <t>17:51:00</t>
  </si>
  <si>
    <t>01/09/2016  18:13:04</t>
  </si>
  <si>
    <t>07:29:28</t>
  </si>
  <si>
    <t>06:42:00</t>
  </si>
  <si>
    <t>01/09/2016  18:22:46</t>
  </si>
  <si>
    <t>06:02:00</t>
  </si>
  <si>
    <t>00:00:00</t>
  </si>
  <si>
    <t>02/09/2016  01:50:09</t>
  </si>
  <si>
    <t>Cabeamento</t>
  </si>
  <si>
    <t>29:54:00</t>
  </si>
  <si>
    <t>02/09/2016  02:03:52</t>
  </si>
  <si>
    <t>10:22:00</t>
  </si>
  <si>
    <t>01:33:00</t>
  </si>
  <si>
    <t>02/09/2016  09:26:13</t>
  </si>
  <si>
    <t>07:44:00</t>
  </si>
  <si>
    <t>02/09/2016  11:01:17</t>
  </si>
  <si>
    <t>00:11:00</t>
  </si>
  <si>
    <t>02/09/2016  12:00:10</t>
  </si>
  <si>
    <t>Falha Massiva</t>
  </si>
  <si>
    <t>25:04:00</t>
  </si>
  <si>
    <t>02/09/2016  14:22:56</t>
  </si>
  <si>
    <t>RE</t>
  </si>
  <si>
    <t>Falha Estrutural</t>
  </si>
  <si>
    <t>335:30:00</t>
  </si>
  <si>
    <t>116:30:00</t>
  </si>
  <si>
    <t>02/09/2016  14:57:56</t>
  </si>
  <si>
    <t>120:08:00</t>
  </si>
  <si>
    <t>36:08:00</t>
  </si>
  <si>
    <t>02/09/2016  15:29:07</t>
  </si>
  <si>
    <t>18:14:00</t>
  </si>
  <si>
    <t>04:14:00</t>
  </si>
  <si>
    <t>02/09/2016  15:57:07</t>
  </si>
  <si>
    <t>18:03:00</t>
  </si>
  <si>
    <t>04:03:00</t>
  </si>
  <si>
    <t>02/09/2016  16:01:58</t>
  </si>
  <si>
    <t>138:01:00</t>
  </si>
  <si>
    <t>39:01:00</t>
  </si>
  <si>
    <t>02/09/2016  17:00:39</t>
  </si>
  <si>
    <t>23:21:00</t>
  </si>
  <si>
    <t>09:21:00</t>
  </si>
  <si>
    <t>03/09/2016  09:01:31</t>
  </si>
  <si>
    <t>28:05:00</t>
  </si>
  <si>
    <t>03/09/2016  09:02:56</t>
  </si>
  <si>
    <t>21:29:00</t>
  </si>
  <si>
    <t>08:30:00</t>
  </si>
  <si>
    <t>03/09/2016  09:06:13</t>
  </si>
  <si>
    <t>00:44:45</t>
  </si>
  <si>
    <t>00:44:00</t>
  </si>
  <si>
    <t>03/09/2016  10:16:53</t>
  </si>
  <si>
    <t>06:40:00</t>
  </si>
  <si>
    <t>03/09/2016  11:12:01</t>
  </si>
  <si>
    <t>02:29:00</t>
  </si>
  <si>
    <t>03/09/2016  11:43:28</t>
  </si>
  <si>
    <t>44:30:00</t>
  </si>
  <si>
    <t>14:30:00</t>
  </si>
  <si>
    <t>03/09/2016  12:03:39</t>
  </si>
  <si>
    <t>01:21:00</t>
  </si>
  <si>
    <t>03/09/2016  12:13:22</t>
  </si>
  <si>
    <t>00:25:53</t>
  </si>
  <si>
    <t>00:25:00</t>
  </si>
  <si>
    <t>03/09/2016  12:45:26</t>
  </si>
  <si>
    <t>43:48:00</t>
  </si>
  <si>
    <t>13:48:00</t>
  </si>
  <si>
    <t>03/09/2016  14:45:55</t>
  </si>
  <si>
    <t>CD</t>
  </si>
  <si>
    <t>02:00:00</t>
  </si>
  <si>
    <t>03/09/2016  17:00:11</t>
  </si>
  <si>
    <t>NÃO POSSUI</t>
  </si>
  <si>
    <t>89:38:00</t>
  </si>
  <si>
    <t>20:38:00</t>
  </si>
  <si>
    <t>03/09/2016  18:49:08</t>
  </si>
  <si>
    <t>41:11:00</t>
  </si>
  <si>
    <t>11:11:00</t>
  </si>
  <si>
    <t>03/09/2016  19:27:47</t>
  </si>
  <si>
    <t>Equipemento_Desligado</t>
  </si>
  <si>
    <t>40:50:00</t>
  </si>
  <si>
    <t>10:50:00</t>
  </si>
  <si>
    <t>04/09/2016  09:43:23</t>
  </si>
  <si>
    <t>24:03:00</t>
  </si>
  <si>
    <t>04/09/2016  13:12:39</t>
  </si>
  <si>
    <t>01:04:00</t>
  </si>
  <si>
    <t>04/09/2016  13:45:13</t>
  </si>
  <si>
    <t>47:17:00</t>
  </si>
  <si>
    <t>17:17:00</t>
  </si>
  <si>
    <t>04/09/2016  15:21:47</t>
  </si>
  <si>
    <t>02:36:00</t>
  </si>
  <si>
    <t>05/09/2016  08:09:50</t>
  </si>
  <si>
    <t>05:22:00</t>
  </si>
  <si>
    <t>03:33:00</t>
  </si>
  <si>
    <t>05/09/2016  09:14:57</t>
  </si>
  <si>
    <t>05:25:00</t>
  </si>
  <si>
    <t>05/09/2016  09:55:53</t>
  </si>
  <si>
    <t>Cancelamento</t>
  </si>
  <si>
    <t>245:52:00</t>
  </si>
  <si>
    <t>86:52:00</t>
  </si>
  <si>
    <t>05/09/2016  12:02:01</t>
  </si>
  <si>
    <t>04:45:00</t>
  </si>
  <si>
    <t>05/09/2016  13:38:49</t>
  </si>
  <si>
    <t>03:53:00</t>
  </si>
  <si>
    <t>05/09/2016  15:17:50</t>
  </si>
  <si>
    <t>00:45:03</t>
  </si>
  <si>
    <t>00:45:00</t>
  </si>
  <si>
    <t>05/09/2016  15:27:37</t>
  </si>
  <si>
    <t>01:46:00</t>
  </si>
  <si>
    <t>05/09/2016  15:44:06</t>
  </si>
  <si>
    <t>44:39:00</t>
  </si>
  <si>
    <t>14:39:00</t>
  </si>
  <si>
    <t>05/09/2016  15:50:23</t>
  </si>
  <si>
    <t>05:10:00</t>
  </si>
  <si>
    <t>01:40:00</t>
  </si>
  <si>
    <t>05/09/2016  16:20:04</t>
  </si>
  <si>
    <t>14:00:00</t>
  </si>
  <si>
    <t>01:30:00</t>
  </si>
  <si>
    <t>05/09/2016  19:44:24</t>
  </si>
  <si>
    <t>208:13:00</t>
  </si>
  <si>
    <t>64:13:00</t>
  </si>
  <si>
    <t>05/09/2016  19:45:39</t>
  </si>
  <si>
    <t>70:23:00</t>
  </si>
  <si>
    <t>16:23:00</t>
  </si>
  <si>
    <t>05/09/2016  19:51:05</t>
  </si>
  <si>
    <t>17:10:00</t>
  </si>
  <si>
    <t>03:40:00</t>
  </si>
  <si>
    <t>05/09/2016  20:26:44</t>
  </si>
  <si>
    <t>17:37:00</t>
  </si>
  <si>
    <t>04:12:00</t>
  </si>
  <si>
    <t>05/09/2016  20:37:54</t>
  </si>
  <si>
    <t>206:25:00</t>
  </si>
  <si>
    <t>62:25:00</t>
  </si>
  <si>
    <t>05/09/2016  22:55:28</t>
  </si>
  <si>
    <t>10:00:00</t>
  </si>
  <si>
    <t>06/09/2016  09:18:53</t>
  </si>
  <si>
    <t>07:10:00</t>
  </si>
  <si>
    <t>06/09/2016  09:56:09</t>
  </si>
  <si>
    <t>00:15:01</t>
  </si>
  <si>
    <t>00:15:00</t>
  </si>
  <si>
    <t>06/09/2016  09:58:45</t>
  </si>
  <si>
    <t>04:51:00</t>
  </si>
  <si>
    <t>06/09/2016  11:27:05</t>
  </si>
  <si>
    <t>00:14:00</t>
  </si>
  <si>
    <t>06/09/2016  15:44:33</t>
  </si>
  <si>
    <t>05:41:00</t>
  </si>
  <si>
    <t>06/09/2016  16:06:20</t>
  </si>
  <si>
    <t>Operadora</t>
  </si>
  <si>
    <t>578:53:43</t>
  </si>
  <si>
    <t>209:53:00</t>
  </si>
  <si>
    <t>06/09/2016  17:54:18</t>
  </si>
  <si>
    <t>00:25:58</t>
  </si>
  <si>
    <t>06/09/2016  18:28:47</t>
  </si>
  <si>
    <t>189:35:00</t>
  </si>
  <si>
    <t>60:35:00</t>
  </si>
  <si>
    <t>06/09/2016  18:40:44</t>
  </si>
  <si>
    <t>42:23:00</t>
  </si>
  <si>
    <t>12:23:00</t>
  </si>
  <si>
    <t>06/09/2016  23:21:52</t>
  </si>
  <si>
    <t>192:49:00</t>
  </si>
  <si>
    <t>63:49:00</t>
  </si>
  <si>
    <t>07/09/2016  09:46:00</t>
  </si>
  <si>
    <t>24:20:00</t>
  </si>
  <si>
    <t>07/09/2016  10:18:00</t>
  </si>
  <si>
    <t>18:49:00</t>
  </si>
  <si>
    <t>07:30:00</t>
  </si>
  <si>
    <t>07/09/2016  10:42:21</t>
  </si>
  <si>
    <t>37:20:00</t>
  </si>
  <si>
    <t>07:20:00</t>
  </si>
  <si>
    <t>07/09/2016  11:39:04</t>
  </si>
  <si>
    <t>07/09/2016  11:43:33</t>
  </si>
  <si>
    <t>61:19:00</t>
  </si>
  <si>
    <t>07:19:00</t>
  </si>
  <si>
    <t>07/09/2016  11:50:18</t>
  </si>
  <si>
    <t>61:26:00</t>
  </si>
  <si>
    <t>07:26:00</t>
  </si>
  <si>
    <t>07/09/2016  11:53:22</t>
  </si>
  <si>
    <t>35:51:00</t>
  </si>
  <si>
    <t>05:51:00</t>
  </si>
  <si>
    <t>07/09/2016  12:11:28</t>
  </si>
  <si>
    <t>34:21:00</t>
  </si>
  <si>
    <t>04:21:00</t>
  </si>
  <si>
    <t>07/09/2016  12:36:12</t>
  </si>
  <si>
    <t>11:52:00</t>
  </si>
  <si>
    <t>07:23:00</t>
  </si>
  <si>
    <t>07/09/2016  12:42:27</t>
  </si>
  <si>
    <t>49:18:00</t>
  </si>
  <si>
    <t>19:18:00</t>
  </si>
  <si>
    <t>07/09/2016  13:48:11</t>
  </si>
  <si>
    <t>47:20:00</t>
  </si>
  <si>
    <t>17:20:00</t>
  </si>
  <si>
    <t>07/09/2016  14:56:29</t>
  </si>
  <si>
    <t>09:59:00</t>
  </si>
  <si>
    <t>05:30:00</t>
  </si>
  <si>
    <t>08/09/2016  07:43:40</t>
  </si>
  <si>
    <t>08/09/2016  08:41:55</t>
  </si>
  <si>
    <t>07</t>
  </si>
  <si>
    <t>00:07:02</t>
  </si>
  <si>
    <t>00:07:00</t>
  </si>
  <si>
    <t>08/09/2016  10:14:12</t>
  </si>
  <si>
    <t>00:12:00</t>
  </si>
  <si>
    <t>08/09/2016  11:21:09</t>
  </si>
  <si>
    <t>08/09/2016  11:35:47</t>
  </si>
  <si>
    <t>04:10:00</t>
  </si>
  <si>
    <t>08/09/2016  11:37:00</t>
  </si>
  <si>
    <t>03:55:00</t>
  </si>
  <si>
    <t>08/09/2016  11:38:07</t>
  </si>
  <si>
    <t>08/09/2016  11:59:46</t>
  </si>
  <si>
    <t>02:05:00</t>
  </si>
  <si>
    <t>08/09/2016  13:25:10</t>
  </si>
  <si>
    <t>01:39:00</t>
  </si>
  <si>
    <t>08/09/2016  13:32:39</t>
  </si>
  <si>
    <t>23:23:00</t>
  </si>
  <si>
    <t>09:23:00</t>
  </si>
  <si>
    <t>08/09/2016  13:48:48</t>
  </si>
  <si>
    <t>01:42:00</t>
  </si>
  <si>
    <t>08/09/2016  14:51:24</t>
  </si>
  <si>
    <t>03:30:00</t>
  </si>
  <si>
    <t>02:39:00</t>
  </si>
  <si>
    <t>08/09/2016  15:11:38</t>
  </si>
  <si>
    <t>10:10:00</t>
  </si>
  <si>
    <t>02:23:00</t>
  </si>
  <si>
    <t>08/09/2016  15:17:01</t>
  </si>
  <si>
    <t>03:20:00</t>
  </si>
  <si>
    <t>02:30:00</t>
  </si>
  <si>
    <t>08/09/2016  15:22:42</t>
  </si>
  <si>
    <t>17:15:00</t>
  </si>
  <si>
    <t>08/09/2016  16:51:32</t>
  </si>
  <si>
    <t>26:59:00</t>
  </si>
  <si>
    <t>09/09/2016  04:51:29</t>
  </si>
  <si>
    <t>16:57:12</t>
  </si>
  <si>
    <t>05:35:00</t>
  </si>
  <si>
    <t>09/09/2016  04:55:49</t>
  </si>
  <si>
    <t>26:35:17</t>
  </si>
  <si>
    <t>09/09/2016  05:05:11</t>
  </si>
  <si>
    <t>351:06:00</t>
  </si>
  <si>
    <t>126:00:00</t>
  </si>
  <si>
    <t>09/09/2016  05:19:27</t>
  </si>
  <si>
    <t>26:59:46</t>
  </si>
  <si>
    <t>09/09/2016  05:38:51</t>
  </si>
  <si>
    <t>27:22:23</t>
  </si>
  <si>
    <t>09/09/2016  05:48:11</t>
  </si>
  <si>
    <t>17:40:41</t>
  </si>
  <si>
    <t>09/09/2016  05:51:10</t>
  </si>
  <si>
    <t>104:26:00</t>
  </si>
  <si>
    <t>32:17:00</t>
  </si>
  <si>
    <t>09/09/2016  06:00:58</t>
  </si>
  <si>
    <t>10:33:00</t>
  </si>
  <si>
    <t>08:01:00</t>
  </si>
  <si>
    <t>09/09/2016  06:05:36</t>
  </si>
  <si>
    <t>04</t>
  </si>
  <si>
    <t>00:04:00</t>
  </si>
  <si>
    <t>09/09/2016  06:21:39</t>
  </si>
  <si>
    <t>18:14:02</t>
  </si>
  <si>
    <t>09/09/2016  06:31:51</t>
  </si>
  <si>
    <t>22:13:24</t>
  </si>
  <si>
    <t>09/09/2016  06:37:00</t>
  </si>
  <si>
    <t>15:50:18</t>
  </si>
  <si>
    <t>02:43:00</t>
  </si>
  <si>
    <t>09/09/2016  06:40:02</t>
  </si>
  <si>
    <t>28:24:17</t>
  </si>
  <si>
    <t>09/09/2016  08:15:47</t>
  </si>
  <si>
    <t>00:23:35</t>
  </si>
  <si>
    <t>09/09/2016  08:33:41</t>
  </si>
  <si>
    <t>00:49:00</t>
  </si>
  <si>
    <t>09/09/2016  08:56:06</t>
  </si>
  <si>
    <t>06:44:00</t>
  </si>
  <si>
    <t>09/09/2016  08:58:59</t>
  </si>
  <si>
    <t>08:05:00</t>
  </si>
  <si>
    <t>09/09/2016  09:02:54</t>
  </si>
  <si>
    <t>09/09/2016  09:17:12</t>
  </si>
  <si>
    <t>169:04:00</t>
  </si>
  <si>
    <t>55:04:00</t>
  </si>
  <si>
    <t>09/09/2016  09:19:18</t>
  </si>
  <si>
    <t>03:27:00</t>
  </si>
  <si>
    <t>09/09/2016  09:21:38</t>
  </si>
  <si>
    <t>07:55:00</t>
  </si>
  <si>
    <t>09/09/2016  11:26:06</t>
  </si>
  <si>
    <t>00:53:23</t>
  </si>
  <si>
    <t>00:53:00</t>
  </si>
  <si>
    <t>09/09/2016  13:00:38</t>
  </si>
  <si>
    <t>00:30:00</t>
  </si>
  <si>
    <t>09/09/2016  13:05:21</t>
  </si>
  <si>
    <t>09/09/2016  14:31:19</t>
  </si>
  <si>
    <t>09:48:00</t>
  </si>
  <si>
    <t>05:53:00</t>
  </si>
  <si>
    <t>09/09/2016  14:43:35</t>
  </si>
  <si>
    <t>09/09/2016  15:21:38</t>
  </si>
  <si>
    <t>00:49:37</t>
  </si>
  <si>
    <t>09/09/2016  16:50:55</t>
  </si>
  <si>
    <t>86:55:00</t>
  </si>
  <si>
    <t>17:55:00</t>
  </si>
  <si>
    <t>09/09/2016  17:02:47</t>
  </si>
  <si>
    <t>95:24:00</t>
  </si>
  <si>
    <t>26:24:00</t>
  </si>
  <si>
    <t>09/09/2016  17:07:19</t>
  </si>
  <si>
    <t>00:28:00</t>
  </si>
  <si>
    <t>09/09/2016  17:24:39</t>
  </si>
  <si>
    <t>00:36:00</t>
  </si>
  <si>
    <t>00:26:00</t>
  </si>
  <si>
    <t>09/09/2016  17:56:02</t>
  </si>
  <si>
    <t>03:11:00</t>
  </si>
  <si>
    <t>10/09/2016  02:47:55</t>
  </si>
  <si>
    <t>118:37:00</t>
  </si>
  <si>
    <t>34:37:00</t>
  </si>
  <si>
    <t>10/09/2016  09:03:58</t>
  </si>
  <si>
    <t>00:20:02</t>
  </si>
  <si>
    <t>00:20:00</t>
  </si>
  <si>
    <t>10/09/2016  09:05:47</t>
  </si>
  <si>
    <t>48:44:00</t>
  </si>
  <si>
    <t>18:44:00</t>
  </si>
  <si>
    <t>10/09/2016  09:30:46</t>
  </si>
  <si>
    <t>268:00:00</t>
  </si>
  <si>
    <t>93:52:00</t>
  </si>
  <si>
    <t>10/09/2016  10:09:25</t>
  </si>
  <si>
    <t>06:39:00</t>
  </si>
  <si>
    <t>04:27:00</t>
  </si>
  <si>
    <t>10/09/2016  14:18:17</t>
  </si>
  <si>
    <t>00:40:00</t>
  </si>
  <si>
    <t>10/09/2016  15:31:58</t>
  </si>
  <si>
    <t>123:20:00</t>
  </si>
  <si>
    <t>38:30:00</t>
  </si>
  <si>
    <t>10/09/2016  17:03:19</t>
  </si>
  <si>
    <t>00:07:31</t>
  </si>
  <si>
    <t>12/09/2016  08:40:22</t>
  </si>
  <si>
    <t>08</t>
  </si>
  <si>
    <t>00:08:05</t>
  </si>
  <si>
    <t>00:08:00</t>
  </si>
  <si>
    <t>12/09/2016  10:38:19</t>
  </si>
  <si>
    <t>01:03:00</t>
  </si>
  <si>
    <t>12/09/2016  12:37:11</t>
  </si>
  <si>
    <t>06:24:00</t>
  </si>
  <si>
    <t>05:49:00</t>
  </si>
  <si>
    <t>12/09/2016  12:56:00</t>
  </si>
  <si>
    <t>02:55:00</t>
  </si>
  <si>
    <t>12/09/2016  13:17:46</t>
  </si>
  <si>
    <t>30:33:00</t>
  </si>
  <si>
    <t>12/09/2016  13:30:31</t>
  </si>
  <si>
    <t>00:39:00</t>
  </si>
  <si>
    <t>12/09/2016  13:45:36</t>
  </si>
  <si>
    <t>287:56:00</t>
  </si>
  <si>
    <t>98:56:00</t>
  </si>
  <si>
    <t>12/09/2016  13:48:03</t>
  </si>
  <si>
    <t>24:43:00</t>
  </si>
  <si>
    <t>12/09/2016  14:34:19</t>
  </si>
  <si>
    <t>01:08:00</t>
  </si>
  <si>
    <t>12/09/2016  14:44:30</t>
  </si>
  <si>
    <t>19:42:00</t>
  </si>
  <si>
    <t>05:42:00</t>
  </si>
  <si>
    <t>12/09/2016  15:16:09</t>
  </si>
  <si>
    <t>01:34:00</t>
  </si>
  <si>
    <t>12/09/2016  15:21:12</t>
  </si>
  <si>
    <t>19:05:00</t>
  </si>
  <si>
    <t>05:05:00</t>
  </si>
  <si>
    <t>12/09/2016  15:36:12</t>
  </si>
  <si>
    <t>01:11:00</t>
  </si>
  <si>
    <t>12/09/2016  18:52:37</t>
  </si>
  <si>
    <t>00:14:31</t>
  </si>
  <si>
    <t>13/09/2016  08:48:25</t>
  </si>
  <si>
    <t>Whatsapp</t>
  </si>
  <si>
    <t>52:06:00</t>
  </si>
  <si>
    <t>22:06:00</t>
  </si>
  <si>
    <t>13/09/2016  09:11:32</t>
  </si>
  <si>
    <t>13/09/2016  09:26:12</t>
  </si>
  <si>
    <t>09:20:00</t>
  </si>
  <si>
    <t>08:58:00</t>
  </si>
  <si>
    <t>13/09/2016  09:49:30</t>
  </si>
  <si>
    <t>02:56:00</t>
  </si>
  <si>
    <t>13/09/2016  09:54:47</t>
  </si>
  <si>
    <t>13/09/2016  10:00:55</t>
  </si>
  <si>
    <t>05:17:00</t>
  </si>
  <si>
    <t>13/09/2016  10:04:56</t>
  </si>
  <si>
    <t>04:19:00</t>
  </si>
  <si>
    <t>13/09/2016  10:11:59</t>
  </si>
  <si>
    <t>05:01:00</t>
  </si>
  <si>
    <t>13/09/2016  14:28:43</t>
  </si>
  <si>
    <t>02:53:00</t>
  </si>
  <si>
    <t>13/09/2016  14:46:00</t>
  </si>
  <si>
    <t>27:48:00</t>
  </si>
  <si>
    <t>13/09/2016  15:04:03</t>
  </si>
  <si>
    <t>00:07:46</t>
  </si>
  <si>
    <t>13/09/2016  15:16:06</t>
  </si>
  <si>
    <t>02:47:00</t>
  </si>
  <si>
    <t>13/09/2016  15:43:55</t>
  </si>
  <si>
    <t>00:41:00</t>
  </si>
  <si>
    <t>13/09/2016  15:47:38</t>
  </si>
  <si>
    <t>02:17:00</t>
  </si>
  <si>
    <t>02:01:00</t>
  </si>
  <si>
    <t>13/09/2016  15:59:14</t>
  </si>
  <si>
    <t>00:51:00</t>
  </si>
  <si>
    <t>13/09/2016  16:00:15</t>
  </si>
  <si>
    <t>13/09/2016  16:12:37</t>
  </si>
  <si>
    <t>00:35:00</t>
  </si>
  <si>
    <t>13/09/2016  16:25:19</t>
  </si>
  <si>
    <t>00:37:00</t>
  </si>
  <si>
    <t>13/09/2016  16:33:29</t>
  </si>
  <si>
    <t>00:13:14</t>
  </si>
  <si>
    <t>00:13:00</t>
  </si>
  <si>
    <t>13/09/2016  16:48:10</t>
  </si>
  <si>
    <t>00:52:00</t>
  </si>
  <si>
    <t>00:50:00</t>
  </si>
  <si>
    <t>14/09/2016  08:54:43</t>
  </si>
  <si>
    <t>05</t>
  </si>
  <si>
    <t>00:05:00</t>
  </si>
  <si>
    <t>14/09/2016  08:57:36</t>
  </si>
  <si>
    <t>14/09/2016  09:09:22</t>
  </si>
  <si>
    <t>00:16:43</t>
  </si>
  <si>
    <t>00:16:00</t>
  </si>
  <si>
    <t>14/09/2016  09:40:02</t>
  </si>
  <si>
    <t>06:35:00</t>
  </si>
  <si>
    <t>14/09/2016  10:21:25</t>
  </si>
  <si>
    <t>14/09/2016  10:25:46</t>
  </si>
  <si>
    <t>06:15:00</t>
  </si>
  <si>
    <t>14/09/2016  10:28:44</t>
  </si>
  <si>
    <t>06:05:00</t>
  </si>
  <si>
    <t>14/09/2016  10:29:16</t>
  </si>
  <si>
    <t>06:27:00</t>
  </si>
  <si>
    <t>14/09/2016  10:30:54</t>
  </si>
  <si>
    <t>14/09/2016  10:39:18</t>
  </si>
  <si>
    <t>06:43:00</t>
  </si>
  <si>
    <t>14/09/2016  10:47:31</t>
  </si>
  <si>
    <t>14/09/2016  11:15:08</t>
  </si>
  <si>
    <t>14/09/2016  11:48:07</t>
  </si>
  <si>
    <t>06:41:00</t>
  </si>
  <si>
    <t>14/09/2016  11:52:19</t>
  </si>
  <si>
    <t>14/09/2016  12:03:26</t>
  </si>
  <si>
    <t>14/09/2016  13:44:07</t>
  </si>
  <si>
    <t>04:13:00</t>
  </si>
  <si>
    <t>14/09/2016  13:50:02</t>
  </si>
  <si>
    <t>27:09:00</t>
  </si>
  <si>
    <t>14/09/2016  14:05:42</t>
  </si>
  <si>
    <t>03:45:00</t>
  </si>
  <si>
    <t>14/09/2016  14:10:29</t>
  </si>
  <si>
    <t>05:24:00</t>
  </si>
  <si>
    <t>14/09/2016  14:13:03</t>
  </si>
  <si>
    <t>04:54:00</t>
  </si>
  <si>
    <t>03:17:00</t>
  </si>
  <si>
    <t>14/09/2016  14:18:26</t>
  </si>
  <si>
    <t>14/09/2016  14:19:32</t>
  </si>
  <si>
    <t>14/09/2016  14:25:14</t>
  </si>
  <si>
    <t>02</t>
  </si>
  <si>
    <t>00:02:35</t>
  </si>
  <si>
    <t>00:02:00</t>
  </si>
  <si>
    <t>14/09/2016  14:30:36</t>
  </si>
  <si>
    <t>02:40:00</t>
  </si>
  <si>
    <t>14/09/2016  14:31:15</t>
  </si>
  <si>
    <t>00:02:15</t>
  </si>
  <si>
    <t>14/09/2016  14:52:20</t>
  </si>
  <si>
    <t>14/09/2016  15:09:35</t>
  </si>
  <si>
    <t>03:59:00</t>
  </si>
  <si>
    <t>02:21:00</t>
  </si>
  <si>
    <t>14/09/2016  15:11:50</t>
  </si>
  <si>
    <t>02:18:00</t>
  </si>
  <si>
    <t>14/09/2016  15:30:04</t>
  </si>
  <si>
    <t>14/09/2016  15:48:50</t>
  </si>
  <si>
    <t>00:08:14</t>
  </si>
  <si>
    <t>14/09/2016  16:09:28</t>
  </si>
  <si>
    <t>19:30:00</t>
  </si>
  <si>
    <t>14/09/2016  16:10:59</t>
  </si>
  <si>
    <t>00:10:00</t>
  </si>
  <si>
    <t>14/09/2016  19:00:44</t>
  </si>
  <si>
    <t>17:19:00</t>
  </si>
  <si>
    <t>02:50:00</t>
  </si>
  <si>
    <t>14/09/2016  20:09:51</t>
  </si>
  <si>
    <t>20:54:00</t>
  </si>
  <si>
    <t>06:54:00</t>
  </si>
  <si>
    <t>15/09/2016  10:20:18</t>
  </si>
  <si>
    <t>27:54:00</t>
  </si>
  <si>
    <t>15/09/2016  10:28:12</t>
  </si>
  <si>
    <t>15/09/2016  11:11:26</t>
  </si>
  <si>
    <t>00:21:00</t>
  </si>
  <si>
    <t>15/09/2016  11:17:46</t>
  </si>
  <si>
    <t>03:49:00</t>
  </si>
  <si>
    <t>15/09/2016  11:20:01</t>
  </si>
  <si>
    <t>00:23:37</t>
  </si>
  <si>
    <t>00:23:00</t>
  </si>
  <si>
    <t>15/09/2016  11:56:56</t>
  </si>
  <si>
    <t>03:35:00</t>
  </si>
  <si>
    <t>15/09/2016  12:09:43</t>
  </si>
  <si>
    <t>30:15:00</t>
  </si>
  <si>
    <t>15/09/2016  12:24:59</t>
  </si>
  <si>
    <t>21:34:00</t>
  </si>
  <si>
    <t>15/09/2016  12:50:08</t>
  </si>
  <si>
    <t>24:21:00</t>
  </si>
  <si>
    <t>15/09/2016  13:16:30</t>
  </si>
  <si>
    <t>51:40:00</t>
  </si>
  <si>
    <t>21:40:00</t>
  </si>
  <si>
    <t>15/09/2016  13:26:15</t>
  </si>
  <si>
    <t>15/09/2016  13:37:29</t>
  </si>
  <si>
    <t>05:56:00</t>
  </si>
  <si>
    <t>04:40:00</t>
  </si>
  <si>
    <t>15/09/2016  13:47:52</t>
  </si>
  <si>
    <t>18:36:00</t>
  </si>
  <si>
    <t>03:44:00</t>
  </si>
  <si>
    <t>15/09/2016  14:26:03</t>
  </si>
  <si>
    <t>15/09/2016  14:29:43</t>
  </si>
  <si>
    <t>04:53:00</t>
  </si>
  <si>
    <t>03:12:00</t>
  </si>
  <si>
    <t>15/09/2016  14:37:39</t>
  </si>
  <si>
    <t>18:45:00</t>
  </si>
  <si>
    <t>15/09/2016  15:09:40</t>
  </si>
  <si>
    <t>00:18:46</t>
  </si>
  <si>
    <t>15/09/2016  15:31:13</t>
  </si>
  <si>
    <t>17:06:00</t>
  </si>
  <si>
    <t>02:14:00</t>
  </si>
  <si>
    <t>15/09/2016  15:38:12</t>
  </si>
  <si>
    <t>03:14:00</t>
  </si>
  <si>
    <t>02:26:00</t>
  </si>
  <si>
    <t>15/09/2016  15:49:03</t>
  </si>
  <si>
    <t>25:44:00</t>
  </si>
  <si>
    <t>15/09/2016  15:57:49</t>
  </si>
  <si>
    <t>00:36:25</t>
  </si>
  <si>
    <t>15/09/2016  16:34:45</t>
  </si>
  <si>
    <t>15:19:00</t>
  </si>
  <si>
    <t>00:55:00</t>
  </si>
  <si>
    <t>15/09/2016  18:35:42</t>
  </si>
  <si>
    <t>06</t>
  </si>
  <si>
    <t>00:06:33</t>
  </si>
  <si>
    <t>15/09/2016  18:49:30</t>
  </si>
  <si>
    <t>16:11:00</t>
  </si>
  <si>
    <t>01:25:00</t>
  </si>
  <si>
    <t>15/09/2016  18:55:56</t>
  </si>
  <si>
    <t>13:09:00</t>
  </si>
  <si>
    <t>16/09/2016  03:28:32</t>
  </si>
  <si>
    <t>15:41:00</t>
  </si>
  <si>
    <t>16/09/2016  08:27:27</t>
  </si>
  <si>
    <t>11:53:00</t>
  </si>
  <si>
    <t>01:02:00</t>
  </si>
  <si>
    <t>16/09/2016  08:33:40</t>
  </si>
  <si>
    <t>00:04:51</t>
  </si>
  <si>
    <t>16/09/2016  08:46:26</t>
  </si>
  <si>
    <t>09</t>
  </si>
  <si>
    <t>00:09:56</t>
  </si>
  <si>
    <t>00:09:00</t>
  </si>
  <si>
    <t>16/09/2016  08:56:33</t>
  </si>
  <si>
    <t>00:34:00</t>
  </si>
  <si>
    <t>16/09/2016  09:04:21</t>
  </si>
  <si>
    <t>03:09:00</t>
  </si>
  <si>
    <t>02:49:00</t>
  </si>
  <si>
    <t>16/09/2016  09:21:37</t>
  </si>
  <si>
    <t>02:10:00</t>
  </si>
  <si>
    <t>01:15:00</t>
  </si>
  <si>
    <t>16/09/2016  09:30:44</t>
  </si>
  <si>
    <t>00:07:59</t>
  </si>
  <si>
    <t>16/09/2016  09:47:38</t>
  </si>
  <si>
    <t>21:19:00</t>
  </si>
  <si>
    <t>06:49:00</t>
  </si>
  <si>
    <t>16/09/2016  10:33:25</t>
  </si>
  <si>
    <t>00:12:20</t>
  </si>
  <si>
    <t>16/09/2016  11:51:36</t>
  </si>
  <si>
    <t>22:39:00</t>
  </si>
  <si>
    <t>08:39:00</t>
  </si>
  <si>
    <t>16/09/2016  12:27:18</t>
  </si>
  <si>
    <t>93:33:00</t>
  </si>
  <si>
    <t>24:33:00</t>
  </si>
  <si>
    <t>16/09/2016  12:41:07</t>
  </si>
  <si>
    <t>00:27:22</t>
  </si>
  <si>
    <t>00:27:00</t>
  </si>
  <si>
    <t>16/09/2016  15:00:23</t>
  </si>
  <si>
    <t>04:05:00</t>
  </si>
  <si>
    <t>16/09/2016  15:10:01</t>
  </si>
  <si>
    <t>01:38:00</t>
  </si>
  <si>
    <t>16/09/2016  15:48:02</t>
  </si>
  <si>
    <t>20:55:00</t>
  </si>
  <si>
    <t>06:55:00</t>
  </si>
  <si>
    <t>17/09/2016  04:54:03</t>
  </si>
  <si>
    <t>17/09/2016  04:56:26</t>
  </si>
  <si>
    <t>12:47:00</t>
  </si>
  <si>
    <t>00:29:00</t>
  </si>
  <si>
    <t>17/09/2016  04:59:15</t>
  </si>
  <si>
    <t>13:50:00</t>
  </si>
  <si>
    <t>17/09/2016  05:01:53</t>
  </si>
  <si>
    <t>356:08:44</t>
  </si>
  <si>
    <t>122:8:00</t>
  </si>
  <si>
    <t>17/09/2016  05:04:57</t>
  </si>
  <si>
    <t>05:58:00</t>
  </si>
  <si>
    <t>17/09/2016  05:06:59</t>
  </si>
  <si>
    <t>05:31:00</t>
  </si>
  <si>
    <t>17/09/2016  05:08:10</t>
  </si>
  <si>
    <t>61:29:00</t>
  </si>
  <si>
    <t>07:29:00</t>
  </si>
  <si>
    <t>17/09/2016  05:10:21</t>
  </si>
  <si>
    <t>11:45:00</t>
  </si>
  <si>
    <t>17/09/2016  05:12:08</t>
  </si>
  <si>
    <t>14:01:00</t>
  </si>
  <si>
    <t>01:07:00</t>
  </si>
  <si>
    <t>17/09/2016  08:24:34</t>
  </si>
  <si>
    <t>47:46:00</t>
  </si>
  <si>
    <t>17:40:00</t>
  </si>
  <si>
    <t>17/09/2016  08:55:01</t>
  </si>
  <si>
    <t>00:44:33</t>
  </si>
  <si>
    <t>17/09/2016  09:42:46</t>
  </si>
  <si>
    <t>00:45:13</t>
  </si>
  <si>
    <t>17/09/2016  10:12:23</t>
  </si>
  <si>
    <t>00:21:42</t>
  </si>
  <si>
    <t>17/09/2016  10:31:15</t>
  </si>
  <si>
    <t>28:06:00</t>
  </si>
  <si>
    <t>17/09/2016  10:49:18</t>
  </si>
  <si>
    <t>Atualizações</t>
  </si>
  <si>
    <t>01:36:00</t>
  </si>
  <si>
    <t>17/09/2016  11:22:29</t>
  </si>
  <si>
    <t>03:25:00</t>
  </si>
  <si>
    <t>17/09/2016  11:23:12</t>
  </si>
  <si>
    <t>02:13:00</t>
  </si>
  <si>
    <t>17/09/2016  11:37:25</t>
  </si>
  <si>
    <t>167:21:00</t>
  </si>
  <si>
    <t>53:21:00</t>
  </si>
  <si>
    <t>17/09/2016  14:34:50</t>
  </si>
  <si>
    <t>66:22:00</t>
  </si>
  <si>
    <t>12:22:00</t>
  </si>
  <si>
    <t>17/09/2016  16:20:47</t>
  </si>
  <si>
    <t>18/09/2016  09:14:42</t>
  </si>
  <si>
    <t>23:15:00</t>
  </si>
  <si>
    <t>09:15:00</t>
  </si>
  <si>
    <t>18/09/2016  09:17:27</t>
  </si>
  <si>
    <t>19/09/2016  07:45:05</t>
  </si>
  <si>
    <t>22:32:00</t>
  </si>
  <si>
    <t>19/09/2016  08:48:25</t>
  </si>
  <si>
    <t>00</t>
  </si>
  <si>
    <t>00:00:20</t>
  </si>
  <si>
    <t>19/09/2016  09:09:36</t>
  </si>
  <si>
    <t>01</t>
  </si>
  <si>
    <t>00:01:15</t>
  </si>
  <si>
    <t>00:01:00</t>
  </si>
  <si>
    <t>19/09/2016  09:37:40</t>
  </si>
  <si>
    <t>13:57:00</t>
  </si>
  <si>
    <t>01:10:00</t>
  </si>
  <si>
    <t>19/09/2016  09:55:55</t>
  </si>
  <si>
    <t>00:06:04</t>
  </si>
  <si>
    <t>00:06:00</t>
  </si>
  <si>
    <t>19/09/2016  10:30:33</t>
  </si>
  <si>
    <t>09:25:00</t>
  </si>
  <si>
    <t>06:50:00</t>
  </si>
  <si>
    <t>19/09/2016  11:51:06</t>
  </si>
  <si>
    <t>02:38:00</t>
  </si>
  <si>
    <t>19/09/2016  11:51:39</t>
  </si>
  <si>
    <t>22:17:00</t>
  </si>
  <si>
    <t>19/09/2016  11:56:28</t>
  </si>
  <si>
    <t>19/09/2016  12:25:35</t>
  </si>
  <si>
    <t>04:39:00</t>
  </si>
  <si>
    <t>19/09/2016  13:05:10</t>
  </si>
  <si>
    <t>01:51:00</t>
  </si>
  <si>
    <t>19/09/2016  13:21:05</t>
  </si>
  <si>
    <t>19/09/2016  14:14:04</t>
  </si>
  <si>
    <t>03</t>
  </si>
  <si>
    <t>00:03:00</t>
  </si>
  <si>
    <t>19/09/2016  15:05:17</t>
  </si>
  <si>
    <t>09:52:00</t>
  </si>
  <si>
    <t>03:24:00</t>
  </si>
  <si>
    <t>19/09/2016  15:10:49</t>
  </si>
  <si>
    <t>95:33:00</t>
  </si>
  <si>
    <t>26:33:00</t>
  </si>
  <si>
    <t>19/09/2016  15:12:57</t>
  </si>
  <si>
    <t>02:54:00</t>
  </si>
  <si>
    <t>19/09/2016  15:28:35</t>
  </si>
  <si>
    <t>01:19:29</t>
  </si>
  <si>
    <t>01:19:00</t>
  </si>
  <si>
    <t>19/09/2016  15:30:28</t>
  </si>
  <si>
    <t>09:37:00</t>
  </si>
  <si>
    <t>03:10:00</t>
  </si>
  <si>
    <t>19/09/2016  15:33:15</t>
  </si>
  <si>
    <t>09:47:00</t>
  </si>
  <si>
    <t>19/09/2016  15:40:59</t>
  </si>
  <si>
    <t>18:13:00</t>
  </si>
  <si>
    <t>19/09/2016  16:44:06</t>
  </si>
  <si>
    <t>19/09/2016  17:01:13</t>
  </si>
  <si>
    <t>52:10:00</t>
  </si>
  <si>
    <t>21:00:00</t>
  </si>
  <si>
    <t>19/09/2016  23:05:41</t>
  </si>
  <si>
    <t>15:51:00</t>
  </si>
  <si>
    <t>20/09/2016  07:33:37</t>
  </si>
  <si>
    <t>213:33:00</t>
  </si>
  <si>
    <t>69:33:00</t>
  </si>
  <si>
    <t>20/09/2016  07:35:48</t>
  </si>
  <si>
    <t>142:58:00</t>
  </si>
  <si>
    <t>43:58:00</t>
  </si>
  <si>
    <t>20/09/2016  07:37:28</t>
  </si>
  <si>
    <t>140:03:00</t>
  </si>
  <si>
    <t>41:03:00</t>
  </si>
  <si>
    <t>20/09/2016  07:46:12</t>
  </si>
  <si>
    <t>140:02:00</t>
  </si>
  <si>
    <t>41:02:00</t>
  </si>
  <si>
    <t>20/09/2016  08:21:40</t>
  </si>
  <si>
    <t>02:44:00</t>
  </si>
  <si>
    <t>20/09/2016  08:51:18</t>
  </si>
  <si>
    <t>09:01:00</t>
  </si>
  <si>
    <t>08:35:00</t>
  </si>
  <si>
    <t>20/09/2016  09:25:23</t>
  </si>
  <si>
    <t>00:28:04</t>
  </si>
  <si>
    <t>20/09/2016  10:09:02</t>
  </si>
  <si>
    <t>138:14:00</t>
  </si>
  <si>
    <t>39:14:00</t>
  </si>
  <si>
    <t>20/09/2016  10:09:04</t>
  </si>
  <si>
    <t>00:00:31</t>
  </si>
  <si>
    <t>20/09/2016  10:14:56</t>
  </si>
  <si>
    <t>31:16:00</t>
  </si>
  <si>
    <t>20/09/2016  10:17:09</t>
  </si>
  <si>
    <t>01:49:00</t>
  </si>
  <si>
    <t>20/09/2016  10:34:44</t>
  </si>
  <si>
    <t>245:00:44</t>
  </si>
  <si>
    <t>86:0:00</t>
  </si>
  <si>
    <t>20/09/2016  11:04:36</t>
  </si>
  <si>
    <t>20:01:00</t>
  </si>
  <si>
    <t>20/09/2016  11:08:56</t>
  </si>
  <si>
    <t>03:07:00</t>
  </si>
  <si>
    <t>20/09/2016  11:10:33</t>
  </si>
  <si>
    <t>27:08:00</t>
  </si>
  <si>
    <t>20/09/2016  11:12:53</t>
  </si>
  <si>
    <t>02:41:00</t>
  </si>
  <si>
    <t>20/09/2016  11:17:58</t>
  </si>
  <si>
    <t>01:15:15</t>
  </si>
  <si>
    <t>20/09/2016  11:34:21</t>
  </si>
  <si>
    <t>03:05:00</t>
  </si>
  <si>
    <t>20/09/2016  15:39:37</t>
  </si>
  <si>
    <t>282:59:44</t>
  </si>
  <si>
    <t>93:59:00</t>
  </si>
  <si>
    <t>20/09/2016  16:09:22</t>
  </si>
  <si>
    <t>01:26:00</t>
  </si>
  <si>
    <t>20/09/2016  16:25:18</t>
  </si>
  <si>
    <t>20/09/2016  16:25:32</t>
  </si>
  <si>
    <t>260:41:44</t>
  </si>
  <si>
    <t>86:41:00</t>
  </si>
  <si>
    <t>20/09/2016  16:27:35</t>
  </si>
  <si>
    <t>00:35:13</t>
  </si>
  <si>
    <t>20/09/2016  17:11:16</t>
  </si>
  <si>
    <t>89:33:00</t>
  </si>
  <si>
    <t>20:33:00</t>
  </si>
  <si>
    <t>20/09/2016  18:00:24</t>
  </si>
  <si>
    <t>59:28:00</t>
  </si>
  <si>
    <t>05:28:00</t>
  </si>
  <si>
    <t>20/09/2016  18:09:35</t>
  </si>
  <si>
    <t>237:43:44</t>
  </si>
  <si>
    <t>78:43:00</t>
  </si>
  <si>
    <t>20/09/2016  18:14:21</t>
  </si>
  <si>
    <t>237:13:44</t>
  </si>
  <si>
    <t>78:13:00</t>
  </si>
  <si>
    <t>20/09/2016  19:00:08</t>
  </si>
  <si>
    <t>03:26:58</t>
  </si>
  <si>
    <t>01:56:00</t>
  </si>
  <si>
    <t>20/09/2016  19:09:25</t>
  </si>
  <si>
    <t>20/09/2016  19:11:30</t>
  </si>
  <si>
    <t>21/09/2016  09:23:20</t>
  </si>
  <si>
    <t>222:18:44</t>
  </si>
  <si>
    <t>78:18:00</t>
  </si>
  <si>
    <t>21/09/2016  09:31:39</t>
  </si>
  <si>
    <t>00:13:31</t>
  </si>
  <si>
    <t>21/09/2016  10:03:23</t>
  </si>
  <si>
    <t>00:07:51</t>
  </si>
  <si>
    <t>21/09/2016  10:30:14</t>
  </si>
  <si>
    <t>00:20:12</t>
  </si>
  <si>
    <t>21/09/2016  10:47:21</t>
  </si>
  <si>
    <t>00:38:33</t>
  </si>
  <si>
    <t>00:38:00</t>
  </si>
  <si>
    <t>21/09/2016  11:30:14</t>
  </si>
  <si>
    <t>34:40:00</t>
  </si>
  <si>
    <t>21/09/2016  11:30:18</t>
  </si>
  <si>
    <t>21/09/2016  11:41:29</t>
  </si>
  <si>
    <t>21/09/2016  12:55:27</t>
  </si>
  <si>
    <t>01:36:29</t>
  </si>
  <si>
    <t>21/09/2016  13:43:23</t>
  </si>
  <si>
    <t>21/09/2016  13:55:05</t>
  </si>
  <si>
    <t>21/09/2016  14:38:28</t>
  </si>
  <si>
    <t>00:22:18</t>
  </si>
  <si>
    <t>00:22:00</t>
  </si>
  <si>
    <t>21/09/2016  15:34:40</t>
  </si>
  <si>
    <t>21/09/2016  15:50:43</t>
  </si>
  <si>
    <t>03:38:00</t>
  </si>
  <si>
    <t>01:58:00</t>
  </si>
  <si>
    <t>21/09/2016  16:44:25</t>
  </si>
  <si>
    <t>02:24:00</t>
  </si>
  <si>
    <t>21/09/2016  16:50:51</t>
  </si>
  <si>
    <t>89:46:00</t>
  </si>
  <si>
    <t>20:46:00</t>
  </si>
  <si>
    <t>21/09/2016  17:01:51</t>
  </si>
  <si>
    <t>02:03:00</t>
  </si>
  <si>
    <t>21/09/2016  17:32:16</t>
  </si>
  <si>
    <t>215:46:44</t>
  </si>
  <si>
    <t>71:46:00</t>
  </si>
  <si>
    <t>21/09/2016  18:23:25</t>
  </si>
  <si>
    <t>16:19:00</t>
  </si>
  <si>
    <t>02:19:00</t>
  </si>
  <si>
    <t>22/09/2016  09:24:23</t>
  </si>
  <si>
    <t>33:42:00</t>
  </si>
  <si>
    <t>22/09/2016  14:08:46</t>
  </si>
  <si>
    <t>22/09/2016  14:10:25</t>
  </si>
  <si>
    <t>03:00:00</t>
  </si>
  <si>
    <t>22/09/2016  14:13:50</t>
  </si>
  <si>
    <t>22/09/2016  14:16:01</t>
  </si>
  <si>
    <t>22/09/2016  14:18:11</t>
  </si>
  <si>
    <t>22/09/2016  14:20:28</t>
  </si>
  <si>
    <t>22/09/2016  14:22:31</t>
  </si>
  <si>
    <t>22/09/2016  14:25:02</t>
  </si>
  <si>
    <t>22/09/2016  14:26:53</t>
  </si>
  <si>
    <t>03:04:00</t>
  </si>
  <si>
    <t>22/09/2016  14:28:54</t>
  </si>
  <si>
    <t>03:32:00</t>
  </si>
  <si>
    <t>22/09/2016  14:31:57</t>
  </si>
  <si>
    <t>22/09/2016  14:56:35</t>
  </si>
  <si>
    <t>00:25:11</t>
  </si>
  <si>
    <t>22/09/2016  15:14:26</t>
  </si>
  <si>
    <t>21:03:00</t>
  </si>
  <si>
    <t>07:03:00</t>
  </si>
  <si>
    <t>22/09/2016  15:16:42</t>
  </si>
  <si>
    <t>25:15:00</t>
  </si>
  <si>
    <t>22/09/2016  15:22:23</t>
  </si>
  <si>
    <t>26:03:00</t>
  </si>
  <si>
    <t>22/09/2016  15:24:03</t>
  </si>
  <si>
    <t>03:43:00</t>
  </si>
  <si>
    <t>03:03:00</t>
  </si>
  <si>
    <t>22/09/2016  15:46:28</t>
  </si>
  <si>
    <t>02:58:00</t>
  </si>
  <si>
    <t>22/09/2016  15:55:39</t>
  </si>
  <si>
    <t>120:40:00</t>
  </si>
  <si>
    <t>36:40:00</t>
  </si>
  <si>
    <t>22/09/2016  16:15:01</t>
  </si>
  <si>
    <t>45:51:00</t>
  </si>
  <si>
    <t>22/09/2016  16:17:07</t>
  </si>
  <si>
    <t>04:30:00</t>
  </si>
  <si>
    <t>23/09/2016  09:11:35</t>
  </si>
  <si>
    <t>15:03:00</t>
  </si>
  <si>
    <t>23/09/2016  09:27:37</t>
  </si>
  <si>
    <t>23/09/2016  10:30:18</t>
  </si>
  <si>
    <t>06:20:00</t>
  </si>
  <si>
    <t>23/09/2016  10:38:55</t>
  </si>
  <si>
    <t>24:15:00</t>
  </si>
  <si>
    <t>23/09/2016  11:39:40</t>
  </si>
  <si>
    <t>03:51:00</t>
  </si>
  <si>
    <t>23/09/2016  11:59:43</t>
  </si>
  <si>
    <t>02:25:00</t>
  </si>
  <si>
    <t>23/09/2016  12:53:59</t>
  </si>
  <si>
    <t>01:45:00</t>
  </si>
  <si>
    <t>23/09/2016  13:40:42</t>
  </si>
  <si>
    <t>19:36:00</t>
  </si>
  <si>
    <t>05:36:00</t>
  </si>
  <si>
    <t>23/09/2016  13:43:15</t>
  </si>
  <si>
    <t>Banda Insuficiente</t>
  </si>
  <si>
    <t>01:55:56</t>
  </si>
  <si>
    <t>01:55:00</t>
  </si>
  <si>
    <t>23/09/2016  17:36:07</t>
  </si>
  <si>
    <t>00:15:19</t>
  </si>
  <si>
    <t>23/09/2016  18:35:01</t>
  </si>
  <si>
    <t>61:47:00</t>
  </si>
  <si>
    <t>07:47:00</t>
  </si>
  <si>
    <t>23/09/2016  20:40:38</t>
  </si>
  <si>
    <t>25:05:00</t>
  </si>
  <si>
    <t>24/09/2016  08:09:42</t>
  </si>
  <si>
    <t>116:51:00</t>
  </si>
  <si>
    <t>32:51:00</t>
  </si>
  <si>
    <t>24/09/2016  09:17:33</t>
  </si>
  <si>
    <t>24/09/2016  09:23:25</t>
  </si>
  <si>
    <t>00:26:42</t>
  </si>
  <si>
    <t>24/09/2016  10:18:00</t>
  </si>
  <si>
    <t>00:05:06</t>
  </si>
  <si>
    <t>24/09/2016  12:16:10</t>
  </si>
  <si>
    <t>06:38:00</t>
  </si>
  <si>
    <t>06:00:00</t>
  </si>
  <si>
    <t>24/09/2016  14:08:00</t>
  </si>
  <si>
    <t>47:38:00</t>
  </si>
  <si>
    <t>17:38:00</t>
  </si>
  <si>
    <t>24/09/2016  14:20:14</t>
  </si>
  <si>
    <t>04:48:00</t>
  </si>
  <si>
    <t>24/09/2016  14:35:40</t>
  </si>
  <si>
    <t>48:39:00</t>
  </si>
  <si>
    <t>18:39:00</t>
  </si>
  <si>
    <t>24/09/2016  14:44:21</t>
  </si>
  <si>
    <t>45:13:00</t>
  </si>
  <si>
    <t>15:13:00</t>
  </si>
  <si>
    <t>24/09/2016  15:10:36</t>
  </si>
  <si>
    <t>00:12:04</t>
  </si>
  <si>
    <t>24/09/2016  17:04:23</t>
  </si>
  <si>
    <t>00:10:20</t>
  </si>
  <si>
    <t>24/09/2016  17:16:09</t>
  </si>
  <si>
    <t>42:47:00</t>
  </si>
  <si>
    <t>24/09/2016  17:27:50</t>
  </si>
  <si>
    <t>41:17:00</t>
  </si>
  <si>
    <t>11:17:00</t>
  </si>
  <si>
    <t>25/09/2016  10:11:25</t>
  </si>
  <si>
    <t>26/09/2016  08:05:51</t>
  </si>
  <si>
    <t>01:00:00</t>
  </si>
  <si>
    <t>26/09/2016  08:25:04</t>
  </si>
  <si>
    <t>26/09/2016  08:58:34</t>
  </si>
  <si>
    <t>26/09/2016  09:10:51</t>
  </si>
  <si>
    <t>03:39:00</t>
  </si>
  <si>
    <t>26/09/2016  09:29:40</t>
  </si>
  <si>
    <t>00:19:00</t>
  </si>
  <si>
    <t>26/09/2016  09:32:26</t>
  </si>
  <si>
    <t>29:20:00</t>
  </si>
  <si>
    <t>26/09/2016  09:37:19</t>
  </si>
  <si>
    <t>00:23:31</t>
  </si>
  <si>
    <t>26/09/2016  10:06:50</t>
  </si>
  <si>
    <t>23:34:00</t>
  </si>
  <si>
    <t>09:34:00</t>
  </si>
  <si>
    <t>26/09/2016  10:34:54</t>
  </si>
  <si>
    <t>26/09/2016  10:35:51</t>
  </si>
  <si>
    <t>100:37:44</t>
  </si>
  <si>
    <t>31:37:00</t>
  </si>
  <si>
    <t>26/09/2016  11:05:53</t>
  </si>
  <si>
    <t>101:39:44</t>
  </si>
  <si>
    <t>32:39:00</t>
  </si>
  <si>
    <t>26/09/2016  11:45:49</t>
  </si>
  <si>
    <t>08:49:00</t>
  </si>
  <si>
    <t>26/09/2016  11:51:30</t>
  </si>
  <si>
    <t>05:06:00</t>
  </si>
  <si>
    <t>26/09/2016  12:15:33</t>
  </si>
  <si>
    <t>98:57:44</t>
  </si>
  <si>
    <t>29:57:00</t>
  </si>
  <si>
    <t>26/09/2016  13:18:52</t>
  </si>
  <si>
    <t>00:03:21</t>
  </si>
  <si>
    <t>26/09/2016  13:38:59</t>
  </si>
  <si>
    <t>26/09/2016  14:21:46</t>
  </si>
  <si>
    <t>24:44:00</t>
  </si>
  <si>
    <t>26/09/2016  15:07:19</t>
  </si>
  <si>
    <t>27:10:00</t>
  </si>
  <si>
    <t>26/09/2016  15:58:49</t>
  </si>
  <si>
    <t>26/09/2016  16:05:07</t>
  </si>
  <si>
    <t>01:06:00</t>
  </si>
  <si>
    <t>26/09/2016  16:08:04</t>
  </si>
  <si>
    <t>26/09/2016  16:10:35</t>
  </si>
  <si>
    <t>26/09/2016  16:12:21</t>
  </si>
  <si>
    <t>26/09/2016  16:14:34</t>
  </si>
  <si>
    <t>26/09/2016  16:16:40</t>
  </si>
  <si>
    <t>04:09:00</t>
  </si>
  <si>
    <t>26/09/2016  16:18:14</t>
  </si>
  <si>
    <t>26/09/2016  16:20:51</t>
  </si>
  <si>
    <t>26/09/2016  16:23:11</t>
  </si>
  <si>
    <t>26/09/2016  16:24:51</t>
  </si>
  <si>
    <t>26/09/2016  16:27:06</t>
  </si>
  <si>
    <t>26/09/2016  16:28:28</t>
  </si>
  <si>
    <t>26/09/2016  16:30:08</t>
  </si>
  <si>
    <t>26/09/2016  16:31:52</t>
  </si>
  <si>
    <t>26/09/2016  16:43:54</t>
  </si>
  <si>
    <t>20:50:00</t>
  </si>
  <si>
    <t>26/09/2016  19:07:52</t>
  </si>
  <si>
    <t>00:13:33</t>
  </si>
  <si>
    <t>26/09/2016  19:48:25</t>
  </si>
  <si>
    <t>27/09/2016  09:22:18</t>
  </si>
  <si>
    <t>27/09/2016  09:24:41</t>
  </si>
  <si>
    <t>01:13:00</t>
  </si>
  <si>
    <t>27/09/2016  10:14:55</t>
  </si>
  <si>
    <t>00:08:13</t>
  </si>
  <si>
    <t>27/09/2016  10:31:06</t>
  </si>
  <si>
    <t>00:17:54</t>
  </si>
  <si>
    <t>00:17:00</t>
  </si>
  <si>
    <t>27/09/2016  10:39:04</t>
  </si>
  <si>
    <t>03:46:00</t>
  </si>
  <si>
    <t>27/09/2016  10:52:18</t>
  </si>
  <si>
    <t>05:34:00</t>
  </si>
  <si>
    <t>27/09/2016  11:53:36</t>
  </si>
  <si>
    <t>99:56:44</t>
  </si>
  <si>
    <t>30:56:00</t>
  </si>
  <si>
    <t>27/09/2016  12:43:42</t>
  </si>
  <si>
    <t>01:12:00</t>
  </si>
  <si>
    <t>27/09/2016  13:29:26</t>
  </si>
  <si>
    <t>24:24:00</t>
  </si>
  <si>
    <t>27/09/2016  14:55:56</t>
  </si>
  <si>
    <t>00:12:24</t>
  </si>
  <si>
    <t>27/09/2016  15:00:43</t>
  </si>
  <si>
    <t>27/09/2016  15:22:46</t>
  </si>
  <si>
    <t>20:32:00</t>
  </si>
  <si>
    <t>06:32:00</t>
  </si>
  <si>
    <t>27/09/2016  15:28:51</t>
  </si>
  <si>
    <t>27/09/2016  15:35:57</t>
  </si>
  <si>
    <t>27/09/2016  15:40:46</t>
  </si>
  <si>
    <t>00:17:33</t>
  </si>
  <si>
    <t>27/09/2016  15:48:03</t>
  </si>
  <si>
    <t>27/09/2016  15:49:00</t>
  </si>
  <si>
    <t>71:43:44</t>
  </si>
  <si>
    <t>17:43:00</t>
  </si>
  <si>
    <t>27/09/2016  16:05:17</t>
  </si>
  <si>
    <t>21:05:00</t>
  </si>
  <si>
    <t>07:05:00</t>
  </si>
  <si>
    <t>27/09/2016  16:32:26</t>
  </si>
  <si>
    <t>01:01:00</t>
  </si>
  <si>
    <t>27/09/2016  16:46:59</t>
  </si>
  <si>
    <t>00:27:23</t>
  </si>
  <si>
    <t>27/09/2016  17:13:33</t>
  </si>
  <si>
    <t>19:25:00</t>
  </si>
  <si>
    <t>27/09/2016  17:45:26</t>
  </si>
  <si>
    <t>00:18:19</t>
  </si>
  <si>
    <t>28/09/2016  08:50:10</t>
  </si>
  <si>
    <t>01:20:00</t>
  </si>
  <si>
    <t>28/09/2016  08:55:43</t>
  </si>
  <si>
    <t>28/09/2016  08:56:33</t>
  </si>
  <si>
    <t>03:08:00</t>
  </si>
  <si>
    <t>28/09/2016  08:58:45</t>
  </si>
  <si>
    <t>28/09/2016  09:05:04</t>
  </si>
  <si>
    <t>28/09/2016  09:12:09</t>
  </si>
  <si>
    <t>02:46:00</t>
  </si>
  <si>
    <t>01:50:00</t>
  </si>
  <si>
    <t>28/09/2016  09:19:09</t>
  </si>
  <si>
    <t>28/09/2016  09:29:49</t>
  </si>
  <si>
    <t>28/09/2016  09:52:32</t>
  </si>
  <si>
    <t>29:56:00</t>
  </si>
  <si>
    <t>28/09/2016  10:12:45</t>
  </si>
  <si>
    <t>01:27:00</t>
  </si>
  <si>
    <t>28/09/2016  10:15:48</t>
  </si>
  <si>
    <t>00:10:08</t>
  </si>
  <si>
    <t>28/09/2016  10:16:13</t>
  </si>
  <si>
    <t>28/09/2016  11:06:18</t>
  </si>
  <si>
    <t>04:02:00</t>
  </si>
  <si>
    <t>28/09/2016  11:33:17</t>
  </si>
  <si>
    <t>28/09/2016  11:45:07</t>
  </si>
  <si>
    <t>28/09/2016  13:47:51</t>
  </si>
  <si>
    <t>00:00:25</t>
  </si>
  <si>
    <t>28/09/2016  13:48:45</t>
  </si>
  <si>
    <t>28/09/2016  13:50:59</t>
  </si>
  <si>
    <t>28/09/2016  14:27:14</t>
  </si>
  <si>
    <t>20:44:00</t>
  </si>
  <si>
    <t>28/09/2016  15:22:51</t>
  </si>
  <si>
    <t>15:17:00</t>
  </si>
  <si>
    <t>28/09/2016  16:08:12</t>
  </si>
  <si>
    <t>28/09/2016  17:50:20</t>
  </si>
  <si>
    <t>14:54:00</t>
  </si>
  <si>
    <t>00:24:00</t>
  </si>
  <si>
    <t>28/09/2016  17:53:26</t>
  </si>
  <si>
    <t>28/09/2016  17:57:17</t>
  </si>
  <si>
    <t>28/09/2016  18:03:03</t>
  </si>
  <si>
    <t>12:54:00</t>
  </si>
  <si>
    <t>28/09/2016  18:04:32</t>
  </si>
  <si>
    <t>29/09/2016  08:36:32</t>
  </si>
  <si>
    <t>00:05:09</t>
  </si>
  <si>
    <t>29/09/2016  08:43:38</t>
  </si>
  <si>
    <t>00:09:24</t>
  </si>
  <si>
    <t>29/09/2016  08:50:12</t>
  </si>
  <si>
    <t>29/09/2016  09:12:43</t>
  </si>
  <si>
    <t>00:06:16</t>
  </si>
  <si>
    <t>29/09/2016  09:20:55</t>
  </si>
  <si>
    <t>01:09:00</t>
  </si>
  <si>
    <t>29/09/2016  09:56:38</t>
  </si>
  <si>
    <t>29/09/2016  10:00:39</t>
  </si>
  <si>
    <t>01:52:00</t>
  </si>
  <si>
    <t>29/09/2016  10:18:25</t>
  </si>
  <si>
    <t>27:21:00</t>
  </si>
  <si>
    <t>29/09/2016  11:23:16</t>
  </si>
  <si>
    <t>29/09/2016  11:26:47</t>
  </si>
  <si>
    <t>02:32:00</t>
  </si>
  <si>
    <t>29/09/2016  11:28:58</t>
  </si>
  <si>
    <t>00:22:03</t>
  </si>
  <si>
    <t>29/09/2016  11:32:45</t>
  </si>
  <si>
    <t>05:55:00</t>
  </si>
  <si>
    <t>29/09/2016  11:45:24</t>
  </si>
  <si>
    <t>29/09/2016  12:31:56</t>
  </si>
  <si>
    <t>26:56:44</t>
  </si>
  <si>
    <t>9:00:00</t>
  </si>
  <si>
    <t>29/09/2016  14:08:50</t>
  </si>
  <si>
    <t>04:44:00</t>
  </si>
  <si>
    <t>03:22:00</t>
  </si>
  <si>
    <t>29/09/2016  15:06:02</t>
  </si>
  <si>
    <t>00:58:00</t>
  </si>
  <si>
    <t>29/09/2016  15:18:12</t>
  </si>
  <si>
    <t>29/09/2016  15:25:48</t>
  </si>
  <si>
    <t>01:22:00</t>
  </si>
  <si>
    <t>29/09/2016  15:36:38</t>
  </si>
  <si>
    <t>29/09/2016  15:47:07</t>
  </si>
  <si>
    <t>00:17:42</t>
  </si>
  <si>
    <t>29/09/2016  16:03:56</t>
  </si>
  <si>
    <t>29/09/2016  16:05:45</t>
  </si>
  <si>
    <t>29/09/2016  16:06:32</t>
  </si>
  <si>
    <t>21:30:00</t>
  </si>
  <si>
    <t>29/09/2016  16:08:51</t>
  </si>
  <si>
    <t>29/09/2016  16:15:18</t>
  </si>
  <si>
    <t>16:31:00</t>
  </si>
  <si>
    <t>02:31:00</t>
  </si>
  <si>
    <t>29/09/2016  16:17:18</t>
  </si>
  <si>
    <t>15:31:00</t>
  </si>
  <si>
    <t>29/09/2016  16:51:57</t>
  </si>
  <si>
    <t>23:13:44</t>
  </si>
  <si>
    <t>9:13:00</t>
  </si>
  <si>
    <t>29/09/2016  17:09:02</t>
  </si>
  <si>
    <t>00:33:06</t>
  </si>
  <si>
    <t>00:33:00</t>
  </si>
  <si>
    <t>29/09/2016  17:27:58</t>
  </si>
  <si>
    <t>00:11:41</t>
  </si>
  <si>
    <t>29/09/2016  17:53:44</t>
  </si>
  <si>
    <t>00:19:12</t>
  </si>
  <si>
    <t>29/09/2016  18:04:39</t>
  </si>
  <si>
    <t>29/09/2016  18:21:11</t>
  </si>
  <si>
    <t>16:02:00</t>
  </si>
  <si>
    <t>29/09/2016  18:31:41</t>
  </si>
  <si>
    <t>29/09/2016  19:09:06</t>
  </si>
  <si>
    <t>02:52:00</t>
  </si>
  <si>
    <t>29/09/2016  19:17:37</t>
  </si>
  <si>
    <t>00:56:00</t>
  </si>
  <si>
    <t>30/09/2016  08:56:28</t>
  </si>
  <si>
    <t>06:16:44</t>
  </si>
  <si>
    <t>6:16:00</t>
  </si>
  <si>
    <t>30/09/2016  09:01:42</t>
  </si>
  <si>
    <t>00:25:52</t>
  </si>
  <si>
    <t>30/09/2016  09:43:27</t>
  </si>
  <si>
    <t>00:05:28</t>
  </si>
  <si>
    <t>30/09/2016  09:56:46</t>
  </si>
  <si>
    <t>30/09/2016  09:58:24</t>
  </si>
  <si>
    <t>30/09/2016  10:59:16</t>
  </si>
  <si>
    <t>04:24:44</t>
  </si>
  <si>
    <t>4:24:00</t>
  </si>
  <si>
    <t>30/09/2016  11:19:58</t>
  </si>
  <si>
    <t>30/09/2016  12:38:31</t>
  </si>
  <si>
    <t>02:48:44</t>
  </si>
  <si>
    <t>2:48:00</t>
  </si>
  <si>
    <t>30/09/2016  14:38:54</t>
  </si>
  <si>
    <t>00:56:44</t>
  </si>
  <si>
    <t>0:56:00</t>
  </si>
  <si>
    <t>30/09/2016  15:02:39</t>
  </si>
  <si>
    <t>01:23:44</t>
  </si>
  <si>
    <t>1:23:00</t>
  </si>
  <si>
    <t>Disponibilidade de Links</t>
  </si>
  <si>
    <t>Rótulos de Linha</t>
  </si>
  <si>
    <t>Dia</t>
  </si>
  <si>
    <t>10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</si>
  <si>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</si>
  <si>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</si>
  <si>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</si>
  <si>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</si>
  <si>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</si>
  <si>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</si>
  <si>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</si>
  <si>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</si>
  <si>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</si>
  <si>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</si>
  <si>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</si>
  <si>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</si>
  <si>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26</t>
  </si>
  <si>
    <t>27</t>
  </si>
  <si>
    <t>28</t>
  </si>
  <si>
    <t>29</t>
  </si>
  <si>
    <t>30</t>
  </si>
  <si>
    <t>Contagem de Operacional</t>
  </si>
  <si>
    <t>(Vários itens)</t>
  </si>
  <si>
    <t>05/10/2016 11:49:54</t>
  </si>
  <si>
    <t>Auxílio configuração cluster pacemaker</t>
  </si>
  <si>
    <t>04/10/2016 11:25:27</t>
  </si>
  <si>
    <t>04/10/2016 11:24:55</t>
  </si>
  <si>
    <t>04/10/2016 11:24:56</t>
  </si>
  <si>
    <t>Criação cenários DR</t>
  </si>
  <si>
    <t>05/10/2016 13:49:40</t>
  </si>
  <si>
    <t>05/10/2016 11:49:38</t>
  </si>
  <si>
    <t>05/10/2016 11:49:39</t>
  </si>
  <si>
    <t>Reunião Softbox</t>
  </si>
  <si>
    <t>05/10/2016 11:57:30</t>
  </si>
  <si>
    <t>05/10/2016 11:57:29</t>
  </si>
  <si>
    <t>05/10/2016 11:57:40</t>
  </si>
  <si>
    <t>05/10/2016 11:57:39</t>
  </si>
  <si>
    <t>Ajustes no CC</t>
  </si>
  <si>
    <t>06/10/2016 09:59:30</t>
  </si>
  <si>
    <t>06/10/2016 09:58:07</t>
  </si>
  <si>
    <t>10/10/2016 10:00:58</t>
  </si>
  <si>
    <t>07/10/2016 18:01:48</t>
  </si>
  <si>
    <t>07/10/2016 18:01:22</t>
  </si>
  <si>
    <t>04/10/2016 19:54:21</t>
  </si>
  <si>
    <t>07/10/2016 12:35:13</t>
  </si>
  <si>
    <t>CEARÁ - Loja 213 - Cessação de Uso</t>
  </si>
  <si>
    <t>07/10/2016 17:53:08</t>
  </si>
  <si>
    <t>03/10/2016 11:59:57</t>
  </si>
  <si>
    <t>03/10/2016 17:32:07</t>
  </si>
  <si>
    <t>03/10/2016 14:07:21</t>
  </si>
  <si>
    <t>10/10/2016 10:00:11</t>
  </si>
  <si>
    <t>10/10/2016 10:00:05</t>
  </si>
  <si>
    <t>Entendimento demanda - Losango</t>
  </si>
  <si>
    <t>03/10/2016 10:02:15</t>
  </si>
  <si>
    <t>30/09/2016 15:57:43</t>
  </si>
  <si>
    <t>30/09/2016 17:29:27</t>
  </si>
  <si>
    <t>30/09/2016 16:01:00</t>
  </si>
  <si>
    <t>30/09/2016 17:28:34</t>
  </si>
  <si>
    <t>30/09/2016 16:26:39</t>
  </si>
  <si>
    <t>30/09/2016 17:28:27</t>
  </si>
  <si>
    <t>07/10/2016 14:48:05</t>
  </si>
  <si>
    <t>03/10/2016 13:48:16</t>
  </si>
  <si>
    <t>04/10/2016 09:54:04</t>
  </si>
  <si>
    <t>03/10/2016 13:46:29</t>
  </si>
  <si>
    <t>03/10/2016 13:51:35</t>
  </si>
  <si>
    <t>10/10/2016 13:54:53</t>
  </si>
  <si>
    <t>03/10/2016 14:04:21</t>
  </si>
  <si>
    <t>07/10/2016 18:02:45</t>
  </si>
  <si>
    <t>03/10/2016 18:03:17</t>
  </si>
  <si>
    <t>04/10/2016 14:42:13</t>
  </si>
  <si>
    <t>03/10/2016 19:05:16</t>
  </si>
  <si>
    <t>10/10/2016 10:05:12</t>
  </si>
  <si>
    <t>10/10/2016 10:05:07</t>
  </si>
  <si>
    <t>10/10/2016 09:57:39</t>
  </si>
  <si>
    <t>06/10/2016 17:58:47</t>
  </si>
  <si>
    <t>07/10/2016 15:43:56</t>
  </si>
  <si>
    <t>10/10/2016 10:01:40</t>
  </si>
  <si>
    <t>10/10/2016 10:01:25</t>
  </si>
  <si>
    <t>07/10/2016 10:28:49</t>
  </si>
  <si>
    <t>10/10/2016 09:46:02</t>
  </si>
  <si>
    <t>06/10/2016 18:04:00</t>
  </si>
  <si>
    <t>Execução de cenário de teste</t>
  </si>
  <si>
    <t>06/10/2016 11:52:18</t>
  </si>
  <si>
    <t>06/10/2016 11:29:30</t>
  </si>
  <si>
    <t>07/10/2016 15:45:28</t>
  </si>
  <si>
    <t>06/10/2016 11:30:22</t>
  </si>
  <si>
    <t>Realização de retestes cenários V55 e 56</t>
  </si>
  <si>
    <t>10/10/2016 11:06:42</t>
  </si>
  <si>
    <t>07/10/2016 15:33:41</t>
  </si>
  <si>
    <t>10/10/2016 10:03:51</t>
  </si>
  <si>
    <t>07/10/2016 15:35:07</t>
  </si>
  <si>
    <t>07/10/2016 15:35:55</t>
  </si>
  <si>
    <t>10/10/2016 09:58:03</t>
  </si>
  <si>
    <t>07/10/2016 15:36:24</t>
  </si>
  <si>
    <t>10/10/2016 09:40:07</t>
  </si>
  <si>
    <t>07/10/2016 15:36:57</t>
  </si>
  <si>
    <t>10/10/2016 10:28:49</t>
  </si>
  <si>
    <t>07/10/2016 15:59:58</t>
  </si>
  <si>
    <t>07/10/2016 18:20:10</t>
  </si>
  <si>
    <t>10/10/2016 09:32:27</t>
  </si>
  <si>
    <t>07/10/2016 08:34:54</t>
  </si>
  <si>
    <t>07/10/2016 08:34:53</t>
  </si>
  <si>
    <t>30/09/2016 17:54:32</t>
  </si>
  <si>
    <t>30/09/2016 23:35:01</t>
  </si>
  <si>
    <t>07/10/2016 15:59:36</t>
  </si>
  <si>
    <t>30/09/2016 17:53:48</t>
  </si>
  <si>
    <t>30/09/2016 17:53:25</t>
  </si>
  <si>
    <t>30/09/2016 17:53:24</t>
  </si>
  <si>
    <t>30/09/2016 17:53:05</t>
  </si>
  <si>
    <t>30/09/2016 17:52:48</t>
  </si>
  <si>
    <t>30/09/2016 17:52:29</t>
  </si>
  <si>
    <t>30/09/2016 17:51:40</t>
  </si>
  <si>
    <t>Configuração de heteregenous services Oracle-MySQL no servidor idmvhomol</t>
  </si>
  <si>
    <t>04/10/2016 10:24:20</t>
  </si>
  <si>
    <t>30/09/2016 15:13:47</t>
  </si>
  <si>
    <t>Liberação de lock no retail</t>
  </si>
  <si>
    <t>30/09/2016 16:16:08</t>
  </si>
  <si>
    <t>30/09/2016 15:28:48</t>
  </si>
  <si>
    <t xml:space="preserve">Ticket#10152760 — eXECUTAR MATRICULA AUTOMATICA </t>
  </si>
  <si>
    <t>30/09/2016 16:15:50</t>
  </si>
  <si>
    <t>30/09/2016 15:31:55</t>
  </si>
  <si>
    <t>30/09/2016 16:15:49</t>
  </si>
  <si>
    <t xml:space="preserve"> Ticket#10152782 — [EMERGENCIAL] DTS batimento </t>
  </si>
  <si>
    <t>04/10/2016 09:46:05</t>
  </si>
  <si>
    <t>30/09/2016 15:35:03</t>
  </si>
  <si>
    <t>04/10/2016 09:46:04</t>
  </si>
  <si>
    <t xml:space="preserve">Ticket#10152826 — Acesso a base Relo </t>
  </si>
  <si>
    <t>04/10/2016 09:46:21</t>
  </si>
  <si>
    <t>30/09/2016 16:34:13</t>
  </si>
  <si>
    <t>COnfigurar o Heterogeneos Services entre Oracle e SQLSERVER em Ambiente de Homologacao</t>
  </si>
  <si>
    <t>30/09/2016 17:55:29</t>
  </si>
  <si>
    <t>30/09/2016 17:51:11</t>
  </si>
  <si>
    <t>Reiniciar SOA CS</t>
  </si>
  <si>
    <t>30/09/2016 17:56:18</t>
  </si>
  <si>
    <t>30/09/2016 17:56:02</t>
  </si>
  <si>
    <t>10152330 — Script Carga DDE - MVS/RELO</t>
  </si>
  <si>
    <t>30/09/2016 23:34:05</t>
  </si>
  <si>
    <t>30/09/2016 23:33:47</t>
  </si>
  <si>
    <t>Problema com consulta de Frente de loja no BIC</t>
  </si>
  <si>
    <t>01/10/2016 10:21:56</t>
  </si>
  <si>
    <t>01/10/2016 10:21:45</t>
  </si>
  <si>
    <t>01/10/2016 10:21:55</t>
  </si>
  <si>
    <t>10152906 — bACKUP DE FECHAMENTO 09 2016</t>
  </si>
  <si>
    <t>03/10/2016 15:19:38</t>
  </si>
  <si>
    <t>01/10/2016 12:06:31</t>
  </si>
  <si>
    <t>Redefinicao de memoria do servidor sqlserver em cfbd02.salfer.com.br</t>
  </si>
  <si>
    <t>01/10/2016 13:12:40</t>
  </si>
  <si>
    <t>01/10/2016 13:12:26</t>
  </si>
  <si>
    <t>Automic  - Falhar ao logar</t>
  </si>
  <si>
    <t>01/10/2016 20:14:51</t>
  </si>
  <si>
    <t>01/10/2016 20:14:22</t>
  </si>
  <si>
    <t>Verificar alertas do Grid Control</t>
  </si>
  <si>
    <t>03/10/2016 18:18:51</t>
  </si>
  <si>
    <t>03/10/2016 08:09:18</t>
  </si>
  <si>
    <t>Verificar erro Exadata: TNS-1189. Verifique os arquivos de log para obter detalhes.</t>
  </si>
  <si>
    <t>03/10/2016 18:21:15</t>
  </si>
  <si>
    <t>03/10/2016 08:43:57</t>
  </si>
  <si>
    <t xml:space="preserve">Ticket#10153493 — Solicitação de acesso </t>
  </si>
  <si>
    <t>04/10/2016 09:46:46</t>
  </si>
  <si>
    <t>03/10/2016 09:03:14</t>
  </si>
  <si>
    <t>ALTERÇÃO DE SENHA DO EBS_ODI + ACERTO DE PRIVILEGIOS DE BANCO</t>
  </si>
  <si>
    <t>03/10/2016 09:31:26</t>
  </si>
  <si>
    <t>03/10/2016 09:31:15</t>
  </si>
  <si>
    <t>Ticket#10153439 — Solicitação de usuário e senha</t>
  </si>
  <si>
    <t>04/10/2016 09:47:03</t>
  </si>
  <si>
    <t>03/10/2016 09:37:57</t>
  </si>
  <si>
    <t xml:space="preserve">Ticket#10153521 — Privilégio Tablespace - Usuário RESUP Base RELOH </t>
  </si>
  <si>
    <t>04/10/2016 09:47:35</t>
  </si>
  <si>
    <t>03/10/2016 09:44:45</t>
  </si>
  <si>
    <t xml:space="preserve">Ticket#10153501 — Solicitação de INSERT </t>
  </si>
  <si>
    <t>04/10/2016 09:47:54</t>
  </si>
  <si>
    <t>03/10/2016 09:46:46</t>
  </si>
  <si>
    <t xml:space="preserve">Ticket#10153676 — Re: [AGENDAMENTO SCRIPT] IMPEDIR EXPIRAÇÃO SENHA USUÁRIOS LOJA </t>
  </si>
  <si>
    <t>04/10/2016 09:48:10</t>
  </si>
  <si>
    <t>03/10/2016 10:18:52</t>
  </si>
  <si>
    <t>teste</t>
  </si>
  <si>
    <t>07/10/2016 08:35:28</t>
  </si>
  <si>
    <t>03/10/2016 10:29:21</t>
  </si>
  <si>
    <t>07/10/2016 08:35:23</t>
  </si>
  <si>
    <t>Fazer backup do banco WELLSALFERD</t>
  </si>
  <si>
    <t>03/10/2016 18:24:22</t>
  </si>
  <si>
    <t>03/10/2016 10:31:40</t>
  </si>
  <si>
    <t>Criar nova instancia MSSQL no servidor de desenvolvimento da Salfer 192.168.201.124</t>
  </si>
  <si>
    <t>03/10/2016 18:23:56</t>
  </si>
  <si>
    <t>03/10/2016 10:33:47</t>
  </si>
  <si>
    <t>Recuperar banco Legado Wellsafer na nova instancia de desenvolvimento</t>
  </si>
  <si>
    <t>05/10/2016 14:02:23</t>
  </si>
  <si>
    <t>03/10/2016 10:38:35</t>
  </si>
  <si>
    <t xml:space="preserve">Recuperar banco WELLSALFERD nos novos discos </t>
  </si>
  <si>
    <t>03/10/2016 18:22:30</t>
  </si>
  <si>
    <t>03/10/2016 10:39:37</t>
  </si>
  <si>
    <t>Gerar consultas pesadas mvcobranca</t>
  </si>
  <si>
    <t>03/10/2016 18:23:16</t>
  </si>
  <si>
    <t>03/10/2016 10:53:52</t>
  </si>
  <si>
    <t xml:space="preserve"> Ticket#10153906 — [EMERGENCIAL] 10153260 — Baixa parcela Credpróprio - Script </t>
  </si>
  <si>
    <t>04/10/2016 09:48:25</t>
  </si>
  <si>
    <t>03/10/2016 11:14:37</t>
  </si>
  <si>
    <t>Desabilitar triggers no REFPW2 da base folhad que usam o dblink forponto</t>
  </si>
  <si>
    <t>04/10/2016 09:45:45</t>
  </si>
  <si>
    <t>03/10/2016 11:24:07</t>
  </si>
  <si>
    <t>Consulta pesadas integracao  CredProprioIntegPropSisCred.exe</t>
  </si>
  <si>
    <t>03/10/2016 18:23:33</t>
  </si>
  <si>
    <t>03/10/2016 11:24:11</t>
  </si>
  <si>
    <t>Recuperar standby banco MSAF</t>
  </si>
  <si>
    <t xml:space="preserve"> 03.01 - Operações Data Center - Banco de Dados</t>
  </si>
  <si>
    <t>10/10/2016 13:40:18</t>
  </si>
  <si>
    <t>03/10/2016 11:25:12</t>
  </si>
  <si>
    <t>10/10/2016 13:40:12</t>
  </si>
  <si>
    <t>Ticket#10153964 — [EMERGENCIAL] Chamado 10147541 - Atualização de sto</t>
  </si>
  <si>
    <t>03/10/2016 18:22:51</t>
  </si>
  <si>
    <t>03/10/2016 11:50:40</t>
  </si>
  <si>
    <t>Query na base Solarwinds solicitada por Cléber</t>
  </si>
  <si>
    <t>04/10/2016 09:45:26</t>
  </si>
  <si>
    <t>03/10/2016 14:58:29</t>
  </si>
  <si>
    <t>Instalação BIEE de homologação - configuracao 1.9</t>
  </si>
  <si>
    <t>03/10/2016 16:58:12</t>
  </si>
  <si>
    <t>03/10/2016 15:21:09</t>
  </si>
  <si>
    <t>10154244 — [EMERGENCIAL] 10148048 — Baixa de valor - Crediário Próprio - Script</t>
  </si>
  <si>
    <t>03/10/2016 15:54:19</t>
  </si>
  <si>
    <t>03/10/2016 15:53:06</t>
  </si>
  <si>
    <t>Problema de lentidao com OTRS</t>
  </si>
  <si>
    <t>03/10/2016 16:05:05</t>
  </si>
  <si>
    <t>03/10/2016 16:04:43</t>
  </si>
  <si>
    <t>10152906 - bACKUP DE FECHAMENTO 09 2016</t>
  </si>
  <si>
    <t>03/10/2016 16:09:51</t>
  </si>
  <si>
    <t>03/10/2016 16:09:40</t>
  </si>
  <si>
    <t>Ticket#10153712 — Re: [SCRIPT PRODUCAO] Projeto Exportação Zurich</t>
  </si>
  <si>
    <t>04/10/2016 08:54:12</t>
  </si>
  <si>
    <t>04/10/2016 08:23:52</t>
  </si>
  <si>
    <t>04/10/2016 08:54:11</t>
  </si>
  <si>
    <t>Ticket#10154242 — ENC: Execução Scripts Oracle - Melhorias Integração com SisCred</t>
  </si>
  <si>
    <t>04/10/2016 08:53:55</t>
  </si>
  <si>
    <t>04/10/2016 08:24:14</t>
  </si>
  <si>
    <t>Ticket#10154243 — ENC: Execução Scripts SQL Server - Melhorias Integração com SisCred</t>
  </si>
  <si>
    <t>04/10/2016 08:53:37</t>
  </si>
  <si>
    <t>04/10/2016 08:24:34</t>
  </si>
  <si>
    <t>Ticket#10154292 — [EMERGENCIAL] 10151693 - Correção de número de títulos</t>
  </si>
  <si>
    <t>04/10/2016 08:53:20</t>
  </si>
  <si>
    <t>04/10/2016 08:24:52</t>
  </si>
  <si>
    <t>Ticket#10154147 — Solicitação Atualizar script na base WIS Produção</t>
  </si>
  <si>
    <t>04/10/2016 08:53:05</t>
  </si>
  <si>
    <t>04/10/2016 08:25:11</t>
  </si>
  <si>
    <t>04/10/2016 08:53:04</t>
  </si>
  <si>
    <t>Ticket#10154520 — Inserts Informações tabelas WIS Produção</t>
  </si>
  <si>
    <t>04/10/2016 08:52:37</t>
  </si>
  <si>
    <t>04/10/2016 08:25:32</t>
  </si>
  <si>
    <t xml:space="preserve">Ticket#10154705 — [EMERGENCIAL] Script para confirmar exportação ODI </t>
  </si>
  <si>
    <t>04/10/2016 10:15:26</t>
  </si>
  <si>
    <t>04/10/2016 10:01:51</t>
  </si>
  <si>
    <t xml:space="preserve">Ticket#10154941 — Consultar dados </t>
  </si>
  <si>
    <t>04/10/2016 17:01:32</t>
  </si>
  <si>
    <t>04/10/2016 11:32:33</t>
  </si>
  <si>
    <t xml:space="preserve">Ticket#10154971 — ENC: Alteração em procedure re_atualiza_qtde_est_mim_max </t>
  </si>
  <si>
    <t>05/10/2016 11:24:40</t>
  </si>
  <si>
    <t>04/10/2016 12:57:43</t>
  </si>
  <si>
    <t>05/10/2016 11:24:39</t>
  </si>
  <si>
    <t>10154997 — DTS Batimento - MVLojas X CredProprio</t>
  </si>
  <si>
    <t>04/10/2016 14:10:24</t>
  </si>
  <si>
    <t>04/10/2016 14:10:16</t>
  </si>
  <si>
    <t>04/10/2016 17:34:10</t>
  </si>
  <si>
    <t>04/10/2016 14:11:11</t>
  </si>
  <si>
    <t>Analise pedido de Ambiente Desenvolvimento 12c (12.2.1.1)</t>
  </si>
  <si>
    <t>04/10/2016 16:59:43</t>
  </si>
  <si>
    <t>04/10/2016 14:11:55</t>
  </si>
  <si>
    <t xml:space="preserve">Alerta - Oracle Enterprise </t>
  </si>
  <si>
    <t>04/10/2016 14:12:34</t>
  </si>
  <si>
    <t>04/10/2016 14:12:26</t>
  </si>
  <si>
    <t xml:space="preserve">Ticket#10154970 — ENC: [Ricardo Eletro] - Entrega CHR291 - Alteração na tela de cancelamento de NF no Retail </t>
  </si>
  <si>
    <t>05/10/2016 11:24:20</t>
  </si>
  <si>
    <t>04/10/2016 14:24:43</t>
  </si>
  <si>
    <t xml:space="preserve"> Ticket#10155144 — [URGENTE] autorização para executar script </t>
  </si>
  <si>
    <t>05/10/2016 11:24:57</t>
  </si>
  <si>
    <t>04/10/2016 15:19:22</t>
  </si>
  <si>
    <t>Recuperação dos bancos: Gateway2, WFDecision, AutoWeb, NeuroKS e NeurotechKS</t>
  </si>
  <si>
    <t>04/10/2016 17:02:36</t>
  </si>
  <si>
    <t>04/10/2016 15:21:24</t>
  </si>
  <si>
    <t>04/10/2016 17:02:30</t>
  </si>
  <si>
    <t>Ticket#10155109 — ENC: Entrega: CHR305 - Alteraçao de query de tratamento de exceção RJ/PE em gnre</t>
  </si>
  <si>
    <t>04/10/2016 17:57:16</t>
  </si>
  <si>
    <t>04/10/2016 15:52:55</t>
  </si>
  <si>
    <t>Ticket#10155010 — ENC: JOB para integração de fornecedores EBS x RETAIL</t>
  </si>
  <si>
    <t>04/10/2016 17:57:03</t>
  </si>
  <si>
    <t>04/10/2016 15:58:35</t>
  </si>
  <si>
    <t>04/10/2016 17:56:45</t>
  </si>
  <si>
    <t>04/10/2016 16:09:26</t>
  </si>
  <si>
    <t xml:space="preserve">Ticket#10155158 — ENC: [RNV] - CHR307 - Entrega e Liberação para testes </t>
  </si>
  <si>
    <t>04/10/2016 17:01:46</t>
  </si>
  <si>
    <t>04/10/2016 16:12:41</t>
  </si>
  <si>
    <t>Chamados Salfer</t>
  </si>
  <si>
    <t>07/10/2016 08:36:16</t>
  </si>
  <si>
    <t>04/10/2016 16:27:48</t>
  </si>
  <si>
    <t xml:space="preserve"> Ticket#10155248 — PRODUCAO EBS - EXECUTAR</t>
  </si>
  <si>
    <t>04/10/2016 17:56:28</t>
  </si>
  <si>
    <t>04/10/2016 16:55:26</t>
  </si>
  <si>
    <t xml:space="preserve"> Ticket#10155301 — PRODUCAO EBS - EXECUTAR </t>
  </si>
  <si>
    <t>04/10/2016 17:02:01</t>
  </si>
  <si>
    <t>04/10/2016 16:58:20</t>
  </si>
  <si>
    <t>Verificar espaço de tablespace do ambiente GAMA</t>
  </si>
  <si>
    <t>04/10/2016 17:33:02</t>
  </si>
  <si>
    <t>04/10/2016 17:32:53</t>
  </si>
  <si>
    <t>Verificacao de problema com demanda do Retail</t>
  </si>
  <si>
    <t>04/10/2016 17:33:43</t>
  </si>
  <si>
    <t>04/10/2016 17:33:35</t>
  </si>
  <si>
    <t xml:space="preserve">Ticket#10154587 — Re: [SCRIPTS PRODUCAO] Equalização de Bases - Versão v56 </t>
  </si>
  <si>
    <t>05/10/2016 11:25:35</t>
  </si>
  <si>
    <t>05/10/2016 07:07:52</t>
  </si>
  <si>
    <t>05/10/2016 11:25:34</t>
  </si>
  <si>
    <t>Criação de login para acesso às bases de desenvolvimento da Salfer</t>
  </si>
  <si>
    <t>05/10/2016 11:25:51</t>
  </si>
  <si>
    <t>05/10/2016 07:20:31</t>
  </si>
  <si>
    <t xml:space="preserve">Ticket#10155446 — Fwd: Solicitação de Acesso </t>
  </si>
  <si>
    <t>05/10/2016 11:26:09</t>
  </si>
  <si>
    <t>05/10/2016 07:24:42</t>
  </si>
  <si>
    <t>Gerar diferenças entre as bases RELO e MVS</t>
  </si>
  <si>
    <t>07/10/2016 08:35:54</t>
  </si>
  <si>
    <t>05/10/2016 10:07:38</t>
  </si>
  <si>
    <t>Ticket#10155626 — Re: Backup e limpeza de CHECKLISTWEB</t>
  </si>
  <si>
    <t>07/10/2016 08:37:00</t>
  </si>
  <si>
    <t>05/10/2016 10:17:25</t>
  </si>
  <si>
    <t>07/10/2016 08:36:59</t>
  </si>
  <si>
    <t>Restaurar backups:  RelSalfer, WellDwSalfer e os snaps (WellSalfer_repl, etc)..</t>
  </si>
  <si>
    <t>07/10/2016 08:38:31</t>
  </si>
  <si>
    <t>05/10/2016 10:18:26</t>
  </si>
  <si>
    <t xml:space="preserve">Ticket#10155697 — PRODUCAO EBS - FAVOR EXECUTAR </t>
  </si>
  <si>
    <t>05/10/2016 11:26:42</t>
  </si>
  <si>
    <t>05/10/2016 10:31:36</t>
  </si>
  <si>
    <t>Teste de movimentação de tabelas/índices entre datafiles da base WellSalfer em ambiente de desenvolvimento</t>
  </si>
  <si>
    <t>05/10/2016 11:30:59</t>
  </si>
  <si>
    <t xml:space="preserve">Ticket#10155884 — [EMERGENCIAL] Ajustar parcela </t>
  </si>
  <si>
    <t>06/10/2016 16:42:51</t>
  </si>
  <si>
    <t>05/10/2016 12:27:59</t>
  </si>
  <si>
    <t xml:space="preserve">Ticket#10155883 — PRODUCAO EBS - Favor executar. </t>
  </si>
  <si>
    <t>06/10/2016 16:43:08</t>
  </si>
  <si>
    <t>05/10/2016 12:30:41</t>
  </si>
  <si>
    <t>Execução COnsulta SAPIENS LEGADO</t>
  </si>
  <si>
    <t>05/10/2016 13:21:02</t>
  </si>
  <si>
    <t>05/10/2016 12:55:25</t>
  </si>
  <si>
    <t>Testes de configuração com Mysql Local</t>
  </si>
  <si>
    <t>05/10/2016 12:56:57</t>
  </si>
  <si>
    <t>05/10/2016 12:56:36</t>
  </si>
  <si>
    <t>10155771 — Dump Schema CSCMV de MVWEB para MVWEBH</t>
  </si>
  <si>
    <t>05/10/2016 15:15:31</t>
  </si>
  <si>
    <t>05/10/2016 14:31:43</t>
  </si>
  <si>
    <t xml:space="preserve">Ticket#10155897 — Fwd: Inclusão de fatores 041016 </t>
  </si>
  <si>
    <t>06/10/2016 16:43:24</t>
  </si>
  <si>
    <t>05/10/2016 15:33:39</t>
  </si>
  <si>
    <t xml:space="preserve">Ticket#10156132 — Alteração Procedure Liberação de vendas </t>
  </si>
  <si>
    <t>06/10/2016 16:43:41</t>
  </si>
  <si>
    <t>05/10/2016 16:22:10</t>
  </si>
  <si>
    <t xml:space="preserve">Ticket#10156116 — Usuários Desenvolvimento </t>
  </si>
  <si>
    <t>06/10/2016 16:43:58</t>
  </si>
  <si>
    <t>05/10/2016 16:29:19</t>
  </si>
  <si>
    <t>Ticket#10156145 — ENC: Execução de script</t>
  </si>
  <si>
    <t>07/10/2016 08:39:11</t>
  </si>
  <si>
    <t>05/10/2016 16:35:31</t>
  </si>
  <si>
    <t>Ticket#10156174 — [EMERGENCIAL] Execução de script</t>
  </si>
  <si>
    <t>07/10/2016 08:39:43</t>
  </si>
  <si>
    <t>05/10/2016 16:37:18</t>
  </si>
  <si>
    <t>Suporte criaçãod e de VM a analista de sistemas</t>
  </si>
  <si>
    <t>05/10/2016 17:27:48</t>
  </si>
  <si>
    <t>05/10/2016 17:27:37</t>
  </si>
  <si>
    <t>05/10/2016 17:27:47</t>
  </si>
  <si>
    <t>Verificacao dede dblibk ebsdb em Reloh</t>
  </si>
  <si>
    <t>05/10/2016 17:45:30</t>
  </si>
  <si>
    <t>05/10/2016 17:28:26</t>
  </si>
  <si>
    <t>Purge Wellsalfer , execução script 05</t>
  </si>
  <si>
    <t>05/10/2016 23:23:06</t>
  </si>
  <si>
    <t>05/10/2016 23:22:42</t>
  </si>
  <si>
    <t xml:space="preserve">Ticket#10156329 — Re: [SCRIPT PRODUCAO] Integração de Docs Fiscais FACRED - Emergencial </t>
  </si>
  <si>
    <t>06/10/2016 16:44:15</t>
  </si>
  <si>
    <t>06/10/2016 08:29:26</t>
  </si>
  <si>
    <t xml:space="preserve"> Ticket#10156618 — EXECUTAR A MATRICULA AUTOMATICA </t>
  </si>
  <si>
    <t>06/10/2016 16:44:31</t>
  </si>
  <si>
    <t>06/10/2016 10:31:06</t>
  </si>
  <si>
    <t>06/10/2016 10:35:20</t>
  </si>
  <si>
    <t>06/10/2016 10:35:12</t>
  </si>
  <si>
    <t>Grant de consulta para as tabelas do schema XXRE para os usuários VINICIUSAAMARAL e GUILHERMECARVALHAL</t>
  </si>
  <si>
    <t>06/10/2016 16:45:02</t>
  </si>
  <si>
    <t>06/10/2016 11:33:15</t>
  </si>
  <si>
    <t xml:space="preserve">Ticket#10156535 — Solicitação atualização base WIS PRODUÇÃO </t>
  </si>
  <si>
    <t>06/10/2016 16:44:48</t>
  </si>
  <si>
    <t>06/10/2016 12:04:51</t>
  </si>
  <si>
    <t>Criação de job para liberação de locks causados por forms no retail</t>
  </si>
  <si>
    <t>10/10/2016 10:28:16</t>
  </si>
  <si>
    <t>06/10/2016 12:07:35</t>
  </si>
  <si>
    <t xml:space="preserve">Ticket#10156993 — Enc: Atualição para Baixas em alto volume </t>
  </si>
  <si>
    <t>06/10/2016 16:45:27</t>
  </si>
  <si>
    <t>06/10/2016 14:38:02</t>
  </si>
  <si>
    <t>Configuração coleta estatisticas OTRS</t>
  </si>
  <si>
    <t>06/10/2016 14:46:11</t>
  </si>
  <si>
    <t>06/10/2016 14:46:01</t>
  </si>
  <si>
    <t>10156988 — permissão aos</t>
  </si>
  <si>
    <t>06/10/2016 15:32:35</t>
  </si>
  <si>
    <t>06/10/2016 14:49:36</t>
  </si>
  <si>
    <t>Analise performance OTRS</t>
  </si>
  <si>
    <t>06/10/2016 15:33:28</t>
  </si>
  <si>
    <t>06/10/2016 15:33:19</t>
  </si>
  <si>
    <t>06/10/2016 15:39:33</t>
  </si>
  <si>
    <t>06/10/2016 15:39:26</t>
  </si>
  <si>
    <t>10157066 — PRODUCAO EBS - EXECUTAR</t>
  </si>
  <si>
    <t>06/10/2016 16:28:38</t>
  </si>
  <si>
    <t>06/10/2016 16:23:58</t>
  </si>
  <si>
    <t>10157111 — RES: Correção de integração de PONTO</t>
  </si>
  <si>
    <t>06/10/2016 16:37:59</t>
  </si>
  <si>
    <t>06/10/2016 16:37:53</t>
  </si>
  <si>
    <t>Sessão presa no Retail</t>
  </si>
  <si>
    <t>06/10/2016 17:20:14</t>
  </si>
  <si>
    <t>06/10/2016 17:20:03</t>
  </si>
  <si>
    <t>Restaurar banco MSAF_DFE no MSSQL Legado</t>
  </si>
  <si>
    <t>07/10/2016 18:19:43</t>
  </si>
  <si>
    <t>07/10/2016 08:02:57</t>
  </si>
  <si>
    <t>Ticket#10157407 — Executar APList em produção</t>
  </si>
  <si>
    <t>07/10/2016 10:10:40</t>
  </si>
  <si>
    <t>07/10/2016 08:26:53</t>
  </si>
  <si>
    <t>Favor colocar para rodar novamente o Job: CFBD04 - Cyber Financial Cobranca - Retorno (CRITICO)</t>
  </si>
  <si>
    <t>07/10/2016 18:19:12</t>
  </si>
  <si>
    <t>07/10/2016 08:46:17</t>
  </si>
  <si>
    <t>Problemas no standby (ORMS, SCL e MVWEB)</t>
  </si>
  <si>
    <t>07/10/2016 18:18:42</t>
  </si>
  <si>
    <t>07/10/2016 09:12:55</t>
  </si>
  <si>
    <t>07/10/2016 18:18:26</t>
  </si>
  <si>
    <t xml:space="preserve"> Ticket#10157520 — ENC: Entrega: CHR308 - Corrigir problema de registrar estoque apenas 1 vez no caso de nota com mesmo prod/qtde </t>
  </si>
  <si>
    <t>07/10/2016 10:09:44</t>
  </si>
  <si>
    <t>07/10/2016 09:33:31</t>
  </si>
  <si>
    <t>Chamado Darlan (Updates)</t>
  </si>
  <si>
    <t>07/10/2016 10:03:08</t>
  </si>
  <si>
    <t>07/10/2016 09:40:48</t>
  </si>
  <si>
    <t xml:space="preserve">Ticket#10157604 — [ENERGENCIAL] Intervenção FACMUTUO - separação de lotes de baixa </t>
  </si>
  <si>
    <t>07/10/2016 10:39:48</t>
  </si>
  <si>
    <t>07/10/2016 10:39:39</t>
  </si>
  <si>
    <t xml:space="preserve">Ticket#10157653 — Liberação de consulta em produção </t>
  </si>
  <si>
    <t>07/10/2016 15:56:59</t>
  </si>
  <si>
    <t>07/10/2016 11:09:33</t>
  </si>
  <si>
    <t xml:space="preserve">Ticket#10157654 — Fwd: PRODUCAO EBS - INTEGRACAO CLIENTE MV LOJAS (EMERGENCIAL) </t>
  </si>
  <si>
    <t>07/10/2016 15:57:20</t>
  </si>
  <si>
    <t>07/10/2016 11:15:11</t>
  </si>
  <si>
    <t>10157655 — Fwd: Equalizações rejeitadas Interface</t>
  </si>
  <si>
    <t>07/10/2016 11:17:32</t>
  </si>
  <si>
    <t>07/10/2016 11:17:23</t>
  </si>
  <si>
    <t xml:space="preserve">Ticket#10157864 — [EMERGENCIAL] Intervenção FACMUTUO - criação de novos lotes de baixa </t>
  </si>
  <si>
    <t>07/10/2016 15:57:40</t>
  </si>
  <si>
    <t>07/10/2016 14:06:00</t>
  </si>
  <si>
    <t xml:space="preserve">Ticket#10157865 — [EMERGENCIAL] 10142476 — Recebimento parcela - Script </t>
  </si>
  <si>
    <t>07/10/2016 15:57:54</t>
  </si>
  <si>
    <t>07/10/2016 14:10:29</t>
  </si>
  <si>
    <t xml:space="preserve">Ticket#10157853 — ENC: Grupo de retenção no cadastro do fornecedor_Grupo City </t>
  </si>
  <si>
    <t>07/10/2016 15:58:50</t>
  </si>
  <si>
    <t>07/10/2016 14:17:13</t>
  </si>
  <si>
    <t xml:space="preserve">Ticket#10157917 — executar a matricula automatica </t>
  </si>
  <si>
    <t>07/10/2016 15:58:17</t>
  </si>
  <si>
    <t>07/10/2016 15:06:04</t>
  </si>
  <si>
    <t>Analise SOA 13c para migração</t>
  </si>
  <si>
    <t>07/10/2016 16:09:56</t>
  </si>
  <si>
    <t>07/10/2016 16:09:46</t>
  </si>
  <si>
    <t>Lock no ambiente BIC</t>
  </si>
  <si>
    <t>07/10/2016 17:08:25</t>
  </si>
  <si>
    <t>07/10/2016 17:08:18</t>
  </si>
  <si>
    <t>Problema com SOA server 2 CS - Warning DB_RE</t>
  </si>
  <si>
    <t>10/10/2016 10:20:39</t>
  </si>
  <si>
    <t>07/10/2016 17:09:47</t>
  </si>
  <si>
    <t>Ticket#10158038 — PRODUCAO EBS - EXECUTAR</t>
  </si>
  <si>
    <t>07/10/2016 18:17:22</t>
  </si>
  <si>
    <t>07/10/2016 18:05:13</t>
  </si>
  <si>
    <t>Fazer limpeza no banco RELOD para liberar espaços no ASM.</t>
  </si>
  <si>
    <t>07/10/2016 18:21:10</t>
  </si>
  <si>
    <t>Restart do AdminServer dos clusters SOARNV e SOACSLJ</t>
  </si>
  <si>
    <t>10/10/2016 09:31:55</t>
  </si>
  <si>
    <t>08/10/2016 09:01:24</t>
  </si>
  <si>
    <t>Cópia de tabelas do MVS para o pontodb</t>
  </si>
  <si>
    <t>10/10/2016 09:31:39</t>
  </si>
  <si>
    <t>08/10/2016 10:59:02</t>
  </si>
  <si>
    <t xml:space="preserve">Correção de jobs </t>
  </si>
  <si>
    <t>10/10/2016 09:31:24</t>
  </si>
  <si>
    <t>08/10/2016 11:00:24</t>
  </si>
  <si>
    <t>10/10/2016 09:31:23</t>
  </si>
  <si>
    <t xml:space="preserve">Ticket#10158487 — Grant - Execução Jobs (PRD) </t>
  </si>
  <si>
    <t>10/10/2016 09:31:06</t>
  </si>
  <si>
    <t>08/10/2016 11:01:40</t>
  </si>
  <si>
    <t>Admin do http://re-l3-soa03.maquinadevendas.corp/ fora do ar</t>
  </si>
  <si>
    <t>10/10/2016 13:39:20</t>
  </si>
  <si>
    <t>10/10/2016 08:38:05</t>
  </si>
  <si>
    <t>/u01 do exa01dbadm01 com alerta de espaço.</t>
  </si>
  <si>
    <t>10/10/2016 13:40:46</t>
  </si>
  <si>
    <t>10/10/2016 08:38:48</t>
  </si>
  <si>
    <t>duas tablespaces com alertas de espaço no banco Infor (SCL)</t>
  </si>
  <si>
    <t>10/10/2016 10:10:19</t>
  </si>
  <si>
    <t>10/10/2016 08:41:29</t>
  </si>
  <si>
    <t>Servidor Standby EBS desligado - standby atrasado</t>
  </si>
  <si>
    <t>10/10/2016 08:46:24</t>
  </si>
  <si>
    <t>Banco WMS com standby atrasado.</t>
  </si>
  <si>
    <t>10/10/2016 08:47:19</t>
  </si>
  <si>
    <t>Ticket#10158827 — Script RESup - MVS/RELO</t>
  </si>
  <si>
    <t>10/10/2016 08:58:20</t>
  </si>
  <si>
    <t>Tcket#10158021 — Criar JOB</t>
  </si>
  <si>
    <t>10/10/2016 08:59:29</t>
  </si>
  <si>
    <t>Ticket#10159056 — [EMERGENCIAL] 10150221 — Recebimento de carnê - Crediário Prórprio - Script</t>
  </si>
  <si>
    <t>10/10/2016 09:35:51</t>
  </si>
  <si>
    <t xml:space="preserve">Ticket#10159067 — Solicitação Atualizar script na base WIS Produção </t>
  </si>
  <si>
    <t>10/10/2016 10:27:50</t>
  </si>
  <si>
    <t>10/10/2016 10:08:07</t>
  </si>
  <si>
    <t>Criação de base desenvolvimento para o SOA</t>
  </si>
  <si>
    <t>10/10/2016 10:21:13</t>
  </si>
  <si>
    <t>Restore banco SIAC e SCOPE no banco Legado Salfer</t>
  </si>
  <si>
    <t>10/10/2016 10:30:49</t>
  </si>
  <si>
    <t xml:space="preserve">Ticket#10159086 — Excluir registros DSTAB 22 - Tipo de rendas </t>
  </si>
  <si>
    <t>10/10/2016 10:46:16</t>
  </si>
  <si>
    <t xml:space="preserve">Ticket#10156823 — [EMERGENCIAL] Correção sto de integração de clientes </t>
  </si>
  <si>
    <t>10/10/2016 11:04:47</t>
  </si>
  <si>
    <t>Instalação Oracle Client 12c servidor VPX</t>
  </si>
  <si>
    <t>10/10/2016 12:08:59</t>
  </si>
  <si>
    <t>10/10/2016 12:08:47</t>
  </si>
  <si>
    <t xml:space="preserve">Ticket#10159343 — Fwd: Re: [Ticket#201610101033851] Causa DeadLock tabela t_interf_evento </t>
  </si>
  <si>
    <t>10/10/2016 12:27:03</t>
  </si>
  <si>
    <t>Criação dominios SOA 12 c</t>
  </si>
  <si>
    <t>10/10/2016 14:27:24</t>
  </si>
  <si>
    <t>04/10/2016 11:09:49</t>
  </si>
  <si>
    <t>06/10/2016 16:17:07</t>
  </si>
  <si>
    <t>04/10/2016 10:18:57</t>
  </si>
  <si>
    <t>06/10/2016 11:09:31</t>
  </si>
  <si>
    <t>05/10/2016 16:27:20</t>
  </si>
  <si>
    <t>05/10/2016 16:27:19</t>
  </si>
  <si>
    <t>04/10/2016 10:19:25</t>
  </si>
  <si>
    <t>04/10/2016 11:11:03</t>
  </si>
  <si>
    <t>04/10/2016 11:15:46</t>
  </si>
  <si>
    <t>03/10/2016 17:28:25</t>
  </si>
  <si>
    <t>10/10/2016 09:37:05</t>
  </si>
  <si>
    <t>05/10/2016 16:28:05</t>
  </si>
  <si>
    <t>10/10/2016 09:36:47</t>
  </si>
  <si>
    <t>10/10/2016 09:36:34</t>
  </si>
  <si>
    <t>10/10/2016 09:36:21</t>
  </si>
  <si>
    <t>10/10/2016 09:26:15</t>
  </si>
  <si>
    <t>10/10/2016 09:25:55</t>
  </si>
  <si>
    <t>10/10/2016 09:25:36</t>
  </si>
  <si>
    <t>10/10/2016 09:25:09</t>
  </si>
  <si>
    <t>10/10/2016 09:24:48</t>
  </si>
  <si>
    <t>10/10/2016 09:24:35</t>
  </si>
  <si>
    <t>10/10/2016 09:24:12</t>
  </si>
  <si>
    <t>10/10/2016 09:23:49</t>
  </si>
  <si>
    <t>10/10/2016 09:23:34</t>
  </si>
  <si>
    <t>06/10/2016 16:17:52</t>
  </si>
  <si>
    <t>06/10/2016 16:18:20</t>
  </si>
  <si>
    <t>10/10/2016 09:23:14</t>
  </si>
  <si>
    <t>30/09/2016 14:53:18</t>
  </si>
  <si>
    <t>Problema Modulo FPW</t>
  </si>
  <si>
    <t>30/09/2016 15:07:04</t>
  </si>
  <si>
    <t>30/09/2016 15:06:31</t>
  </si>
  <si>
    <t>Liberação de acesso ao Fileserver</t>
  </si>
  <si>
    <t>03/10/2016 14:48:10</t>
  </si>
  <si>
    <t>30/09/2016 15:29:20</t>
  </si>
  <si>
    <t xml:space="preserve">Suporte remoto para configuracao de conta </t>
  </si>
  <si>
    <t>30/09/2016 17:16:22</t>
  </si>
  <si>
    <t>30/09/2016 15:54:56</t>
  </si>
  <si>
    <t>Ligar servidor NDD antigo</t>
  </si>
  <si>
    <t>30/09/2016 17:14:01</t>
  </si>
  <si>
    <t>30/09/2016 16:55:03</t>
  </si>
  <si>
    <t>Verificar Outlook do usuario rafael.alves</t>
  </si>
  <si>
    <t>03/10/2016 13:58:30</t>
  </si>
  <si>
    <t>30/09/2016 16:56:38</t>
  </si>
  <si>
    <t>Verificar Outlook do usuario de Fabio para enviar como Controlede ponto</t>
  </si>
  <si>
    <t>30/09/2016 17:15:37</t>
  </si>
  <si>
    <t>30/09/2016 16:57:18</t>
  </si>
  <si>
    <t>Arquivos ES</t>
  </si>
  <si>
    <t>05/10/2016 17:28:47</t>
  </si>
  <si>
    <t>30/09/2016 17:00:24</t>
  </si>
  <si>
    <t>Atualizar DNS Interno ricardoeletro.com.br</t>
  </si>
  <si>
    <t>30/09/2016 17:13:40</t>
  </si>
  <si>
    <t>30/09/2016 17:02:22</t>
  </si>
  <si>
    <t>retirar hosts do DNS interno a pedido de Messias</t>
  </si>
  <si>
    <t>06/10/2016 16:20:09</t>
  </si>
  <si>
    <t>30/09/2016 17:09:34</t>
  </si>
  <si>
    <t>Executar solicitações de Mudanças da área de sistemas</t>
  </si>
  <si>
    <t>10/10/2016 09:37:55</t>
  </si>
  <si>
    <t>30/09/2016 18:27:58</t>
  </si>
  <si>
    <t>10/10/2016 09:37:49</t>
  </si>
  <si>
    <t>Lentidão no OTRS</t>
  </si>
  <si>
    <t>10/10/2016 09:22:47</t>
  </si>
  <si>
    <t>01/10/2016 08:07:11</t>
  </si>
  <si>
    <t>10/10/2016 09:22:42</t>
  </si>
  <si>
    <t>Change atualização do SLR</t>
  </si>
  <si>
    <t>10/10/2016 09:22:05</t>
  </si>
  <si>
    <t>01/10/2016 10:13:33</t>
  </si>
  <si>
    <t>Change  - Atualização coletor</t>
  </si>
  <si>
    <t>10/10/2016 09:21:44</t>
  </si>
  <si>
    <t>01/10/2016 10:15:36</t>
  </si>
  <si>
    <t>Change slr RE</t>
  </si>
  <si>
    <t>10/10/2016 09:21:15</t>
  </si>
  <si>
    <t>01/10/2016 10:23:58</t>
  </si>
  <si>
    <t>Atualização do Maxxsys/Maxxlog</t>
  </si>
  <si>
    <t>10/10/2016 09:20:47</t>
  </si>
  <si>
    <t>01/10/2016 11:27:42</t>
  </si>
  <si>
    <t>Change - Atualização do sjur</t>
  </si>
  <si>
    <t>01/10/2016 22:47:16</t>
  </si>
  <si>
    <t>01/10/2016 22:42:41</t>
  </si>
  <si>
    <t>Change - Atualização protocolomv</t>
  </si>
  <si>
    <t>10/10/2016 09:20:18</t>
  </si>
  <si>
    <t>01/10/2016 22:43:53</t>
  </si>
  <si>
    <t>Plantão hora atendimento 00:06 - MQV - Espaço em disco / de re-l3-RElojas-jbEap05 - 10.25.236.144 com mais de 90% de utilização</t>
  </si>
  <si>
    <t>10/10/2016 09:19:51</t>
  </si>
  <si>
    <t>02/10/2016 00:06:33</t>
  </si>
  <si>
    <t>Validação do ambiente</t>
  </si>
  <si>
    <t>10/10/2016 09:19:22</t>
  </si>
  <si>
    <t>02/10/2016 04:49:13</t>
  </si>
  <si>
    <t xml:space="preserve">restart re-l3-RElojas-jbEap02 </t>
  </si>
  <si>
    <t>10/10/2016 09:19:08</t>
  </si>
  <si>
    <t>02/10/2016 05:06:20</t>
  </si>
  <si>
    <t>Plantão 12:00 - MQV - Espaço em disco C: com menos de 5GB em mv-l3-jumpstation.maquinadevendas.br - 10.25.210.25</t>
  </si>
  <si>
    <t>10/10/2016 09:18:52</t>
  </si>
  <si>
    <t>02/10/2016 12:47:24</t>
  </si>
  <si>
    <t>Change  - Servidores RE</t>
  </si>
  <si>
    <t>10/10/2016 09:17:25</t>
  </si>
  <si>
    <t>03/10/2016 02:48:34</t>
  </si>
  <si>
    <t>Bloqueio da instância d F5 10.25.237.154</t>
  </si>
  <si>
    <t>10/10/2016 09:17:03</t>
  </si>
  <si>
    <t>03/10/2016 02:49:57</t>
  </si>
  <si>
    <t>Acesso a Servidores</t>
  </si>
  <si>
    <t>03/10/2016 09:11:58</t>
  </si>
  <si>
    <t>03/10/2016 08:26:21</t>
  </si>
  <si>
    <t>Falha no Recebimento de Email</t>
  </si>
  <si>
    <t>04/10/2016 10:16:27</t>
  </si>
  <si>
    <t>03/10/2016 08:27:24</t>
  </si>
  <si>
    <t>Implantacao Tivit no servidor Auttar</t>
  </si>
  <si>
    <t>03/10/2016 14:47:55</t>
  </si>
  <si>
    <t>03/10/2016 10:11:19</t>
  </si>
  <si>
    <t>Configuração do servidor Tef de backup</t>
  </si>
  <si>
    <t>03/10/2016 14:47:39</t>
  </si>
  <si>
    <t>03/10/2016 11:27:49</t>
  </si>
  <si>
    <t>Dificuldade no acesso ao servidor TSMV pela usuaria shirlei.caldeira</t>
  </si>
  <si>
    <t>04/10/2016 10:15:33</t>
  </si>
  <si>
    <t>03/10/2016 12:26:54</t>
  </si>
  <si>
    <t>Verificar problemas com aplicacao Apus; GETNET ; VISANET no servidor 192.168.201.133</t>
  </si>
  <si>
    <t>04/10/2016 11:52:08</t>
  </si>
  <si>
    <t>03/10/2016 17:27:37</t>
  </si>
  <si>
    <t>04/10/2016 11:52:07</t>
  </si>
  <si>
    <t>Área de Dados - Scanner</t>
  </si>
  <si>
    <t>04/10/2016 10:14:11</t>
  </si>
  <si>
    <t>03/10/2016 17:57:32</t>
  </si>
  <si>
    <t>06/10/2016 16:20:26</t>
  </si>
  <si>
    <t>04/10/2016 09:42:35</t>
  </si>
  <si>
    <t xml:space="preserve">criacao de Pool BigIP </t>
  </si>
  <si>
    <t>06/10/2016 16:18:37</t>
  </si>
  <si>
    <t>04/10/2016 09:43:20</t>
  </si>
  <si>
    <t>Instalação Vcenter Server para o datacenter BH</t>
  </si>
  <si>
    <t>04/10/2016 11:15:59</t>
  </si>
  <si>
    <t>04/10/2016 10:26:22</t>
  </si>
  <si>
    <t>Migrar servidor 192.168.201.133 para o dominio maquinadevendas.corp</t>
  </si>
  <si>
    <t>04/10/2016 10:42:32</t>
  </si>
  <si>
    <t>04/10/2016 10:42:21</t>
  </si>
  <si>
    <t>Restaurar arquivo fileserver Pontocom</t>
  </si>
  <si>
    <t>04/10/2016 11:14:23</t>
  </si>
  <si>
    <t>04/10/2016 11:14:15</t>
  </si>
  <si>
    <t>Cluster Redhat (Disco e IP)</t>
  </si>
  <si>
    <t>06/10/2016 16:20:42</t>
  </si>
  <si>
    <t>04/10/2016 12:17:50</t>
  </si>
  <si>
    <t>Dump das instancias apos OOM</t>
  </si>
  <si>
    <t>06/10/2016 16:21:03</t>
  </si>
  <si>
    <t>04/10/2016 15:00:11</t>
  </si>
  <si>
    <t>Isolar duas instancias no Bigip</t>
  </si>
  <si>
    <t>06/10/2016 16:22:06</t>
  </si>
  <si>
    <t>04/10/2016 15:09:49</t>
  </si>
  <si>
    <t>usuário 1269</t>
  </si>
  <si>
    <t>04/10/2016 16:26:56</t>
  </si>
  <si>
    <t>04/10/2016 16:26:26</t>
  </si>
  <si>
    <t>Retomada da organização do layout</t>
  </si>
  <si>
    <t>04/10/2016 16:33:12</t>
  </si>
  <si>
    <t>04/10/2016 16:27:58</t>
  </si>
  <si>
    <t>dificuldade em mandar alguns emails</t>
  </si>
  <si>
    <t>04/10/2016 17:38:21</t>
  </si>
  <si>
    <t>04/10/2016 17:08:30</t>
  </si>
  <si>
    <t>MQV - Espaço em disco C: com menos de 6 Gb em MV-L3-WMSCORP02 - 10.25.210.28</t>
  </si>
  <si>
    <t>04/10/2016 17:31:57</t>
  </si>
  <si>
    <t>04/10/2016 17:31:48</t>
  </si>
  <si>
    <t>Redefinir senha do usuario joao.fisher</t>
  </si>
  <si>
    <t>05/10/2016 08:02:16</t>
  </si>
  <si>
    <t>05/10/2016 08:02:03</t>
  </si>
  <si>
    <t>Ambiente Desenvolvimento 12c (12.2.1.1)</t>
  </si>
  <si>
    <t>07/10/2016 10:45:57</t>
  </si>
  <si>
    <t>05/10/2016 08:04:51</t>
  </si>
  <si>
    <t>Arquivo de baixa boleto simples - PARCELAS NÃO BAIXADAS - URGENTE URGENTE URGENTE</t>
  </si>
  <si>
    <t>05/10/2016 09:29:00</t>
  </si>
  <si>
    <t>05/10/2016 08:55:06</t>
  </si>
  <si>
    <t>Acesso ao repositório ODI em produção</t>
  </si>
  <si>
    <t>05/10/2016 12:17:39</t>
  </si>
  <si>
    <t>05/10/2016 10:09:40</t>
  </si>
  <si>
    <t>Add usuario gilvanio.moura no grupo G_VLAN129</t>
  </si>
  <si>
    <t>05/10/2016 11:02:27</t>
  </si>
  <si>
    <t>05/10/2016 10:24:40</t>
  </si>
  <si>
    <t>Alteracao do script para copia de arquivos</t>
  </si>
  <si>
    <t>05/10/2016 11:02:09</t>
  </si>
  <si>
    <t>05/10/2016 11:01:50</t>
  </si>
  <si>
    <t>Change Sjur</t>
  </si>
  <si>
    <t>05/10/2016 11:05:12</t>
  </si>
  <si>
    <t>Redefinir senha do usuario jessica.sobreira</t>
  </si>
  <si>
    <t>05/10/2016 11:05:53</t>
  </si>
  <si>
    <t>05/10/2016 11:05:42</t>
  </si>
  <si>
    <t>Hosts em p4</t>
  </si>
  <si>
    <t>06/10/2016 16:18:55</t>
  </si>
  <si>
    <t>05/10/2016 11:05:46</t>
  </si>
  <si>
    <t>Liberação de acesso servidor 10.25.210.50</t>
  </si>
  <si>
    <t>05/10/2016 12:19:44</t>
  </si>
  <si>
    <t>Verificar problemas com a caixa de e-mails de marilia.dourado</t>
  </si>
  <si>
    <t>05/10/2016 15:27:43</t>
  </si>
  <si>
    <t>05/10/2016 15:21:23</t>
  </si>
  <si>
    <t>A usuaris marilia.dourado nao consegui trocar a senha</t>
  </si>
  <si>
    <t>05/10/2016 15:59:08</t>
  </si>
  <si>
    <t>05/10/2016 15:57:42</t>
  </si>
  <si>
    <t>Criacao de estrutura de pasta no FS da L3</t>
  </si>
  <si>
    <t>05/10/2016 16:08:51</t>
  </si>
  <si>
    <t>05/10/2016 16:08:05</t>
  </si>
  <si>
    <t>Resetar senha do usuario 1236</t>
  </si>
  <si>
    <t>05/10/2016 16:41:06</t>
  </si>
  <si>
    <t>05/10/2016 16:40:56</t>
  </si>
  <si>
    <t>Liberacao de e-mails</t>
  </si>
  <si>
    <t>05/10/2016 17:42:48</t>
  </si>
  <si>
    <t>05/10/2016 17:27:34</t>
  </si>
  <si>
    <t>Direcionamento de e-mail</t>
  </si>
  <si>
    <t>06/10/2016 08:30:20</t>
  </si>
  <si>
    <t>06/10/2016 07:58:41</t>
  </si>
  <si>
    <t>Identidade  e troca de senhas de todos os servidores da salfer</t>
  </si>
  <si>
    <t>06/10/2016 14:47:24</t>
  </si>
  <si>
    <t>06/10/2016 14:45:12</t>
  </si>
  <si>
    <t>Desativação usuario Andrio Zucco</t>
  </si>
  <si>
    <t>06/10/2016 14:53:02</t>
  </si>
  <si>
    <t>06/10/2016 14:52:55</t>
  </si>
  <si>
    <t>Acesso as forponto</t>
  </si>
  <si>
    <t>06/10/2016 14:54:40</t>
  </si>
  <si>
    <t>06/10/2016 14:54:27</t>
  </si>
  <si>
    <t>Lentidao PDV</t>
  </si>
  <si>
    <t>06/10/2016 16:21:28</t>
  </si>
  <si>
    <t>06/10/2016 15:21:05</t>
  </si>
  <si>
    <t>JCOB01 e 02</t>
  </si>
  <si>
    <t>06/10/2016 16:19:45</t>
  </si>
  <si>
    <t>06/10/2016 15:21:40</t>
  </si>
  <si>
    <t>ratualizar jasper para docserver</t>
  </si>
  <si>
    <t>06/10/2016 16:19:30</t>
  </si>
  <si>
    <t>06/10/2016 15:22:17</t>
  </si>
  <si>
    <t>Desbloqueio da conta joao.neto</t>
  </si>
  <si>
    <t>06/10/2016 16:56:58</t>
  </si>
  <si>
    <t>06/10/2016 16:56:46</t>
  </si>
  <si>
    <t>[Ticket#10150937] [MAQUINA DE VENDAS] Webmail - Limite caia de correio</t>
  </si>
  <si>
    <t>07/10/2016 10:45:04</t>
  </si>
  <si>
    <t>07/10/2016 08:04:37</t>
  </si>
  <si>
    <t>Mapeamento Fileserver Salfer</t>
  </si>
  <si>
    <t>07/10/2016 16:11:54</t>
  </si>
  <si>
    <t>07/10/2016 09:21:02</t>
  </si>
  <si>
    <t>Migração Fsmo Dominio da salfer</t>
  </si>
  <si>
    <t>07/10/2016 16:11:03</t>
  </si>
  <si>
    <t>07/10/2016 09:35:10</t>
  </si>
  <si>
    <t>Acesso gravação em disco - BI OTRS</t>
  </si>
  <si>
    <t>07/10/2016 11:25:31</t>
  </si>
  <si>
    <t>07/10/2016 10:16:40</t>
  </si>
  <si>
    <t>AJuste FIle Server</t>
  </si>
  <si>
    <t>07/10/2016 10:44:39</t>
  </si>
  <si>
    <t>07/10/2016 10:17:34</t>
  </si>
  <si>
    <t>Verificar os grupos da usuaria patricia.aninger e patricia.rodrigues</t>
  </si>
  <si>
    <t>07/10/2016 11:24:43</t>
  </si>
  <si>
    <t>07/10/2016 11:15:40</t>
  </si>
  <si>
    <t>Add usuari CLEIDE LUCIA DA CRUZ GOMES no grupo de acesso ao GEMCO</t>
  </si>
  <si>
    <t>07/10/2016 15:16:18</t>
  </si>
  <si>
    <t>07/10/2016 15:16:06</t>
  </si>
  <si>
    <t>Configurar IP nos servidor Linux que foram clonados para o SOA</t>
  </si>
  <si>
    <t>07/10/2016 15:17:24</t>
  </si>
  <si>
    <t>07/10/2016 15:16:56</t>
  </si>
  <si>
    <t>Apresentação do Produto Veeam Backup &amp; Replication v9</t>
  </si>
  <si>
    <t>07/10/2016 16:09:06</t>
  </si>
  <si>
    <t>07/10/2016 16:08:59</t>
  </si>
  <si>
    <t>Resetar senha do usuario tatiana.santos</t>
  </si>
  <si>
    <t>07/10/2016 17:10:38</t>
  </si>
  <si>
    <t>07/10/2016 17:10:28</t>
  </si>
  <si>
    <t>Ajustes no FTP - Salfer</t>
  </si>
  <si>
    <t>08/10/2016 11:13:52</t>
  </si>
  <si>
    <t>Problema no acesso ao srvfileserver</t>
  </si>
  <si>
    <t>10/10/2016 08:54:16</t>
  </si>
  <si>
    <t>10/10/2016 08:25:10</t>
  </si>
  <si>
    <t>Mantis está fora de operação!</t>
  </si>
  <si>
    <t>10/10/2016 09:06:19</t>
  </si>
  <si>
    <t>10/10/2016 09:06:06</t>
  </si>
  <si>
    <t>Problema no Datacenter BA</t>
  </si>
  <si>
    <t>10/10/2016 11:44:56</t>
  </si>
  <si>
    <t>10/10/2016 09:20:26</t>
  </si>
  <si>
    <t>Orientacao por telefone ao usuario Anderson Celio Tinoco para utilizacao de e-mail e enviar em nome de</t>
  </si>
  <si>
    <t>10/10/2016 09:48:11</t>
  </si>
  <si>
    <t>10/10/2016 09:48:01</t>
  </si>
  <si>
    <t>Atualização do WIS - 10.0.30.149</t>
  </si>
  <si>
    <t>10/10/2016 09:59:23</t>
  </si>
  <si>
    <t>Criacao de registros DNS</t>
  </si>
  <si>
    <t>10/10/2016 10:48:28</t>
  </si>
  <si>
    <t>10/10/2016 10:48:18</t>
  </si>
  <si>
    <t>Resetar senha do usuario roberto.albieri</t>
  </si>
  <si>
    <t>10/10/2016 11:20:16</t>
  </si>
  <si>
    <t>10/10/2016 11:20:02</t>
  </si>
  <si>
    <t>Criação do Vcenter 6.0 BH</t>
  </si>
  <si>
    <t>10/10/2016 11:47:47</t>
  </si>
  <si>
    <t>Criação de diretirio para recebimento de arquivo do itau</t>
  </si>
  <si>
    <t>10/10/2016 12:09:36</t>
  </si>
  <si>
    <t>10/10/2016 12:09:19</t>
  </si>
  <si>
    <t>Reservar IP para estacao de Helio</t>
  </si>
  <si>
    <t>10/10/2016 13:14:19</t>
  </si>
  <si>
    <t>10/10/2016 13:14:09</t>
  </si>
  <si>
    <t>10/10/2016 13:47:24</t>
  </si>
  <si>
    <t>10/10/2016 13:19:59</t>
  </si>
  <si>
    <t>Parar instância MVCobrança</t>
  </si>
  <si>
    <t>10/10/2016 14:09:20</t>
  </si>
  <si>
    <t>10/10/2016 14:08:54</t>
  </si>
  <si>
    <t>Outlook de jonatas.silva</t>
  </si>
  <si>
    <t>10/10/2016 14:14:53</t>
  </si>
  <si>
    <t>10/10/2016 14:14:20</t>
  </si>
  <si>
    <t>Configuracao de IP e nome para o servidor DIMEP que foi migrado para a L3</t>
  </si>
  <si>
    <t>10/10/2016 14:18:55</t>
  </si>
  <si>
    <t>10/10/2016 14:18:47</t>
  </si>
  <si>
    <t>Reinialização do servidor Sipserver01</t>
  </si>
  <si>
    <t>10/10/2016 14:39:02</t>
  </si>
  <si>
    <t>10/10/2016 14:38:42</t>
  </si>
  <si>
    <t>03/10/2016 11:09:52</t>
  </si>
  <si>
    <t>03/10/2016 10:06:06</t>
  </si>
  <si>
    <t>Configuração no solar e monitoramento do Roteador Cisco 887 Softbox</t>
  </si>
  <si>
    <t>30/09/2016 16:36:51</t>
  </si>
  <si>
    <t>30/09/2016 16:36:30</t>
  </si>
  <si>
    <t>Configuração Cisco 4G para o excritório Citylar</t>
  </si>
  <si>
    <t>30/09/2016 16:37:55</t>
  </si>
  <si>
    <t>30/09/2016 16:37:43</t>
  </si>
  <si>
    <t>30/09/2016 16:37:54</t>
  </si>
  <si>
    <t>Verificação configuração dhcp no roteador cd ES-015</t>
  </si>
  <si>
    <t>30/09/2016 16:38:41</t>
  </si>
  <si>
    <t>30/09/2016 16:38:29</t>
  </si>
  <si>
    <t>04/10/2016 08:28:35</t>
  </si>
  <si>
    <t>03/10/2016 10:06:44</t>
  </si>
  <si>
    <t>Teste de conectividade Video conferência BA - MG</t>
  </si>
  <si>
    <t>03/10/2016 11:20:15</t>
  </si>
  <si>
    <t>03/10/2016 10:07:31</t>
  </si>
  <si>
    <t>Loja down RE70</t>
  </si>
  <si>
    <t>03/10/2016 11:30:01</t>
  </si>
  <si>
    <t>03/10/2016 11:29:50</t>
  </si>
  <si>
    <t>Configuração Switches SF300 [RE-182]</t>
  </si>
  <si>
    <t>03/10/2016 12:00:50</t>
  </si>
  <si>
    <t>03/10/2016 12:00:38</t>
  </si>
  <si>
    <t>Alto consumo de memória SolarWinds</t>
  </si>
  <si>
    <t>03/10/2016 13:05:14</t>
  </si>
  <si>
    <t>Verificação MPLS loja RE-70 fora</t>
  </si>
  <si>
    <t>03/10/2016 17:32:30</t>
  </si>
  <si>
    <t>03/10/2016 17:32:15</t>
  </si>
  <si>
    <t>Configuração DMVPN loja RE-070</t>
  </si>
  <si>
    <t>03/10/2016 17:33:19</t>
  </si>
  <si>
    <t>03/10/2016 17:33:08</t>
  </si>
  <si>
    <t>Configuração sw CS 02</t>
  </si>
  <si>
    <t>03/10/2016 17:42:44</t>
  </si>
  <si>
    <t xml:space="preserve"> Configuração ip de monitoramento e snmp da OI CITYLAR_LOJA 060</t>
  </si>
  <si>
    <t>03/10/2016 17:59:27</t>
  </si>
  <si>
    <t>03/10/2016 17:59:14</t>
  </si>
  <si>
    <t>Configuração ip de monitoramento e snmp da OI CITYLAR_LOJA 112</t>
  </si>
  <si>
    <t>03/10/2016 18:00:21</t>
  </si>
  <si>
    <t>03/10/2016 18:00:10</t>
  </si>
  <si>
    <t>Configuração ip de gerenciamento e snmp da OI CITYLAR_LOJA 116</t>
  </si>
  <si>
    <t>03/10/2016 18:01:08</t>
  </si>
  <si>
    <t>03/10/2016 18:00:49</t>
  </si>
  <si>
    <t>03/10/2016 18:01:07</t>
  </si>
  <si>
    <t>Configuração ip de monitoramento e snmp da OI CITYLAR_LOJA 131</t>
  </si>
  <si>
    <t>03/10/2016 18:01:57</t>
  </si>
  <si>
    <t>03/10/2016 18:01:47</t>
  </si>
  <si>
    <t>Configuração ip de monitoramento e snmp da OI CITYLAR_LOJA 142</t>
  </si>
  <si>
    <t>03/10/2016 18:03:48</t>
  </si>
  <si>
    <t>03/10/2016 18:03:39</t>
  </si>
  <si>
    <t>03/10/2016 18:03:47</t>
  </si>
  <si>
    <t>Configuração ip de monitoramneto e snmp da OI CITYLAR_LOJA 149</t>
  </si>
  <si>
    <t>03/10/2016 18:04:34</t>
  </si>
  <si>
    <t>03/10/2016 18:04:24</t>
  </si>
  <si>
    <t>Configuração ip de monitoramento e snmp da OI CITYLAR_LOJA 153</t>
  </si>
  <si>
    <t>03/10/2016 18:05:36</t>
  </si>
  <si>
    <t>03/10/2016 18:05:20</t>
  </si>
  <si>
    <t>03/10/2016 18:05:35</t>
  </si>
  <si>
    <t>Configuração ip de monitoramento e snmp da OI CITYLAR_LOJA 408</t>
  </si>
  <si>
    <t>03/10/2016 18:07:13</t>
  </si>
  <si>
    <t>03/10/2016 18:06:47</t>
  </si>
  <si>
    <t>Configuração ip de monitoramento e snmp da OI CITYLAR_LOJA 168</t>
  </si>
  <si>
    <t>03/10/2016 18:09:56</t>
  </si>
  <si>
    <t>03/10/2016 18:09:44</t>
  </si>
  <si>
    <t>03/10/2016 18:09:55</t>
  </si>
  <si>
    <t>Configuração ip de monitoramento e snmp da OI CITYLAR_LOJA 197</t>
  </si>
  <si>
    <t>03/10/2016 18:12:47</t>
  </si>
  <si>
    <t>03/10/2016 18:12:34</t>
  </si>
  <si>
    <t>Configuração ip de gerenciamento e snmp da OI CITYLAR_LOJA 234</t>
  </si>
  <si>
    <t>03/10/2016 18:14:14</t>
  </si>
  <si>
    <t>03/10/2016 18:13:57</t>
  </si>
  <si>
    <t>04/10/2016 18:03:08</t>
  </si>
  <si>
    <t>04/10/2016 09:19:33</t>
  </si>
  <si>
    <t>DMVPN DOWN cl-231-adsl_radio-4g</t>
  </si>
  <si>
    <t>04/10/2016 11:29:05</t>
  </si>
  <si>
    <t>04/10/2016 11:28:57</t>
  </si>
  <si>
    <t>Configurar roteador ES 84</t>
  </si>
  <si>
    <t>04/10/2016 11:43:47</t>
  </si>
  <si>
    <t>Configuração de SW loja RN</t>
  </si>
  <si>
    <t>04/10/2016 11:48:16</t>
  </si>
  <si>
    <t>04/10/2016 11:46:04</t>
  </si>
  <si>
    <t>Configuração de 10 telefones IP ADM SF.</t>
  </si>
  <si>
    <t>05/10/2016 10:17:12</t>
  </si>
  <si>
    <t>04/10/2016 11:47:34</t>
  </si>
  <si>
    <t>05/10/2016 10:17:11</t>
  </si>
  <si>
    <t>CL 198</t>
  </si>
  <si>
    <t>04/10/2016 15:10:41</t>
  </si>
  <si>
    <t>configuração router BKP [in-117-xdsl-4g-rua]</t>
  </si>
  <si>
    <t>05/10/2016 08:42:13</t>
  </si>
  <si>
    <t>04/10/2016 17:01:01</t>
  </si>
  <si>
    <t>Verificação circuito Loja CL-110 junto com o NOC</t>
  </si>
  <si>
    <t>04/10/2016 18:24:25</t>
  </si>
  <si>
    <t>04/10/2016 18:24:08</t>
  </si>
  <si>
    <t>Configuração e Troca de roteador 1751 para 1841 loja CL-110</t>
  </si>
  <si>
    <t>04/10/2016 18:25:32</t>
  </si>
  <si>
    <t>04/10/2016 18:25:08</t>
  </si>
  <si>
    <t>Configuração ip de monitoramento e snmp da OI CITYLAR_LOJA 247</t>
  </si>
  <si>
    <t>04/10/2016 18:26:34</t>
  </si>
  <si>
    <t>04/10/2016 18:26:25</t>
  </si>
  <si>
    <t>Configuração ip de monitoramento e snmp da OI CITYLAR_LOJA 277</t>
  </si>
  <si>
    <t>04/10/2016 18:27:35</t>
  </si>
  <si>
    <t>04/10/2016 18:27:21</t>
  </si>
  <si>
    <t>Configuração ip de monitoramento e snmp da OI CITYLAR_LOJA 419</t>
  </si>
  <si>
    <t>04/10/2016 18:38:28</t>
  </si>
  <si>
    <t>04/10/2016 18:37:54</t>
  </si>
  <si>
    <t>04/10/2016 18:38:18</t>
  </si>
  <si>
    <t>Configuração ip de monitoramento e snmp da OI CITYLAR_LOJA 422</t>
  </si>
  <si>
    <t>04/10/2016 18:39:38</t>
  </si>
  <si>
    <t>04/10/2016 18:39:15</t>
  </si>
  <si>
    <t>Configuração ip de monitoramento e snmp da OI CITYLAR_LOJA 431</t>
  </si>
  <si>
    <t>04/10/2016 18:42:14</t>
  </si>
  <si>
    <t>04/10/2016 18:41:39</t>
  </si>
  <si>
    <t>Configuração ip de monitoramento e snmp da OI CITYLAR_LOJA 434</t>
  </si>
  <si>
    <t>04/10/2016 18:43:03</t>
  </si>
  <si>
    <t>04/10/2016 18:42:54</t>
  </si>
  <si>
    <t>Configuração ip de monitorament e snmp da OI CITYLAR_LOJA 506</t>
  </si>
  <si>
    <t>04/10/2016 18:43:48</t>
  </si>
  <si>
    <t>04/10/2016 18:43:38</t>
  </si>
  <si>
    <t>Configuração ip de monitoramento e snmp da OI CITYLAR_LOJA 313</t>
  </si>
  <si>
    <t>04/10/2016 18:44:45</t>
  </si>
  <si>
    <t>04/10/2016 18:44:26</t>
  </si>
  <si>
    <t>06/10/2016 08:28:52</t>
  </si>
  <si>
    <t>05/10/2016 08:50:46</t>
  </si>
  <si>
    <t>Configuração router bkp 4g - es-033</t>
  </si>
  <si>
    <t>05/10/2016 11:49:26</t>
  </si>
  <si>
    <t>05/10/2016 11:49:19</t>
  </si>
  <si>
    <t>Configuração SW loja 168 RN</t>
  </si>
  <si>
    <t>05/10/2016 12:25:30</t>
  </si>
  <si>
    <t>05/10/2016 12:22:19</t>
  </si>
  <si>
    <t>Configuração dos ramais IP CD 506</t>
  </si>
  <si>
    <t>05/10/2016 16:35:56</t>
  </si>
  <si>
    <t>05/10/2016 15:34:37</t>
  </si>
  <si>
    <t>Ativação link XDSL Cl-083</t>
  </si>
  <si>
    <t>10/10/2016 09:01:28</t>
  </si>
  <si>
    <t>05/10/2016 16:35:50</t>
  </si>
  <si>
    <t>Troca de Sw loja 022 RN</t>
  </si>
  <si>
    <t>05/10/2016 17:42:00</t>
  </si>
  <si>
    <t>05/10/2016 16:36:44</t>
  </si>
  <si>
    <t>Identificação e troca roteador 1751 para 1841 cl-237</t>
  </si>
  <si>
    <t>05/10/2016 17:35:21</t>
  </si>
  <si>
    <t>05/10/2016 17:35:11</t>
  </si>
  <si>
    <t>Configuração DMVPN roteador Loja cl-237</t>
  </si>
  <si>
    <t>05/10/2016 17:35:57</t>
  </si>
  <si>
    <t>05/10/2016 17:35:46</t>
  </si>
  <si>
    <t>Configuração no SolarWinds Loja cl-237</t>
  </si>
  <si>
    <t>05/10/2016 17:36:31</t>
  </si>
  <si>
    <t>05/10/2016 17:36:21</t>
  </si>
  <si>
    <t>Identificação e troca roteador 1751 para 1905 cl-131</t>
  </si>
  <si>
    <t>05/10/2016 17:37:14</t>
  </si>
  <si>
    <t>05/10/2016 17:37:05</t>
  </si>
  <si>
    <t>Identificação e troca roteador 1905 para 1841 cl-116</t>
  </si>
  <si>
    <t>05/10/2016 17:38:02</t>
  </si>
  <si>
    <t>05/10/2016 17:37:44</t>
  </si>
  <si>
    <t>Configuração DMVPN roteador Loja cl-302</t>
  </si>
  <si>
    <t>05/10/2016 17:38:46</t>
  </si>
  <si>
    <t>05/10/2016 17:38:34</t>
  </si>
  <si>
    <t>sw loja cs- 58</t>
  </si>
  <si>
    <t>05/10/2016 17:39:08</t>
  </si>
  <si>
    <t>Configuração no SolarWinds Loja cl-302</t>
  </si>
  <si>
    <t>05/10/2016 17:39:24</t>
  </si>
  <si>
    <t>05/10/2016 17:39:11</t>
  </si>
  <si>
    <t>loja 431 cl</t>
  </si>
  <si>
    <t>05/10/2016 17:39:54</t>
  </si>
  <si>
    <t>ADSL loja  RE-22</t>
  </si>
  <si>
    <t>05/10/2016 17:40:36</t>
  </si>
  <si>
    <t>SW cs 28</t>
  </si>
  <si>
    <t>05/10/2016 17:41:04</t>
  </si>
  <si>
    <t>sobreaviso sw cs araxá</t>
  </si>
  <si>
    <t>05/10/2016 17:41:42</t>
  </si>
  <si>
    <t>RE 236 4G</t>
  </si>
  <si>
    <t>05/10/2016 17:42:29</t>
  </si>
  <si>
    <t>07/10/2016 09:29:05</t>
  </si>
  <si>
    <t>06/10/2016 08:30:41</t>
  </si>
  <si>
    <t>Configuração de routers para lojas CL</t>
  </si>
  <si>
    <t>06/10/2016 11:54:28</t>
  </si>
  <si>
    <t>06/10/2016 10:17:49</t>
  </si>
  <si>
    <t>Configurar roteadores para enviar a Citylar</t>
  </si>
  <si>
    <t>10/10/2016 08:59:28</t>
  </si>
  <si>
    <t>06/10/2016 10:33:10</t>
  </si>
  <si>
    <t>10/10/2016 08:59:22</t>
  </si>
  <si>
    <t>CD 292 sem acesso</t>
  </si>
  <si>
    <t>06/10/2016 12:11:53</t>
  </si>
  <si>
    <t>06/10/2016 10:46:50</t>
  </si>
  <si>
    <t>Configuração e testes ramais CD 506 CL</t>
  </si>
  <si>
    <t>06/10/2016 13:33:01</t>
  </si>
  <si>
    <t>06/10/2016 11:55:16</t>
  </si>
  <si>
    <t>Atualização Sw SF 200 [CD</t>
  </si>
  <si>
    <t>10/10/2016 09:02:25</t>
  </si>
  <si>
    <t>06/10/2016 12:10:27</t>
  </si>
  <si>
    <t>06/10/2016 12:37:38</t>
  </si>
  <si>
    <t>CL - 415 [Troca de Equipamento]</t>
  </si>
  <si>
    <t>10/10/2016 09:00:36</t>
  </si>
  <si>
    <t>06/10/2016 12:31:44</t>
  </si>
  <si>
    <t>Ativação link XDSL Cl-196</t>
  </si>
  <si>
    <t>06/10/2016 12:48:23</t>
  </si>
  <si>
    <t>06/10/2016 12:48:16</t>
  </si>
  <si>
    <t>Configuração routers 4G</t>
  </si>
  <si>
    <t>06/10/2016 16:39:19</t>
  </si>
  <si>
    <t>06/10/2016 15:00:51</t>
  </si>
  <si>
    <t>Configuração switch e router BKP [es-054-xdsl-4g-rua]</t>
  </si>
  <si>
    <t>06/10/2016 15:58:56</t>
  </si>
  <si>
    <t>06/10/2016 15:58:44</t>
  </si>
  <si>
    <t>Configuração Router 1841 - CL403 e CL272</t>
  </si>
  <si>
    <t>06/10/2016 16:59:33</t>
  </si>
  <si>
    <t>Identificação e troca roteador 1751 para 1841 cl-129</t>
  </si>
  <si>
    <t>06/10/2016 18:20:24</t>
  </si>
  <si>
    <t>06/10/2016 18:19:59</t>
  </si>
  <si>
    <t>Identificação e troca roteador 1751 para 1841 cl-211</t>
  </si>
  <si>
    <t>06/10/2016 18:21:42</t>
  </si>
  <si>
    <t>06/10/2016 18:21:29</t>
  </si>
  <si>
    <t>Identificação e troca roteador 1905 para 1841 cl-211</t>
  </si>
  <si>
    <t>06/10/2016 18:22:37</t>
  </si>
  <si>
    <t>06/10/2016 18:22:11</t>
  </si>
  <si>
    <t>06/10/2016 18:22:19</t>
  </si>
  <si>
    <t>Identificação e troca roteador 1905 para 1841 cl-134</t>
  </si>
  <si>
    <t>06/10/2016 18:23:18</t>
  </si>
  <si>
    <t>06/10/2016 18:23:06</t>
  </si>
  <si>
    <t>Atualização IOS roteador 1841 da Loja CL-134</t>
  </si>
  <si>
    <t>06/10/2016 18:24:00</t>
  </si>
  <si>
    <t>06/10/2016 18:23:49</t>
  </si>
  <si>
    <t>Configuração DNVPN roteador loja CL-134</t>
  </si>
  <si>
    <t>06/10/2016 18:24:37</t>
  </si>
  <si>
    <t>06/10/2016 18:24:27</t>
  </si>
  <si>
    <t>Configuração DNVPN roteador loja CL-091</t>
  </si>
  <si>
    <t>06/10/2016 18:25:21</t>
  </si>
  <si>
    <t>06/10/2016 18:25:12</t>
  </si>
  <si>
    <t>Configuração monitoramento no SolarWinds loja CL-091</t>
  </si>
  <si>
    <t>06/10/2016 18:26:18</t>
  </si>
  <si>
    <t>06/10/2016 18:25:56</t>
  </si>
  <si>
    <t>06/10/2016 18:26:06</t>
  </si>
  <si>
    <t>Configuração DNVPN roteador loja CL-434</t>
  </si>
  <si>
    <t>06/10/2016 18:27:11</t>
  </si>
  <si>
    <t>06/10/2016 18:26:56</t>
  </si>
  <si>
    <t>Configuração monitoramento no SolarWinds loja CL-434</t>
  </si>
  <si>
    <t>06/10/2016 18:28:00</t>
  </si>
  <si>
    <t>06/10/2016 18:27:50</t>
  </si>
  <si>
    <t>Configuração DNVPN roteador loja CL-030</t>
  </si>
  <si>
    <t>06/10/2016 18:28:38</t>
  </si>
  <si>
    <t>06/10/2016 18:28:26</t>
  </si>
  <si>
    <t>Configuração monitoramento no SolarWinds loja CL-030</t>
  </si>
  <si>
    <t>06/10/2016 18:29:20</t>
  </si>
  <si>
    <t>06/10/2016 18:29:09</t>
  </si>
  <si>
    <t>08/10/2016 08:51:48</t>
  </si>
  <si>
    <t>07/10/2016 09:29:24</t>
  </si>
  <si>
    <t>08/10/2016 08:51:47</t>
  </si>
  <si>
    <t>Configuração de router 4g loja 182 RN</t>
  </si>
  <si>
    <t>07/10/2016 10:16:25</t>
  </si>
  <si>
    <t>07/10/2016 09:30:04</t>
  </si>
  <si>
    <t>Configuração de router e sw loja 211 RN</t>
  </si>
  <si>
    <t>07/10/2016 15:15:12</t>
  </si>
  <si>
    <t>07/10/2016 10:17:16</t>
  </si>
  <si>
    <t>Configuração de SW e routers 4g RN</t>
  </si>
  <si>
    <t>08/10/2016 08:49:43</t>
  </si>
  <si>
    <t>07/10/2016 15:13:35</t>
  </si>
  <si>
    <t>Configuração do router loja 112 CL</t>
  </si>
  <si>
    <t>07/10/2016 15:25:30</t>
  </si>
  <si>
    <t>07/10/2016 15:14:39</t>
  </si>
  <si>
    <t>07/10/2016 15:15:48</t>
  </si>
  <si>
    <t>Configuração e validação de instalação de routers 4G</t>
  </si>
  <si>
    <t>10/10/2016 08:44:48</t>
  </si>
  <si>
    <t>10/10/2016 08:44:08</t>
  </si>
  <si>
    <t>Verificação link BKP [es-015]</t>
  </si>
  <si>
    <t>10/10/2016 09:05:28</t>
  </si>
  <si>
    <t>10/10/2016 10:19:02</t>
  </si>
  <si>
    <t>10/10/2016 09:06:55</t>
  </si>
  <si>
    <t>AP inoperante [CD-210]</t>
  </si>
  <si>
    <t>10/10/2016 11:23:22</t>
  </si>
  <si>
    <t>10/10/2016 09:09:51</t>
  </si>
  <si>
    <t>Switchs? alarmados no Solarwinds [CD-267</t>
  </si>
  <si>
    <t>10/10/2016 09:45:58</t>
  </si>
  <si>
    <t>Configuração de SW loja 196 RN</t>
  </si>
  <si>
    <t>10/10/2016 14:29:40</t>
  </si>
  <si>
    <t>10/10/2016 14:10:46</t>
  </si>
  <si>
    <t>04/10/2016 09:56:30</t>
  </si>
  <si>
    <t>10/10/2016 09:32:29</t>
  </si>
  <si>
    <t>03/10/2016 16:48:59</t>
  </si>
  <si>
    <t>03/10/2016 17:03:22</t>
  </si>
  <si>
    <t>03/10/2016 17:02:12</t>
  </si>
  <si>
    <t>03/10/2016 17:01:59</t>
  </si>
  <si>
    <t>03/10/2016 17:01:58</t>
  </si>
  <si>
    <t>03/10/2016 17:01:42</t>
  </si>
  <si>
    <t>03/10/2016 16:58:04</t>
  </si>
  <si>
    <t>03/10/2016 16:51:35</t>
  </si>
  <si>
    <t>03/10/2016 16:51:11</t>
  </si>
  <si>
    <t>Parametrização de Servidor Faccred - autalização</t>
  </si>
  <si>
    <t>03/10/2016 09:44:40</t>
  </si>
  <si>
    <t>Demanda Otrs - 216.58.222.78</t>
  </si>
  <si>
    <t>03/10/2016 16:49:38</t>
  </si>
  <si>
    <t>03/10/2016 10:04:45</t>
  </si>
  <si>
    <t>03/10/2016 16:49:37</t>
  </si>
  <si>
    <t>Demanda Otrs - Ticket#10153737</t>
  </si>
  <si>
    <t>03/10/2016 10:11:22</t>
  </si>
  <si>
    <t>Demanda Otrs - Ticket#10152825</t>
  </si>
  <si>
    <t>03/10/2016 10:14:30</t>
  </si>
  <si>
    <t xml:space="preserve">Demanda Otrs - Ticket#10151613 </t>
  </si>
  <si>
    <t>03/10/2016 10:19:17</t>
  </si>
  <si>
    <t>Demanda Otrs -  Ticket#10151776</t>
  </si>
  <si>
    <t>03/10/2016 10:36:50</t>
  </si>
  <si>
    <t xml:space="preserve">Demanda Otrs- Ticket#10151993 </t>
  </si>
  <si>
    <t>03/10/2016 10:45:32</t>
  </si>
  <si>
    <t>Demanda Otrs- Ticket#10152824</t>
  </si>
  <si>
    <t>03/10/2016 10:49:09</t>
  </si>
  <si>
    <t xml:space="preserve">Demanda Otrs - Ticket#10152459 </t>
  </si>
  <si>
    <t>03/10/2016 10:54:41</t>
  </si>
  <si>
    <t>Demanda E-mail - Parametrização de Usuário</t>
  </si>
  <si>
    <t>03/10/2016 11:28:17</t>
  </si>
  <si>
    <t xml:space="preserve">Demanda Otrs- Ticket#10151309 </t>
  </si>
  <si>
    <t>03/10/2016 11:49:34</t>
  </si>
  <si>
    <t xml:space="preserve">Demanda OTRS - Ticket#10152001 </t>
  </si>
  <si>
    <t>03/10/2016 15:44:54</t>
  </si>
  <si>
    <t>Demanda Otrs - Ticket#10154184</t>
  </si>
  <si>
    <t>03/10/2016 16:49:21</t>
  </si>
  <si>
    <t>03/10/2016 15:55:48</t>
  </si>
  <si>
    <t>Demanda Otrs - Ticket#10154153</t>
  </si>
  <si>
    <t>03/10/2016 16:03:49</t>
  </si>
  <si>
    <t xml:space="preserve">Demanda Otrs - Ticket#10151830 </t>
  </si>
  <si>
    <t>03/10/2016 16:13:04</t>
  </si>
  <si>
    <t xml:space="preserve">Demanda Otrs Ticket#10151440 </t>
  </si>
  <si>
    <t>03/10/2016 16:43:45</t>
  </si>
  <si>
    <t>07/10/2016 16:01:03</t>
  </si>
  <si>
    <t>03/10/2016 17:22:20</t>
  </si>
  <si>
    <t>05/10/2016 10:01:37</t>
  </si>
  <si>
    <t xml:space="preserve">Atendimento por email </t>
  </si>
  <si>
    <t>03/10/2016 17:23:05</t>
  </si>
  <si>
    <t>05/10/2016 10:01:38</t>
  </si>
  <si>
    <t>03/10/2016 17:23:47</t>
  </si>
  <si>
    <t>07/10/2016 16:01:04</t>
  </si>
  <si>
    <t>03/10/2016 17:24:53</t>
  </si>
  <si>
    <t>03/10/2016 17:25:23</t>
  </si>
  <si>
    <t>03/10/2016 17:25:55</t>
  </si>
  <si>
    <t>03/10/2016 17:26:28</t>
  </si>
  <si>
    <t>03/10/2016 17:27:02</t>
  </si>
  <si>
    <t>03/10/2016 17:28:11</t>
  </si>
  <si>
    <t>03/10/2016 17:28:47</t>
  </si>
  <si>
    <t>03/10/2016 17:53:03</t>
  </si>
  <si>
    <t>Vpn Faccred Banco Do Brasil - Erro port 21</t>
  </si>
  <si>
    <t>03/10/2016 17:56:26</t>
  </si>
  <si>
    <t>03/10/2016 18:00:20</t>
  </si>
  <si>
    <t>03/10/2016 18:01:03</t>
  </si>
  <si>
    <t xml:space="preserve">Liberar controle de Dispositivo - </t>
  </si>
  <si>
    <t>04/10/2016 09:12:54</t>
  </si>
  <si>
    <t xml:space="preserve">Liberar acesso - Ticket#10154579 </t>
  </si>
  <si>
    <t>04/10/2016 09:22:05</t>
  </si>
  <si>
    <t xml:space="preserve">Demanda Otrs - Ticket#10150748 </t>
  </si>
  <si>
    <t>04/10/2016 10:17:47</t>
  </si>
  <si>
    <t>Acesso a estação Oracle - VPN</t>
  </si>
  <si>
    <t>05/10/2016 15:27:28</t>
  </si>
  <si>
    <t>04/10/2016 10:47:47</t>
  </si>
  <si>
    <t>Demanda Otrs - Ticket#10154815</t>
  </si>
  <si>
    <t>04/10/2016 11:05:12</t>
  </si>
  <si>
    <t>Configuração de Global Protect</t>
  </si>
  <si>
    <t>04/10/2016 11:30:26</t>
  </si>
  <si>
    <t>Request Url Palo Alto</t>
  </si>
  <si>
    <t>04/10/2016 11:33:06</t>
  </si>
  <si>
    <t>Liberar Apliccação Ammy</t>
  </si>
  <si>
    <t>04/10/2016 14:11:29</t>
  </si>
  <si>
    <t>demanda Otrs -  Ticket#10154838</t>
  </si>
  <si>
    <t>04/10/2016 14:13:13</t>
  </si>
  <si>
    <t>Demanda Otrs -  Ticket#10151309</t>
  </si>
  <si>
    <t>04/10/2016 14:35:54</t>
  </si>
  <si>
    <t>Demanada Otrs - Ticket#10150013</t>
  </si>
  <si>
    <t>04/10/2016 14:42:07</t>
  </si>
  <si>
    <t xml:space="preserve">Demanda por Email - </t>
  </si>
  <si>
    <t>04/10/2016 14:49:58</t>
  </si>
  <si>
    <t xml:space="preserve">Demanda Otrs -  Ticket#10155128 </t>
  </si>
  <si>
    <t>10/10/2016 09:23:11</t>
  </si>
  <si>
    <t>04/10/2016 15:00:21</t>
  </si>
  <si>
    <t xml:space="preserve">DEmanda Otrs - Ticket#10150753 </t>
  </si>
  <si>
    <t>06/10/2016 15:29:00</t>
  </si>
  <si>
    <t>04/10/2016 15:06:02</t>
  </si>
  <si>
    <t>06/10/2016 15:28:19</t>
  </si>
  <si>
    <t xml:space="preserve">Demanda Otrs - Ticket#10151331 </t>
  </si>
  <si>
    <t>06/10/2016 16:05:45</t>
  </si>
  <si>
    <t>04/10/2016 15:08:31</t>
  </si>
  <si>
    <t>Denabda Otrs  Ticket#10154397</t>
  </si>
  <si>
    <t>06/10/2016 16:04:46</t>
  </si>
  <si>
    <t>04/10/2016 15:10:36</t>
  </si>
  <si>
    <t>Demanda Otrs -  Ticket#10151317</t>
  </si>
  <si>
    <t>06/10/2016 16:06:46</t>
  </si>
  <si>
    <t>04/10/2016 15:15:49</t>
  </si>
  <si>
    <t>Demanda Otrs - Ticket#10155170</t>
  </si>
  <si>
    <t>06/10/2016 16:07:07</t>
  </si>
  <si>
    <t>04/10/2016 15:21:36</t>
  </si>
  <si>
    <t>Configuração Serviço VPN Sistema IOS</t>
  </si>
  <si>
    <t>06/10/2016 16:42:47</t>
  </si>
  <si>
    <t>05/10/2016 09:13:58</t>
  </si>
  <si>
    <t xml:space="preserve">Deamanda Otrs - Ticket#10155277 </t>
  </si>
  <si>
    <t>06/10/2016 16:43:52</t>
  </si>
  <si>
    <t>05/10/2016 09:16:02</t>
  </si>
  <si>
    <t xml:space="preserve">TAC com a Kaspersky </t>
  </si>
  <si>
    <t>06/10/2016 15:29:01</t>
  </si>
  <si>
    <t>05/10/2016 09:27:33</t>
  </si>
  <si>
    <t>06/10/2016 15:28:59</t>
  </si>
  <si>
    <t>Acesso a Link de Downloads</t>
  </si>
  <si>
    <t>05/10/2016 09:34:20</t>
  </si>
  <si>
    <t>Liberação de Acesso - 10150944</t>
  </si>
  <si>
    <t>05/10/2016 09:53:33</t>
  </si>
  <si>
    <t>05/10/2016 10:03:42</t>
  </si>
  <si>
    <t>07/10/2016 16:01:05</t>
  </si>
  <si>
    <t>05/10/2016 10:04:17</t>
  </si>
  <si>
    <t>05/10/2016 10:04:47</t>
  </si>
  <si>
    <t>05/10/2016 10:05:24</t>
  </si>
  <si>
    <t>solicitação via skype</t>
  </si>
  <si>
    <t>05/10/2016 10:06:28</t>
  </si>
  <si>
    <t>05/10/2016 10:12:24</t>
  </si>
  <si>
    <t>05/10/2016 10:15:14</t>
  </si>
  <si>
    <t>05/10/2016 10:17:00</t>
  </si>
  <si>
    <t>05/10/2016 10:18:48</t>
  </si>
  <si>
    <t xml:space="preserve">Demanda OTrs - Ticket#10150944 </t>
  </si>
  <si>
    <t>10/10/2016 09:24:22</t>
  </si>
  <si>
    <t>05/10/2016 10:19:38</t>
  </si>
  <si>
    <t>05/10/2016 10:19:57</t>
  </si>
  <si>
    <t>Atendimento telefone</t>
  </si>
  <si>
    <t>05/10/2016 10:20:47</t>
  </si>
  <si>
    <t>07/10/2016 15:46:42</t>
  </si>
  <si>
    <t>05/10/2016 10:21:36</t>
  </si>
  <si>
    <t>07/10/2016 15:46:29</t>
  </si>
  <si>
    <t>05/10/2016 10:22:07</t>
  </si>
  <si>
    <t>07/10/2016 15:46:21</t>
  </si>
  <si>
    <t>05/10/2016 10:22:57</t>
  </si>
  <si>
    <t>solicitação presencial</t>
  </si>
  <si>
    <t>07/10/2016 15:46:08</t>
  </si>
  <si>
    <t>05/10/2016 10:23:49</t>
  </si>
  <si>
    <t>07/10/2016 15:45:56</t>
  </si>
  <si>
    <t>05/10/2016 10:24:24</t>
  </si>
  <si>
    <t>Solicitacao presencial</t>
  </si>
  <si>
    <t>07/10/2016 15:45:44</t>
  </si>
  <si>
    <t>05/10/2016 10:24:55</t>
  </si>
  <si>
    <t>07/10/2016 15:45:35</t>
  </si>
  <si>
    <t>05/10/2016 10:25:51</t>
  </si>
  <si>
    <t>07/10/2016 15:45:26</t>
  </si>
  <si>
    <t>05/10/2016 10:26:24</t>
  </si>
  <si>
    <t>07/10/2016 15:45:17</t>
  </si>
  <si>
    <t>05/10/2016 10:26:59</t>
  </si>
  <si>
    <t>07/10/2016 15:45:07</t>
  </si>
  <si>
    <t>05/10/2016 10:27:33</t>
  </si>
  <si>
    <t>07/10/2016 15:44:55</t>
  </si>
  <si>
    <t>05/10/2016 10:28:13</t>
  </si>
  <si>
    <t>demanda programada</t>
  </si>
  <si>
    <t>07/10/2016 15:44:00</t>
  </si>
  <si>
    <t>05/10/2016 10:28:46</t>
  </si>
  <si>
    <t>07/10/2016 15:43:48</t>
  </si>
  <si>
    <t>05/10/2016 10:29:13</t>
  </si>
  <si>
    <t>07/10/2016 15:43:40</t>
  </si>
  <si>
    <t>05/10/2016 10:29:43</t>
  </si>
  <si>
    <t>07/10/2016 15:43:30</t>
  </si>
  <si>
    <t>05/10/2016 10:32:25</t>
  </si>
  <si>
    <t>solitiacao por telefone</t>
  </si>
  <si>
    <t>07/10/2016 15:43:22</t>
  </si>
  <si>
    <t>05/10/2016 10:33:02</t>
  </si>
  <si>
    <t>07/10/2016 15:43:13</t>
  </si>
  <si>
    <t>05/10/2016 10:33:43</t>
  </si>
  <si>
    <t>07/10/2016 15:43:04</t>
  </si>
  <si>
    <t>05/10/2016 10:34:13</t>
  </si>
  <si>
    <t>07/10/2016 15:42:48</t>
  </si>
  <si>
    <t>05/10/2016 10:34:40</t>
  </si>
  <si>
    <t>07/10/2016 15:42:38</t>
  </si>
  <si>
    <t>05/10/2016 10:35:16</t>
  </si>
  <si>
    <t>07/10/2016 15:42:27</t>
  </si>
  <si>
    <t>05/10/2016 10:36:05</t>
  </si>
  <si>
    <t>Solicitando por email</t>
  </si>
  <si>
    <t>07/10/2016 15:42:17</t>
  </si>
  <si>
    <t>05/10/2016 10:36:35</t>
  </si>
  <si>
    <t>07/10/2016 15:41:57</t>
  </si>
  <si>
    <t>05/10/2016 10:37:18</t>
  </si>
  <si>
    <t>07/10/2016 15:41:46</t>
  </si>
  <si>
    <t>05/10/2016 10:38:40</t>
  </si>
  <si>
    <t>07/10/2016 15:41:30</t>
  </si>
  <si>
    <t>05/10/2016 10:39:04</t>
  </si>
  <si>
    <t>07/10/2016 15:40:47</t>
  </si>
  <si>
    <t>05/10/2016 10:39:25</t>
  </si>
  <si>
    <t>05/10/2016 10:40:14</t>
  </si>
  <si>
    <t>05/10/2016 10:41:23</t>
  </si>
  <si>
    <t>05/10/2016 10:41:58</t>
  </si>
  <si>
    <t>05/10/2016 10:43:07</t>
  </si>
  <si>
    <t>05/10/2016 10:43:52</t>
  </si>
  <si>
    <t>05/10/2016 10:44:19</t>
  </si>
  <si>
    <t>05/10/2016 10:44:53</t>
  </si>
  <si>
    <t>05/10/2016 10:45:21</t>
  </si>
  <si>
    <t>05/10/2016 10:45:46</t>
  </si>
  <si>
    <t>05/10/2016 10:46:09</t>
  </si>
  <si>
    <t>05/10/2016 10:46:32</t>
  </si>
  <si>
    <t>Usuário sem Acesso Internet</t>
  </si>
  <si>
    <t>10/10/2016 09:14:44</t>
  </si>
  <si>
    <t>05/10/2016 10:48:49</t>
  </si>
  <si>
    <t>05/10/2016 10:51:13</t>
  </si>
  <si>
    <t>05/10/2016 10:51:50</t>
  </si>
  <si>
    <t>05/10/2016 10:52:21</t>
  </si>
  <si>
    <t>05/10/2016 10:52:52</t>
  </si>
  <si>
    <t>05/10/2016 10:53:15</t>
  </si>
  <si>
    <t>05/10/2016 10:53:39</t>
  </si>
  <si>
    <t>05/10/2016 10:54:02</t>
  </si>
  <si>
    <t>05/10/2016 10:54:27</t>
  </si>
  <si>
    <t>demanda de projeto</t>
  </si>
  <si>
    <t>05/10/2016 10:55:04</t>
  </si>
  <si>
    <t>incidente</t>
  </si>
  <si>
    <t>05/10/2016 10:55:32</t>
  </si>
  <si>
    <t>05/10/2016 10:55:57</t>
  </si>
  <si>
    <t>atendimento presencial</t>
  </si>
  <si>
    <t>05/10/2016 10:56:23</t>
  </si>
  <si>
    <t>05/10/2016 10:56:49</t>
  </si>
  <si>
    <t>Instalação Package kasperky 10mr3</t>
  </si>
  <si>
    <t>10/10/2016 09:14:14</t>
  </si>
  <si>
    <t>05/10/2016 11:17:13</t>
  </si>
  <si>
    <t>Bloqueio de Usuário AD</t>
  </si>
  <si>
    <t>10/10/2016 09:19:14</t>
  </si>
  <si>
    <t>05/10/2016 11:45:09</t>
  </si>
  <si>
    <t xml:space="preserve">Demanda Otrs - Ticket#10155944 </t>
  </si>
  <si>
    <t>05/10/2016 14:40:18</t>
  </si>
  <si>
    <t>Deploy estação Kaspersky</t>
  </si>
  <si>
    <t>10/10/2016 09:23:38</t>
  </si>
  <si>
    <t>05/10/2016 15:39:22</t>
  </si>
  <si>
    <t>Liberar Url - Demanda por Email</t>
  </si>
  <si>
    <t>10/10/2016 09:13:21</t>
  </si>
  <si>
    <t>05/10/2016 17:40:40</t>
  </si>
  <si>
    <t>Verificando E-mails</t>
  </si>
  <si>
    <t>João Rigaud Fisher neto</t>
  </si>
  <si>
    <t>06/10/2016 08:40:33</t>
  </si>
  <si>
    <t>06/10/2016 08:47:41</t>
  </si>
  <si>
    <t>Atendimento SKYPE</t>
  </si>
  <si>
    <t>06/10/2016 08:50:46</t>
  </si>
  <si>
    <t>06/10/2016 08:56:48</t>
  </si>
  <si>
    <t>06/10/2016 08:58:08</t>
  </si>
  <si>
    <t>Atendimento na Mesa</t>
  </si>
  <si>
    <t>06/10/2016 09:01:36</t>
  </si>
  <si>
    <t>06/10/2016 09:03:26</t>
  </si>
  <si>
    <t>06/10/2016 09:05:19</t>
  </si>
  <si>
    <t>06/10/2016 09:07:26</t>
  </si>
  <si>
    <t>Melhoria</t>
  </si>
  <si>
    <t>06/10/2016 09:09:53</t>
  </si>
  <si>
    <t>06/10/2016 09:14:00</t>
  </si>
  <si>
    <t>06/10/2016 09:16:28</t>
  </si>
  <si>
    <t>06/10/2016 09:15:20</t>
  </si>
  <si>
    <t xml:space="preserve">Demanda Otrs - Ticket#10156399 </t>
  </si>
  <si>
    <t>10/10/2016 09:12:57</t>
  </si>
  <si>
    <t>06/10/2016 09:39:35</t>
  </si>
  <si>
    <t>Demanda Otrs -Ticket#10156369</t>
  </si>
  <si>
    <t>10/10/2016 09:07:59</t>
  </si>
  <si>
    <t>06/10/2016 10:00:29</t>
  </si>
  <si>
    <t xml:space="preserve">DEmanda Otrs - Ticket#10156572 </t>
  </si>
  <si>
    <t>10/10/2016 09:07:37</t>
  </si>
  <si>
    <t>06/10/2016 10:09:07</t>
  </si>
  <si>
    <t>Demanda Otrs - Ticket#10156399</t>
  </si>
  <si>
    <t>10/10/2016 09:07:07</t>
  </si>
  <si>
    <t>06/10/2016 11:08:21</t>
  </si>
  <si>
    <t xml:space="preserve">Demanda Ots - Ticket#10156357 </t>
  </si>
  <si>
    <t>06/10/2016 11:20:56</t>
  </si>
  <si>
    <t xml:space="preserve">Demanda Email - </t>
  </si>
  <si>
    <t>06/10/2016 11:22:52</t>
  </si>
  <si>
    <t>PArametrização de Grupo VPN</t>
  </si>
  <si>
    <t>06/10/2016 14:24:28</t>
  </si>
  <si>
    <t>Demanda Otrs Ticket#10156987</t>
  </si>
  <si>
    <t>06/10/2016 15:14:06</t>
  </si>
  <si>
    <t>Liberar Ping,Imp E Smtp Serviidor Microbi-Hmol</t>
  </si>
  <si>
    <t>06/10/2016 15:46:13</t>
  </si>
  <si>
    <t>Liberar Acesso Servidor</t>
  </si>
  <si>
    <t>06/10/2016 17:13:16</t>
  </si>
  <si>
    <t>Parametrização de Usuário Suporte Avançado</t>
  </si>
  <si>
    <t>10/10/2016 09:06:20</t>
  </si>
  <si>
    <t>06/10/2016 17:32:22</t>
  </si>
  <si>
    <t>Registro de ocorrencias</t>
  </si>
  <si>
    <t>06/10/2016 17:53:40</t>
  </si>
  <si>
    <t>Atendimento Whatsapp</t>
  </si>
  <si>
    <t>06/10/2016 18:01:54</t>
  </si>
  <si>
    <t>06/10/2016 18:03:10</t>
  </si>
  <si>
    <t>06/10/2016 18:04:29</t>
  </si>
  <si>
    <t>06/10/2016 18:06:50</t>
  </si>
  <si>
    <t>06/10/2016 18:08:05</t>
  </si>
  <si>
    <t>06/10/2016 18:11:05</t>
  </si>
  <si>
    <t>Atendimento Antivirus</t>
  </si>
  <si>
    <t>06/10/2016 18:13:23</t>
  </si>
  <si>
    <t>06/10/2016 18:15:16</t>
  </si>
  <si>
    <t>Liberar Acesso ao FTP</t>
  </si>
  <si>
    <t>07/10/2016 09:38:06</t>
  </si>
  <si>
    <t>Demanda Otrs - Ticket#10156896</t>
  </si>
  <si>
    <t>07/10/2016 09:38:56</t>
  </si>
  <si>
    <t>DEmanda Otrs - Ticket#10157447</t>
  </si>
  <si>
    <t>07/10/2016 09:47:41</t>
  </si>
  <si>
    <t>INstalação Package Versão de Correção Windows 10</t>
  </si>
  <si>
    <t>07/10/2016 09:53:58</t>
  </si>
  <si>
    <t>10/10/2016 09:02:56</t>
  </si>
  <si>
    <t>Liberar APlicação Webex</t>
  </si>
  <si>
    <t>07/10/2016 10:17:04</t>
  </si>
  <si>
    <t>Reinstalação Serviço WSUS</t>
  </si>
  <si>
    <t>07/10/2016 10:38:34</t>
  </si>
  <si>
    <t>10/10/2016 09:00:18</t>
  </si>
  <si>
    <t>Liberar controle de Dispositivo</t>
  </si>
  <si>
    <t>07/10/2016 14:34:02</t>
  </si>
  <si>
    <t>Verificar usuário Bloqueado</t>
  </si>
  <si>
    <t>07/10/2016 15:16:48</t>
  </si>
  <si>
    <t>10/10/2016 08:59:42</t>
  </si>
  <si>
    <t>08/10/2016 11:27:22</t>
  </si>
  <si>
    <t>08/10/2016 11:32:29</t>
  </si>
  <si>
    <t>Atendimento Telefone Plantão</t>
  </si>
  <si>
    <t>08/10/2016 11:34:20</t>
  </si>
  <si>
    <t>08/10/2016 11:36:39</t>
  </si>
  <si>
    <t>08/10/2016 11:38:13</t>
  </si>
  <si>
    <t>Reunião de Equipe</t>
  </si>
  <si>
    <t>08/10/2016 11:39:20</t>
  </si>
  <si>
    <t>08/10/2016 11:45:37</t>
  </si>
  <si>
    <t>08/10/2016 11:47:07</t>
  </si>
  <si>
    <t>08/10/2016 11:53:55</t>
  </si>
  <si>
    <t>08/10/2016 11:56:17</t>
  </si>
  <si>
    <t>08/10/2016 11:57:13</t>
  </si>
  <si>
    <t>08/10/2016 12:00:01</t>
  </si>
  <si>
    <t>08/10/2016 12:01:18</t>
  </si>
  <si>
    <t>Atividades</t>
  </si>
  <si>
    <t>08/10/2016 12:04:15</t>
  </si>
  <si>
    <t>10/10/2016 08:43:27</t>
  </si>
  <si>
    <t>10/10/2016 08:43:59</t>
  </si>
  <si>
    <t>10/10/2016 08:44:57</t>
  </si>
  <si>
    <t>10/10/2016 08:45:46</t>
  </si>
  <si>
    <t>Solicitação por skype</t>
  </si>
  <si>
    <t>10/10/2016 08:46:36</t>
  </si>
  <si>
    <t>10/10/2016 08:47:49</t>
  </si>
  <si>
    <t xml:space="preserve">Solicitação por skype. </t>
  </si>
  <si>
    <t>10/10/2016 08:49:01</t>
  </si>
  <si>
    <t>10/10/2016 08:50:11</t>
  </si>
  <si>
    <t>10/10/2016 08:51:22</t>
  </si>
  <si>
    <t>10/10/2016 08:52:49</t>
  </si>
  <si>
    <t>10/10/2016 08:53:34</t>
  </si>
  <si>
    <t>10/10/2016 08:55:50</t>
  </si>
  <si>
    <t xml:space="preserve">solicitação presencial </t>
  </si>
  <si>
    <t>10/10/2016 08:57:00</t>
  </si>
  <si>
    <t>10/10/2016 08:58:16</t>
  </si>
  <si>
    <t>Demanda por skype</t>
  </si>
  <si>
    <t>10/10/2016 08:59:36</t>
  </si>
  <si>
    <t>10/10/2016 09:03:45</t>
  </si>
  <si>
    <t>Demanda presencial</t>
  </si>
  <si>
    <t>10/10/2016 09:07:55</t>
  </si>
  <si>
    <t>10/10/2016 09:09:20</t>
  </si>
  <si>
    <t>10/10/2016 09:09:57</t>
  </si>
  <si>
    <t>10/10/2016 09:19:47</t>
  </si>
  <si>
    <t>10/10/2016 09:20:15</t>
  </si>
  <si>
    <t>Solicitação por skpe</t>
  </si>
  <si>
    <t>10/10/2016 09:20:59</t>
  </si>
  <si>
    <t>10/10/2016 09:21:36</t>
  </si>
  <si>
    <t>10/10/2016 09:22:14</t>
  </si>
  <si>
    <t>10/10/2016 09:23:17</t>
  </si>
  <si>
    <t>10/10/2016 09:23:47</t>
  </si>
  <si>
    <t>10/10/2016 09:24:33</t>
  </si>
  <si>
    <t>Solicitação por whatsupp</t>
  </si>
  <si>
    <t>10/10/2016 09:25:27</t>
  </si>
  <si>
    <t xml:space="preserve">Demanda Otrs- Ticket#10158654 </t>
  </si>
  <si>
    <t>10/10/2016 09:39:52</t>
  </si>
  <si>
    <t>10/10/2016 10:03:59</t>
  </si>
  <si>
    <t>Liberar E-mai lRetido no Spam</t>
  </si>
  <si>
    <t>10/10/2016 10:23:49</t>
  </si>
  <si>
    <t xml:space="preserve"> Demanda Ors - 10146002</t>
  </si>
  <si>
    <t>10/10/2016 10:26:13</t>
  </si>
  <si>
    <t>10/10/2016 10:51:17</t>
  </si>
  <si>
    <t>Atualização Outook e Acesso</t>
  </si>
  <si>
    <t>10/10/2016 11:29:03</t>
  </si>
  <si>
    <t>Configurar dispositivo movél</t>
  </si>
  <si>
    <t>10/10/2016 12:04:36</t>
  </si>
  <si>
    <t>05 - V56: Entrega</t>
  </si>
  <si>
    <t>10/10/2016 09:56:45</t>
  </si>
  <si>
    <t>10/10/2016 09:48:53</t>
  </si>
  <si>
    <t>03/10/2016 14:56:23</t>
  </si>
  <si>
    <t>04/10/2016 09:04:01</t>
  </si>
  <si>
    <t>30/09/2016 16:29:28</t>
  </si>
  <si>
    <t>30/09/2016 16:45:28</t>
  </si>
  <si>
    <t>03/10/2016 14:51:56</t>
  </si>
  <si>
    <t>03/10/2016 14:40:13</t>
  </si>
  <si>
    <t>04/10/2016 08:26:42</t>
  </si>
  <si>
    <t>07/10/2016 17:14:59</t>
  </si>
  <si>
    <t>02/10/2016 15:02:03</t>
  </si>
  <si>
    <t>03/10/2016 14:52:07</t>
  </si>
  <si>
    <t>03/10/2016 09:03:56</t>
  </si>
  <si>
    <t>30/09/2016 16:57:29</t>
  </si>
  <si>
    <t>30/09/2016 17:23:04</t>
  </si>
  <si>
    <t>05/10/2016 17:04:04</t>
  </si>
  <si>
    <t>05/10/2016 11:50:26</t>
  </si>
  <si>
    <t>30/09/2016 16:45:04</t>
  </si>
  <si>
    <t>03/10/2016 16:49:08</t>
  </si>
  <si>
    <t>03/10/2016 16:49:28</t>
  </si>
  <si>
    <t>30/09/2016 17:55:52</t>
  </si>
  <si>
    <t>03/10/2016 16:49:40</t>
  </si>
  <si>
    <t>maquinas salfer</t>
  </si>
  <si>
    <t>04/10/2016 19:08:46</t>
  </si>
  <si>
    <t>30/09/2016 14:43:03</t>
  </si>
  <si>
    <t>Envio dos documentos do setor por malote</t>
  </si>
  <si>
    <t>30/09/2016 14:51:36</t>
  </si>
  <si>
    <t>Envio dos Roteadores para a City Lar</t>
  </si>
  <si>
    <t>04/10/2016 18:13:59</t>
  </si>
  <si>
    <t>30/09/2016 15:51:42</t>
  </si>
  <si>
    <t>Reparos em Fontes Chaveadas</t>
  </si>
  <si>
    <t>30/09/2016 17:26:50</t>
  </si>
  <si>
    <t>30/09/2016 16:44:24</t>
  </si>
  <si>
    <t>Separação de equipamenos sucateados para descarte</t>
  </si>
  <si>
    <t>01/10/2016 11:05:12</t>
  </si>
  <si>
    <t>01/10/2016 09:34:25</t>
  </si>
  <si>
    <t>atualização</t>
  </si>
  <si>
    <t>03/10/2016 11:25:36</t>
  </si>
  <si>
    <t>03/10/2016 08:42:16</t>
  </si>
  <si>
    <t>Incluir Máquina no Domínio - Setor Jurídico</t>
  </si>
  <si>
    <t>03/10/2016 10:26:00</t>
  </si>
  <si>
    <t>03/10/2016 09:19:44</t>
  </si>
  <si>
    <t>Verificação de Status dos REPs</t>
  </si>
  <si>
    <t>03/10/2016 17:44:46</t>
  </si>
  <si>
    <t>03/10/2016 09:53:57</t>
  </si>
  <si>
    <t>Validar infra para evento e video conferência</t>
  </si>
  <si>
    <t>03/10/2016 10:02:19</t>
  </si>
  <si>
    <t>Verificação do link da Filial 70</t>
  </si>
  <si>
    <t>03/10/2016 15:14:31</t>
  </si>
  <si>
    <t>03/10/2016 10:08:36</t>
  </si>
  <si>
    <t>Acompanhando RE-070 sem sistema</t>
  </si>
  <si>
    <t>03/10/2016 16:48:28</t>
  </si>
  <si>
    <t>03/10/2016 10:44:48</t>
  </si>
  <si>
    <t>03/10/2016 16:46:28</t>
  </si>
  <si>
    <t>Ler e dar feedback aos e-mail</t>
  </si>
  <si>
    <t>03/10/2016 18:10:09</t>
  </si>
  <si>
    <t>03/10/2016 10:46:18</t>
  </si>
  <si>
    <t>Validar chamados do OTRS</t>
  </si>
  <si>
    <t>03/10/2016 18:10:17</t>
  </si>
  <si>
    <t>03/10/2016 10:46:44</t>
  </si>
  <si>
    <t>Atendimento loja 002</t>
  </si>
  <si>
    <t>Emerson João Faria Pereira</t>
  </si>
  <si>
    <t>03/10/2016 19:26:52</t>
  </si>
  <si>
    <t>03/10/2016 10:57:08</t>
  </si>
  <si>
    <t>03/10/2016 19:26:46</t>
  </si>
  <si>
    <t>Atendimento loja 024</t>
  </si>
  <si>
    <t>05/10/2016 10:57:04</t>
  </si>
  <si>
    <t>03/10/2016 11:00:25</t>
  </si>
  <si>
    <t>05/10/2016 10:56:58</t>
  </si>
  <si>
    <t>Enviar Ecfs p/ CD 258 do Ceará</t>
  </si>
  <si>
    <t>05/10/2016 15:48:38</t>
  </si>
  <si>
    <t>03/10/2016 11:06:13</t>
  </si>
  <si>
    <t>Viagem para R34</t>
  </si>
  <si>
    <t>04/10/2016 11:01:08</t>
  </si>
  <si>
    <t>03/10/2016 11:09:27</t>
  </si>
  <si>
    <t xml:space="preserve">REPs </t>
  </si>
  <si>
    <t>03/10/2016 11:35:33</t>
  </si>
  <si>
    <t>03/10/2016 11:13:05</t>
  </si>
  <si>
    <t>03/10/2016 11:35:27</t>
  </si>
  <si>
    <t>Acompanhamento do SGS e OTRS</t>
  </si>
  <si>
    <t>06/10/2016 15:41:16</t>
  </si>
  <si>
    <t>03/10/2016 11:23:54</t>
  </si>
  <si>
    <t>Monitorar OTRS</t>
  </si>
  <si>
    <t>05/10/2016 10:58:53</t>
  </si>
  <si>
    <t>03/10/2016 11:44:30</t>
  </si>
  <si>
    <t>05/10/2016 10:58:47</t>
  </si>
  <si>
    <t>e-mai</t>
  </si>
  <si>
    <t>03/10/2016 19:17:47</t>
  </si>
  <si>
    <t>03/10/2016 11:48:57</t>
  </si>
  <si>
    <t>Instalação de Roteadores 4G - Rota 01</t>
  </si>
  <si>
    <t>05/10/2016 11:52:22</t>
  </si>
  <si>
    <t>03/10/2016 11:54:53</t>
  </si>
  <si>
    <t>Atendimento F265</t>
  </si>
  <si>
    <t>Franklin Luiz dos Santos</t>
  </si>
  <si>
    <t>03/10/2016 13:37:17</t>
  </si>
  <si>
    <t>03/10/2016 12:01:45</t>
  </si>
  <si>
    <t>Visita Técnica Preventiva - Filiais do Shopping Recife</t>
  </si>
  <si>
    <t>04/10/2016 12:40:00</t>
  </si>
  <si>
    <t>03/10/2016 12:44:16</t>
  </si>
  <si>
    <t>Troca de Ecfs - Filial 9014 ES</t>
  </si>
  <si>
    <t>04/10/2016 08:20:16</t>
  </si>
  <si>
    <t>03/10/2016 12:49:39</t>
  </si>
  <si>
    <t>Suporte a usuários do OBB</t>
  </si>
  <si>
    <t>03/10/2016 15:13:25</t>
  </si>
  <si>
    <t>Suporte ao Sr. Rodrigo Nunes</t>
  </si>
  <si>
    <t>03/10/2016 15:35:19</t>
  </si>
  <si>
    <t>Atualização do SGS F227</t>
  </si>
  <si>
    <t>03/10/2016 21:08:12</t>
  </si>
  <si>
    <t>03/10/2016 16:34:28</t>
  </si>
  <si>
    <t>Link principal filial RN286 - fora</t>
  </si>
  <si>
    <t>04/10/2016 17:33:18</t>
  </si>
  <si>
    <t>03/10/2016 17:30:54</t>
  </si>
  <si>
    <t>Tratativa dos documentos do setor</t>
  </si>
  <si>
    <t>03/10/2016 18:13:31</t>
  </si>
  <si>
    <t>deslocamento de Uberaba para Araxa</t>
  </si>
  <si>
    <t>** Nao Associado **</t>
  </si>
  <si>
    <t>04/10/2016 10:52:59</t>
  </si>
  <si>
    <t>03/10/2016 19:43:02</t>
  </si>
  <si>
    <t>Sem link na Filial RN152</t>
  </si>
  <si>
    <t>04/10/2016 10:29:21</t>
  </si>
  <si>
    <t>04/10/2016 09:22:42</t>
  </si>
  <si>
    <t>Suporte ao OBB</t>
  </si>
  <si>
    <t>05/10/2016 10:22:33</t>
  </si>
  <si>
    <t>04/10/2016 10:10:01</t>
  </si>
  <si>
    <t>Troca de Ecfs - Filial 9065 ES</t>
  </si>
  <si>
    <t>04/10/2016 16:37:25</t>
  </si>
  <si>
    <t>04/10/2016 10:42:50</t>
  </si>
  <si>
    <t>Envio de documento ECF</t>
  </si>
  <si>
    <t>05/10/2016 10:59:41</t>
  </si>
  <si>
    <t>04/10/2016 10:57:54</t>
  </si>
  <si>
    <t>email</t>
  </si>
  <si>
    <t>04/10/2016 10:59:00</t>
  </si>
  <si>
    <t>Dando entrada nas informações das Filiais no SGS</t>
  </si>
  <si>
    <t>04/10/2016 14:17:36</t>
  </si>
  <si>
    <t>04/10/2016 11:13:02</t>
  </si>
  <si>
    <t>Visita a BH para treinamento de impressora com o André/Edna TI-MG.</t>
  </si>
  <si>
    <t>07/10/2016 10:55:50</t>
  </si>
  <si>
    <t>04/10/2016 12:31:17</t>
  </si>
  <si>
    <t>Testes Gerador</t>
  </si>
  <si>
    <t>04/10/2016 17:33:28</t>
  </si>
  <si>
    <t>04/10/2016 13:52:22</t>
  </si>
  <si>
    <t>INSTALAÇÃO 4G FILIAL 40222</t>
  </si>
  <si>
    <t>04/10/2016 14:47:45</t>
  </si>
  <si>
    <t>INSTALAÇÃO 4G FILIAL 50105</t>
  </si>
  <si>
    <t>04/10/2016 14:47:51</t>
  </si>
  <si>
    <t>INSTALAÇÃO 4G FILIAL 40061</t>
  </si>
  <si>
    <t>04/10/2016 14:47:56</t>
  </si>
  <si>
    <t>INSTALAÇÃO 4G FILIAL 40082</t>
  </si>
  <si>
    <t>04/10/2016 14:48:02</t>
  </si>
  <si>
    <t>INSTALAÇÃO 4G FILIAL 40046</t>
  </si>
  <si>
    <t>04/10/2016 14:48:07</t>
  </si>
  <si>
    <t>INSTALAÇÃO 4G FILIAL 40070</t>
  </si>
  <si>
    <t>04/10/2016 14:48:12</t>
  </si>
  <si>
    <t>INSTALAÇÃO 4G FILIAL ES097</t>
  </si>
  <si>
    <t>04/10/2016 14:48:17</t>
  </si>
  <si>
    <t>INSTALAÇÃO 4G FILIAL 40224</t>
  </si>
  <si>
    <t>04/10/2016 14:48:23</t>
  </si>
  <si>
    <t>INSTALAÇÃO 4G FILIAL 50185</t>
  </si>
  <si>
    <t>04/10/2016 14:48:28</t>
  </si>
  <si>
    <t>INSTALAÇÃO 4G FILIAL 40040</t>
  </si>
  <si>
    <t>04/10/2016 14:48:33</t>
  </si>
  <si>
    <t>INSTALAÇÃO 4G FILIAL ES062</t>
  </si>
  <si>
    <t>04/10/2016 14:48:39</t>
  </si>
  <si>
    <t>INSTALAÇÃO 4G FILIAL 40042</t>
  </si>
  <si>
    <t>04/10/2016 14:48:44</t>
  </si>
  <si>
    <t>INSTALAÇÃO 4G FILIAL 40045</t>
  </si>
  <si>
    <t>04/10/2016 14:48:51</t>
  </si>
  <si>
    <t>INSTALAÇÃO 4G FILIAL 40058</t>
  </si>
  <si>
    <t>04/10/2016 14:48:56</t>
  </si>
  <si>
    <t>INSTALAÇÃO 4G FILIAL 40060</t>
  </si>
  <si>
    <t>04/10/2016 14:49:01</t>
  </si>
  <si>
    <t>INSTALAÇÃO 4G FILIAL ES162</t>
  </si>
  <si>
    <t>04/10/2016 14:49:07</t>
  </si>
  <si>
    <t>INSTALAÇÃO 4G FILIAL 9030</t>
  </si>
  <si>
    <t>04/10/2016 15:53:05</t>
  </si>
  <si>
    <t>INSTALAÇÃO 4G FILIAL 9114</t>
  </si>
  <si>
    <t>04/10/2016 15:53:10</t>
  </si>
  <si>
    <t>INSTALAÇÃO 4G FILIAL 9033</t>
  </si>
  <si>
    <t>04/10/2016 15:53:16</t>
  </si>
  <si>
    <t>INSTALAÇÃO 4G FILIAL 40175</t>
  </si>
  <si>
    <t>04/10/2016 15:53:21</t>
  </si>
  <si>
    <t>INSTALAÇÃO 4G FILIAL 9040</t>
  </si>
  <si>
    <t>04/10/2016 15:53:27</t>
  </si>
  <si>
    <t>INSTALAÇÃO 4G FILIAL 9121</t>
  </si>
  <si>
    <t>04/10/2016 15:53:36</t>
  </si>
  <si>
    <t>INSTALAÇÃO 4G FILIAL 9032</t>
  </si>
  <si>
    <t>04/10/2016 15:53:42</t>
  </si>
  <si>
    <t>INSTALAÇÃO 4G FILIAL 9084</t>
  </si>
  <si>
    <t>04/10/2016 16:43:40</t>
  </si>
  <si>
    <t>04/10/2016 15:53:47</t>
  </si>
  <si>
    <t>INSTALAÇÃO 4G FILIAL 40091</t>
  </si>
  <si>
    <t>04/10/2016 15:53:52</t>
  </si>
  <si>
    <t>INSTALAÇÃO 4G FILIAL 9031</t>
  </si>
  <si>
    <t>04/10/2016 15:53:57</t>
  </si>
  <si>
    <t>INSTALAÇÃO 4G FILIAL 40117</t>
  </si>
  <si>
    <t>04/10/2016 17:12:04</t>
  </si>
  <si>
    <t>04/10/2016 15:54:03</t>
  </si>
  <si>
    <t>INSTALAÇÃO 4G FILIAL 40273</t>
  </si>
  <si>
    <t>04/10/2016 15:54:08</t>
  </si>
  <si>
    <t>INSTALAÇÃO 4G FILIAL 9054</t>
  </si>
  <si>
    <t>06/10/2016 15:50:33</t>
  </si>
  <si>
    <t>04/10/2016 15:54:13</t>
  </si>
  <si>
    <t>INSTALAÇÃO 4G FILIAL 40228</t>
  </si>
  <si>
    <t>07/10/2016 11:31:46</t>
  </si>
  <si>
    <t>04/10/2016 15:54:19</t>
  </si>
  <si>
    <t>INSTALAÇÃO 4G FILIAL 40182</t>
  </si>
  <si>
    <t>04/10/2016 16:35:47</t>
  </si>
  <si>
    <t>04/10/2016 15:54:24</t>
  </si>
  <si>
    <t>INSTALAÇÃO 4G FILIAL 50284</t>
  </si>
  <si>
    <t>05/10/2016 14:00:54</t>
  </si>
  <si>
    <t>04/10/2016 15:54:30</t>
  </si>
  <si>
    <t>INSTALAÇÃO 4G FILIAL 50121</t>
  </si>
  <si>
    <t>05/10/2016 14:01:46</t>
  </si>
  <si>
    <t>04/10/2016 15:54:35</t>
  </si>
  <si>
    <t>INSTALAÇÃO 4G FILIAL 50082</t>
  </si>
  <si>
    <t>05/10/2016 14:02:18</t>
  </si>
  <si>
    <t>04/10/2016 15:54:40</t>
  </si>
  <si>
    <t>INSTALAÇÃO 4G FILIAL 50078</t>
  </si>
  <si>
    <t>05/10/2016 14:00:04</t>
  </si>
  <si>
    <t>04/10/2016 15:54:46</t>
  </si>
  <si>
    <t>INSTALAÇÃO 4G FILIAL 50178</t>
  </si>
  <si>
    <t>04/10/2016 15:54:51</t>
  </si>
  <si>
    <t>INSTALAÇÃO 4G FILIAL 50179</t>
  </si>
  <si>
    <t>07/10/2016 17:22:24</t>
  </si>
  <si>
    <t>04/10/2016 15:54:57</t>
  </si>
  <si>
    <t>07/10/2016 17:16:31</t>
  </si>
  <si>
    <t>INSTALAÇÃO 4G FILIAL 50182</t>
  </si>
  <si>
    <t>04/10/2016 15:55:02</t>
  </si>
  <si>
    <t>INSTALAÇÃO 4G FILIAL 50195</t>
  </si>
  <si>
    <t>06/10/2016 15:40:05</t>
  </si>
  <si>
    <t>04/10/2016 15:55:07</t>
  </si>
  <si>
    <t>INSTALAÇÃO 4G FILIAL 50198</t>
  </si>
  <si>
    <t>07/10/2016 17:24:26</t>
  </si>
  <si>
    <t>04/10/2016 15:55:12</t>
  </si>
  <si>
    <t>INSTALAÇÃO 4G FILIAL 50201</t>
  </si>
  <si>
    <t>04/10/2016 15:55:18</t>
  </si>
  <si>
    <t>INSTALAÇÃO 4G FILIAL 50211</t>
  </si>
  <si>
    <t>07/10/2016 17:25:44</t>
  </si>
  <si>
    <t>04/10/2016 15:55:23</t>
  </si>
  <si>
    <t>INSTALAÇÃO 4G FILIAL 50212</t>
  </si>
  <si>
    <t>04/10/2016 15:55:28</t>
  </si>
  <si>
    <t>INSTALAÇÃO 4G FILIAL 50213</t>
  </si>
  <si>
    <t>04/10/2016 15:55:33</t>
  </si>
  <si>
    <t>INSTALAÇÃO 4G FILIAL 50214</t>
  </si>
  <si>
    <t>07/10/2016 17:28:14</t>
  </si>
  <si>
    <t>04/10/2016 15:55:38</t>
  </si>
  <si>
    <t>INSTALAÇÃO 4G FILIAL 50215</t>
  </si>
  <si>
    <t>04/10/2016 15:55:43</t>
  </si>
  <si>
    <t>INSTALAÇÃO 4G FILIAL 50218</t>
  </si>
  <si>
    <t>07/10/2016 17:57:32</t>
  </si>
  <si>
    <t>04/10/2016 15:55:48</t>
  </si>
  <si>
    <t>INSTALAÇÃO 4G FILIAL 50226</t>
  </si>
  <si>
    <t>04/10/2016 15:55:53</t>
  </si>
  <si>
    <t>INSTALAÇÃO 4G FILIAL 50236</t>
  </si>
  <si>
    <t>05/10/2016 18:31:30</t>
  </si>
  <si>
    <t>04/10/2016 15:55:58</t>
  </si>
  <si>
    <t>INSTALAÇÃO 4G FILIAL 50242</t>
  </si>
  <si>
    <t>07/10/2016 17:32:26</t>
  </si>
  <si>
    <t>04/10/2016 15:56:04</t>
  </si>
  <si>
    <t>INSTALAÇÃO 4G FILIAL 50253</t>
  </si>
  <si>
    <t>04/10/2016 15:56:09</t>
  </si>
  <si>
    <t>INSTALAÇÃO 4G FILIAL 50254</t>
  </si>
  <si>
    <t>04/10/2016 15:56:14</t>
  </si>
  <si>
    <t>INSTALAÇÃO 4G FILIAL 50255</t>
  </si>
  <si>
    <t>04/10/2016 15:56:19</t>
  </si>
  <si>
    <t>INSTALAÇÃO 4G FILIAL 50274</t>
  </si>
  <si>
    <t>07/10/2016 17:30:03</t>
  </si>
  <si>
    <t>04/10/2016 15:56:24</t>
  </si>
  <si>
    <t>INSTALAÇÃO 4G FILIAL 50276</t>
  </si>
  <si>
    <t>04/10/2016 15:56:29</t>
  </si>
  <si>
    <t>INSTALAÇÃO 4G FILIAL 50277</t>
  </si>
  <si>
    <t>04/10/2016 15:56:34</t>
  </si>
  <si>
    <t>INSTALAÇÃO 4G FILIAL 50288</t>
  </si>
  <si>
    <t>04/10/2016 15:56:39</t>
  </si>
  <si>
    <t>07/10/2016 17:31:05</t>
  </si>
  <si>
    <t>04/10/2016 15:56:44</t>
  </si>
  <si>
    <t>04/10/2016 15:56:50</t>
  </si>
  <si>
    <t>INSTALAÇÃO 4G FILIAL 1119</t>
  </si>
  <si>
    <t>04/10/2016 15:56:55</t>
  </si>
  <si>
    <t>INSTALAÇÃO 4G FILIAL 1090</t>
  </si>
  <si>
    <t>04/10/2016 15:57:00</t>
  </si>
  <si>
    <t>INSTALAÇÃO 4G FILIAL 1086</t>
  </si>
  <si>
    <t>04/10/2016 15:57:05</t>
  </si>
  <si>
    <t>INSTALAÇÃO 4G FILIAL 1021</t>
  </si>
  <si>
    <t>04/10/2016 15:57:10</t>
  </si>
  <si>
    <t>INSTALAÇÃO 4G FILIAL 1130</t>
  </si>
  <si>
    <t>04/10/2016 15:57:15</t>
  </si>
  <si>
    <t>INSTALAÇÃO 4G FILIAL 1263</t>
  </si>
  <si>
    <t>04/10/2016 15:57:20</t>
  </si>
  <si>
    <t>INSTALAÇÃO 4G FILIAL 1118</t>
  </si>
  <si>
    <t>04/10/2016 15:57:25</t>
  </si>
  <si>
    <t>INSTALAÇÃO 4G FILIAL 1133</t>
  </si>
  <si>
    <t>04/10/2016 15:57:31</t>
  </si>
  <si>
    <t>INSTALAÇÃO 4G FILIAL 1121</t>
  </si>
  <si>
    <t>04/10/2016 15:57:36</t>
  </si>
  <si>
    <t>INSTALAÇÃO 4G FILIAL 1174</t>
  </si>
  <si>
    <t>04/10/2016 15:57:41</t>
  </si>
  <si>
    <t>INSTALAÇÃO 4G FILIAL 1060</t>
  </si>
  <si>
    <t>04/10/2016 15:57:47</t>
  </si>
  <si>
    <t>INSTALAÇÃO 4G FILIAL 1064</t>
  </si>
  <si>
    <t>04/10/2016 15:57:52</t>
  </si>
  <si>
    <t>INSTALAÇÃO 4G FILIAL 1054</t>
  </si>
  <si>
    <t>04/10/2016 15:57:57</t>
  </si>
  <si>
    <t>INSTALAÇÃO 4G FILIAL 1157</t>
  </si>
  <si>
    <t>04/10/2016 15:58:02</t>
  </si>
  <si>
    <t>INSTALAÇÃO 4G FILIAL 1048</t>
  </si>
  <si>
    <t>04/10/2016 15:58:07</t>
  </si>
  <si>
    <t>INSTALAÇÃO 4G FILIAL 1088</t>
  </si>
  <si>
    <t>04/10/2016 15:58:12</t>
  </si>
  <si>
    <t>INSTALAÇÃO 4G FILIAL 1105</t>
  </si>
  <si>
    <t>04/10/2016 15:58:17</t>
  </si>
  <si>
    <t>INSTALAÇÃO 4G FILIAL 1108</t>
  </si>
  <si>
    <t>04/10/2016 15:58:23</t>
  </si>
  <si>
    <t>Visita Técnica Preventiva - Filial 9141 ES</t>
  </si>
  <si>
    <t>05/10/2016 14:42:57</t>
  </si>
  <si>
    <t>05/10/2016 08:26:59</t>
  </si>
  <si>
    <t>Visita Técnica Preventiva - Filial 9035 ES</t>
  </si>
  <si>
    <t>07/10/2016 16:30:24</t>
  </si>
  <si>
    <t>05/10/2016 08:34:33</t>
  </si>
  <si>
    <t>Treinamento conserto de impressoras HP</t>
  </si>
  <si>
    <t>06/10/2016 10:02:37</t>
  </si>
  <si>
    <t>05/10/2016 09:26:58</t>
  </si>
  <si>
    <t>Visita Técnica Preventiva - Filiais 9039 ES;4225 IN</t>
  </si>
  <si>
    <t>06/10/2016 10:14:36</t>
  </si>
  <si>
    <t>05/10/2016 09:46:25</t>
  </si>
  <si>
    <t>Leitura e feedback dos e-mails</t>
  </si>
  <si>
    <t>05/10/2016 18:14:59</t>
  </si>
  <si>
    <t>05/10/2016 10:03:37</t>
  </si>
  <si>
    <t>05/10/2016 18:15:05</t>
  </si>
  <si>
    <t>05/10/2016 10:05:08</t>
  </si>
  <si>
    <t>Validação dos chamados do ORTS</t>
  </si>
  <si>
    <t>05/10/2016 18:15:12</t>
  </si>
  <si>
    <t>05/10/2016 10:05:59</t>
  </si>
  <si>
    <t xml:space="preserve">Levantamento dos circuitos dos CDs </t>
  </si>
  <si>
    <t>05/10/2016 10:22:10</t>
  </si>
  <si>
    <t>Visita Técnica - Filial 9054 ES</t>
  </si>
  <si>
    <t>07/10/2016 12:37:07</t>
  </si>
  <si>
    <t>05/10/2016 10:29:16</t>
  </si>
  <si>
    <t>Visita Técnica - Filial 4228 IN</t>
  </si>
  <si>
    <t>07/10/2016 11:49:09</t>
  </si>
  <si>
    <t>05/10/2016 10:31:13</t>
  </si>
  <si>
    <t>Tratar questões do veículo do setor</t>
  </si>
  <si>
    <t>06/10/2016 09:11:47</t>
  </si>
  <si>
    <t>05/10/2016 10:31:25</t>
  </si>
  <si>
    <t>ler e-mails</t>
  </si>
  <si>
    <t>05/10/2016 11:00:32</t>
  </si>
  <si>
    <t>acompanhar REPS</t>
  </si>
  <si>
    <t>05/10/2016 11:01:09</t>
  </si>
  <si>
    <t>acompanhar chamados</t>
  </si>
  <si>
    <t>05/10/2016 11:01:57</t>
  </si>
  <si>
    <t>acompanhar ponto</t>
  </si>
  <si>
    <t>05/10/2016 11:02:40</t>
  </si>
  <si>
    <t>acompanhar OTRS</t>
  </si>
  <si>
    <t>05/10/2016 11:03:44</t>
  </si>
  <si>
    <t>substituir switch loja 003</t>
  </si>
  <si>
    <t>06/10/2016 16:20:00</t>
  </si>
  <si>
    <t>05/10/2016 11:04:42</t>
  </si>
  <si>
    <t>substituir switch loja 058</t>
  </si>
  <si>
    <t>05/10/2016 11:05:16</t>
  </si>
  <si>
    <t>substituir switch loja 054</t>
  </si>
  <si>
    <t>06/10/2016 16:19:09</t>
  </si>
  <si>
    <t>05/10/2016 11:07:18</t>
  </si>
  <si>
    <t>substituir switch loja 028</t>
  </si>
  <si>
    <t>05/10/2016 11:07:48</t>
  </si>
  <si>
    <t>acompanhar SGS</t>
  </si>
  <si>
    <t>05/10/2016 11:12:15</t>
  </si>
  <si>
    <t>deslocamento de uberlandia para Araxá</t>
  </si>
  <si>
    <t>05/10/2016 11:17:39</t>
  </si>
  <si>
    <t>05/10/2016 11:13:52</t>
  </si>
  <si>
    <t>deslocamento arax para patos de minas</t>
  </si>
  <si>
    <t>05/10/2016 11:17:21</t>
  </si>
  <si>
    <t>05/10/2016 11:14:42</t>
  </si>
  <si>
    <t>05/10/2016 11:16:55</t>
  </si>
  <si>
    <t>deslocamento de patos de minas para uberlandia</t>
  </si>
  <si>
    <t>05/10/2016 11:16:30</t>
  </si>
  <si>
    <t>05/10/2016 11:16:06</t>
  </si>
  <si>
    <t>06/10/2016 16:18:27</t>
  </si>
  <si>
    <t>05/10/2016 11:18:39</t>
  </si>
  <si>
    <t>deslocamento de uberlandia para araguari</t>
  </si>
  <si>
    <t>06/10/2016 16:12:34</t>
  </si>
  <si>
    <t>05/10/2016 11:19:16</t>
  </si>
  <si>
    <t>delocamento de araguari para catalão</t>
  </si>
  <si>
    <t>06/10/2016 16:11:53</t>
  </si>
  <si>
    <t>05/10/2016 11:20:04</t>
  </si>
  <si>
    <t>deslocamento catalão para caldas novas</t>
  </si>
  <si>
    <t>06/10/2016 16:11:17</t>
  </si>
  <si>
    <t>05/10/2016 11:20:46</t>
  </si>
  <si>
    <t>06/10/2016 16:11:12</t>
  </si>
  <si>
    <t>reserva de hotel em caldas novas</t>
  </si>
  <si>
    <t>06/10/2016 16:10:26</t>
  </si>
  <si>
    <t>05/10/2016 11:22:35</t>
  </si>
  <si>
    <t>Visita Técnica - Filial 4104 IN</t>
  </si>
  <si>
    <t>06/10/2016 10:16:09</t>
  </si>
  <si>
    <t>05/10/2016 11:39:04</t>
  </si>
  <si>
    <t>Configuração de servidores</t>
  </si>
  <si>
    <t>05/10/2016 11:55:54</t>
  </si>
  <si>
    <t>Envio de Equipamentos ImediaData</t>
  </si>
  <si>
    <t>06/10/2016 09:51:01</t>
  </si>
  <si>
    <t>05/10/2016 12:06:32</t>
  </si>
  <si>
    <t>Atualização do IOS dos switches SF200</t>
  </si>
  <si>
    <t>05/10/2016 18:15:19</t>
  </si>
  <si>
    <t>05/10/2016 15:10:21</t>
  </si>
  <si>
    <t>06/10/2016 18:01:40</t>
  </si>
  <si>
    <t>06/10/2016 09:12:53</t>
  </si>
  <si>
    <t>06/10/2016 18:01:45</t>
  </si>
  <si>
    <t>06/10/2016 09:13:44</t>
  </si>
  <si>
    <t>treinamento técnico de conserto em impressoras HPs Laserjet</t>
  </si>
  <si>
    <t>06/10/2016 17:58:46</t>
  </si>
  <si>
    <t>06/10/2016 10:07:57</t>
  </si>
  <si>
    <t>06/10/2016 10:20:50</t>
  </si>
  <si>
    <t>Conferencia de acerto de despesas.</t>
  </si>
  <si>
    <t>06/10/2016 11:15:23</t>
  </si>
  <si>
    <t>06/10/2016 10:49:37</t>
  </si>
  <si>
    <t>Visita Técnica - Filial 9004 ES</t>
  </si>
  <si>
    <t>07/10/2016 10:32:18</t>
  </si>
  <si>
    <t>06/10/2016 11:19:45</t>
  </si>
  <si>
    <t>Visita Técnica - Filial 9035 ES</t>
  </si>
  <si>
    <t>06/10/2016 17:03:23</t>
  </si>
  <si>
    <t>06/10/2016 11:20:53</t>
  </si>
  <si>
    <t>Visita Técnica Preventiva - Filiais 9107 ES</t>
  </si>
  <si>
    <t>06/10/2016 16:25:44</t>
  </si>
  <si>
    <t>06/10/2016 12:40:23</t>
  </si>
  <si>
    <t>Visita Técnica Preventiva - Filiais 9160 ES</t>
  </si>
  <si>
    <t>06/10/2016 16:24:34</t>
  </si>
  <si>
    <t>06/10/2016 12:42:36</t>
  </si>
  <si>
    <t>Atuando na departamento do Juridico</t>
  </si>
  <si>
    <t>06/10/2016 18:00:04</t>
  </si>
  <si>
    <t>06/10/2016 15:19:18</t>
  </si>
  <si>
    <t>Visita Técnica - Filial 9011 ES</t>
  </si>
  <si>
    <t>08/10/2016 08:46:42</t>
  </si>
  <si>
    <t>06/10/2016 15:58:43</t>
  </si>
  <si>
    <t>Visita Técnica - Filial 9091 ES</t>
  </si>
  <si>
    <t>08/10/2016 08:58:37</t>
  </si>
  <si>
    <t>06/10/2016 15:59:37</t>
  </si>
  <si>
    <t>Visita Técnica - Filial 4189 IN</t>
  </si>
  <si>
    <t>08/10/2016 08:58:03</t>
  </si>
  <si>
    <t>06/10/2016 16:05:19</t>
  </si>
  <si>
    <t>deslocamento caldas novas itumbiara</t>
  </si>
  <si>
    <t>06/10/2016 16:25:39</t>
  </si>
  <si>
    <t>substituiçao switch da loja 013</t>
  </si>
  <si>
    <t>06/10/2016 16:26:35</t>
  </si>
  <si>
    <t>estação pdv loja 013</t>
  </si>
  <si>
    <t>06/10/2016 16:29:59</t>
  </si>
  <si>
    <t>06/10/2016 16:27:51</t>
  </si>
  <si>
    <t>estacao salao de vendas queimada</t>
  </si>
  <si>
    <t>06/10/2016 16:28:28</t>
  </si>
  <si>
    <t xml:space="preserve">estação do estoque com defeito </t>
  </si>
  <si>
    <t>06/10/2016 16:29:17</t>
  </si>
  <si>
    <t>Visita Técnica Preventiva - Filiais 9146 ES</t>
  </si>
  <si>
    <t>07/10/2016 16:31:14</t>
  </si>
  <si>
    <t>06/10/2016 16:39:59</t>
  </si>
  <si>
    <t>07/10/2016 18:12:23</t>
  </si>
  <si>
    <t>07/10/2016 09:33:13</t>
  </si>
  <si>
    <t>Visita Técnica - Filial 4137 IN</t>
  </si>
  <si>
    <t>07/10/2016 11:36:48</t>
  </si>
  <si>
    <t>07/10/2016 09:38:47</t>
  </si>
  <si>
    <t>Visita Técnica - Filial 4208 IN</t>
  </si>
  <si>
    <t>07/10/2016 11:33:17</t>
  </si>
  <si>
    <t>07/10/2016 09:40:10</t>
  </si>
  <si>
    <t>Visita Técnica - Filial 4195 ES</t>
  </si>
  <si>
    <t>07/10/2016 11:36:08</t>
  </si>
  <si>
    <t>07/10/2016 09:41:33</t>
  </si>
  <si>
    <t>Visita Técnica - Filial 9016 ES</t>
  </si>
  <si>
    <t>07/10/2016 15:38:14</t>
  </si>
  <si>
    <t>07/10/2016 09:45:57</t>
  </si>
  <si>
    <t>Visita Técnica - Filial 4338 IN</t>
  </si>
  <si>
    <t>07/10/2016 15:38:34</t>
  </si>
  <si>
    <t>07/10/2016 09:47:15</t>
  </si>
  <si>
    <t>Configurar Roteadores 4G</t>
  </si>
  <si>
    <t>10/10/2016 09:27:45</t>
  </si>
  <si>
    <t>07/10/2016 09:51:43</t>
  </si>
  <si>
    <t>Entrega de carta para o sindicato de Contagem</t>
  </si>
  <si>
    <t>07/10/2016 13:30:41</t>
  </si>
  <si>
    <t>07/10/2016 09:52:51</t>
  </si>
  <si>
    <t xml:space="preserve">Treinamento de manutenção em impressoras HP </t>
  </si>
  <si>
    <t>07/10/2016 18:53:45</t>
  </si>
  <si>
    <t>07/10/2016 10:43:40</t>
  </si>
  <si>
    <t>Visita Técnica Emergêncial - Filial 4272 IN</t>
  </si>
  <si>
    <t>10/10/2016 09:18:47</t>
  </si>
  <si>
    <t>07/10/2016 12:45:07</t>
  </si>
  <si>
    <t>07/10/2016 14:32:41</t>
  </si>
  <si>
    <t>Suporte RE-OBB</t>
  </si>
  <si>
    <t>07/10/2016 16:41:17</t>
  </si>
  <si>
    <t>07/10/2016 15:16:32</t>
  </si>
  <si>
    <t>Verificar e justificar o ponto eletrônico</t>
  </si>
  <si>
    <t>07/10/2016 18:12:29</t>
  </si>
  <si>
    <t>07/10/2016 15:19:20</t>
  </si>
  <si>
    <t>Visita Técnica - Filial 9040 ES</t>
  </si>
  <si>
    <t>08/10/2016 10:07:12</t>
  </si>
  <si>
    <t>Visita Técnica - Filial 4175 IN</t>
  </si>
  <si>
    <t>08/10/2016 10:09:44</t>
  </si>
  <si>
    <t>Visita Técnica - Filial 4272 IN</t>
  </si>
  <si>
    <t>10/10/2016 09:17:32</t>
  </si>
  <si>
    <t>08/10/2016 17:59:36</t>
  </si>
  <si>
    <t>Visita Técnica - Filial 9114 IN</t>
  </si>
  <si>
    <t>08/10/2016 18:01:34</t>
  </si>
  <si>
    <t>Visita Técnica - Filial 4091 IN</t>
  </si>
  <si>
    <t>08/10/2016 18:02:30</t>
  </si>
  <si>
    <t>Verificação dos Status dos REPs</t>
  </si>
  <si>
    <t>10/10/2016 08:35:32</t>
  </si>
  <si>
    <t>10/10/2016 08:50:54</t>
  </si>
  <si>
    <t>Leitura dos relatórios de visita técnica e validação do SGS</t>
  </si>
  <si>
    <t>10/10/2016 08:51:42</t>
  </si>
  <si>
    <t>Leitura e validação dos chamados do OTRS</t>
  </si>
  <si>
    <t>10/10/2016 08:52:26</t>
  </si>
  <si>
    <t>Visita Técnica - Filial 4226 IN</t>
  </si>
  <si>
    <t>10/10/2016 09:43:34</t>
  </si>
  <si>
    <t>Arrumando laboratório de TI</t>
  </si>
  <si>
    <t>10/10/2016 14:33:26</t>
  </si>
  <si>
    <t>10/10/2016 10:01:12</t>
  </si>
  <si>
    <t>Acompanhamento de validação de um AP</t>
  </si>
  <si>
    <t>10/10/2016 10:14:58</t>
  </si>
  <si>
    <t>diária</t>
  </si>
  <si>
    <t>10/10/2016 10:21:07</t>
  </si>
  <si>
    <t>Visita Técnica Emergêncial - Filial 9037 ES</t>
  </si>
  <si>
    <t>10/10/2016 10:29:09</t>
  </si>
  <si>
    <t>10/10/2016 10:27:15</t>
  </si>
  <si>
    <t>Visita Técnica - Filial 9134 ES</t>
  </si>
  <si>
    <t>10/10/2016 10:35:39</t>
  </si>
  <si>
    <t>Visita Técnica - Filial 9103 ES</t>
  </si>
  <si>
    <t>10/10/2016 10:36:44</t>
  </si>
  <si>
    <t>Visita Técnica - Filial 9106 ES</t>
  </si>
  <si>
    <t>10/10/2016 10:37:45</t>
  </si>
  <si>
    <t>Visita Técnica - Filial 9055 ES</t>
  </si>
  <si>
    <t>10/10/2016 10:38:31</t>
  </si>
  <si>
    <t>inicio da semana</t>
  </si>
  <si>
    <t>10/10/2016 11:29:42</t>
  </si>
  <si>
    <t>Visita Técnica Preventiva- Filial 9058 ES</t>
  </si>
  <si>
    <t>10/10/2016 11:32:09</t>
  </si>
  <si>
    <t xml:space="preserve">Visita Técnica - Filial 4226  IN </t>
  </si>
  <si>
    <t>10/10/2016 11:36:28</t>
  </si>
  <si>
    <t>10/10/2016 11:35:36</t>
  </si>
  <si>
    <t>Suporte rede</t>
  </si>
  <si>
    <t>10/10/2016 12:35:54</t>
  </si>
  <si>
    <t>Recuperando duas Impressoras HP Laserjet P3015</t>
  </si>
  <si>
    <t>10/10/2016 14:34:55</t>
  </si>
  <si>
    <t>03/10/2016 17:30:00</t>
  </si>
  <si>
    <t>Reunião de equipe</t>
  </si>
  <si>
    <t>10/10/2016 14:37:14</t>
  </si>
  <si>
    <t>10/10/2016 11:32:17</t>
  </si>
  <si>
    <t>04/10/2016 11:02:59</t>
  </si>
  <si>
    <t>10/10/2016 14:38:07</t>
  </si>
  <si>
    <t>10/10/2016 14:37:52</t>
  </si>
  <si>
    <t>Solicitar instalação de link de Backup para Filiais Ricardo Eletro</t>
  </si>
  <si>
    <t>03/10/2016 11:45:20</t>
  </si>
  <si>
    <t>03/10/2016 11:45:02</t>
  </si>
  <si>
    <t>Acompanhar instalações de links de Backup para as Filiais da Ricardo Eletro</t>
  </si>
  <si>
    <t>03/10/2016 14:39:30</t>
  </si>
  <si>
    <t>03/10/2016 11:45:56</t>
  </si>
  <si>
    <t>Atualizar status das instalações da OI - Citylar.</t>
  </si>
  <si>
    <t>03/10/2016 14:59:44</t>
  </si>
  <si>
    <t>03/10/2016 14:58:20</t>
  </si>
  <si>
    <t>Solicitar aprovação solicitação de mudança - Sistemas - SisJur</t>
  </si>
  <si>
    <t>03/10/2016 14:59:30</t>
  </si>
  <si>
    <t>03/10/2016 14:58:53</t>
  </si>
  <si>
    <t xml:space="preserve">Solicitar João Borro informações sobre operadores lista de filiais que a OI não consegue atender. </t>
  </si>
  <si>
    <t>03/10/2016 15:01:06</t>
  </si>
  <si>
    <t>03/10/2016 15:00:57</t>
  </si>
  <si>
    <t>Atualizar lista de lojas do Grupo Ricardo Eletro</t>
  </si>
  <si>
    <t>10/10/2016 11:00:50</t>
  </si>
  <si>
    <t>04/10/2016 11:03:30</t>
  </si>
  <si>
    <t>Realizar conferência lista de ativações links Citylar</t>
  </si>
  <si>
    <t>06/10/2016 10:23:43</t>
  </si>
  <si>
    <t>06/10/2016 10:23:31</t>
  </si>
  <si>
    <t>Solicitar aprovação solicitação de Mudança Sistemas</t>
  </si>
  <si>
    <t>06/10/2016 10:30:49</t>
  </si>
  <si>
    <t>06/10/2016 10:24:15</t>
  </si>
  <si>
    <t>Acompanhar ativação filial 196 Citylar</t>
  </si>
  <si>
    <t>06/10/2016 10:30:27</t>
  </si>
  <si>
    <t>06/10/2016 10:24:38</t>
  </si>
  <si>
    <t>06/10/2016 10:30:26</t>
  </si>
  <si>
    <t>Reunião Padovani - checar links Citylar</t>
  </si>
  <si>
    <t>06/10/2016 10:30:13</t>
  </si>
  <si>
    <t>06/10/2016 10:25:18</t>
  </si>
  <si>
    <t>Levantar envio de roteador para Citylar</t>
  </si>
  <si>
    <t>06/10/2016 10:29:35</t>
  </si>
  <si>
    <t>06/10/2016 10:26:45</t>
  </si>
  <si>
    <t>Solicitar ao time de redes ativar link de backup filial 196</t>
  </si>
  <si>
    <t>06/10/2016 10:29:51</t>
  </si>
  <si>
    <t>06/10/2016 10:27:29</t>
  </si>
  <si>
    <t>Solicitar ao time de Suporte Técnico para enviar roteadores para as filiais da Citylar</t>
  </si>
  <si>
    <t>10/10/2016 08:32:26</t>
  </si>
  <si>
    <t>06/10/2016 10:28:19</t>
  </si>
  <si>
    <t>Solicitar ao time de redes configurar roteadores para envio a Citylar</t>
  </si>
  <si>
    <t>06/10/2016 10:29:07</t>
  </si>
  <si>
    <t>06/10/2016 10:28:45</t>
  </si>
  <si>
    <t>Atualizar projetos SGP</t>
  </si>
  <si>
    <t>10/10/2016 08:31:37</t>
  </si>
  <si>
    <t>07/10/2016 10:52:46</t>
  </si>
  <si>
    <t>Reunião Interna - Setor</t>
  </si>
  <si>
    <t>07/10/2016 15:05:11</t>
  </si>
  <si>
    <t>07/10/2016 15:05:03</t>
  </si>
  <si>
    <t>06/10/2016 16:24:19</t>
  </si>
  <si>
    <t>Documentação venda financiada - Losango</t>
  </si>
  <si>
    <t>04/10/2016 11:34:59</t>
  </si>
  <si>
    <t>04/10/2016 11:34:09</t>
  </si>
  <si>
    <t>Verificação E-mail VPN -  Marlon Patric</t>
  </si>
  <si>
    <t>03/10/2016 15:12:15</t>
  </si>
  <si>
    <t>03/10/2016 08:43:45</t>
  </si>
  <si>
    <t>03/10/2016 15:12:10</t>
  </si>
  <si>
    <t xml:space="preserve">Verificação E-maill - Carlos Olegario  - Desconto Mobile </t>
  </si>
  <si>
    <t>03/10/2016 15:18:03</t>
  </si>
  <si>
    <t>03/10/2016 08:44:54</t>
  </si>
  <si>
    <t>03/10/2016 15:17:58</t>
  </si>
  <si>
    <t>Verificação E-maill - Carlos Olegario  - UC4 5hs</t>
  </si>
  <si>
    <t>03/10/2016 15:26:43</t>
  </si>
  <si>
    <t>03/10/2016 08:46:38</t>
  </si>
  <si>
    <t>03/10/2016 15:26:38</t>
  </si>
  <si>
    <t>Abertura de chamado SISMAN - LJ 4293</t>
  </si>
  <si>
    <t>03/10/2016 15:33:27</t>
  </si>
  <si>
    <t>03/10/2016 10:33:29</t>
  </si>
  <si>
    <t>03/10/2016 15:33:22</t>
  </si>
  <si>
    <t>Relatorio Disponibilidade X Interrupções - Circuito de dados</t>
  </si>
  <si>
    <t>03/10/2016 15:56:57</t>
  </si>
  <si>
    <t>03/10/2016 10:35:43</t>
  </si>
  <si>
    <t>03/10/2016 15:56:51</t>
  </si>
  <si>
    <t>Atendimento E-mail Mikaella Almeida - Vertex</t>
  </si>
  <si>
    <t>03/10/2016 15:59:19</t>
  </si>
  <si>
    <t>03/10/2016 10:51:33</t>
  </si>
  <si>
    <t>03/10/2016 15:59:13</t>
  </si>
  <si>
    <t>E-mail Luis Antonio - Informações CD´s</t>
  </si>
  <si>
    <t>03/10/2016 16:05:52</t>
  </si>
  <si>
    <t>03/10/2016 11:04:00</t>
  </si>
  <si>
    <t>03/10/2016 16:05:47</t>
  </si>
  <si>
    <t>Atendimento E-mail  Rafael Nery de Arruda Martins</t>
  </si>
  <si>
    <t>03/10/2016 16:04:25</t>
  </si>
  <si>
    <t>03/10/2016 12:11:33</t>
  </si>
  <si>
    <t>03/10/2016 16:04:20</t>
  </si>
  <si>
    <t>Verificação E-mail VPN -  Jorge Motta</t>
  </si>
  <si>
    <t>03/10/2016 15:34:50</t>
  </si>
  <si>
    <t>03/10/2016 12:12:20</t>
  </si>
  <si>
    <t>03/10/2016 15:34:45</t>
  </si>
  <si>
    <t>Cobrança SLA - Luis Antonio</t>
  </si>
  <si>
    <t>03/10/2016 15:29:11</t>
  </si>
  <si>
    <t>03/10/2016 13:30:15</t>
  </si>
  <si>
    <t>03/10/2016 15:29:05</t>
  </si>
  <si>
    <t>Acompanhamento de Chamados OTRS</t>
  </si>
  <si>
    <t>03/10/2016 15:25:14</t>
  </si>
  <si>
    <t>03/10/2016 13:33:01</t>
  </si>
  <si>
    <t>03/10/2016 15:25:09</t>
  </si>
  <si>
    <t>Ligação de Daiane Coordenadora do Juridico</t>
  </si>
  <si>
    <t>03/10/2016 15:11:12</t>
  </si>
  <si>
    <t>03/10/2016 13:34:30</t>
  </si>
  <si>
    <t>03/10/2016 15:11:07</t>
  </si>
  <si>
    <t xml:space="preserve">Atendimento E-mail Alinne Santos </t>
  </si>
  <si>
    <t>03/10/2016 15:09:12</t>
  </si>
  <si>
    <t>03/10/2016 13:56:16</t>
  </si>
  <si>
    <t>03/10/2016 15:09:06</t>
  </si>
  <si>
    <t>Atendimento E-mail Leonardo Quintão</t>
  </si>
  <si>
    <t>03/10/2016 15:07:46</t>
  </si>
  <si>
    <t>03/10/2016 14:00:19</t>
  </si>
  <si>
    <t>03/10/2016 15:07:40</t>
  </si>
  <si>
    <t>Orientação sobre o Sisema SISMAM</t>
  </si>
  <si>
    <t>03/10/2016 14:15:44</t>
  </si>
  <si>
    <t>03/10/2016 14:02:12</t>
  </si>
  <si>
    <t>03/10/2016 14:15:39</t>
  </si>
  <si>
    <t>Solicitação Carlos Augusto Chimini</t>
  </si>
  <si>
    <t>03/10/2016 14:13:57</t>
  </si>
  <si>
    <t>03/10/2016 14:10:16</t>
  </si>
  <si>
    <t>03/10/2016 14:13:52</t>
  </si>
  <si>
    <t>Controle de Ponto - Operadores</t>
  </si>
  <si>
    <t>04/10/2016 15:45:33</t>
  </si>
  <si>
    <t>04/10/2016 08:17:54</t>
  </si>
  <si>
    <t>04/10/2016 15:45:28</t>
  </si>
  <si>
    <t>04/10/2016 15:43:18</t>
  </si>
  <si>
    <t>04/10/2016 08:19:31</t>
  </si>
  <si>
    <t>04/10/2016 15:43:13</t>
  </si>
  <si>
    <t>Abertura de chamados SISMAN</t>
  </si>
  <si>
    <t>04/10/2016 15:41:12</t>
  </si>
  <si>
    <t>04/10/2016 15:40:21</t>
  </si>
  <si>
    <t>04/10/2016 15:41:07</t>
  </si>
  <si>
    <t>04/10/2016 15:44:33</t>
  </si>
  <si>
    <t>Atendimento E-mail  Acesso ao Portal - Holly (malas)</t>
  </si>
  <si>
    <t>04/10/2016 15:49:45</t>
  </si>
  <si>
    <t>04/10/2016 15:48:45</t>
  </si>
  <si>
    <t>04/10/2016 15:49:39</t>
  </si>
  <si>
    <t>Atendimento E-mail Luis Antonio</t>
  </si>
  <si>
    <t>04/10/2016 15:52:09</t>
  </si>
  <si>
    <t>04/10/2016 15:51:10</t>
  </si>
  <si>
    <t>04/10/2016 15:52:04</t>
  </si>
  <si>
    <t>Atendimento E-mail refil157</t>
  </si>
  <si>
    <t>04/10/2016 15:58:30</t>
  </si>
  <si>
    <t>Verificação Registro de Ponto</t>
  </si>
  <si>
    <t>07/10/2016 08:30:07</t>
  </si>
  <si>
    <t>05/10/2016 08:51:39</t>
  </si>
  <si>
    <t>07/10/2016 08:30:01</t>
  </si>
  <si>
    <t>Verificação Atividades Operador Noite</t>
  </si>
  <si>
    <t>07/10/2016 08:30:53</t>
  </si>
  <si>
    <t>05/10/2016 08:56:43</t>
  </si>
  <si>
    <t>07/10/2016 08:30:48</t>
  </si>
  <si>
    <t>07/10/2016 08:39:28</t>
  </si>
  <si>
    <t>07/10/2016 08:31:59</t>
  </si>
  <si>
    <t>07/10/2016 08:39:23</t>
  </si>
  <si>
    <t>Entrevista com Candidatos à vaga de Operador TI</t>
  </si>
  <si>
    <t>07/10/2016 08:42:51</t>
  </si>
  <si>
    <t>07/10/2016 08:38:13</t>
  </si>
  <si>
    <t>07/10/2016 08:42:46</t>
  </si>
  <si>
    <t>04/10/2016 09:05:30</t>
  </si>
  <si>
    <t>04/10/2016 08:56:35</t>
  </si>
  <si>
    <t>04/10/2016 08:53:49</t>
  </si>
  <si>
    <t>04/10/2016 09:05:19</t>
  </si>
  <si>
    <t>04/10/2016 08:56:40</t>
  </si>
  <si>
    <t>04/10/2016 08:55:04</t>
  </si>
  <si>
    <t>04/10/2016 09:05:10</t>
  </si>
  <si>
    <t>04/10/2016 08:56:45</t>
  </si>
  <si>
    <t>04/10/2016 09:05:02</t>
  </si>
  <si>
    <t>04/10/2016 08:57:01</t>
  </si>
  <si>
    <t>04/10/2016 09:04:48</t>
  </si>
  <si>
    <t>04/10/2016 08:57:06</t>
  </si>
  <si>
    <t>04/10/2016 09:04:37</t>
  </si>
  <si>
    <t>04/10/2016 08:57:19</t>
  </si>
  <si>
    <t>04/10/2016 09:04:27</t>
  </si>
  <si>
    <t>04/10/2016 08:57:25</t>
  </si>
  <si>
    <t>04/10/2016 09:04:19</t>
  </si>
  <si>
    <t>04/10/2016 08:57:30</t>
  </si>
  <si>
    <t>04/10/2016 09:04:09</t>
  </si>
  <si>
    <t>04/10/2016 08:57:35</t>
  </si>
  <si>
    <t>04/10/2016 09:02:54</t>
  </si>
  <si>
    <t>04/10/2016 08:57:40</t>
  </si>
  <si>
    <t>04/10/2016 09:02:41</t>
  </si>
  <si>
    <t>04/10/2016 08:57:46</t>
  </si>
  <si>
    <t>04/10/2016 09:02:26</t>
  </si>
  <si>
    <t>04/10/2016 08:57:51</t>
  </si>
  <si>
    <t>04/10/2016 09:02:02</t>
  </si>
  <si>
    <t>04/10/2016 08:57:56</t>
  </si>
  <si>
    <t>04/10/2016 09:01:48</t>
  </si>
  <si>
    <t>04/10/2016 08:58:01</t>
  </si>
  <si>
    <t>04/10/2016 09:01:24</t>
  </si>
  <si>
    <t>04/10/2016 08:58:07</t>
  </si>
  <si>
    <t>04/10/2016 09:01:09</t>
  </si>
  <si>
    <t>04/10/2016 08:58:12</t>
  </si>
  <si>
    <t>04/10/2016 09:00:33</t>
  </si>
  <si>
    <t>04/10/2016 08:58:17</t>
  </si>
  <si>
    <t>04/10/2016 09:00:13</t>
  </si>
  <si>
    <t>04/10/2016 08:58:22</t>
  </si>
  <si>
    <t>04/10/2016 08:59:50</t>
  </si>
  <si>
    <t>04/10/2016 08:58:27</t>
  </si>
  <si>
    <t>04/10/2016 08:59:18</t>
  </si>
  <si>
    <t>04/10/2016 08:58:33</t>
  </si>
  <si>
    <t>03/10/2016 14:51:45</t>
  </si>
  <si>
    <t>10/10/2016 14:37:11</t>
  </si>
  <si>
    <t>04/10/2016 13:48:29</t>
  </si>
  <si>
    <t>05/10/2016 09:25:11</t>
  </si>
  <si>
    <t>Auditoria de teste PDV Regressão (V50/51)</t>
  </si>
  <si>
    <t>10/10/2016 10:49:59</t>
  </si>
  <si>
    <t>04/10/2016 13:41:05</t>
  </si>
  <si>
    <t>Realização de contato/ apoio junto a usuário</t>
  </si>
  <si>
    <t>05/10/2016 18:25:53</t>
  </si>
  <si>
    <t>05/10/2016 16:21:17</t>
  </si>
  <si>
    <t>10/10/2016 11:09:19</t>
  </si>
  <si>
    <t>10/10/2016 11:08:38</t>
  </si>
  <si>
    <t>05/10/2016 10:23:14</t>
  </si>
  <si>
    <t>05/10/2016 10:23:36</t>
  </si>
  <si>
    <t>05/10/2016 10:25:15</t>
  </si>
  <si>
    <t>05/10/2016 10:24:51</t>
  </si>
  <si>
    <t>05/10/2016 10:27:42</t>
  </si>
  <si>
    <t>05/10/2016 11:04:41</t>
  </si>
  <si>
    <t>05/10/2016 10:28:37</t>
  </si>
  <si>
    <t>05/10/2016 10:30:59</t>
  </si>
  <si>
    <t>05/10/2016 10:26:16</t>
  </si>
  <si>
    <t>05/10/2016 10:32:35</t>
  </si>
  <si>
    <t>05/10/2016 10:33:29</t>
  </si>
  <si>
    <t>06/10/2016 13:57:21</t>
  </si>
  <si>
    <t>06/10/2016 20:47:46</t>
  </si>
  <si>
    <t>06/10/2016 20:43:34</t>
  </si>
  <si>
    <t>07/10/2016 10:26:19</t>
  </si>
  <si>
    <t xml:space="preserve">Criar Cronograma de Envio de Switchs Gerenciáveis  </t>
  </si>
  <si>
    <t>05/10/2016 14:54:46</t>
  </si>
  <si>
    <t>05/10/2016 14:45:21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</si>
</sst>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dd/mm/yyyy\ h:mm;@"/>
    <numFmt numFmtId="165" formatCode="dd/mm/yyyy\ hh:mm:ss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i/>
      <sz val="9"/>
      <color theme="0"/>
      <name val="Trebuchet MS"/>
      <family val="2"/>
    </font>
    <font>
      <b/>
      <sz val="18"/>
      <color rgb="FFC00000"/>
      <name val="Arial"/>
      <family val="2"/>
    </font>
    <font>
      <sz val="12"/>
      <color theme="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sz val="11"/>
      <color indexed="8"/>
      <name val="Calibri"/>
    </font>
    <font>
      <b/>
      <sz val="11"/>
      <color indexed="8"/>
      <name val="Calibri"/>
    </font>
    <font>
      <sz val="26"/>
      <color rgb="FFC00000"/>
      <name val="Calibri"/>
      <family val="2"/>
    </font>
    <font>
      <sz val="11"/>
      <color indexed="8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8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rgb="FFFFC000"/>
      </right>
      <top/>
      <bottom/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 style="medium">
        <color rgb="FFFFC000"/>
      </left>
      <right/>
      <top style="medium">
        <color rgb="FFFFC000"/>
      </top>
      <bottom style="medium">
        <color rgb="FFFFC000"/>
      </bottom>
      <diagonal/>
    </border>
    <border>
      <left/>
      <right/>
      <top style="medium">
        <color rgb="FFFFC000"/>
      </top>
      <bottom style="medium">
        <color rgb="FFFFC000"/>
      </bottom>
      <diagonal/>
    </border>
    <border>
      <left/>
      <right style="medium">
        <color rgb="FFFFC000"/>
      </right>
      <top style="medium">
        <color rgb="FFFFC000"/>
      </top>
      <bottom style="medium">
        <color rgb="FFFFC000"/>
      </bottom>
      <diagonal/>
    </border>
  </borders>
  <cellStyleXfs count="4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0" borderId="0"/>
    <xf numFmtId="9" fontId="22" fillId="0" borderId="0" applyFont="0" applyFill="0" applyBorder="0" applyAlignment="0" applyProtection="0"/>
    <xf numFmtId="0" fontId="26" fillId="0" borderId="0" applyFill="0" applyProtection="0">
      <alignment horizontal="center"/>
    </xf>
  </cellStyleXfs>
  <cellXfs count="81">
    <xf numFmtId="0" fontId="0" fillId="0" borderId="0" xfId="0"/>
    <xf numFmtId="0" fontId="0" fillId="33" borderId="0" xfId="0" applyFill="1"/>
    <xf numFmtId="0" fontId="0" fillId="33" borderId="0" xfId="0" applyFill="1" applyProtection="1"/>
    <xf numFmtId="0" fontId="0" fillId="0" borderId="0" xfId="0" applyProtection="1"/>
    <xf numFmtId="0" fontId="17" fillId="0" borderId="12" xfId="0" applyFont="1" applyFill="1" applyBorder="1" applyProtection="1">
      <protection locked="0"/>
    </xf>
    <xf numFmtId="0" fontId="17" fillId="0" borderId="13" xfId="0" applyFont="1" applyFill="1" applyBorder="1" applyProtection="1">
      <protection locked="0"/>
    </xf>
    <xf numFmtId="0" fontId="17" fillId="0" borderId="14" xfId="0" applyFont="1" applyFill="1" applyBorder="1" applyProtection="1">
      <protection locked="0"/>
    </xf>
    <xf numFmtId="0" fontId="17" fillId="0" borderId="0" xfId="0" applyFont="1" applyFill="1" applyBorder="1" applyProtection="1">
      <protection locked="0"/>
    </xf>
    <xf numFmtId="0" fontId="17" fillId="0" borderId="10" xfId="0" applyFont="1" applyFill="1" applyBorder="1" applyProtection="1">
      <protection locked="0"/>
    </xf>
    <xf numFmtId="10" fontId="17" fillId="0" borderId="0" xfId="2" applyNumberFormat="1" applyFont="1" applyFill="1" applyBorder="1" applyProtection="1">
      <protection locked="0"/>
    </xf>
    <xf numFmtId="0" fontId="19" fillId="0" borderId="0" xfId="0" applyFont="1" applyFill="1" applyBorder="1" applyProtection="1">
      <protection locked="0"/>
    </xf>
    <xf numFmtId="0" fontId="17" fillId="0" borderId="0" xfId="44" applyFont="1" applyFill="1" applyBorder="1" applyProtection="1">
      <protection locked="0"/>
    </xf>
    <xf numFmtId="43" fontId="18" fillId="0" borderId="0" xfId="1" applyFont="1" applyFill="1" applyBorder="1" applyProtection="1">
      <protection locked="0"/>
    </xf>
    <xf numFmtId="0" fontId="17" fillId="0" borderId="0" xfId="0" applyNumberFormat="1" applyFont="1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24" fillId="33" borderId="0" xfId="0" applyFont="1" applyFill="1" applyProtection="1"/>
    <xf numFmtId="0" fontId="24" fillId="33" borderId="0" xfId="0" applyFont="1" applyFill="1" applyProtection="1">
      <protection locked="0"/>
    </xf>
    <xf numFmtId="0" fontId="24" fillId="0" borderId="0" xfId="0" applyFont="1" applyProtection="1">
      <protection locked="0"/>
    </xf>
    <xf numFmtId="0" fontId="24" fillId="0" borderId="0" xfId="0" applyFont="1" applyBorder="1" applyProtection="1">
      <protection locked="0"/>
    </xf>
    <xf numFmtId="0" fontId="24" fillId="0" borderId="0" xfId="0" pivotButton="1" applyFont="1" applyBorder="1" applyProtection="1">
      <protection locked="0"/>
    </xf>
    <xf numFmtId="0" fontId="24" fillId="0" borderId="0" xfId="0" applyFont="1"/>
    <xf numFmtId="0" fontId="24" fillId="0" borderId="0" xfId="0" applyFont="1" applyFill="1" applyBorder="1" applyProtection="1">
      <protection locked="0"/>
    </xf>
    <xf numFmtId="0" fontId="24" fillId="0" borderId="0" xfId="0" applyFont="1" applyFill="1" applyBorder="1" applyAlignment="1" applyProtection="1">
      <alignment horizontal="left"/>
      <protection locked="0"/>
    </xf>
    <xf numFmtId="0" fontId="24" fillId="0" borderId="0" xfId="0" applyNumberFormat="1" applyFont="1" applyFill="1" applyBorder="1" applyProtection="1">
      <protection locked="0"/>
    </xf>
    <xf numFmtId="0" fontId="24" fillId="0" borderId="0" xfId="0" applyFont="1" applyBorder="1" applyAlignment="1" applyProtection="1">
      <alignment horizontal="left"/>
      <protection locked="0"/>
    </xf>
    <xf numFmtId="0" fontId="24" fillId="0" borderId="0" xfId="0" applyNumberFormat="1" applyFont="1" applyBorder="1" applyProtection="1">
      <protection locked="0"/>
    </xf>
    <xf numFmtId="2" fontId="24" fillId="0" borderId="0" xfId="0" applyNumberFormat="1" applyFont="1" applyBorder="1" applyProtection="1">
      <protection locked="0"/>
    </xf>
    <xf numFmtId="0" fontId="24" fillId="0" borderId="0" xfId="0" applyFont="1" applyFill="1" applyProtection="1">
      <protection locked="0"/>
    </xf>
    <xf numFmtId="0" fontId="18" fillId="0" borderId="0" xfId="0" applyFont="1" applyFill="1" applyBorder="1" applyProtection="1">
      <protection locked="0"/>
    </xf>
    <xf numFmtId="0" fontId="18" fillId="0" borderId="0" xfId="0" applyNumberFormat="1" applyFont="1" applyFill="1" applyBorder="1" applyProtection="1">
      <protection locked="0"/>
    </xf>
    <xf numFmtId="0" fontId="17" fillId="34" borderId="0" xfId="0" applyFont="1" applyFill="1" applyBorder="1" applyProtection="1">
      <protection locked="0"/>
    </xf>
    <xf numFmtId="14" fontId="17" fillId="34" borderId="0" xfId="0" applyNumberFormat="1" applyFont="1" applyFill="1" applyBorder="1" applyProtection="1">
      <protection locked="0"/>
    </xf>
    <xf numFmtId="164" fontId="17" fillId="34" borderId="0" xfId="0" applyNumberFormat="1" applyFont="1" applyFill="1" applyBorder="1" applyProtection="1">
      <protection locked="0"/>
    </xf>
    <xf numFmtId="0" fontId="17" fillId="34" borderId="12" xfId="0" applyFont="1" applyFill="1" applyBorder="1" applyProtection="1">
      <protection locked="0"/>
    </xf>
    <xf numFmtId="0" fontId="17" fillId="34" borderId="14" xfId="0" applyFont="1" applyFill="1" applyBorder="1" applyProtection="1">
      <protection locked="0"/>
    </xf>
    <xf numFmtId="10" fontId="17" fillId="34" borderId="0" xfId="0" applyNumberFormat="1" applyFont="1" applyFill="1" applyBorder="1" applyProtection="1">
      <protection locked="0"/>
    </xf>
    <xf numFmtId="10" fontId="17" fillId="34" borderId="19" xfId="0" applyNumberFormat="1" applyFont="1" applyFill="1" applyBorder="1" applyProtection="1">
      <protection locked="0"/>
    </xf>
    <xf numFmtId="10" fontId="17" fillId="34" borderId="0" xfId="2" applyNumberFormat="1" applyFont="1" applyFill="1" applyBorder="1" applyProtection="1">
      <protection locked="0"/>
    </xf>
    <xf numFmtId="0" fontId="17" fillId="34" borderId="10" xfId="0" applyFont="1" applyFill="1" applyBorder="1" applyProtection="1">
      <protection locked="0"/>
    </xf>
    <xf numFmtId="14" fontId="17" fillId="34" borderId="17" xfId="0" applyNumberFormat="1" applyFont="1" applyFill="1" applyBorder="1" applyProtection="1">
      <protection locked="0"/>
    </xf>
    <xf numFmtId="0" fontId="17" fillId="34" borderId="17" xfId="0" applyFont="1" applyFill="1" applyBorder="1" applyProtection="1">
      <protection locked="0"/>
    </xf>
    <xf numFmtId="0" fontId="17" fillId="34" borderId="16" xfId="0" applyFont="1" applyFill="1" applyBorder="1" applyProtection="1">
      <protection locked="0"/>
    </xf>
    <xf numFmtId="10" fontId="17" fillId="34" borderId="16" xfId="0" applyNumberFormat="1" applyFont="1" applyFill="1" applyBorder="1" applyProtection="1">
      <protection locked="0"/>
    </xf>
    <xf numFmtId="0" fontId="19" fillId="0" borderId="0" xfId="0" applyFont="1" applyFill="1" applyBorder="1" applyAlignment="1" applyProtection="1">
      <alignment horizontal="center"/>
      <protection locked="0"/>
    </xf>
    <xf numFmtId="165" fontId="0" fillId="0" borderId="0" xfId="0" applyNumberFormat="1"/>
    <xf numFmtId="14" fontId="0" fillId="0" borderId="0" xfId="0" applyNumberFormat="1"/>
    <xf numFmtId="2" fontId="0" fillId="0" borderId="0" xfId="0" applyNumberFormat="1"/>
    <xf numFmtId="0" fontId="24" fillId="0" borderId="11" xfId="0" applyFont="1" applyFill="1" applyBorder="1" applyProtection="1">
      <protection locked="0"/>
    </xf>
    <xf numFmtId="0" fontId="24" fillId="0" borderId="14" xfId="0" applyFont="1" applyFill="1" applyBorder="1" applyProtection="1">
      <protection locked="0"/>
    </xf>
    <xf numFmtId="0" fontId="25" fillId="0" borderId="0" xfId="0" applyFont="1" applyFill="1" applyBorder="1" applyProtection="1">
      <protection locked="0"/>
    </xf>
    <xf numFmtId="43" fontId="25" fillId="0" borderId="0" xfId="1" applyFont="1" applyFill="1" applyBorder="1" applyProtection="1">
      <protection locked="0"/>
    </xf>
    <xf numFmtId="0" fontId="17" fillId="34" borderId="19" xfId="0" applyFont="1" applyFill="1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7" fillId="0" borderId="0" xfId="46" applyFont="1" applyFill="1" applyAlignment="1" applyProtection="1"/>
    <xf numFmtId="0" fontId="26" fillId="0" borderId="0" xfId="46" applyFill="1" applyProtection="1">
      <alignment horizontal="center"/>
    </xf>
    <xf numFmtId="0" fontId="29" fillId="0" borderId="0" xfId="46" applyFont="1" applyFill="1" applyProtection="1">
      <alignment horizontal="center"/>
    </xf>
    <xf numFmtId="22" fontId="0" fillId="0" borderId="0" xfId="0" applyNumberFormat="1"/>
    <xf numFmtId="0" fontId="20" fillId="0" borderId="18" xfId="0" applyFont="1" applyFill="1" applyBorder="1" applyAlignment="1" applyProtection="1">
      <alignment horizontal="center" vertical="center" wrapText="1"/>
    </xf>
    <xf numFmtId="0" fontId="20" fillId="0" borderId="19" xfId="0" applyFont="1" applyFill="1" applyBorder="1" applyAlignment="1" applyProtection="1">
      <alignment horizontal="center" vertical="center" wrapText="1"/>
    </xf>
    <xf numFmtId="0" fontId="20" fillId="0" borderId="20" xfId="0" applyFont="1" applyFill="1" applyBorder="1" applyAlignment="1" applyProtection="1">
      <alignment horizontal="center" vertical="center" wrapText="1"/>
    </xf>
    <xf numFmtId="0" fontId="19" fillId="0" borderId="0" xfId="0" applyFont="1" applyFill="1" applyBorder="1" applyAlignment="1" applyProtection="1">
      <alignment horizontal="center"/>
      <protection locked="0"/>
    </xf>
    <xf numFmtId="10" fontId="21" fillId="0" borderId="0" xfId="2" applyNumberFormat="1" applyFont="1" applyFill="1" applyBorder="1" applyAlignment="1" applyProtection="1">
      <alignment horizontal="center" vertical="center"/>
      <protection locked="0"/>
    </xf>
    <xf numFmtId="0" fontId="28" fillId="0" borderId="11" xfId="46" applyFont="1" applyFill="1" applyBorder="1" applyAlignment="1" applyProtection="1">
      <alignment horizontal="center" vertical="center"/>
    </xf>
    <xf numFmtId="0" fontId="28" fillId="0" borderId="12" xfId="46" applyFont="1" applyFill="1" applyBorder="1" applyAlignment="1" applyProtection="1">
      <alignment horizontal="center" vertical="center"/>
    </xf>
    <xf numFmtId="0" fontId="28" fillId="0" borderId="13" xfId="46" applyFont="1" applyFill="1" applyBorder="1" applyAlignment="1" applyProtection="1">
      <alignment horizontal="center" vertical="center"/>
    </xf>
    <xf numFmtId="0" fontId="28" fillId="0" borderId="14" xfId="46" applyFont="1" applyFill="1" applyBorder="1" applyAlignment="1" applyProtection="1">
      <alignment horizontal="center" vertical="center"/>
    </xf>
    <xf numFmtId="0" fontId="28" fillId="0" borderId="0" xfId="46" applyFont="1" applyFill="1" applyBorder="1" applyAlignment="1" applyProtection="1">
      <alignment horizontal="center" vertical="center"/>
    </xf>
    <xf numFmtId="0" fontId="28" fillId="0" borderId="10" xfId="46" applyFont="1" applyFill="1" applyBorder="1" applyAlignment="1" applyProtection="1">
      <alignment horizontal="center" vertical="center"/>
    </xf>
    <xf numFmtId="0" fontId="28" fillId="0" borderId="15" xfId="46" applyFont="1" applyFill="1" applyBorder="1" applyAlignment="1" applyProtection="1">
      <alignment horizontal="center" vertical="center"/>
    </xf>
    <xf numFmtId="0" fontId="28" fillId="0" borderId="16" xfId="46" applyFont="1" applyFill="1" applyBorder="1" applyAlignment="1" applyProtection="1">
      <alignment horizontal="center" vertical="center"/>
    </xf>
    <xf numFmtId="0" fontId="28" fillId="0" borderId="17" xfId="46" applyFont="1" applyFill="1" applyBorder="1" applyAlignment="1" applyProtection="1">
      <alignment horizontal="center" vertical="center"/>
    </xf>
    <xf numFmtId="0" fontId="26" fillId="35" borderId="12" xfId="46" applyFill="1" applyBorder="1" applyAlignment="1" applyProtection="1">
      <alignment horizontal="center"/>
    </xf>
    <xf numFmtId="0" fontId="26" fillId="35" borderId="0" xfId="46" applyFill="1" applyBorder="1" applyAlignment="1" applyProtection="1">
      <alignment horizontal="center"/>
    </xf>
    <xf numFmtId="0" fontId="26" fillId="35" borderId="0" xfId="46" applyFill="1" applyAlignment="1" applyProtection="1">
      <alignment horizontal="center"/>
    </xf>
  </cellXfs>
  <cellStyles count="47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8" builtinId="26" customBuiltin="1"/>
    <cellStyle name="Cálculo" xfId="13" builtinId="22" customBuiltin="1"/>
    <cellStyle name="Célula de Verificação" xfId="15" builtinId="23" customBuiltin="1"/>
    <cellStyle name="Célula Vinculada" xfId="14" builtinId="24" customBuiltin="1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1" builtinId="20" customBuiltin="1"/>
    <cellStyle name="Neutro" xfId="10" builtinId="28" customBuiltin="1"/>
    <cellStyle name="Normal" xfId="0" builtinId="0"/>
    <cellStyle name="Normal 2" xfId="44" xr:uid="{00000000-0005-0000-0000-000020000000}"/>
    <cellStyle name="Normal 3" xfId="46" xr:uid="{00000000-0005-0000-0000-000021000000}"/>
    <cellStyle name="Nota" xfId="17" builtinId="10" customBuiltin="1"/>
    <cellStyle name="Porcentagem" xfId="2" builtinId="5"/>
    <cellStyle name="Porcentagem 3" xfId="45" xr:uid="{00000000-0005-0000-0000-000024000000}"/>
    <cellStyle name="Ruim" xfId="9" builtinId="27" customBuiltin="1"/>
    <cellStyle name="Saída" xfId="12" builtinId="21" customBuiltin="1"/>
    <cellStyle name="Texto de Aviso" xfId="16" builtinId="11" customBuiltin="1"/>
    <cellStyle name="Texto Explicativo" xfId="18" builtinId="53" customBuiltin="1"/>
    <cellStyle name="Título" xfId="3" builtinId="15" customBuiltin="1"/>
    <cellStyle name="Título 1" xfId="4" builtinId="16" customBuiltin="1"/>
    <cellStyle name="Título 2" xfId="5" builtinId="17" customBuiltin="1"/>
    <cellStyle name="Título 3" xfId="6" builtinId="18" customBuiltin="1"/>
    <cellStyle name="Título 4" xfId="7" builtinId="19" customBuiltin="1"/>
    <cellStyle name="Total" xfId="19" builtinId="25" customBuiltin="1"/>
    <cellStyle name="Vírgula" xfId="1" builtinId="3"/>
  </cellStyles>
  <dxfs count="349"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2" formatCode="0.00"/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top/>
        <vertical/>
        <horizontal/>
      </border>
    </dxf>
    <dxf>
      <border>
        <left/>
        <top/>
        <vertical/>
        <horizontal/>
      </border>
    </dxf>
    <dxf>
      <border>
        <left/>
        <top/>
        <vertical/>
        <horizontal/>
      </border>
    </dxf>
    <dxf>
      <font>
        <color auto="1"/>
      </font>
    </dxf>
    <dxf>
      <font>
        <color auto="1"/>
      </font>
    </dxf>
    <dxf>
      <font>
        <color auto="1"/>
      </font>
    </dxf>
    <dxf>
      <protection locked="0" hidden="0"/>
    </dxf>
    <dxf>
      <protection locked="0" hidden="0"/>
    </dxf>
    <dxf>
      <protection locked="0" hidden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border>
        <left style="medium">
          <color rgb="FFFFC000"/>
        </left>
        <right style="medium">
          <color rgb="FFFFC000"/>
        </right>
        <top style="medium">
          <color rgb="FFFFC000"/>
        </top>
        <bottom style="medium">
          <color rgb="FFFFC000"/>
        </bottom>
      </border>
    </dxf>
    <dxf>
      <border>
        <left style="medium">
          <color rgb="FFFFC000"/>
        </left>
        <right style="medium">
          <color rgb="FFFFC000"/>
        </right>
        <top style="medium">
          <color rgb="FFFFC000"/>
        </top>
        <bottom style="medium">
          <color rgb="FFFFC000"/>
        </bottom>
      </border>
    </dxf>
    <dxf>
      <border>
        <left style="medium">
          <color rgb="FFFFC000"/>
        </left>
        <right style="medium">
          <color rgb="FFFFC000"/>
        </right>
        <top style="medium">
          <color rgb="FFFFC000"/>
        </top>
        <bottom style="medium">
          <color rgb="FFFFC000"/>
        </bottom>
      </border>
    </dxf>
    <dxf>
      <numFmt numFmtId="19" formatCode="dd/mm/yyyy"/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top/>
        <vertical/>
        <horizontal/>
      </border>
    </dxf>
    <dxf>
      <border>
        <left/>
        <top/>
        <vertical/>
        <horizontal/>
      </border>
    </dxf>
    <dxf>
      <border>
        <left/>
        <top/>
        <vertical/>
        <horizontal/>
      </border>
    </dxf>
    <dxf>
      <font>
        <color auto="1"/>
      </font>
    </dxf>
    <dxf>
      <font>
        <color auto="1"/>
      </font>
    </dxf>
    <dxf>
      <font>
        <color auto="1"/>
      </font>
    </dxf>
    <dxf>
      <protection locked="0" hidden="0"/>
    </dxf>
    <dxf>
      <protection locked="0" hidden="0"/>
    </dxf>
    <dxf>
      <protection locked="0" hidden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border>
        <left style="medium">
          <color rgb="FFFFC000"/>
        </left>
        <right style="medium">
          <color rgb="FFFFC000"/>
        </right>
        <top style="medium">
          <color rgb="FFFFC000"/>
        </top>
        <bottom style="medium">
          <color rgb="FFFFC000"/>
        </bottom>
      </border>
    </dxf>
    <dxf>
      <border>
        <left style="medium">
          <color rgb="FFFFC000"/>
        </left>
        <right style="medium">
          <color rgb="FFFFC000"/>
        </right>
        <top style="medium">
          <color rgb="FFFFC000"/>
        </top>
        <bottom style="medium">
          <color rgb="FFFFC000"/>
        </bottom>
      </border>
    </dxf>
    <dxf>
      <border>
        <left style="medium">
          <color rgb="FFFFC000"/>
        </left>
        <right style="medium">
          <color rgb="FFFFC000"/>
        </right>
        <top style="medium">
          <color rgb="FFFFC000"/>
        </top>
        <bottom style="medium">
          <color rgb="FFFFC000"/>
        </bottom>
      </border>
    </dxf>
    <dxf>
      <numFmt numFmtId="19" formatCode="dd/mm/yyyy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top/>
        <vertical/>
        <horizontal/>
      </border>
    </dxf>
    <dxf>
      <border>
        <left/>
        <top/>
        <vertical/>
        <horizontal/>
      </border>
    </dxf>
    <dxf>
      <border>
        <left/>
        <top/>
        <vertical/>
        <horizontal/>
      </border>
    </dxf>
    <dxf>
      <border>
        <left/>
        <top/>
        <vertical/>
        <horizontal/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right/>
        <top/>
        <bottom/>
      </border>
    </dxf>
    <dxf>
      <border>
        <right/>
        <top/>
        <bottom/>
      </border>
    </dxf>
    <dxf>
      <border>
        <right/>
        <top/>
        <bottom/>
      </border>
    </dxf>
    <dxf>
      <border>
        <right/>
        <top/>
        <bottom/>
      </border>
    </dxf>
    <dxf>
      <border>
        <right/>
        <top/>
        <bottom/>
      </border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 style="medium">
          <color rgb="FFFFC000"/>
        </left>
        <right style="medium">
          <color rgb="FFFFC000"/>
        </right>
        <top style="medium">
          <color rgb="FFFFC000"/>
        </top>
        <bottom style="medium">
          <color rgb="FFFFC000"/>
        </bottom>
      </border>
    </dxf>
    <dxf>
      <border>
        <left style="medium">
          <color rgb="FFFFC000"/>
        </left>
        <right style="medium">
          <color rgb="FFFFC000"/>
        </right>
        <top style="medium">
          <color rgb="FFFFC000"/>
        </top>
        <bottom style="medium">
          <color rgb="FFFFC000"/>
        </bottom>
      </border>
    </dxf>
    <dxf>
      <border>
        <left style="medium">
          <color rgb="FFFFC000"/>
        </left>
        <right style="medium">
          <color rgb="FFFFC000"/>
        </right>
        <top style="medium">
          <color rgb="FFFFC000"/>
        </top>
        <bottom style="medium">
          <color rgb="FFFFC000"/>
        </bottom>
      </border>
    </dxf>
    <dxf>
      <border>
        <left style="medium">
          <color rgb="FFFFC000"/>
        </left>
        <right style="medium">
          <color rgb="FFFFC000"/>
        </right>
        <top style="medium">
          <color rgb="FFFFC000"/>
        </top>
        <bottom style="medium">
          <color rgb="FFFFC000"/>
        </bottom>
      </border>
    </dxf>
    <dxf>
      <border>
        <left style="medium">
          <color rgb="FFFFC000"/>
        </left>
        <right style="medium">
          <color rgb="FFFFC000"/>
        </right>
        <top style="medium">
          <color rgb="FFFFC000"/>
        </top>
        <bottom style="medium">
          <color rgb="FFFFC000"/>
        </bottom>
      </border>
    </dxf>
    <dxf>
      <border>
        <left style="medium">
          <color rgb="FFFFC000"/>
        </left>
        <right style="medium">
          <color rgb="FFFFC000"/>
        </right>
        <top style="medium">
          <color rgb="FFFFC000"/>
        </top>
        <bottom style="medium">
          <color rgb="FFFFC000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A4F"/>
        </patternFill>
      </fill>
    </dxf>
    <dxf>
      <font>
        <b/>
        <i val="0"/>
        <color theme="0"/>
      </font>
      <fill>
        <patternFill>
          <bgColor rgb="FF0070C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11/relationships/timelineCache" Target="timelineCaches/timelineCache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microsoft.com/office/2011/relationships/timelineCache" Target="timelineCaches/timelineCach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7/relationships/slicerCache" Target="slicerCaches/slicerCache5.xml"/><Relationship Id="rId5" Type="http://schemas.openxmlformats.org/officeDocument/2006/relationships/pivotCacheDefinition" Target="pivotCache/pivotCacheDefinition1.xml"/><Relationship Id="rId15" Type="http://schemas.openxmlformats.org/officeDocument/2006/relationships/styles" Target="styles.xml"/><Relationship Id="rId10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rotY val="0"/>
      <c:rAngAx val="0"/>
      <c:perspective val="0"/>
    </c:view3D>
    <c:floor>
      <c:thickness val="0"/>
      <c:spPr>
        <a:solidFill>
          <a:srgbClr val="FFFFFF">
            <a:alpha val="0"/>
          </a:srgbClr>
        </a:solidFill>
        <a:ln>
          <a:noFill/>
        </a:ln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4825873275907625"/>
          <c:y val="7.8372773141841851E-2"/>
          <c:w val="0.78015290035054341"/>
          <c:h val="0.83007355308529451"/>
        </c:manualLayout>
      </c:layout>
      <c:bar3DChart>
        <c:barDir val="col"/>
        <c:grouping val="percentStacked"/>
        <c:varyColors val="0"/>
        <c:ser>
          <c:idx val="0"/>
          <c:order val="0"/>
          <c:tx>
            <c:strRef>
              <c:f>'Control Book'!$E$20</c:f>
              <c:strCache>
                <c:ptCount val="1"/>
                <c:pt idx="0">
                  <c:v>% Concluído</c:v>
                </c:pt>
              </c:strCache>
            </c:strRef>
          </c:tx>
          <c:spPr>
            <a:gradFill>
              <a:gsLst>
                <a:gs pos="0">
                  <a:srgbClr val="FFFF00"/>
                </a:gs>
                <a:gs pos="74000">
                  <a:srgbClr val="FFC000"/>
                </a:gs>
                <a:gs pos="26000">
                  <a:srgbClr val="F2FC28"/>
                </a:gs>
                <a:gs pos="100000">
                  <a:schemeClr val="accent2">
                    <a:lumMod val="75000"/>
                  </a:schemeClr>
                </a:gs>
              </a:gsLst>
              <a:lin ang="0" scaled="0"/>
            </a:gradFill>
          </c:spPr>
          <c:invertIfNegative val="0"/>
          <c:val>
            <c:numRef>
              <c:f>'Control Book'!$I$20</c:f>
              <c:numCache>
                <c:formatCode>0.00%</c:formatCode>
                <c:ptCount val="1"/>
                <c:pt idx="0">
                  <c:v>0.70382165605095537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DB-4CFD-9C37-D7ACC020B887}"/>
            </c:ext>
          </c:extLst>
        </c:ser>
        <c:ser>
          <c:idx val="1"/>
          <c:order val="1"/>
          <c:tx>
            <c:strRef>
              <c:f>'Control Book'!$E$21</c:f>
              <c:strCache>
                <c:ptCount val="1"/>
                <c:pt idx="0">
                  <c:v>% Restante</c:v>
                </c:pt>
              </c:strCache>
            </c:strRef>
          </c:tx>
          <c:spPr>
            <a:noFill/>
          </c:spPr>
          <c:invertIfNegative val="0"/>
          <c:val>
            <c:numRef>
              <c:f>'Control Book'!$I$21</c:f>
              <c:numCache>
                <c:formatCode>0.00%</c:formatCode>
                <c:ptCount val="1"/>
                <c:pt idx="0">
                  <c:v>0.29617834394904463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DB-4CFD-9C37-D7ACC020B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98477088"/>
        <c:axId val="158930552"/>
        <c:axId val="0"/>
      </c:bar3DChart>
      <c:catAx>
        <c:axId val="198477088"/>
        <c:scaling>
          <c:orientation val="minMax"/>
        </c:scaling>
        <c:delete val="1"/>
        <c:axPos val="b"/>
        <c:majorTickMark val="out"/>
        <c:minorTickMark val="none"/>
        <c:tickLblPos val="nextTo"/>
        <c:crossAx val="158930552"/>
        <c:crosses val="autoZero"/>
        <c:auto val="1"/>
        <c:lblAlgn val="ctr"/>
        <c:lblOffset val="100"/>
        <c:noMultiLvlLbl val="0"/>
      </c:catAx>
      <c:valAx>
        <c:axId val="158930552"/>
        <c:scaling>
          <c:orientation val="minMax"/>
          <c:max val="1"/>
          <c:min val="0"/>
        </c:scaling>
        <c:delete val="1"/>
        <c:axPos val="l"/>
        <c:numFmt formatCode="0%" sourceLinked="1"/>
        <c:majorTickMark val="out"/>
        <c:minorTickMark val="none"/>
        <c:tickLblPos val="nextTo"/>
        <c:crossAx val="198477088"/>
        <c:crosses val="autoZero"/>
        <c:crossBetween val="between"/>
        <c:majorUnit val="0.5"/>
        <c:minorUnit val="0.1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Indicador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'Control Book'!$E$23</c:f>
              <c:strCache>
                <c:ptCount val="1"/>
                <c:pt idx="0">
                  <c:v>Velocímetro</c:v>
                </c:pt>
              </c:strCache>
            </c:strRef>
          </c:tx>
          <c:dPt>
            <c:idx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F86C-4CC8-9088-DCE3B5F3199D}"/>
              </c:ext>
            </c:extLst>
          </c:dPt>
          <c:dPt>
            <c:idx val="1"/>
            <c:bubble3D val="0"/>
            <c:spPr>
              <a:solidFill>
                <a:srgbClr val="FFC30F"/>
              </a:solidFill>
              <a:ln>
                <a:solidFill>
                  <a:srgbClr val="FFC30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F86C-4CC8-9088-DCE3B5F3199D}"/>
              </c:ext>
            </c:extLst>
          </c:dPt>
          <c:dPt>
            <c:idx val="2"/>
            <c:bubble3D val="0"/>
            <c:spPr>
              <a:solidFill>
                <a:srgbClr val="063617"/>
              </a:solidFill>
              <a:ln>
                <a:solidFill>
                  <a:srgbClr val="063617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F86C-4CC8-9088-DCE3B5F3199D}"/>
              </c:ext>
            </c:extLst>
          </c:dPt>
          <c:dPt>
            <c:idx val="3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7-F86C-4CC8-9088-DCE3B5F3199D}"/>
              </c:ext>
            </c:extLst>
          </c:dPt>
          <c:dPt>
            <c:idx val="4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9-F86C-4CC8-9088-DCE3B5F3199D}"/>
              </c:ext>
            </c:extLst>
          </c:dPt>
          <c:cat>
            <c:strLit>
              <c:ptCount val="5"/>
              <c:pt idx="0">
                <c:v>Intervalo 1</c:v>
              </c:pt>
              <c:pt idx="1">
                <c:v>Invervalo 2</c:v>
              </c:pt>
              <c:pt idx="2">
                <c:v>Invervalo 3</c:v>
              </c:pt>
              <c:pt idx="3">
                <c:v>Range</c:v>
              </c:pt>
              <c:pt idx="4">
                <c:v>Oculto</c:v>
              </c:pt>
            </c:strLit>
          </c:cat>
          <c:val>
            <c:numRef>
              <c:f>'Control Book'!$H$24:$H$28</c:f>
              <c:numCache>
                <c:formatCode>General</c:formatCode>
                <c:ptCount val="5"/>
                <c:pt idx="0">
                  <c:v>80</c:v>
                </c:pt>
                <c:pt idx="1">
                  <c:v>20</c:v>
                </c:pt>
                <c:pt idx="2">
                  <c:v>20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86C-4CC8-9088-DCE3B5F31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0"/>
        <c:holeSize val="79"/>
      </c:doughnutChart>
      <c:scatterChart>
        <c:scatterStyle val="lineMarker"/>
        <c:varyColors val="0"/>
        <c:ser>
          <c:idx val="1"/>
          <c:order val="1"/>
          <c:tx>
            <c:strRef>
              <c:f>'Control Book'!$E$32</c:f>
              <c:strCache>
                <c:ptCount val="1"/>
                <c:pt idx="0">
                  <c:v>Gráfico da Agulha</c:v>
                </c:pt>
              </c:strCache>
            </c:strRef>
          </c:tx>
          <c:spPr>
            <a:ln w="31750">
              <a:solidFill>
                <a:schemeClr val="tx1"/>
              </a:solidFill>
              <a:headEnd type="oval"/>
              <a:tailEnd type="stealth"/>
            </a:ln>
          </c:spPr>
          <c:marker>
            <c:symbol val="none"/>
          </c:marker>
          <c:xVal>
            <c:numRef>
              <c:f>'Control Book'!$E$34:$E$35</c:f>
              <c:numCache>
                <c:formatCode>_(* #,##0.00_);_(* \(#,##0.00\);_(* "-"??_);_(@_)</c:formatCode>
                <c:ptCount val="2"/>
                <c:pt idx="0" formatCode="General">
                  <c:v>0</c:v>
                </c:pt>
                <c:pt idx="1">
                  <c:v>-0.16049568633173597</c:v>
                </c:pt>
              </c:numCache>
            </c:numRef>
          </c:xVal>
          <c:yVal>
            <c:numRef>
              <c:f>'Control Book'!$F$34:$F$35</c:f>
              <c:numCache>
                <c:formatCode>_(* #,##0.00_);_(* \(#,##0.00\);_(* "-"??_);_(@_)</c:formatCode>
                <c:ptCount val="2"/>
                <c:pt idx="0" formatCode="General">
                  <c:v>0</c:v>
                </c:pt>
                <c:pt idx="1">
                  <c:v>0.98703654170902155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86C-4CC8-9088-DCE3B5F31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27808"/>
        <c:axId val="158927416"/>
      </c:scatterChart>
      <c:valAx>
        <c:axId val="158927416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158927808"/>
        <c:crosses val="autoZero"/>
        <c:crossBetween val="midCat"/>
      </c:valAx>
      <c:valAx>
        <c:axId val="158927808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5892741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[02 - Control Book 01-10 a 15-10.xlsm]Control Book!Tabela dinâmica6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 atividades por pessoa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 Book'!$BA$16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Book'!$AZ$17:$AZ$56</c:f>
              <c:strCache>
                <c:ptCount val="39"/>
                <c:pt idx="0">
                  <c:v> 02 - Automação</c:v>
                </c:pt>
                <c:pt idx="1">
                  <c:v> 03.01 - Operações Data Center - Banco de Dados</c:v>
                </c:pt>
                <c:pt idx="2">
                  <c:v> 04 - Redes</c:v>
                </c:pt>
                <c:pt idx="3">
                  <c:v> 07 - Qualidade e Testes Integrados</c:v>
                </c:pt>
                <c:pt idx="4">
                  <c:v>** Nao Associado **</c:v>
                </c:pt>
                <c:pt idx="5">
                  <c:v>Alisson Santos Tavares</c:v>
                </c:pt>
                <c:pt idx="6">
                  <c:v>Anderson Celio Tinoco</c:v>
                </c:pt>
                <c:pt idx="7">
                  <c:v>Andre Andrade</c:v>
                </c:pt>
                <c:pt idx="8">
                  <c:v>Andre Luiz Garcia de Oliveira</c:v>
                </c:pt>
                <c:pt idx="9">
                  <c:v>Andrei Galvao do Nascimento</c:v>
                </c:pt>
                <c:pt idx="10">
                  <c:v>Carlos Henrique Bamberg</c:v>
                </c:pt>
                <c:pt idx="11">
                  <c:v>Cesio Eloy da Silva Santos</c:v>
                </c:pt>
                <c:pt idx="12">
                  <c:v>Diego de Almeida Martins</c:v>
                </c:pt>
                <c:pt idx="13">
                  <c:v>Diego Santos Monteiro</c:v>
                </c:pt>
                <c:pt idx="14">
                  <c:v>Edna Pereira dos Santos</c:v>
                </c:pt>
                <c:pt idx="15">
                  <c:v>Emerson João Faria Pereira</c:v>
                </c:pt>
                <c:pt idx="16">
                  <c:v>Franklin Luiz dos Santos</c:v>
                </c:pt>
                <c:pt idx="17">
                  <c:v>Hugo Dias</c:v>
                </c:pt>
                <c:pt idx="18">
                  <c:v>João Moreira de Sousa Neto</c:v>
                </c:pt>
                <c:pt idx="19">
                  <c:v>João Rigaud Fisher neto</c:v>
                </c:pt>
                <c:pt idx="20">
                  <c:v>Joel Silva</c:v>
                </c:pt>
                <c:pt idx="21">
                  <c:v>Jorge Alves dos Santos</c:v>
                </c:pt>
                <c:pt idx="22">
                  <c:v>Jorge Henrique Silva Jesus</c:v>
                </c:pt>
                <c:pt idx="23">
                  <c:v>Jorge Zenha</c:v>
                </c:pt>
                <c:pt idx="24">
                  <c:v>Junior Cordeiro de Amorim</c:v>
                </c:pt>
                <c:pt idx="25">
                  <c:v>Kerson Araujo</c:v>
                </c:pt>
                <c:pt idx="26">
                  <c:v>Marcelo Carvalho Brito</c:v>
                </c:pt>
                <c:pt idx="27">
                  <c:v>Marcos Raimundo Gonçalves Barbosa</c:v>
                </c:pt>
                <c:pt idx="28">
                  <c:v>Maxwell Silva</c:v>
                </c:pt>
                <c:pt idx="29">
                  <c:v>Orlando Moura Da Silva Junior</c:v>
                </c:pt>
                <c:pt idx="30">
                  <c:v>Paulo David Coelho</c:v>
                </c:pt>
                <c:pt idx="31">
                  <c:v>Raimundo Ramos de Brito Neto</c:v>
                </c:pt>
                <c:pt idx="32">
                  <c:v>Robinson Jorge</c:v>
                </c:pt>
                <c:pt idx="33">
                  <c:v>Robson Lima Lourenco</c:v>
                </c:pt>
                <c:pt idx="34">
                  <c:v>Rodrigo Freitas de Jesus</c:v>
                </c:pt>
                <c:pt idx="35">
                  <c:v>Rosivaldo Azevedo Ramalho</c:v>
                </c:pt>
                <c:pt idx="36">
                  <c:v>Rubens Eloy</c:v>
                </c:pt>
                <c:pt idx="37">
                  <c:v>Sandro Noia do Nascimento</c:v>
                </c:pt>
                <c:pt idx="38">
                  <c:v>Silvio Barbosa Silva</c:v>
                </c:pt>
              </c:strCache>
            </c:strRef>
          </c:cat>
          <c:val>
            <c:numRef>
              <c:f>'Control Book'!$BA$17:$BA$56</c:f>
              <c:numCache>
                <c:formatCode>General</c:formatCode>
                <c:ptCount val="3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538</c:v>
                </c:pt>
                <c:pt idx="6">
                  <c:v>2</c:v>
                </c:pt>
                <c:pt idx="7">
                  <c:v>11</c:v>
                </c:pt>
                <c:pt idx="8">
                  <c:v>10</c:v>
                </c:pt>
                <c:pt idx="9">
                  <c:v>35</c:v>
                </c:pt>
                <c:pt idx="10">
                  <c:v>3</c:v>
                </c:pt>
                <c:pt idx="11">
                  <c:v>7</c:v>
                </c:pt>
                <c:pt idx="12">
                  <c:v>25</c:v>
                </c:pt>
                <c:pt idx="13">
                  <c:v>1</c:v>
                </c:pt>
                <c:pt idx="14">
                  <c:v>27</c:v>
                </c:pt>
                <c:pt idx="15">
                  <c:v>28</c:v>
                </c:pt>
                <c:pt idx="16">
                  <c:v>4</c:v>
                </c:pt>
                <c:pt idx="17">
                  <c:v>33</c:v>
                </c:pt>
                <c:pt idx="18">
                  <c:v>42</c:v>
                </c:pt>
                <c:pt idx="19">
                  <c:v>35</c:v>
                </c:pt>
                <c:pt idx="20">
                  <c:v>1</c:v>
                </c:pt>
                <c:pt idx="21">
                  <c:v>55</c:v>
                </c:pt>
                <c:pt idx="22">
                  <c:v>74</c:v>
                </c:pt>
                <c:pt idx="23">
                  <c:v>27</c:v>
                </c:pt>
                <c:pt idx="24">
                  <c:v>11</c:v>
                </c:pt>
                <c:pt idx="25">
                  <c:v>54</c:v>
                </c:pt>
                <c:pt idx="26">
                  <c:v>18</c:v>
                </c:pt>
                <c:pt idx="27">
                  <c:v>2</c:v>
                </c:pt>
                <c:pt idx="28">
                  <c:v>16</c:v>
                </c:pt>
                <c:pt idx="29">
                  <c:v>2</c:v>
                </c:pt>
                <c:pt idx="30">
                  <c:v>2</c:v>
                </c:pt>
                <c:pt idx="31">
                  <c:v>21</c:v>
                </c:pt>
                <c:pt idx="32">
                  <c:v>54</c:v>
                </c:pt>
                <c:pt idx="33">
                  <c:v>18</c:v>
                </c:pt>
                <c:pt idx="34">
                  <c:v>16</c:v>
                </c:pt>
                <c:pt idx="35">
                  <c:v>5</c:v>
                </c:pt>
                <c:pt idx="36">
                  <c:v>37</c:v>
                </c:pt>
                <c:pt idx="37">
                  <c:v>18</c:v>
                </c:pt>
                <c:pt idx="38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9-43A3-B019-04B59FF4670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8930944"/>
        <c:axId val="158928984"/>
      </c:barChart>
      <c:catAx>
        <c:axId val="15893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928984"/>
        <c:crosses val="autoZero"/>
        <c:auto val="1"/>
        <c:lblAlgn val="ctr"/>
        <c:lblOffset val="100"/>
        <c:noMultiLvlLbl val="0"/>
      </c:catAx>
      <c:valAx>
        <c:axId val="158928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93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sz="14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[02 - Control Book 01-10 a 15-10.xlsm]Control Book!Tabela dinâmica7</c:name>
    <c:fmtId val="3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Situação da Tarefa por pessoa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7030A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7030A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4587494744975057E-2"/>
          <c:y val="6.7232724941640357E-2"/>
          <c:w val="0.94953948938200905"/>
          <c:h val="0.55862017247844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'Control Book'!$BY$16:$BY$17</c:f>
              <c:strCache>
                <c:ptCount val="1"/>
                <c:pt idx="0">
                  <c:v>Concluída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Book'!$BX$18:$BX$57</c:f>
              <c:strCache>
                <c:ptCount val="39"/>
                <c:pt idx="0">
                  <c:v> 02 - Automação</c:v>
                </c:pt>
                <c:pt idx="1">
                  <c:v> 03.01 - Operações Data Center - Banco de Dados</c:v>
                </c:pt>
                <c:pt idx="2">
                  <c:v> 04 - Redes</c:v>
                </c:pt>
                <c:pt idx="3">
                  <c:v> 07 - Qualidade e Testes Integrados</c:v>
                </c:pt>
                <c:pt idx="4">
                  <c:v>** Nao Associado **</c:v>
                </c:pt>
                <c:pt idx="5">
                  <c:v>Alisson Santos Tavares</c:v>
                </c:pt>
                <c:pt idx="6">
                  <c:v>Anderson Celio Tinoco</c:v>
                </c:pt>
                <c:pt idx="7">
                  <c:v>Andre Andrade</c:v>
                </c:pt>
                <c:pt idx="8">
                  <c:v>Andre Luiz Garcia de Oliveira</c:v>
                </c:pt>
                <c:pt idx="9">
                  <c:v>Andrei Galvao do Nascimento</c:v>
                </c:pt>
                <c:pt idx="10">
                  <c:v>Carlos Henrique Bamberg</c:v>
                </c:pt>
                <c:pt idx="11">
                  <c:v>Cesio Eloy da Silva Santos</c:v>
                </c:pt>
                <c:pt idx="12">
                  <c:v>Diego de Almeida Martins</c:v>
                </c:pt>
                <c:pt idx="13">
                  <c:v>Diego Santos Monteiro</c:v>
                </c:pt>
                <c:pt idx="14">
                  <c:v>Edna Pereira dos Santos</c:v>
                </c:pt>
                <c:pt idx="15">
                  <c:v>Emerson João Faria Pereira</c:v>
                </c:pt>
                <c:pt idx="16">
                  <c:v>Franklin Luiz dos Santos</c:v>
                </c:pt>
                <c:pt idx="17">
                  <c:v>Hugo Dias</c:v>
                </c:pt>
                <c:pt idx="18">
                  <c:v>João Moreira de Sousa Neto</c:v>
                </c:pt>
                <c:pt idx="19">
                  <c:v>João Rigaud Fisher neto</c:v>
                </c:pt>
                <c:pt idx="20">
                  <c:v>Joel Silva</c:v>
                </c:pt>
                <c:pt idx="21">
                  <c:v>Jorge Alves dos Santos</c:v>
                </c:pt>
                <c:pt idx="22">
                  <c:v>Jorge Henrique Silva Jesus</c:v>
                </c:pt>
                <c:pt idx="23">
                  <c:v>Jorge Zenha</c:v>
                </c:pt>
                <c:pt idx="24">
                  <c:v>Junior Cordeiro de Amorim</c:v>
                </c:pt>
                <c:pt idx="25">
                  <c:v>Kerson Araujo</c:v>
                </c:pt>
                <c:pt idx="26">
                  <c:v>Marcelo Carvalho Brito</c:v>
                </c:pt>
                <c:pt idx="27">
                  <c:v>Marcos Raimundo Gonçalves Barbosa</c:v>
                </c:pt>
                <c:pt idx="28">
                  <c:v>Maxwell Silva</c:v>
                </c:pt>
                <c:pt idx="29">
                  <c:v>Orlando Moura Da Silva Junior</c:v>
                </c:pt>
                <c:pt idx="30">
                  <c:v>Paulo David Coelho</c:v>
                </c:pt>
                <c:pt idx="31">
                  <c:v>Raimundo Ramos de Brito Neto</c:v>
                </c:pt>
                <c:pt idx="32">
                  <c:v>Robinson Jorge</c:v>
                </c:pt>
                <c:pt idx="33">
                  <c:v>Robson Lima Lourenco</c:v>
                </c:pt>
                <c:pt idx="34">
                  <c:v>Rodrigo Freitas de Jesus</c:v>
                </c:pt>
                <c:pt idx="35">
                  <c:v>Rosivaldo Azevedo Ramalho</c:v>
                </c:pt>
                <c:pt idx="36">
                  <c:v>Rubens Eloy</c:v>
                </c:pt>
                <c:pt idx="37">
                  <c:v>Sandro Noia do Nascimento</c:v>
                </c:pt>
                <c:pt idx="38">
                  <c:v>Silvio Barbosa Silva</c:v>
                </c:pt>
              </c:strCache>
            </c:strRef>
          </c:cat>
          <c:val>
            <c:numRef>
              <c:f>'Control Book'!$BY$18:$BY$57</c:f>
              <c:numCache>
                <c:formatCode>General</c:formatCode>
                <c:ptCount val="39"/>
                <c:pt idx="1">
                  <c:v>1</c:v>
                </c:pt>
                <c:pt idx="2">
                  <c:v>1</c:v>
                </c:pt>
                <c:pt idx="5">
                  <c:v>303</c:v>
                </c:pt>
                <c:pt idx="6">
                  <c:v>2</c:v>
                </c:pt>
                <c:pt idx="7">
                  <c:v>10</c:v>
                </c:pt>
                <c:pt idx="8">
                  <c:v>9</c:v>
                </c:pt>
                <c:pt idx="9">
                  <c:v>33</c:v>
                </c:pt>
                <c:pt idx="11">
                  <c:v>4</c:v>
                </c:pt>
                <c:pt idx="12">
                  <c:v>11</c:v>
                </c:pt>
                <c:pt idx="14">
                  <c:v>24</c:v>
                </c:pt>
                <c:pt idx="15">
                  <c:v>16</c:v>
                </c:pt>
                <c:pt idx="16">
                  <c:v>4</c:v>
                </c:pt>
                <c:pt idx="17">
                  <c:v>33</c:v>
                </c:pt>
                <c:pt idx="18">
                  <c:v>42</c:v>
                </c:pt>
                <c:pt idx="19">
                  <c:v>35</c:v>
                </c:pt>
                <c:pt idx="20">
                  <c:v>1</c:v>
                </c:pt>
                <c:pt idx="21">
                  <c:v>55</c:v>
                </c:pt>
                <c:pt idx="22">
                  <c:v>73</c:v>
                </c:pt>
                <c:pt idx="23">
                  <c:v>27</c:v>
                </c:pt>
                <c:pt idx="24">
                  <c:v>7</c:v>
                </c:pt>
                <c:pt idx="25">
                  <c:v>30</c:v>
                </c:pt>
                <c:pt idx="26">
                  <c:v>7</c:v>
                </c:pt>
                <c:pt idx="28">
                  <c:v>15</c:v>
                </c:pt>
                <c:pt idx="29">
                  <c:v>1</c:v>
                </c:pt>
                <c:pt idx="30">
                  <c:v>1</c:v>
                </c:pt>
                <c:pt idx="31">
                  <c:v>21</c:v>
                </c:pt>
                <c:pt idx="32">
                  <c:v>47</c:v>
                </c:pt>
                <c:pt idx="34">
                  <c:v>15</c:v>
                </c:pt>
                <c:pt idx="35">
                  <c:v>5</c:v>
                </c:pt>
                <c:pt idx="36">
                  <c:v>37</c:v>
                </c:pt>
                <c:pt idx="37">
                  <c:v>1</c:v>
                </c:pt>
                <c:pt idx="38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55-4E5E-88D1-CB30EBC364C8}"/>
            </c:ext>
          </c:extLst>
        </c:ser>
        <c:ser>
          <c:idx val="1"/>
          <c:order val="1"/>
          <c:tx>
            <c:strRef>
              <c:f>'Control Book'!$BZ$16:$BZ$17</c:f>
              <c:strCache>
                <c:ptCount val="1"/>
                <c:pt idx="0">
                  <c:v>Em andamento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Book'!$BX$18:$BX$57</c:f>
              <c:strCache>
                <c:ptCount val="39"/>
                <c:pt idx="0">
                  <c:v> 02 - Automação</c:v>
                </c:pt>
                <c:pt idx="1">
                  <c:v> 03.01 - Operações Data Center - Banco de Dados</c:v>
                </c:pt>
                <c:pt idx="2">
                  <c:v> 04 - Redes</c:v>
                </c:pt>
                <c:pt idx="3">
                  <c:v> 07 - Qualidade e Testes Integrados</c:v>
                </c:pt>
                <c:pt idx="4">
                  <c:v>** Nao Associado **</c:v>
                </c:pt>
                <c:pt idx="5">
                  <c:v>Alisson Santos Tavares</c:v>
                </c:pt>
                <c:pt idx="6">
                  <c:v>Anderson Celio Tinoco</c:v>
                </c:pt>
                <c:pt idx="7">
                  <c:v>Andre Andrade</c:v>
                </c:pt>
                <c:pt idx="8">
                  <c:v>Andre Luiz Garcia de Oliveira</c:v>
                </c:pt>
                <c:pt idx="9">
                  <c:v>Andrei Galvao do Nascimento</c:v>
                </c:pt>
                <c:pt idx="10">
                  <c:v>Carlos Henrique Bamberg</c:v>
                </c:pt>
                <c:pt idx="11">
                  <c:v>Cesio Eloy da Silva Santos</c:v>
                </c:pt>
                <c:pt idx="12">
                  <c:v>Diego de Almeida Martins</c:v>
                </c:pt>
                <c:pt idx="13">
                  <c:v>Diego Santos Monteiro</c:v>
                </c:pt>
                <c:pt idx="14">
                  <c:v>Edna Pereira dos Santos</c:v>
                </c:pt>
                <c:pt idx="15">
                  <c:v>Emerson João Faria Pereira</c:v>
                </c:pt>
                <c:pt idx="16">
                  <c:v>Franklin Luiz dos Santos</c:v>
                </c:pt>
                <c:pt idx="17">
                  <c:v>Hugo Dias</c:v>
                </c:pt>
                <c:pt idx="18">
                  <c:v>João Moreira de Sousa Neto</c:v>
                </c:pt>
                <c:pt idx="19">
                  <c:v>João Rigaud Fisher neto</c:v>
                </c:pt>
                <c:pt idx="20">
                  <c:v>Joel Silva</c:v>
                </c:pt>
                <c:pt idx="21">
                  <c:v>Jorge Alves dos Santos</c:v>
                </c:pt>
                <c:pt idx="22">
                  <c:v>Jorge Henrique Silva Jesus</c:v>
                </c:pt>
                <c:pt idx="23">
                  <c:v>Jorge Zenha</c:v>
                </c:pt>
                <c:pt idx="24">
                  <c:v>Junior Cordeiro de Amorim</c:v>
                </c:pt>
                <c:pt idx="25">
                  <c:v>Kerson Araujo</c:v>
                </c:pt>
                <c:pt idx="26">
                  <c:v>Marcelo Carvalho Brito</c:v>
                </c:pt>
                <c:pt idx="27">
                  <c:v>Marcos Raimundo Gonçalves Barbosa</c:v>
                </c:pt>
                <c:pt idx="28">
                  <c:v>Maxwell Silva</c:v>
                </c:pt>
                <c:pt idx="29">
                  <c:v>Orlando Moura Da Silva Junior</c:v>
                </c:pt>
                <c:pt idx="30">
                  <c:v>Paulo David Coelho</c:v>
                </c:pt>
                <c:pt idx="31">
                  <c:v>Raimundo Ramos de Brito Neto</c:v>
                </c:pt>
                <c:pt idx="32">
                  <c:v>Robinson Jorge</c:v>
                </c:pt>
                <c:pt idx="33">
                  <c:v>Robson Lima Lourenco</c:v>
                </c:pt>
                <c:pt idx="34">
                  <c:v>Rodrigo Freitas de Jesus</c:v>
                </c:pt>
                <c:pt idx="35">
                  <c:v>Rosivaldo Azevedo Ramalho</c:v>
                </c:pt>
                <c:pt idx="36">
                  <c:v>Rubens Eloy</c:v>
                </c:pt>
                <c:pt idx="37">
                  <c:v>Sandro Noia do Nascimento</c:v>
                </c:pt>
                <c:pt idx="38">
                  <c:v>Silvio Barbosa Silva</c:v>
                </c:pt>
              </c:strCache>
            </c:strRef>
          </c:cat>
          <c:val>
            <c:numRef>
              <c:f>'Control Book'!$BZ$18:$BZ$57</c:f>
              <c:numCache>
                <c:formatCode>General</c:formatCode>
                <c:ptCount val="39"/>
                <c:pt idx="0">
                  <c:v>1</c:v>
                </c:pt>
                <c:pt idx="3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3">
                  <c:v>1</c:v>
                </c:pt>
                <c:pt idx="14">
                  <c:v>3</c:v>
                </c:pt>
                <c:pt idx="25">
                  <c:v>4</c:v>
                </c:pt>
                <c:pt idx="26">
                  <c:v>3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4">
                  <c:v>1</c:v>
                </c:pt>
                <c:pt idx="3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55-4E5E-88D1-CB30EBC364C8}"/>
            </c:ext>
          </c:extLst>
        </c:ser>
        <c:ser>
          <c:idx val="2"/>
          <c:order val="2"/>
          <c:tx>
            <c:strRef>
              <c:f>'Control Book'!$CA$16:$CA$17</c:f>
              <c:strCache>
                <c:ptCount val="1"/>
                <c:pt idx="0">
                  <c:v>Nova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Book'!$BX$18:$BX$57</c:f>
              <c:strCache>
                <c:ptCount val="39"/>
                <c:pt idx="0">
                  <c:v> 02 - Automação</c:v>
                </c:pt>
                <c:pt idx="1">
                  <c:v> 03.01 - Operações Data Center - Banco de Dados</c:v>
                </c:pt>
                <c:pt idx="2">
                  <c:v> 04 - Redes</c:v>
                </c:pt>
                <c:pt idx="3">
                  <c:v> 07 - Qualidade e Testes Integrados</c:v>
                </c:pt>
                <c:pt idx="4">
                  <c:v>** Nao Associado **</c:v>
                </c:pt>
                <c:pt idx="5">
                  <c:v>Alisson Santos Tavares</c:v>
                </c:pt>
                <c:pt idx="6">
                  <c:v>Anderson Celio Tinoco</c:v>
                </c:pt>
                <c:pt idx="7">
                  <c:v>Andre Andrade</c:v>
                </c:pt>
                <c:pt idx="8">
                  <c:v>Andre Luiz Garcia de Oliveira</c:v>
                </c:pt>
                <c:pt idx="9">
                  <c:v>Andrei Galvao do Nascimento</c:v>
                </c:pt>
                <c:pt idx="10">
                  <c:v>Carlos Henrique Bamberg</c:v>
                </c:pt>
                <c:pt idx="11">
                  <c:v>Cesio Eloy da Silva Santos</c:v>
                </c:pt>
                <c:pt idx="12">
                  <c:v>Diego de Almeida Martins</c:v>
                </c:pt>
                <c:pt idx="13">
                  <c:v>Diego Santos Monteiro</c:v>
                </c:pt>
                <c:pt idx="14">
                  <c:v>Edna Pereira dos Santos</c:v>
                </c:pt>
                <c:pt idx="15">
                  <c:v>Emerson João Faria Pereira</c:v>
                </c:pt>
                <c:pt idx="16">
                  <c:v>Franklin Luiz dos Santos</c:v>
                </c:pt>
                <c:pt idx="17">
                  <c:v>Hugo Dias</c:v>
                </c:pt>
                <c:pt idx="18">
                  <c:v>João Moreira de Sousa Neto</c:v>
                </c:pt>
                <c:pt idx="19">
                  <c:v>João Rigaud Fisher neto</c:v>
                </c:pt>
                <c:pt idx="20">
                  <c:v>Joel Silva</c:v>
                </c:pt>
                <c:pt idx="21">
                  <c:v>Jorge Alves dos Santos</c:v>
                </c:pt>
                <c:pt idx="22">
                  <c:v>Jorge Henrique Silva Jesus</c:v>
                </c:pt>
                <c:pt idx="23">
                  <c:v>Jorge Zenha</c:v>
                </c:pt>
                <c:pt idx="24">
                  <c:v>Junior Cordeiro de Amorim</c:v>
                </c:pt>
                <c:pt idx="25">
                  <c:v>Kerson Araujo</c:v>
                </c:pt>
                <c:pt idx="26">
                  <c:v>Marcelo Carvalho Brito</c:v>
                </c:pt>
                <c:pt idx="27">
                  <c:v>Marcos Raimundo Gonçalves Barbosa</c:v>
                </c:pt>
                <c:pt idx="28">
                  <c:v>Maxwell Silva</c:v>
                </c:pt>
                <c:pt idx="29">
                  <c:v>Orlando Moura Da Silva Junior</c:v>
                </c:pt>
                <c:pt idx="30">
                  <c:v>Paulo David Coelho</c:v>
                </c:pt>
                <c:pt idx="31">
                  <c:v>Raimundo Ramos de Brito Neto</c:v>
                </c:pt>
                <c:pt idx="32">
                  <c:v>Robinson Jorge</c:v>
                </c:pt>
                <c:pt idx="33">
                  <c:v>Robson Lima Lourenco</c:v>
                </c:pt>
                <c:pt idx="34">
                  <c:v>Rodrigo Freitas de Jesus</c:v>
                </c:pt>
                <c:pt idx="35">
                  <c:v>Rosivaldo Azevedo Ramalho</c:v>
                </c:pt>
                <c:pt idx="36">
                  <c:v>Rubens Eloy</c:v>
                </c:pt>
                <c:pt idx="37">
                  <c:v>Sandro Noia do Nascimento</c:v>
                </c:pt>
                <c:pt idx="38">
                  <c:v>Silvio Barbosa Silva</c:v>
                </c:pt>
              </c:strCache>
            </c:strRef>
          </c:cat>
          <c:val>
            <c:numRef>
              <c:f>'Control Book'!$CA$18:$CA$57</c:f>
              <c:numCache>
                <c:formatCode>General</c:formatCode>
                <c:ptCount val="39"/>
                <c:pt idx="4">
                  <c:v>4</c:v>
                </c:pt>
                <c:pt idx="5">
                  <c:v>235</c:v>
                </c:pt>
                <c:pt idx="7">
                  <c:v>1</c:v>
                </c:pt>
                <c:pt idx="8">
                  <c:v>1</c:v>
                </c:pt>
                <c:pt idx="10">
                  <c:v>2</c:v>
                </c:pt>
                <c:pt idx="11">
                  <c:v>1</c:v>
                </c:pt>
                <c:pt idx="15">
                  <c:v>10</c:v>
                </c:pt>
                <c:pt idx="22">
                  <c:v>1</c:v>
                </c:pt>
                <c:pt idx="24">
                  <c:v>4</c:v>
                </c:pt>
                <c:pt idx="25">
                  <c:v>9</c:v>
                </c:pt>
                <c:pt idx="26">
                  <c:v>8</c:v>
                </c:pt>
                <c:pt idx="27">
                  <c:v>1</c:v>
                </c:pt>
                <c:pt idx="32">
                  <c:v>7</c:v>
                </c:pt>
                <c:pt idx="3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55-4E5E-88D1-CB30EBC364C8}"/>
            </c:ext>
          </c:extLst>
        </c:ser>
        <c:ser>
          <c:idx val="3"/>
          <c:order val="3"/>
          <c:tx>
            <c:strRef>
              <c:f>'Control Book'!$CB$16:$CB$17</c:f>
              <c:strCache>
                <c:ptCount val="1"/>
                <c:pt idx="0">
                  <c:v>Pendente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Book'!$BX$18:$BX$57</c:f>
              <c:strCache>
                <c:ptCount val="39"/>
                <c:pt idx="0">
                  <c:v> 02 - Automação</c:v>
                </c:pt>
                <c:pt idx="1">
                  <c:v> 03.01 - Operações Data Center - Banco de Dados</c:v>
                </c:pt>
                <c:pt idx="2">
                  <c:v> 04 - Redes</c:v>
                </c:pt>
                <c:pt idx="3">
                  <c:v> 07 - Qualidade e Testes Integrados</c:v>
                </c:pt>
                <c:pt idx="4">
                  <c:v>** Nao Associado **</c:v>
                </c:pt>
                <c:pt idx="5">
                  <c:v>Alisson Santos Tavares</c:v>
                </c:pt>
                <c:pt idx="6">
                  <c:v>Anderson Celio Tinoco</c:v>
                </c:pt>
                <c:pt idx="7">
                  <c:v>Andre Andrade</c:v>
                </c:pt>
                <c:pt idx="8">
                  <c:v>Andre Luiz Garcia de Oliveira</c:v>
                </c:pt>
                <c:pt idx="9">
                  <c:v>Andrei Galvao do Nascimento</c:v>
                </c:pt>
                <c:pt idx="10">
                  <c:v>Carlos Henrique Bamberg</c:v>
                </c:pt>
                <c:pt idx="11">
                  <c:v>Cesio Eloy da Silva Santos</c:v>
                </c:pt>
                <c:pt idx="12">
                  <c:v>Diego de Almeida Martins</c:v>
                </c:pt>
                <c:pt idx="13">
                  <c:v>Diego Santos Monteiro</c:v>
                </c:pt>
                <c:pt idx="14">
                  <c:v>Edna Pereira dos Santos</c:v>
                </c:pt>
                <c:pt idx="15">
                  <c:v>Emerson João Faria Pereira</c:v>
                </c:pt>
                <c:pt idx="16">
                  <c:v>Franklin Luiz dos Santos</c:v>
                </c:pt>
                <c:pt idx="17">
                  <c:v>Hugo Dias</c:v>
                </c:pt>
                <c:pt idx="18">
                  <c:v>João Moreira de Sousa Neto</c:v>
                </c:pt>
                <c:pt idx="19">
                  <c:v>João Rigaud Fisher neto</c:v>
                </c:pt>
                <c:pt idx="20">
                  <c:v>Joel Silva</c:v>
                </c:pt>
                <c:pt idx="21">
                  <c:v>Jorge Alves dos Santos</c:v>
                </c:pt>
                <c:pt idx="22">
                  <c:v>Jorge Henrique Silva Jesus</c:v>
                </c:pt>
                <c:pt idx="23">
                  <c:v>Jorge Zenha</c:v>
                </c:pt>
                <c:pt idx="24">
                  <c:v>Junior Cordeiro de Amorim</c:v>
                </c:pt>
                <c:pt idx="25">
                  <c:v>Kerson Araujo</c:v>
                </c:pt>
                <c:pt idx="26">
                  <c:v>Marcelo Carvalho Brito</c:v>
                </c:pt>
                <c:pt idx="27">
                  <c:v>Marcos Raimundo Gonçalves Barbosa</c:v>
                </c:pt>
                <c:pt idx="28">
                  <c:v>Maxwell Silva</c:v>
                </c:pt>
                <c:pt idx="29">
                  <c:v>Orlando Moura Da Silva Junior</c:v>
                </c:pt>
                <c:pt idx="30">
                  <c:v>Paulo David Coelho</c:v>
                </c:pt>
                <c:pt idx="31">
                  <c:v>Raimundo Ramos de Brito Neto</c:v>
                </c:pt>
                <c:pt idx="32">
                  <c:v>Robinson Jorge</c:v>
                </c:pt>
                <c:pt idx="33">
                  <c:v>Robson Lima Lourenco</c:v>
                </c:pt>
                <c:pt idx="34">
                  <c:v>Rodrigo Freitas de Jesus</c:v>
                </c:pt>
                <c:pt idx="35">
                  <c:v>Rosivaldo Azevedo Ramalho</c:v>
                </c:pt>
                <c:pt idx="36">
                  <c:v>Rubens Eloy</c:v>
                </c:pt>
                <c:pt idx="37">
                  <c:v>Sandro Noia do Nascimento</c:v>
                </c:pt>
                <c:pt idx="38">
                  <c:v>Silvio Barbosa Silva</c:v>
                </c:pt>
              </c:strCache>
            </c:strRef>
          </c:cat>
          <c:val>
            <c:numRef>
              <c:f>'Control Book'!$CB$18:$CB$57</c:f>
              <c:numCache>
                <c:formatCode>General</c:formatCode>
                <c:ptCount val="39"/>
                <c:pt idx="12">
                  <c:v>14</c:v>
                </c:pt>
                <c:pt idx="25">
                  <c:v>11</c:v>
                </c:pt>
                <c:pt idx="27">
                  <c:v>1</c:v>
                </c:pt>
                <c:pt idx="33">
                  <c:v>18</c:v>
                </c:pt>
                <c:pt idx="37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55-4E5E-88D1-CB30EBC364C8}"/>
            </c:ext>
          </c:extLst>
        </c:ser>
        <c:ser>
          <c:idx val="4"/>
          <c:order val="4"/>
          <c:tx>
            <c:strRef>
              <c:f>'Control Book'!$CC$16:$CC$17</c:f>
              <c:strCache>
                <c:ptCount val="1"/>
                <c:pt idx="0">
                  <c:v>Cancelada</c:v>
                </c:pt>
              </c:strCache>
            </c:strRef>
          </c:tx>
          <c:spPr>
            <a:solidFill>
              <a:srgbClr val="7030A0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Book'!$BX$18:$BX$57</c:f>
              <c:strCache>
                <c:ptCount val="39"/>
                <c:pt idx="0">
                  <c:v> 02 - Automação</c:v>
                </c:pt>
                <c:pt idx="1">
                  <c:v> 03.01 - Operações Data Center - Banco de Dados</c:v>
                </c:pt>
                <c:pt idx="2">
                  <c:v> 04 - Redes</c:v>
                </c:pt>
                <c:pt idx="3">
                  <c:v> 07 - Qualidade e Testes Integrados</c:v>
                </c:pt>
                <c:pt idx="4">
                  <c:v>** Nao Associado **</c:v>
                </c:pt>
                <c:pt idx="5">
                  <c:v>Alisson Santos Tavares</c:v>
                </c:pt>
                <c:pt idx="6">
                  <c:v>Anderson Celio Tinoco</c:v>
                </c:pt>
                <c:pt idx="7">
                  <c:v>Andre Andrade</c:v>
                </c:pt>
                <c:pt idx="8">
                  <c:v>Andre Luiz Garcia de Oliveira</c:v>
                </c:pt>
                <c:pt idx="9">
                  <c:v>Andrei Galvao do Nascimento</c:v>
                </c:pt>
                <c:pt idx="10">
                  <c:v>Carlos Henrique Bamberg</c:v>
                </c:pt>
                <c:pt idx="11">
                  <c:v>Cesio Eloy da Silva Santos</c:v>
                </c:pt>
                <c:pt idx="12">
                  <c:v>Diego de Almeida Martins</c:v>
                </c:pt>
                <c:pt idx="13">
                  <c:v>Diego Santos Monteiro</c:v>
                </c:pt>
                <c:pt idx="14">
                  <c:v>Edna Pereira dos Santos</c:v>
                </c:pt>
                <c:pt idx="15">
                  <c:v>Emerson João Faria Pereira</c:v>
                </c:pt>
                <c:pt idx="16">
                  <c:v>Franklin Luiz dos Santos</c:v>
                </c:pt>
                <c:pt idx="17">
                  <c:v>Hugo Dias</c:v>
                </c:pt>
                <c:pt idx="18">
                  <c:v>João Moreira de Sousa Neto</c:v>
                </c:pt>
                <c:pt idx="19">
                  <c:v>João Rigaud Fisher neto</c:v>
                </c:pt>
                <c:pt idx="20">
                  <c:v>Joel Silva</c:v>
                </c:pt>
                <c:pt idx="21">
                  <c:v>Jorge Alves dos Santos</c:v>
                </c:pt>
                <c:pt idx="22">
                  <c:v>Jorge Henrique Silva Jesus</c:v>
                </c:pt>
                <c:pt idx="23">
                  <c:v>Jorge Zenha</c:v>
                </c:pt>
                <c:pt idx="24">
                  <c:v>Junior Cordeiro de Amorim</c:v>
                </c:pt>
                <c:pt idx="25">
                  <c:v>Kerson Araujo</c:v>
                </c:pt>
                <c:pt idx="26">
                  <c:v>Marcelo Carvalho Brito</c:v>
                </c:pt>
                <c:pt idx="27">
                  <c:v>Marcos Raimundo Gonçalves Barbosa</c:v>
                </c:pt>
                <c:pt idx="28">
                  <c:v>Maxwell Silva</c:v>
                </c:pt>
                <c:pt idx="29">
                  <c:v>Orlando Moura Da Silva Junior</c:v>
                </c:pt>
                <c:pt idx="30">
                  <c:v>Paulo David Coelho</c:v>
                </c:pt>
                <c:pt idx="31">
                  <c:v>Raimundo Ramos de Brito Neto</c:v>
                </c:pt>
                <c:pt idx="32">
                  <c:v>Robinson Jorge</c:v>
                </c:pt>
                <c:pt idx="33">
                  <c:v>Robson Lima Lourenco</c:v>
                </c:pt>
                <c:pt idx="34">
                  <c:v>Rodrigo Freitas de Jesus</c:v>
                </c:pt>
                <c:pt idx="35">
                  <c:v>Rosivaldo Azevedo Ramalho</c:v>
                </c:pt>
                <c:pt idx="36">
                  <c:v>Rubens Eloy</c:v>
                </c:pt>
                <c:pt idx="37">
                  <c:v>Sandro Noia do Nascimento</c:v>
                </c:pt>
                <c:pt idx="38">
                  <c:v>Silvio Barbosa Silva</c:v>
                </c:pt>
              </c:strCache>
            </c:strRef>
          </c:cat>
          <c:val>
            <c:numRef>
              <c:f>'Control Book'!$CC$18:$CC$57</c:f>
              <c:numCache>
                <c:formatCode>General</c:formatCode>
                <c:ptCount val="39"/>
                <c:pt idx="4">
                  <c:v>1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55-4E5E-88D1-CB30EBC364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53856336"/>
        <c:axId val="153857512"/>
      </c:barChart>
      <c:catAx>
        <c:axId val="153856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857512"/>
        <c:crosses val="autoZero"/>
        <c:auto val="1"/>
        <c:lblAlgn val="ctr"/>
        <c:lblOffset val="100"/>
        <c:noMultiLvlLbl val="0"/>
      </c:catAx>
      <c:valAx>
        <c:axId val="153857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85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sz="14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[02 - Control Book 01-10 a 15-10.xlsm]Control Book!Tabela dinâmica5</c:name>
    <c:fmtId val="4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de atividades por situação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</c:pivotFmt>
      <c:pivotFmt>
        <c:idx val="16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 Book'!$BL$16:$BL$17</c:f>
              <c:strCache>
                <c:ptCount val="1"/>
                <c:pt idx="0">
                  <c:v>Concluída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Book'!$BK$18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'Control Book'!$BL$18</c:f>
              <c:numCache>
                <c:formatCode>General</c:formatCode>
                <c:ptCount val="1"/>
                <c:pt idx="0">
                  <c:v>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1-4B8B-9F43-25B6AA578A4D}"/>
            </c:ext>
          </c:extLst>
        </c:ser>
        <c:ser>
          <c:idx val="1"/>
          <c:order val="1"/>
          <c:tx>
            <c:strRef>
              <c:f>'Control Book'!$BM$16:$BM$17</c:f>
              <c:strCache>
                <c:ptCount val="1"/>
                <c:pt idx="0">
                  <c:v>Em andamento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Book'!$BK$18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'Control Book'!$BM$18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1-4B8B-9F43-25B6AA578A4D}"/>
            </c:ext>
          </c:extLst>
        </c:ser>
        <c:ser>
          <c:idx val="2"/>
          <c:order val="2"/>
          <c:tx>
            <c:strRef>
              <c:f>'Control Book'!$BN$16:$BN$17</c:f>
              <c:strCache>
                <c:ptCount val="1"/>
                <c:pt idx="0">
                  <c:v>Nova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Book'!$BK$18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'Control Book'!$BN$18</c:f>
              <c:numCache>
                <c:formatCode>General</c:formatCode>
                <c:ptCount val="1"/>
                <c:pt idx="0">
                  <c:v>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71-4B8B-9F43-25B6AA578A4D}"/>
            </c:ext>
          </c:extLst>
        </c:ser>
        <c:ser>
          <c:idx val="3"/>
          <c:order val="3"/>
          <c:tx>
            <c:strRef>
              <c:f>'Control Book'!$BO$16:$BO$17</c:f>
              <c:strCache>
                <c:ptCount val="1"/>
                <c:pt idx="0">
                  <c:v>Pendente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Book'!$BK$18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'Control Book'!$BO$18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71-4B8B-9F43-25B6AA578A4D}"/>
            </c:ext>
          </c:extLst>
        </c:ser>
        <c:ser>
          <c:idx val="4"/>
          <c:order val="4"/>
          <c:tx>
            <c:strRef>
              <c:f>'Control Book'!$BP$16:$BP$17</c:f>
              <c:strCache>
                <c:ptCount val="1"/>
                <c:pt idx="0">
                  <c:v>Cancelada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Book'!$BK$18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'Control Book'!$BP$18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71-4B8B-9F43-25B6AA578A4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7970168"/>
        <c:axId val="187969776"/>
      </c:barChart>
      <c:catAx>
        <c:axId val="187970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969776"/>
        <c:crosses val="autoZero"/>
        <c:auto val="1"/>
        <c:lblAlgn val="ctr"/>
        <c:lblOffset val="100"/>
        <c:noMultiLvlLbl val="0"/>
      </c:catAx>
      <c:valAx>
        <c:axId val="18796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970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sz="14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[02 - Control Book 01-10 a 15-10.xlsm]Control Book!Tabela dinâmica1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de Atividades por Setor</a:t>
            </a:r>
          </a:p>
        </c:rich>
      </c:tx>
      <c:layout>
        <c:manualLayout>
          <c:xMode val="edge"/>
          <c:yMode val="edge"/>
          <c:x val="0.37038379549748052"/>
          <c:y val="1.296071118585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7536153425204187E-2"/>
          <c:y val="9.1016594302695888E-2"/>
          <c:w val="0.97053912140244625"/>
          <c:h val="0.584904929565800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'Control Book'!$AF$16:$AF$17</c:f>
              <c:strCache>
                <c:ptCount val="1"/>
                <c:pt idx="0">
                  <c:v>01 - Arquitetura de TI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Book'!$AE$18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'Control Book'!$AF$18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8B-4E72-9884-046DFDA4FE54}"/>
            </c:ext>
          </c:extLst>
        </c:ser>
        <c:ser>
          <c:idx val="1"/>
          <c:order val="1"/>
          <c:tx>
            <c:strRef>
              <c:f>'Control Book'!$AG$16:$AG$17</c:f>
              <c:strCache>
                <c:ptCount val="1"/>
                <c:pt idx="0">
                  <c:v>02 - Automação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Book'!$AE$18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'Control Book'!$AG$18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8B-4E72-9884-046DFDA4FE54}"/>
            </c:ext>
          </c:extLst>
        </c:ser>
        <c:ser>
          <c:idx val="2"/>
          <c:order val="2"/>
          <c:tx>
            <c:strRef>
              <c:f>'Control Book'!$AH$16:$AH$17</c:f>
              <c:strCache>
                <c:ptCount val="1"/>
                <c:pt idx="0">
                  <c:v>03 - Operações Data Center - DB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Book'!$AE$18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'Control Book'!$AH$18</c:f>
              <c:numCache>
                <c:formatCode>General</c:formatCode>
                <c:ptCount val="1"/>
                <c:pt idx="0">
                  <c:v>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8B-4E72-9884-046DFDA4FE54}"/>
            </c:ext>
          </c:extLst>
        </c:ser>
        <c:ser>
          <c:idx val="3"/>
          <c:order val="3"/>
          <c:tx>
            <c:strRef>
              <c:f>'Control Book'!$AI$16:$AI$17</c:f>
              <c:strCache>
                <c:ptCount val="1"/>
                <c:pt idx="0">
                  <c:v>04 - Operações Data Center - SAV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Book'!$AE$18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'Control Book'!$AI$18</c:f>
              <c:numCache>
                <c:formatCode>General</c:formatCode>
                <c:ptCount val="1"/>
                <c:pt idx="0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8B-4E72-9884-046DFDA4FE54}"/>
            </c:ext>
          </c:extLst>
        </c:ser>
        <c:ser>
          <c:idx val="4"/>
          <c:order val="4"/>
          <c:tx>
            <c:strRef>
              <c:f>'Control Book'!$AJ$16:$AJ$17</c:f>
              <c:strCache>
                <c:ptCount val="1"/>
                <c:pt idx="0">
                  <c:v>05 - Redes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Book'!$AE$18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'Control Book'!$AJ$18</c:f>
              <c:numCache>
                <c:formatCode>General</c:formatCode>
                <c:ptCount val="1"/>
                <c:pt idx="0">
                  <c:v>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8B-4E72-9884-046DFDA4FE54}"/>
            </c:ext>
          </c:extLst>
        </c:ser>
        <c:ser>
          <c:idx val="5"/>
          <c:order val="5"/>
          <c:tx>
            <c:strRef>
              <c:f>'Control Book'!$AK$16:$AK$17</c:f>
              <c:strCache>
                <c:ptCount val="1"/>
                <c:pt idx="0">
                  <c:v>06 - Segurança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Book'!$AE$18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'Control Book'!$AK$18</c:f>
              <c:numCache>
                <c:formatCode>General</c:formatCode>
                <c:ptCount val="1"/>
                <c:pt idx="0">
                  <c:v>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8B-4E72-9884-046DFDA4FE54}"/>
            </c:ext>
          </c:extLst>
        </c:ser>
        <c:ser>
          <c:idx val="6"/>
          <c:order val="6"/>
          <c:tx>
            <c:strRef>
              <c:f>'Control Book'!$AL$16:$AL$17</c:f>
              <c:strCache>
                <c:ptCount val="1"/>
                <c:pt idx="0">
                  <c:v>07 - Suporte Técnico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Book'!$AE$18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'Control Book'!$AL$18</c:f>
              <c:numCache>
                <c:formatCode>General</c:formatCode>
                <c:ptCount val="1"/>
                <c:pt idx="0">
                  <c:v>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E8B-4E72-9884-046DFDA4FE54}"/>
            </c:ext>
          </c:extLst>
        </c:ser>
        <c:ser>
          <c:idx val="7"/>
          <c:order val="7"/>
          <c:tx>
            <c:strRef>
              <c:f>'Control Book'!$AM$16:$AM$17</c:f>
              <c:strCache>
                <c:ptCount val="1"/>
                <c:pt idx="0">
                  <c:v>08 - Qualidade e testes integrados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Book'!$AE$18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'Control Book'!$AM$18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E8B-4E72-9884-046DFDA4FE54}"/>
            </c:ext>
          </c:extLst>
        </c:ser>
        <c:ser>
          <c:idx val="8"/>
          <c:order val="8"/>
          <c:tx>
            <c:strRef>
              <c:f>'Control Book'!$AN$16:$AN$17</c:f>
              <c:strCache>
                <c:ptCount val="1"/>
                <c:pt idx="0">
                  <c:v>09 - Projetos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Book'!$AE$18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'Control Book'!$AN$18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E8B-4E72-9884-046DFDA4FE54}"/>
            </c:ext>
          </c:extLst>
        </c:ser>
        <c:ser>
          <c:idx val="9"/>
          <c:order val="9"/>
          <c:tx>
            <c:strRef>
              <c:f>'Control Book'!$AO$16:$AO$17</c:f>
              <c:strCache>
                <c:ptCount val="1"/>
                <c:pt idx="0">
                  <c:v>10 - NOC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Book'!$AE$18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'Control Book'!$AO$18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E8B-4E72-9884-046DFDA4FE5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7968208"/>
        <c:axId val="187970560"/>
      </c:barChart>
      <c:catAx>
        <c:axId val="18796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970560"/>
        <c:crosses val="autoZero"/>
        <c:auto val="1"/>
        <c:lblAlgn val="ctr"/>
        <c:lblOffset val="100"/>
        <c:noMultiLvlLbl val="0"/>
      </c:catAx>
      <c:valAx>
        <c:axId val="18797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96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7303934423504131E-2"/>
          <c:y val="0.75040344764583555"/>
          <c:w val="0.9774482012750455"/>
          <c:h val="0.249596656360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sz="14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[02 - Control Book 01-10 a 15-10.xlsm]Control Book!Tabela dinâmica9</c:name>
    <c:fmtId val="3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Média de Tempo Estimado de Ativades por pessoa x situação da atividade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 Book'!$CL$16:$CL$17</c:f>
              <c:strCache>
                <c:ptCount val="1"/>
                <c:pt idx="0">
                  <c:v>Concluída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Book'!$CK$18:$CK$57</c:f>
              <c:strCache>
                <c:ptCount val="39"/>
                <c:pt idx="0">
                  <c:v>Carlos Henrique Bamberg</c:v>
                </c:pt>
                <c:pt idx="1">
                  <c:v>Jorge Alves dos Santos</c:v>
                </c:pt>
                <c:pt idx="2">
                  <c:v>Jorge Henrique Silva Jesus</c:v>
                </c:pt>
                <c:pt idx="3">
                  <c:v>Maxwell Silva</c:v>
                </c:pt>
                <c:pt idx="4">
                  <c:v>Raimundo Ramos de Brito Neto</c:v>
                </c:pt>
                <c:pt idx="5">
                  <c:v>Rosivaldo Azevedo Ramalho</c:v>
                </c:pt>
                <c:pt idx="6">
                  <c:v>Silvio Barbosa Silva</c:v>
                </c:pt>
                <c:pt idx="7">
                  <c:v>Cesio Eloy da Silva Santos</c:v>
                </c:pt>
                <c:pt idx="8">
                  <c:v>Diego Santos Monteiro</c:v>
                </c:pt>
                <c:pt idx="9">
                  <c:v>Marcos Raimundo Gonçalves Barbosa</c:v>
                </c:pt>
                <c:pt idx="10">
                  <c:v>Orlando Moura Da Silva Junior</c:v>
                </c:pt>
                <c:pt idx="11">
                  <c:v>Paulo David Coelho</c:v>
                </c:pt>
                <c:pt idx="12">
                  <c:v>Hugo Dias</c:v>
                </c:pt>
                <c:pt idx="13">
                  <c:v>Marcelo Carvalho Brito</c:v>
                </c:pt>
                <c:pt idx="14">
                  <c:v>Robinson Jorge</c:v>
                </c:pt>
                <c:pt idx="15">
                  <c:v>Rubens Eloy</c:v>
                </c:pt>
                <c:pt idx="16">
                  <c:v>Andrei Galvao do Nascimento</c:v>
                </c:pt>
                <c:pt idx="17">
                  <c:v>João Moreira de Sousa Neto</c:v>
                </c:pt>
                <c:pt idx="18">
                  <c:v>Jorge Zenha</c:v>
                </c:pt>
                <c:pt idx="19">
                  <c:v> 02 - Automação</c:v>
                </c:pt>
                <c:pt idx="20">
                  <c:v>Rodrigo Freitas de Jesus</c:v>
                </c:pt>
                <c:pt idx="21">
                  <c:v>Andre Andrade</c:v>
                </c:pt>
                <c:pt idx="22">
                  <c:v>** Nao Associado **</c:v>
                </c:pt>
                <c:pt idx="23">
                  <c:v>Alisson Santos Tavares</c:v>
                </c:pt>
                <c:pt idx="24">
                  <c:v> 07 - Qualidade e Testes Integrados</c:v>
                </c:pt>
                <c:pt idx="25">
                  <c:v>Robson Lima Lourenco</c:v>
                </c:pt>
                <c:pt idx="26">
                  <c:v>Junior Cordeiro de Amorim</c:v>
                </c:pt>
                <c:pt idx="27">
                  <c:v>Edna Pereira dos Santos</c:v>
                </c:pt>
                <c:pt idx="28">
                  <c:v>Kerson Araujo</c:v>
                </c:pt>
                <c:pt idx="29">
                  <c:v>Diego de Almeida Martins</c:v>
                </c:pt>
                <c:pt idx="30">
                  <c:v>Anderson Celio Tinoco</c:v>
                </c:pt>
                <c:pt idx="31">
                  <c:v>Joel Silva</c:v>
                </c:pt>
                <c:pt idx="32">
                  <c:v>Sandro Noia do Nascimento</c:v>
                </c:pt>
                <c:pt idx="33">
                  <c:v>Andre Luiz Garcia de Oliveira</c:v>
                </c:pt>
                <c:pt idx="34">
                  <c:v> 04 - Redes</c:v>
                </c:pt>
                <c:pt idx="35">
                  <c:v> 03.01 - Operações Data Center - Banco de Dados</c:v>
                </c:pt>
                <c:pt idx="36">
                  <c:v>João Rigaud Fisher neto</c:v>
                </c:pt>
                <c:pt idx="37">
                  <c:v>Emerson João Faria Pereira</c:v>
                </c:pt>
                <c:pt idx="38">
                  <c:v>Franklin Luiz dos Santos</c:v>
                </c:pt>
              </c:strCache>
            </c:strRef>
          </c:cat>
          <c:val>
            <c:numRef>
              <c:f>'Control Book'!$CL$18:$CL$57</c:f>
              <c:numCache>
                <c:formatCode>0.00</c:formatCode>
                <c:ptCount val="39"/>
                <c:pt idx="1">
                  <c:v>0.96363636363636362</c:v>
                </c:pt>
                <c:pt idx="2">
                  <c:v>1.5342465761589676</c:v>
                </c:pt>
                <c:pt idx="3">
                  <c:v>4.3666666666666663</c:v>
                </c:pt>
                <c:pt idx="4">
                  <c:v>3.2380952380952381</c:v>
                </c:pt>
                <c:pt idx="5">
                  <c:v>2.8</c:v>
                </c:pt>
                <c:pt idx="6">
                  <c:v>1.3307692219431584</c:v>
                </c:pt>
                <c:pt idx="7">
                  <c:v>9.25</c:v>
                </c:pt>
                <c:pt idx="10">
                  <c:v>24</c:v>
                </c:pt>
                <c:pt idx="11">
                  <c:v>9.1400003433227539</c:v>
                </c:pt>
                <c:pt idx="12">
                  <c:v>0.98484848484848486</c:v>
                </c:pt>
                <c:pt idx="13">
                  <c:v>1.2857142857142858</c:v>
                </c:pt>
                <c:pt idx="14">
                  <c:v>0.71276595744680848</c:v>
                </c:pt>
                <c:pt idx="15">
                  <c:v>0.66216216558540186</c:v>
                </c:pt>
                <c:pt idx="16">
                  <c:v>1.303030303030303</c:v>
                </c:pt>
                <c:pt idx="17">
                  <c:v>1.2380952380952381</c:v>
                </c:pt>
                <c:pt idx="18">
                  <c:v>0.49000000284501799</c:v>
                </c:pt>
                <c:pt idx="20">
                  <c:v>0.69000000357627866</c:v>
                </c:pt>
                <c:pt idx="21">
                  <c:v>2.2300000011920931</c:v>
                </c:pt>
                <c:pt idx="23">
                  <c:v>0.5082508250825083</c:v>
                </c:pt>
                <c:pt idx="26">
                  <c:v>7.3571428571428568</c:v>
                </c:pt>
                <c:pt idx="27">
                  <c:v>4.1666666666666664E-2</c:v>
                </c:pt>
                <c:pt idx="28">
                  <c:v>1.9</c:v>
                </c:pt>
                <c:pt idx="29">
                  <c:v>3.8181818181818183</c:v>
                </c:pt>
                <c:pt idx="30">
                  <c:v>10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4</c:v>
                </c:pt>
                <c:pt idx="35">
                  <c:v>1</c:v>
                </c:pt>
                <c:pt idx="36">
                  <c:v>0.94428571164607999</c:v>
                </c:pt>
                <c:pt idx="37">
                  <c:v>1.8500000014901161</c:v>
                </c:pt>
                <c:pt idx="3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8-4CC2-8E66-2724962DFACA}"/>
            </c:ext>
          </c:extLst>
        </c:ser>
        <c:ser>
          <c:idx val="1"/>
          <c:order val="1"/>
          <c:tx>
            <c:strRef>
              <c:f>'Control Book'!$CM$16:$CM$17</c:f>
              <c:strCache>
                <c:ptCount val="1"/>
                <c:pt idx="0">
                  <c:v>Em andamento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Book'!$CK$18:$CK$57</c:f>
              <c:strCache>
                <c:ptCount val="39"/>
                <c:pt idx="0">
                  <c:v>Carlos Henrique Bamberg</c:v>
                </c:pt>
                <c:pt idx="1">
                  <c:v>Jorge Alves dos Santos</c:v>
                </c:pt>
                <c:pt idx="2">
                  <c:v>Jorge Henrique Silva Jesus</c:v>
                </c:pt>
                <c:pt idx="3">
                  <c:v>Maxwell Silva</c:v>
                </c:pt>
                <c:pt idx="4">
                  <c:v>Raimundo Ramos de Brito Neto</c:v>
                </c:pt>
                <c:pt idx="5">
                  <c:v>Rosivaldo Azevedo Ramalho</c:v>
                </c:pt>
                <c:pt idx="6">
                  <c:v>Silvio Barbosa Silva</c:v>
                </c:pt>
                <c:pt idx="7">
                  <c:v>Cesio Eloy da Silva Santos</c:v>
                </c:pt>
                <c:pt idx="8">
                  <c:v>Diego Santos Monteiro</c:v>
                </c:pt>
                <c:pt idx="9">
                  <c:v>Marcos Raimundo Gonçalves Barbosa</c:v>
                </c:pt>
                <c:pt idx="10">
                  <c:v>Orlando Moura Da Silva Junior</c:v>
                </c:pt>
                <c:pt idx="11">
                  <c:v>Paulo David Coelho</c:v>
                </c:pt>
                <c:pt idx="12">
                  <c:v>Hugo Dias</c:v>
                </c:pt>
                <c:pt idx="13">
                  <c:v>Marcelo Carvalho Brito</c:v>
                </c:pt>
                <c:pt idx="14">
                  <c:v>Robinson Jorge</c:v>
                </c:pt>
                <c:pt idx="15">
                  <c:v>Rubens Eloy</c:v>
                </c:pt>
                <c:pt idx="16">
                  <c:v>Andrei Galvao do Nascimento</c:v>
                </c:pt>
                <c:pt idx="17">
                  <c:v>João Moreira de Sousa Neto</c:v>
                </c:pt>
                <c:pt idx="18">
                  <c:v>Jorge Zenha</c:v>
                </c:pt>
                <c:pt idx="19">
                  <c:v> 02 - Automação</c:v>
                </c:pt>
                <c:pt idx="20">
                  <c:v>Rodrigo Freitas de Jesus</c:v>
                </c:pt>
                <c:pt idx="21">
                  <c:v>Andre Andrade</c:v>
                </c:pt>
                <c:pt idx="22">
                  <c:v>** Nao Associado **</c:v>
                </c:pt>
                <c:pt idx="23">
                  <c:v>Alisson Santos Tavares</c:v>
                </c:pt>
                <c:pt idx="24">
                  <c:v> 07 - Qualidade e Testes Integrados</c:v>
                </c:pt>
                <c:pt idx="25">
                  <c:v>Robson Lima Lourenco</c:v>
                </c:pt>
                <c:pt idx="26">
                  <c:v>Junior Cordeiro de Amorim</c:v>
                </c:pt>
                <c:pt idx="27">
                  <c:v>Edna Pereira dos Santos</c:v>
                </c:pt>
                <c:pt idx="28">
                  <c:v>Kerson Araujo</c:v>
                </c:pt>
                <c:pt idx="29">
                  <c:v>Diego de Almeida Martins</c:v>
                </c:pt>
                <c:pt idx="30">
                  <c:v>Anderson Celio Tinoco</c:v>
                </c:pt>
                <c:pt idx="31">
                  <c:v>Joel Silva</c:v>
                </c:pt>
                <c:pt idx="32">
                  <c:v>Sandro Noia do Nascimento</c:v>
                </c:pt>
                <c:pt idx="33">
                  <c:v>Andre Luiz Garcia de Oliveira</c:v>
                </c:pt>
                <c:pt idx="34">
                  <c:v> 04 - Redes</c:v>
                </c:pt>
                <c:pt idx="35">
                  <c:v> 03.01 - Operações Data Center - Banco de Dados</c:v>
                </c:pt>
                <c:pt idx="36">
                  <c:v>João Rigaud Fisher neto</c:v>
                </c:pt>
                <c:pt idx="37">
                  <c:v>Emerson João Faria Pereira</c:v>
                </c:pt>
                <c:pt idx="38">
                  <c:v>Franklin Luiz dos Santos</c:v>
                </c:pt>
              </c:strCache>
            </c:strRef>
          </c:cat>
          <c:val>
            <c:numRef>
              <c:f>'Control Book'!$CM$18:$CM$57</c:f>
              <c:numCache>
                <c:formatCode>0.00</c:formatCode>
                <c:ptCount val="39"/>
                <c:pt idx="0">
                  <c:v>10</c:v>
                </c:pt>
                <c:pt idx="3">
                  <c:v>2</c:v>
                </c:pt>
                <c:pt idx="7">
                  <c:v>8.570000171661377</c:v>
                </c:pt>
                <c:pt idx="8">
                  <c:v>24</c:v>
                </c:pt>
                <c:pt idx="10">
                  <c:v>1</c:v>
                </c:pt>
                <c:pt idx="11">
                  <c:v>24</c:v>
                </c:pt>
                <c:pt idx="13">
                  <c:v>2.3333333333333335</c:v>
                </c:pt>
                <c:pt idx="16">
                  <c:v>3.5</c:v>
                </c:pt>
                <c:pt idx="19">
                  <c:v>0</c:v>
                </c:pt>
                <c:pt idx="20">
                  <c:v>0.20000000298023224</c:v>
                </c:pt>
                <c:pt idx="24">
                  <c:v>14</c:v>
                </c:pt>
                <c:pt idx="27">
                  <c:v>0</c:v>
                </c:pt>
                <c:pt idx="28">
                  <c:v>1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C8-4CC2-8E66-2724962DFACA}"/>
            </c:ext>
          </c:extLst>
        </c:ser>
        <c:ser>
          <c:idx val="2"/>
          <c:order val="2"/>
          <c:tx>
            <c:strRef>
              <c:f>'Control Book'!$CN$16:$CN$17</c:f>
              <c:strCache>
                <c:ptCount val="1"/>
                <c:pt idx="0">
                  <c:v>Nova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Book'!$CK$18:$CK$57</c:f>
              <c:strCache>
                <c:ptCount val="39"/>
                <c:pt idx="0">
                  <c:v>Carlos Henrique Bamberg</c:v>
                </c:pt>
                <c:pt idx="1">
                  <c:v>Jorge Alves dos Santos</c:v>
                </c:pt>
                <c:pt idx="2">
                  <c:v>Jorge Henrique Silva Jesus</c:v>
                </c:pt>
                <c:pt idx="3">
                  <c:v>Maxwell Silva</c:v>
                </c:pt>
                <c:pt idx="4">
                  <c:v>Raimundo Ramos de Brito Neto</c:v>
                </c:pt>
                <c:pt idx="5">
                  <c:v>Rosivaldo Azevedo Ramalho</c:v>
                </c:pt>
                <c:pt idx="6">
                  <c:v>Silvio Barbosa Silva</c:v>
                </c:pt>
                <c:pt idx="7">
                  <c:v>Cesio Eloy da Silva Santos</c:v>
                </c:pt>
                <c:pt idx="8">
                  <c:v>Diego Santos Monteiro</c:v>
                </c:pt>
                <c:pt idx="9">
                  <c:v>Marcos Raimundo Gonçalves Barbosa</c:v>
                </c:pt>
                <c:pt idx="10">
                  <c:v>Orlando Moura Da Silva Junior</c:v>
                </c:pt>
                <c:pt idx="11">
                  <c:v>Paulo David Coelho</c:v>
                </c:pt>
                <c:pt idx="12">
                  <c:v>Hugo Dias</c:v>
                </c:pt>
                <c:pt idx="13">
                  <c:v>Marcelo Carvalho Brito</c:v>
                </c:pt>
                <c:pt idx="14">
                  <c:v>Robinson Jorge</c:v>
                </c:pt>
                <c:pt idx="15">
                  <c:v>Rubens Eloy</c:v>
                </c:pt>
                <c:pt idx="16">
                  <c:v>Andrei Galvao do Nascimento</c:v>
                </c:pt>
                <c:pt idx="17">
                  <c:v>João Moreira de Sousa Neto</c:v>
                </c:pt>
                <c:pt idx="18">
                  <c:v>Jorge Zenha</c:v>
                </c:pt>
                <c:pt idx="19">
                  <c:v> 02 - Automação</c:v>
                </c:pt>
                <c:pt idx="20">
                  <c:v>Rodrigo Freitas de Jesus</c:v>
                </c:pt>
                <c:pt idx="21">
                  <c:v>Andre Andrade</c:v>
                </c:pt>
                <c:pt idx="22">
                  <c:v>** Nao Associado **</c:v>
                </c:pt>
                <c:pt idx="23">
                  <c:v>Alisson Santos Tavares</c:v>
                </c:pt>
                <c:pt idx="24">
                  <c:v> 07 - Qualidade e Testes Integrados</c:v>
                </c:pt>
                <c:pt idx="25">
                  <c:v>Robson Lima Lourenco</c:v>
                </c:pt>
                <c:pt idx="26">
                  <c:v>Junior Cordeiro de Amorim</c:v>
                </c:pt>
                <c:pt idx="27">
                  <c:v>Edna Pereira dos Santos</c:v>
                </c:pt>
                <c:pt idx="28">
                  <c:v>Kerson Araujo</c:v>
                </c:pt>
                <c:pt idx="29">
                  <c:v>Diego de Almeida Martins</c:v>
                </c:pt>
                <c:pt idx="30">
                  <c:v>Anderson Celio Tinoco</c:v>
                </c:pt>
                <c:pt idx="31">
                  <c:v>Joel Silva</c:v>
                </c:pt>
                <c:pt idx="32">
                  <c:v>Sandro Noia do Nascimento</c:v>
                </c:pt>
                <c:pt idx="33">
                  <c:v>Andre Luiz Garcia de Oliveira</c:v>
                </c:pt>
                <c:pt idx="34">
                  <c:v> 04 - Redes</c:v>
                </c:pt>
                <c:pt idx="35">
                  <c:v> 03.01 - Operações Data Center - Banco de Dados</c:v>
                </c:pt>
                <c:pt idx="36">
                  <c:v>João Rigaud Fisher neto</c:v>
                </c:pt>
                <c:pt idx="37">
                  <c:v>Emerson João Faria Pereira</c:v>
                </c:pt>
                <c:pt idx="38">
                  <c:v>Franklin Luiz dos Santos</c:v>
                </c:pt>
              </c:strCache>
            </c:strRef>
          </c:cat>
          <c:val>
            <c:numRef>
              <c:f>'Control Book'!$CN$18:$CN$57</c:f>
              <c:numCache>
                <c:formatCode>0.00</c:formatCode>
                <c:ptCount val="39"/>
                <c:pt idx="0">
                  <c:v>10</c:v>
                </c:pt>
                <c:pt idx="2">
                  <c:v>1.2999999523162842</c:v>
                </c:pt>
                <c:pt idx="6">
                  <c:v>0</c:v>
                </c:pt>
                <c:pt idx="7">
                  <c:v>16</c:v>
                </c:pt>
                <c:pt idx="9">
                  <c:v>24</c:v>
                </c:pt>
                <c:pt idx="13">
                  <c:v>1.25</c:v>
                </c:pt>
                <c:pt idx="14">
                  <c:v>2.4285714285714284</c:v>
                </c:pt>
                <c:pt idx="21">
                  <c:v>2</c:v>
                </c:pt>
                <c:pt idx="22">
                  <c:v>1.0750000029802322</c:v>
                </c:pt>
                <c:pt idx="23">
                  <c:v>0.49787234042553191</c:v>
                </c:pt>
                <c:pt idx="26">
                  <c:v>1.625</c:v>
                </c:pt>
                <c:pt idx="28">
                  <c:v>0</c:v>
                </c:pt>
                <c:pt idx="33">
                  <c:v>8</c:v>
                </c:pt>
                <c:pt idx="37">
                  <c:v>0.54000000059604647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C8-4CC2-8E66-2724962DFACA}"/>
            </c:ext>
          </c:extLst>
        </c:ser>
        <c:ser>
          <c:idx val="3"/>
          <c:order val="3"/>
          <c:tx>
            <c:strRef>
              <c:f>'Control Book'!$CO$16:$CO$17</c:f>
              <c:strCache>
                <c:ptCount val="1"/>
                <c:pt idx="0">
                  <c:v>Pendente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Book'!$CK$18:$CK$57</c:f>
              <c:strCache>
                <c:ptCount val="39"/>
                <c:pt idx="0">
                  <c:v>Carlos Henrique Bamberg</c:v>
                </c:pt>
                <c:pt idx="1">
                  <c:v>Jorge Alves dos Santos</c:v>
                </c:pt>
                <c:pt idx="2">
                  <c:v>Jorge Henrique Silva Jesus</c:v>
                </c:pt>
                <c:pt idx="3">
                  <c:v>Maxwell Silva</c:v>
                </c:pt>
                <c:pt idx="4">
                  <c:v>Raimundo Ramos de Brito Neto</c:v>
                </c:pt>
                <c:pt idx="5">
                  <c:v>Rosivaldo Azevedo Ramalho</c:v>
                </c:pt>
                <c:pt idx="6">
                  <c:v>Silvio Barbosa Silva</c:v>
                </c:pt>
                <c:pt idx="7">
                  <c:v>Cesio Eloy da Silva Santos</c:v>
                </c:pt>
                <c:pt idx="8">
                  <c:v>Diego Santos Monteiro</c:v>
                </c:pt>
                <c:pt idx="9">
                  <c:v>Marcos Raimundo Gonçalves Barbosa</c:v>
                </c:pt>
                <c:pt idx="10">
                  <c:v>Orlando Moura Da Silva Junior</c:v>
                </c:pt>
                <c:pt idx="11">
                  <c:v>Paulo David Coelho</c:v>
                </c:pt>
                <c:pt idx="12">
                  <c:v>Hugo Dias</c:v>
                </c:pt>
                <c:pt idx="13">
                  <c:v>Marcelo Carvalho Brito</c:v>
                </c:pt>
                <c:pt idx="14">
                  <c:v>Robinson Jorge</c:v>
                </c:pt>
                <c:pt idx="15">
                  <c:v>Rubens Eloy</c:v>
                </c:pt>
                <c:pt idx="16">
                  <c:v>Andrei Galvao do Nascimento</c:v>
                </c:pt>
                <c:pt idx="17">
                  <c:v>João Moreira de Sousa Neto</c:v>
                </c:pt>
                <c:pt idx="18">
                  <c:v>Jorge Zenha</c:v>
                </c:pt>
                <c:pt idx="19">
                  <c:v> 02 - Automação</c:v>
                </c:pt>
                <c:pt idx="20">
                  <c:v>Rodrigo Freitas de Jesus</c:v>
                </c:pt>
                <c:pt idx="21">
                  <c:v>Andre Andrade</c:v>
                </c:pt>
                <c:pt idx="22">
                  <c:v>** Nao Associado **</c:v>
                </c:pt>
                <c:pt idx="23">
                  <c:v>Alisson Santos Tavares</c:v>
                </c:pt>
                <c:pt idx="24">
                  <c:v> 07 - Qualidade e Testes Integrados</c:v>
                </c:pt>
                <c:pt idx="25">
                  <c:v>Robson Lima Lourenco</c:v>
                </c:pt>
                <c:pt idx="26">
                  <c:v>Junior Cordeiro de Amorim</c:v>
                </c:pt>
                <c:pt idx="27">
                  <c:v>Edna Pereira dos Santos</c:v>
                </c:pt>
                <c:pt idx="28">
                  <c:v>Kerson Araujo</c:v>
                </c:pt>
                <c:pt idx="29">
                  <c:v>Diego de Almeida Martins</c:v>
                </c:pt>
                <c:pt idx="30">
                  <c:v>Anderson Celio Tinoco</c:v>
                </c:pt>
                <c:pt idx="31">
                  <c:v>Joel Silva</c:v>
                </c:pt>
                <c:pt idx="32">
                  <c:v>Sandro Noia do Nascimento</c:v>
                </c:pt>
                <c:pt idx="33">
                  <c:v>Andre Luiz Garcia de Oliveira</c:v>
                </c:pt>
                <c:pt idx="34">
                  <c:v> 04 - Redes</c:v>
                </c:pt>
                <c:pt idx="35">
                  <c:v> 03.01 - Operações Data Center - Banco de Dados</c:v>
                </c:pt>
                <c:pt idx="36">
                  <c:v>João Rigaud Fisher neto</c:v>
                </c:pt>
                <c:pt idx="37">
                  <c:v>Emerson João Faria Pereira</c:v>
                </c:pt>
                <c:pt idx="38">
                  <c:v>Franklin Luiz dos Santos</c:v>
                </c:pt>
              </c:strCache>
            </c:strRef>
          </c:cat>
          <c:val>
            <c:numRef>
              <c:f>'Control Book'!$CO$18:$CO$57</c:f>
              <c:numCache>
                <c:formatCode>0.00</c:formatCode>
                <c:ptCount val="39"/>
                <c:pt idx="9">
                  <c:v>9.1400003433227539</c:v>
                </c:pt>
                <c:pt idx="25">
                  <c:v>4</c:v>
                </c:pt>
                <c:pt idx="28">
                  <c:v>4</c:v>
                </c:pt>
                <c:pt idx="29">
                  <c:v>4</c:v>
                </c:pt>
                <c:pt idx="3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C8-4CC2-8E66-2724962DFACA}"/>
            </c:ext>
          </c:extLst>
        </c:ser>
        <c:ser>
          <c:idx val="4"/>
          <c:order val="4"/>
          <c:tx>
            <c:strRef>
              <c:f>'Control Book'!$CP$16:$CP$17</c:f>
              <c:strCache>
                <c:ptCount val="1"/>
                <c:pt idx="0">
                  <c:v>Cancelada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Book'!$CK$18:$CK$57</c:f>
              <c:strCache>
                <c:ptCount val="39"/>
                <c:pt idx="0">
                  <c:v>Carlos Henrique Bamberg</c:v>
                </c:pt>
                <c:pt idx="1">
                  <c:v>Jorge Alves dos Santos</c:v>
                </c:pt>
                <c:pt idx="2">
                  <c:v>Jorge Henrique Silva Jesus</c:v>
                </c:pt>
                <c:pt idx="3">
                  <c:v>Maxwell Silva</c:v>
                </c:pt>
                <c:pt idx="4">
                  <c:v>Raimundo Ramos de Brito Neto</c:v>
                </c:pt>
                <c:pt idx="5">
                  <c:v>Rosivaldo Azevedo Ramalho</c:v>
                </c:pt>
                <c:pt idx="6">
                  <c:v>Silvio Barbosa Silva</c:v>
                </c:pt>
                <c:pt idx="7">
                  <c:v>Cesio Eloy da Silva Santos</c:v>
                </c:pt>
                <c:pt idx="8">
                  <c:v>Diego Santos Monteiro</c:v>
                </c:pt>
                <c:pt idx="9">
                  <c:v>Marcos Raimundo Gonçalves Barbosa</c:v>
                </c:pt>
                <c:pt idx="10">
                  <c:v>Orlando Moura Da Silva Junior</c:v>
                </c:pt>
                <c:pt idx="11">
                  <c:v>Paulo David Coelho</c:v>
                </c:pt>
                <c:pt idx="12">
                  <c:v>Hugo Dias</c:v>
                </c:pt>
                <c:pt idx="13">
                  <c:v>Marcelo Carvalho Brito</c:v>
                </c:pt>
                <c:pt idx="14">
                  <c:v>Robinson Jorge</c:v>
                </c:pt>
                <c:pt idx="15">
                  <c:v>Rubens Eloy</c:v>
                </c:pt>
                <c:pt idx="16">
                  <c:v>Andrei Galvao do Nascimento</c:v>
                </c:pt>
                <c:pt idx="17">
                  <c:v>João Moreira de Sousa Neto</c:v>
                </c:pt>
                <c:pt idx="18">
                  <c:v>Jorge Zenha</c:v>
                </c:pt>
                <c:pt idx="19">
                  <c:v> 02 - Automação</c:v>
                </c:pt>
                <c:pt idx="20">
                  <c:v>Rodrigo Freitas de Jesus</c:v>
                </c:pt>
                <c:pt idx="21">
                  <c:v>Andre Andrade</c:v>
                </c:pt>
                <c:pt idx="22">
                  <c:v>** Nao Associado **</c:v>
                </c:pt>
                <c:pt idx="23">
                  <c:v>Alisson Santos Tavares</c:v>
                </c:pt>
                <c:pt idx="24">
                  <c:v> 07 - Qualidade e Testes Integrados</c:v>
                </c:pt>
                <c:pt idx="25">
                  <c:v>Robson Lima Lourenco</c:v>
                </c:pt>
                <c:pt idx="26">
                  <c:v>Junior Cordeiro de Amorim</c:v>
                </c:pt>
                <c:pt idx="27">
                  <c:v>Edna Pereira dos Santos</c:v>
                </c:pt>
                <c:pt idx="28">
                  <c:v>Kerson Araujo</c:v>
                </c:pt>
                <c:pt idx="29">
                  <c:v>Diego de Almeida Martins</c:v>
                </c:pt>
                <c:pt idx="30">
                  <c:v>Anderson Celio Tinoco</c:v>
                </c:pt>
                <c:pt idx="31">
                  <c:v>Joel Silva</c:v>
                </c:pt>
                <c:pt idx="32">
                  <c:v>Sandro Noia do Nascimento</c:v>
                </c:pt>
                <c:pt idx="33">
                  <c:v>Andre Luiz Garcia de Oliveira</c:v>
                </c:pt>
                <c:pt idx="34">
                  <c:v> 04 - Redes</c:v>
                </c:pt>
                <c:pt idx="35">
                  <c:v> 03.01 - Operações Data Center - Banco de Dados</c:v>
                </c:pt>
                <c:pt idx="36">
                  <c:v>João Rigaud Fisher neto</c:v>
                </c:pt>
                <c:pt idx="37">
                  <c:v>Emerson João Faria Pereira</c:v>
                </c:pt>
                <c:pt idx="38">
                  <c:v>Franklin Luiz dos Santos</c:v>
                </c:pt>
              </c:strCache>
            </c:strRef>
          </c:cat>
          <c:val>
            <c:numRef>
              <c:f>'Control Book'!$CP$18:$CP$57</c:f>
              <c:numCache>
                <c:formatCode>0.00</c:formatCode>
                <c:ptCount val="39"/>
                <c:pt idx="22">
                  <c:v>2</c:v>
                </c:pt>
                <c:pt idx="37">
                  <c:v>24.5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C8-4CC2-8E66-2724962DFAC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7967424"/>
        <c:axId val="187968992"/>
      </c:barChart>
      <c:catAx>
        <c:axId val="18796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968992"/>
        <c:crosses val="autoZero"/>
        <c:auto val="1"/>
        <c:lblAlgn val="ctr"/>
        <c:lblOffset val="100"/>
        <c:noMultiLvlLbl val="0"/>
      </c:catAx>
      <c:valAx>
        <c:axId val="18796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96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sz="14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[02 - Control Book 01-10 a 15-10.xlsm]Control Book!Tabela dinâmica10</c:name>
    <c:fmtId val="4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Total de Atividades com Início em Atraso por Setor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'Control Book'!$CY$16</c:f>
              <c:strCache>
                <c:ptCount val="1"/>
                <c:pt idx="0">
                  <c:v>Total de Tarefas Setor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Book'!$CX$17:$CX$27</c:f>
              <c:strCache>
                <c:ptCount val="10"/>
                <c:pt idx="0">
                  <c:v>01 - Arquitetura de TI</c:v>
                </c:pt>
                <c:pt idx="1">
                  <c:v>02 - Automação</c:v>
                </c:pt>
                <c:pt idx="2">
                  <c:v>03 - Operações Data Center - DB</c:v>
                </c:pt>
                <c:pt idx="3">
                  <c:v>04 - Operações Data Center - SAV</c:v>
                </c:pt>
                <c:pt idx="4">
                  <c:v>05 - Redes</c:v>
                </c:pt>
                <c:pt idx="5">
                  <c:v>06 - Segurança</c:v>
                </c:pt>
                <c:pt idx="6">
                  <c:v>07 - Suporte Técnico</c:v>
                </c:pt>
                <c:pt idx="7">
                  <c:v>08 - Qualidade e testes integrados</c:v>
                </c:pt>
                <c:pt idx="8">
                  <c:v>09 - Projetos</c:v>
                </c:pt>
                <c:pt idx="9">
                  <c:v>10 - NOC</c:v>
                </c:pt>
              </c:strCache>
            </c:strRef>
          </c:cat>
          <c:val>
            <c:numRef>
              <c:f>'Control Book'!$CY$17:$CY$27</c:f>
              <c:numCache>
                <c:formatCode>General</c:formatCode>
                <c:ptCount val="10"/>
                <c:pt idx="0">
                  <c:v>5</c:v>
                </c:pt>
                <c:pt idx="1">
                  <c:v>2</c:v>
                </c:pt>
                <c:pt idx="2">
                  <c:v>123</c:v>
                </c:pt>
                <c:pt idx="3">
                  <c:v>82</c:v>
                </c:pt>
                <c:pt idx="4">
                  <c:v>619</c:v>
                </c:pt>
                <c:pt idx="5">
                  <c:v>165</c:v>
                </c:pt>
                <c:pt idx="6">
                  <c:v>206</c:v>
                </c:pt>
                <c:pt idx="7">
                  <c:v>18</c:v>
                </c:pt>
                <c:pt idx="8">
                  <c:v>16</c:v>
                </c:pt>
                <c:pt idx="9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E-472E-91AE-09B804769508}"/>
            </c:ext>
          </c:extLst>
        </c:ser>
        <c:ser>
          <c:idx val="1"/>
          <c:order val="1"/>
          <c:tx>
            <c:strRef>
              <c:f>'Control Book'!$CZ$16</c:f>
              <c:strCache>
                <c:ptCount val="1"/>
                <c:pt idx="0">
                  <c:v>Soma de Atividades com Inicio em atraso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Book'!$CX$17:$CX$27</c:f>
              <c:strCache>
                <c:ptCount val="10"/>
                <c:pt idx="0">
                  <c:v>01 - Arquitetura de TI</c:v>
                </c:pt>
                <c:pt idx="1">
                  <c:v>02 - Automação</c:v>
                </c:pt>
                <c:pt idx="2">
                  <c:v>03 - Operações Data Center - DB</c:v>
                </c:pt>
                <c:pt idx="3">
                  <c:v>04 - Operações Data Center - SAV</c:v>
                </c:pt>
                <c:pt idx="4">
                  <c:v>05 - Redes</c:v>
                </c:pt>
                <c:pt idx="5">
                  <c:v>06 - Segurança</c:v>
                </c:pt>
                <c:pt idx="6">
                  <c:v>07 - Suporte Técnico</c:v>
                </c:pt>
                <c:pt idx="7">
                  <c:v>08 - Qualidade e testes integrados</c:v>
                </c:pt>
                <c:pt idx="8">
                  <c:v>09 - Projetos</c:v>
                </c:pt>
                <c:pt idx="9">
                  <c:v>10 - NOC</c:v>
                </c:pt>
              </c:strCache>
            </c:strRef>
          </c:cat>
          <c:val>
            <c:numRef>
              <c:f>'Control Book'!$CZ$17:$CZ$27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</c:v>
                </c:pt>
                <c:pt idx="4">
                  <c:v>1</c:v>
                </c:pt>
                <c:pt idx="5">
                  <c:v>1</c:v>
                </c:pt>
                <c:pt idx="6">
                  <c:v>18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6E-472E-91AE-09B80476950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87967032"/>
        <c:axId val="162540672"/>
      </c:barChart>
      <c:catAx>
        <c:axId val="18796703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540672"/>
        <c:crosses val="autoZero"/>
        <c:auto val="1"/>
        <c:lblAlgn val="ctr"/>
        <c:lblOffset val="100"/>
        <c:noMultiLvlLbl val="0"/>
      </c:catAx>
      <c:valAx>
        <c:axId val="1625406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967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[02 - Control Book 01-10 a 15-10.xlsm]Control Book!Tabela dinâmica13</c:name>
    <c:fmtId val="4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Atividades em Andamento em Atraso por Setor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'Control Book'!$DR$16</c:f>
              <c:strCache>
                <c:ptCount val="1"/>
                <c:pt idx="0">
                  <c:v>Total de Tarefas Setor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Book'!$DQ$17:$DQ$27</c:f>
              <c:strCache>
                <c:ptCount val="10"/>
                <c:pt idx="0">
                  <c:v>01 - Arquitetura de TI</c:v>
                </c:pt>
                <c:pt idx="1">
                  <c:v>02 - Automação</c:v>
                </c:pt>
                <c:pt idx="2">
                  <c:v>03 - Operações Data Center - DB</c:v>
                </c:pt>
                <c:pt idx="3">
                  <c:v>04 - Operações Data Center - SAV</c:v>
                </c:pt>
                <c:pt idx="4">
                  <c:v>05 - Redes</c:v>
                </c:pt>
                <c:pt idx="5">
                  <c:v>06 - Segurança</c:v>
                </c:pt>
                <c:pt idx="6">
                  <c:v>07 - Suporte Técnico</c:v>
                </c:pt>
                <c:pt idx="7">
                  <c:v>08 - Qualidade e testes integrados</c:v>
                </c:pt>
                <c:pt idx="8">
                  <c:v>09 - Projetos</c:v>
                </c:pt>
                <c:pt idx="9">
                  <c:v>10 - NOC</c:v>
                </c:pt>
              </c:strCache>
            </c:strRef>
          </c:cat>
          <c:val>
            <c:numRef>
              <c:f>'Control Book'!$DR$17:$DR$27</c:f>
              <c:numCache>
                <c:formatCode>General</c:formatCode>
                <c:ptCount val="10"/>
                <c:pt idx="0">
                  <c:v>5</c:v>
                </c:pt>
                <c:pt idx="1">
                  <c:v>2</c:v>
                </c:pt>
                <c:pt idx="2">
                  <c:v>123</c:v>
                </c:pt>
                <c:pt idx="3">
                  <c:v>82</c:v>
                </c:pt>
                <c:pt idx="4">
                  <c:v>619</c:v>
                </c:pt>
                <c:pt idx="5">
                  <c:v>165</c:v>
                </c:pt>
                <c:pt idx="6">
                  <c:v>206</c:v>
                </c:pt>
                <c:pt idx="7">
                  <c:v>18</c:v>
                </c:pt>
                <c:pt idx="8">
                  <c:v>16</c:v>
                </c:pt>
                <c:pt idx="9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58-4A50-BE9B-E34130C2136C}"/>
            </c:ext>
          </c:extLst>
        </c:ser>
        <c:ser>
          <c:idx val="1"/>
          <c:order val="1"/>
          <c:tx>
            <c:strRef>
              <c:f>'Control Book'!$DS$16</c:f>
              <c:strCache>
                <c:ptCount val="1"/>
                <c:pt idx="0">
                  <c:v>Total de Atividades Em andamento e com atraso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Book'!$DQ$17:$DQ$27</c:f>
              <c:strCache>
                <c:ptCount val="10"/>
                <c:pt idx="0">
                  <c:v>01 - Arquitetura de TI</c:v>
                </c:pt>
                <c:pt idx="1">
                  <c:v>02 - Automação</c:v>
                </c:pt>
                <c:pt idx="2">
                  <c:v>03 - Operações Data Center - DB</c:v>
                </c:pt>
                <c:pt idx="3">
                  <c:v>04 - Operações Data Center - SAV</c:v>
                </c:pt>
                <c:pt idx="4">
                  <c:v>05 - Redes</c:v>
                </c:pt>
                <c:pt idx="5">
                  <c:v>06 - Segurança</c:v>
                </c:pt>
                <c:pt idx="6">
                  <c:v>07 - Suporte Técnico</c:v>
                </c:pt>
                <c:pt idx="7">
                  <c:v>08 - Qualidade e testes integrados</c:v>
                </c:pt>
                <c:pt idx="8">
                  <c:v>09 - Projetos</c:v>
                </c:pt>
                <c:pt idx="9">
                  <c:v>10 - NOC</c:v>
                </c:pt>
              </c:strCache>
            </c:strRef>
          </c:cat>
          <c:val>
            <c:numRef>
              <c:f>'Control Book'!$DS$17:$DS$27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58-4A50-BE9B-E34130C2136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62541064"/>
        <c:axId val="162542632"/>
      </c:barChart>
      <c:catAx>
        <c:axId val="1625410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542632"/>
        <c:crosses val="autoZero"/>
        <c:auto val="1"/>
        <c:lblAlgn val="ctr"/>
        <c:lblOffset val="100"/>
        <c:noMultiLvlLbl val="0"/>
      </c:catAx>
      <c:valAx>
        <c:axId val="16254263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541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[02 - Control Book 01-10 a 15-10.xlsm]Control Book!Tabela dinâmica12</c:name>
    <c:fmtId val="4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Atividades com Término em Atraso por setor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'Control Book'!$DL$16</c:f>
              <c:strCache>
                <c:ptCount val="1"/>
                <c:pt idx="0">
                  <c:v>Total de Tarefas Setor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Book'!$DK$17:$DK$27</c:f>
              <c:strCache>
                <c:ptCount val="10"/>
                <c:pt idx="0">
                  <c:v>01 - Arquitetura de TI</c:v>
                </c:pt>
                <c:pt idx="1">
                  <c:v>02 - Automação</c:v>
                </c:pt>
                <c:pt idx="2">
                  <c:v>03 - Operações Data Center - DB</c:v>
                </c:pt>
                <c:pt idx="3">
                  <c:v>04 - Operações Data Center - SAV</c:v>
                </c:pt>
                <c:pt idx="4">
                  <c:v>05 - Redes</c:v>
                </c:pt>
                <c:pt idx="5">
                  <c:v>06 - Segurança</c:v>
                </c:pt>
                <c:pt idx="6">
                  <c:v>07 - Suporte Técnico</c:v>
                </c:pt>
                <c:pt idx="7">
                  <c:v>08 - Qualidade e testes integrados</c:v>
                </c:pt>
                <c:pt idx="8">
                  <c:v>09 - Projetos</c:v>
                </c:pt>
                <c:pt idx="9">
                  <c:v>10 - NOC</c:v>
                </c:pt>
              </c:strCache>
            </c:strRef>
          </c:cat>
          <c:val>
            <c:numRef>
              <c:f>'Control Book'!$DL$17:$DL$27</c:f>
              <c:numCache>
                <c:formatCode>General</c:formatCode>
                <c:ptCount val="10"/>
                <c:pt idx="0">
                  <c:v>5</c:v>
                </c:pt>
                <c:pt idx="1">
                  <c:v>2</c:v>
                </c:pt>
                <c:pt idx="2">
                  <c:v>123</c:v>
                </c:pt>
                <c:pt idx="3">
                  <c:v>82</c:v>
                </c:pt>
                <c:pt idx="4">
                  <c:v>619</c:v>
                </c:pt>
                <c:pt idx="5">
                  <c:v>165</c:v>
                </c:pt>
                <c:pt idx="6">
                  <c:v>206</c:v>
                </c:pt>
                <c:pt idx="7">
                  <c:v>18</c:v>
                </c:pt>
                <c:pt idx="8">
                  <c:v>16</c:v>
                </c:pt>
                <c:pt idx="9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4-47BB-A887-5455DAEE8D2E}"/>
            </c:ext>
          </c:extLst>
        </c:ser>
        <c:ser>
          <c:idx val="1"/>
          <c:order val="1"/>
          <c:tx>
            <c:strRef>
              <c:f>'Control Book'!$DM$16</c:f>
              <c:strCache>
                <c:ptCount val="1"/>
                <c:pt idx="0">
                  <c:v>Total de Atividades com término em atraso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 Book'!$DK$17:$DK$27</c:f>
              <c:strCache>
                <c:ptCount val="10"/>
                <c:pt idx="0">
                  <c:v>01 - Arquitetura de TI</c:v>
                </c:pt>
                <c:pt idx="1">
                  <c:v>02 - Automação</c:v>
                </c:pt>
                <c:pt idx="2">
                  <c:v>03 - Operações Data Center - DB</c:v>
                </c:pt>
                <c:pt idx="3">
                  <c:v>04 - Operações Data Center - SAV</c:v>
                </c:pt>
                <c:pt idx="4">
                  <c:v>05 - Redes</c:v>
                </c:pt>
                <c:pt idx="5">
                  <c:v>06 - Segurança</c:v>
                </c:pt>
                <c:pt idx="6">
                  <c:v>07 - Suporte Técnico</c:v>
                </c:pt>
                <c:pt idx="7">
                  <c:v>08 - Qualidade e testes integrados</c:v>
                </c:pt>
                <c:pt idx="8">
                  <c:v>09 - Projetos</c:v>
                </c:pt>
                <c:pt idx="9">
                  <c:v>10 - NOC</c:v>
                </c:pt>
              </c:strCache>
            </c:strRef>
          </c:cat>
          <c:val>
            <c:numRef>
              <c:f>'Control Book'!$DM$17:$DM$27</c:f>
              <c:numCache>
                <c:formatCode>General</c:formatCode>
                <c:ptCount val="10"/>
                <c:pt idx="0">
                  <c:v>1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2</c:v>
                </c:pt>
                <c:pt idx="5">
                  <c:v>28</c:v>
                </c:pt>
                <c:pt idx="6">
                  <c:v>33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4-47BB-A887-5455DAEE8D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62541456"/>
        <c:axId val="162543808"/>
      </c:barChart>
      <c:catAx>
        <c:axId val="162541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543808"/>
        <c:crosses val="autoZero"/>
        <c:auto val="1"/>
        <c:lblAlgn val="ctr"/>
        <c:lblOffset val="100"/>
        <c:noMultiLvlLbl val="0"/>
      </c:catAx>
      <c:valAx>
        <c:axId val="1625438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54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[02 - Control Book 01-10 a 15-10.xlsm]Plan2!Tabela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Análise das Principais</a:t>
            </a:r>
            <a:r>
              <a:rPr lang="en-US" baseline="0"/>
              <a:t> Falhas por Bandeira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C00000"/>
          </a:solidFill>
          <a:ln>
            <a:noFill/>
          </a:ln>
          <a:effectLst/>
        </c:spPr>
      </c:pivotFmt>
      <c:pivotFmt>
        <c:idx val="29"/>
        <c:spPr>
          <a:solidFill>
            <a:srgbClr val="C00000"/>
          </a:solidFill>
          <a:ln>
            <a:noFill/>
          </a:ln>
          <a:effectLst/>
        </c:spPr>
      </c:pivotFmt>
      <c:pivotFmt>
        <c:idx val="30"/>
        <c:spPr>
          <a:solidFill>
            <a:srgbClr val="C00000"/>
          </a:solidFill>
          <a:ln>
            <a:noFill/>
          </a:ln>
          <a:effectLst/>
        </c:spPr>
      </c:pivotFmt>
      <c:pivotFmt>
        <c:idx val="31"/>
        <c:spPr>
          <a:solidFill>
            <a:srgbClr val="C00000"/>
          </a:solidFill>
          <a:ln>
            <a:noFill/>
          </a:ln>
          <a:effectLst/>
        </c:spPr>
      </c:pivotFmt>
      <c:pivotFmt>
        <c:idx val="32"/>
        <c:spPr>
          <a:solidFill>
            <a:srgbClr val="C00000"/>
          </a:solidFill>
          <a:ln>
            <a:noFill/>
          </a:ln>
          <a:effectLst/>
        </c:spPr>
      </c:pivotFmt>
      <c:pivotFmt>
        <c:idx val="3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C00000"/>
          </a:solidFill>
          <a:ln>
            <a:noFill/>
          </a:ln>
          <a:effectLst/>
        </c:spPr>
      </c:pivotFmt>
      <c:pivotFmt>
        <c:idx val="36"/>
        <c:spPr>
          <a:solidFill>
            <a:srgbClr val="C00000"/>
          </a:solidFill>
          <a:ln>
            <a:noFill/>
          </a:ln>
          <a:effectLst/>
        </c:spPr>
      </c:pivotFmt>
      <c:pivotFmt>
        <c:idx val="37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3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3"/>
          </a:solidFill>
          <a:ln>
            <a:noFill/>
          </a:ln>
          <a:effectLst/>
        </c:spPr>
      </c:pivotFmt>
      <c:pivotFmt>
        <c:idx val="41"/>
        <c:spPr>
          <a:solidFill>
            <a:schemeClr val="accent3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Plan2!$AJ$3:$AJ$4</c:f>
              <c:strCache>
                <c:ptCount val="1"/>
                <c:pt idx="0">
                  <c:v>NAO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Plan2!$AI$5:$AI$12</c:f>
              <c:strCache>
                <c:ptCount val="7"/>
                <c:pt idx="0">
                  <c:v>CD</c:v>
                </c:pt>
                <c:pt idx="1">
                  <c:v>CL</c:v>
                </c:pt>
                <c:pt idx="2">
                  <c:v>CS</c:v>
                </c:pt>
                <c:pt idx="3">
                  <c:v>ES</c:v>
                </c:pt>
                <c:pt idx="4">
                  <c:v>IN</c:v>
                </c:pt>
                <c:pt idx="5">
                  <c:v>RE</c:v>
                </c:pt>
                <c:pt idx="6">
                  <c:v>SF</c:v>
                </c:pt>
              </c:strCache>
            </c:strRef>
          </c:cat>
          <c:val>
            <c:numRef>
              <c:f>Plan2!$AJ$5:$AJ$12</c:f>
              <c:numCache>
                <c:formatCode>General</c:formatCode>
                <c:ptCount val="7"/>
                <c:pt idx="0">
                  <c:v>1</c:v>
                </c:pt>
                <c:pt idx="1">
                  <c:v>142</c:v>
                </c:pt>
                <c:pt idx="2">
                  <c:v>7</c:v>
                </c:pt>
                <c:pt idx="3">
                  <c:v>12</c:v>
                </c:pt>
                <c:pt idx="4">
                  <c:v>22</c:v>
                </c:pt>
                <c:pt idx="5">
                  <c:v>8</c:v>
                </c:pt>
                <c:pt idx="6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25-4743-88FC-529A32ADCCC2}"/>
            </c:ext>
          </c:extLst>
        </c:ser>
        <c:ser>
          <c:idx val="1"/>
          <c:order val="1"/>
          <c:tx>
            <c:strRef>
              <c:f>Plan2!$AK$3:$AK$4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Plan2!$AI$5:$AI$12</c:f>
              <c:strCache>
                <c:ptCount val="7"/>
                <c:pt idx="0">
                  <c:v>CD</c:v>
                </c:pt>
                <c:pt idx="1">
                  <c:v>CL</c:v>
                </c:pt>
                <c:pt idx="2">
                  <c:v>CS</c:v>
                </c:pt>
                <c:pt idx="3">
                  <c:v>ES</c:v>
                </c:pt>
                <c:pt idx="4">
                  <c:v>IN</c:v>
                </c:pt>
                <c:pt idx="5">
                  <c:v>RE</c:v>
                </c:pt>
                <c:pt idx="6">
                  <c:v>SF</c:v>
                </c:pt>
              </c:strCache>
            </c:strRef>
          </c:cat>
          <c:val>
            <c:numRef>
              <c:f>Plan2!$AK$5:$AK$12</c:f>
              <c:numCache>
                <c:formatCode>General</c:formatCode>
                <c:ptCount val="7"/>
                <c:pt idx="0">
                  <c:v>2</c:v>
                </c:pt>
                <c:pt idx="1">
                  <c:v>72</c:v>
                </c:pt>
                <c:pt idx="2">
                  <c:v>16</c:v>
                </c:pt>
                <c:pt idx="3">
                  <c:v>19</c:v>
                </c:pt>
                <c:pt idx="4">
                  <c:v>76</c:v>
                </c:pt>
                <c:pt idx="5">
                  <c:v>76</c:v>
                </c:pt>
                <c:pt idx="6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25-4743-88FC-529A32ADCCC2}"/>
            </c:ext>
          </c:extLst>
        </c:ser>
        <c:ser>
          <c:idx val="2"/>
          <c:order val="2"/>
          <c:tx>
            <c:strRef>
              <c:f>Plan2!$AL$3:$AL$4</c:f>
              <c:strCache>
                <c:ptCount val="1"/>
                <c:pt idx="0">
                  <c:v>(vazio)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Plan2!$AI$5:$AI$12</c:f>
              <c:strCache>
                <c:ptCount val="7"/>
                <c:pt idx="0">
                  <c:v>CD</c:v>
                </c:pt>
                <c:pt idx="1">
                  <c:v>CL</c:v>
                </c:pt>
                <c:pt idx="2">
                  <c:v>CS</c:v>
                </c:pt>
                <c:pt idx="3">
                  <c:v>ES</c:v>
                </c:pt>
                <c:pt idx="4">
                  <c:v>IN</c:v>
                </c:pt>
                <c:pt idx="5">
                  <c:v>RE</c:v>
                </c:pt>
                <c:pt idx="6">
                  <c:v>SF</c:v>
                </c:pt>
              </c:strCache>
            </c:strRef>
          </c:cat>
          <c:val>
            <c:numRef>
              <c:f>Plan2!$AL$5:$AL$12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B325-4743-88FC-529A32ADC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544200"/>
        <c:axId val="153856728"/>
      </c:barChart>
      <c:catAx>
        <c:axId val="162544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856728"/>
        <c:crosses val="autoZero"/>
        <c:auto val="1"/>
        <c:lblAlgn val="ctr"/>
        <c:lblOffset val="100"/>
        <c:noMultiLvlLbl val="0"/>
      </c:catAx>
      <c:valAx>
        <c:axId val="153856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544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image" Target="../media/image1.png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392906</xdr:colOff>
      <xdr:row>12</xdr:row>
      <xdr:rowOff>23813</xdr:rowOff>
    </xdr:from>
    <xdr:to>
      <xdr:col>15</xdr:col>
      <xdr:colOff>250031</xdr:colOff>
      <xdr:row>27</xdr:row>
      <xdr:rowOff>71438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119937" y="2893219"/>
          <a:ext cx="3917157" cy="30003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2380</xdr:colOff>
      <xdr:row>11</xdr:row>
      <xdr:rowOff>38101</xdr:rowOff>
    </xdr:from>
    <xdr:to>
      <xdr:col>2</xdr:col>
      <xdr:colOff>1173954</xdr:colOff>
      <xdr:row>18</xdr:row>
      <xdr:rowOff>147264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ipo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4" y="2705101"/>
              <a:ext cx="2219324" cy="14902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1</xdr:col>
      <xdr:colOff>2380</xdr:colOff>
      <xdr:row>19</xdr:row>
      <xdr:rowOff>71439</xdr:rowOff>
    </xdr:from>
    <xdr:to>
      <xdr:col>2</xdr:col>
      <xdr:colOff>1173954</xdr:colOff>
      <xdr:row>27</xdr:row>
      <xdr:rowOff>4388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ituação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u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4" y="4321970"/>
              <a:ext cx="2219324" cy="14807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1</xdr:col>
      <xdr:colOff>2380</xdr:colOff>
      <xdr:row>41</xdr:row>
      <xdr:rowOff>14288</xdr:rowOff>
    </xdr:from>
    <xdr:to>
      <xdr:col>2</xdr:col>
      <xdr:colOff>1173954</xdr:colOff>
      <xdr:row>54</xdr:row>
      <xdr:rowOff>61913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tribuído para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ído pa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4" y="8539163"/>
              <a:ext cx="2219324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1</xdr:col>
      <xdr:colOff>2380</xdr:colOff>
      <xdr:row>27</xdr:row>
      <xdr:rowOff>109537</xdr:rowOff>
    </xdr:from>
    <xdr:to>
      <xdr:col>2</xdr:col>
      <xdr:colOff>1173954</xdr:colOff>
      <xdr:row>40</xdr:row>
      <xdr:rowOff>109538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Setor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4" y="5907881"/>
              <a:ext cx="2219324" cy="25360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 fPrintsWithSheet="0"/>
  </xdr:twoCellAnchor>
  <xdr:twoCellAnchor>
    <xdr:from>
      <xdr:col>3</xdr:col>
      <xdr:colOff>85725</xdr:colOff>
      <xdr:row>10</xdr:row>
      <xdr:rowOff>168867</xdr:rowOff>
    </xdr:from>
    <xdr:to>
      <xdr:col>10</xdr:col>
      <xdr:colOff>200025</xdr:colOff>
      <xdr:row>33</xdr:row>
      <xdr:rowOff>161372</xdr:rowOff>
    </xdr:to>
    <xdr:grpSp>
      <xdr:nvGrpSpPr>
        <xdr:cNvPr id="38" name="Grupo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pSpPr/>
      </xdr:nvGrpSpPr>
      <xdr:grpSpPr>
        <a:xfrm>
          <a:off x="2590800" y="2635842"/>
          <a:ext cx="5153025" cy="4497830"/>
          <a:chOff x="7848600" y="2909686"/>
          <a:chExt cx="5153025" cy="4424011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7848600" y="2952750"/>
            <a:ext cx="4953000" cy="3990975"/>
          </a:xfrm>
          <a:prstGeom prst="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" name="Grupo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pSpPr/>
        </xdr:nvGrpSpPr>
        <xdr:grpSpPr>
          <a:xfrm>
            <a:off x="7906311" y="2909686"/>
            <a:ext cx="5095314" cy="4424011"/>
            <a:chOff x="689162" y="1934214"/>
            <a:chExt cx="4241428" cy="3937676"/>
          </a:xfrm>
        </xdr:grpSpPr>
        <xdr:grpSp>
          <xdr:nvGrpSpPr>
            <xdr:cNvPr id="15" name="Grupo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pSpPr/>
          </xdr:nvGrpSpPr>
          <xdr:grpSpPr>
            <a:xfrm>
              <a:off x="689162" y="2107539"/>
              <a:ext cx="2715415" cy="3072900"/>
              <a:chOff x="-758324" y="1956980"/>
              <a:chExt cx="1656184" cy="1800200"/>
            </a:xfrm>
          </xdr:grpSpPr>
          <xdr:sp macro="" textlink="">
            <xdr:nvSpPr>
              <xdr:cNvPr id="34" name="Retângulo de cantos arredondados 33">
                <a:extLst>
                  <a:ext uri="{FF2B5EF4-FFF2-40B4-BE49-F238E27FC236}">
                    <a16:creationId xmlns:a16="http://schemas.microsoft.com/office/drawing/2014/main" id="{00000000-0008-0000-0100-000022000000}"/>
                  </a:ext>
                </a:extLst>
              </xdr:cNvPr>
              <xdr:cNvSpPr/>
            </xdr:nvSpPr>
            <xdr:spPr>
              <a:xfrm>
                <a:off x="-758324" y="1956980"/>
                <a:ext cx="1656184" cy="1800200"/>
              </a:xfrm>
              <a:prstGeom prst="roundRect">
                <a:avLst>
                  <a:gd name="adj" fmla="val 8321"/>
                </a:avLst>
              </a:prstGeom>
              <a:solidFill>
                <a:srgbClr val="FFFFFF"/>
              </a:solidFill>
              <a:ln w="28575">
                <a:solidFill>
                  <a:srgbClr val="FFC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Ins="180000" rtlCol="0" anchor="t" anchorCtr="0"/>
              <a:lstStyle>
                <a:defPPr>
                  <a:defRPr lang="pt-BR"/>
                </a:defPPr>
                <a:lvl1pPr algn="l" rtl="0" eaLnBrk="0" fontAlgn="base" hangingPunct="0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rtl="0" eaLnBrk="0" fontAlgn="base" hangingPunct="0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rtl="0" eaLnBrk="0" fontAlgn="base" hangingPunct="0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rtl="0" eaLnBrk="0" fontAlgn="base" hangingPunct="0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rtl="0" eaLnBrk="0" fontAlgn="base" hangingPunct="0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BR" sz="1200">
                  <a:solidFill>
                    <a:schemeClr val="tx1"/>
                  </a:solidFill>
                  <a:latin typeface="+mn-lt"/>
                </a:endParaRPr>
              </a:p>
            </xdr:txBody>
          </xdr:sp>
          <xdr:sp macro="" textlink="">
            <xdr:nvSpPr>
              <xdr:cNvPr id="35" name="Retângulo 34">
                <a:extLst>
                  <a:ext uri="{FF2B5EF4-FFF2-40B4-BE49-F238E27FC236}">
                    <a16:creationId xmlns:a16="http://schemas.microsoft.com/office/drawing/2014/main" id="{00000000-0008-0000-0100-000023000000}"/>
                  </a:ext>
                </a:extLst>
              </xdr:cNvPr>
              <xdr:cNvSpPr/>
            </xdr:nvSpPr>
            <xdr:spPr>
              <a:xfrm>
                <a:off x="-758324" y="3181116"/>
                <a:ext cx="1438403" cy="576064"/>
              </a:xfrm>
              <a:prstGeom prst="rect">
                <a:avLst/>
              </a:prstGeom>
              <a:solidFill>
                <a:srgbClr val="FFC000"/>
              </a:solidFill>
              <a:ln w="28575">
                <a:solidFill>
                  <a:srgbClr val="FFC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/>
              <a:p>
                <a:pPr algn="ctr"/>
                <a:endParaRPr lang="pt-BR" sz="1200">
                  <a:latin typeface="+mn-lt"/>
                </a:endParaRPr>
              </a:p>
            </xdr:txBody>
          </xdr:sp>
        </xdr:grpSp>
        <xdr:grpSp>
          <xdr:nvGrpSpPr>
            <xdr:cNvPr id="16" name="Grupo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1546413" y="1934214"/>
              <a:ext cx="3384177" cy="3937676"/>
              <a:chOff x="1898676" y="36097051"/>
              <a:chExt cx="8423223" cy="9413398"/>
            </a:xfrm>
          </xdr:grpSpPr>
          <xdr:sp macro="" textlink="">
            <xdr:nvSpPr>
              <xdr:cNvPr id="23" name="Freeform 23">
                <a:extLst>
                  <a:ext uri="{FF2B5EF4-FFF2-40B4-BE49-F238E27FC236}">
                    <a16:creationId xmlns:a16="http://schemas.microsoft.com/office/drawing/2014/main" id="{00000000-0008-0000-0100-000017000000}"/>
                  </a:ext>
                </a:extLst>
              </xdr:cNvPr>
              <xdr:cNvSpPr>
                <a:spLocks/>
              </xdr:cNvSpPr>
            </xdr:nvSpPr>
            <xdr:spPr bwMode="auto">
              <a:xfrm rot="16200000">
                <a:off x="3335132" y="39737791"/>
                <a:ext cx="6271693" cy="2305701"/>
              </a:xfrm>
              <a:custGeom>
                <a:avLst/>
                <a:gdLst/>
                <a:ahLst/>
                <a:cxnLst>
                  <a:cxn ang="0">
                    <a:pos x="1666" y="310"/>
                  </a:cxn>
                  <a:cxn ang="0">
                    <a:pos x="1668" y="248"/>
                  </a:cxn>
                  <a:cxn ang="0">
                    <a:pos x="1675" y="190"/>
                  </a:cxn>
                  <a:cxn ang="0">
                    <a:pos x="1685" y="137"/>
                  </a:cxn>
                  <a:cxn ang="0">
                    <a:pos x="1700" y="91"/>
                  </a:cxn>
                  <a:cxn ang="0">
                    <a:pos x="1716" y="53"/>
                  </a:cxn>
                  <a:cxn ang="0">
                    <a:pos x="1735" y="24"/>
                  </a:cxn>
                  <a:cxn ang="0">
                    <a:pos x="1751" y="10"/>
                  </a:cxn>
                  <a:cxn ang="0">
                    <a:pos x="1762" y="4"/>
                  </a:cxn>
                  <a:cxn ang="0">
                    <a:pos x="1773" y="1"/>
                  </a:cxn>
                  <a:cxn ang="0">
                    <a:pos x="116" y="0"/>
                  </a:cxn>
                  <a:cxn ang="0">
                    <a:pos x="116" y="0"/>
                  </a:cxn>
                  <a:cxn ang="0">
                    <a:pos x="113" y="0"/>
                  </a:cxn>
                  <a:cxn ang="0">
                    <a:pos x="102" y="2"/>
                  </a:cxn>
                  <a:cxn ang="0">
                    <a:pos x="91" y="6"/>
                  </a:cxn>
                  <a:cxn ang="0">
                    <a:pos x="80" y="14"/>
                  </a:cxn>
                  <a:cxn ang="0">
                    <a:pos x="60" y="37"/>
                  </a:cxn>
                  <a:cxn ang="0">
                    <a:pos x="42" y="71"/>
                  </a:cxn>
                  <a:cxn ang="0">
                    <a:pos x="27" y="113"/>
                  </a:cxn>
                  <a:cxn ang="0">
                    <a:pos x="14" y="162"/>
                  </a:cxn>
                  <a:cxn ang="0">
                    <a:pos x="6" y="218"/>
                  </a:cxn>
                  <a:cxn ang="0">
                    <a:pos x="1" y="279"/>
                  </a:cxn>
                  <a:cxn ang="0">
                    <a:pos x="0" y="310"/>
                  </a:cxn>
                  <a:cxn ang="0">
                    <a:pos x="3" y="373"/>
                  </a:cxn>
                  <a:cxn ang="0">
                    <a:pos x="9" y="431"/>
                  </a:cxn>
                  <a:cxn ang="0">
                    <a:pos x="20" y="484"/>
                  </a:cxn>
                  <a:cxn ang="0">
                    <a:pos x="34" y="530"/>
                  </a:cxn>
                  <a:cxn ang="0">
                    <a:pos x="51" y="567"/>
                  </a:cxn>
                  <a:cxn ang="0">
                    <a:pos x="70" y="597"/>
                  </a:cxn>
                  <a:cxn ang="0">
                    <a:pos x="85" y="611"/>
                  </a:cxn>
                  <a:cxn ang="0">
                    <a:pos x="96" y="617"/>
                  </a:cxn>
                  <a:cxn ang="0">
                    <a:pos x="107" y="620"/>
                  </a:cxn>
                  <a:cxn ang="0">
                    <a:pos x="113" y="621"/>
                  </a:cxn>
                  <a:cxn ang="0">
                    <a:pos x="116" y="621"/>
                  </a:cxn>
                  <a:cxn ang="0">
                    <a:pos x="1779" y="621"/>
                  </a:cxn>
                  <a:cxn ang="0">
                    <a:pos x="1767" y="619"/>
                  </a:cxn>
                  <a:cxn ang="0">
                    <a:pos x="1756" y="614"/>
                  </a:cxn>
                  <a:cxn ang="0">
                    <a:pos x="1745" y="607"/>
                  </a:cxn>
                  <a:cxn ang="0">
                    <a:pos x="1725" y="584"/>
                  </a:cxn>
                  <a:cxn ang="0">
                    <a:pos x="1708" y="550"/>
                  </a:cxn>
                  <a:cxn ang="0">
                    <a:pos x="1692" y="508"/>
                  </a:cxn>
                  <a:cxn ang="0">
                    <a:pos x="1680" y="458"/>
                  </a:cxn>
                  <a:cxn ang="0">
                    <a:pos x="1671" y="403"/>
                  </a:cxn>
                  <a:cxn ang="0">
                    <a:pos x="1667" y="342"/>
                  </a:cxn>
                  <a:cxn ang="0">
                    <a:pos x="1666" y="310"/>
                  </a:cxn>
                </a:cxnLst>
                <a:rect l="0" t="0" r="r" b="b"/>
                <a:pathLst>
                  <a:path w="1779" h="621">
                    <a:moveTo>
                      <a:pt x="1666" y="310"/>
                    </a:moveTo>
                    <a:lnTo>
                      <a:pt x="1666" y="310"/>
                    </a:lnTo>
                    <a:lnTo>
                      <a:pt x="1667" y="279"/>
                    </a:lnTo>
                    <a:lnTo>
                      <a:pt x="1668" y="248"/>
                    </a:lnTo>
                    <a:lnTo>
                      <a:pt x="1671" y="218"/>
                    </a:lnTo>
                    <a:lnTo>
                      <a:pt x="1675" y="190"/>
                    </a:lnTo>
                    <a:lnTo>
                      <a:pt x="1680" y="162"/>
                    </a:lnTo>
                    <a:lnTo>
                      <a:pt x="1685" y="137"/>
                    </a:lnTo>
                    <a:lnTo>
                      <a:pt x="1692" y="113"/>
                    </a:lnTo>
                    <a:lnTo>
                      <a:pt x="1700" y="91"/>
                    </a:lnTo>
                    <a:lnTo>
                      <a:pt x="1708" y="71"/>
                    </a:lnTo>
                    <a:lnTo>
                      <a:pt x="1716" y="53"/>
                    </a:lnTo>
                    <a:lnTo>
                      <a:pt x="1725" y="37"/>
                    </a:lnTo>
                    <a:lnTo>
                      <a:pt x="1735" y="24"/>
                    </a:lnTo>
                    <a:lnTo>
                      <a:pt x="1745" y="14"/>
                    </a:lnTo>
                    <a:lnTo>
                      <a:pt x="1751" y="10"/>
                    </a:lnTo>
                    <a:lnTo>
                      <a:pt x="1756" y="6"/>
                    </a:lnTo>
                    <a:lnTo>
                      <a:pt x="1762" y="4"/>
                    </a:lnTo>
                    <a:lnTo>
                      <a:pt x="1767" y="2"/>
                    </a:lnTo>
                    <a:lnTo>
                      <a:pt x="1773" y="1"/>
                    </a:lnTo>
                    <a:lnTo>
                      <a:pt x="1779" y="0"/>
                    </a:lnTo>
                    <a:lnTo>
                      <a:pt x="116" y="0"/>
                    </a:lnTo>
                    <a:lnTo>
                      <a:pt x="116" y="0"/>
                    </a:lnTo>
                    <a:lnTo>
                      <a:pt x="116" y="0"/>
                    </a:lnTo>
                    <a:lnTo>
                      <a:pt x="113" y="0"/>
                    </a:lnTo>
                    <a:lnTo>
                      <a:pt x="113" y="0"/>
                    </a:lnTo>
                    <a:lnTo>
                      <a:pt x="107" y="1"/>
                    </a:lnTo>
                    <a:lnTo>
                      <a:pt x="102" y="2"/>
                    </a:lnTo>
                    <a:lnTo>
                      <a:pt x="96" y="4"/>
                    </a:lnTo>
                    <a:lnTo>
                      <a:pt x="91" y="6"/>
                    </a:lnTo>
                    <a:lnTo>
                      <a:pt x="85" y="10"/>
                    </a:lnTo>
                    <a:lnTo>
                      <a:pt x="80" y="14"/>
                    </a:lnTo>
                    <a:lnTo>
                      <a:pt x="70" y="24"/>
                    </a:lnTo>
                    <a:lnTo>
                      <a:pt x="60" y="37"/>
                    </a:lnTo>
                    <a:lnTo>
                      <a:pt x="51" y="53"/>
                    </a:lnTo>
                    <a:lnTo>
                      <a:pt x="42" y="71"/>
                    </a:lnTo>
                    <a:lnTo>
                      <a:pt x="34" y="91"/>
                    </a:lnTo>
                    <a:lnTo>
                      <a:pt x="27" y="113"/>
                    </a:lnTo>
                    <a:lnTo>
                      <a:pt x="20" y="137"/>
                    </a:lnTo>
                    <a:lnTo>
                      <a:pt x="14" y="162"/>
                    </a:lnTo>
                    <a:lnTo>
                      <a:pt x="9" y="190"/>
                    </a:lnTo>
                    <a:lnTo>
                      <a:pt x="6" y="218"/>
                    </a:lnTo>
                    <a:lnTo>
                      <a:pt x="3" y="248"/>
                    </a:lnTo>
                    <a:lnTo>
                      <a:pt x="1" y="279"/>
                    </a:lnTo>
                    <a:lnTo>
                      <a:pt x="0" y="310"/>
                    </a:lnTo>
                    <a:lnTo>
                      <a:pt x="0" y="310"/>
                    </a:lnTo>
                    <a:lnTo>
                      <a:pt x="1" y="342"/>
                    </a:lnTo>
                    <a:lnTo>
                      <a:pt x="3" y="373"/>
                    </a:lnTo>
                    <a:lnTo>
                      <a:pt x="6" y="403"/>
                    </a:lnTo>
                    <a:lnTo>
                      <a:pt x="9" y="431"/>
                    </a:lnTo>
                    <a:lnTo>
                      <a:pt x="14" y="458"/>
                    </a:lnTo>
                    <a:lnTo>
                      <a:pt x="20" y="484"/>
                    </a:lnTo>
                    <a:lnTo>
                      <a:pt x="27" y="508"/>
                    </a:lnTo>
                    <a:lnTo>
                      <a:pt x="34" y="530"/>
                    </a:lnTo>
                    <a:lnTo>
                      <a:pt x="42" y="550"/>
                    </a:lnTo>
                    <a:lnTo>
                      <a:pt x="51" y="567"/>
                    </a:lnTo>
                    <a:lnTo>
                      <a:pt x="60" y="584"/>
                    </a:lnTo>
                    <a:lnTo>
                      <a:pt x="70" y="597"/>
                    </a:lnTo>
                    <a:lnTo>
                      <a:pt x="80" y="607"/>
                    </a:lnTo>
                    <a:lnTo>
                      <a:pt x="85" y="611"/>
                    </a:lnTo>
                    <a:lnTo>
                      <a:pt x="91" y="614"/>
                    </a:lnTo>
                    <a:lnTo>
                      <a:pt x="96" y="617"/>
                    </a:lnTo>
                    <a:lnTo>
                      <a:pt x="102" y="619"/>
                    </a:lnTo>
                    <a:lnTo>
                      <a:pt x="107" y="620"/>
                    </a:lnTo>
                    <a:lnTo>
                      <a:pt x="113" y="621"/>
                    </a:lnTo>
                    <a:lnTo>
                      <a:pt x="113" y="621"/>
                    </a:lnTo>
                    <a:lnTo>
                      <a:pt x="116" y="620"/>
                    </a:lnTo>
                    <a:lnTo>
                      <a:pt x="116" y="621"/>
                    </a:lnTo>
                    <a:lnTo>
                      <a:pt x="1779" y="621"/>
                    </a:lnTo>
                    <a:lnTo>
                      <a:pt x="1779" y="621"/>
                    </a:lnTo>
                    <a:lnTo>
                      <a:pt x="1773" y="620"/>
                    </a:lnTo>
                    <a:lnTo>
                      <a:pt x="1767" y="619"/>
                    </a:lnTo>
                    <a:lnTo>
                      <a:pt x="1762" y="617"/>
                    </a:lnTo>
                    <a:lnTo>
                      <a:pt x="1756" y="614"/>
                    </a:lnTo>
                    <a:lnTo>
                      <a:pt x="1751" y="611"/>
                    </a:lnTo>
                    <a:lnTo>
                      <a:pt x="1745" y="607"/>
                    </a:lnTo>
                    <a:lnTo>
                      <a:pt x="1735" y="597"/>
                    </a:lnTo>
                    <a:lnTo>
                      <a:pt x="1725" y="584"/>
                    </a:lnTo>
                    <a:lnTo>
                      <a:pt x="1716" y="567"/>
                    </a:lnTo>
                    <a:lnTo>
                      <a:pt x="1708" y="550"/>
                    </a:lnTo>
                    <a:lnTo>
                      <a:pt x="1700" y="530"/>
                    </a:lnTo>
                    <a:lnTo>
                      <a:pt x="1692" y="508"/>
                    </a:lnTo>
                    <a:lnTo>
                      <a:pt x="1685" y="484"/>
                    </a:lnTo>
                    <a:lnTo>
                      <a:pt x="1680" y="458"/>
                    </a:lnTo>
                    <a:lnTo>
                      <a:pt x="1675" y="431"/>
                    </a:lnTo>
                    <a:lnTo>
                      <a:pt x="1671" y="403"/>
                    </a:lnTo>
                    <a:lnTo>
                      <a:pt x="1668" y="373"/>
                    </a:lnTo>
                    <a:lnTo>
                      <a:pt x="1667" y="342"/>
                    </a:lnTo>
                    <a:lnTo>
                      <a:pt x="1666" y="310"/>
                    </a:lnTo>
                    <a:lnTo>
                      <a:pt x="1666" y="310"/>
                    </a:lnTo>
                    <a:close/>
                  </a:path>
                </a:pathLst>
              </a:custGeom>
              <a:solidFill>
                <a:schemeClr val="bg1"/>
              </a:solidFill>
              <a:ln w="4">
                <a:noFill/>
                <a:prstDash val="solid"/>
                <a:round/>
                <a:headEnd/>
                <a:tailEnd/>
              </a:ln>
            </xdr:spPr>
            <xdr:txBody>
              <a:bodyPr wrap="square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9pPr>
              </a:lstStyle>
              <a:p>
                <a:pPr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 sz="1600">
                  <a:latin typeface="+mn-lt"/>
                  <a:ea typeface="+mn-ea"/>
                </a:endParaRPr>
              </a:p>
            </xdr:txBody>
          </xdr:sp>
          <xdr:sp macro="" textlink="">
            <xdr:nvSpPr>
              <xdr:cNvPr id="24" name="Freeform 23">
                <a:extLst>
                  <a:ext uri="{FF2B5EF4-FFF2-40B4-BE49-F238E27FC236}">
                    <a16:creationId xmlns:a16="http://schemas.microsoft.com/office/drawing/2014/main" id="{00000000-0008-0000-0100-000018000000}"/>
                  </a:ext>
                </a:extLst>
              </xdr:cNvPr>
              <xdr:cNvSpPr>
                <a:spLocks/>
              </xdr:cNvSpPr>
            </xdr:nvSpPr>
            <xdr:spPr bwMode="auto">
              <a:xfrm rot="16200000">
                <a:off x="3325607" y="39737791"/>
                <a:ext cx="6271693" cy="2305701"/>
              </a:xfrm>
              <a:custGeom>
                <a:avLst/>
                <a:gdLst/>
                <a:ahLst/>
                <a:cxnLst>
                  <a:cxn ang="0">
                    <a:pos x="1666" y="310"/>
                  </a:cxn>
                  <a:cxn ang="0">
                    <a:pos x="1668" y="248"/>
                  </a:cxn>
                  <a:cxn ang="0">
                    <a:pos x="1675" y="190"/>
                  </a:cxn>
                  <a:cxn ang="0">
                    <a:pos x="1685" y="137"/>
                  </a:cxn>
                  <a:cxn ang="0">
                    <a:pos x="1700" y="91"/>
                  </a:cxn>
                  <a:cxn ang="0">
                    <a:pos x="1716" y="53"/>
                  </a:cxn>
                  <a:cxn ang="0">
                    <a:pos x="1735" y="24"/>
                  </a:cxn>
                  <a:cxn ang="0">
                    <a:pos x="1751" y="10"/>
                  </a:cxn>
                  <a:cxn ang="0">
                    <a:pos x="1762" y="4"/>
                  </a:cxn>
                  <a:cxn ang="0">
                    <a:pos x="1773" y="1"/>
                  </a:cxn>
                  <a:cxn ang="0">
                    <a:pos x="116" y="0"/>
                  </a:cxn>
                  <a:cxn ang="0">
                    <a:pos x="116" y="0"/>
                  </a:cxn>
                  <a:cxn ang="0">
                    <a:pos x="113" y="0"/>
                  </a:cxn>
                  <a:cxn ang="0">
                    <a:pos x="102" y="2"/>
                  </a:cxn>
                  <a:cxn ang="0">
                    <a:pos x="91" y="6"/>
                  </a:cxn>
                  <a:cxn ang="0">
                    <a:pos x="80" y="14"/>
                  </a:cxn>
                  <a:cxn ang="0">
                    <a:pos x="60" y="37"/>
                  </a:cxn>
                  <a:cxn ang="0">
                    <a:pos x="42" y="71"/>
                  </a:cxn>
                  <a:cxn ang="0">
                    <a:pos x="27" y="113"/>
                  </a:cxn>
                  <a:cxn ang="0">
                    <a:pos x="14" y="162"/>
                  </a:cxn>
                  <a:cxn ang="0">
                    <a:pos x="6" y="218"/>
                  </a:cxn>
                  <a:cxn ang="0">
                    <a:pos x="1" y="279"/>
                  </a:cxn>
                  <a:cxn ang="0">
                    <a:pos x="0" y="310"/>
                  </a:cxn>
                  <a:cxn ang="0">
                    <a:pos x="3" y="373"/>
                  </a:cxn>
                  <a:cxn ang="0">
                    <a:pos x="9" y="431"/>
                  </a:cxn>
                  <a:cxn ang="0">
                    <a:pos x="20" y="484"/>
                  </a:cxn>
                  <a:cxn ang="0">
                    <a:pos x="34" y="530"/>
                  </a:cxn>
                  <a:cxn ang="0">
                    <a:pos x="51" y="567"/>
                  </a:cxn>
                  <a:cxn ang="0">
                    <a:pos x="70" y="597"/>
                  </a:cxn>
                  <a:cxn ang="0">
                    <a:pos x="85" y="611"/>
                  </a:cxn>
                  <a:cxn ang="0">
                    <a:pos x="96" y="617"/>
                  </a:cxn>
                  <a:cxn ang="0">
                    <a:pos x="107" y="620"/>
                  </a:cxn>
                  <a:cxn ang="0">
                    <a:pos x="113" y="621"/>
                  </a:cxn>
                  <a:cxn ang="0">
                    <a:pos x="116" y="621"/>
                  </a:cxn>
                  <a:cxn ang="0">
                    <a:pos x="1779" y="621"/>
                  </a:cxn>
                  <a:cxn ang="0">
                    <a:pos x="1767" y="619"/>
                  </a:cxn>
                  <a:cxn ang="0">
                    <a:pos x="1756" y="614"/>
                  </a:cxn>
                  <a:cxn ang="0">
                    <a:pos x="1745" y="607"/>
                  </a:cxn>
                  <a:cxn ang="0">
                    <a:pos x="1725" y="584"/>
                  </a:cxn>
                  <a:cxn ang="0">
                    <a:pos x="1708" y="550"/>
                  </a:cxn>
                  <a:cxn ang="0">
                    <a:pos x="1692" y="508"/>
                  </a:cxn>
                  <a:cxn ang="0">
                    <a:pos x="1680" y="458"/>
                  </a:cxn>
                  <a:cxn ang="0">
                    <a:pos x="1671" y="403"/>
                  </a:cxn>
                  <a:cxn ang="0">
                    <a:pos x="1667" y="342"/>
                  </a:cxn>
                  <a:cxn ang="0">
                    <a:pos x="1666" y="310"/>
                  </a:cxn>
                </a:cxnLst>
                <a:rect l="0" t="0" r="r" b="b"/>
                <a:pathLst>
                  <a:path w="1779" h="621">
                    <a:moveTo>
                      <a:pt x="1666" y="310"/>
                    </a:moveTo>
                    <a:lnTo>
                      <a:pt x="1666" y="310"/>
                    </a:lnTo>
                    <a:lnTo>
                      <a:pt x="1667" y="279"/>
                    </a:lnTo>
                    <a:lnTo>
                      <a:pt x="1668" y="248"/>
                    </a:lnTo>
                    <a:lnTo>
                      <a:pt x="1671" y="218"/>
                    </a:lnTo>
                    <a:lnTo>
                      <a:pt x="1675" y="190"/>
                    </a:lnTo>
                    <a:lnTo>
                      <a:pt x="1680" y="162"/>
                    </a:lnTo>
                    <a:lnTo>
                      <a:pt x="1685" y="137"/>
                    </a:lnTo>
                    <a:lnTo>
                      <a:pt x="1692" y="113"/>
                    </a:lnTo>
                    <a:lnTo>
                      <a:pt x="1700" y="91"/>
                    </a:lnTo>
                    <a:lnTo>
                      <a:pt x="1708" y="71"/>
                    </a:lnTo>
                    <a:lnTo>
                      <a:pt x="1716" y="53"/>
                    </a:lnTo>
                    <a:lnTo>
                      <a:pt x="1725" y="37"/>
                    </a:lnTo>
                    <a:lnTo>
                      <a:pt x="1735" y="24"/>
                    </a:lnTo>
                    <a:lnTo>
                      <a:pt x="1745" y="14"/>
                    </a:lnTo>
                    <a:lnTo>
                      <a:pt x="1751" y="10"/>
                    </a:lnTo>
                    <a:lnTo>
                      <a:pt x="1756" y="6"/>
                    </a:lnTo>
                    <a:lnTo>
                      <a:pt x="1762" y="4"/>
                    </a:lnTo>
                    <a:lnTo>
                      <a:pt x="1767" y="2"/>
                    </a:lnTo>
                    <a:lnTo>
                      <a:pt x="1773" y="1"/>
                    </a:lnTo>
                    <a:lnTo>
                      <a:pt x="1779" y="0"/>
                    </a:lnTo>
                    <a:lnTo>
                      <a:pt x="116" y="0"/>
                    </a:lnTo>
                    <a:lnTo>
                      <a:pt x="116" y="0"/>
                    </a:lnTo>
                    <a:lnTo>
                      <a:pt x="116" y="0"/>
                    </a:lnTo>
                    <a:lnTo>
                      <a:pt x="113" y="0"/>
                    </a:lnTo>
                    <a:lnTo>
                      <a:pt x="113" y="0"/>
                    </a:lnTo>
                    <a:lnTo>
                      <a:pt x="107" y="1"/>
                    </a:lnTo>
                    <a:lnTo>
                      <a:pt x="102" y="2"/>
                    </a:lnTo>
                    <a:lnTo>
                      <a:pt x="96" y="4"/>
                    </a:lnTo>
                    <a:lnTo>
                      <a:pt x="91" y="6"/>
                    </a:lnTo>
                    <a:lnTo>
                      <a:pt x="85" y="10"/>
                    </a:lnTo>
                    <a:lnTo>
                      <a:pt x="80" y="14"/>
                    </a:lnTo>
                    <a:lnTo>
                      <a:pt x="70" y="24"/>
                    </a:lnTo>
                    <a:lnTo>
                      <a:pt x="60" y="37"/>
                    </a:lnTo>
                    <a:lnTo>
                      <a:pt x="51" y="53"/>
                    </a:lnTo>
                    <a:lnTo>
                      <a:pt x="42" y="71"/>
                    </a:lnTo>
                    <a:lnTo>
                      <a:pt x="34" y="91"/>
                    </a:lnTo>
                    <a:lnTo>
                      <a:pt x="27" y="113"/>
                    </a:lnTo>
                    <a:lnTo>
                      <a:pt x="20" y="137"/>
                    </a:lnTo>
                    <a:lnTo>
                      <a:pt x="14" y="162"/>
                    </a:lnTo>
                    <a:lnTo>
                      <a:pt x="9" y="190"/>
                    </a:lnTo>
                    <a:lnTo>
                      <a:pt x="6" y="218"/>
                    </a:lnTo>
                    <a:lnTo>
                      <a:pt x="3" y="248"/>
                    </a:lnTo>
                    <a:lnTo>
                      <a:pt x="1" y="279"/>
                    </a:lnTo>
                    <a:lnTo>
                      <a:pt x="0" y="310"/>
                    </a:lnTo>
                    <a:lnTo>
                      <a:pt x="0" y="310"/>
                    </a:lnTo>
                    <a:lnTo>
                      <a:pt x="1" y="342"/>
                    </a:lnTo>
                    <a:lnTo>
                      <a:pt x="3" y="373"/>
                    </a:lnTo>
                    <a:lnTo>
                      <a:pt x="6" y="403"/>
                    </a:lnTo>
                    <a:lnTo>
                      <a:pt x="9" y="431"/>
                    </a:lnTo>
                    <a:lnTo>
                      <a:pt x="14" y="458"/>
                    </a:lnTo>
                    <a:lnTo>
                      <a:pt x="20" y="484"/>
                    </a:lnTo>
                    <a:lnTo>
                      <a:pt x="27" y="508"/>
                    </a:lnTo>
                    <a:lnTo>
                      <a:pt x="34" y="530"/>
                    </a:lnTo>
                    <a:lnTo>
                      <a:pt x="42" y="550"/>
                    </a:lnTo>
                    <a:lnTo>
                      <a:pt x="51" y="567"/>
                    </a:lnTo>
                    <a:lnTo>
                      <a:pt x="60" y="584"/>
                    </a:lnTo>
                    <a:lnTo>
                      <a:pt x="70" y="597"/>
                    </a:lnTo>
                    <a:lnTo>
                      <a:pt x="80" y="607"/>
                    </a:lnTo>
                    <a:lnTo>
                      <a:pt x="85" y="611"/>
                    </a:lnTo>
                    <a:lnTo>
                      <a:pt x="91" y="614"/>
                    </a:lnTo>
                    <a:lnTo>
                      <a:pt x="96" y="617"/>
                    </a:lnTo>
                    <a:lnTo>
                      <a:pt x="102" y="619"/>
                    </a:lnTo>
                    <a:lnTo>
                      <a:pt x="107" y="620"/>
                    </a:lnTo>
                    <a:lnTo>
                      <a:pt x="113" y="621"/>
                    </a:lnTo>
                    <a:lnTo>
                      <a:pt x="113" y="621"/>
                    </a:lnTo>
                    <a:lnTo>
                      <a:pt x="116" y="620"/>
                    </a:lnTo>
                    <a:lnTo>
                      <a:pt x="116" y="621"/>
                    </a:lnTo>
                    <a:lnTo>
                      <a:pt x="1779" y="621"/>
                    </a:lnTo>
                    <a:lnTo>
                      <a:pt x="1779" y="621"/>
                    </a:lnTo>
                    <a:lnTo>
                      <a:pt x="1773" y="620"/>
                    </a:lnTo>
                    <a:lnTo>
                      <a:pt x="1767" y="619"/>
                    </a:lnTo>
                    <a:lnTo>
                      <a:pt x="1762" y="617"/>
                    </a:lnTo>
                    <a:lnTo>
                      <a:pt x="1756" y="614"/>
                    </a:lnTo>
                    <a:lnTo>
                      <a:pt x="1751" y="611"/>
                    </a:lnTo>
                    <a:lnTo>
                      <a:pt x="1745" y="607"/>
                    </a:lnTo>
                    <a:lnTo>
                      <a:pt x="1735" y="597"/>
                    </a:lnTo>
                    <a:lnTo>
                      <a:pt x="1725" y="584"/>
                    </a:lnTo>
                    <a:lnTo>
                      <a:pt x="1716" y="567"/>
                    </a:lnTo>
                    <a:lnTo>
                      <a:pt x="1708" y="550"/>
                    </a:lnTo>
                    <a:lnTo>
                      <a:pt x="1700" y="530"/>
                    </a:lnTo>
                    <a:lnTo>
                      <a:pt x="1692" y="508"/>
                    </a:lnTo>
                    <a:lnTo>
                      <a:pt x="1685" y="484"/>
                    </a:lnTo>
                    <a:lnTo>
                      <a:pt x="1680" y="458"/>
                    </a:lnTo>
                    <a:lnTo>
                      <a:pt x="1675" y="431"/>
                    </a:lnTo>
                    <a:lnTo>
                      <a:pt x="1671" y="403"/>
                    </a:lnTo>
                    <a:lnTo>
                      <a:pt x="1668" y="373"/>
                    </a:lnTo>
                    <a:lnTo>
                      <a:pt x="1667" y="342"/>
                    </a:lnTo>
                    <a:lnTo>
                      <a:pt x="1666" y="310"/>
                    </a:lnTo>
                    <a:lnTo>
                      <a:pt x="1666" y="310"/>
                    </a:lnTo>
                    <a:close/>
                  </a:path>
                </a:pathLst>
              </a:custGeom>
              <a:gradFill flip="none" rotWithShape="1">
                <a:gsLst>
                  <a:gs pos="100000">
                    <a:schemeClr val="bg1">
                      <a:lumMod val="50000"/>
                    </a:schemeClr>
                  </a:gs>
                  <a:gs pos="0">
                    <a:schemeClr val="tx1">
                      <a:lumMod val="85000"/>
                      <a:lumOff val="15000"/>
                      <a:alpha val="0"/>
                    </a:schemeClr>
                  </a:gs>
                  <a:gs pos="51000">
                    <a:schemeClr val="tx1">
                      <a:lumMod val="50000"/>
                      <a:lumOff val="50000"/>
                    </a:schemeClr>
                  </a:gs>
                  <a:gs pos="76000">
                    <a:schemeClr val="tx1">
                      <a:lumMod val="50000"/>
                      <a:lumOff val="50000"/>
                      <a:alpha val="8000"/>
                    </a:schemeClr>
                  </a:gs>
                  <a:gs pos="22000">
                    <a:schemeClr val="bg1">
                      <a:lumMod val="95000"/>
                      <a:alpha val="74000"/>
                    </a:schemeClr>
                  </a:gs>
                  <a:gs pos="86000">
                    <a:schemeClr val="bg1">
                      <a:lumMod val="50000"/>
                      <a:alpha val="0"/>
                    </a:schemeClr>
                  </a:gs>
                  <a:gs pos="93000">
                    <a:schemeClr val="bg1">
                      <a:lumMod val="75000"/>
                      <a:alpha val="47000"/>
                    </a:schemeClr>
                  </a:gs>
                </a:gsLst>
                <a:lin ang="16200000" scaled="0"/>
                <a:tileRect/>
              </a:gradFill>
              <a:ln w="4">
                <a:noFill/>
                <a:prstDash val="solid"/>
                <a:round/>
                <a:headEnd/>
                <a:tailEnd/>
              </a:ln>
            </xdr:spPr>
            <xdr:txBody>
              <a:bodyPr wrap="square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9pPr>
              </a:lstStyle>
              <a:p>
                <a:pPr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 sz="1600">
                  <a:latin typeface="+mn-lt"/>
                  <a:ea typeface="+mn-ea"/>
                </a:endParaRPr>
              </a:p>
            </xdr:txBody>
          </xdr:sp>
          <xdr:sp macro="" textlink="">
            <xdr:nvSpPr>
              <xdr:cNvPr id="25" name="Freeform 19">
                <a:extLst>
                  <a:ext uri="{FF2B5EF4-FFF2-40B4-BE49-F238E27FC236}">
                    <a16:creationId xmlns:a16="http://schemas.microsoft.com/office/drawing/2014/main" id="{00000000-0008-0000-0100-000019000000}"/>
                  </a:ext>
                </a:extLst>
              </xdr:cNvPr>
              <xdr:cNvSpPr>
                <a:spLocks/>
              </xdr:cNvSpPr>
            </xdr:nvSpPr>
            <xdr:spPr bwMode="auto">
              <a:xfrm rot="16200000">
                <a:off x="6183249" y="42307239"/>
                <a:ext cx="496422" cy="2294339"/>
              </a:xfrm>
              <a:custGeom>
                <a:avLst/>
                <a:gdLst>
                  <a:gd name="T0" fmla="*/ 189442873 w 143"/>
                  <a:gd name="T1" fmla="*/ 0 h 620"/>
                  <a:gd name="T2" fmla="*/ 172220576 w 143"/>
                  <a:gd name="T3" fmla="*/ 0 h 620"/>
                  <a:gd name="T4" fmla="*/ 68889189 w 143"/>
                  <a:gd name="T5" fmla="*/ 22962986 h 620"/>
                  <a:gd name="T6" fmla="*/ 28703829 w 143"/>
                  <a:gd name="T7" fmla="*/ 40185225 h 620"/>
                  <a:gd name="T8" fmla="*/ 0 w 143"/>
                  <a:gd name="T9" fmla="*/ 57407464 h 620"/>
                  <a:gd name="T10" fmla="*/ 45926126 w 143"/>
                  <a:gd name="T11" fmla="*/ 45925972 h 620"/>
                  <a:gd name="T12" fmla="*/ 114815315 w 143"/>
                  <a:gd name="T13" fmla="*/ 51666718 h 620"/>
                  <a:gd name="T14" fmla="*/ 132037612 w 143"/>
                  <a:gd name="T15" fmla="*/ 57407464 h 620"/>
                  <a:gd name="T16" fmla="*/ 229628233 w 143"/>
                  <a:gd name="T17" fmla="*/ 154997758 h 620"/>
                  <a:gd name="T18" fmla="*/ 321480485 w 143"/>
                  <a:gd name="T19" fmla="*/ 292775672 h 620"/>
                  <a:gd name="T20" fmla="*/ 401851205 w 143"/>
                  <a:gd name="T21" fmla="*/ 476477162 h 620"/>
                  <a:gd name="T22" fmla="*/ 470737998 w 143"/>
                  <a:gd name="T23" fmla="*/ 683141638 h 620"/>
                  <a:gd name="T24" fmla="*/ 528145656 w 143"/>
                  <a:gd name="T25" fmla="*/ 924248197 h 620"/>
                  <a:gd name="T26" fmla="*/ 568331016 w 143"/>
                  <a:gd name="T27" fmla="*/ 1188320137 h 620"/>
                  <a:gd name="T28" fmla="*/ 597034844 w 143"/>
                  <a:gd name="T29" fmla="*/ 1475355063 h 620"/>
                  <a:gd name="T30" fmla="*/ 608516376 w 143"/>
                  <a:gd name="T31" fmla="*/ 1779609832 h 620"/>
                  <a:gd name="T32" fmla="*/ 602775610 w 143"/>
                  <a:gd name="T33" fmla="*/ 1934607590 h 620"/>
                  <a:gd name="T34" fmla="*/ 585553313 w 143"/>
                  <a:gd name="T35" fmla="*/ 2147483647 h 620"/>
                  <a:gd name="T36" fmla="*/ 551108719 w 143"/>
                  <a:gd name="T37" fmla="*/ 2147483647 h 620"/>
                  <a:gd name="T38" fmla="*/ 499441827 w 143"/>
                  <a:gd name="T39" fmla="*/ 2147483647 h 620"/>
                  <a:gd name="T40" fmla="*/ 436293404 w 143"/>
                  <a:gd name="T41" fmla="*/ 2147483647 h 620"/>
                  <a:gd name="T42" fmla="*/ 361665845 w 143"/>
                  <a:gd name="T43" fmla="*/ 2147483647 h 620"/>
                  <a:gd name="T44" fmla="*/ 275554359 w 143"/>
                  <a:gd name="T45" fmla="*/ 2147483647 h 620"/>
                  <a:gd name="T46" fmla="*/ 177961342 w 143"/>
                  <a:gd name="T47" fmla="*/ 2147483647 h 620"/>
                  <a:gd name="T48" fmla="*/ 126296846 w 143"/>
                  <a:gd name="T49" fmla="*/ 2147483647 h 620"/>
                  <a:gd name="T50" fmla="*/ 86111486 w 143"/>
                  <a:gd name="T51" fmla="*/ 2147483647 h 620"/>
                  <a:gd name="T52" fmla="*/ 34444594 w 143"/>
                  <a:gd name="T53" fmla="*/ 2147483647 h 620"/>
                  <a:gd name="T54" fmla="*/ 17222297 w 143"/>
                  <a:gd name="T55" fmla="*/ 2147483647 h 620"/>
                  <a:gd name="T56" fmla="*/ 68889189 w 143"/>
                  <a:gd name="T57" fmla="*/ 2147483647 h 620"/>
                  <a:gd name="T58" fmla="*/ 172220576 w 143"/>
                  <a:gd name="T59" fmla="*/ 2147483647 h 620"/>
                  <a:gd name="T60" fmla="*/ 189442873 w 143"/>
                  <a:gd name="T61" fmla="*/ 2147483647 h 620"/>
                  <a:gd name="T62" fmla="*/ 223887468 w 143"/>
                  <a:gd name="T63" fmla="*/ 2147483647 h 620"/>
                  <a:gd name="T64" fmla="*/ 287035891 w 143"/>
                  <a:gd name="T65" fmla="*/ 2147483647 h 620"/>
                  <a:gd name="T66" fmla="*/ 378888142 w 143"/>
                  <a:gd name="T67" fmla="*/ 2147483647 h 620"/>
                  <a:gd name="T68" fmla="*/ 487960295 w 143"/>
                  <a:gd name="T69" fmla="*/ 2147483647 h 620"/>
                  <a:gd name="T70" fmla="*/ 585553313 w 143"/>
                  <a:gd name="T71" fmla="*/ 2147483647 h 620"/>
                  <a:gd name="T72" fmla="*/ 677403169 w 143"/>
                  <a:gd name="T73" fmla="*/ 2147483647 h 620"/>
                  <a:gd name="T74" fmla="*/ 746292358 w 143"/>
                  <a:gd name="T75" fmla="*/ 2147483647 h 620"/>
                  <a:gd name="T76" fmla="*/ 792218483 w 143"/>
                  <a:gd name="T77" fmla="*/ 2147483647 h 620"/>
                  <a:gd name="T78" fmla="*/ 815181546 w 143"/>
                  <a:gd name="T79" fmla="*/ 1957570576 h 620"/>
                  <a:gd name="T80" fmla="*/ 820922312 w 143"/>
                  <a:gd name="T81" fmla="*/ 1779609832 h 620"/>
                  <a:gd name="T82" fmla="*/ 803700015 w 143"/>
                  <a:gd name="T83" fmla="*/ 1423688345 h 620"/>
                  <a:gd name="T84" fmla="*/ 769255420 w 143"/>
                  <a:gd name="T85" fmla="*/ 1102208940 h 620"/>
                  <a:gd name="T86" fmla="*/ 711847763 w 143"/>
                  <a:gd name="T87" fmla="*/ 797954171 h 620"/>
                  <a:gd name="T88" fmla="*/ 631479439 w 143"/>
                  <a:gd name="T89" fmla="*/ 539622977 h 620"/>
                  <a:gd name="T90" fmla="*/ 539627187 w 143"/>
                  <a:gd name="T91" fmla="*/ 315736262 h 620"/>
                  <a:gd name="T92" fmla="*/ 436293404 w 143"/>
                  <a:gd name="T93" fmla="*/ 154997758 h 620"/>
                  <a:gd name="T94" fmla="*/ 315739719 w 143"/>
                  <a:gd name="T95" fmla="*/ 45925972 h 620"/>
                  <a:gd name="T96" fmla="*/ 252591296 w 143"/>
                  <a:gd name="T97" fmla="*/ 17222239 h 620"/>
                  <a:gd name="T98" fmla="*/ 189442873 w 143"/>
                  <a:gd name="T99" fmla="*/ 0 h 620"/>
                  <a:gd name="T100" fmla="*/ 0 60000 65536"/>
                  <a:gd name="T101" fmla="*/ 0 60000 65536"/>
                  <a:gd name="T102" fmla="*/ 0 60000 65536"/>
                  <a:gd name="T103" fmla="*/ 0 60000 65536"/>
                  <a:gd name="T104" fmla="*/ 0 60000 65536"/>
                  <a:gd name="T105" fmla="*/ 0 60000 65536"/>
                  <a:gd name="T106" fmla="*/ 0 60000 65536"/>
                  <a:gd name="T107" fmla="*/ 0 60000 65536"/>
                  <a:gd name="T108" fmla="*/ 0 60000 65536"/>
                  <a:gd name="T109" fmla="*/ 0 60000 65536"/>
                  <a:gd name="T110" fmla="*/ 0 60000 65536"/>
                  <a:gd name="T111" fmla="*/ 0 60000 65536"/>
                  <a:gd name="T112" fmla="*/ 0 60000 65536"/>
                  <a:gd name="T113" fmla="*/ 0 60000 65536"/>
                  <a:gd name="T114" fmla="*/ 0 60000 65536"/>
                  <a:gd name="T115" fmla="*/ 0 60000 65536"/>
                  <a:gd name="T116" fmla="*/ 0 60000 65536"/>
                  <a:gd name="T117" fmla="*/ 0 60000 65536"/>
                  <a:gd name="T118" fmla="*/ 0 60000 65536"/>
                  <a:gd name="T119" fmla="*/ 0 60000 65536"/>
                  <a:gd name="T120" fmla="*/ 0 60000 65536"/>
                  <a:gd name="T121" fmla="*/ 0 60000 65536"/>
                  <a:gd name="T122" fmla="*/ 0 60000 65536"/>
                  <a:gd name="T123" fmla="*/ 0 60000 65536"/>
                  <a:gd name="T124" fmla="*/ 0 60000 65536"/>
                  <a:gd name="T125" fmla="*/ 0 60000 65536"/>
                  <a:gd name="T126" fmla="*/ 0 60000 65536"/>
                  <a:gd name="T127" fmla="*/ 0 60000 65536"/>
                  <a:gd name="T128" fmla="*/ 0 60000 65536"/>
                  <a:gd name="T129" fmla="*/ 0 60000 65536"/>
                  <a:gd name="T130" fmla="*/ 0 60000 65536"/>
                  <a:gd name="T131" fmla="*/ 0 60000 65536"/>
                  <a:gd name="T132" fmla="*/ 0 60000 65536"/>
                  <a:gd name="T133" fmla="*/ 0 60000 65536"/>
                  <a:gd name="T134" fmla="*/ 0 60000 65536"/>
                  <a:gd name="T135" fmla="*/ 0 60000 65536"/>
                  <a:gd name="T136" fmla="*/ 0 60000 65536"/>
                  <a:gd name="T137" fmla="*/ 0 60000 65536"/>
                  <a:gd name="T138" fmla="*/ 0 60000 65536"/>
                  <a:gd name="T139" fmla="*/ 0 60000 65536"/>
                  <a:gd name="T140" fmla="*/ 0 60000 65536"/>
                  <a:gd name="T141" fmla="*/ 0 60000 65536"/>
                  <a:gd name="T142" fmla="*/ 0 60000 65536"/>
                  <a:gd name="T143" fmla="*/ 0 60000 65536"/>
                  <a:gd name="T144" fmla="*/ 0 60000 65536"/>
                  <a:gd name="T145" fmla="*/ 0 60000 65536"/>
                  <a:gd name="T146" fmla="*/ 0 60000 65536"/>
                  <a:gd name="T147" fmla="*/ 0 60000 65536"/>
                  <a:gd name="T148" fmla="*/ 0 60000 65536"/>
                  <a:gd name="T149" fmla="*/ 0 60000 65536"/>
                  <a:gd name="T150" fmla="*/ 0 w 143"/>
                  <a:gd name="T151" fmla="*/ 0 h 620"/>
                  <a:gd name="T152" fmla="*/ 143 w 143"/>
                  <a:gd name="T153" fmla="*/ 620 h 620"/>
                </a:gdLst>
                <a:ahLst/>
                <a:cxnLst>
                  <a:cxn ang="T100">
                    <a:pos x="T0" y="T1"/>
                  </a:cxn>
                  <a:cxn ang="T101">
                    <a:pos x="T2" y="T3"/>
                  </a:cxn>
                  <a:cxn ang="T102">
                    <a:pos x="T4" y="T5"/>
                  </a:cxn>
                  <a:cxn ang="T103">
                    <a:pos x="T6" y="T7"/>
                  </a:cxn>
                  <a:cxn ang="T104">
                    <a:pos x="T8" y="T9"/>
                  </a:cxn>
                  <a:cxn ang="T105">
                    <a:pos x="T10" y="T11"/>
                  </a:cxn>
                  <a:cxn ang="T106">
                    <a:pos x="T12" y="T13"/>
                  </a:cxn>
                  <a:cxn ang="T107">
                    <a:pos x="T14" y="T15"/>
                  </a:cxn>
                  <a:cxn ang="T108">
                    <a:pos x="T16" y="T17"/>
                  </a:cxn>
                  <a:cxn ang="T109">
                    <a:pos x="T18" y="T19"/>
                  </a:cxn>
                  <a:cxn ang="T110">
                    <a:pos x="T20" y="T21"/>
                  </a:cxn>
                  <a:cxn ang="T111">
                    <a:pos x="T22" y="T23"/>
                  </a:cxn>
                  <a:cxn ang="T112">
                    <a:pos x="T24" y="T25"/>
                  </a:cxn>
                  <a:cxn ang="T113">
                    <a:pos x="T26" y="T27"/>
                  </a:cxn>
                  <a:cxn ang="T114">
                    <a:pos x="T28" y="T29"/>
                  </a:cxn>
                  <a:cxn ang="T115">
                    <a:pos x="T30" y="T31"/>
                  </a:cxn>
                  <a:cxn ang="T116">
                    <a:pos x="T32" y="T33"/>
                  </a:cxn>
                  <a:cxn ang="T117">
                    <a:pos x="T34" y="T35"/>
                  </a:cxn>
                  <a:cxn ang="T118">
                    <a:pos x="T36" y="T37"/>
                  </a:cxn>
                  <a:cxn ang="T119">
                    <a:pos x="T38" y="T39"/>
                  </a:cxn>
                  <a:cxn ang="T120">
                    <a:pos x="T40" y="T41"/>
                  </a:cxn>
                  <a:cxn ang="T121">
                    <a:pos x="T42" y="T43"/>
                  </a:cxn>
                  <a:cxn ang="T122">
                    <a:pos x="T44" y="T45"/>
                  </a:cxn>
                  <a:cxn ang="T123">
                    <a:pos x="T46" y="T47"/>
                  </a:cxn>
                  <a:cxn ang="T124">
                    <a:pos x="T48" y="T49"/>
                  </a:cxn>
                  <a:cxn ang="T125">
                    <a:pos x="T50" y="T51"/>
                  </a:cxn>
                  <a:cxn ang="T126">
                    <a:pos x="T52" y="T53"/>
                  </a:cxn>
                  <a:cxn ang="T127">
                    <a:pos x="T54" y="T55"/>
                  </a:cxn>
                  <a:cxn ang="T128">
                    <a:pos x="T56" y="T57"/>
                  </a:cxn>
                  <a:cxn ang="T129">
                    <a:pos x="T58" y="T59"/>
                  </a:cxn>
                  <a:cxn ang="T130">
                    <a:pos x="T60" y="T61"/>
                  </a:cxn>
                  <a:cxn ang="T131">
                    <a:pos x="T62" y="T63"/>
                  </a:cxn>
                  <a:cxn ang="T132">
                    <a:pos x="T64" y="T65"/>
                  </a:cxn>
                  <a:cxn ang="T133">
                    <a:pos x="T66" y="T67"/>
                  </a:cxn>
                  <a:cxn ang="T134">
                    <a:pos x="T68" y="T69"/>
                  </a:cxn>
                  <a:cxn ang="T135">
                    <a:pos x="T70" y="T71"/>
                  </a:cxn>
                  <a:cxn ang="T136">
                    <a:pos x="T72" y="T73"/>
                  </a:cxn>
                  <a:cxn ang="T137">
                    <a:pos x="T74" y="T75"/>
                  </a:cxn>
                  <a:cxn ang="T138">
                    <a:pos x="T76" y="T77"/>
                  </a:cxn>
                  <a:cxn ang="T139">
                    <a:pos x="T78" y="T79"/>
                  </a:cxn>
                  <a:cxn ang="T140">
                    <a:pos x="T80" y="T81"/>
                  </a:cxn>
                  <a:cxn ang="T141">
                    <a:pos x="T82" y="T83"/>
                  </a:cxn>
                  <a:cxn ang="T142">
                    <a:pos x="T84" y="T85"/>
                  </a:cxn>
                  <a:cxn ang="T143">
                    <a:pos x="T86" y="T87"/>
                  </a:cxn>
                  <a:cxn ang="T144">
                    <a:pos x="T88" y="T89"/>
                  </a:cxn>
                  <a:cxn ang="T145">
                    <a:pos x="T90" y="T91"/>
                  </a:cxn>
                  <a:cxn ang="T146">
                    <a:pos x="T92" y="T93"/>
                  </a:cxn>
                  <a:cxn ang="T147">
                    <a:pos x="T94" y="T95"/>
                  </a:cxn>
                  <a:cxn ang="T148">
                    <a:pos x="T96" y="T97"/>
                  </a:cxn>
                  <a:cxn ang="T149">
                    <a:pos x="T98" y="T99"/>
                  </a:cxn>
                </a:cxnLst>
                <a:rect l="T150" t="T151" r="T152" b="T153"/>
                <a:pathLst>
                  <a:path w="143" h="620">
                    <a:moveTo>
                      <a:pt x="33" y="0"/>
                    </a:moveTo>
                    <a:lnTo>
                      <a:pt x="33" y="0"/>
                    </a:lnTo>
                    <a:lnTo>
                      <a:pt x="30" y="0"/>
                    </a:lnTo>
                    <a:lnTo>
                      <a:pt x="21" y="1"/>
                    </a:lnTo>
                    <a:lnTo>
                      <a:pt x="12" y="4"/>
                    </a:lnTo>
                    <a:lnTo>
                      <a:pt x="5" y="7"/>
                    </a:lnTo>
                    <a:lnTo>
                      <a:pt x="0" y="10"/>
                    </a:lnTo>
                    <a:lnTo>
                      <a:pt x="4" y="9"/>
                    </a:lnTo>
                    <a:lnTo>
                      <a:pt x="8" y="8"/>
                    </a:lnTo>
                    <a:lnTo>
                      <a:pt x="15" y="8"/>
                    </a:lnTo>
                    <a:lnTo>
                      <a:pt x="20" y="9"/>
                    </a:lnTo>
                    <a:lnTo>
                      <a:pt x="23" y="10"/>
                    </a:lnTo>
                    <a:lnTo>
                      <a:pt x="31" y="18"/>
                    </a:lnTo>
                    <a:lnTo>
                      <a:pt x="40" y="27"/>
                    </a:lnTo>
                    <a:lnTo>
                      <a:pt x="48" y="38"/>
                    </a:lnTo>
                    <a:lnTo>
                      <a:pt x="56" y="51"/>
                    </a:lnTo>
                    <a:lnTo>
                      <a:pt x="63" y="67"/>
                    </a:lnTo>
                    <a:lnTo>
                      <a:pt x="70" y="83"/>
                    </a:lnTo>
                    <a:lnTo>
                      <a:pt x="76" y="100"/>
                    </a:lnTo>
                    <a:lnTo>
                      <a:pt x="82" y="119"/>
                    </a:lnTo>
                    <a:lnTo>
                      <a:pt x="87" y="139"/>
                    </a:lnTo>
                    <a:lnTo>
                      <a:pt x="92" y="161"/>
                    </a:lnTo>
                    <a:lnTo>
                      <a:pt x="96" y="184"/>
                    </a:lnTo>
                    <a:lnTo>
                      <a:pt x="99" y="207"/>
                    </a:lnTo>
                    <a:lnTo>
                      <a:pt x="102" y="232"/>
                    </a:lnTo>
                    <a:lnTo>
                      <a:pt x="104" y="257"/>
                    </a:lnTo>
                    <a:lnTo>
                      <a:pt x="105" y="284"/>
                    </a:lnTo>
                    <a:lnTo>
                      <a:pt x="106" y="310"/>
                    </a:lnTo>
                    <a:lnTo>
                      <a:pt x="105" y="337"/>
                    </a:lnTo>
                    <a:lnTo>
                      <a:pt x="104" y="362"/>
                    </a:lnTo>
                    <a:lnTo>
                      <a:pt x="102" y="389"/>
                    </a:lnTo>
                    <a:lnTo>
                      <a:pt x="99" y="413"/>
                    </a:lnTo>
                    <a:lnTo>
                      <a:pt x="96" y="436"/>
                    </a:lnTo>
                    <a:lnTo>
                      <a:pt x="92" y="459"/>
                    </a:lnTo>
                    <a:lnTo>
                      <a:pt x="87" y="481"/>
                    </a:lnTo>
                    <a:lnTo>
                      <a:pt x="82" y="501"/>
                    </a:lnTo>
                    <a:lnTo>
                      <a:pt x="76" y="520"/>
                    </a:lnTo>
                    <a:lnTo>
                      <a:pt x="70" y="538"/>
                    </a:lnTo>
                    <a:lnTo>
                      <a:pt x="63" y="554"/>
                    </a:lnTo>
                    <a:lnTo>
                      <a:pt x="56" y="568"/>
                    </a:lnTo>
                    <a:lnTo>
                      <a:pt x="48" y="582"/>
                    </a:lnTo>
                    <a:lnTo>
                      <a:pt x="40" y="593"/>
                    </a:lnTo>
                    <a:lnTo>
                      <a:pt x="31" y="603"/>
                    </a:lnTo>
                    <a:lnTo>
                      <a:pt x="22" y="610"/>
                    </a:lnTo>
                    <a:lnTo>
                      <a:pt x="20" y="612"/>
                    </a:lnTo>
                    <a:lnTo>
                      <a:pt x="15" y="613"/>
                    </a:lnTo>
                    <a:lnTo>
                      <a:pt x="9" y="614"/>
                    </a:lnTo>
                    <a:lnTo>
                      <a:pt x="6" y="613"/>
                    </a:lnTo>
                    <a:lnTo>
                      <a:pt x="3" y="612"/>
                    </a:lnTo>
                    <a:lnTo>
                      <a:pt x="12" y="616"/>
                    </a:lnTo>
                    <a:lnTo>
                      <a:pt x="21" y="619"/>
                    </a:lnTo>
                    <a:lnTo>
                      <a:pt x="30" y="620"/>
                    </a:lnTo>
                    <a:lnTo>
                      <a:pt x="33" y="620"/>
                    </a:lnTo>
                    <a:lnTo>
                      <a:pt x="39" y="619"/>
                    </a:lnTo>
                    <a:lnTo>
                      <a:pt x="44" y="618"/>
                    </a:lnTo>
                    <a:lnTo>
                      <a:pt x="50" y="615"/>
                    </a:lnTo>
                    <a:lnTo>
                      <a:pt x="55" y="612"/>
                    </a:lnTo>
                    <a:lnTo>
                      <a:pt x="66" y="604"/>
                    </a:lnTo>
                    <a:lnTo>
                      <a:pt x="76" y="594"/>
                    </a:lnTo>
                    <a:lnTo>
                      <a:pt x="85" y="580"/>
                    </a:lnTo>
                    <a:lnTo>
                      <a:pt x="94" y="564"/>
                    </a:lnTo>
                    <a:lnTo>
                      <a:pt x="102" y="546"/>
                    </a:lnTo>
                    <a:lnTo>
                      <a:pt x="110" y="526"/>
                    </a:lnTo>
                    <a:lnTo>
                      <a:pt x="118" y="505"/>
                    </a:lnTo>
                    <a:lnTo>
                      <a:pt x="124" y="481"/>
                    </a:lnTo>
                    <a:lnTo>
                      <a:pt x="130" y="455"/>
                    </a:lnTo>
                    <a:lnTo>
                      <a:pt x="134" y="429"/>
                    </a:lnTo>
                    <a:lnTo>
                      <a:pt x="138" y="401"/>
                    </a:lnTo>
                    <a:lnTo>
                      <a:pt x="140" y="372"/>
                    </a:lnTo>
                    <a:lnTo>
                      <a:pt x="142" y="341"/>
                    </a:lnTo>
                    <a:lnTo>
                      <a:pt x="143" y="310"/>
                    </a:lnTo>
                    <a:lnTo>
                      <a:pt x="142" y="279"/>
                    </a:lnTo>
                    <a:lnTo>
                      <a:pt x="140" y="248"/>
                    </a:lnTo>
                    <a:lnTo>
                      <a:pt x="138" y="219"/>
                    </a:lnTo>
                    <a:lnTo>
                      <a:pt x="134" y="192"/>
                    </a:lnTo>
                    <a:lnTo>
                      <a:pt x="130" y="165"/>
                    </a:lnTo>
                    <a:lnTo>
                      <a:pt x="124" y="139"/>
                    </a:lnTo>
                    <a:lnTo>
                      <a:pt x="118" y="116"/>
                    </a:lnTo>
                    <a:lnTo>
                      <a:pt x="110" y="94"/>
                    </a:lnTo>
                    <a:lnTo>
                      <a:pt x="102" y="74"/>
                    </a:lnTo>
                    <a:lnTo>
                      <a:pt x="94" y="55"/>
                    </a:lnTo>
                    <a:lnTo>
                      <a:pt x="85" y="40"/>
                    </a:lnTo>
                    <a:lnTo>
                      <a:pt x="76" y="27"/>
                    </a:lnTo>
                    <a:lnTo>
                      <a:pt x="66" y="16"/>
                    </a:lnTo>
                    <a:lnTo>
                      <a:pt x="55" y="8"/>
                    </a:lnTo>
                    <a:lnTo>
                      <a:pt x="50" y="5"/>
                    </a:lnTo>
                    <a:lnTo>
                      <a:pt x="44" y="3"/>
                    </a:lnTo>
                    <a:lnTo>
                      <a:pt x="39" y="1"/>
                    </a:lnTo>
                    <a:lnTo>
                      <a:pt x="33" y="0"/>
                    </a:lnTo>
                    <a:close/>
                  </a:path>
                </a:pathLst>
              </a:custGeom>
              <a:solidFill>
                <a:srgbClr val="333333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wrap="square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26" name="Freeform 18">
                <a:extLst>
                  <a:ext uri="{FF2B5EF4-FFF2-40B4-BE49-F238E27FC236}">
                    <a16:creationId xmlns:a16="http://schemas.microsoft.com/office/drawing/2014/main" id="{00000000-0008-0000-0100-00001A000000}"/>
                  </a:ext>
                </a:extLst>
              </xdr:cNvPr>
              <xdr:cNvSpPr>
                <a:spLocks/>
              </xdr:cNvSpPr>
            </xdr:nvSpPr>
            <xdr:spPr bwMode="auto">
              <a:xfrm rot="16200000">
                <a:off x="6042534" y="42511344"/>
                <a:ext cx="781548" cy="2298038"/>
              </a:xfrm>
              <a:custGeom>
                <a:avLst/>
                <a:gdLst>
                  <a:gd name="T0" fmla="*/ 671657205 w 226"/>
                  <a:gd name="T1" fmla="*/ 5740750 h 621"/>
                  <a:gd name="T2" fmla="*/ 654434980 w 226"/>
                  <a:gd name="T3" fmla="*/ 0 h 621"/>
                  <a:gd name="T4" fmla="*/ 579807733 w 226"/>
                  <a:gd name="T5" fmla="*/ 11481501 h 621"/>
                  <a:gd name="T6" fmla="*/ 516659573 w 226"/>
                  <a:gd name="T7" fmla="*/ 40185253 h 621"/>
                  <a:gd name="T8" fmla="*/ 459254551 w 226"/>
                  <a:gd name="T9" fmla="*/ 80370506 h 621"/>
                  <a:gd name="T10" fmla="*/ 344439715 w 226"/>
                  <a:gd name="T11" fmla="*/ 212405369 h 621"/>
                  <a:gd name="T12" fmla="*/ 241108759 w 226"/>
                  <a:gd name="T13" fmla="*/ 413329238 h 621"/>
                  <a:gd name="T14" fmla="*/ 154997632 w 226"/>
                  <a:gd name="T15" fmla="*/ 648697608 h 621"/>
                  <a:gd name="T16" fmla="*/ 86111127 w 226"/>
                  <a:gd name="T17" fmla="*/ 929991982 h 621"/>
                  <a:gd name="T18" fmla="*/ 28703709 w 226"/>
                  <a:gd name="T19" fmla="*/ 1251469213 h 621"/>
                  <a:gd name="T20" fmla="*/ 5740742 w 226"/>
                  <a:gd name="T21" fmla="*/ 1601650196 h 621"/>
                  <a:gd name="T22" fmla="*/ 0 w 226"/>
                  <a:gd name="T23" fmla="*/ 1785351813 h 621"/>
                  <a:gd name="T24" fmla="*/ 17222225 w 226"/>
                  <a:gd name="T25" fmla="*/ 2147016693 h 621"/>
                  <a:gd name="T26" fmla="*/ 57407418 w 226"/>
                  <a:gd name="T27" fmla="*/ 2147483647 h 621"/>
                  <a:gd name="T28" fmla="*/ 114812440 w 226"/>
                  <a:gd name="T29" fmla="*/ 2147483647 h 621"/>
                  <a:gd name="T30" fmla="*/ 195182825 w 226"/>
                  <a:gd name="T31" fmla="*/ 2147483647 h 621"/>
                  <a:gd name="T32" fmla="*/ 287032297 w 226"/>
                  <a:gd name="T33" fmla="*/ 2147483647 h 621"/>
                  <a:gd name="T34" fmla="*/ 396106391 w 226"/>
                  <a:gd name="T35" fmla="*/ 2147483647 h 621"/>
                  <a:gd name="T36" fmla="*/ 487955864 w 226"/>
                  <a:gd name="T37" fmla="*/ 2147483647 h 621"/>
                  <a:gd name="T38" fmla="*/ 551104024 w 226"/>
                  <a:gd name="T39" fmla="*/ 2147483647 h 621"/>
                  <a:gd name="T40" fmla="*/ 614252183 w 226"/>
                  <a:gd name="T41" fmla="*/ 2147483647 h 621"/>
                  <a:gd name="T42" fmla="*/ 654434980 w 226"/>
                  <a:gd name="T43" fmla="*/ 2147483647 h 621"/>
                  <a:gd name="T44" fmla="*/ 671657205 w 226"/>
                  <a:gd name="T45" fmla="*/ 2147483647 h 621"/>
                  <a:gd name="T46" fmla="*/ 734805365 w 226"/>
                  <a:gd name="T47" fmla="*/ 2147483647 h 621"/>
                  <a:gd name="T48" fmla="*/ 797953525 w 226"/>
                  <a:gd name="T49" fmla="*/ 2147483647 h 621"/>
                  <a:gd name="T50" fmla="*/ 912765964 w 226"/>
                  <a:gd name="T51" fmla="*/ 2147483647 h 621"/>
                  <a:gd name="T52" fmla="*/ 1021840058 w 226"/>
                  <a:gd name="T53" fmla="*/ 2147483647 h 621"/>
                  <a:gd name="T54" fmla="*/ 1113689531 w 226"/>
                  <a:gd name="T55" fmla="*/ 2147483647 h 621"/>
                  <a:gd name="T56" fmla="*/ 1188319174 w 226"/>
                  <a:gd name="T57" fmla="*/ 2147483647 h 621"/>
                  <a:gd name="T58" fmla="*/ 1251464938 w 226"/>
                  <a:gd name="T59" fmla="*/ 2147483647 h 621"/>
                  <a:gd name="T60" fmla="*/ 1285909389 w 226"/>
                  <a:gd name="T61" fmla="*/ 2135535192 h 621"/>
                  <a:gd name="T62" fmla="*/ 1297390872 w 226"/>
                  <a:gd name="T63" fmla="*/ 1785351813 h 621"/>
                  <a:gd name="T64" fmla="*/ 1297390872 w 226"/>
                  <a:gd name="T65" fmla="*/ 1607390947 h 621"/>
                  <a:gd name="T66" fmla="*/ 1274427905 w 226"/>
                  <a:gd name="T67" fmla="*/ 1262950714 h 621"/>
                  <a:gd name="T68" fmla="*/ 1217020487 w 226"/>
                  <a:gd name="T69" fmla="*/ 952952588 h 621"/>
                  <a:gd name="T70" fmla="*/ 1153874723 w 226"/>
                  <a:gd name="T71" fmla="*/ 665919860 h 621"/>
                  <a:gd name="T72" fmla="*/ 1067763597 w 226"/>
                  <a:gd name="T73" fmla="*/ 430551489 h 621"/>
                  <a:gd name="T74" fmla="*/ 970173382 w 226"/>
                  <a:gd name="T75" fmla="*/ 229627620 h 621"/>
                  <a:gd name="T76" fmla="*/ 855358547 w 226"/>
                  <a:gd name="T77" fmla="*/ 91852007 h 621"/>
                  <a:gd name="T78" fmla="*/ 769249816 w 226"/>
                  <a:gd name="T79" fmla="*/ 28703752 h 621"/>
                  <a:gd name="T80" fmla="*/ 706101656 w 226"/>
                  <a:gd name="T81" fmla="*/ 5740750 h 621"/>
                  <a:gd name="T82" fmla="*/ 671657205 w 226"/>
                  <a:gd name="T83" fmla="*/ 5740750 h 621"/>
                  <a:gd name="T84" fmla="*/ 0 60000 65536"/>
                  <a:gd name="T85" fmla="*/ 0 60000 65536"/>
                  <a:gd name="T86" fmla="*/ 0 60000 65536"/>
                  <a:gd name="T87" fmla="*/ 0 60000 65536"/>
                  <a:gd name="T88" fmla="*/ 0 60000 65536"/>
                  <a:gd name="T89" fmla="*/ 0 60000 65536"/>
                  <a:gd name="T90" fmla="*/ 0 60000 65536"/>
                  <a:gd name="T91" fmla="*/ 0 60000 65536"/>
                  <a:gd name="T92" fmla="*/ 0 60000 65536"/>
                  <a:gd name="T93" fmla="*/ 0 60000 65536"/>
                  <a:gd name="T94" fmla="*/ 0 60000 65536"/>
                  <a:gd name="T95" fmla="*/ 0 60000 65536"/>
                  <a:gd name="T96" fmla="*/ 0 60000 65536"/>
                  <a:gd name="T97" fmla="*/ 0 60000 65536"/>
                  <a:gd name="T98" fmla="*/ 0 60000 65536"/>
                  <a:gd name="T99" fmla="*/ 0 60000 65536"/>
                  <a:gd name="T100" fmla="*/ 0 60000 65536"/>
                  <a:gd name="T101" fmla="*/ 0 60000 65536"/>
                  <a:gd name="T102" fmla="*/ 0 60000 65536"/>
                  <a:gd name="T103" fmla="*/ 0 60000 65536"/>
                  <a:gd name="T104" fmla="*/ 0 60000 65536"/>
                  <a:gd name="T105" fmla="*/ 0 60000 65536"/>
                  <a:gd name="T106" fmla="*/ 0 60000 65536"/>
                  <a:gd name="T107" fmla="*/ 0 60000 65536"/>
                  <a:gd name="T108" fmla="*/ 0 60000 65536"/>
                  <a:gd name="T109" fmla="*/ 0 60000 65536"/>
                  <a:gd name="T110" fmla="*/ 0 60000 65536"/>
                  <a:gd name="T111" fmla="*/ 0 60000 65536"/>
                  <a:gd name="T112" fmla="*/ 0 60000 65536"/>
                  <a:gd name="T113" fmla="*/ 0 60000 65536"/>
                  <a:gd name="T114" fmla="*/ 0 60000 65536"/>
                  <a:gd name="T115" fmla="*/ 0 60000 65536"/>
                  <a:gd name="T116" fmla="*/ 0 60000 65536"/>
                  <a:gd name="T117" fmla="*/ 0 60000 65536"/>
                  <a:gd name="T118" fmla="*/ 0 60000 65536"/>
                  <a:gd name="T119" fmla="*/ 0 60000 65536"/>
                  <a:gd name="T120" fmla="*/ 0 60000 65536"/>
                  <a:gd name="T121" fmla="*/ 0 60000 65536"/>
                  <a:gd name="T122" fmla="*/ 0 60000 65536"/>
                  <a:gd name="T123" fmla="*/ 0 60000 65536"/>
                  <a:gd name="T124" fmla="*/ 0 60000 65536"/>
                  <a:gd name="T125" fmla="*/ 0 60000 65536"/>
                  <a:gd name="T126" fmla="*/ 0 w 226"/>
                  <a:gd name="T127" fmla="*/ 0 h 621"/>
                  <a:gd name="T128" fmla="*/ 226 w 226"/>
                  <a:gd name="T129" fmla="*/ 621 h 621"/>
                </a:gdLst>
                <a:ahLst/>
                <a:cxnLst>
                  <a:cxn ang="T84">
                    <a:pos x="T0" y="T1"/>
                  </a:cxn>
                  <a:cxn ang="T85">
                    <a:pos x="T2" y="T3"/>
                  </a:cxn>
                  <a:cxn ang="T86">
                    <a:pos x="T4" y="T5"/>
                  </a:cxn>
                  <a:cxn ang="T87">
                    <a:pos x="T6" y="T7"/>
                  </a:cxn>
                  <a:cxn ang="T88">
                    <a:pos x="T8" y="T9"/>
                  </a:cxn>
                  <a:cxn ang="T89">
                    <a:pos x="T10" y="T11"/>
                  </a:cxn>
                  <a:cxn ang="T90">
                    <a:pos x="T12" y="T13"/>
                  </a:cxn>
                  <a:cxn ang="T91">
                    <a:pos x="T14" y="T15"/>
                  </a:cxn>
                  <a:cxn ang="T92">
                    <a:pos x="T16" y="T17"/>
                  </a:cxn>
                  <a:cxn ang="T93">
                    <a:pos x="T18" y="T19"/>
                  </a:cxn>
                  <a:cxn ang="T94">
                    <a:pos x="T20" y="T21"/>
                  </a:cxn>
                  <a:cxn ang="T95">
                    <a:pos x="T22" y="T23"/>
                  </a:cxn>
                  <a:cxn ang="T96">
                    <a:pos x="T24" y="T25"/>
                  </a:cxn>
                  <a:cxn ang="T97">
                    <a:pos x="T26" y="T27"/>
                  </a:cxn>
                  <a:cxn ang="T98">
                    <a:pos x="T28" y="T29"/>
                  </a:cxn>
                  <a:cxn ang="T99">
                    <a:pos x="T30" y="T31"/>
                  </a:cxn>
                  <a:cxn ang="T100">
                    <a:pos x="T32" y="T33"/>
                  </a:cxn>
                  <a:cxn ang="T101">
                    <a:pos x="T34" y="T35"/>
                  </a:cxn>
                  <a:cxn ang="T102">
                    <a:pos x="T36" y="T37"/>
                  </a:cxn>
                  <a:cxn ang="T103">
                    <a:pos x="T38" y="T39"/>
                  </a:cxn>
                  <a:cxn ang="T104">
                    <a:pos x="T40" y="T41"/>
                  </a:cxn>
                  <a:cxn ang="T105">
                    <a:pos x="T42" y="T43"/>
                  </a:cxn>
                  <a:cxn ang="T106">
                    <a:pos x="T44" y="T45"/>
                  </a:cxn>
                  <a:cxn ang="T107">
                    <a:pos x="T46" y="T47"/>
                  </a:cxn>
                  <a:cxn ang="T108">
                    <a:pos x="T48" y="T49"/>
                  </a:cxn>
                  <a:cxn ang="T109">
                    <a:pos x="T50" y="T51"/>
                  </a:cxn>
                  <a:cxn ang="T110">
                    <a:pos x="T52" y="T53"/>
                  </a:cxn>
                  <a:cxn ang="T111">
                    <a:pos x="T54" y="T55"/>
                  </a:cxn>
                  <a:cxn ang="T112">
                    <a:pos x="T56" y="T57"/>
                  </a:cxn>
                  <a:cxn ang="T113">
                    <a:pos x="T58" y="T59"/>
                  </a:cxn>
                  <a:cxn ang="T114">
                    <a:pos x="T60" y="T61"/>
                  </a:cxn>
                  <a:cxn ang="T115">
                    <a:pos x="T62" y="T63"/>
                  </a:cxn>
                  <a:cxn ang="T116">
                    <a:pos x="T64" y="T65"/>
                  </a:cxn>
                  <a:cxn ang="T117">
                    <a:pos x="T66" y="T67"/>
                  </a:cxn>
                  <a:cxn ang="T118">
                    <a:pos x="T68" y="T69"/>
                  </a:cxn>
                  <a:cxn ang="T119">
                    <a:pos x="T70" y="T71"/>
                  </a:cxn>
                  <a:cxn ang="T120">
                    <a:pos x="T72" y="T73"/>
                  </a:cxn>
                  <a:cxn ang="T121">
                    <a:pos x="T74" y="T75"/>
                  </a:cxn>
                  <a:cxn ang="T122">
                    <a:pos x="T76" y="T77"/>
                  </a:cxn>
                  <a:cxn ang="T123">
                    <a:pos x="T78" y="T79"/>
                  </a:cxn>
                  <a:cxn ang="T124">
                    <a:pos x="T80" y="T81"/>
                  </a:cxn>
                  <a:cxn ang="T125">
                    <a:pos x="T82" y="T83"/>
                  </a:cxn>
                </a:cxnLst>
                <a:rect l="T126" t="T127" r="T128" b="T129"/>
                <a:pathLst>
                  <a:path w="226" h="621">
                    <a:moveTo>
                      <a:pt x="117" y="1"/>
                    </a:moveTo>
                    <a:lnTo>
                      <a:pt x="117" y="1"/>
                    </a:lnTo>
                    <a:lnTo>
                      <a:pt x="114" y="0"/>
                    </a:lnTo>
                    <a:lnTo>
                      <a:pt x="107" y="1"/>
                    </a:lnTo>
                    <a:lnTo>
                      <a:pt x="101" y="2"/>
                    </a:lnTo>
                    <a:lnTo>
                      <a:pt x="96" y="4"/>
                    </a:lnTo>
                    <a:lnTo>
                      <a:pt x="90" y="7"/>
                    </a:lnTo>
                    <a:lnTo>
                      <a:pt x="85" y="10"/>
                    </a:lnTo>
                    <a:lnTo>
                      <a:pt x="80" y="14"/>
                    </a:lnTo>
                    <a:lnTo>
                      <a:pt x="69" y="25"/>
                    </a:lnTo>
                    <a:lnTo>
                      <a:pt x="60" y="37"/>
                    </a:lnTo>
                    <a:lnTo>
                      <a:pt x="50" y="53"/>
                    </a:lnTo>
                    <a:lnTo>
                      <a:pt x="42" y="72"/>
                    </a:lnTo>
                    <a:lnTo>
                      <a:pt x="34" y="91"/>
                    </a:lnTo>
                    <a:lnTo>
                      <a:pt x="27" y="113"/>
                    </a:lnTo>
                    <a:lnTo>
                      <a:pt x="20" y="137"/>
                    </a:lnTo>
                    <a:lnTo>
                      <a:pt x="15" y="162"/>
                    </a:lnTo>
                    <a:lnTo>
                      <a:pt x="10" y="190"/>
                    </a:lnTo>
                    <a:lnTo>
                      <a:pt x="5" y="218"/>
                    </a:lnTo>
                    <a:lnTo>
                      <a:pt x="3" y="248"/>
                    </a:lnTo>
                    <a:lnTo>
                      <a:pt x="1" y="279"/>
                    </a:lnTo>
                    <a:lnTo>
                      <a:pt x="0" y="311"/>
                    </a:lnTo>
                    <a:lnTo>
                      <a:pt x="1" y="342"/>
                    </a:lnTo>
                    <a:lnTo>
                      <a:pt x="3" y="374"/>
                    </a:lnTo>
                    <a:lnTo>
                      <a:pt x="5" y="403"/>
                    </a:lnTo>
                    <a:lnTo>
                      <a:pt x="10" y="431"/>
                    </a:lnTo>
                    <a:lnTo>
                      <a:pt x="15" y="458"/>
                    </a:lnTo>
                    <a:lnTo>
                      <a:pt x="20" y="484"/>
                    </a:lnTo>
                    <a:lnTo>
                      <a:pt x="27" y="508"/>
                    </a:lnTo>
                    <a:lnTo>
                      <a:pt x="34" y="530"/>
                    </a:lnTo>
                    <a:lnTo>
                      <a:pt x="42" y="550"/>
                    </a:lnTo>
                    <a:lnTo>
                      <a:pt x="50" y="567"/>
                    </a:lnTo>
                    <a:lnTo>
                      <a:pt x="60" y="584"/>
                    </a:lnTo>
                    <a:lnTo>
                      <a:pt x="69" y="597"/>
                    </a:lnTo>
                    <a:lnTo>
                      <a:pt x="80" y="607"/>
                    </a:lnTo>
                    <a:lnTo>
                      <a:pt x="85" y="611"/>
                    </a:lnTo>
                    <a:lnTo>
                      <a:pt x="90" y="615"/>
                    </a:lnTo>
                    <a:lnTo>
                      <a:pt x="96" y="617"/>
                    </a:lnTo>
                    <a:lnTo>
                      <a:pt x="101" y="619"/>
                    </a:lnTo>
                    <a:lnTo>
                      <a:pt x="107" y="621"/>
                    </a:lnTo>
                    <a:lnTo>
                      <a:pt x="114" y="621"/>
                    </a:lnTo>
                    <a:lnTo>
                      <a:pt x="117" y="621"/>
                    </a:lnTo>
                    <a:lnTo>
                      <a:pt x="123" y="620"/>
                    </a:lnTo>
                    <a:lnTo>
                      <a:pt x="128" y="618"/>
                    </a:lnTo>
                    <a:lnTo>
                      <a:pt x="134" y="616"/>
                    </a:lnTo>
                    <a:lnTo>
                      <a:pt x="139" y="613"/>
                    </a:lnTo>
                    <a:lnTo>
                      <a:pt x="149" y="605"/>
                    </a:lnTo>
                    <a:lnTo>
                      <a:pt x="159" y="594"/>
                    </a:lnTo>
                    <a:lnTo>
                      <a:pt x="169" y="581"/>
                    </a:lnTo>
                    <a:lnTo>
                      <a:pt x="178" y="564"/>
                    </a:lnTo>
                    <a:lnTo>
                      <a:pt x="186" y="547"/>
                    </a:lnTo>
                    <a:lnTo>
                      <a:pt x="194" y="527"/>
                    </a:lnTo>
                    <a:lnTo>
                      <a:pt x="201" y="505"/>
                    </a:lnTo>
                    <a:lnTo>
                      <a:pt x="207" y="482"/>
                    </a:lnTo>
                    <a:lnTo>
                      <a:pt x="212" y="456"/>
                    </a:lnTo>
                    <a:lnTo>
                      <a:pt x="218" y="429"/>
                    </a:lnTo>
                    <a:lnTo>
                      <a:pt x="222" y="401"/>
                    </a:lnTo>
                    <a:lnTo>
                      <a:pt x="224" y="372"/>
                    </a:lnTo>
                    <a:lnTo>
                      <a:pt x="226" y="341"/>
                    </a:lnTo>
                    <a:lnTo>
                      <a:pt x="226" y="311"/>
                    </a:lnTo>
                    <a:lnTo>
                      <a:pt x="226" y="280"/>
                    </a:lnTo>
                    <a:lnTo>
                      <a:pt x="224" y="249"/>
                    </a:lnTo>
                    <a:lnTo>
                      <a:pt x="222" y="220"/>
                    </a:lnTo>
                    <a:lnTo>
                      <a:pt x="218" y="192"/>
                    </a:lnTo>
                    <a:lnTo>
                      <a:pt x="212" y="166"/>
                    </a:lnTo>
                    <a:lnTo>
                      <a:pt x="207" y="140"/>
                    </a:lnTo>
                    <a:lnTo>
                      <a:pt x="201" y="116"/>
                    </a:lnTo>
                    <a:lnTo>
                      <a:pt x="194" y="94"/>
                    </a:lnTo>
                    <a:lnTo>
                      <a:pt x="186" y="75"/>
                    </a:lnTo>
                    <a:lnTo>
                      <a:pt x="178" y="56"/>
                    </a:lnTo>
                    <a:lnTo>
                      <a:pt x="169" y="40"/>
                    </a:lnTo>
                    <a:lnTo>
                      <a:pt x="159" y="27"/>
                    </a:lnTo>
                    <a:lnTo>
                      <a:pt x="149" y="16"/>
                    </a:lnTo>
                    <a:lnTo>
                      <a:pt x="139" y="8"/>
                    </a:lnTo>
                    <a:lnTo>
                      <a:pt x="134" y="5"/>
                    </a:lnTo>
                    <a:lnTo>
                      <a:pt x="128" y="3"/>
                    </a:lnTo>
                    <a:lnTo>
                      <a:pt x="123" y="1"/>
                    </a:lnTo>
                    <a:lnTo>
                      <a:pt x="117" y="1"/>
                    </a:lnTo>
                    <a:close/>
                  </a:path>
                </a:pathLst>
              </a:custGeom>
              <a:solidFill>
                <a:srgbClr val="1A1A1A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wrap="square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graphicFrame macro="">
            <xdr:nvGraphicFramePr>
              <xdr:cNvPr id="27" name="Gráfico 26">
                <a:extLst>
                  <a:ext uri="{FF2B5EF4-FFF2-40B4-BE49-F238E27FC236}">
                    <a16:creationId xmlns:a16="http://schemas.microsoft.com/office/drawing/2014/main" id="{00000000-0008-0000-0100-00001B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898676" y="36097051"/>
              <a:ext cx="8423223" cy="9413398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sp macro="" textlink="">
            <xdr:nvSpPr>
              <xdr:cNvPr id="28" name="Freeform 23">
                <a:extLst>
                  <a:ext uri="{FF2B5EF4-FFF2-40B4-BE49-F238E27FC236}">
                    <a16:creationId xmlns:a16="http://schemas.microsoft.com/office/drawing/2014/main" id="{00000000-0008-0000-0100-00001C000000}"/>
                  </a:ext>
                </a:extLst>
              </xdr:cNvPr>
              <xdr:cNvSpPr>
                <a:spLocks/>
              </xdr:cNvSpPr>
            </xdr:nvSpPr>
            <xdr:spPr bwMode="auto">
              <a:xfrm rot="16200000">
                <a:off x="3311052" y="39764383"/>
                <a:ext cx="6246178" cy="2295736"/>
              </a:xfrm>
              <a:custGeom>
                <a:avLst/>
                <a:gdLst/>
                <a:ahLst/>
                <a:cxnLst>
                  <a:cxn ang="0">
                    <a:pos x="1666" y="310"/>
                  </a:cxn>
                  <a:cxn ang="0">
                    <a:pos x="1668" y="248"/>
                  </a:cxn>
                  <a:cxn ang="0">
                    <a:pos x="1675" y="190"/>
                  </a:cxn>
                  <a:cxn ang="0">
                    <a:pos x="1685" y="137"/>
                  </a:cxn>
                  <a:cxn ang="0">
                    <a:pos x="1700" y="91"/>
                  </a:cxn>
                  <a:cxn ang="0">
                    <a:pos x="1716" y="53"/>
                  </a:cxn>
                  <a:cxn ang="0">
                    <a:pos x="1735" y="24"/>
                  </a:cxn>
                  <a:cxn ang="0">
                    <a:pos x="1751" y="10"/>
                  </a:cxn>
                  <a:cxn ang="0">
                    <a:pos x="1762" y="4"/>
                  </a:cxn>
                  <a:cxn ang="0">
                    <a:pos x="1773" y="1"/>
                  </a:cxn>
                  <a:cxn ang="0">
                    <a:pos x="116" y="0"/>
                  </a:cxn>
                  <a:cxn ang="0">
                    <a:pos x="116" y="0"/>
                  </a:cxn>
                  <a:cxn ang="0">
                    <a:pos x="113" y="0"/>
                  </a:cxn>
                  <a:cxn ang="0">
                    <a:pos x="102" y="2"/>
                  </a:cxn>
                  <a:cxn ang="0">
                    <a:pos x="91" y="6"/>
                  </a:cxn>
                  <a:cxn ang="0">
                    <a:pos x="80" y="14"/>
                  </a:cxn>
                  <a:cxn ang="0">
                    <a:pos x="60" y="37"/>
                  </a:cxn>
                  <a:cxn ang="0">
                    <a:pos x="42" y="71"/>
                  </a:cxn>
                  <a:cxn ang="0">
                    <a:pos x="27" y="113"/>
                  </a:cxn>
                  <a:cxn ang="0">
                    <a:pos x="14" y="162"/>
                  </a:cxn>
                  <a:cxn ang="0">
                    <a:pos x="6" y="218"/>
                  </a:cxn>
                  <a:cxn ang="0">
                    <a:pos x="1" y="279"/>
                  </a:cxn>
                  <a:cxn ang="0">
                    <a:pos x="0" y="310"/>
                  </a:cxn>
                  <a:cxn ang="0">
                    <a:pos x="3" y="373"/>
                  </a:cxn>
                  <a:cxn ang="0">
                    <a:pos x="9" y="431"/>
                  </a:cxn>
                  <a:cxn ang="0">
                    <a:pos x="20" y="484"/>
                  </a:cxn>
                  <a:cxn ang="0">
                    <a:pos x="34" y="530"/>
                  </a:cxn>
                  <a:cxn ang="0">
                    <a:pos x="51" y="567"/>
                  </a:cxn>
                  <a:cxn ang="0">
                    <a:pos x="70" y="597"/>
                  </a:cxn>
                  <a:cxn ang="0">
                    <a:pos x="85" y="611"/>
                  </a:cxn>
                  <a:cxn ang="0">
                    <a:pos x="96" y="617"/>
                  </a:cxn>
                  <a:cxn ang="0">
                    <a:pos x="107" y="620"/>
                  </a:cxn>
                  <a:cxn ang="0">
                    <a:pos x="113" y="621"/>
                  </a:cxn>
                  <a:cxn ang="0">
                    <a:pos x="116" y="621"/>
                  </a:cxn>
                  <a:cxn ang="0">
                    <a:pos x="1779" y="621"/>
                  </a:cxn>
                  <a:cxn ang="0">
                    <a:pos x="1767" y="619"/>
                  </a:cxn>
                  <a:cxn ang="0">
                    <a:pos x="1756" y="614"/>
                  </a:cxn>
                  <a:cxn ang="0">
                    <a:pos x="1745" y="607"/>
                  </a:cxn>
                  <a:cxn ang="0">
                    <a:pos x="1725" y="584"/>
                  </a:cxn>
                  <a:cxn ang="0">
                    <a:pos x="1708" y="550"/>
                  </a:cxn>
                  <a:cxn ang="0">
                    <a:pos x="1692" y="508"/>
                  </a:cxn>
                  <a:cxn ang="0">
                    <a:pos x="1680" y="458"/>
                  </a:cxn>
                  <a:cxn ang="0">
                    <a:pos x="1671" y="403"/>
                  </a:cxn>
                  <a:cxn ang="0">
                    <a:pos x="1667" y="342"/>
                  </a:cxn>
                  <a:cxn ang="0">
                    <a:pos x="1666" y="310"/>
                  </a:cxn>
                </a:cxnLst>
                <a:rect l="0" t="0" r="r" b="b"/>
                <a:pathLst>
                  <a:path w="1779" h="621">
                    <a:moveTo>
                      <a:pt x="1666" y="310"/>
                    </a:moveTo>
                    <a:lnTo>
                      <a:pt x="1666" y="310"/>
                    </a:lnTo>
                    <a:lnTo>
                      <a:pt x="1667" y="279"/>
                    </a:lnTo>
                    <a:lnTo>
                      <a:pt x="1668" y="248"/>
                    </a:lnTo>
                    <a:lnTo>
                      <a:pt x="1671" y="218"/>
                    </a:lnTo>
                    <a:lnTo>
                      <a:pt x="1675" y="190"/>
                    </a:lnTo>
                    <a:lnTo>
                      <a:pt x="1680" y="162"/>
                    </a:lnTo>
                    <a:lnTo>
                      <a:pt x="1685" y="137"/>
                    </a:lnTo>
                    <a:lnTo>
                      <a:pt x="1692" y="113"/>
                    </a:lnTo>
                    <a:lnTo>
                      <a:pt x="1700" y="91"/>
                    </a:lnTo>
                    <a:lnTo>
                      <a:pt x="1708" y="71"/>
                    </a:lnTo>
                    <a:lnTo>
                      <a:pt x="1716" y="53"/>
                    </a:lnTo>
                    <a:lnTo>
                      <a:pt x="1725" y="37"/>
                    </a:lnTo>
                    <a:lnTo>
                      <a:pt x="1735" y="24"/>
                    </a:lnTo>
                    <a:lnTo>
                      <a:pt x="1745" y="14"/>
                    </a:lnTo>
                    <a:lnTo>
                      <a:pt x="1751" y="10"/>
                    </a:lnTo>
                    <a:lnTo>
                      <a:pt x="1756" y="6"/>
                    </a:lnTo>
                    <a:lnTo>
                      <a:pt x="1762" y="4"/>
                    </a:lnTo>
                    <a:lnTo>
                      <a:pt x="1767" y="2"/>
                    </a:lnTo>
                    <a:lnTo>
                      <a:pt x="1773" y="1"/>
                    </a:lnTo>
                    <a:lnTo>
                      <a:pt x="1779" y="0"/>
                    </a:lnTo>
                    <a:lnTo>
                      <a:pt x="116" y="0"/>
                    </a:lnTo>
                    <a:lnTo>
                      <a:pt x="116" y="0"/>
                    </a:lnTo>
                    <a:lnTo>
                      <a:pt x="116" y="0"/>
                    </a:lnTo>
                    <a:lnTo>
                      <a:pt x="113" y="0"/>
                    </a:lnTo>
                    <a:lnTo>
                      <a:pt x="113" y="0"/>
                    </a:lnTo>
                    <a:lnTo>
                      <a:pt x="107" y="1"/>
                    </a:lnTo>
                    <a:lnTo>
                      <a:pt x="102" y="2"/>
                    </a:lnTo>
                    <a:lnTo>
                      <a:pt x="96" y="4"/>
                    </a:lnTo>
                    <a:lnTo>
                      <a:pt x="91" y="6"/>
                    </a:lnTo>
                    <a:lnTo>
                      <a:pt x="85" y="10"/>
                    </a:lnTo>
                    <a:lnTo>
                      <a:pt x="80" y="14"/>
                    </a:lnTo>
                    <a:lnTo>
                      <a:pt x="70" y="24"/>
                    </a:lnTo>
                    <a:lnTo>
                      <a:pt x="60" y="37"/>
                    </a:lnTo>
                    <a:lnTo>
                      <a:pt x="51" y="53"/>
                    </a:lnTo>
                    <a:lnTo>
                      <a:pt x="42" y="71"/>
                    </a:lnTo>
                    <a:lnTo>
                      <a:pt x="34" y="91"/>
                    </a:lnTo>
                    <a:lnTo>
                      <a:pt x="27" y="113"/>
                    </a:lnTo>
                    <a:lnTo>
                      <a:pt x="20" y="137"/>
                    </a:lnTo>
                    <a:lnTo>
                      <a:pt x="14" y="162"/>
                    </a:lnTo>
                    <a:lnTo>
                      <a:pt x="9" y="190"/>
                    </a:lnTo>
                    <a:lnTo>
                      <a:pt x="6" y="218"/>
                    </a:lnTo>
                    <a:lnTo>
                      <a:pt x="3" y="248"/>
                    </a:lnTo>
                    <a:lnTo>
                      <a:pt x="1" y="279"/>
                    </a:lnTo>
                    <a:lnTo>
                      <a:pt x="0" y="310"/>
                    </a:lnTo>
                    <a:lnTo>
                      <a:pt x="0" y="310"/>
                    </a:lnTo>
                    <a:lnTo>
                      <a:pt x="1" y="342"/>
                    </a:lnTo>
                    <a:lnTo>
                      <a:pt x="3" y="373"/>
                    </a:lnTo>
                    <a:lnTo>
                      <a:pt x="6" y="403"/>
                    </a:lnTo>
                    <a:lnTo>
                      <a:pt x="9" y="431"/>
                    </a:lnTo>
                    <a:lnTo>
                      <a:pt x="14" y="458"/>
                    </a:lnTo>
                    <a:lnTo>
                      <a:pt x="20" y="484"/>
                    </a:lnTo>
                    <a:lnTo>
                      <a:pt x="27" y="508"/>
                    </a:lnTo>
                    <a:lnTo>
                      <a:pt x="34" y="530"/>
                    </a:lnTo>
                    <a:lnTo>
                      <a:pt x="42" y="550"/>
                    </a:lnTo>
                    <a:lnTo>
                      <a:pt x="51" y="567"/>
                    </a:lnTo>
                    <a:lnTo>
                      <a:pt x="60" y="584"/>
                    </a:lnTo>
                    <a:lnTo>
                      <a:pt x="70" y="597"/>
                    </a:lnTo>
                    <a:lnTo>
                      <a:pt x="80" y="607"/>
                    </a:lnTo>
                    <a:lnTo>
                      <a:pt x="85" y="611"/>
                    </a:lnTo>
                    <a:lnTo>
                      <a:pt x="91" y="614"/>
                    </a:lnTo>
                    <a:lnTo>
                      <a:pt x="96" y="617"/>
                    </a:lnTo>
                    <a:lnTo>
                      <a:pt x="102" y="619"/>
                    </a:lnTo>
                    <a:lnTo>
                      <a:pt x="107" y="620"/>
                    </a:lnTo>
                    <a:lnTo>
                      <a:pt x="113" y="621"/>
                    </a:lnTo>
                    <a:lnTo>
                      <a:pt x="113" y="621"/>
                    </a:lnTo>
                    <a:lnTo>
                      <a:pt x="116" y="620"/>
                    </a:lnTo>
                    <a:lnTo>
                      <a:pt x="116" y="621"/>
                    </a:lnTo>
                    <a:lnTo>
                      <a:pt x="1779" y="621"/>
                    </a:lnTo>
                    <a:lnTo>
                      <a:pt x="1779" y="621"/>
                    </a:lnTo>
                    <a:lnTo>
                      <a:pt x="1773" y="620"/>
                    </a:lnTo>
                    <a:lnTo>
                      <a:pt x="1767" y="619"/>
                    </a:lnTo>
                    <a:lnTo>
                      <a:pt x="1762" y="617"/>
                    </a:lnTo>
                    <a:lnTo>
                      <a:pt x="1756" y="614"/>
                    </a:lnTo>
                    <a:lnTo>
                      <a:pt x="1751" y="611"/>
                    </a:lnTo>
                    <a:lnTo>
                      <a:pt x="1745" y="607"/>
                    </a:lnTo>
                    <a:lnTo>
                      <a:pt x="1735" y="597"/>
                    </a:lnTo>
                    <a:lnTo>
                      <a:pt x="1725" y="584"/>
                    </a:lnTo>
                    <a:lnTo>
                      <a:pt x="1716" y="567"/>
                    </a:lnTo>
                    <a:lnTo>
                      <a:pt x="1708" y="550"/>
                    </a:lnTo>
                    <a:lnTo>
                      <a:pt x="1700" y="530"/>
                    </a:lnTo>
                    <a:lnTo>
                      <a:pt x="1692" y="508"/>
                    </a:lnTo>
                    <a:lnTo>
                      <a:pt x="1685" y="484"/>
                    </a:lnTo>
                    <a:lnTo>
                      <a:pt x="1680" y="458"/>
                    </a:lnTo>
                    <a:lnTo>
                      <a:pt x="1675" y="431"/>
                    </a:lnTo>
                    <a:lnTo>
                      <a:pt x="1671" y="403"/>
                    </a:lnTo>
                    <a:lnTo>
                      <a:pt x="1668" y="373"/>
                    </a:lnTo>
                    <a:lnTo>
                      <a:pt x="1667" y="342"/>
                    </a:lnTo>
                    <a:lnTo>
                      <a:pt x="1666" y="310"/>
                    </a:lnTo>
                    <a:lnTo>
                      <a:pt x="1666" y="310"/>
                    </a:lnTo>
                    <a:close/>
                  </a:path>
                </a:pathLst>
              </a:custGeom>
              <a:gradFill flip="none" rotWithShape="1">
                <a:gsLst>
                  <a:gs pos="4000">
                    <a:schemeClr val="tx1">
                      <a:lumMod val="75000"/>
                      <a:lumOff val="25000"/>
                      <a:alpha val="56000"/>
                    </a:schemeClr>
                  </a:gs>
                  <a:gs pos="58000">
                    <a:schemeClr val="bg1">
                      <a:alpha val="0"/>
                    </a:schemeClr>
                  </a:gs>
                  <a:gs pos="100000">
                    <a:schemeClr val="tx1">
                      <a:lumMod val="65000"/>
                      <a:lumOff val="35000"/>
                    </a:schemeClr>
                  </a:gs>
                  <a:gs pos="72000">
                    <a:schemeClr val="bg1">
                      <a:alpha val="74000"/>
                    </a:schemeClr>
                  </a:gs>
                  <a:gs pos="27000">
                    <a:schemeClr val="bg1">
                      <a:alpha val="0"/>
                    </a:schemeClr>
                  </a:gs>
                  <a:gs pos="82000">
                    <a:schemeClr val="bg1">
                      <a:alpha val="0"/>
                    </a:schemeClr>
                  </a:gs>
                  <a:gs pos="19000">
                    <a:schemeClr val="bg1">
                      <a:alpha val="26000"/>
                    </a:schemeClr>
                  </a:gs>
                  <a:gs pos="10000">
                    <a:schemeClr val="tx1">
                      <a:lumMod val="85000"/>
                      <a:lumOff val="15000"/>
                      <a:alpha val="31000"/>
                    </a:schemeClr>
                  </a:gs>
                  <a:gs pos="97000">
                    <a:schemeClr val="bg1">
                      <a:lumMod val="50000"/>
                      <a:alpha val="33000"/>
                    </a:schemeClr>
                  </a:gs>
                  <a:gs pos="0">
                    <a:schemeClr val="tx1">
                      <a:lumMod val="85000"/>
                      <a:lumOff val="15000"/>
                    </a:schemeClr>
                  </a:gs>
                </a:gsLst>
                <a:lin ang="16200000" scaled="0"/>
                <a:tileRect/>
              </a:gradFill>
              <a:ln w="4">
                <a:noFill/>
                <a:prstDash val="solid"/>
                <a:round/>
                <a:headEnd/>
                <a:tailEnd/>
              </a:ln>
            </xdr:spPr>
            <xdr:txBody>
              <a:bodyPr wrap="square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9pPr>
              </a:lstStyle>
              <a:p>
                <a:pPr fontAlgn="auto">
                  <a:spcBef>
                    <a:spcPts val="0"/>
                  </a:spcBef>
                  <a:spcAft>
                    <a:spcPts val="0"/>
                  </a:spcAft>
                  <a:defRPr/>
                </a:pPr>
                <a:endParaRPr lang="en-US" sz="1600">
                  <a:latin typeface="+mn-lt"/>
                  <a:ea typeface="+mn-ea"/>
                </a:endParaRPr>
              </a:p>
            </xdr:txBody>
          </xdr:sp>
          <xdr:sp macro="" textlink="">
            <xdr:nvSpPr>
              <xdr:cNvPr id="29" name="Freeform 22">
                <a:extLst>
                  <a:ext uri="{FF2B5EF4-FFF2-40B4-BE49-F238E27FC236}">
                    <a16:creationId xmlns:a16="http://schemas.microsoft.com/office/drawing/2014/main" id="{00000000-0008-0000-0100-00001D000000}"/>
                  </a:ext>
                </a:extLst>
              </xdr:cNvPr>
              <xdr:cNvSpPr>
                <a:spLocks/>
              </xdr:cNvSpPr>
            </xdr:nvSpPr>
            <xdr:spPr bwMode="auto">
              <a:xfrm rot="16200000">
                <a:off x="6061623" y="36534942"/>
                <a:ext cx="762504" cy="2305763"/>
              </a:xfrm>
              <a:custGeom>
                <a:avLst/>
                <a:gdLst>
                  <a:gd name="T0" fmla="*/ 683142069 w 218"/>
                  <a:gd name="T1" fmla="*/ 2147483647 h 621"/>
                  <a:gd name="T2" fmla="*/ 677401319 w 218"/>
                  <a:gd name="T3" fmla="*/ 2147483647 h 621"/>
                  <a:gd name="T4" fmla="*/ 608512318 w 218"/>
                  <a:gd name="T5" fmla="*/ 2147483647 h 621"/>
                  <a:gd name="T6" fmla="*/ 551104817 w 218"/>
                  <a:gd name="T7" fmla="*/ 2147483647 h 621"/>
                  <a:gd name="T8" fmla="*/ 493699713 w 218"/>
                  <a:gd name="T9" fmla="*/ 2147483647 h 621"/>
                  <a:gd name="T10" fmla="*/ 442032962 w 218"/>
                  <a:gd name="T11" fmla="*/ 2147483647 h 621"/>
                  <a:gd name="T12" fmla="*/ 401847712 w 218"/>
                  <a:gd name="T13" fmla="*/ 2124053692 h 621"/>
                  <a:gd name="T14" fmla="*/ 350180961 w 218"/>
                  <a:gd name="T15" fmla="*/ 1905907572 h 621"/>
                  <a:gd name="T16" fmla="*/ 344440211 w 218"/>
                  <a:gd name="T17" fmla="*/ 1779613459 h 621"/>
                  <a:gd name="T18" fmla="*/ 344440211 w 218"/>
                  <a:gd name="T19" fmla="*/ 1722205955 h 621"/>
                  <a:gd name="T20" fmla="*/ 373143962 w 218"/>
                  <a:gd name="T21" fmla="*/ 1549985839 h 621"/>
                  <a:gd name="T22" fmla="*/ 419069962 w 218"/>
                  <a:gd name="T23" fmla="*/ 1394985578 h 621"/>
                  <a:gd name="T24" fmla="*/ 464995963 w 218"/>
                  <a:gd name="T25" fmla="*/ 1314617468 h 621"/>
                  <a:gd name="T26" fmla="*/ 516662713 w 218"/>
                  <a:gd name="T27" fmla="*/ 1245728463 h 621"/>
                  <a:gd name="T28" fmla="*/ 579808568 w 218"/>
                  <a:gd name="T29" fmla="*/ 1199802460 h 621"/>
                  <a:gd name="T30" fmla="*/ 642956818 w 218"/>
                  <a:gd name="T31" fmla="*/ 1176839458 h 621"/>
                  <a:gd name="T32" fmla="*/ 677401319 w 218"/>
                  <a:gd name="T33" fmla="*/ 1171098708 h 621"/>
                  <a:gd name="T34" fmla="*/ 683142069 w 218"/>
                  <a:gd name="T35" fmla="*/ 1171098708 h 621"/>
                  <a:gd name="T36" fmla="*/ 1251469136 w 218"/>
                  <a:gd name="T37" fmla="*/ 1171098708 h 621"/>
                  <a:gd name="T38" fmla="*/ 1234246886 w 218"/>
                  <a:gd name="T39" fmla="*/ 1050545345 h 621"/>
                  <a:gd name="T40" fmla="*/ 1194061636 w 218"/>
                  <a:gd name="T41" fmla="*/ 820917725 h 621"/>
                  <a:gd name="T42" fmla="*/ 1136656531 w 218"/>
                  <a:gd name="T43" fmla="*/ 619993856 h 621"/>
                  <a:gd name="T44" fmla="*/ 1073508280 w 218"/>
                  <a:gd name="T45" fmla="*/ 436292239 h 621"/>
                  <a:gd name="T46" fmla="*/ 998878530 w 218"/>
                  <a:gd name="T47" fmla="*/ 281294374 h 621"/>
                  <a:gd name="T48" fmla="*/ 912769675 w 218"/>
                  <a:gd name="T49" fmla="*/ 154997865 h 621"/>
                  <a:gd name="T50" fmla="*/ 826658424 w 218"/>
                  <a:gd name="T51" fmla="*/ 68889005 h 621"/>
                  <a:gd name="T52" fmla="*/ 729065673 w 218"/>
                  <a:gd name="T53" fmla="*/ 17222251 h 621"/>
                  <a:gd name="T54" fmla="*/ 677401319 w 218"/>
                  <a:gd name="T55" fmla="*/ 5740750 h 621"/>
                  <a:gd name="T56" fmla="*/ 648697568 w 218"/>
                  <a:gd name="T57" fmla="*/ 0 h 621"/>
                  <a:gd name="T58" fmla="*/ 579808568 w 218"/>
                  <a:gd name="T59" fmla="*/ 11481501 h 621"/>
                  <a:gd name="T60" fmla="*/ 516662713 w 218"/>
                  <a:gd name="T61" fmla="*/ 34444502 h 621"/>
                  <a:gd name="T62" fmla="*/ 453514462 w 218"/>
                  <a:gd name="T63" fmla="*/ 80370506 h 621"/>
                  <a:gd name="T64" fmla="*/ 338699461 w 218"/>
                  <a:gd name="T65" fmla="*/ 212405369 h 621"/>
                  <a:gd name="T66" fmla="*/ 241109106 w 218"/>
                  <a:gd name="T67" fmla="*/ 407588487 h 621"/>
                  <a:gd name="T68" fmla="*/ 149257105 w 218"/>
                  <a:gd name="T69" fmla="*/ 648697608 h 621"/>
                  <a:gd name="T70" fmla="*/ 80370501 w 218"/>
                  <a:gd name="T71" fmla="*/ 929991982 h 621"/>
                  <a:gd name="T72" fmla="*/ 28703750 w 218"/>
                  <a:gd name="T73" fmla="*/ 1251469213 h 621"/>
                  <a:gd name="T74" fmla="*/ 5740750 w 218"/>
                  <a:gd name="T75" fmla="*/ 1601650196 h 621"/>
                  <a:gd name="T76" fmla="*/ 0 w 218"/>
                  <a:gd name="T77" fmla="*/ 1779613459 h 621"/>
                  <a:gd name="T78" fmla="*/ 11481500 w 218"/>
                  <a:gd name="T79" fmla="*/ 2141275943 h 621"/>
                  <a:gd name="T80" fmla="*/ 51666750 w 218"/>
                  <a:gd name="T81" fmla="*/ 2147483647 h 621"/>
                  <a:gd name="T82" fmla="*/ 109071855 w 218"/>
                  <a:gd name="T83" fmla="*/ 2147483647 h 621"/>
                  <a:gd name="T84" fmla="*/ 195183106 w 218"/>
                  <a:gd name="T85" fmla="*/ 2147483647 h 621"/>
                  <a:gd name="T86" fmla="*/ 287035107 w 218"/>
                  <a:gd name="T87" fmla="*/ 2147483647 h 621"/>
                  <a:gd name="T88" fmla="*/ 396106962 w 218"/>
                  <a:gd name="T89" fmla="*/ 2147483647 h 621"/>
                  <a:gd name="T90" fmla="*/ 487958963 w 218"/>
                  <a:gd name="T91" fmla="*/ 2147483647 h 621"/>
                  <a:gd name="T92" fmla="*/ 551104817 w 218"/>
                  <a:gd name="T93" fmla="*/ 2147483647 h 621"/>
                  <a:gd name="T94" fmla="*/ 614253068 w 218"/>
                  <a:gd name="T95" fmla="*/ 2147483647 h 621"/>
                  <a:gd name="T96" fmla="*/ 648697568 w 218"/>
                  <a:gd name="T97" fmla="*/ 2147483647 h 621"/>
                  <a:gd name="T98" fmla="*/ 677401319 w 218"/>
                  <a:gd name="T99" fmla="*/ 2147483647 h 621"/>
                  <a:gd name="T100" fmla="*/ 780732424 w 218"/>
                  <a:gd name="T101" fmla="*/ 2147483647 h 621"/>
                  <a:gd name="T102" fmla="*/ 872584424 w 218"/>
                  <a:gd name="T103" fmla="*/ 2147483647 h 621"/>
                  <a:gd name="T104" fmla="*/ 958693279 w 218"/>
                  <a:gd name="T105" fmla="*/ 2147483647 h 621"/>
                  <a:gd name="T106" fmla="*/ 1033323030 w 218"/>
                  <a:gd name="T107" fmla="*/ 2147483647 h 621"/>
                  <a:gd name="T108" fmla="*/ 1107952781 w 218"/>
                  <a:gd name="T109" fmla="*/ 2147483647 h 621"/>
                  <a:gd name="T110" fmla="*/ 1165357885 w 218"/>
                  <a:gd name="T111" fmla="*/ 2147483647 h 621"/>
                  <a:gd name="T112" fmla="*/ 1217024636 w 218"/>
                  <a:gd name="T113" fmla="*/ 2147483647 h 621"/>
                  <a:gd name="T114" fmla="*/ 1251469136 w 218"/>
                  <a:gd name="T115" fmla="*/ 2147483647 h 621"/>
                  <a:gd name="T116" fmla="*/ 723327319 w 218"/>
                  <a:gd name="T117" fmla="*/ 2147483647 h 621"/>
                  <a:gd name="T118" fmla="*/ 683142069 w 218"/>
                  <a:gd name="T119" fmla="*/ 2147483647 h 621"/>
                  <a:gd name="T120" fmla="*/ 0 60000 65536"/>
                  <a:gd name="T121" fmla="*/ 0 60000 65536"/>
                  <a:gd name="T122" fmla="*/ 0 60000 65536"/>
                  <a:gd name="T123" fmla="*/ 0 60000 65536"/>
                  <a:gd name="T124" fmla="*/ 0 60000 65536"/>
                  <a:gd name="T125" fmla="*/ 0 60000 65536"/>
                  <a:gd name="T126" fmla="*/ 0 60000 65536"/>
                  <a:gd name="T127" fmla="*/ 0 60000 65536"/>
                  <a:gd name="T128" fmla="*/ 0 60000 65536"/>
                  <a:gd name="T129" fmla="*/ 0 60000 65536"/>
                  <a:gd name="T130" fmla="*/ 0 60000 65536"/>
                  <a:gd name="T131" fmla="*/ 0 60000 65536"/>
                  <a:gd name="T132" fmla="*/ 0 60000 65536"/>
                  <a:gd name="T133" fmla="*/ 0 60000 65536"/>
                  <a:gd name="T134" fmla="*/ 0 60000 65536"/>
                  <a:gd name="T135" fmla="*/ 0 60000 65536"/>
                  <a:gd name="T136" fmla="*/ 0 60000 65536"/>
                  <a:gd name="T137" fmla="*/ 0 60000 65536"/>
                  <a:gd name="T138" fmla="*/ 0 60000 65536"/>
                  <a:gd name="T139" fmla="*/ 0 60000 65536"/>
                  <a:gd name="T140" fmla="*/ 0 60000 65536"/>
                  <a:gd name="T141" fmla="*/ 0 60000 65536"/>
                  <a:gd name="T142" fmla="*/ 0 60000 65536"/>
                  <a:gd name="T143" fmla="*/ 0 60000 65536"/>
                  <a:gd name="T144" fmla="*/ 0 60000 65536"/>
                  <a:gd name="T145" fmla="*/ 0 60000 65536"/>
                  <a:gd name="T146" fmla="*/ 0 60000 65536"/>
                  <a:gd name="T147" fmla="*/ 0 60000 65536"/>
                  <a:gd name="T148" fmla="*/ 0 60000 65536"/>
                  <a:gd name="T149" fmla="*/ 0 60000 65536"/>
                  <a:gd name="T150" fmla="*/ 0 60000 65536"/>
                  <a:gd name="T151" fmla="*/ 0 60000 65536"/>
                  <a:gd name="T152" fmla="*/ 0 60000 65536"/>
                  <a:gd name="T153" fmla="*/ 0 60000 65536"/>
                  <a:gd name="T154" fmla="*/ 0 60000 65536"/>
                  <a:gd name="T155" fmla="*/ 0 60000 65536"/>
                  <a:gd name="T156" fmla="*/ 0 60000 65536"/>
                  <a:gd name="T157" fmla="*/ 0 60000 65536"/>
                  <a:gd name="T158" fmla="*/ 0 60000 65536"/>
                  <a:gd name="T159" fmla="*/ 0 60000 65536"/>
                  <a:gd name="T160" fmla="*/ 0 60000 65536"/>
                  <a:gd name="T161" fmla="*/ 0 60000 65536"/>
                  <a:gd name="T162" fmla="*/ 0 60000 65536"/>
                  <a:gd name="T163" fmla="*/ 0 60000 65536"/>
                  <a:gd name="T164" fmla="*/ 0 60000 65536"/>
                  <a:gd name="T165" fmla="*/ 0 60000 65536"/>
                  <a:gd name="T166" fmla="*/ 0 60000 65536"/>
                  <a:gd name="T167" fmla="*/ 0 60000 65536"/>
                  <a:gd name="T168" fmla="*/ 0 60000 65536"/>
                  <a:gd name="T169" fmla="*/ 0 60000 65536"/>
                  <a:gd name="T170" fmla="*/ 0 60000 65536"/>
                  <a:gd name="T171" fmla="*/ 0 60000 65536"/>
                  <a:gd name="T172" fmla="*/ 0 60000 65536"/>
                  <a:gd name="T173" fmla="*/ 0 60000 65536"/>
                  <a:gd name="T174" fmla="*/ 0 60000 65536"/>
                  <a:gd name="T175" fmla="*/ 0 60000 65536"/>
                  <a:gd name="T176" fmla="*/ 0 60000 65536"/>
                  <a:gd name="T177" fmla="*/ 0 60000 65536"/>
                  <a:gd name="T178" fmla="*/ 0 60000 65536"/>
                  <a:gd name="T179" fmla="*/ 0 60000 65536"/>
                  <a:gd name="T180" fmla="*/ 0 w 218"/>
                  <a:gd name="T181" fmla="*/ 0 h 621"/>
                  <a:gd name="T182" fmla="*/ 218 w 218"/>
                  <a:gd name="T183" fmla="*/ 621 h 621"/>
                </a:gdLst>
                <a:ahLst/>
                <a:cxnLst>
                  <a:cxn ang="T120">
                    <a:pos x="T0" y="T1"/>
                  </a:cxn>
                  <a:cxn ang="T121">
                    <a:pos x="T2" y="T3"/>
                  </a:cxn>
                  <a:cxn ang="T122">
                    <a:pos x="T4" y="T5"/>
                  </a:cxn>
                  <a:cxn ang="T123">
                    <a:pos x="T6" y="T7"/>
                  </a:cxn>
                  <a:cxn ang="T124">
                    <a:pos x="T8" y="T9"/>
                  </a:cxn>
                  <a:cxn ang="T125">
                    <a:pos x="T10" y="T11"/>
                  </a:cxn>
                  <a:cxn ang="T126">
                    <a:pos x="T12" y="T13"/>
                  </a:cxn>
                  <a:cxn ang="T127">
                    <a:pos x="T14" y="T15"/>
                  </a:cxn>
                  <a:cxn ang="T128">
                    <a:pos x="T16" y="T17"/>
                  </a:cxn>
                  <a:cxn ang="T129">
                    <a:pos x="T18" y="T19"/>
                  </a:cxn>
                  <a:cxn ang="T130">
                    <a:pos x="T20" y="T21"/>
                  </a:cxn>
                  <a:cxn ang="T131">
                    <a:pos x="T22" y="T23"/>
                  </a:cxn>
                  <a:cxn ang="T132">
                    <a:pos x="T24" y="T25"/>
                  </a:cxn>
                  <a:cxn ang="T133">
                    <a:pos x="T26" y="T27"/>
                  </a:cxn>
                  <a:cxn ang="T134">
                    <a:pos x="T28" y="T29"/>
                  </a:cxn>
                  <a:cxn ang="T135">
                    <a:pos x="T30" y="T31"/>
                  </a:cxn>
                  <a:cxn ang="T136">
                    <a:pos x="T32" y="T33"/>
                  </a:cxn>
                  <a:cxn ang="T137">
                    <a:pos x="T34" y="T35"/>
                  </a:cxn>
                  <a:cxn ang="T138">
                    <a:pos x="T36" y="T37"/>
                  </a:cxn>
                  <a:cxn ang="T139">
                    <a:pos x="T38" y="T39"/>
                  </a:cxn>
                  <a:cxn ang="T140">
                    <a:pos x="T40" y="T41"/>
                  </a:cxn>
                  <a:cxn ang="T141">
                    <a:pos x="T42" y="T43"/>
                  </a:cxn>
                  <a:cxn ang="T142">
                    <a:pos x="T44" y="T45"/>
                  </a:cxn>
                  <a:cxn ang="T143">
                    <a:pos x="T46" y="T47"/>
                  </a:cxn>
                  <a:cxn ang="T144">
                    <a:pos x="T48" y="T49"/>
                  </a:cxn>
                  <a:cxn ang="T145">
                    <a:pos x="T50" y="T51"/>
                  </a:cxn>
                  <a:cxn ang="T146">
                    <a:pos x="T52" y="T53"/>
                  </a:cxn>
                  <a:cxn ang="T147">
                    <a:pos x="T54" y="T55"/>
                  </a:cxn>
                  <a:cxn ang="T148">
                    <a:pos x="T56" y="T57"/>
                  </a:cxn>
                  <a:cxn ang="T149">
                    <a:pos x="T58" y="T59"/>
                  </a:cxn>
                  <a:cxn ang="T150">
                    <a:pos x="T60" y="T61"/>
                  </a:cxn>
                  <a:cxn ang="T151">
                    <a:pos x="T62" y="T63"/>
                  </a:cxn>
                  <a:cxn ang="T152">
                    <a:pos x="T64" y="T65"/>
                  </a:cxn>
                  <a:cxn ang="T153">
                    <a:pos x="T66" y="T67"/>
                  </a:cxn>
                  <a:cxn ang="T154">
                    <a:pos x="T68" y="T69"/>
                  </a:cxn>
                  <a:cxn ang="T155">
                    <a:pos x="T70" y="T71"/>
                  </a:cxn>
                  <a:cxn ang="T156">
                    <a:pos x="T72" y="T73"/>
                  </a:cxn>
                  <a:cxn ang="T157">
                    <a:pos x="T74" y="T75"/>
                  </a:cxn>
                  <a:cxn ang="T158">
                    <a:pos x="T76" y="T77"/>
                  </a:cxn>
                  <a:cxn ang="T159">
                    <a:pos x="T78" y="T79"/>
                  </a:cxn>
                  <a:cxn ang="T160">
                    <a:pos x="T80" y="T81"/>
                  </a:cxn>
                  <a:cxn ang="T161">
                    <a:pos x="T82" y="T83"/>
                  </a:cxn>
                  <a:cxn ang="T162">
                    <a:pos x="T84" y="T85"/>
                  </a:cxn>
                  <a:cxn ang="T163">
                    <a:pos x="T86" y="T87"/>
                  </a:cxn>
                  <a:cxn ang="T164">
                    <a:pos x="T88" y="T89"/>
                  </a:cxn>
                  <a:cxn ang="T165">
                    <a:pos x="T90" y="T91"/>
                  </a:cxn>
                  <a:cxn ang="T166">
                    <a:pos x="T92" y="T93"/>
                  </a:cxn>
                  <a:cxn ang="T167">
                    <a:pos x="T94" y="T95"/>
                  </a:cxn>
                  <a:cxn ang="T168">
                    <a:pos x="T96" y="T97"/>
                  </a:cxn>
                  <a:cxn ang="T169">
                    <a:pos x="T98" y="T99"/>
                  </a:cxn>
                  <a:cxn ang="T170">
                    <a:pos x="T100" y="T101"/>
                  </a:cxn>
                  <a:cxn ang="T171">
                    <a:pos x="T102" y="T103"/>
                  </a:cxn>
                  <a:cxn ang="T172">
                    <a:pos x="T104" y="T105"/>
                  </a:cxn>
                  <a:cxn ang="T173">
                    <a:pos x="T106" y="T107"/>
                  </a:cxn>
                  <a:cxn ang="T174">
                    <a:pos x="T108" y="T109"/>
                  </a:cxn>
                  <a:cxn ang="T175">
                    <a:pos x="T110" y="T111"/>
                  </a:cxn>
                  <a:cxn ang="T176">
                    <a:pos x="T112" y="T113"/>
                  </a:cxn>
                  <a:cxn ang="T177">
                    <a:pos x="T114" y="T115"/>
                  </a:cxn>
                  <a:cxn ang="T178">
                    <a:pos x="T116" y="T117"/>
                  </a:cxn>
                  <a:cxn ang="T179">
                    <a:pos x="T118" y="T119"/>
                  </a:cxn>
                </a:cxnLst>
                <a:rect l="T180" t="T181" r="T182" b="T183"/>
                <a:pathLst>
                  <a:path w="218" h="621">
                    <a:moveTo>
                      <a:pt x="119" y="417"/>
                    </a:moveTo>
                    <a:lnTo>
                      <a:pt x="119" y="417"/>
                    </a:lnTo>
                    <a:lnTo>
                      <a:pt x="118" y="417"/>
                    </a:lnTo>
                    <a:lnTo>
                      <a:pt x="112" y="416"/>
                    </a:lnTo>
                    <a:lnTo>
                      <a:pt x="106" y="415"/>
                    </a:lnTo>
                    <a:lnTo>
                      <a:pt x="101" y="412"/>
                    </a:lnTo>
                    <a:lnTo>
                      <a:pt x="96" y="408"/>
                    </a:lnTo>
                    <a:lnTo>
                      <a:pt x="90" y="404"/>
                    </a:lnTo>
                    <a:lnTo>
                      <a:pt x="86" y="398"/>
                    </a:lnTo>
                    <a:lnTo>
                      <a:pt x="81" y="392"/>
                    </a:lnTo>
                    <a:lnTo>
                      <a:pt x="77" y="386"/>
                    </a:lnTo>
                    <a:lnTo>
                      <a:pt x="73" y="378"/>
                    </a:lnTo>
                    <a:lnTo>
                      <a:pt x="70" y="370"/>
                    </a:lnTo>
                    <a:lnTo>
                      <a:pt x="65" y="351"/>
                    </a:lnTo>
                    <a:lnTo>
                      <a:pt x="61" y="332"/>
                    </a:lnTo>
                    <a:lnTo>
                      <a:pt x="60" y="321"/>
                    </a:lnTo>
                    <a:lnTo>
                      <a:pt x="60" y="310"/>
                    </a:lnTo>
                    <a:lnTo>
                      <a:pt x="60" y="300"/>
                    </a:lnTo>
                    <a:lnTo>
                      <a:pt x="61" y="289"/>
                    </a:lnTo>
                    <a:lnTo>
                      <a:pt x="65" y="270"/>
                    </a:lnTo>
                    <a:lnTo>
                      <a:pt x="70" y="251"/>
                    </a:lnTo>
                    <a:lnTo>
                      <a:pt x="73" y="243"/>
                    </a:lnTo>
                    <a:lnTo>
                      <a:pt x="77" y="235"/>
                    </a:lnTo>
                    <a:lnTo>
                      <a:pt x="81" y="229"/>
                    </a:lnTo>
                    <a:lnTo>
                      <a:pt x="86" y="222"/>
                    </a:lnTo>
                    <a:lnTo>
                      <a:pt x="90" y="217"/>
                    </a:lnTo>
                    <a:lnTo>
                      <a:pt x="96" y="213"/>
                    </a:lnTo>
                    <a:lnTo>
                      <a:pt x="101" y="209"/>
                    </a:lnTo>
                    <a:lnTo>
                      <a:pt x="106" y="206"/>
                    </a:lnTo>
                    <a:lnTo>
                      <a:pt x="112" y="205"/>
                    </a:lnTo>
                    <a:lnTo>
                      <a:pt x="118" y="204"/>
                    </a:lnTo>
                    <a:lnTo>
                      <a:pt x="119" y="204"/>
                    </a:lnTo>
                    <a:lnTo>
                      <a:pt x="126" y="204"/>
                    </a:lnTo>
                    <a:lnTo>
                      <a:pt x="218" y="204"/>
                    </a:lnTo>
                    <a:lnTo>
                      <a:pt x="215" y="183"/>
                    </a:lnTo>
                    <a:lnTo>
                      <a:pt x="212" y="162"/>
                    </a:lnTo>
                    <a:lnTo>
                      <a:pt x="208" y="143"/>
                    </a:lnTo>
                    <a:lnTo>
                      <a:pt x="203" y="125"/>
                    </a:lnTo>
                    <a:lnTo>
                      <a:pt x="198" y="108"/>
                    </a:lnTo>
                    <a:lnTo>
                      <a:pt x="193" y="91"/>
                    </a:lnTo>
                    <a:lnTo>
                      <a:pt x="187" y="76"/>
                    </a:lnTo>
                    <a:lnTo>
                      <a:pt x="180" y="62"/>
                    </a:lnTo>
                    <a:lnTo>
                      <a:pt x="174" y="49"/>
                    </a:lnTo>
                    <a:lnTo>
                      <a:pt x="167" y="37"/>
                    </a:lnTo>
                    <a:lnTo>
                      <a:pt x="159" y="27"/>
                    </a:lnTo>
                    <a:lnTo>
                      <a:pt x="152" y="19"/>
                    </a:lnTo>
                    <a:lnTo>
                      <a:pt x="144" y="12"/>
                    </a:lnTo>
                    <a:lnTo>
                      <a:pt x="136" y="6"/>
                    </a:lnTo>
                    <a:lnTo>
                      <a:pt x="127" y="3"/>
                    </a:lnTo>
                    <a:lnTo>
                      <a:pt x="118" y="1"/>
                    </a:lnTo>
                    <a:lnTo>
                      <a:pt x="113" y="0"/>
                    </a:lnTo>
                    <a:lnTo>
                      <a:pt x="107" y="1"/>
                    </a:lnTo>
                    <a:lnTo>
                      <a:pt x="101" y="2"/>
                    </a:lnTo>
                    <a:lnTo>
                      <a:pt x="96" y="4"/>
                    </a:lnTo>
                    <a:lnTo>
                      <a:pt x="90" y="6"/>
                    </a:lnTo>
                    <a:lnTo>
                      <a:pt x="85" y="10"/>
                    </a:lnTo>
                    <a:lnTo>
                      <a:pt x="79" y="14"/>
                    </a:lnTo>
                    <a:lnTo>
                      <a:pt x="69" y="24"/>
                    </a:lnTo>
                    <a:lnTo>
                      <a:pt x="59" y="37"/>
                    </a:lnTo>
                    <a:lnTo>
                      <a:pt x="50" y="53"/>
                    </a:lnTo>
                    <a:lnTo>
                      <a:pt x="42" y="71"/>
                    </a:lnTo>
                    <a:lnTo>
                      <a:pt x="34" y="91"/>
                    </a:lnTo>
                    <a:lnTo>
                      <a:pt x="26" y="113"/>
                    </a:lnTo>
                    <a:lnTo>
                      <a:pt x="19" y="137"/>
                    </a:lnTo>
                    <a:lnTo>
                      <a:pt x="14" y="162"/>
                    </a:lnTo>
                    <a:lnTo>
                      <a:pt x="9" y="190"/>
                    </a:lnTo>
                    <a:lnTo>
                      <a:pt x="5" y="218"/>
                    </a:lnTo>
                    <a:lnTo>
                      <a:pt x="2" y="248"/>
                    </a:lnTo>
                    <a:lnTo>
                      <a:pt x="1" y="279"/>
                    </a:lnTo>
                    <a:lnTo>
                      <a:pt x="0" y="310"/>
                    </a:lnTo>
                    <a:lnTo>
                      <a:pt x="1" y="342"/>
                    </a:lnTo>
                    <a:lnTo>
                      <a:pt x="2" y="373"/>
                    </a:lnTo>
                    <a:lnTo>
                      <a:pt x="5" y="403"/>
                    </a:lnTo>
                    <a:lnTo>
                      <a:pt x="9" y="431"/>
                    </a:lnTo>
                    <a:lnTo>
                      <a:pt x="14" y="458"/>
                    </a:lnTo>
                    <a:lnTo>
                      <a:pt x="19" y="484"/>
                    </a:lnTo>
                    <a:lnTo>
                      <a:pt x="26" y="508"/>
                    </a:lnTo>
                    <a:lnTo>
                      <a:pt x="34" y="530"/>
                    </a:lnTo>
                    <a:lnTo>
                      <a:pt x="42" y="550"/>
                    </a:lnTo>
                    <a:lnTo>
                      <a:pt x="50" y="567"/>
                    </a:lnTo>
                    <a:lnTo>
                      <a:pt x="59" y="584"/>
                    </a:lnTo>
                    <a:lnTo>
                      <a:pt x="69" y="597"/>
                    </a:lnTo>
                    <a:lnTo>
                      <a:pt x="79" y="607"/>
                    </a:lnTo>
                    <a:lnTo>
                      <a:pt x="85" y="611"/>
                    </a:lnTo>
                    <a:lnTo>
                      <a:pt x="90" y="614"/>
                    </a:lnTo>
                    <a:lnTo>
                      <a:pt x="96" y="617"/>
                    </a:lnTo>
                    <a:lnTo>
                      <a:pt x="101" y="619"/>
                    </a:lnTo>
                    <a:lnTo>
                      <a:pt x="107" y="620"/>
                    </a:lnTo>
                    <a:lnTo>
                      <a:pt x="113" y="621"/>
                    </a:lnTo>
                    <a:lnTo>
                      <a:pt x="118" y="620"/>
                    </a:lnTo>
                    <a:lnTo>
                      <a:pt x="127" y="618"/>
                    </a:lnTo>
                    <a:lnTo>
                      <a:pt x="136" y="615"/>
                    </a:lnTo>
                    <a:lnTo>
                      <a:pt x="144" y="609"/>
                    </a:lnTo>
                    <a:lnTo>
                      <a:pt x="152" y="602"/>
                    </a:lnTo>
                    <a:lnTo>
                      <a:pt x="159" y="594"/>
                    </a:lnTo>
                    <a:lnTo>
                      <a:pt x="167" y="584"/>
                    </a:lnTo>
                    <a:lnTo>
                      <a:pt x="174" y="571"/>
                    </a:lnTo>
                    <a:lnTo>
                      <a:pt x="180" y="559"/>
                    </a:lnTo>
                    <a:lnTo>
                      <a:pt x="187" y="545"/>
                    </a:lnTo>
                    <a:lnTo>
                      <a:pt x="193" y="530"/>
                    </a:lnTo>
                    <a:lnTo>
                      <a:pt x="198" y="513"/>
                    </a:lnTo>
                    <a:lnTo>
                      <a:pt x="203" y="496"/>
                    </a:lnTo>
                    <a:lnTo>
                      <a:pt x="208" y="478"/>
                    </a:lnTo>
                    <a:lnTo>
                      <a:pt x="212" y="457"/>
                    </a:lnTo>
                    <a:lnTo>
                      <a:pt x="215" y="437"/>
                    </a:lnTo>
                    <a:lnTo>
                      <a:pt x="218" y="417"/>
                    </a:lnTo>
                    <a:lnTo>
                      <a:pt x="126" y="417"/>
                    </a:lnTo>
                    <a:lnTo>
                      <a:pt x="119" y="417"/>
                    </a:lnTo>
                    <a:close/>
                  </a:path>
                </a:pathLst>
              </a:custGeom>
              <a:gradFill rotWithShape="1">
                <a:gsLst>
                  <a:gs pos="0">
                    <a:srgbClr val="333333"/>
                  </a:gs>
                  <a:gs pos="10001">
                    <a:srgbClr val="333333"/>
                  </a:gs>
                  <a:gs pos="38000">
                    <a:srgbClr val="808080"/>
                  </a:gs>
                  <a:gs pos="60001">
                    <a:srgbClr val="F2F2F2"/>
                  </a:gs>
                  <a:gs pos="100000">
                    <a:srgbClr val="333333"/>
                  </a:gs>
                </a:gsLst>
                <a:lin ang="20100000"/>
              </a:gra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wrap="square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30" name="Freeform 27">
                <a:extLst>
                  <a:ext uri="{FF2B5EF4-FFF2-40B4-BE49-F238E27FC236}">
                    <a16:creationId xmlns:a16="http://schemas.microsoft.com/office/drawing/2014/main" id="{00000000-0008-0000-0100-00001E000000}"/>
                  </a:ext>
                </a:extLst>
              </xdr:cNvPr>
              <xdr:cNvSpPr>
                <a:spLocks/>
              </xdr:cNvSpPr>
            </xdr:nvSpPr>
            <xdr:spPr bwMode="auto">
              <a:xfrm rot="16200000">
                <a:off x="6155281" y="37246447"/>
                <a:ext cx="556140" cy="790864"/>
              </a:xfrm>
              <a:custGeom>
                <a:avLst/>
                <a:gdLst>
                  <a:gd name="T0" fmla="*/ 700365010 w 159"/>
                  <a:gd name="T1" fmla="*/ 608512154 h 213"/>
                  <a:gd name="T2" fmla="*/ 711846522 w 159"/>
                  <a:gd name="T3" fmla="*/ 424810598 h 213"/>
                  <a:gd name="T4" fmla="*/ 757772568 w 159"/>
                  <a:gd name="T5" fmla="*/ 258331287 h 213"/>
                  <a:gd name="T6" fmla="*/ 826659240 w 159"/>
                  <a:gd name="T7" fmla="*/ 132034820 h 213"/>
                  <a:gd name="T8" fmla="*/ 912770576 w 159"/>
                  <a:gd name="T9" fmla="*/ 40185240 h 213"/>
                  <a:gd name="T10" fmla="*/ 907029820 w 159"/>
                  <a:gd name="T11" fmla="*/ 0 h 213"/>
                  <a:gd name="T12" fmla="*/ 378885086 w 159"/>
                  <a:gd name="T13" fmla="*/ 0 h 213"/>
                  <a:gd name="T14" fmla="*/ 338699796 w 159"/>
                  <a:gd name="T15" fmla="*/ 0 h 213"/>
                  <a:gd name="T16" fmla="*/ 332961436 w 159"/>
                  <a:gd name="T17" fmla="*/ 0 h 213"/>
                  <a:gd name="T18" fmla="*/ 264072367 w 159"/>
                  <a:gd name="T19" fmla="*/ 11481497 h 213"/>
                  <a:gd name="T20" fmla="*/ 206664810 w 159"/>
                  <a:gd name="T21" fmla="*/ 51666737 h 213"/>
                  <a:gd name="T22" fmla="*/ 149257253 w 159"/>
                  <a:gd name="T23" fmla="*/ 103331077 h 213"/>
                  <a:gd name="T24" fmla="*/ 97592847 w 159"/>
                  <a:gd name="T25" fmla="*/ 177960808 h 213"/>
                  <a:gd name="T26" fmla="*/ 57407557 w 159"/>
                  <a:gd name="T27" fmla="*/ 269812784 h 213"/>
                  <a:gd name="T28" fmla="*/ 5740756 w 159"/>
                  <a:gd name="T29" fmla="*/ 487958831 h 213"/>
                  <a:gd name="T30" fmla="*/ 0 w 159"/>
                  <a:gd name="T31" fmla="*/ 608512154 h 213"/>
                  <a:gd name="T32" fmla="*/ 0 w 159"/>
                  <a:gd name="T33" fmla="*/ 671660387 h 213"/>
                  <a:gd name="T34" fmla="*/ 28703779 w 159"/>
                  <a:gd name="T35" fmla="*/ 843880447 h 213"/>
                  <a:gd name="T36" fmla="*/ 74629824 w 159"/>
                  <a:gd name="T37" fmla="*/ 998878260 h 213"/>
                  <a:gd name="T38" fmla="*/ 120553474 w 159"/>
                  <a:gd name="T39" fmla="*/ 1079248739 h 213"/>
                  <a:gd name="T40" fmla="*/ 172220276 w 159"/>
                  <a:gd name="T41" fmla="*/ 1148135326 h 213"/>
                  <a:gd name="T42" fmla="*/ 235368589 w 159"/>
                  <a:gd name="T43" fmla="*/ 1194061314 h 213"/>
                  <a:gd name="T44" fmla="*/ 298516902 w 159"/>
                  <a:gd name="T45" fmla="*/ 1217024308 h 213"/>
                  <a:gd name="T46" fmla="*/ 332961436 w 159"/>
                  <a:gd name="T47" fmla="*/ 1222765056 h 213"/>
                  <a:gd name="T48" fmla="*/ 338699796 w 159"/>
                  <a:gd name="T49" fmla="*/ 1222765056 h 213"/>
                  <a:gd name="T50" fmla="*/ 907029820 w 159"/>
                  <a:gd name="T51" fmla="*/ 1222765056 h 213"/>
                  <a:gd name="T52" fmla="*/ 912770576 w 159"/>
                  <a:gd name="T53" fmla="*/ 1182579817 h 213"/>
                  <a:gd name="T54" fmla="*/ 866844530 w 159"/>
                  <a:gd name="T55" fmla="*/ 1142394577 h 213"/>
                  <a:gd name="T56" fmla="*/ 792217102 w 159"/>
                  <a:gd name="T57" fmla="*/ 1033322751 h 213"/>
                  <a:gd name="T58" fmla="*/ 734809545 w 159"/>
                  <a:gd name="T59" fmla="*/ 878324938 h 213"/>
                  <a:gd name="T60" fmla="*/ 700365010 w 159"/>
                  <a:gd name="T61" fmla="*/ 706104878 h 213"/>
                  <a:gd name="T62" fmla="*/ 700365010 w 159"/>
                  <a:gd name="T63" fmla="*/ 608512154 h 213"/>
                  <a:gd name="T64" fmla="*/ 0 60000 65536"/>
                  <a:gd name="T65" fmla="*/ 0 60000 65536"/>
                  <a:gd name="T66" fmla="*/ 0 60000 65536"/>
                  <a:gd name="T67" fmla="*/ 0 60000 65536"/>
                  <a:gd name="T68" fmla="*/ 0 60000 65536"/>
                  <a:gd name="T69" fmla="*/ 0 60000 65536"/>
                  <a:gd name="T70" fmla="*/ 0 60000 65536"/>
                  <a:gd name="T71" fmla="*/ 0 60000 65536"/>
                  <a:gd name="T72" fmla="*/ 0 60000 65536"/>
                  <a:gd name="T73" fmla="*/ 0 60000 65536"/>
                  <a:gd name="T74" fmla="*/ 0 60000 65536"/>
                  <a:gd name="T75" fmla="*/ 0 60000 65536"/>
                  <a:gd name="T76" fmla="*/ 0 60000 65536"/>
                  <a:gd name="T77" fmla="*/ 0 60000 65536"/>
                  <a:gd name="T78" fmla="*/ 0 60000 65536"/>
                  <a:gd name="T79" fmla="*/ 0 60000 65536"/>
                  <a:gd name="T80" fmla="*/ 0 60000 65536"/>
                  <a:gd name="T81" fmla="*/ 0 60000 65536"/>
                  <a:gd name="T82" fmla="*/ 0 60000 65536"/>
                  <a:gd name="T83" fmla="*/ 0 60000 65536"/>
                  <a:gd name="T84" fmla="*/ 0 60000 65536"/>
                  <a:gd name="T85" fmla="*/ 0 60000 65536"/>
                  <a:gd name="T86" fmla="*/ 0 60000 65536"/>
                  <a:gd name="T87" fmla="*/ 0 60000 65536"/>
                  <a:gd name="T88" fmla="*/ 0 60000 65536"/>
                  <a:gd name="T89" fmla="*/ 0 60000 65536"/>
                  <a:gd name="T90" fmla="*/ 0 60000 65536"/>
                  <a:gd name="T91" fmla="*/ 0 60000 65536"/>
                  <a:gd name="T92" fmla="*/ 0 60000 65536"/>
                  <a:gd name="T93" fmla="*/ 0 60000 65536"/>
                  <a:gd name="T94" fmla="*/ 0 60000 65536"/>
                  <a:gd name="T95" fmla="*/ 0 60000 65536"/>
                  <a:gd name="T96" fmla="*/ 0 w 159"/>
                  <a:gd name="T97" fmla="*/ 0 h 213"/>
                  <a:gd name="T98" fmla="*/ 159 w 159"/>
                  <a:gd name="T99" fmla="*/ 213 h 213"/>
                </a:gdLst>
                <a:ahLst/>
                <a:cxnLst>
                  <a:cxn ang="T64">
                    <a:pos x="T0" y="T1"/>
                  </a:cxn>
                  <a:cxn ang="T65">
                    <a:pos x="T2" y="T3"/>
                  </a:cxn>
                  <a:cxn ang="T66">
                    <a:pos x="T4" y="T5"/>
                  </a:cxn>
                  <a:cxn ang="T67">
                    <a:pos x="T6" y="T7"/>
                  </a:cxn>
                  <a:cxn ang="T68">
                    <a:pos x="T8" y="T9"/>
                  </a:cxn>
                  <a:cxn ang="T69">
                    <a:pos x="T10" y="T11"/>
                  </a:cxn>
                  <a:cxn ang="T70">
                    <a:pos x="T12" y="T13"/>
                  </a:cxn>
                  <a:cxn ang="T71">
                    <a:pos x="T14" y="T15"/>
                  </a:cxn>
                  <a:cxn ang="T72">
                    <a:pos x="T16" y="T17"/>
                  </a:cxn>
                  <a:cxn ang="T73">
                    <a:pos x="T18" y="T19"/>
                  </a:cxn>
                  <a:cxn ang="T74">
                    <a:pos x="T20" y="T21"/>
                  </a:cxn>
                  <a:cxn ang="T75">
                    <a:pos x="T22" y="T23"/>
                  </a:cxn>
                  <a:cxn ang="T76">
                    <a:pos x="T24" y="T25"/>
                  </a:cxn>
                  <a:cxn ang="T77">
                    <a:pos x="T26" y="T27"/>
                  </a:cxn>
                  <a:cxn ang="T78">
                    <a:pos x="T28" y="T29"/>
                  </a:cxn>
                  <a:cxn ang="T79">
                    <a:pos x="T30" y="T31"/>
                  </a:cxn>
                  <a:cxn ang="T80">
                    <a:pos x="T32" y="T33"/>
                  </a:cxn>
                  <a:cxn ang="T81">
                    <a:pos x="T34" y="T35"/>
                  </a:cxn>
                  <a:cxn ang="T82">
                    <a:pos x="T36" y="T37"/>
                  </a:cxn>
                  <a:cxn ang="T83">
                    <a:pos x="T38" y="T39"/>
                  </a:cxn>
                  <a:cxn ang="T84">
                    <a:pos x="T40" y="T41"/>
                  </a:cxn>
                  <a:cxn ang="T85">
                    <a:pos x="T42" y="T43"/>
                  </a:cxn>
                  <a:cxn ang="T86">
                    <a:pos x="T44" y="T45"/>
                  </a:cxn>
                  <a:cxn ang="T87">
                    <a:pos x="T46" y="T47"/>
                  </a:cxn>
                  <a:cxn ang="T88">
                    <a:pos x="T48" y="T49"/>
                  </a:cxn>
                  <a:cxn ang="T89">
                    <a:pos x="T50" y="T51"/>
                  </a:cxn>
                  <a:cxn ang="T90">
                    <a:pos x="T52" y="T53"/>
                  </a:cxn>
                  <a:cxn ang="T91">
                    <a:pos x="T54" y="T55"/>
                  </a:cxn>
                  <a:cxn ang="T92">
                    <a:pos x="T56" y="T57"/>
                  </a:cxn>
                  <a:cxn ang="T93">
                    <a:pos x="T58" y="T59"/>
                  </a:cxn>
                  <a:cxn ang="T94">
                    <a:pos x="T60" y="T61"/>
                  </a:cxn>
                  <a:cxn ang="T95">
                    <a:pos x="T62" y="T63"/>
                  </a:cxn>
                </a:cxnLst>
                <a:rect l="T96" t="T97" r="T98" b="T99"/>
                <a:pathLst>
                  <a:path w="159" h="213">
                    <a:moveTo>
                      <a:pt x="122" y="106"/>
                    </a:moveTo>
                    <a:lnTo>
                      <a:pt x="122" y="106"/>
                    </a:lnTo>
                    <a:lnTo>
                      <a:pt x="122" y="90"/>
                    </a:lnTo>
                    <a:lnTo>
                      <a:pt x="124" y="74"/>
                    </a:lnTo>
                    <a:lnTo>
                      <a:pt x="128" y="59"/>
                    </a:lnTo>
                    <a:lnTo>
                      <a:pt x="132" y="45"/>
                    </a:lnTo>
                    <a:lnTo>
                      <a:pt x="138" y="33"/>
                    </a:lnTo>
                    <a:lnTo>
                      <a:pt x="144" y="23"/>
                    </a:lnTo>
                    <a:lnTo>
                      <a:pt x="151" y="14"/>
                    </a:lnTo>
                    <a:lnTo>
                      <a:pt x="159" y="7"/>
                    </a:lnTo>
                    <a:lnTo>
                      <a:pt x="158" y="0"/>
                    </a:lnTo>
                    <a:lnTo>
                      <a:pt x="66" y="0"/>
                    </a:lnTo>
                    <a:lnTo>
                      <a:pt x="59" y="0"/>
                    </a:lnTo>
                    <a:lnTo>
                      <a:pt x="58" y="0"/>
                    </a:lnTo>
                    <a:lnTo>
                      <a:pt x="52" y="1"/>
                    </a:lnTo>
                    <a:lnTo>
                      <a:pt x="46" y="2"/>
                    </a:lnTo>
                    <a:lnTo>
                      <a:pt x="41" y="5"/>
                    </a:lnTo>
                    <a:lnTo>
                      <a:pt x="36" y="9"/>
                    </a:lnTo>
                    <a:lnTo>
                      <a:pt x="30" y="13"/>
                    </a:lnTo>
                    <a:lnTo>
                      <a:pt x="26" y="18"/>
                    </a:lnTo>
                    <a:lnTo>
                      <a:pt x="21" y="25"/>
                    </a:lnTo>
                    <a:lnTo>
                      <a:pt x="17" y="31"/>
                    </a:lnTo>
                    <a:lnTo>
                      <a:pt x="13" y="39"/>
                    </a:lnTo>
                    <a:lnTo>
                      <a:pt x="10" y="47"/>
                    </a:lnTo>
                    <a:lnTo>
                      <a:pt x="5" y="66"/>
                    </a:lnTo>
                    <a:lnTo>
                      <a:pt x="1" y="85"/>
                    </a:lnTo>
                    <a:lnTo>
                      <a:pt x="0" y="96"/>
                    </a:lnTo>
                    <a:lnTo>
                      <a:pt x="0" y="106"/>
                    </a:lnTo>
                    <a:lnTo>
                      <a:pt x="0" y="117"/>
                    </a:lnTo>
                    <a:lnTo>
                      <a:pt x="1" y="128"/>
                    </a:lnTo>
                    <a:lnTo>
                      <a:pt x="5" y="147"/>
                    </a:lnTo>
                    <a:lnTo>
                      <a:pt x="10" y="166"/>
                    </a:lnTo>
                    <a:lnTo>
                      <a:pt x="13" y="174"/>
                    </a:lnTo>
                    <a:lnTo>
                      <a:pt x="17" y="182"/>
                    </a:lnTo>
                    <a:lnTo>
                      <a:pt x="21" y="188"/>
                    </a:lnTo>
                    <a:lnTo>
                      <a:pt x="26" y="194"/>
                    </a:lnTo>
                    <a:lnTo>
                      <a:pt x="30" y="200"/>
                    </a:lnTo>
                    <a:lnTo>
                      <a:pt x="36" y="204"/>
                    </a:lnTo>
                    <a:lnTo>
                      <a:pt x="41" y="208"/>
                    </a:lnTo>
                    <a:lnTo>
                      <a:pt x="46" y="211"/>
                    </a:lnTo>
                    <a:lnTo>
                      <a:pt x="52" y="212"/>
                    </a:lnTo>
                    <a:lnTo>
                      <a:pt x="58" y="213"/>
                    </a:lnTo>
                    <a:lnTo>
                      <a:pt x="59" y="213"/>
                    </a:lnTo>
                    <a:lnTo>
                      <a:pt x="66" y="213"/>
                    </a:lnTo>
                    <a:lnTo>
                      <a:pt x="158" y="213"/>
                    </a:lnTo>
                    <a:lnTo>
                      <a:pt x="159" y="206"/>
                    </a:lnTo>
                    <a:lnTo>
                      <a:pt x="151" y="199"/>
                    </a:lnTo>
                    <a:lnTo>
                      <a:pt x="144" y="190"/>
                    </a:lnTo>
                    <a:lnTo>
                      <a:pt x="138" y="180"/>
                    </a:lnTo>
                    <a:lnTo>
                      <a:pt x="132" y="168"/>
                    </a:lnTo>
                    <a:lnTo>
                      <a:pt x="128" y="153"/>
                    </a:lnTo>
                    <a:lnTo>
                      <a:pt x="124" y="139"/>
                    </a:lnTo>
                    <a:lnTo>
                      <a:pt x="122" y="123"/>
                    </a:lnTo>
                    <a:lnTo>
                      <a:pt x="122" y="106"/>
                    </a:lnTo>
                    <a:close/>
                  </a:path>
                </a:pathLst>
              </a:custGeom>
              <a:gradFill rotWithShape="1">
                <a:gsLst>
                  <a:gs pos="0">
                    <a:srgbClr val="333333"/>
                  </a:gs>
                  <a:gs pos="17000">
                    <a:srgbClr val="F2F2F2"/>
                  </a:gs>
                  <a:gs pos="62000">
                    <a:srgbClr val="808080"/>
                  </a:gs>
                  <a:gs pos="100000">
                    <a:srgbClr val="333333"/>
                  </a:gs>
                </a:gsLst>
                <a:lin ang="5400000" scaled="1"/>
              </a:gra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wrap="square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31" name="Freeform 28">
                <a:extLst>
                  <a:ext uri="{FF2B5EF4-FFF2-40B4-BE49-F238E27FC236}">
                    <a16:creationId xmlns:a16="http://schemas.microsoft.com/office/drawing/2014/main" id="{00000000-0008-0000-0100-00001F000000}"/>
                  </a:ext>
                </a:extLst>
              </xdr:cNvPr>
              <xdr:cNvSpPr>
                <a:spLocks/>
              </xdr:cNvSpPr>
            </xdr:nvSpPr>
            <xdr:spPr bwMode="auto">
              <a:xfrm rot="16200000">
                <a:off x="6225233" y="36931650"/>
                <a:ext cx="416233" cy="790864"/>
              </a:xfrm>
              <a:custGeom>
                <a:avLst/>
                <a:gdLst>
                  <a:gd name="T0" fmla="*/ 499445093 w 119"/>
                  <a:gd name="T1" fmla="*/ 68888982 h 213"/>
                  <a:gd name="T2" fmla="*/ 499445093 w 119"/>
                  <a:gd name="T3" fmla="*/ 68888982 h 213"/>
                  <a:gd name="T4" fmla="*/ 470741214 w 119"/>
                  <a:gd name="T5" fmla="*/ 45925988 h 213"/>
                  <a:gd name="T6" fmla="*/ 442037335 w 119"/>
                  <a:gd name="T7" fmla="*/ 22962994 h 213"/>
                  <a:gd name="T8" fmla="*/ 413333457 w 119"/>
                  <a:gd name="T9" fmla="*/ 11481497 h 213"/>
                  <a:gd name="T10" fmla="*/ 373148027 w 119"/>
                  <a:gd name="T11" fmla="*/ 0 h 213"/>
                  <a:gd name="T12" fmla="*/ 298517942 w 119"/>
                  <a:gd name="T13" fmla="*/ 0 h 213"/>
                  <a:gd name="T14" fmla="*/ 298517942 w 119"/>
                  <a:gd name="T15" fmla="*/ 0 h 213"/>
                  <a:gd name="T16" fmla="*/ 258332512 w 119"/>
                  <a:gd name="T17" fmla="*/ 17222246 h 213"/>
                  <a:gd name="T18" fmla="*/ 212406306 w 119"/>
                  <a:gd name="T19" fmla="*/ 40185240 h 213"/>
                  <a:gd name="T20" fmla="*/ 212406306 w 119"/>
                  <a:gd name="T21" fmla="*/ 40185240 h 213"/>
                  <a:gd name="T22" fmla="*/ 166482496 w 119"/>
                  <a:gd name="T23" fmla="*/ 80370479 h 213"/>
                  <a:gd name="T24" fmla="*/ 126297066 w 119"/>
                  <a:gd name="T25" fmla="*/ 132034820 h 213"/>
                  <a:gd name="T26" fmla="*/ 91852412 w 119"/>
                  <a:gd name="T27" fmla="*/ 189442305 h 213"/>
                  <a:gd name="T28" fmla="*/ 57407757 w 119"/>
                  <a:gd name="T29" fmla="*/ 258331287 h 213"/>
                  <a:gd name="T30" fmla="*/ 34444654 w 119"/>
                  <a:gd name="T31" fmla="*/ 338699370 h 213"/>
                  <a:gd name="T32" fmla="*/ 11481551 w 119"/>
                  <a:gd name="T33" fmla="*/ 424810598 h 213"/>
                  <a:gd name="T34" fmla="*/ 0 w 119"/>
                  <a:gd name="T35" fmla="*/ 516660178 h 213"/>
                  <a:gd name="T36" fmla="*/ 0 w 119"/>
                  <a:gd name="T37" fmla="*/ 608512154 h 213"/>
                  <a:gd name="T38" fmla="*/ 0 w 119"/>
                  <a:gd name="T39" fmla="*/ 608512154 h 213"/>
                  <a:gd name="T40" fmla="*/ 0 w 119"/>
                  <a:gd name="T41" fmla="*/ 706104878 h 213"/>
                  <a:gd name="T42" fmla="*/ 11481551 w 119"/>
                  <a:gd name="T43" fmla="*/ 797954459 h 213"/>
                  <a:gd name="T44" fmla="*/ 34444654 w 119"/>
                  <a:gd name="T45" fmla="*/ 878324938 h 213"/>
                  <a:gd name="T46" fmla="*/ 57407757 w 119"/>
                  <a:gd name="T47" fmla="*/ 964433769 h 213"/>
                  <a:gd name="T48" fmla="*/ 91852412 w 119"/>
                  <a:gd name="T49" fmla="*/ 1033322751 h 213"/>
                  <a:gd name="T50" fmla="*/ 126297066 w 119"/>
                  <a:gd name="T51" fmla="*/ 1090730236 h 213"/>
                  <a:gd name="T52" fmla="*/ 166482496 w 119"/>
                  <a:gd name="T53" fmla="*/ 1142394577 h 213"/>
                  <a:gd name="T54" fmla="*/ 212406306 w 119"/>
                  <a:gd name="T55" fmla="*/ 1182579817 h 213"/>
                  <a:gd name="T56" fmla="*/ 212406306 w 119"/>
                  <a:gd name="T57" fmla="*/ 1182579817 h 213"/>
                  <a:gd name="T58" fmla="*/ 258332512 w 119"/>
                  <a:gd name="T59" fmla="*/ 1205542811 h 213"/>
                  <a:gd name="T60" fmla="*/ 298517942 w 119"/>
                  <a:gd name="T61" fmla="*/ 1222765056 h 213"/>
                  <a:gd name="T62" fmla="*/ 373148027 w 119"/>
                  <a:gd name="T63" fmla="*/ 1222765056 h 213"/>
                  <a:gd name="T64" fmla="*/ 373148027 w 119"/>
                  <a:gd name="T65" fmla="*/ 1222765056 h 213"/>
                  <a:gd name="T66" fmla="*/ 413333457 w 119"/>
                  <a:gd name="T67" fmla="*/ 1211283559 h 213"/>
                  <a:gd name="T68" fmla="*/ 442037335 w 119"/>
                  <a:gd name="T69" fmla="*/ 1199802062 h 213"/>
                  <a:gd name="T70" fmla="*/ 470741214 w 119"/>
                  <a:gd name="T71" fmla="*/ 1176839068 h 213"/>
                  <a:gd name="T72" fmla="*/ 499445093 w 119"/>
                  <a:gd name="T73" fmla="*/ 1153876074 h 213"/>
                  <a:gd name="T74" fmla="*/ 499445093 w 119"/>
                  <a:gd name="T75" fmla="*/ 1153876074 h 213"/>
                  <a:gd name="T76" fmla="*/ 539628127 w 119"/>
                  <a:gd name="T77" fmla="*/ 1113693231 h 213"/>
                  <a:gd name="T78" fmla="*/ 574072781 w 119"/>
                  <a:gd name="T79" fmla="*/ 1062026494 h 213"/>
                  <a:gd name="T80" fmla="*/ 602776660 w 119"/>
                  <a:gd name="T81" fmla="*/ 1004619009 h 213"/>
                  <a:gd name="T82" fmla="*/ 631480538 w 119"/>
                  <a:gd name="T83" fmla="*/ 929989278 h 213"/>
                  <a:gd name="T84" fmla="*/ 654443641 w 119"/>
                  <a:gd name="T85" fmla="*/ 855361944 h 213"/>
                  <a:gd name="T86" fmla="*/ 671665969 w 119"/>
                  <a:gd name="T87" fmla="*/ 780732213 h 213"/>
                  <a:gd name="T88" fmla="*/ 677406744 w 119"/>
                  <a:gd name="T89" fmla="*/ 694623381 h 213"/>
                  <a:gd name="T90" fmla="*/ 683147520 w 119"/>
                  <a:gd name="T91" fmla="*/ 608512154 h 213"/>
                  <a:gd name="T92" fmla="*/ 683147520 w 119"/>
                  <a:gd name="T93" fmla="*/ 608512154 h 213"/>
                  <a:gd name="T94" fmla="*/ 677406744 w 119"/>
                  <a:gd name="T95" fmla="*/ 522400926 h 213"/>
                  <a:gd name="T96" fmla="*/ 671665969 w 119"/>
                  <a:gd name="T97" fmla="*/ 442032843 h 213"/>
                  <a:gd name="T98" fmla="*/ 654443641 w 119"/>
                  <a:gd name="T99" fmla="*/ 355921615 h 213"/>
                  <a:gd name="T100" fmla="*/ 631480538 w 119"/>
                  <a:gd name="T101" fmla="*/ 287035029 h 213"/>
                  <a:gd name="T102" fmla="*/ 602776660 w 119"/>
                  <a:gd name="T103" fmla="*/ 218146047 h 213"/>
                  <a:gd name="T104" fmla="*/ 574072781 w 119"/>
                  <a:gd name="T105" fmla="*/ 160738562 h 213"/>
                  <a:gd name="T106" fmla="*/ 539628127 w 119"/>
                  <a:gd name="T107" fmla="*/ 109071826 h 213"/>
                  <a:gd name="T108" fmla="*/ 499445093 w 119"/>
                  <a:gd name="T109" fmla="*/ 68888982 h 213"/>
                  <a:gd name="T110" fmla="*/ 499445093 w 119"/>
                  <a:gd name="T111" fmla="*/ 68888982 h 213"/>
                  <a:gd name="T112" fmla="*/ 0 60000 65536"/>
                  <a:gd name="T113" fmla="*/ 0 60000 65536"/>
                  <a:gd name="T114" fmla="*/ 0 60000 65536"/>
                  <a:gd name="T115" fmla="*/ 0 60000 65536"/>
                  <a:gd name="T116" fmla="*/ 0 60000 65536"/>
                  <a:gd name="T117" fmla="*/ 0 60000 65536"/>
                  <a:gd name="T118" fmla="*/ 0 60000 65536"/>
                  <a:gd name="T119" fmla="*/ 0 60000 65536"/>
                  <a:gd name="T120" fmla="*/ 0 60000 65536"/>
                  <a:gd name="T121" fmla="*/ 0 60000 65536"/>
                  <a:gd name="T122" fmla="*/ 0 60000 65536"/>
                  <a:gd name="T123" fmla="*/ 0 60000 65536"/>
                  <a:gd name="T124" fmla="*/ 0 60000 65536"/>
                  <a:gd name="T125" fmla="*/ 0 60000 65536"/>
                  <a:gd name="T126" fmla="*/ 0 60000 65536"/>
                  <a:gd name="T127" fmla="*/ 0 60000 65536"/>
                  <a:gd name="T128" fmla="*/ 0 60000 65536"/>
                  <a:gd name="T129" fmla="*/ 0 60000 65536"/>
                  <a:gd name="T130" fmla="*/ 0 60000 65536"/>
                  <a:gd name="T131" fmla="*/ 0 60000 65536"/>
                  <a:gd name="T132" fmla="*/ 0 60000 65536"/>
                  <a:gd name="T133" fmla="*/ 0 60000 65536"/>
                  <a:gd name="T134" fmla="*/ 0 60000 65536"/>
                  <a:gd name="T135" fmla="*/ 0 60000 65536"/>
                  <a:gd name="T136" fmla="*/ 0 60000 65536"/>
                  <a:gd name="T137" fmla="*/ 0 60000 65536"/>
                  <a:gd name="T138" fmla="*/ 0 60000 65536"/>
                  <a:gd name="T139" fmla="*/ 0 60000 65536"/>
                  <a:gd name="T140" fmla="*/ 0 60000 65536"/>
                  <a:gd name="T141" fmla="*/ 0 60000 65536"/>
                  <a:gd name="T142" fmla="*/ 0 60000 65536"/>
                  <a:gd name="T143" fmla="*/ 0 60000 65536"/>
                  <a:gd name="T144" fmla="*/ 0 60000 65536"/>
                  <a:gd name="T145" fmla="*/ 0 60000 65536"/>
                  <a:gd name="T146" fmla="*/ 0 60000 65536"/>
                  <a:gd name="T147" fmla="*/ 0 60000 65536"/>
                  <a:gd name="T148" fmla="*/ 0 60000 65536"/>
                  <a:gd name="T149" fmla="*/ 0 60000 65536"/>
                  <a:gd name="T150" fmla="*/ 0 60000 65536"/>
                  <a:gd name="T151" fmla="*/ 0 60000 65536"/>
                  <a:gd name="T152" fmla="*/ 0 60000 65536"/>
                  <a:gd name="T153" fmla="*/ 0 60000 65536"/>
                  <a:gd name="T154" fmla="*/ 0 60000 65536"/>
                  <a:gd name="T155" fmla="*/ 0 60000 65536"/>
                  <a:gd name="T156" fmla="*/ 0 60000 65536"/>
                  <a:gd name="T157" fmla="*/ 0 60000 65536"/>
                  <a:gd name="T158" fmla="*/ 0 60000 65536"/>
                  <a:gd name="T159" fmla="*/ 0 60000 65536"/>
                  <a:gd name="T160" fmla="*/ 0 60000 65536"/>
                  <a:gd name="T161" fmla="*/ 0 60000 65536"/>
                  <a:gd name="T162" fmla="*/ 0 60000 65536"/>
                  <a:gd name="T163" fmla="*/ 0 60000 65536"/>
                  <a:gd name="T164" fmla="*/ 0 60000 65536"/>
                  <a:gd name="T165" fmla="*/ 0 60000 65536"/>
                  <a:gd name="T166" fmla="*/ 0 60000 65536"/>
                  <a:gd name="T167" fmla="*/ 0 60000 65536"/>
                  <a:gd name="T168" fmla="*/ 0 w 119"/>
                  <a:gd name="T169" fmla="*/ 0 h 213"/>
                  <a:gd name="T170" fmla="*/ 119 w 119"/>
                  <a:gd name="T171" fmla="*/ 213 h 213"/>
                </a:gdLst>
                <a:ahLst/>
                <a:cxnLst>
                  <a:cxn ang="T112">
                    <a:pos x="T0" y="T1"/>
                  </a:cxn>
                  <a:cxn ang="T113">
                    <a:pos x="T2" y="T3"/>
                  </a:cxn>
                  <a:cxn ang="T114">
                    <a:pos x="T4" y="T5"/>
                  </a:cxn>
                  <a:cxn ang="T115">
                    <a:pos x="T6" y="T7"/>
                  </a:cxn>
                  <a:cxn ang="T116">
                    <a:pos x="T8" y="T9"/>
                  </a:cxn>
                  <a:cxn ang="T117">
                    <a:pos x="T10" y="T11"/>
                  </a:cxn>
                  <a:cxn ang="T118">
                    <a:pos x="T12" y="T13"/>
                  </a:cxn>
                  <a:cxn ang="T119">
                    <a:pos x="T14" y="T15"/>
                  </a:cxn>
                  <a:cxn ang="T120">
                    <a:pos x="T16" y="T17"/>
                  </a:cxn>
                  <a:cxn ang="T121">
                    <a:pos x="T18" y="T19"/>
                  </a:cxn>
                  <a:cxn ang="T122">
                    <a:pos x="T20" y="T21"/>
                  </a:cxn>
                  <a:cxn ang="T123">
                    <a:pos x="T22" y="T23"/>
                  </a:cxn>
                  <a:cxn ang="T124">
                    <a:pos x="T24" y="T25"/>
                  </a:cxn>
                  <a:cxn ang="T125">
                    <a:pos x="T26" y="T27"/>
                  </a:cxn>
                  <a:cxn ang="T126">
                    <a:pos x="T28" y="T29"/>
                  </a:cxn>
                  <a:cxn ang="T127">
                    <a:pos x="T30" y="T31"/>
                  </a:cxn>
                  <a:cxn ang="T128">
                    <a:pos x="T32" y="T33"/>
                  </a:cxn>
                  <a:cxn ang="T129">
                    <a:pos x="T34" y="T35"/>
                  </a:cxn>
                  <a:cxn ang="T130">
                    <a:pos x="T36" y="T37"/>
                  </a:cxn>
                  <a:cxn ang="T131">
                    <a:pos x="T38" y="T39"/>
                  </a:cxn>
                  <a:cxn ang="T132">
                    <a:pos x="T40" y="T41"/>
                  </a:cxn>
                  <a:cxn ang="T133">
                    <a:pos x="T42" y="T43"/>
                  </a:cxn>
                  <a:cxn ang="T134">
                    <a:pos x="T44" y="T45"/>
                  </a:cxn>
                  <a:cxn ang="T135">
                    <a:pos x="T46" y="T47"/>
                  </a:cxn>
                  <a:cxn ang="T136">
                    <a:pos x="T48" y="T49"/>
                  </a:cxn>
                  <a:cxn ang="T137">
                    <a:pos x="T50" y="T51"/>
                  </a:cxn>
                  <a:cxn ang="T138">
                    <a:pos x="T52" y="T53"/>
                  </a:cxn>
                  <a:cxn ang="T139">
                    <a:pos x="T54" y="T55"/>
                  </a:cxn>
                  <a:cxn ang="T140">
                    <a:pos x="T56" y="T57"/>
                  </a:cxn>
                  <a:cxn ang="T141">
                    <a:pos x="T58" y="T59"/>
                  </a:cxn>
                  <a:cxn ang="T142">
                    <a:pos x="T60" y="T61"/>
                  </a:cxn>
                  <a:cxn ang="T143">
                    <a:pos x="T62" y="T63"/>
                  </a:cxn>
                  <a:cxn ang="T144">
                    <a:pos x="T64" y="T65"/>
                  </a:cxn>
                  <a:cxn ang="T145">
                    <a:pos x="T66" y="T67"/>
                  </a:cxn>
                  <a:cxn ang="T146">
                    <a:pos x="T68" y="T69"/>
                  </a:cxn>
                  <a:cxn ang="T147">
                    <a:pos x="T70" y="T71"/>
                  </a:cxn>
                  <a:cxn ang="T148">
                    <a:pos x="T72" y="T73"/>
                  </a:cxn>
                  <a:cxn ang="T149">
                    <a:pos x="T74" y="T75"/>
                  </a:cxn>
                  <a:cxn ang="T150">
                    <a:pos x="T76" y="T77"/>
                  </a:cxn>
                  <a:cxn ang="T151">
                    <a:pos x="T78" y="T79"/>
                  </a:cxn>
                  <a:cxn ang="T152">
                    <a:pos x="T80" y="T81"/>
                  </a:cxn>
                  <a:cxn ang="T153">
                    <a:pos x="T82" y="T83"/>
                  </a:cxn>
                  <a:cxn ang="T154">
                    <a:pos x="T84" y="T85"/>
                  </a:cxn>
                  <a:cxn ang="T155">
                    <a:pos x="T86" y="T87"/>
                  </a:cxn>
                  <a:cxn ang="T156">
                    <a:pos x="T88" y="T89"/>
                  </a:cxn>
                  <a:cxn ang="T157">
                    <a:pos x="T90" y="T91"/>
                  </a:cxn>
                  <a:cxn ang="T158">
                    <a:pos x="T92" y="T93"/>
                  </a:cxn>
                  <a:cxn ang="T159">
                    <a:pos x="T94" y="T95"/>
                  </a:cxn>
                  <a:cxn ang="T160">
                    <a:pos x="T96" y="T97"/>
                  </a:cxn>
                  <a:cxn ang="T161">
                    <a:pos x="T98" y="T99"/>
                  </a:cxn>
                  <a:cxn ang="T162">
                    <a:pos x="T100" y="T101"/>
                  </a:cxn>
                  <a:cxn ang="T163">
                    <a:pos x="T102" y="T103"/>
                  </a:cxn>
                  <a:cxn ang="T164">
                    <a:pos x="T104" y="T105"/>
                  </a:cxn>
                  <a:cxn ang="T165">
                    <a:pos x="T106" y="T107"/>
                  </a:cxn>
                  <a:cxn ang="T166">
                    <a:pos x="T108" y="T109"/>
                  </a:cxn>
                  <a:cxn ang="T167">
                    <a:pos x="T110" y="T111"/>
                  </a:cxn>
                </a:cxnLst>
                <a:rect l="T168" t="T169" r="T170" b="T171"/>
                <a:pathLst>
                  <a:path w="119" h="213">
                    <a:moveTo>
                      <a:pt x="87" y="12"/>
                    </a:moveTo>
                    <a:lnTo>
                      <a:pt x="87" y="12"/>
                    </a:lnTo>
                    <a:lnTo>
                      <a:pt x="82" y="8"/>
                    </a:lnTo>
                    <a:lnTo>
                      <a:pt x="77" y="4"/>
                    </a:lnTo>
                    <a:lnTo>
                      <a:pt x="72" y="2"/>
                    </a:lnTo>
                    <a:lnTo>
                      <a:pt x="65" y="0"/>
                    </a:lnTo>
                    <a:lnTo>
                      <a:pt x="52" y="0"/>
                    </a:lnTo>
                    <a:lnTo>
                      <a:pt x="45" y="3"/>
                    </a:lnTo>
                    <a:lnTo>
                      <a:pt x="37" y="7"/>
                    </a:lnTo>
                    <a:lnTo>
                      <a:pt x="29" y="14"/>
                    </a:lnTo>
                    <a:lnTo>
                      <a:pt x="22" y="23"/>
                    </a:lnTo>
                    <a:lnTo>
                      <a:pt x="16" y="33"/>
                    </a:lnTo>
                    <a:lnTo>
                      <a:pt x="10" y="45"/>
                    </a:lnTo>
                    <a:lnTo>
                      <a:pt x="6" y="59"/>
                    </a:lnTo>
                    <a:lnTo>
                      <a:pt x="2" y="74"/>
                    </a:lnTo>
                    <a:lnTo>
                      <a:pt x="0" y="90"/>
                    </a:lnTo>
                    <a:lnTo>
                      <a:pt x="0" y="106"/>
                    </a:lnTo>
                    <a:lnTo>
                      <a:pt x="0" y="123"/>
                    </a:lnTo>
                    <a:lnTo>
                      <a:pt x="2" y="139"/>
                    </a:lnTo>
                    <a:lnTo>
                      <a:pt x="6" y="153"/>
                    </a:lnTo>
                    <a:lnTo>
                      <a:pt x="10" y="168"/>
                    </a:lnTo>
                    <a:lnTo>
                      <a:pt x="16" y="180"/>
                    </a:lnTo>
                    <a:lnTo>
                      <a:pt x="22" y="190"/>
                    </a:lnTo>
                    <a:lnTo>
                      <a:pt x="29" y="199"/>
                    </a:lnTo>
                    <a:lnTo>
                      <a:pt x="37" y="206"/>
                    </a:lnTo>
                    <a:lnTo>
                      <a:pt x="45" y="210"/>
                    </a:lnTo>
                    <a:lnTo>
                      <a:pt x="52" y="213"/>
                    </a:lnTo>
                    <a:lnTo>
                      <a:pt x="65" y="213"/>
                    </a:lnTo>
                    <a:lnTo>
                      <a:pt x="72" y="211"/>
                    </a:lnTo>
                    <a:lnTo>
                      <a:pt x="77" y="209"/>
                    </a:lnTo>
                    <a:lnTo>
                      <a:pt x="82" y="205"/>
                    </a:lnTo>
                    <a:lnTo>
                      <a:pt x="87" y="201"/>
                    </a:lnTo>
                    <a:lnTo>
                      <a:pt x="94" y="194"/>
                    </a:lnTo>
                    <a:lnTo>
                      <a:pt x="100" y="185"/>
                    </a:lnTo>
                    <a:lnTo>
                      <a:pt x="105" y="175"/>
                    </a:lnTo>
                    <a:lnTo>
                      <a:pt x="110" y="162"/>
                    </a:lnTo>
                    <a:lnTo>
                      <a:pt x="114" y="149"/>
                    </a:lnTo>
                    <a:lnTo>
                      <a:pt x="117" y="136"/>
                    </a:lnTo>
                    <a:lnTo>
                      <a:pt x="118" y="121"/>
                    </a:lnTo>
                    <a:lnTo>
                      <a:pt x="119" y="106"/>
                    </a:lnTo>
                    <a:lnTo>
                      <a:pt x="118" y="91"/>
                    </a:lnTo>
                    <a:lnTo>
                      <a:pt x="117" y="77"/>
                    </a:lnTo>
                    <a:lnTo>
                      <a:pt x="114" y="62"/>
                    </a:lnTo>
                    <a:lnTo>
                      <a:pt x="110" y="50"/>
                    </a:lnTo>
                    <a:lnTo>
                      <a:pt x="105" y="38"/>
                    </a:lnTo>
                    <a:lnTo>
                      <a:pt x="100" y="28"/>
                    </a:lnTo>
                    <a:lnTo>
                      <a:pt x="94" y="19"/>
                    </a:lnTo>
                    <a:lnTo>
                      <a:pt x="87" y="12"/>
                    </a:lnTo>
                    <a:close/>
                  </a:path>
                </a:pathLst>
              </a:custGeom>
              <a:gradFill rotWithShape="1">
                <a:gsLst>
                  <a:gs pos="0">
                    <a:srgbClr val="333333"/>
                  </a:gs>
                  <a:gs pos="38000">
                    <a:srgbClr val="808080"/>
                  </a:gs>
                  <a:gs pos="57001">
                    <a:srgbClr val="F2F2F2"/>
                  </a:gs>
                  <a:gs pos="100000">
                    <a:srgbClr val="333333"/>
                  </a:gs>
                </a:gsLst>
                <a:lin ang="18900000" scaled="1"/>
              </a:gra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wrap="square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32" name="Freeform 25">
                <a:extLst>
                  <a:ext uri="{FF2B5EF4-FFF2-40B4-BE49-F238E27FC236}">
                    <a16:creationId xmlns:a16="http://schemas.microsoft.com/office/drawing/2014/main" id="{00000000-0008-0000-0100-000020000000}"/>
                  </a:ext>
                </a:extLst>
              </xdr:cNvPr>
              <xdr:cNvSpPr>
                <a:spLocks/>
              </xdr:cNvSpPr>
            </xdr:nvSpPr>
            <xdr:spPr bwMode="auto">
              <a:xfrm rot="16200000">
                <a:off x="6177048" y="36770566"/>
                <a:ext cx="531655" cy="2305762"/>
              </a:xfrm>
              <a:custGeom>
                <a:avLst/>
                <a:gdLst>
                  <a:gd name="T0" fmla="*/ 849617123 w 152"/>
                  <a:gd name="T1" fmla="*/ 2147483647 h 621"/>
                  <a:gd name="T2" fmla="*/ 746286250 w 152"/>
                  <a:gd name="T3" fmla="*/ 2147483647 h 621"/>
                  <a:gd name="T4" fmla="*/ 700360353 w 152"/>
                  <a:gd name="T5" fmla="*/ 2147483647 h 621"/>
                  <a:gd name="T6" fmla="*/ 648693718 w 152"/>
                  <a:gd name="T7" fmla="*/ 2147483647 h 621"/>
                  <a:gd name="T8" fmla="*/ 551103582 w 152"/>
                  <a:gd name="T9" fmla="*/ 2147483647 h 621"/>
                  <a:gd name="T10" fmla="*/ 459251787 w 152"/>
                  <a:gd name="T11" fmla="*/ 2147483647 h 621"/>
                  <a:gd name="T12" fmla="*/ 384624599 w 152"/>
                  <a:gd name="T13" fmla="*/ 2147483647 h 621"/>
                  <a:gd name="T14" fmla="*/ 315735753 w 152"/>
                  <a:gd name="T15" fmla="*/ 2147483647 h 621"/>
                  <a:gd name="T16" fmla="*/ 264069119 w 152"/>
                  <a:gd name="T17" fmla="*/ 2147483647 h 621"/>
                  <a:gd name="T18" fmla="*/ 223886354 w 152"/>
                  <a:gd name="T19" fmla="*/ 2147483647 h 621"/>
                  <a:gd name="T20" fmla="*/ 206664143 w 152"/>
                  <a:gd name="T21" fmla="*/ 1934611324 h 621"/>
                  <a:gd name="T22" fmla="*/ 200923405 w 152"/>
                  <a:gd name="T23" fmla="*/ 1779613459 h 621"/>
                  <a:gd name="T24" fmla="*/ 212404880 w 152"/>
                  <a:gd name="T25" fmla="*/ 1475356083 h 621"/>
                  <a:gd name="T26" fmla="*/ 241108566 w 152"/>
                  <a:gd name="T27" fmla="*/ 1194061709 h 621"/>
                  <a:gd name="T28" fmla="*/ 287032067 w 152"/>
                  <a:gd name="T29" fmla="*/ 924251232 h 621"/>
                  <a:gd name="T30" fmla="*/ 344439439 w 152"/>
                  <a:gd name="T31" fmla="*/ 688882861 h 621"/>
                  <a:gd name="T32" fmla="*/ 413328285 w 152"/>
                  <a:gd name="T33" fmla="*/ 476477492 h 621"/>
                  <a:gd name="T34" fmla="*/ 493696210 w 152"/>
                  <a:gd name="T35" fmla="*/ 298516625 h 621"/>
                  <a:gd name="T36" fmla="*/ 585548005 w 152"/>
                  <a:gd name="T37" fmla="*/ 154997865 h 621"/>
                  <a:gd name="T38" fmla="*/ 683138141 w 152"/>
                  <a:gd name="T39" fmla="*/ 57407504 h 621"/>
                  <a:gd name="T40" fmla="*/ 711841827 w 152"/>
                  <a:gd name="T41" fmla="*/ 40185253 h 621"/>
                  <a:gd name="T42" fmla="*/ 746286250 w 152"/>
                  <a:gd name="T43" fmla="*/ 22963002 h 621"/>
                  <a:gd name="T44" fmla="*/ 849617123 w 152"/>
                  <a:gd name="T45" fmla="*/ 0 h 621"/>
                  <a:gd name="T46" fmla="*/ 631471506 w 152"/>
                  <a:gd name="T47" fmla="*/ 0 h 621"/>
                  <a:gd name="T48" fmla="*/ 631471506 w 152"/>
                  <a:gd name="T49" fmla="*/ 0 h 621"/>
                  <a:gd name="T50" fmla="*/ 597029479 w 152"/>
                  <a:gd name="T51" fmla="*/ 5740750 h 621"/>
                  <a:gd name="T52" fmla="*/ 533881370 w 152"/>
                  <a:gd name="T53" fmla="*/ 22963002 h 621"/>
                  <a:gd name="T54" fmla="*/ 470733261 w 152"/>
                  <a:gd name="T55" fmla="*/ 63148254 h 621"/>
                  <a:gd name="T56" fmla="*/ 384624599 w 152"/>
                  <a:gd name="T57" fmla="*/ 149257115 h 621"/>
                  <a:gd name="T58" fmla="*/ 281291330 w 152"/>
                  <a:gd name="T59" fmla="*/ 315736481 h 621"/>
                  <a:gd name="T60" fmla="*/ 183701194 w 152"/>
                  <a:gd name="T61" fmla="*/ 533882600 h 621"/>
                  <a:gd name="T62" fmla="*/ 103330873 w 152"/>
                  <a:gd name="T63" fmla="*/ 792213973 h 621"/>
                  <a:gd name="T64" fmla="*/ 45925897 w 152"/>
                  <a:gd name="T65" fmla="*/ 1096471348 h 621"/>
                  <a:gd name="T66" fmla="*/ 11481474 w 152"/>
                  <a:gd name="T67" fmla="*/ 1423689330 h 621"/>
                  <a:gd name="T68" fmla="*/ 0 w 152"/>
                  <a:gd name="T69" fmla="*/ 1779613459 h 621"/>
                  <a:gd name="T70" fmla="*/ 0 w 152"/>
                  <a:gd name="T71" fmla="*/ 1963315076 h 621"/>
                  <a:gd name="T72" fmla="*/ 28703686 w 152"/>
                  <a:gd name="T73" fmla="*/ 2147483647 h 621"/>
                  <a:gd name="T74" fmla="*/ 74629583 w 152"/>
                  <a:gd name="T75" fmla="*/ 2147483647 h 621"/>
                  <a:gd name="T76" fmla="*/ 143516034 w 152"/>
                  <a:gd name="T77" fmla="*/ 2147483647 h 621"/>
                  <a:gd name="T78" fmla="*/ 229627091 w 152"/>
                  <a:gd name="T79" fmla="*/ 2147483647 h 621"/>
                  <a:gd name="T80" fmla="*/ 338698702 w 152"/>
                  <a:gd name="T81" fmla="*/ 2147483647 h 621"/>
                  <a:gd name="T82" fmla="*/ 453511050 w 152"/>
                  <a:gd name="T83" fmla="*/ 2147483647 h 621"/>
                  <a:gd name="T84" fmla="*/ 516659159 w 152"/>
                  <a:gd name="T85" fmla="*/ 2147483647 h 621"/>
                  <a:gd name="T86" fmla="*/ 579807268 w 152"/>
                  <a:gd name="T87" fmla="*/ 2147483647 h 621"/>
                  <a:gd name="T88" fmla="*/ 642952981 w 152"/>
                  <a:gd name="T89" fmla="*/ 2147483647 h 621"/>
                  <a:gd name="T90" fmla="*/ 734804776 w 152"/>
                  <a:gd name="T91" fmla="*/ 2147483647 h 621"/>
                  <a:gd name="T92" fmla="*/ 872580072 w 152"/>
                  <a:gd name="T93" fmla="*/ 2147483647 h 621"/>
                  <a:gd name="T94" fmla="*/ 849617123 w 152"/>
                  <a:gd name="T95" fmla="*/ 2147483647 h 621"/>
                  <a:gd name="T96" fmla="*/ 0 60000 65536"/>
                  <a:gd name="T97" fmla="*/ 0 60000 65536"/>
                  <a:gd name="T98" fmla="*/ 0 60000 65536"/>
                  <a:gd name="T99" fmla="*/ 0 60000 65536"/>
                  <a:gd name="T100" fmla="*/ 0 60000 65536"/>
                  <a:gd name="T101" fmla="*/ 0 60000 65536"/>
                  <a:gd name="T102" fmla="*/ 0 60000 65536"/>
                  <a:gd name="T103" fmla="*/ 0 60000 65536"/>
                  <a:gd name="T104" fmla="*/ 0 60000 65536"/>
                  <a:gd name="T105" fmla="*/ 0 60000 65536"/>
                  <a:gd name="T106" fmla="*/ 0 60000 65536"/>
                  <a:gd name="T107" fmla="*/ 0 60000 65536"/>
                  <a:gd name="T108" fmla="*/ 0 60000 65536"/>
                  <a:gd name="T109" fmla="*/ 0 60000 65536"/>
                  <a:gd name="T110" fmla="*/ 0 60000 65536"/>
                  <a:gd name="T111" fmla="*/ 0 60000 65536"/>
                  <a:gd name="T112" fmla="*/ 0 60000 65536"/>
                  <a:gd name="T113" fmla="*/ 0 60000 65536"/>
                  <a:gd name="T114" fmla="*/ 0 60000 65536"/>
                  <a:gd name="T115" fmla="*/ 0 60000 65536"/>
                  <a:gd name="T116" fmla="*/ 0 60000 65536"/>
                  <a:gd name="T117" fmla="*/ 0 60000 65536"/>
                  <a:gd name="T118" fmla="*/ 0 60000 65536"/>
                  <a:gd name="T119" fmla="*/ 0 60000 65536"/>
                  <a:gd name="T120" fmla="*/ 0 60000 65536"/>
                  <a:gd name="T121" fmla="*/ 0 60000 65536"/>
                  <a:gd name="T122" fmla="*/ 0 60000 65536"/>
                  <a:gd name="T123" fmla="*/ 0 60000 65536"/>
                  <a:gd name="T124" fmla="*/ 0 60000 65536"/>
                  <a:gd name="T125" fmla="*/ 0 60000 65536"/>
                  <a:gd name="T126" fmla="*/ 0 60000 65536"/>
                  <a:gd name="T127" fmla="*/ 0 60000 65536"/>
                  <a:gd name="T128" fmla="*/ 0 60000 65536"/>
                  <a:gd name="T129" fmla="*/ 0 60000 65536"/>
                  <a:gd name="T130" fmla="*/ 0 60000 65536"/>
                  <a:gd name="T131" fmla="*/ 0 60000 65536"/>
                  <a:gd name="T132" fmla="*/ 0 60000 65536"/>
                  <a:gd name="T133" fmla="*/ 0 60000 65536"/>
                  <a:gd name="T134" fmla="*/ 0 60000 65536"/>
                  <a:gd name="T135" fmla="*/ 0 60000 65536"/>
                  <a:gd name="T136" fmla="*/ 0 60000 65536"/>
                  <a:gd name="T137" fmla="*/ 0 60000 65536"/>
                  <a:gd name="T138" fmla="*/ 0 60000 65536"/>
                  <a:gd name="T139" fmla="*/ 0 60000 65536"/>
                  <a:gd name="T140" fmla="*/ 0 60000 65536"/>
                  <a:gd name="T141" fmla="*/ 0 60000 65536"/>
                  <a:gd name="T142" fmla="*/ 0 60000 65536"/>
                  <a:gd name="T143" fmla="*/ 0 60000 65536"/>
                  <a:gd name="T144" fmla="*/ 0 w 152"/>
                  <a:gd name="T145" fmla="*/ 0 h 621"/>
                  <a:gd name="T146" fmla="*/ 152 w 152"/>
                  <a:gd name="T147" fmla="*/ 621 h 621"/>
                </a:gdLst>
                <a:ahLst/>
                <a:cxnLst>
                  <a:cxn ang="T96">
                    <a:pos x="T0" y="T1"/>
                  </a:cxn>
                  <a:cxn ang="T97">
                    <a:pos x="T2" y="T3"/>
                  </a:cxn>
                  <a:cxn ang="T98">
                    <a:pos x="T4" y="T5"/>
                  </a:cxn>
                  <a:cxn ang="T99">
                    <a:pos x="T6" y="T7"/>
                  </a:cxn>
                  <a:cxn ang="T100">
                    <a:pos x="T8" y="T9"/>
                  </a:cxn>
                  <a:cxn ang="T101">
                    <a:pos x="T10" y="T11"/>
                  </a:cxn>
                  <a:cxn ang="T102">
                    <a:pos x="T12" y="T13"/>
                  </a:cxn>
                  <a:cxn ang="T103">
                    <a:pos x="T14" y="T15"/>
                  </a:cxn>
                  <a:cxn ang="T104">
                    <a:pos x="T16" y="T17"/>
                  </a:cxn>
                  <a:cxn ang="T105">
                    <a:pos x="T18" y="T19"/>
                  </a:cxn>
                  <a:cxn ang="T106">
                    <a:pos x="T20" y="T21"/>
                  </a:cxn>
                  <a:cxn ang="T107">
                    <a:pos x="T22" y="T23"/>
                  </a:cxn>
                  <a:cxn ang="T108">
                    <a:pos x="T24" y="T25"/>
                  </a:cxn>
                  <a:cxn ang="T109">
                    <a:pos x="T26" y="T27"/>
                  </a:cxn>
                  <a:cxn ang="T110">
                    <a:pos x="T28" y="T29"/>
                  </a:cxn>
                  <a:cxn ang="T111">
                    <a:pos x="T30" y="T31"/>
                  </a:cxn>
                  <a:cxn ang="T112">
                    <a:pos x="T32" y="T33"/>
                  </a:cxn>
                  <a:cxn ang="T113">
                    <a:pos x="T34" y="T35"/>
                  </a:cxn>
                  <a:cxn ang="T114">
                    <a:pos x="T36" y="T37"/>
                  </a:cxn>
                  <a:cxn ang="T115">
                    <a:pos x="T38" y="T39"/>
                  </a:cxn>
                  <a:cxn ang="T116">
                    <a:pos x="T40" y="T41"/>
                  </a:cxn>
                  <a:cxn ang="T117">
                    <a:pos x="T42" y="T43"/>
                  </a:cxn>
                  <a:cxn ang="T118">
                    <a:pos x="T44" y="T45"/>
                  </a:cxn>
                  <a:cxn ang="T119">
                    <a:pos x="T46" y="T47"/>
                  </a:cxn>
                  <a:cxn ang="T120">
                    <a:pos x="T48" y="T49"/>
                  </a:cxn>
                  <a:cxn ang="T121">
                    <a:pos x="T50" y="T51"/>
                  </a:cxn>
                  <a:cxn ang="T122">
                    <a:pos x="T52" y="T53"/>
                  </a:cxn>
                  <a:cxn ang="T123">
                    <a:pos x="T54" y="T55"/>
                  </a:cxn>
                  <a:cxn ang="T124">
                    <a:pos x="T56" y="T57"/>
                  </a:cxn>
                  <a:cxn ang="T125">
                    <a:pos x="T58" y="T59"/>
                  </a:cxn>
                  <a:cxn ang="T126">
                    <a:pos x="T60" y="T61"/>
                  </a:cxn>
                  <a:cxn ang="T127">
                    <a:pos x="T62" y="T63"/>
                  </a:cxn>
                  <a:cxn ang="T128">
                    <a:pos x="T64" y="T65"/>
                  </a:cxn>
                  <a:cxn ang="T129">
                    <a:pos x="T66" y="T67"/>
                  </a:cxn>
                  <a:cxn ang="T130">
                    <a:pos x="T68" y="T69"/>
                  </a:cxn>
                  <a:cxn ang="T131">
                    <a:pos x="T70" y="T71"/>
                  </a:cxn>
                  <a:cxn ang="T132">
                    <a:pos x="T72" y="T73"/>
                  </a:cxn>
                  <a:cxn ang="T133">
                    <a:pos x="T74" y="T75"/>
                  </a:cxn>
                  <a:cxn ang="T134">
                    <a:pos x="T76" y="T77"/>
                  </a:cxn>
                  <a:cxn ang="T135">
                    <a:pos x="T78" y="T79"/>
                  </a:cxn>
                  <a:cxn ang="T136">
                    <a:pos x="T80" y="T81"/>
                  </a:cxn>
                  <a:cxn ang="T137">
                    <a:pos x="T82" y="T83"/>
                  </a:cxn>
                  <a:cxn ang="T138">
                    <a:pos x="T84" y="T85"/>
                  </a:cxn>
                  <a:cxn ang="T139">
                    <a:pos x="T86" y="T87"/>
                  </a:cxn>
                  <a:cxn ang="T140">
                    <a:pos x="T88" y="T89"/>
                  </a:cxn>
                  <a:cxn ang="T141">
                    <a:pos x="T90" y="T91"/>
                  </a:cxn>
                  <a:cxn ang="T142">
                    <a:pos x="T92" y="T93"/>
                  </a:cxn>
                  <a:cxn ang="T143">
                    <a:pos x="T94" y="T95"/>
                  </a:cxn>
                </a:cxnLst>
                <a:rect l="T144" t="T145" r="T146" b="T147"/>
                <a:pathLst>
                  <a:path w="152" h="621">
                    <a:moveTo>
                      <a:pt x="148" y="620"/>
                    </a:moveTo>
                    <a:lnTo>
                      <a:pt x="148" y="620"/>
                    </a:lnTo>
                    <a:lnTo>
                      <a:pt x="139" y="619"/>
                    </a:lnTo>
                    <a:lnTo>
                      <a:pt x="130" y="616"/>
                    </a:lnTo>
                    <a:lnTo>
                      <a:pt x="122" y="612"/>
                    </a:lnTo>
                    <a:lnTo>
                      <a:pt x="113" y="605"/>
                    </a:lnTo>
                    <a:lnTo>
                      <a:pt x="104" y="596"/>
                    </a:lnTo>
                    <a:lnTo>
                      <a:pt x="96" y="585"/>
                    </a:lnTo>
                    <a:lnTo>
                      <a:pt x="88" y="571"/>
                    </a:lnTo>
                    <a:lnTo>
                      <a:pt x="80" y="557"/>
                    </a:lnTo>
                    <a:lnTo>
                      <a:pt x="73" y="540"/>
                    </a:lnTo>
                    <a:lnTo>
                      <a:pt x="67" y="523"/>
                    </a:lnTo>
                    <a:lnTo>
                      <a:pt x="61" y="504"/>
                    </a:lnTo>
                    <a:lnTo>
                      <a:pt x="55" y="483"/>
                    </a:lnTo>
                    <a:lnTo>
                      <a:pt x="51" y="461"/>
                    </a:lnTo>
                    <a:lnTo>
                      <a:pt x="46" y="438"/>
                    </a:lnTo>
                    <a:lnTo>
                      <a:pt x="42" y="414"/>
                    </a:lnTo>
                    <a:lnTo>
                      <a:pt x="39" y="390"/>
                    </a:lnTo>
                    <a:lnTo>
                      <a:pt x="37" y="363"/>
                    </a:lnTo>
                    <a:lnTo>
                      <a:pt x="36" y="337"/>
                    </a:lnTo>
                    <a:lnTo>
                      <a:pt x="35" y="310"/>
                    </a:lnTo>
                    <a:lnTo>
                      <a:pt x="36" y="284"/>
                    </a:lnTo>
                    <a:lnTo>
                      <a:pt x="37" y="257"/>
                    </a:lnTo>
                    <a:lnTo>
                      <a:pt x="39" y="232"/>
                    </a:lnTo>
                    <a:lnTo>
                      <a:pt x="42" y="208"/>
                    </a:lnTo>
                    <a:lnTo>
                      <a:pt x="46" y="184"/>
                    </a:lnTo>
                    <a:lnTo>
                      <a:pt x="50" y="161"/>
                    </a:lnTo>
                    <a:lnTo>
                      <a:pt x="55" y="140"/>
                    </a:lnTo>
                    <a:lnTo>
                      <a:pt x="60" y="120"/>
                    </a:lnTo>
                    <a:lnTo>
                      <a:pt x="66" y="101"/>
                    </a:lnTo>
                    <a:lnTo>
                      <a:pt x="72" y="83"/>
                    </a:lnTo>
                    <a:lnTo>
                      <a:pt x="79" y="67"/>
                    </a:lnTo>
                    <a:lnTo>
                      <a:pt x="86" y="52"/>
                    </a:lnTo>
                    <a:lnTo>
                      <a:pt x="94" y="39"/>
                    </a:lnTo>
                    <a:lnTo>
                      <a:pt x="102" y="27"/>
                    </a:lnTo>
                    <a:lnTo>
                      <a:pt x="110" y="18"/>
                    </a:lnTo>
                    <a:lnTo>
                      <a:pt x="119" y="10"/>
                    </a:lnTo>
                    <a:lnTo>
                      <a:pt x="124" y="7"/>
                    </a:lnTo>
                    <a:lnTo>
                      <a:pt x="130" y="4"/>
                    </a:lnTo>
                    <a:lnTo>
                      <a:pt x="139" y="1"/>
                    </a:lnTo>
                    <a:lnTo>
                      <a:pt x="148" y="0"/>
                    </a:lnTo>
                    <a:lnTo>
                      <a:pt x="112" y="0"/>
                    </a:lnTo>
                    <a:lnTo>
                      <a:pt x="110" y="0"/>
                    </a:lnTo>
                    <a:lnTo>
                      <a:pt x="104" y="1"/>
                    </a:lnTo>
                    <a:lnTo>
                      <a:pt x="99" y="2"/>
                    </a:lnTo>
                    <a:lnTo>
                      <a:pt x="93" y="4"/>
                    </a:lnTo>
                    <a:lnTo>
                      <a:pt x="88" y="7"/>
                    </a:lnTo>
                    <a:lnTo>
                      <a:pt x="82" y="11"/>
                    </a:lnTo>
                    <a:lnTo>
                      <a:pt x="77" y="15"/>
                    </a:lnTo>
                    <a:lnTo>
                      <a:pt x="67" y="26"/>
                    </a:lnTo>
                    <a:lnTo>
                      <a:pt x="58" y="39"/>
                    </a:lnTo>
                    <a:lnTo>
                      <a:pt x="49" y="55"/>
                    </a:lnTo>
                    <a:lnTo>
                      <a:pt x="39" y="73"/>
                    </a:lnTo>
                    <a:lnTo>
                      <a:pt x="32" y="93"/>
                    </a:lnTo>
                    <a:lnTo>
                      <a:pt x="24" y="115"/>
                    </a:lnTo>
                    <a:lnTo>
                      <a:pt x="18" y="138"/>
                    </a:lnTo>
                    <a:lnTo>
                      <a:pt x="13" y="163"/>
                    </a:lnTo>
                    <a:lnTo>
                      <a:pt x="8" y="191"/>
                    </a:lnTo>
                    <a:lnTo>
                      <a:pt x="4" y="219"/>
                    </a:lnTo>
                    <a:lnTo>
                      <a:pt x="2" y="248"/>
                    </a:lnTo>
                    <a:lnTo>
                      <a:pt x="0" y="279"/>
                    </a:lnTo>
                    <a:lnTo>
                      <a:pt x="0" y="310"/>
                    </a:lnTo>
                    <a:lnTo>
                      <a:pt x="0" y="342"/>
                    </a:lnTo>
                    <a:lnTo>
                      <a:pt x="2" y="373"/>
                    </a:lnTo>
                    <a:lnTo>
                      <a:pt x="5" y="403"/>
                    </a:lnTo>
                    <a:lnTo>
                      <a:pt x="8" y="431"/>
                    </a:lnTo>
                    <a:lnTo>
                      <a:pt x="13" y="458"/>
                    </a:lnTo>
                    <a:lnTo>
                      <a:pt x="19" y="484"/>
                    </a:lnTo>
                    <a:lnTo>
                      <a:pt x="25" y="508"/>
                    </a:lnTo>
                    <a:lnTo>
                      <a:pt x="32" y="529"/>
                    </a:lnTo>
                    <a:lnTo>
                      <a:pt x="40" y="549"/>
                    </a:lnTo>
                    <a:lnTo>
                      <a:pt x="50" y="567"/>
                    </a:lnTo>
                    <a:lnTo>
                      <a:pt x="59" y="583"/>
                    </a:lnTo>
                    <a:lnTo>
                      <a:pt x="69" y="596"/>
                    </a:lnTo>
                    <a:lnTo>
                      <a:pt x="79" y="607"/>
                    </a:lnTo>
                    <a:lnTo>
                      <a:pt x="84" y="611"/>
                    </a:lnTo>
                    <a:lnTo>
                      <a:pt x="90" y="614"/>
                    </a:lnTo>
                    <a:lnTo>
                      <a:pt x="95" y="617"/>
                    </a:lnTo>
                    <a:lnTo>
                      <a:pt x="101" y="619"/>
                    </a:lnTo>
                    <a:lnTo>
                      <a:pt x="106" y="620"/>
                    </a:lnTo>
                    <a:lnTo>
                      <a:pt x="112" y="620"/>
                    </a:lnTo>
                    <a:lnTo>
                      <a:pt x="128" y="621"/>
                    </a:lnTo>
                    <a:lnTo>
                      <a:pt x="141" y="621"/>
                    </a:lnTo>
                    <a:lnTo>
                      <a:pt x="152" y="620"/>
                    </a:lnTo>
                    <a:lnTo>
                      <a:pt x="148" y="62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333333"/>
                  </a:gs>
                  <a:gs pos="24001">
                    <a:srgbClr val="FDFDFD"/>
                  </a:gs>
                  <a:gs pos="62000">
                    <a:srgbClr val="808080"/>
                  </a:gs>
                  <a:gs pos="100000">
                    <a:srgbClr val="333333"/>
                  </a:gs>
                </a:gsLst>
                <a:lin ang="5400000"/>
              </a:gra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wrap="square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9pPr>
              </a:lstStyle>
              <a:p>
                <a:endParaRPr lang="pt-BR"/>
              </a:p>
            </xdr:txBody>
          </xdr:sp>
          <xdr:sp macro="" textlink="">
            <xdr:nvSpPr>
              <xdr:cNvPr id="33" name="Freeform 24">
                <a:extLst>
                  <a:ext uri="{FF2B5EF4-FFF2-40B4-BE49-F238E27FC236}">
                    <a16:creationId xmlns:a16="http://schemas.microsoft.com/office/drawing/2014/main" id="{00000000-0008-0000-0100-000021000000}"/>
                  </a:ext>
                </a:extLst>
              </xdr:cNvPr>
              <xdr:cNvSpPr>
                <a:spLocks/>
              </xdr:cNvSpPr>
            </xdr:nvSpPr>
            <xdr:spPr bwMode="auto">
              <a:xfrm rot="16200000">
                <a:off x="6192492" y="42707146"/>
                <a:ext cx="514749" cy="2298118"/>
              </a:xfrm>
              <a:custGeom>
                <a:avLst/>
                <a:gdLst>
                  <a:gd name="T0" fmla="*/ 861103420 w 153"/>
                  <a:gd name="T1" fmla="*/ 2147483647 h 621"/>
                  <a:gd name="T2" fmla="*/ 757772256 w 153"/>
                  <a:gd name="T3" fmla="*/ 2147483647 h 621"/>
                  <a:gd name="T4" fmla="*/ 706105475 w 153"/>
                  <a:gd name="T5" fmla="*/ 2147483647 h 621"/>
                  <a:gd name="T6" fmla="*/ 654438695 w 153"/>
                  <a:gd name="T7" fmla="*/ 2147483647 h 621"/>
                  <a:gd name="T8" fmla="*/ 556845888 w 153"/>
                  <a:gd name="T9" fmla="*/ 2147483647 h 621"/>
                  <a:gd name="T10" fmla="*/ 464996230 w 153"/>
                  <a:gd name="T11" fmla="*/ 2147483647 h 621"/>
                  <a:gd name="T12" fmla="*/ 390366436 w 153"/>
                  <a:gd name="T13" fmla="*/ 2147483647 h 621"/>
                  <a:gd name="T14" fmla="*/ 321479792 w 153"/>
                  <a:gd name="T15" fmla="*/ 2147483647 h 621"/>
                  <a:gd name="T16" fmla="*/ 269813012 w 153"/>
                  <a:gd name="T17" fmla="*/ 2147483647 h 621"/>
                  <a:gd name="T18" fmla="*/ 235368492 w 153"/>
                  <a:gd name="T19" fmla="*/ 2147483647 h 621"/>
                  <a:gd name="T20" fmla="*/ 218146232 w 153"/>
                  <a:gd name="T21" fmla="*/ 1934611324 h 621"/>
                  <a:gd name="T22" fmla="*/ 212405478 w 153"/>
                  <a:gd name="T23" fmla="*/ 1779613459 h 621"/>
                  <a:gd name="T24" fmla="*/ 223886985 w 153"/>
                  <a:gd name="T25" fmla="*/ 1475356083 h 621"/>
                  <a:gd name="T26" fmla="*/ 252590752 w 153"/>
                  <a:gd name="T27" fmla="*/ 1194061709 h 621"/>
                  <a:gd name="T28" fmla="*/ 292776025 w 153"/>
                  <a:gd name="T29" fmla="*/ 924251232 h 621"/>
                  <a:gd name="T30" fmla="*/ 350181163 w 153"/>
                  <a:gd name="T31" fmla="*/ 688882861 h 621"/>
                  <a:gd name="T32" fmla="*/ 419070203 w 153"/>
                  <a:gd name="T33" fmla="*/ 476477492 h 621"/>
                  <a:gd name="T34" fmla="*/ 499440750 w 153"/>
                  <a:gd name="T35" fmla="*/ 298516625 h 621"/>
                  <a:gd name="T36" fmla="*/ 591290408 w 153"/>
                  <a:gd name="T37" fmla="*/ 154997865 h 621"/>
                  <a:gd name="T38" fmla="*/ 688883215 w 153"/>
                  <a:gd name="T39" fmla="*/ 57407504 h 621"/>
                  <a:gd name="T40" fmla="*/ 717586982 w 153"/>
                  <a:gd name="T41" fmla="*/ 40185253 h 621"/>
                  <a:gd name="T42" fmla="*/ 757772256 w 153"/>
                  <a:gd name="T43" fmla="*/ 22963002 h 621"/>
                  <a:gd name="T44" fmla="*/ 861103420 w 153"/>
                  <a:gd name="T45" fmla="*/ 0 h 621"/>
                  <a:gd name="T46" fmla="*/ 637216435 w 153"/>
                  <a:gd name="T47" fmla="*/ 0 h 621"/>
                  <a:gd name="T48" fmla="*/ 637216435 w 153"/>
                  <a:gd name="T49" fmla="*/ 0 h 621"/>
                  <a:gd name="T50" fmla="*/ 602771915 w 153"/>
                  <a:gd name="T51" fmla="*/ 5740750 h 621"/>
                  <a:gd name="T52" fmla="*/ 539626024 w 153"/>
                  <a:gd name="T53" fmla="*/ 22963002 h 621"/>
                  <a:gd name="T54" fmla="*/ 476477737 w 153"/>
                  <a:gd name="T55" fmla="*/ 63148254 h 621"/>
                  <a:gd name="T56" fmla="*/ 390366436 w 153"/>
                  <a:gd name="T57" fmla="*/ 149257115 h 621"/>
                  <a:gd name="T58" fmla="*/ 287035272 w 153"/>
                  <a:gd name="T59" fmla="*/ 315736481 h 621"/>
                  <a:gd name="T60" fmla="*/ 189442465 w 153"/>
                  <a:gd name="T61" fmla="*/ 533882600 h 621"/>
                  <a:gd name="T62" fmla="*/ 109074314 w 153"/>
                  <a:gd name="T63" fmla="*/ 792213973 h 621"/>
                  <a:gd name="T64" fmla="*/ 51666780 w 153"/>
                  <a:gd name="T65" fmla="*/ 1096471348 h 621"/>
                  <a:gd name="T66" fmla="*/ 17222260 w 153"/>
                  <a:gd name="T67" fmla="*/ 1423689330 h 621"/>
                  <a:gd name="T68" fmla="*/ 0 w 153"/>
                  <a:gd name="T69" fmla="*/ 1779613459 h 621"/>
                  <a:gd name="T70" fmla="*/ 5740753 w 153"/>
                  <a:gd name="T71" fmla="*/ 1963315076 h 621"/>
                  <a:gd name="T72" fmla="*/ 34444520 w 153"/>
                  <a:gd name="T73" fmla="*/ 2147483647 h 621"/>
                  <a:gd name="T74" fmla="*/ 80370547 w 153"/>
                  <a:gd name="T75" fmla="*/ 2147483647 h 621"/>
                  <a:gd name="T76" fmla="*/ 154997945 w 153"/>
                  <a:gd name="T77" fmla="*/ 2147483647 h 621"/>
                  <a:gd name="T78" fmla="*/ 241109245 w 153"/>
                  <a:gd name="T79" fmla="*/ 2147483647 h 621"/>
                  <a:gd name="T80" fmla="*/ 344440410 w 153"/>
                  <a:gd name="T81" fmla="*/ 2147483647 h 621"/>
                  <a:gd name="T82" fmla="*/ 459255477 w 153"/>
                  <a:gd name="T83" fmla="*/ 2147483647 h 621"/>
                  <a:gd name="T84" fmla="*/ 522403764 w 153"/>
                  <a:gd name="T85" fmla="*/ 2147483647 h 621"/>
                  <a:gd name="T86" fmla="*/ 585549655 w 153"/>
                  <a:gd name="T87" fmla="*/ 2147483647 h 621"/>
                  <a:gd name="T88" fmla="*/ 648697942 w 153"/>
                  <a:gd name="T89" fmla="*/ 2147483647 h 621"/>
                  <a:gd name="T90" fmla="*/ 740549995 w 153"/>
                  <a:gd name="T91" fmla="*/ 2147483647 h 621"/>
                  <a:gd name="T92" fmla="*/ 878325680 w 153"/>
                  <a:gd name="T93" fmla="*/ 2147483647 h 621"/>
                  <a:gd name="T94" fmla="*/ 861103420 w 153"/>
                  <a:gd name="T95" fmla="*/ 2147483647 h 621"/>
                  <a:gd name="T96" fmla="*/ 0 60000 65536"/>
                  <a:gd name="T97" fmla="*/ 0 60000 65536"/>
                  <a:gd name="T98" fmla="*/ 0 60000 65536"/>
                  <a:gd name="T99" fmla="*/ 0 60000 65536"/>
                  <a:gd name="T100" fmla="*/ 0 60000 65536"/>
                  <a:gd name="T101" fmla="*/ 0 60000 65536"/>
                  <a:gd name="T102" fmla="*/ 0 60000 65536"/>
                  <a:gd name="T103" fmla="*/ 0 60000 65536"/>
                  <a:gd name="T104" fmla="*/ 0 60000 65536"/>
                  <a:gd name="T105" fmla="*/ 0 60000 65536"/>
                  <a:gd name="T106" fmla="*/ 0 60000 65536"/>
                  <a:gd name="T107" fmla="*/ 0 60000 65536"/>
                  <a:gd name="T108" fmla="*/ 0 60000 65536"/>
                  <a:gd name="T109" fmla="*/ 0 60000 65536"/>
                  <a:gd name="T110" fmla="*/ 0 60000 65536"/>
                  <a:gd name="T111" fmla="*/ 0 60000 65536"/>
                  <a:gd name="T112" fmla="*/ 0 60000 65536"/>
                  <a:gd name="T113" fmla="*/ 0 60000 65536"/>
                  <a:gd name="T114" fmla="*/ 0 60000 65536"/>
                  <a:gd name="T115" fmla="*/ 0 60000 65536"/>
                  <a:gd name="T116" fmla="*/ 0 60000 65536"/>
                  <a:gd name="T117" fmla="*/ 0 60000 65536"/>
                  <a:gd name="T118" fmla="*/ 0 60000 65536"/>
                  <a:gd name="T119" fmla="*/ 0 60000 65536"/>
                  <a:gd name="T120" fmla="*/ 0 60000 65536"/>
                  <a:gd name="T121" fmla="*/ 0 60000 65536"/>
                  <a:gd name="T122" fmla="*/ 0 60000 65536"/>
                  <a:gd name="T123" fmla="*/ 0 60000 65536"/>
                  <a:gd name="T124" fmla="*/ 0 60000 65536"/>
                  <a:gd name="T125" fmla="*/ 0 60000 65536"/>
                  <a:gd name="T126" fmla="*/ 0 60000 65536"/>
                  <a:gd name="T127" fmla="*/ 0 60000 65536"/>
                  <a:gd name="T128" fmla="*/ 0 60000 65536"/>
                  <a:gd name="T129" fmla="*/ 0 60000 65536"/>
                  <a:gd name="T130" fmla="*/ 0 60000 65536"/>
                  <a:gd name="T131" fmla="*/ 0 60000 65536"/>
                  <a:gd name="T132" fmla="*/ 0 60000 65536"/>
                  <a:gd name="T133" fmla="*/ 0 60000 65536"/>
                  <a:gd name="T134" fmla="*/ 0 60000 65536"/>
                  <a:gd name="T135" fmla="*/ 0 60000 65536"/>
                  <a:gd name="T136" fmla="*/ 0 60000 65536"/>
                  <a:gd name="T137" fmla="*/ 0 60000 65536"/>
                  <a:gd name="T138" fmla="*/ 0 60000 65536"/>
                  <a:gd name="T139" fmla="*/ 0 60000 65536"/>
                  <a:gd name="T140" fmla="*/ 0 60000 65536"/>
                  <a:gd name="T141" fmla="*/ 0 60000 65536"/>
                  <a:gd name="T142" fmla="*/ 0 60000 65536"/>
                  <a:gd name="T143" fmla="*/ 0 60000 65536"/>
                  <a:gd name="T144" fmla="*/ 0 w 153"/>
                  <a:gd name="T145" fmla="*/ 0 h 621"/>
                  <a:gd name="T146" fmla="*/ 153 w 153"/>
                  <a:gd name="T147" fmla="*/ 621 h 621"/>
                </a:gdLst>
                <a:ahLst/>
                <a:cxnLst>
                  <a:cxn ang="T96">
                    <a:pos x="T0" y="T1"/>
                  </a:cxn>
                  <a:cxn ang="T97">
                    <a:pos x="T2" y="T3"/>
                  </a:cxn>
                  <a:cxn ang="T98">
                    <a:pos x="T4" y="T5"/>
                  </a:cxn>
                  <a:cxn ang="T99">
                    <a:pos x="T6" y="T7"/>
                  </a:cxn>
                  <a:cxn ang="T100">
                    <a:pos x="T8" y="T9"/>
                  </a:cxn>
                  <a:cxn ang="T101">
                    <a:pos x="T10" y="T11"/>
                  </a:cxn>
                  <a:cxn ang="T102">
                    <a:pos x="T12" y="T13"/>
                  </a:cxn>
                  <a:cxn ang="T103">
                    <a:pos x="T14" y="T15"/>
                  </a:cxn>
                  <a:cxn ang="T104">
                    <a:pos x="T16" y="T17"/>
                  </a:cxn>
                  <a:cxn ang="T105">
                    <a:pos x="T18" y="T19"/>
                  </a:cxn>
                  <a:cxn ang="T106">
                    <a:pos x="T20" y="T21"/>
                  </a:cxn>
                  <a:cxn ang="T107">
                    <a:pos x="T22" y="T23"/>
                  </a:cxn>
                  <a:cxn ang="T108">
                    <a:pos x="T24" y="T25"/>
                  </a:cxn>
                  <a:cxn ang="T109">
                    <a:pos x="T26" y="T27"/>
                  </a:cxn>
                  <a:cxn ang="T110">
                    <a:pos x="T28" y="T29"/>
                  </a:cxn>
                  <a:cxn ang="T111">
                    <a:pos x="T30" y="T31"/>
                  </a:cxn>
                  <a:cxn ang="T112">
                    <a:pos x="T32" y="T33"/>
                  </a:cxn>
                  <a:cxn ang="T113">
                    <a:pos x="T34" y="T35"/>
                  </a:cxn>
                  <a:cxn ang="T114">
                    <a:pos x="T36" y="T37"/>
                  </a:cxn>
                  <a:cxn ang="T115">
                    <a:pos x="T38" y="T39"/>
                  </a:cxn>
                  <a:cxn ang="T116">
                    <a:pos x="T40" y="T41"/>
                  </a:cxn>
                  <a:cxn ang="T117">
                    <a:pos x="T42" y="T43"/>
                  </a:cxn>
                  <a:cxn ang="T118">
                    <a:pos x="T44" y="T45"/>
                  </a:cxn>
                  <a:cxn ang="T119">
                    <a:pos x="T46" y="T47"/>
                  </a:cxn>
                  <a:cxn ang="T120">
                    <a:pos x="T48" y="T49"/>
                  </a:cxn>
                  <a:cxn ang="T121">
                    <a:pos x="T50" y="T51"/>
                  </a:cxn>
                  <a:cxn ang="T122">
                    <a:pos x="T52" y="T53"/>
                  </a:cxn>
                  <a:cxn ang="T123">
                    <a:pos x="T54" y="T55"/>
                  </a:cxn>
                  <a:cxn ang="T124">
                    <a:pos x="T56" y="T57"/>
                  </a:cxn>
                  <a:cxn ang="T125">
                    <a:pos x="T58" y="T59"/>
                  </a:cxn>
                  <a:cxn ang="T126">
                    <a:pos x="T60" y="T61"/>
                  </a:cxn>
                  <a:cxn ang="T127">
                    <a:pos x="T62" y="T63"/>
                  </a:cxn>
                  <a:cxn ang="T128">
                    <a:pos x="T64" y="T65"/>
                  </a:cxn>
                  <a:cxn ang="T129">
                    <a:pos x="T66" y="T67"/>
                  </a:cxn>
                  <a:cxn ang="T130">
                    <a:pos x="T68" y="T69"/>
                  </a:cxn>
                  <a:cxn ang="T131">
                    <a:pos x="T70" y="T71"/>
                  </a:cxn>
                  <a:cxn ang="T132">
                    <a:pos x="T72" y="T73"/>
                  </a:cxn>
                  <a:cxn ang="T133">
                    <a:pos x="T74" y="T75"/>
                  </a:cxn>
                  <a:cxn ang="T134">
                    <a:pos x="T76" y="T77"/>
                  </a:cxn>
                  <a:cxn ang="T135">
                    <a:pos x="T78" y="T79"/>
                  </a:cxn>
                  <a:cxn ang="T136">
                    <a:pos x="T80" y="T81"/>
                  </a:cxn>
                  <a:cxn ang="T137">
                    <a:pos x="T82" y="T83"/>
                  </a:cxn>
                  <a:cxn ang="T138">
                    <a:pos x="T84" y="T85"/>
                  </a:cxn>
                  <a:cxn ang="T139">
                    <a:pos x="T86" y="T87"/>
                  </a:cxn>
                  <a:cxn ang="T140">
                    <a:pos x="T88" y="T89"/>
                  </a:cxn>
                  <a:cxn ang="T141">
                    <a:pos x="T90" y="T91"/>
                  </a:cxn>
                  <a:cxn ang="T142">
                    <a:pos x="T92" y="T93"/>
                  </a:cxn>
                  <a:cxn ang="T143">
                    <a:pos x="T94" y="T95"/>
                  </a:cxn>
                </a:cxnLst>
                <a:rect l="T144" t="T145" r="T146" b="T147"/>
                <a:pathLst>
                  <a:path w="153" h="621">
                    <a:moveTo>
                      <a:pt x="150" y="620"/>
                    </a:moveTo>
                    <a:lnTo>
                      <a:pt x="150" y="620"/>
                    </a:lnTo>
                    <a:lnTo>
                      <a:pt x="141" y="619"/>
                    </a:lnTo>
                    <a:lnTo>
                      <a:pt x="132" y="616"/>
                    </a:lnTo>
                    <a:lnTo>
                      <a:pt x="123" y="612"/>
                    </a:lnTo>
                    <a:lnTo>
                      <a:pt x="114" y="605"/>
                    </a:lnTo>
                    <a:lnTo>
                      <a:pt x="105" y="596"/>
                    </a:lnTo>
                    <a:lnTo>
                      <a:pt x="97" y="585"/>
                    </a:lnTo>
                    <a:lnTo>
                      <a:pt x="89" y="571"/>
                    </a:lnTo>
                    <a:lnTo>
                      <a:pt x="81" y="557"/>
                    </a:lnTo>
                    <a:lnTo>
                      <a:pt x="74" y="540"/>
                    </a:lnTo>
                    <a:lnTo>
                      <a:pt x="68" y="523"/>
                    </a:lnTo>
                    <a:lnTo>
                      <a:pt x="62" y="504"/>
                    </a:lnTo>
                    <a:lnTo>
                      <a:pt x="56" y="483"/>
                    </a:lnTo>
                    <a:lnTo>
                      <a:pt x="52" y="461"/>
                    </a:lnTo>
                    <a:lnTo>
                      <a:pt x="47" y="438"/>
                    </a:lnTo>
                    <a:lnTo>
                      <a:pt x="44" y="414"/>
                    </a:lnTo>
                    <a:lnTo>
                      <a:pt x="41" y="390"/>
                    </a:lnTo>
                    <a:lnTo>
                      <a:pt x="39" y="363"/>
                    </a:lnTo>
                    <a:lnTo>
                      <a:pt x="38" y="337"/>
                    </a:lnTo>
                    <a:lnTo>
                      <a:pt x="37" y="310"/>
                    </a:lnTo>
                    <a:lnTo>
                      <a:pt x="38" y="284"/>
                    </a:lnTo>
                    <a:lnTo>
                      <a:pt x="39" y="257"/>
                    </a:lnTo>
                    <a:lnTo>
                      <a:pt x="41" y="232"/>
                    </a:lnTo>
                    <a:lnTo>
                      <a:pt x="44" y="208"/>
                    </a:lnTo>
                    <a:lnTo>
                      <a:pt x="47" y="184"/>
                    </a:lnTo>
                    <a:lnTo>
                      <a:pt x="51" y="161"/>
                    </a:lnTo>
                    <a:lnTo>
                      <a:pt x="56" y="140"/>
                    </a:lnTo>
                    <a:lnTo>
                      <a:pt x="61" y="120"/>
                    </a:lnTo>
                    <a:lnTo>
                      <a:pt x="67" y="101"/>
                    </a:lnTo>
                    <a:lnTo>
                      <a:pt x="73" y="83"/>
                    </a:lnTo>
                    <a:lnTo>
                      <a:pt x="80" y="67"/>
                    </a:lnTo>
                    <a:lnTo>
                      <a:pt x="87" y="52"/>
                    </a:lnTo>
                    <a:lnTo>
                      <a:pt x="95" y="39"/>
                    </a:lnTo>
                    <a:lnTo>
                      <a:pt x="103" y="27"/>
                    </a:lnTo>
                    <a:lnTo>
                      <a:pt x="111" y="18"/>
                    </a:lnTo>
                    <a:lnTo>
                      <a:pt x="120" y="10"/>
                    </a:lnTo>
                    <a:lnTo>
                      <a:pt x="125" y="7"/>
                    </a:lnTo>
                    <a:lnTo>
                      <a:pt x="132" y="4"/>
                    </a:lnTo>
                    <a:lnTo>
                      <a:pt x="141" y="1"/>
                    </a:lnTo>
                    <a:lnTo>
                      <a:pt x="150" y="0"/>
                    </a:lnTo>
                    <a:lnTo>
                      <a:pt x="113" y="0"/>
                    </a:lnTo>
                    <a:lnTo>
                      <a:pt x="111" y="0"/>
                    </a:lnTo>
                    <a:lnTo>
                      <a:pt x="105" y="1"/>
                    </a:lnTo>
                    <a:lnTo>
                      <a:pt x="100" y="2"/>
                    </a:lnTo>
                    <a:lnTo>
                      <a:pt x="94" y="4"/>
                    </a:lnTo>
                    <a:lnTo>
                      <a:pt x="89" y="7"/>
                    </a:lnTo>
                    <a:lnTo>
                      <a:pt x="83" y="11"/>
                    </a:lnTo>
                    <a:lnTo>
                      <a:pt x="78" y="15"/>
                    </a:lnTo>
                    <a:lnTo>
                      <a:pt x="68" y="26"/>
                    </a:lnTo>
                    <a:lnTo>
                      <a:pt x="59" y="39"/>
                    </a:lnTo>
                    <a:lnTo>
                      <a:pt x="50" y="55"/>
                    </a:lnTo>
                    <a:lnTo>
                      <a:pt x="41" y="73"/>
                    </a:lnTo>
                    <a:lnTo>
                      <a:pt x="33" y="93"/>
                    </a:lnTo>
                    <a:lnTo>
                      <a:pt x="25" y="115"/>
                    </a:lnTo>
                    <a:lnTo>
                      <a:pt x="19" y="138"/>
                    </a:lnTo>
                    <a:lnTo>
                      <a:pt x="14" y="163"/>
                    </a:lnTo>
                    <a:lnTo>
                      <a:pt x="9" y="191"/>
                    </a:lnTo>
                    <a:lnTo>
                      <a:pt x="5" y="219"/>
                    </a:lnTo>
                    <a:lnTo>
                      <a:pt x="3" y="248"/>
                    </a:lnTo>
                    <a:lnTo>
                      <a:pt x="1" y="279"/>
                    </a:lnTo>
                    <a:lnTo>
                      <a:pt x="0" y="310"/>
                    </a:lnTo>
                    <a:lnTo>
                      <a:pt x="1" y="342"/>
                    </a:lnTo>
                    <a:lnTo>
                      <a:pt x="3" y="373"/>
                    </a:lnTo>
                    <a:lnTo>
                      <a:pt x="6" y="403"/>
                    </a:lnTo>
                    <a:lnTo>
                      <a:pt x="9" y="431"/>
                    </a:lnTo>
                    <a:lnTo>
                      <a:pt x="14" y="458"/>
                    </a:lnTo>
                    <a:lnTo>
                      <a:pt x="20" y="484"/>
                    </a:lnTo>
                    <a:lnTo>
                      <a:pt x="27" y="508"/>
                    </a:lnTo>
                    <a:lnTo>
                      <a:pt x="34" y="529"/>
                    </a:lnTo>
                    <a:lnTo>
                      <a:pt x="42" y="549"/>
                    </a:lnTo>
                    <a:lnTo>
                      <a:pt x="51" y="567"/>
                    </a:lnTo>
                    <a:lnTo>
                      <a:pt x="60" y="583"/>
                    </a:lnTo>
                    <a:lnTo>
                      <a:pt x="70" y="596"/>
                    </a:lnTo>
                    <a:lnTo>
                      <a:pt x="80" y="607"/>
                    </a:lnTo>
                    <a:lnTo>
                      <a:pt x="85" y="611"/>
                    </a:lnTo>
                    <a:lnTo>
                      <a:pt x="91" y="614"/>
                    </a:lnTo>
                    <a:lnTo>
                      <a:pt x="96" y="617"/>
                    </a:lnTo>
                    <a:lnTo>
                      <a:pt x="102" y="619"/>
                    </a:lnTo>
                    <a:lnTo>
                      <a:pt x="107" y="620"/>
                    </a:lnTo>
                    <a:lnTo>
                      <a:pt x="113" y="620"/>
                    </a:lnTo>
                    <a:lnTo>
                      <a:pt x="129" y="621"/>
                    </a:lnTo>
                    <a:lnTo>
                      <a:pt x="143" y="621"/>
                    </a:lnTo>
                    <a:lnTo>
                      <a:pt x="153" y="620"/>
                    </a:lnTo>
                    <a:lnTo>
                      <a:pt x="150" y="62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333333"/>
                  </a:gs>
                  <a:gs pos="24001">
                    <a:srgbClr val="FDFDFD"/>
                  </a:gs>
                  <a:gs pos="62000">
                    <a:srgbClr val="808080"/>
                  </a:gs>
                  <a:gs pos="100000">
                    <a:srgbClr val="333333"/>
                  </a:gs>
                </a:gsLst>
                <a:lin ang="5400000"/>
              </a:gra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  <xdr:txBody>
              <a:bodyPr wrap="square"/>
              <a:lstStyle>
                <a:defPPr>
                  <a:defRPr lang="en-US"/>
                </a:defPPr>
                <a:lvl1pPr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1pPr>
                <a:lvl2pPr marL="4572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2pPr>
                <a:lvl3pPr marL="9144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3pPr>
                <a:lvl4pPr marL="13716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4pPr>
                <a:lvl5pPr marL="1828800" algn="l" rtl="0" fontAlgn="base">
                  <a:spcBef>
                    <a:spcPct val="0"/>
                  </a:spcBef>
                  <a:spcAft>
                    <a:spcPct val="0"/>
                  </a:spcAft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5pPr>
                <a:lvl6pPr marL="22860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6pPr>
                <a:lvl7pPr marL="27432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7pPr>
                <a:lvl8pPr marL="32004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8pPr>
                <a:lvl9pPr marL="3657600" algn="l" defTabSz="914400" rtl="0" eaLnBrk="1" latinLnBrk="0" hangingPunct="1">
                  <a:defRPr kern="1200">
                    <a:solidFill>
                      <a:schemeClr val="tx1"/>
                    </a:solidFill>
                    <a:latin typeface="Arial" charset="0"/>
                    <a:ea typeface="ＭＳ Ｐゴシック" charset="-128"/>
                    <a:cs typeface="+mn-cs"/>
                  </a:defRPr>
                </a:lvl9pPr>
              </a:lstStyle>
              <a:p>
                <a:endParaRPr lang="pt-BR"/>
              </a:p>
            </xdr:txBody>
          </xdr:sp>
        </xdr:grpSp>
        <xdr:sp macro="" textlink="">
          <xdr:nvSpPr>
            <xdr:cNvPr id="17" name="CaixaDeTexto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 txBox="1"/>
          </xdr:nvSpPr>
          <xdr:spPr>
            <a:xfrm>
              <a:off x="708841" y="2206194"/>
              <a:ext cx="2467677" cy="7175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2000" b="1" i="0" u="none" strike="noStrike">
                  <a:solidFill>
                    <a:srgbClr val="000000"/>
                  </a:solidFill>
                  <a:latin typeface="Calibri"/>
                </a:rPr>
                <a:t>Relatório Gerado em:</a:t>
              </a:r>
            </a:p>
          </xdr:txBody>
        </xdr:sp>
        <xdr:sp macro="" textlink="">
          <xdr:nvSpPr>
            <xdr:cNvPr id="18" name="CaixaDeTexto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SpPr txBox="1"/>
          </xdr:nvSpPr>
          <xdr:spPr>
            <a:xfrm>
              <a:off x="704780" y="3229550"/>
              <a:ext cx="703013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pt-BR" sz="1600" b="1"/>
                <a:t>Início:</a:t>
              </a:r>
            </a:p>
          </xdr:txBody>
        </xdr:sp>
        <xdr:sp macro="" textlink="">
          <xdr:nvSpPr>
            <xdr:cNvPr id="19" name="CaixaDeTexto 18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SpPr txBox="1"/>
          </xdr:nvSpPr>
          <xdr:spPr>
            <a:xfrm>
              <a:off x="704780" y="3622680"/>
              <a:ext cx="1211426" cy="725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pt-BR" sz="1600" b="1"/>
                <a:t>Previsão</a:t>
              </a:r>
              <a:r>
                <a:rPr lang="pt-BR" sz="1600" b="1" baseline="0"/>
                <a:t> </a:t>
              </a:r>
            </a:p>
            <a:p>
              <a:r>
                <a:rPr lang="pt-BR" sz="1600" b="1" baseline="0"/>
                <a:t>de término</a:t>
              </a:r>
              <a:r>
                <a:rPr lang="pt-BR" sz="1600" b="1"/>
                <a:t>:</a:t>
              </a:r>
            </a:p>
          </xdr:txBody>
        </xdr:sp>
        <xdr:sp macro="" textlink="$E$15">
          <xdr:nvSpPr>
            <xdr:cNvPr id="20" name="CaixaDeTexto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 txBox="1"/>
          </xdr:nvSpPr>
          <xdr:spPr>
            <a:xfrm>
              <a:off x="1360745" y="3195932"/>
              <a:ext cx="1299074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fld id="{63B824D1-6E2A-4043-BC30-A4CC9143A9EB}" type="TxLink">
                <a:rPr lang="en-US" sz="2000" b="0" i="0" u="none" strike="noStrike">
                  <a:solidFill>
                    <a:srgbClr val="000000"/>
                  </a:solidFill>
                  <a:latin typeface="Calibri"/>
                </a:rPr>
                <a:pPr/>
                <a:t>01/10/2016</a:t>
              </a:fld>
              <a:endParaRPr lang="pt-BR" sz="4800" b="0"/>
            </a:p>
          </xdr:txBody>
        </xdr:sp>
        <xdr:sp macro="" textlink="$F$15">
          <xdr:nvSpPr>
            <xdr:cNvPr id="21" name="CaixaDeTexto 20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SpPr txBox="1"/>
          </xdr:nvSpPr>
          <xdr:spPr>
            <a:xfrm>
              <a:off x="1698640" y="3755667"/>
              <a:ext cx="1299074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fld id="{220E5517-4C02-4675-ABEE-E4943222A7A9}" type="TxLink">
                <a:rPr lang="en-US" sz="2000" b="0" i="0" u="none" strike="noStrike">
                  <a:solidFill>
                    <a:srgbClr val="000000"/>
                  </a:solidFill>
                  <a:latin typeface="Calibri"/>
                </a:rPr>
                <a:pPr/>
                <a:t>31/10/2016</a:t>
              </a:fld>
              <a:endParaRPr lang="pt-BR" sz="2000"/>
            </a:p>
          </xdr:txBody>
        </xdr:sp>
        <xdr:sp macro="" textlink="$G$14">
          <xdr:nvSpPr>
            <xdr:cNvPr id="22" name="CaixaDeTexto 21">
              <a:extLst>
                <a:ext uri="{FF2B5EF4-FFF2-40B4-BE49-F238E27FC236}">
                  <a16:creationId xmlns:a16="http://schemas.microsoft.com/office/drawing/2014/main" id="{00000000-0008-0000-0100-000016000000}"/>
                </a:ext>
              </a:extLst>
            </xdr:cNvPr>
            <xdr:cNvSpPr txBox="1"/>
          </xdr:nvSpPr>
          <xdr:spPr>
            <a:xfrm>
              <a:off x="1215212" y="2514580"/>
              <a:ext cx="1416954" cy="6947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fld id="{235D8029-E4CB-42B8-97D8-68135E5C4559}" type="TxLink">
                <a:rPr lang="en-US" sz="2000" b="1" i="0" u="none" strike="noStrike">
                  <a:solidFill>
                    <a:sysClr val="windowText" lastClr="000000"/>
                  </a:solidFill>
                  <a:latin typeface="Calibri"/>
                </a:rPr>
                <a:pPr algn="ctr"/>
                <a:t>10/10/2016 14:44</a:t>
              </a:fld>
              <a:endParaRPr lang="pt-BR" sz="7200" b="1" i="1" u="none" strike="noStrike">
                <a:solidFill>
                  <a:sysClr val="windowText" lastClr="000000"/>
                </a:solidFill>
                <a:latin typeface="Calibri"/>
              </a:endParaRPr>
            </a:p>
          </xdr:txBody>
        </xdr:sp>
        <xdr:sp macro="" textlink="$I$20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 rot="16200000">
              <a:off x="2172024" y="3772996"/>
              <a:ext cx="2421746" cy="5042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EFC6D528-C7AF-4AE3-A98C-D926950C0BD3}" type="TxLink">
                <a:rPr lang="en-US" sz="3200" b="1" i="0" u="none" strike="noStrike">
                  <a:solidFill>
                    <a:srgbClr val="000000"/>
                  </a:solidFill>
                  <a:latin typeface="Calibri"/>
                </a:rPr>
                <a:pPr algn="ctr"/>
                <a:t>70,38%</a:t>
              </a:fld>
              <a:endParaRPr lang="pt-BR" sz="11500" b="1"/>
            </a:p>
          </xdr:txBody>
        </xdr:sp>
      </xdr:grpSp>
    </xdr:grpSp>
    <xdr:clientData/>
  </xdr:twoCellAnchor>
  <xdr:twoCellAnchor editAs="oneCell">
    <xdr:from>
      <xdr:col>8</xdr:col>
      <xdr:colOff>531019</xdr:colOff>
      <xdr:row>11</xdr:row>
      <xdr:rowOff>127746</xdr:rowOff>
    </xdr:from>
    <xdr:to>
      <xdr:col>15</xdr:col>
      <xdr:colOff>635794</xdr:colOff>
      <xdr:row>32</xdr:row>
      <xdr:rowOff>23812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57150</xdr:colOff>
      <xdr:row>1</xdr:row>
      <xdr:rowOff>28575</xdr:rowOff>
    </xdr:from>
    <xdr:to>
      <xdr:col>5</xdr:col>
      <xdr:colOff>476250</xdr:colOff>
      <xdr:row>1</xdr:row>
      <xdr:rowOff>790575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1585"/>
        <a:stretch/>
      </xdr:blipFill>
      <xdr:spPr>
        <a:xfrm>
          <a:off x="2557463" y="230981"/>
          <a:ext cx="1407318" cy="762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392907</xdr:colOff>
      <xdr:row>1</xdr:row>
      <xdr:rowOff>38101</xdr:rowOff>
    </xdr:from>
    <xdr:to>
      <xdr:col>15</xdr:col>
      <xdr:colOff>657226</xdr:colOff>
      <xdr:row>1</xdr:row>
      <xdr:rowOff>794923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0270"/>
        <a:stretch/>
      </xdr:blipFill>
      <xdr:spPr>
        <a:xfrm>
          <a:off x="10679907" y="240507"/>
          <a:ext cx="764382" cy="756822"/>
        </a:xfrm>
        <a:prstGeom prst="rect">
          <a:avLst/>
        </a:prstGeom>
      </xdr:spPr>
    </xdr:pic>
    <xdr:clientData/>
  </xdr:twoCellAnchor>
  <xdr:twoCellAnchor editAs="absolute">
    <xdr:from>
      <xdr:col>1</xdr:col>
      <xdr:colOff>2380</xdr:colOff>
      <xdr:row>54</xdr:row>
      <xdr:rowOff>123824</xdr:rowOff>
    </xdr:from>
    <xdr:to>
      <xdr:col>2</xdr:col>
      <xdr:colOff>1178717</xdr:colOff>
      <xdr:row>67</xdr:row>
      <xdr:rowOff>171449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4" name="Projeto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4" y="11125199"/>
              <a:ext cx="2224087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 fPrintsWithSheet="0"/>
  </xdr:twoCellAnchor>
  <xdr:twoCellAnchor>
    <xdr:from>
      <xdr:col>3</xdr:col>
      <xdr:colOff>96645</xdr:colOff>
      <xdr:row>72</xdr:row>
      <xdr:rowOff>47624</xdr:rowOff>
    </xdr:from>
    <xdr:to>
      <xdr:col>15</xdr:col>
      <xdr:colOff>593895</xdr:colOff>
      <xdr:row>108</xdr:row>
      <xdr:rowOff>23813</xdr:rowOff>
    </xdr:to>
    <xdr:graphicFrame macro="">
      <xdr:nvGraphicFramePr>
        <xdr:cNvPr id="48" name="Gráfico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96366</xdr:colOff>
      <xdr:row>108</xdr:row>
      <xdr:rowOff>80962</xdr:rowOff>
    </xdr:from>
    <xdr:to>
      <xdr:col>15</xdr:col>
      <xdr:colOff>593616</xdr:colOff>
      <xdr:row>140</xdr:row>
      <xdr:rowOff>185737</xdr:rowOff>
    </xdr:to>
    <xdr:graphicFrame macro="">
      <xdr:nvGraphicFramePr>
        <xdr:cNvPr id="49" name="Gráfico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96922</xdr:colOff>
      <xdr:row>51</xdr:row>
      <xdr:rowOff>161924</xdr:rowOff>
    </xdr:from>
    <xdr:to>
      <xdr:col>15</xdr:col>
      <xdr:colOff>594172</xdr:colOff>
      <xdr:row>71</xdr:row>
      <xdr:rowOff>185737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96921</xdr:colOff>
      <xdr:row>31</xdr:row>
      <xdr:rowOff>35718</xdr:rowOff>
    </xdr:from>
    <xdr:to>
      <xdr:col>15</xdr:col>
      <xdr:colOff>594171</xdr:colOff>
      <xdr:row>51</xdr:row>
      <xdr:rowOff>102394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96087</xdr:colOff>
      <xdr:row>141</xdr:row>
      <xdr:rowOff>57150</xdr:rowOff>
    </xdr:from>
    <xdr:to>
      <xdr:col>15</xdr:col>
      <xdr:colOff>593337</xdr:colOff>
      <xdr:row>165</xdr:row>
      <xdr:rowOff>71438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1</xdr:row>
          <xdr:rowOff>295275</xdr:rowOff>
        </xdr:from>
        <xdr:to>
          <xdr:col>2</xdr:col>
          <xdr:colOff>428625</xdr:colOff>
          <xdr:row>1</xdr:row>
          <xdr:rowOff>619125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89296</xdr:colOff>
      <xdr:row>165</xdr:row>
      <xdr:rowOff>170256</xdr:rowOff>
    </xdr:from>
    <xdr:to>
      <xdr:col>15</xdr:col>
      <xdr:colOff>586546</xdr:colOff>
      <xdr:row>194</xdr:row>
      <xdr:rowOff>117756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83342</xdr:colOff>
      <xdr:row>195</xdr:row>
      <xdr:rowOff>134539</xdr:rowOff>
    </xdr:from>
    <xdr:to>
      <xdr:col>15</xdr:col>
      <xdr:colOff>580592</xdr:colOff>
      <xdr:row>224</xdr:row>
      <xdr:rowOff>83343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71437</xdr:colOff>
      <xdr:row>224</xdr:row>
      <xdr:rowOff>183468</xdr:rowOff>
    </xdr:from>
    <xdr:to>
      <xdr:col>15</xdr:col>
      <xdr:colOff>568687</xdr:colOff>
      <xdr:row>253</xdr:row>
      <xdr:rowOff>130968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0</xdr:row>
          <xdr:rowOff>123825</xdr:rowOff>
        </xdr:from>
        <xdr:to>
          <xdr:col>2</xdr:col>
          <xdr:colOff>676275</xdr:colOff>
          <xdr:row>1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176213</xdr:colOff>
      <xdr:row>2</xdr:row>
      <xdr:rowOff>69056</xdr:rowOff>
    </xdr:from>
    <xdr:to>
      <xdr:col>7</xdr:col>
      <xdr:colOff>468432</xdr:colOff>
      <xdr:row>10</xdr:row>
      <xdr:rowOff>23812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Início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Iníc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213" y="1116806"/>
              <a:ext cx="54000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no Excel 2013 ou versões superiores. Não mova ou redimensione.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69057</xdr:colOff>
      <xdr:row>2</xdr:row>
      <xdr:rowOff>69056</xdr:rowOff>
    </xdr:from>
    <xdr:to>
      <xdr:col>15</xdr:col>
      <xdr:colOff>599400</xdr:colOff>
      <xdr:row>10</xdr:row>
      <xdr:rowOff>23812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Data prevista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previs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86463" y="1116806"/>
              <a:ext cx="54000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no Excel 2013 ou versões superiores. Não mova ou redimensione.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0.48125</cdr:x>
      <cdr:y>0.12638</cdr:y>
    </cdr:from>
    <cdr:to>
      <cdr:x>0.57917</cdr:x>
      <cdr:y>0.20246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2200275" y="490526"/>
          <a:ext cx="447690" cy="29530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t-BR" sz="1400" b="1"/>
            <a:t>80%</a:t>
          </a:r>
        </a:p>
      </cdr:txBody>
    </cdr:sp>
  </cdr:relSizeAnchor>
  <cdr:relSizeAnchor xmlns:cdr="http://schemas.openxmlformats.org/drawingml/2006/chartDrawing">
    <cdr:from>
      <cdr:x>0.71875</cdr:x>
      <cdr:y>0.26135</cdr:y>
    </cdr:from>
    <cdr:to>
      <cdr:x>0.85208</cdr:x>
      <cdr:y>0.33742</cdr:y>
    </cdr:to>
    <cdr:sp macro="" textlink="">
      <cdr:nvSpPr>
        <cdr:cNvPr id="3" name="CaixaDeTexto 2"/>
        <cdr:cNvSpPr txBox="1"/>
      </cdr:nvSpPr>
      <cdr:spPr>
        <a:xfrm xmlns:a="http://schemas.openxmlformats.org/drawingml/2006/main">
          <a:off x="3286125" y="1014428"/>
          <a:ext cx="609585" cy="2952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t-BR" sz="1400" b="1"/>
            <a:t>100%</a:t>
          </a:r>
        </a:p>
      </cdr:txBody>
    </cdr:sp>
  </cdr:relSizeAnchor>
  <cdr:relSizeAnchor xmlns:cdr="http://schemas.openxmlformats.org/drawingml/2006/chartDrawing">
    <cdr:from>
      <cdr:x>0.79792</cdr:x>
      <cdr:y>0.49203</cdr:y>
    </cdr:from>
    <cdr:to>
      <cdr:x>0.93125</cdr:x>
      <cdr:y>0.5681</cdr:y>
    </cdr:to>
    <cdr:sp macro="" textlink="">
      <cdr:nvSpPr>
        <cdr:cNvPr id="4" name="CaixaDeTexto 3"/>
        <cdr:cNvSpPr txBox="1"/>
      </cdr:nvSpPr>
      <cdr:spPr>
        <a:xfrm xmlns:a="http://schemas.openxmlformats.org/drawingml/2006/main">
          <a:off x="3648090" y="1909775"/>
          <a:ext cx="609585" cy="2952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t-BR" sz="1400" b="1"/>
            <a:t>120%</a:t>
          </a:r>
        </a:p>
      </cdr:txBody>
    </cdr:sp>
  </cdr:relSizeAnchor>
  <cdr:relSizeAnchor xmlns:cdr="http://schemas.openxmlformats.org/drawingml/2006/chartDrawing">
    <cdr:from>
      <cdr:x>0.63541</cdr:x>
      <cdr:y>0.83804</cdr:y>
    </cdr:from>
    <cdr:to>
      <cdr:x>0.76875</cdr:x>
      <cdr:y>0.91411</cdr:y>
    </cdr:to>
    <cdr:sp macro="" textlink="">
      <cdr:nvSpPr>
        <cdr:cNvPr id="5" name="CaixaDeTexto 4"/>
        <cdr:cNvSpPr txBox="1"/>
      </cdr:nvSpPr>
      <cdr:spPr>
        <a:xfrm xmlns:a="http://schemas.openxmlformats.org/drawingml/2006/main">
          <a:off x="2905110" y="3252792"/>
          <a:ext cx="609630" cy="2952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pt-BR" sz="1400" b="1"/>
            <a:t>150%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21</xdr:row>
      <xdr:rowOff>176211</xdr:rowOff>
    </xdr:from>
    <xdr:to>
      <xdr:col>22</xdr:col>
      <xdr:colOff>104774</xdr:colOff>
      <xdr:row>41</xdr:row>
      <xdr:rowOff>9524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161925</xdr:rowOff>
    </xdr:from>
    <xdr:to>
      <xdr:col>1</xdr:col>
      <xdr:colOff>76200</xdr:colOff>
      <xdr:row>5</xdr:row>
      <xdr:rowOff>161925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1585"/>
        <a:stretch/>
      </xdr:blipFill>
      <xdr:spPr>
        <a:xfrm>
          <a:off x="0" y="352425"/>
          <a:ext cx="14097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431007</xdr:colOff>
      <xdr:row>1</xdr:row>
      <xdr:rowOff>104776</xdr:rowOff>
    </xdr:from>
    <xdr:to>
      <xdr:col>10</xdr:col>
      <xdr:colOff>1200151</xdr:colOff>
      <xdr:row>5</xdr:row>
      <xdr:rowOff>99598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0270"/>
        <a:stretch/>
      </xdr:blipFill>
      <xdr:spPr>
        <a:xfrm>
          <a:off x="12432507" y="295276"/>
          <a:ext cx="769144" cy="75682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xwell G. da Silva" refreshedDate="42643.665520486109" createdVersion="5" refreshedVersion="5" minRefreshableVersion="3" recordCount="514" xr:uid="{00000000-000A-0000-FFFF-FFFF02000000}">
  <cacheSource type="worksheet">
    <worksheetSource ref="A11:K525" sheet="Disponibilidade de Links"/>
  </cacheSource>
  <cacheFields count="11">
    <cacheField name="Data" numFmtId="0">
      <sharedItems/>
    </cacheField>
    <cacheField name="Dia" numFmtId="0">
      <sharedItems count="29">
        <s v="01"/>
        <s v="02"/>
        <s v="03"/>
        <s v="04"/>
        <s v="05"/>
        <s v="06"/>
        <s v="07"/>
        <s v="08"/>
        <s v="09"/>
        <s v="10"/>
        <s v="12"/>
        <s v="13"/>
        <s v="14"/>
        <s v="15"/>
        <s v="16"/>
        <s v="17"/>
        <s v="18"/>
        <s v="19"/>
        <s v="20"/>
        <s v="21"/>
        <s v="22"/>
        <s v="23"/>
        <s v="24"/>
        <s v="25"/>
        <s v="26"/>
        <s v="27"/>
        <s v="28"/>
        <s v="29"/>
        <s v="30"/>
      </sharedItems>
    </cacheField>
    <cacheField name="Empresa" numFmtId="0">
      <sharedItems count="7">
        <s v="CL"/>
        <s v="CS"/>
        <s v="ES"/>
        <s v="IN"/>
        <s v="SF"/>
        <s v="RE"/>
        <s v="CD"/>
      </sharedItems>
    </cacheField>
    <cacheField name="Filial" numFmtId="0">
      <sharedItems containsSemiMixedTypes="0" containsString="0" containsNumber="1" containsInteger="1" minValue="1" maxValue="443"/>
    </cacheField>
    <cacheField name="Principal" numFmtId="0">
      <sharedItems containsBlank="1"/>
    </cacheField>
    <cacheField name="BACKUP" numFmtId="0">
      <sharedItems containsBlank="1"/>
    </cacheField>
    <cacheField name="Operacional" numFmtId="0">
      <sharedItems containsBlank="1" count="3">
        <s v="NAO"/>
        <s v="SIM"/>
        <m/>
      </sharedItems>
    </cacheField>
    <cacheField name="Minutos Fora" numFmtId="0">
      <sharedItems containsMixedTypes="1" containsNumber="1" containsInteger="1" minValue="10" maxValue="34507"/>
    </cacheField>
    <cacheField name="Responsabilidade" numFmtId="0">
      <sharedItems count="16">
        <s v="BGP/Rota"/>
        <s v="Falha_no_Equipamento"/>
        <s v="Imcrementando CRC"/>
        <s v="Outros"/>
        <s v="Evento de Vulto"/>
        <s v="Falta_de_Energia"/>
        <s v="Rompimento de Fibra"/>
        <s v="Cabeamento"/>
        <s v="Falha Massiva"/>
        <s v="Falha Estrutural"/>
        <s v="Equipemento_Desligado"/>
        <s v="Cancelamento"/>
        <s v="Operadora"/>
        <s v="Whatsapp"/>
        <s v="Atualizações"/>
        <s v="Banda Insuficiente"/>
      </sharedItems>
    </cacheField>
    <cacheField name="Tempo Indisponível" numFmtId="0">
      <sharedItems/>
    </cacheField>
    <cacheField name="WorkTi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xwell Silva" refreshedDate="42653.614180324075" createdVersion="5" refreshedVersion="5" minRefreshableVersion="3" recordCount="3860" xr:uid="{00000000-000A-0000-FFFF-FFFF0B000000}">
  <cacheSource type="worksheet">
    <worksheetSource ref="A1:Y1048576" sheet="Base de Dados"/>
  </cacheSource>
  <cacheFields count="25">
    <cacheField name="#" numFmtId="0">
      <sharedItems containsString="0" containsBlank="1" containsNumber="1" containsInteger="1" minValue="132" maxValue="4038"/>
    </cacheField>
    <cacheField name="Projeto" numFmtId="0">
      <sharedItems containsBlank="1" count="49">
        <s v="01 - Arquitetura de TI"/>
        <s v="01 - Performance PDV: Planejamento"/>
        <s v="01 - RegressãoPDV: Planejamento"/>
        <s v="01 - Semear: Planejamento"/>
        <s v="01 - V56: Planejamento"/>
        <s v="02 - Automação"/>
        <s v="02 - RegressãoPDV:  Preparação"/>
        <s v="02 - Semear: Preparação"/>
        <s v="02 - V56: Preparação"/>
        <s v="03 - RegressãoPDV: Execução"/>
        <s v="03 - V56: Execução"/>
        <s v="03.01 - Banco de Dados"/>
        <s v="03.02 - Suporte Avançado"/>
        <s v="04 - Redes"/>
        <s v="04 - RegressãoPDV: Monitoramento/ Controle"/>
        <s v="05 - RegressãoPDV: Entrega"/>
        <s v="05 - Segurança"/>
        <s v="05 - V56: Entrega"/>
        <s v="06 - Suporte Técnico"/>
        <s v="07 - Qualidade e Testes Integrados"/>
        <s v="08 - Gestão de Projetos"/>
        <s v="Adequação logica dos centros de distribuição e escritórios"/>
        <s v="Adequação SolarWinds - Filiais"/>
        <s v="Demandas Futuras"/>
        <s v="Demandas NOC"/>
        <s v="Hotfix 22/09"/>
        <s v="Instalação - REOS - 100 Lojas Citylar"/>
        <s v="Links de backup filiais CityLar"/>
        <s v="Projeto Interno"/>
        <s v="Testes Regressão PDV "/>
        <s v="Testes Semear"/>
        <s v="Testes V55"/>
        <s v="Testes V56 - Correções I"/>
        <s v="Troca de Thinclients - Salfer"/>
        <m/>
        <s v="01 - Seguro Losango: Planejamento" u="1"/>
        <s v="Execução" u="1"/>
        <s v="05 - Entrega" u="1"/>
        <s v="Entrega" u="1"/>
        <s v="Planejamento" u="1"/>
        <s v="02 - Preparação" u="1"/>
        <s v="01 - Planejamento" u="1"/>
        <s v="Testes Seguro Losango" u="1"/>
        <s v="Testes V56" u="1"/>
        <s v="Monitoramento/ Controle" u="1"/>
        <s v="04 - Monitoramento/ Controle" u="1"/>
        <s v="Preparação" u="1"/>
        <s v="03 - Execução" u="1"/>
        <s v="02 - Seguro Losango: Preparação" u="1"/>
      </sharedItems>
    </cacheField>
    <cacheField name="Tipo" numFmtId="0">
      <sharedItems containsBlank="1" count="5">
        <s v="Demanda Diária"/>
        <s v="Atividade"/>
        <s v="Reunião"/>
        <s v="Relatório"/>
        <m/>
      </sharedItems>
    </cacheField>
    <cacheField name="Tarefa pai" numFmtId="0">
      <sharedItems containsBlank="1"/>
    </cacheField>
    <cacheField name="Situação" numFmtId="0">
      <sharedItems containsBlank="1" count="6">
        <s v="Concluída"/>
        <s v="Em andamento"/>
        <s v="Nova"/>
        <s v="Pendente"/>
        <s v="Cancelada"/>
        <m/>
      </sharedItems>
    </cacheField>
    <cacheField name="Prioridade" numFmtId="0">
      <sharedItems containsBlank="1"/>
    </cacheField>
    <cacheField name="Título" numFmtId="0">
      <sharedItems containsBlank="1"/>
    </cacheField>
    <cacheField name="Autor" numFmtId="0">
      <sharedItems containsBlank="1"/>
    </cacheField>
    <cacheField name="Atribuído para" numFmtId="0">
      <sharedItems containsBlank="1" count="50">
        <s v="Rosivaldo Azevedo Ramalho"/>
        <s v="Marco Tulio Nunes Siqueira Campos"/>
        <s v="Orlando Moura Da Silva Junior"/>
        <s v="Marcos Raimundo Gonçalves Barbosa"/>
        <s v="Diego Santos Monteiro"/>
        <s v="Cesio Eloy da Silva Santos"/>
        <s v="Marta Amorim"/>
        <s v="Venicio Monteiro Oliveira"/>
        <s v=" 02 - Automação"/>
        <s v="Walter da Conceicao Filho"/>
        <s v="Paulo David Coelho"/>
        <s v=" 07 - Qualidade e Testes Integrados"/>
        <s v="Carlos Henrique Bamberg"/>
        <s v="Robinson Jorge"/>
        <s v="Hugo Dias"/>
        <s v="Andrei Galvao do Nascimento"/>
        <s v=" 03.01 - Operações Data Center - Banco de Dados"/>
        <s v="Marcelo Carvalho Brito"/>
        <s v="Rubens Eloy"/>
        <s v="Rodrigo Freitas de Jesus"/>
        <s v="Andre Andrade"/>
        <s v="Alisson Santos Tavares"/>
        <s v="Silvio Barbosa Silva"/>
        <s v="Raimundo Ramos de Brito Neto"/>
        <s v="João Moreira de Sousa Neto"/>
        <s v=" 04 - Redes"/>
        <s v="Jorge Henrique Silva Jesus"/>
        <s v="Jorge Alves dos Santos"/>
        <s v="João Rigaud Fisher neto"/>
        <s v="Luis Antonio "/>
        <s v="Anselmo Santos Britto"/>
        <s v=" 06 - Suporte Técnico"/>
        <s v="Roberto dos Santos Moura"/>
        <s v="Maxwell Silva"/>
        <s v="Junior Cordeiro de Amorim"/>
        <s v="Edna Pereira dos Santos"/>
        <s v="Kerson Araujo"/>
        <s v="Diego de Almeida Martins"/>
        <s v="Anderson Celio Tinoco"/>
        <s v="Joel Silva"/>
        <s v="Sandro Noia do Nascimento"/>
        <s v="Andre Luiz Garcia de Oliveira"/>
        <s v="Emerson João Faria Pereira"/>
        <s v="Franklin Luiz dos Santos"/>
        <s v="** Nao Associado **"/>
        <s v="Robson Lima Lourenco"/>
        <s v="Leonardo Quintao"/>
        <s v="Marcelo Magalhaes Santos"/>
        <s v="Jorge Zenha"/>
        <m/>
      </sharedItems>
    </cacheField>
    <cacheField name="Alterado em" numFmtId="0">
      <sharedItems containsBlank="1"/>
    </cacheField>
    <cacheField name="Categoria" numFmtId="0">
      <sharedItems containsBlank="1"/>
    </cacheField>
    <cacheField name="Versão" numFmtId="0">
      <sharedItems containsBlank="1"/>
    </cacheField>
    <cacheField name="Início" numFmtId="14">
      <sharedItems containsNonDate="0" containsDate="1" containsString="0" containsBlank="1" minDate="2016-08-29T00:00:00" maxDate="2016-11-05T00:00:00" count="61">
        <d v="2016-09-01T00:00:00"/>
        <d v="2016-09-02T00:00:00"/>
        <d v="2016-09-05T00:00:00"/>
        <d v="2016-09-06T00:00:00"/>
        <d v="2016-09-08T00:00:00"/>
        <d v="2016-09-09T00:00:00"/>
        <d v="2016-09-12T00:00:00"/>
        <d v="2016-09-13T00:00:00"/>
        <d v="2016-09-14T00:00:00"/>
        <d v="2016-09-15T00:00:00"/>
        <d v="2016-09-16T00:00:00"/>
        <d v="2016-09-19T00:00:00"/>
        <d v="2016-09-20T00:00:00"/>
        <d v="2016-09-21T00:00:00"/>
        <d v="2016-09-22T00:00:00"/>
        <d v="2016-09-23T00:00:00"/>
        <d v="2016-09-26T00:00:00"/>
        <d v="2016-09-27T00:00:00"/>
        <d v="2016-10-03T00:00:00"/>
        <d v="2016-10-04T00:00:00"/>
        <d v="2016-10-05T00:00:00"/>
        <d v="2016-09-28T00:00:00"/>
        <d v="2016-08-29T00:00:00"/>
        <d v="2016-09-24T00:00:00"/>
        <d v="2016-09-30T00:00:00"/>
        <d v="2016-09-29T00:00:00"/>
        <d v="2016-10-06T00:00:00"/>
        <d v="2016-09-10T00:00:00"/>
        <d v="2016-10-13T00:00:00"/>
        <d v="2016-10-10T00:00:00"/>
        <d v="2016-09-17T00:00:00"/>
        <d v="2016-09-25T00:00:00"/>
        <d v="2016-10-01T00:00:00"/>
        <d v="2016-10-02T00:00:00"/>
        <d v="2016-10-07T00:00:00"/>
        <d v="2016-10-08T00:00:00"/>
        <d v="2016-09-18T00:00:00"/>
        <d v="2016-09-11T00:00:00"/>
        <d v="2016-10-09T00:00:00"/>
        <d v="2016-08-31T00:00:00"/>
        <d v="2016-09-03T00:00:00"/>
        <d v="2016-09-07T00:00:00"/>
        <d v="2016-10-12T00:00:00"/>
        <d v="2016-10-11T00:00:00"/>
        <d v="2016-10-14T00:00:00"/>
        <d v="2016-10-17T00:00:00"/>
        <d v="2016-10-18T00:00:00"/>
        <d v="2016-10-19T00:00:00"/>
        <d v="2016-10-20T00:00:00"/>
        <d v="2016-10-21T00:00:00"/>
        <d v="2016-10-24T00:00:00"/>
        <d v="2016-10-25T00:00:00"/>
        <d v="2016-10-26T00:00:00"/>
        <d v="2016-10-27T00:00:00"/>
        <d v="2016-10-28T00:00:00"/>
        <d v="2016-10-31T00:00:00"/>
        <d v="2016-11-01T00:00:00"/>
        <d v="2016-11-02T00:00:00"/>
        <d v="2016-11-03T00:00:00"/>
        <d v="2016-11-04T00:00:00"/>
        <m/>
      </sharedItems>
    </cacheField>
    <cacheField name="Data prevista" numFmtId="14">
      <sharedItems containsNonDate="0" containsDate="1" containsString="0" containsBlank="1" minDate="2016-08-31T00:00:00" maxDate="2016-11-05T00:00:00" count="63">
        <d v="2016-09-01T00:00:00"/>
        <d v="2016-09-02T00:00:00"/>
        <d v="2016-09-05T00:00:00"/>
        <d v="2016-09-06T00:00:00"/>
        <d v="2016-09-08T00:00:00"/>
        <d v="2016-09-09T00:00:00"/>
        <d v="2016-09-12T00:00:00"/>
        <d v="2016-09-30T00:00:00"/>
        <d v="2016-09-13T00:00:00"/>
        <d v="2016-09-14T00:00:00"/>
        <d v="2016-09-15T00:00:00"/>
        <d v="2016-09-16T00:00:00"/>
        <d v="2016-09-19T00:00:00"/>
        <d v="2016-09-20T00:00:00"/>
        <d v="2016-09-21T00:00:00"/>
        <d v="2016-09-22T00:00:00"/>
        <d v="2016-09-23T00:00:00"/>
        <d v="2016-09-26T00:00:00"/>
        <d v="2016-10-04T00:00:00"/>
        <d v="2016-10-03T00:00:00"/>
        <d v="2016-10-05T00:00:00"/>
        <d v="2016-09-28T00:00:00"/>
        <d v="2016-09-27T00:00:00"/>
        <m/>
        <d v="2016-10-15T00:00:00"/>
        <d v="2016-09-24T00:00:00"/>
        <d v="2016-10-18T00:00:00"/>
        <d v="2016-10-13T00:00:00"/>
        <d v="2016-09-29T00:00:00"/>
        <d v="2016-10-07T00:00:00"/>
        <d v="2016-10-06T00:00:00"/>
        <d v="2016-09-10T00:00:00"/>
        <d v="2016-10-10T00:00:00"/>
        <d v="2016-09-17T00:00:00"/>
        <d v="2016-09-25T00:00:00"/>
        <d v="2016-10-01T00:00:00"/>
        <d v="2016-10-02T00:00:00"/>
        <d v="2016-10-08T00:00:00"/>
        <d v="2016-09-18T00:00:00"/>
        <d v="2016-10-12T00:00:00"/>
        <d v="2016-09-11T00:00:00"/>
        <d v="2016-10-14T00:00:00"/>
        <d v="2016-10-09T00:00:00"/>
        <d v="2016-08-31T00:00:00"/>
        <d v="2016-09-03T00:00:00"/>
        <d v="2016-09-07T00:00:00"/>
        <d v="2016-10-20T00:00:00"/>
        <d v="2016-10-21T00:00:00"/>
        <d v="2016-10-11T00:00:00"/>
        <d v="2016-10-30T00:00:00"/>
        <d v="2016-10-22T00:00:00"/>
        <d v="2016-10-17T00:00:00"/>
        <d v="2016-10-19T00:00:00"/>
        <d v="2016-10-24T00:00:00"/>
        <d v="2016-10-25T00:00:00"/>
        <d v="2016-10-26T00:00:00"/>
        <d v="2016-10-27T00:00:00"/>
        <d v="2016-10-28T00:00:00"/>
        <d v="2016-10-31T00:00:00"/>
        <d v="2016-11-01T00:00:00"/>
        <d v="2016-11-02T00:00:00"/>
        <d v="2016-11-03T00:00:00"/>
        <d v="2016-11-04T00:00:00"/>
      </sharedItems>
    </cacheField>
    <cacheField name="Tempo estimado" numFmtId="0">
      <sharedItems containsString="0" containsBlank="1" containsNumber="1" minValue="0" maxValue="160"/>
    </cacheField>
    <cacheField name="Tempo gasto" numFmtId="0">
      <sharedItems containsString="0" containsBlank="1" containsNumber="1" minValue="0" maxValue="44.62"/>
    </cacheField>
    <cacheField name="% Terminado" numFmtId="0">
      <sharedItems containsString="0" containsBlank="1" containsNumber="1" containsInteger="1" minValue="0" maxValue="100"/>
    </cacheField>
    <cacheField name="Criado em" numFmtId="0">
      <sharedItems containsBlank="1"/>
    </cacheField>
    <cacheField name="Concluído" numFmtId="0">
      <sharedItems containsBlank="1"/>
    </cacheField>
    <cacheField name="Tarefas relacionadas" numFmtId="0">
      <sharedItems containsBlank="1"/>
    </cacheField>
    <cacheField name="Setor" numFmtId="0">
      <sharedItems containsBlank="1" count="11">
        <s v="01 - Arquitetura de TI"/>
        <s v="08 - Qualidade e testes integrados"/>
        <s v="02 - Automação"/>
        <s v="03 - Operações Data Center - DB"/>
        <s v="04 - Operações Data Center - SAV"/>
        <s v="05 - Redes"/>
        <s v="06 - Segurança"/>
        <s v="07 - Suporte Técnico"/>
        <s v="10 - NOC"/>
        <s v="09 - Projetos"/>
        <m/>
      </sharedItems>
    </cacheField>
    <cacheField name="Privado" numFmtId="0">
      <sharedItems containsBlank="1"/>
    </cacheField>
    <cacheField name="Atividades com Inicio em atraso" numFmtId="0">
      <sharedItems containsBlank="1" containsMixedTypes="1" containsNumber="1" containsInteger="1" minValue="1" maxValue="1"/>
    </cacheField>
    <cacheField name="Atividades com Fim em atraso" numFmtId="0">
      <sharedItems containsBlank="1" containsMixedTypes="1" containsNumber="1" containsInteger="1" minValue="1" maxValue="1"/>
    </cacheField>
    <cacheField name="Atividades Em andamento e com atraso" numFmtId="0">
      <sharedItems containsBlank="1" containsMixedTypes="1" containsNumber="1" containsInteger="1" minValue="1" maxValue="1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14">
  <r>
    <s v="01/09/2016  08:24:45"/>
    <x v="0"/>
    <x v="0"/>
    <n v="166"/>
    <s v="OFF"/>
    <s v="OFF"/>
    <x v="0"/>
    <n v="1049"/>
    <x v="0"/>
    <s v="17:29:00"/>
    <s v="03:41:00"/>
  </r>
  <r>
    <s v="01/09/2016  09:47:41"/>
    <x v="0"/>
    <x v="1"/>
    <n v="2"/>
    <s v="OFF"/>
    <s v="ON"/>
    <x v="1"/>
    <n v="420"/>
    <x v="1"/>
    <s v="07:00:00"/>
    <s v="07:00:00"/>
  </r>
  <r>
    <s v="01/09/2016  10:40:46"/>
    <x v="0"/>
    <x v="2"/>
    <n v="55"/>
    <s v="OFF"/>
    <s v="ON"/>
    <x v="1"/>
    <n v="91"/>
    <x v="2"/>
    <s v="01:31:00"/>
    <s v="01:31:00"/>
  </r>
  <r>
    <s v="01/09/2016  11:21:18"/>
    <x v="0"/>
    <x v="3"/>
    <n v="46"/>
    <s v="ON"/>
    <s v="OFF"/>
    <x v="1"/>
    <n v="1404"/>
    <x v="3"/>
    <s v="23:24:00"/>
    <s v="09:24:00"/>
  </r>
  <r>
    <s v="01/09/2016  11:58:06"/>
    <x v="0"/>
    <x v="4"/>
    <n v="303"/>
    <m/>
    <m/>
    <x v="2"/>
    <n v="7273"/>
    <x v="4"/>
    <s v="121:13:00"/>
    <s v="37:13:00"/>
  </r>
  <r>
    <s v="01/09/2016  12:19:45"/>
    <x v="0"/>
    <x v="3"/>
    <n v="342"/>
    <s v="OFF"/>
    <s v="OFF"/>
    <x v="0"/>
    <n v="873"/>
    <x v="2"/>
    <s v="14:33:00"/>
    <s v="05:15:00"/>
  </r>
  <r>
    <s v="01/09/2016  12:20:39"/>
    <x v="0"/>
    <x v="0"/>
    <n v="147"/>
    <s v="OFF"/>
    <s v="OFF"/>
    <x v="0"/>
    <n v="2870"/>
    <x v="4"/>
    <s v="47:50:00"/>
    <s v="17:50:00"/>
  </r>
  <r>
    <s v="01/09/2016  16:18:14"/>
    <x v="0"/>
    <x v="2"/>
    <n v="74"/>
    <s v="OFF"/>
    <s v="ON"/>
    <x v="1"/>
    <n v="1917"/>
    <x v="1"/>
    <s v="31:57:00"/>
    <s v="09:00:00"/>
  </r>
  <r>
    <s v="01/09/2016  16:32:15"/>
    <x v="0"/>
    <x v="1"/>
    <n v="25"/>
    <s v="OFF"/>
    <s v="OFF"/>
    <x v="0"/>
    <n v="18"/>
    <x v="5"/>
    <s v="00:18:00"/>
    <s v="00:18:00"/>
  </r>
  <r>
    <s v="01/09/2016  16:35:15"/>
    <x v="0"/>
    <x v="2"/>
    <n v="39"/>
    <s v="ON"/>
    <s v="OFF"/>
    <x v="1"/>
    <n v="808"/>
    <x v="1"/>
    <s v="13:28:00"/>
    <s v="08:31:00"/>
  </r>
  <r>
    <s v="01/09/2016  16:59:56"/>
    <x v="0"/>
    <x v="3"/>
    <n v="108"/>
    <s v="OFF"/>
    <s v="ON"/>
    <x v="1"/>
    <n v="2871"/>
    <x v="6"/>
    <s v="47:51:00"/>
    <s v="17:51:00"/>
  </r>
  <r>
    <s v="01/09/2016  18:13:04"/>
    <x v="0"/>
    <x v="4"/>
    <n v="94"/>
    <s v="ON"/>
    <s v="OFF"/>
    <x v="1"/>
    <n v="449"/>
    <x v="1"/>
    <s v="07:29:28"/>
    <s v="06:42:00"/>
  </r>
  <r>
    <s v="01/09/2016  18:22:46"/>
    <x v="0"/>
    <x v="0"/>
    <n v="208"/>
    <s v="OFF"/>
    <s v="OFF"/>
    <x v="0"/>
    <n v="362"/>
    <x v="5"/>
    <s v="06:02:00"/>
    <s v="00:00:00"/>
  </r>
  <r>
    <s v="02/09/2016  01:50:09"/>
    <x v="1"/>
    <x v="2"/>
    <n v="137"/>
    <s v="ON"/>
    <s v="OFF"/>
    <x v="1"/>
    <n v="1794"/>
    <x v="7"/>
    <s v="29:54:00"/>
    <s v="09:00:00"/>
  </r>
  <r>
    <s v="02/09/2016  02:03:52"/>
    <x v="1"/>
    <x v="0"/>
    <n v="419"/>
    <s v="OFF"/>
    <s v="OFF"/>
    <x v="0"/>
    <n v="622"/>
    <x v="1"/>
    <s v="10:22:00"/>
    <s v="01:33:00"/>
  </r>
  <r>
    <s v="02/09/2016  09:26:13"/>
    <x v="1"/>
    <x v="1"/>
    <n v="3"/>
    <s v="OFF"/>
    <s v="ON"/>
    <x v="1"/>
    <n v="464"/>
    <x v="2"/>
    <s v="07:44:00"/>
    <s v="07:44:00"/>
  </r>
  <r>
    <s v="02/09/2016  11:01:17"/>
    <x v="1"/>
    <x v="3"/>
    <n v="32"/>
    <s v="OFF"/>
    <s v="OFF"/>
    <x v="0"/>
    <n v="11"/>
    <x v="5"/>
    <s v="00:11:00"/>
    <s v="00:11:00"/>
  </r>
  <r>
    <s v="02/09/2016  12:00:10"/>
    <x v="1"/>
    <x v="0"/>
    <n v="17"/>
    <s v="OFF"/>
    <s v="OFF"/>
    <x v="0"/>
    <n v="1504"/>
    <x v="8"/>
    <s v="25:04:00"/>
    <s v="09:00:00"/>
  </r>
  <r>
    <s v="02/09/2016  14:22:56"/>
    <x v="1"/>
    <x v="5"/>
    <n v="230"/>
    <s v="ON"/>
    <s v="OFF"/>
    <x v="1"/>
    <n v="20130"/>
    <x v="9"/>
    <s v="335:30:00"/>
    <s v="116:30:00"/>
  </r>
  <r>
    <s v="02/09/2016  14:57:56"/>
    <x v="1"/>
    <x v="3"/>
    <n v="109"/>
    <s v="ON"/>
    <s v="OFF"/>
    <x v="1"/>
    <n v="7208"/>
    <x v="8"/>
    <s v="120:08:00"/>
    <s v="36:08:00"/>
  </r>
  <r>
    <s v="02/09/2016  15:29:07"/>
    <x v="1"/>
    <x v="0"/>
    <n v="75"/>
    <s v="OFF"/>
    <s v="OFF"/>
    <x v="0"/>
    <n v="1094"/>
    <x v="3"/>
    <s v="18:14:00"/>
    <s v="04:14:00"/>
  </r>
  <r>
    <s v="02/09/2016  15:57:07"/>
    <x v="1"/>
    <x v="3"/>
    <n v="241"/>
    <s v="OFF"/>
    <s v="ON"/>
    <x v="1"/>
    <n v="1083"/>
    <x v="3"/>
    <s v="18:03:00"/>
    <s v="04:03:00"/>
  </r>
  <r>
    <s v="02/09/2016  16:01:58"/>
    <x v="1"/>
    <x v="3"/>
    <n v="241"/>
    <s v="ON"/>
    <s v="OFF"/>
    <x v="1"/>
    <n v="8281"/>
    <x v="3"/>
    <s v="138:01:00"/>
    <s v="39:01:00"/>
  </r>
  <r>
    <s v="02/09/2016  17:00:39"/>
    <x v="1"/>
    <x v="0"/>
    <n v="78"/>
    <s v="OFF"/>
    <s v="ON"/>
    <x v="1"/>
    <n v="1401"/>
    <x v="3"/>
    <s v="23:21:00"/>
    <s v="09:21:00"/>
  </r>
  <r>
    <s v="03/09/2016  09:01:31"/>
    <x v="2"/>
    <x v="5"/>
    <n v="71"/>
    <s v="OFF"/>
    <s v="ON"/>
    <x v="1"/>
    <n v="1685"/>
    <x v="8"/>
    <s v="28:05:00"/>
    <s v="09:00:00"/>
  </r>
  <r>
    <s v="03/09/2016  09:02:56"/>
    <x v="2"/>
    <x v="1"/>
    <n v="99"/>
    <s v="OFF"/>
    <s v="ON"/>
    <x v="1"/>
    <n v="1289"/>
    <x v="0"/>
    <s v="21:29:00"/>
    <s v="08:30:00"/>
  </r>
  <r>
    <s v="03/09/2016  09:06:13"/>
    <x v="2"/>
    <x v="0"/>
    <n v="146"/>
    <s v="OFF"/>
    <s v="OFF"/>
    <x v="0"/>
    <n v="44"/>
    <x v="1"/>
    <s v="00:44:45"/>
    <s v="00:44:00"/>
  </r>
  <r>
    <s v="03/09/2016  10:16:53"/>
    <x v="2"/>
    <x v="0"/>
    <n v="141"/>
    <s v="OFF"/>
    <s v="OFF"/>
    <x v="0"/>
    <n v="400"/>
    <x v="1"/>
    <s v="06:40:00"/>
    <s v="06:40:00"/>
  </r>
  <r>
    <s v="03/09/2016  11:12:01"/>
    <x v="2"/>
    <x v="0"/>
    <n v="9"/>
    <s v="OFF"/>
    <s v="OFF"/>
    <x v="0"/>
    <n v="149"/>
    <x v="3"/>
    <s v="02:29:00"/>
    <s v="02:29:00"/>
  </r>
  <r>
    <s v="03/09/2016  11:43:28"/>
    <x v="2"/>
    <x v="0"/>
    <n v="409"/>
    <s v="OFF"/>
    <s v="OFF"/>
    <x v="0"/>
    <n v="2670"/>
    <x v="3"/>
    <s v="44:30:00"/>
    <s v="14:30:00"/>
  </r>
  <r>
    <s v="03/09/2016  12:03:39"/>
    <x v="2"/>
    <x v="0"/>
    <n v="78"/>
    <s v="OFF"/>
    <s v="OFF"/>
    <x v="0"/>
    <n v="81"/>
    <x v="3"/>
    <s v="01:21:00"/>
    <s v="01:21:00"/>
  </r>
  <r>
    <s v="03/09/2016  12:13:22"/>
    <x v="2"/>
    <x v="1"/>
    <n v="5"/>
    <s v="OFF"/>
    <s v="ON"/>
    <x v="1"/>
    <n v="25"/>
    <x v="1"/>
    <s v="00:25:53"/>
    <s v="00:25:00"/>
  </r>
  <r>
    <s v="03/09/2016  12:45:26"/>
    <x v="2"/>
    <x v="0"/>
    <n v="116"/>
    <s v="OFF"/>
    <s v="OFF"/>
    <x v="0"/>
    <n v="2628"/>
    <x v="3"/>
    <s v="43:48:00"/>
    <s v="13:48:00"/>
  </r>
  <r>
    <s v="03/09/2016  14:45:55"/>
    <x v="2"/>
    <x v="6"/>
    <n v="15"/>
    <s v="OFF"/>
    <s v="OFF"/>
    <x v="0"/>
    <n v="120"/>
    <x v="3"/>
    <s v="02:00:00"/>
    <s v="02:00:00"/>
  </r>
  <r>
    <s v="03/09/2016  17:00:11"/>
    <x v="2"/>
    <x v="0"/>
    <n v="64"/>
    <s v="OFF"/>
    <s v="NÃO POSSUI"/>
    <x v="0"/>
    <n v="5378"/>
    <x v="8"/>
    <s v="89:38:00"/>
    <s v="20:38:00"/>
  </r>
  <r>
    <s v="03/09/2016  18:49:08"/>
    <x v="2"/>
    <x v="0"/>
    <n v="420"/>
    <s v="OFF"/>
    <s v="OFF"/>
    <x v="0"/>
    <n v="2471"/>
    <x v="8"/>
    <s v="41:11:00"/>
    <s v="11:11:00"/>
  </r>
  <r>
    <s v="03/09/2016  19:27:47"/>
    <x v="2"/>
    <x v="5"/>
    <n v="270"/>
    <s v="OFF"/>
    <s v="ON"/>
    <x v="1"/>
    <n v="2450"/>
    <x v="10"/>
    <s v="40:50:00"/>
    <s v="10:50:00"/>
  </r>
  <r>
    <s v="04/09/2016  09:43:23"/>
    <x v="3"/>
    <x v="1"/>
    <n v="44"/>
    <s v="OFF"/>
    <s v="OFF"/>
    <x v="0"/>
    <n v="1443"/>
    <x v="10"/>
    <s v="24:03:00"/>
    <s v="09:00:00"/>
  </r>
  <r>
    <s v="04/09/2016  13:12:39"/>
    <x v="3"/>
    <x v="2"/>
    <n v="109"/>
    <s v="OFF"/>
    <s v="OFF"/>
    <x v="0"/>
    <n v="64"/>
    <x v="5"/>
    <s v="01:04:00"/>
    <s v="01:04:00"/>
  </r>
  <r>
    <s v="04/09/2016  13:45:13"/>
    <x v="3"/>
    <x v="2"/>
    <n v="1"/>
    <s v="OFF"/>
    <s v="OFF"/>
    <x v="0"/>
    <n v="2837"/>
    <x v="5"/>
    <s v="47:17:00"/>
    <s v="17:17:00"/>
  </r>
  <r>
    <s v="04/09/2016  15:21:47"/>
    <x v="3"/>
    <x v="0"/>
    <n v="212"/>
    <s v="OFF"/>
    <s v="OFF"/>
    <x v="0"/>
    <n v="156"/>
    <x v="5"/>
    <s v="02:36:00"/>
    <s v="02:36:00"/>
  </r>
  <r>
    <s v="05/09/2016  08:09:50"/>
    <x v="4"/>
    <x v="4"/>
    <n v="194"/>
    <s v="OFF"/>
    <s v="OFF"/>
    <x v="0"/>
    <n v="322"/>
    <x v="6"/>
    <s v="05:22:00"/>
    <s v="03:33:00"/>
  </r>
  <r>
    <s v="05/09/2016  09:14:57"/>
    <x v="4"/>
    <x v="4"/>
    <n v="24"/>
    <s v="OFF"/>
    <s v="ON"/>
    <x v="1"/>
    <n v="325"/>
    <x v="1"/>
    <s v="05:25:00"/>
    <s v="05:25:00"/>
  </r>
  <r>
    <s v="05/09/2016  09:55:53"/>
    <x v="4"/>
    <x v="5"/>
    <n v="93"/>
    <s v="ON"/>
    <s v="OFF"/>
    <x v="1"/>
    <n v="14752"/>
    <x v="11"/>
    <s v="245:52:00"/>
    <s v="86:52:00"/>
  </r>
  <r>
    <s v="05/09/2016  12:02:01"/>
    <x v="4"/>
    <x v="3"/>
    <n v="82"/>
    <s v="OFF"/>
    <s v="ON"/>
    <x v="1"/>
    <n v="285"/>
    <x v="4"/>
    <s v="04:45:00"/>
    <s v="04:45:00"/>
  </r>
  <r>
    <s v="05/09/2016  13:38:49"/>
    <x v="4"/>
    <x v="0"/>
    <n v="78"/>
    <s v="OFF"/>
    <s v="ON"/>
    <x v="1"/>
    <n v="233"/>
    <x v="4"/>
    <s v="03:53:00"/>
    <s v="03:53:00"/>
  </r>
  <r>
    <s v="05/09/2016  15:17:50"/>
    <x v="4"/>
    <x v="4"/>
    <n v="48"/>
    <s v="ON"/>
    <s v="OFF"/>
    <x v="1"/>
    <n v="45"/>
    <x v="1"/>
    <s v="00:45:03"/>
    <s v="00:45:00"/>
  </r>
  <r>
    <s v="05/09/2016  15:27:37"/>
    <x v="4"/>
    <x v="3"/>
    <n v="251"/>
    <s v="OFF"/>
    <s v="OFF"/>
    <x v="0"/>
    <n v="106"/>
    <x v="5"/>
    <s v="01:46:00"/>
    <s v="01:46:00"/>
  </r>
  <r>
    <s v="05/09/2016  15:44:06"/>
    <x v="4"/>
    <x v="4"/>
    <n v="140"/>
    <s v="ON"/>
    <s v="OFF"/>
    <x v="1"/>
    <n v="2679"/>
    <x v="1"/>
    <s v="44:39:00"/>
    <s v="14:39:00"/>
  </r>
  <r>
    <s v="05/09/2016  15:50:23"/>
    <x v="4"/>
    <x v="5"/>
    <n v="122"/>
    <s v="OFF"/>
    <s v="ON"/>
    <x v="1"/>
    <n v="310"/>
    <x v="6"/>
    <s v="05:10:00"/>
    <s v="01:40:00"/>
  </r>
  <r>
    <s v="05/09/2016  16:20:04"/>
    <x v="4"/>
    <x v="3"/>
    <n v="32"/>
    <s v="ON"/>
    <s v="OFF"/>
    <x v="1"/>
    <n v="840"/>
    <x v="4"/>
    <s v="14:00:00"/>
    <s v="01:30:00"/>
  </r>
  <r>
    <s v="05/09/2016  19:44:24"/>
    <x v="4"/>
    <x v="0"/>
    <n v="110"/>
    <s v="ON"/>
    <s v="OFF"/>
    <x v="1"/>
    <n v="12493"/>
    <x v="9"/>
    <s v="208:13:00"/>
    <s v="64:13:00"/>
  </r>
  <r>
    <s v="05/09/2016  19:45:39"/>
    <x v="4"/>
    <x v="0"/>
    <n v="110"/>
    <s v="OFF"/>
    <s v="OFF"/>
    <x v="0"/>
    <n v="4223"/>
    <x v="7"/>
    <s v="70:23:00"/>
    <s v="16:23:00"/>
  </r>
  <r>
    <s v="05/09/2016  19:51:05"/>
    <x v="4"/>
    <x v="0"/>
    <n v="38"/>
    <s v="OFF"/>
    <s v="OFF"/>
    <x v="0"/>
    <n v="1030"/>
    <x v="3"/>
    <s v="17:10:00"/>
    <s v="03:40:00"/>
  </r>
  <r>
    <s v="05/09/2016  20:26:44"/>
    <x v="4"/>
    <x v="2"/>
    <n v="114"/>
    <s v="OFF"/>
    <s v="OFF"/>
    <x v="0"/>
    <n v="1057"/>
    <x v="1"/>
    <s v="17:37:00"/>
    <s v="04:12:00"/>
  </r>
  <r>
    <s v="05/09/2016  20:37:54"/>
    <x v="4"/>
    <x v="2"/>
    <n v="114"/>
    <s v="ON"/>
    <s v="OFF"/>
    <x v="1"/>
    <n v="12385"/>
    <x v="7"/>
    <s v="206:25:00"/>
    <s v="62:25:00"/>
  </r>
  <r>
    <s v="05/09/2016  22:55:28"/>
    <x v="4"/>
    <x v="6"/>
    <n v="81"/>
    <m/>
    <m/>
    <x v="2"/>
    <n v="600"/>
    <x v="3"/>
    <s v="10:00:00"/>
    <s v="00:00:00"/>
  </r>
  <r>
    <s v="06/09/2016  09:18:53"/>
    <x v="5"/>
    <x v="0"/>
    <n v="194"/>
    <s v="OFF"/>
    <s v="OFF"/>
    <x v="0"/>
    <n v="430"/>
    <x v="1"/>
    <s v="07:10:00"/>
    <s v="06:40:00"/>
  </r>
  <r>
    <s v="06/09/2016  09:56:09"/>
    <x v="5"/>
    <x v="0"/>
    <n v="142"/>
    <s v="OFF"/>
    <s v="OFF"/>
    <x v="0"/>
    <n v="15"/>
    <x v="1"/>
    <s v="00:15:01"/>
    <s v="00:15:00"/>
  </r>
  <r>
    <s v="06/09/2016  09:58:45"/>
    <x v="5"/>
    <x v="3"/>
    <n v="237"/>
    <s v="OFF"/>
    <s v="ON"/>
    <x v="1"/>
    <n v="291"/>
    <x v="3"/>
    <s v="04:51:00"/>
    <s v="04:51:00"/>
  </r>
  <r>
    <s v="06/09/2016  11:27:05"/>
    <x v="5"/>
    <x v="0"/>
    <n v="419"/>
    <s v="OFF"/>
    <s v="OFF"/>
    <x v="0"/>
    <n v="14"/>
    <x v="3"/>
    <s v="00:14:00"/>
    <s v="00:14:00"/>
  </r>
  <r>
    <s v="06/09/2016  15:44:33"/>
    <x v="5"/>
    <x v="4"/>
    <n v="21"/>
    <s v="ON"/>
    <s v="OFF"/>
    <x v="1"/>
    <n v="341"/>
    <x v="1"/>
    <s v="05:41:00"/>
    <s v="05:41:00"/>
  </r>
  <r>
    <s v="06/09/2016  16:06:20"/>
    <x v="5"/>
    <x v="4"/>
    <n v="303"/>
    <m/>
    <m/>
    <x v="2"/>
    <n v="34507"/>
    <x v="12"/>
    <s v="578:53:43"/>
    <s v="209:53:00"/>
  </r>
  <r>
    <s v="06/09/2016  17:54:18"/>
    <x v="5"/>
    <x v="0"/>
    <n v="142"/>
    <s v="OFF"/>
    <s v="ON"/>
    <x v="1"/>
    <n v="25"/>
    <x v="1"/>
    <s v="00:25:58"/>
    <s v="09:00:00"/>
  </r>
  <r>
    <s v="06/09/2016  18:28:47"/>
    <x v="5"/>
    <x v="0"/>
    <n v="137"/>
    <s v="ON"/>
    <s v="OFF"/>
    <x v="1"/>
    <n v="11375"/>
    <x v="7"/>
    <s v="189:35:00"/>
    <s v="60:35:00"/>
  </r>
  <r>
    <s v="06/09/2016  18:40:44"/>
    <x v="5"/>
    <x v="3"/>
    <n v="276"/>
    <s v="OFF"/>
    <s v="OFF"/>
    <x v="0"/>
    <n v="2543"/>
    <x v="5"/>
    <s v="42:23:00"/>
    <s v="12:23:00"/>
  </r>
  <r>
    <s v="06/09/2016  23:21:52"/>
    <x v="5"/>
    <x v="6"/>
    <n v="15"/>
    <s v="ON"/>
    <s v="OFF"/>
    <x v="1"/>
    <n v="11569"/>
    <x v="11"/>
    <s v="192:49:00"/>
    <s v="63:49:00"/>
  </r>
  <r>
    <s v="07/09/2016  09:46:00"/>
    <x v="6"/>
    <x v="0"/>
    <n v="171"/>
    <s v="OFF"/>
    <s v="OFF"/>
    <x v="0"/>
    <n v="1460"/>
    <x v="5"/>
    <s v="24:20:00"/>
    <s v="09:00:00"/>
  </r>
  <r>
    <s v="07/09/2016  10:18:00"/>
    <x v="6"/>
    <x v="3"/>
    <n v="32"/>
    <s v="OFF"/>
    <s v="OFF"/>
    <x v="0"/>
    <n v="1129"/>
    <x v="6"/>
    <s v="18:49:00"/>
    <s v="07:30:00"/>
  </r>
  <r>
    <s v="07/09/2016  10:42:21"/>
    <x v="6"/>
    <x v="3"/>
    <n v="32"/>
    <s v="OFF"/>
    <s v="OFF"/>
    <x v="0"/>
    <n v="2240"/>
    <x v="10"/>
    <s v="37:20:00"/>
    <s v="07:20:00"/>
  </r>
  <r>
    <s v="07/09/2016  11:39:04"/>
    <x v="6"/>
    <x v="3"/>
    <n v="276"/>
    <s v="OFF"/>
    <s v="OFF"/>
    <x v="0"/>
    <n v="2543"/>
    <x v="5"/>
    <s v="42:23:00"/>
    <s v="12:23:00"/>
  </r>
  <r>
    <s v="07/09/2016  11:43:33"/>
    <x v="6"/>
    <x v="5"/>
    <n v="57"/>
    <s v="OFF"/>
    <s v="OFF"/>
    <x v="0"/>
    <n v="3679"/>
    <x v="3"/>
    <s v="61:19:00"/>
    <s v="07:19:00"/>
  </r>
  <r>
    <s v="07/09/2016  11:50:18"/>
    <x v="6"/>
    <x v="5"/>
    <n v="57"/>
    <s v="OFF"/>
    <s v="OFF"/>
    <x v="0"/>
    <n v="3686"/>
    <x v="5"/>
    <s v="61:26:00"/>
    <s v="07:26:00"/>
  </r>
  <r>
    <s v="07/09/2016  11:53:22"/>
    <x v="6"/>
    <x v="5"/>
    <n v="203"/>
    <s v="OFF"/>
    <s v="OFF"/>
    <x v="0"/>
    <n v="2151"/>
    <x v="10"/>
    <s v="35:51:00"/>
    <s v="05:51:00"/>
  </r>
  <r>
    <s v="07/09/2016  12:11:28"/>
    <x v="6"/>
    <x v="5"/>
    <n v="203"/>
    <s v="OFF"/>
    <s v="OFF"/>
    <x v="0"/>
    <n v="2061"/>
    <x v="10"/>
    <s v="34:21:00"/>
    <s v="04:21:00"/>
  </r>
  <r>
    <s v="07/09/2016  12:36:12"/>
    <x v="6"/>
    <x v="0"/>
    <n v="67"/>
    <s v="OFF"/>
    <s v="OFF"/>
    <x v="0"/>
    <n v="712"/>
    <x v="5"/>
    <s v="11:52:00"/>
    <s v="07:23:00"/>
  </r>
  <r>
    <s v="07/09/2016  12:42:27"/>
    <x v="6"/>
    <x v="0"/>
    <n v="67"/>
    <s v="ON"/>
    <s v="OFF"/>
    <x v="1"/>
    <n v="2958"/>
    <x v="5"/>
    <s v="49:18:00"/>
    <s v="19:18:00"/>
  </r>
  <r>
    <s v="07/09/2016  13:48:11"/>
    <x v="6"/>
    <x v="0"/>
    <n v="73"/>
    <s v="ON"/>
    <s v="OFF"/>
    <x v="1"/>
    <n v="2840"/>
    <x v="3"/>
    <s v="47:20:00"/>
    <s v="17:20:00"/>
  </r>
  <r>
    <s v="07/09/2016  14:56:29"/>
    <x v="6"/>
    <x v="0"/>
    <n v="123"/>
    <s v="OFF"/>
    <s v="OFF"/>
    <x v="0"/>
    <n v="599"/>
    <x v="5"/>
    <s v="09:59:00"/>
    <s v="05:30:00"/>
  </r>
  <r>
    <s v="08/09/2016  07:43:40"/>
    <x v="7"/>
    <x v="0"/>
    <n v="152"/>
    <s v="OFF"/>
    <s v="OFF"/>
    <x v="0"/>
    <n v="45"/>
    <x v="1"/>
    <s v="00:45:00"/>
    <s v="09:00:00"/>
  </r>
  <r>
    <s v="08/09/2016  08:41:55"/>
    <x v="7"/>
    <x v="0"/>
    <n v="168"/>
    <s v="OFF"/>
    <s v="NÃO POSSUI"/>
    <x v="0"/>
    <s v="07"/>
    <x v="3"/>
    <s v="00:07:02"/>
    <s v="00:07:00"/>
  </r>
  <r>
    <s v="08/09/2016  10:14:12"/>
    <x v="7"/>
    <x v="4"/>
    <n v="76"/>
    <s v="ON"/>
    <s v="OFF"/>
    <x v="1"/>
    <n v="12"/>
    <x v="11"/>
    <s v="00:12:00"/>
    <s v="00:12:00"/>
  </r>
  <r>
    <s v="08/09/2016  11:21:09"/>
    <x v="7"/>
    <x v="5"/>
    <n v="71"/>
    <s v="OFF"/>
    <s v="ON"/>
    <x v="1"/>
    <n v="213"/>
    <x v="3"/>
    <s v="03:33:00"/>
    <s v="03:33:00"/>
  </r>
  <r>
    <s v="08/09/2016  11:35:47"/>
    <x v="7"/>
    <x v="5"/>
    <n v="172"/>
    <s v="OFF"/>
    <s v="ON"/>
    <x v="1"/>
    <n v="250"/>
    <x v="4"/>
    <s v="04:10:00"/>
    <s v="04:10:00"/>
  </r>
  <r>
    <s v="08/09/2016  11:37:00"/>
    <x v="7"/>
    <x v="5"/>
    <n v="176"/>
    <s v="OFF"/>
    <s v="ON"/>
    <x v="1"/>
    <n v="235"/>
    <x v="4"/>
    <s v="03:55:00"/>
    <s v="03:55:00"/>
  </r>
  <r>
    <s v="08/09/2016  11:38:07"/>
    <x v="7"/>
    <x v="5"/>
    <n v="194"/>
    <s v="OFF"/>
    <s v="ON"/>
    <x v="1"/>
    <n v="235"/>
    <x v="4"/>
    <s v="03:55:00"/>
    <s v="03:55:00"/>
  </r>
  <r>
    <s v="08/09/2016  11:59:46"/>
    <x v="7"/>
    <x v="4"/>
    <n v="135"/>
    <s v="OFF"/>
    <s v="ON"/>
    <x v="1"/>
    <n v="125"/>
    <x v="6"/>
    <s v="02:05:00"/>
    <s v="02:05:00"/>
  </r>
  <r>
    <s v="08/09/2016  13:25:10"/>
    <x v="7"/>
    <x v="3"/>
    <n v="264"/>
    <s v="OFF"/>
    <s v="OFF"/>
    <x v="0"/>
    <n v="99"/>
    <x v="5"/>
    <s v="01:39:00"/>
    <s v="01:39:00"/>
  </r>
  <r>
    <s v="08/09/2016  13:32:39"/>
    <x v="7"/>
    <x v="0"/>
    <n v="278"/>
    <s v="OFF"/>
    <s v="OFF"/>
    <x v="0"/>
    <n v="1403"/>
    <x v="7"/>
    <s v="23:23:00"/>
    <s v="09:23:00"/>
  </r>
  <r>
    <s v="08/09/2016  13:48:48"/>
    <x v="7"/>
    <x v="3"/>
    <n v="264"/>
    <s v="OFF"/>
    <s v="OFF"/>
    <x v="0"/>
    <n v="102"/>
    <x v="5"/>
    <s v="01:42:00"/>
    <s v="01:42:00"/>
  </r>
  <r>
    <s v="08/09/2016  14:51:24"/>
    <x v="7"/>
    <x v="3"/>
    <n v="51"/>
    <s v="OFF"/>
    <s v="OFF"/>
    <x v="0"/>
    <n v="210"/>
    <x v="8"/>
    <s v="03:30:00"/>
    <s v="02:39:00"/>
  </r>
  <r>
    <s v="08/09/2016  15:11:38"/>
    <x v="7"/>
    <x v="1"/>
    <n v="3"/>
    <s v="OFF"/>
    <s v="ON"/>
    <x v="1"/>
    <n v="610"/>
    <x v="6"/>
    <s v="10:10:00"/>
    <s v="02:23:00"/>
  </r>
  <r>
    <s v="08/09/2016  15:17:01"/>
    <x v="7"/>
    <x v="3"/>
    <n v="51"/>
    <s v="OFF"/>
    <s v="OFF"/>
    <x v="0"/>
    <n v="200"/>
    <x v="8"/>
    <s v="03:20:00"/>
    <s v="02:30:00"/>
  </r>
  <r>
    <s v="08/09/2016  15:22:42"/>
    <x v="7"/>
    <x v="0"/>
    <n v="413"/>
    <s v="OFF"/>
    <s v="NÃO POSSUI"/>
    <x v="0"/>
    <n v="1035"/>
    <x v="5"/>
    <s v="17:15:00"/>
    <s v="02:30:00"/>
  </r>
  <r>
    <s v="08/09/2016  16:51:32"/>
    <x v="7"/>
    <x v="0"/>
    <n v="237"/>
    <s v="OFF"/>
    <s v="OFF"/>
    <x v="0"/>
    <n v="1619"/>
    <x v="1"/>
    <s v="26:59:00"/>
    <s v="09:00:00"/>
  </r>
  <r>
    <s v="09/09/2016  04:51:29"/>
    <x v="8"/>
    <x v="0"/>
    <n v="167"/>
    <s v="OFF"/>
    <s v="OFF"/>
    <x v="0"/>
    <n v="1017"/>
    <x v="1"/>
    <s v="16:57:12"/>
    <s v="05:35:00"/>
  </r>
  <r>
    <s v="09/09/2016  04:55:49"/>
    <x v="8"/>
    <x v="0"/>
    <n v="129"/>
    <s v="OFF"/>
    <s v="OFF"/>
    <x v="0"/>
    <n v="1595"/>
    <x v="5"/>
    <s v="26:35:17"/>
    <s v="09:00:00"/>
  </r>
  <r>
    <s v="09/09/2016  05:05:11"/>
    <x v="8"/>
    <x v="0"/>
    <n v="130"/>
    <s v="OFF"/>
    <s v="NÃO POSSUI"/>
    <x v="0"/>
    <n v="21066"/>
    <x v="11"/>
    <s v="351:06:00"/>
    <s v="126:00:00"/>
  </r>
  <r>
    <s v="09/09/2016  05:19:27"/>
    <x v="8"/>
    <x v="0"/>
    <n v="134"/>
    <s v="OFF"/>
    <s v="OFF"/>
    <x v="0"/>
    <n v="1619"/>
    <x v="12"/>
    <s v="26:59:46"/>
    <s v="09:00:00"/>
  </r>
  <r>
    <s v="09/09/2016  05:38:51"/>
    <x v="8"/>
    <x v="0"/>
    <n v="136"/>
    <s v="OFF"/>
    <s v="OFF"/>
    <x v="0"/>
    <n v="1642"/>
    <x v="5"/>
    <s v="27:22:23"/>
    <s v="09:00:00"/>
  </r>
  <r>
    <s v="09/09/2016  05:48:11"/>
    <x v="8"/>
    <x v="0"/>
    <n v="137"/>
    <s v="OFF"/>
    <s v="OFF"/>
    <x v="0"/>
    <n v="1060"/>
    <x v="5"/>
    <s v="17:40:41"/>
    <s v="05:22:00"/>
  </r>
  <r>
    <s v="09/09/2016  05:51:10"/>
    <x v="8"/>
    <x v="0"/>
    <n v="138"/>
    <s v="OFF"/>
    <s v="OFF"/>
    <x v="0"/>
    <n v="6266"/>
    <x v="3"/>
    <s v="104:26:00"/>
    <s v="32:17:00"/>
  </r>
  <r>
    <s v="09/09/2016  06:00:58"/>
    <x v="8"/>
    <x v="0"/>
    <n v="146"/>
    <s v="OFF"/>
    <s v="ON"/>
    <x v="1"/>
    <n v="633"/>
    <x v="9"/>
    <s v="10:33:00"/>
    <s v="08:01:00"/>
  </r>
  <r>
    <s v="09/09/2016  06:05:36"/>
    <x v="8"/>
    <x v="0"/>
    <n v="147"/>
    <s v="OFF"/>
    <s v="ON"/>
    <x v="1"/>
    <s v="04"/>
    <x v="9"/>
    <s v="00:04:00"/>
    <s v="09:00:00"/>
  </r>
  <r>
    <s v="09/09/2016  06:21:39"/>
    <x v="8"/>
    <x v="0"/>
    <n v="148"/>
    <s v="OFF"/>
    <s v="NÃO POSSUI"/>
    <x v="0"/>
    <n v="1094"/>
    <x v="5"/>
    <s v="18:14:02"/>
    <s v="05:22:00"/>
  </r>
  <r>
    <s v="09/09/2016  06:31:51"/>
    <x v="8"/>
    <x v="0"/>
    <n v="152"/>
    <s v="OFF"/>
    <s v="ON"/>
    <x v="1"/>
    <n v="1333"/>
    <x v="5"/>
    <s v="22:13:24"/>
    <s v="00:00:00"/>
  </r>
  <r>
    <s v="09/09/2016  06:37:00"/>
    <x v="8"/>
    <x v="0"/>
    <n v="168"/>
    <m/>
    <m/>
    <x v="2"/>
    <n v="950"/>
    <x v="5"/>
    <s v="15:50:18"/>
    <s v="02:43:00"/>
  </r>
  <r>
    <s v="09/09/2016  06:40:02"/>
    <x v="8"/>
    <x v="0"/>
    <n v="164"/>
    <s v="OFF"/>
    <s v="ON"/>
    <x v="1"/>
    <n v="1704"/>
    <x v="5"/>
    <s v="28:24:17"/>
    <s v="09:00:00"/>
  </r>
  <r>
    <s v="09/09/2016  08:15:47"/>
    <x v="8"/>
    <x v="3"/>
    <n v="77"/>
    <s v="ON"/>
    <s v="OFF"/>
    <x v="1"/>
    <n v="23"/>
    <x v="1"/>
    <s v="00:23:35"/>
    <s v="09:00:00"/>
  </r>
  <r>
    <s v="09/09/2016  08:33:41"/>
    <x v="8"/>
    <x v="5"/>
    <n v="112"/>
    <s v="OFF"/>
    <s v="ON"/>
    <x v="1"/>
    <n v="49"/>
    <x v="0"/>
    <s v="00:49:00"/>
    <s v="00:18:00"/>
  </r>
  <r>
    <s v="09/09/2016  08:56:06"/>
    <x v="8"/>
    <x v="3"/>
    <n v="208"/>
    <s v="OFF"/>
    <s v="ON"/>
    <x v="1"/>
    <n v="404"/>
    <x v="3"/>
    <s v="06:44:00"/>
    <s v="06:44:00"/>
  </r>
  <r>
    <s v="09/09/2016  08:58:59"/>
    <x v="8"/>
    <x v="3"/>
    <n v="338"/>
    <s v="OFF"/>
    <s v="ON"/>
    <x v="1"/>
    <n v="485"/>
    <x v="8"/>
    <s v="08:05:00"/>
    <s v="08:05:00"/>
  </r>
  <r>
    <s v="09/09/2016  09:02:54"/>
    <x v="8"/>
    <x v="3"/>
    <n v="195"/>
    <s v="OFF"/>
    <s v="ON"/>
    <x v="1"/>
    <n v="15"/>
    <x v="8"/>
    <s v="00:15:00"/>
    <s v="00:15:00"/>
  </r>
  <r>
    <s v="09/09/2016  09:17:12"/>
    <x v="8"/>
    <x v="0"/>
    <n v="78"/>
    <s v="OFF"/>
    <s v="ON"/>
    <x v="1"/>
    <n v="10144"/>
    <x v="4"/>
    <s v="169:04:00"/>
    <s v="55:04:00"/>
  </r>
  <r>
    <s v="09/09/2016  09:19:18"/>
    <x v="8"/>
    <x v="3"/>
    <n v="97"/>
    <s v="OFF"/>
    <s v="ON"/>
    <x v="1"/>
    <n v="207"/>
    <x v="6"/>
    <s v="03:27:00"/>
    <s v="03:27:00"/>
  </r>
  <r>
    <s v="09/09/2016  09:21:38"/>
    <x v="8"/>
    <x v="3"/>
    <n v="77"/>
    <s v="ON"/>
    <s v="OFF"/>
    <x v="1"/>
    <n v="475"/>
    <x v="4"/>
    <s v="07:55:00"/>
    <s v="07:55:00"/>
  </r>
  <r>
    <s v="09/09/2016  11:26:06"/>
    <x v="8"/>
    <x v="4"/>
    <n v="147"/>
    <s v="OFF"/>
    <s v="OFF"/>
    <x v="0"/>
    <n v="53"/>
    <x v="3"/>
    <s v="00:53:23"/>
    <s v="00:53:00"/>
  </r>
  <r>
    <s v="09/09/2016  13:00:38"/>
    <x v="8"/>
    <x v="3"/>
    <n v="66"/>
    <s v="OFF"/>
    <s v="OFF"/>
    <x v="0"/>
    <n v="30"/>
    <x v="3"/>
    <s v="00:30:00"/>
    <s v="00:30:00"/>
  </r>
  <r>
    <s v="09/09/2016  13:05:21"/>
    <x v="8"/>
    <x v="0"/>
    <n v="187"/>
    <s v="ON"/>
    <s v="OFF"/>
    <x v="1"/>
    <n v="90"/>
    <x v="3"/>
    <s v="01:30:00"/>
    <s v="01:30:00"/>
  </r>
  <r>
    <s v="09/09/2016  14:31:19"/>
    <x v="8"/>
    <x v="4"/>
    <n v="147"/>
    <s v="OFF"/>
    <s v="ON"/>
    <x v="1"/>
    <n v="588"/>
    <x v="6"/>
    <s v="09:48:00"/>
    <s v="05:53:00"/>
  </r>
  <r>
    <s v="09/09/2016  14:43:35"/>
    <x v="8"/>
    <x v="4"/>
    <n v="144"/>
    <s v="OFF"/>
    <s v="ON"/>
    <x v="1"/>
    <n v="200"/>
    <x v="6"/>
    <s v="03:20:00"/>
    <s v="03:20:00"/>
  </r>
  <r>
    <s v="09/09/2016  15:21:38"/>
    <x v="8"/>
    <x v="4"/>
    <n v="23"/>
    <s v="ON"/>
    <s v="OFF"/>
    <x v="1"/>
    <n v="49"/>
    <x v="1"/>
    <s v="00:49:37"/>
    <s v="00:49:00"/>
  </r>
  <r>
    <s v="09/09/2016  16:50:55"/>
    <x v="8"/>
    <x v="3"/>
    <n v="276"/>
    <s v="OFF"/>
    <s v="ON"/>
    <x v="1"/>
    <n v="5215"/>
    <x v="9"/>
    <s v="86:55:00"/>
    <s v="17:55:00"/>
  </r>
  <r>
    <s v="09/09/2016  17:02:47"/>
    <x v="8"/>
    <x v="0"/>
    <n v="66"/>
    <s v="OFF"/>
    <s v="ON"/>
    <x v="1"/>
    <n v="5724"/>
    <x v="3"/>
    <s v="95:24:00"/>
    <s v="26:24:00"/>
  </r>
  <r>
    <s v="09/09/2016  17:07:19"/>
    <x v="8"/>
    <x v="0"/>
    <n v="128"/>
    <s v="OFF"/>
    <s v="NÃO POSSUI"/>
    <x v="0"/>
    <n v="28"/>
    <x v="1"/>
    <s v="00:28:00"/>
    <s v="00:28:00"/>
  </r>
  <r>
    <s v="09/09/2016  17:24:39"/>
    <x v="8"/>
    <x v="0"/>
    <n v="420"/>
    <s v="OFF"/>
    <s v="OFF"/>
    <x v="0"/>
    <n v="36"/>
    <x v="1"/>
    <s v="00:36:00"/>
    <s v="00:26:00"/>
  </r>
  <r>
    <s v="09/09/2016  17:56:02"/>
    <x v="8"/>
    <x v="2"/>
    <n v="20"/>
    <s v="OFF"/>
    <s v="OFF"/>
    <x v="0"/>
    <n v="191"/>
    <x v="1"/>
    <s v="03:11:00"/>
    <s v="00:00:00"/>
  </r>
  <r>
    <s v="10/09/2016  02:47:55"/>
    <x v="9"/>
    <x v="0"/>
    <n v="146"/>
    <s v="OFF"/>
    <s v="ON"/>
    <x v="1"/>
    <n v="7117"/>
    <x v="5"/>
    <s v="118:37:00"/>
    <s v="34:37:00"/>
  </r>
  <r>
    <s v="10/09/2016  09:03:58"/>
    <x v="9"/>
    <x v="4"/>
    <n v="153"/>
    <s v="ON"/>
    <s v="OFF"/>
    <x v="1"/>
    <n v="20"/>
    <x v="3"/>
    <s v="00:20:02"/>
    <s v="00:20:00"/>
  </r>
  <r>
    <s v="10/09/2016  09:05:47"/>
    <x v="9"/>
    <x v="0"/>
    <n v="237"/>
    <s v="OFF"/>
    <s v="ON"/>
    <x v="1"/>
    <n v="2924"/>
    <x v="2"/>
    <s v="48:44:00"/>
    <s v="18:44:00"/>
  </r>
  <r>
    <s v="10/09/2016  09:30:46"/>
    <x v="9"/>
    <x v="5"/>
    <n v="95"/>
    <s v="ON"/>
    <s v="OFF"/>
    <x v="1"/>
    <n v="16080"/>
    <x v="3"/>
    <s v="268:00:00"/>
    <s v="93:52:00"/>
  </r>
  <r>
    <s v="10/09/2016  10:09:25"/>
    <x v="9"/>
    <x v="1"/>
    <n v="39"/>
    <s v="OFF"/>
    <s v="ON"/>
    <x v="1"/>
    <n v="399"/>
    <x v="1"/>
    <s v="06:39:00"/>
    <s v="04:27:00"/>
  </r>
  <r>
    <s v="10/09/2016  14:18:17"/>
    <x v="9"/>
    <x v="3"/>
    <n v="246"/>
    <s v="OFF"/>
    <s v="ON"/>
    <x v="1"/>
    <n v="40"/>
    <x v="5"/>
    <s v="00:40:00"/>
    <s v="00:40:00"/>
  </r>
  <r>
    <s v="10/09/2016  15:31:58"/>
    <x v="9"/>
    <x v="0"/>
    <n v="64"/>
    <m/>
    <m/>
    <x v="2"/>
    <n v="7400"/>
    <x v="2"/>
    <s v="123:20:00"/>
    <s v="38:30:00"/>
  </r>
  <r>
    <s v="10/09/2016  17:03:19"/>
    <x v="9"/>
    <x v="0"/>
    <n v="413"/>
    <s v="OFF"/>
    <s v="NÃO POSSUI"/>
    <x v="0"/>
    <s v="07"/>
    <x v="3"/>
    <s v="00:07:31"/>
    <s v="00:07:00"/>
  </r>
  <r>
    <s v="12/09/2016  08:40:22"/>
    <x v="10"/>
    <x v="5"/>
    <n v="62"/>
    <s v="ON"/>
    <s v="OFF"/>
    <x v="1"/>
    <s v="08"/>
    <x v="1"/>
    <s v="00:08:05"/>
    <s v="00:08:00"/>
  </r>
  <r>
    <s v="12/09/2016  10:38:19"/>
    <x v="10"/>
    <x v="4"/>
    <n v="142"/>
    <s v="OFF"/>
    <s v="ON"/>
    <x v="1"/>
    <n v="63"/>
    <x v="3"/>
    <s v="01:03:00"/>
    <s v="01:03:00"/>
  </r>
  <r>
    <s v="12/09/2016  12:37:11"/>
    <x v="10"/>
    <x v="0"/>
    <n v="278"/>
    <s v="OFF"/>
    <s v="OFF"/>
    <x v="0"/>
    <n v="384"/>
    <x v="1"/>
    <s v="06:24:00"/>
    <s v="05:49:00"/>
  </r>
  <r>
    <s v="12/09/2016  12:56:00"/>
    <x v="10"/>
    <x v="0"/>
    <n v="172"/>
    <s v="OFF"/>
    <s v="NÃO POSSUI"/>
    <x v="0"/>
    <n v="175"/>
    <x v="5"/>
    <s v="02:55:00"/>
    <s v="02:55:00"/>
  </r>
  <r>
    <s v="12/09/2016  13:17:46"/>
    <x v="10"/>
    <x v="3"/>
    <n v="109"/>
    <s v="ON"/>
    <s v="OFF"/>
    <x v="1"/>
    <n v="1833"/>
    <x v="3"/>
    <s v="30:33:00"/>
    <s v="09:00:00"/>
  </r>
  <r>
    <s v="12/09/2016  13:30:31"/>
    <x v="10"/>
    <x v="5"/>
    <n v="90"/>
    <s v="OFF"/>
    <s v="ON"/>
    <x v="1"/>
    <n v="39"/>
    <x v="3"/>
    <s v="00:39:00"/>
    <s v="00:39:00"/>
  </r>
  <r>
    <s v="12/09/2016  13:45:36"/>
    <x v="10"/>
    <x v="5"/>
    <n v="90"/>
    <s v="OFF"/>
    <s v="ON"/>
    <x v="1"/>
    <n v="17276"/>
    <x v="3"/>
    <s v="287:56:00"/>
    <s v="98:56:00"/>
  </r>
  <r>
    <s v="12/09/2016  13:48:03"/>
    <x v="10"/>
    <x v="0"/>
    <n v="179"/>
    <s v="OFF"/>
    <s v="ON"/>
    <x v="1"/>
    <n v="1483"/>
    <x v="3"/>
    <s v="24:43:00"/>
    <s v="09:00:00"/>
  </r>
  <r>
    <s v="12/09/2016  14:34:19"/>
    <x v="10"/>
    <x v="3"/>
    <n v="298"/>
    <s v="ON"/>
    <s v="OFF"/>
    <x v="1"/>
    <n v="68"/>
    <x v="3"/>
    <s v="01:08:00"/>
    <s v="01:08:00"/>
  </r>
  <r>
    <s v="12/09/2016  14:44:30"/>
    <x v="10"/>
    <x v="2"/>
    <n v="134"/>
    <s v="ON"/>
    <s v="OFF"/>
    <x v="1"/>
    <n v="1182"/>
    <x v="3"/>
    <s v="19:42:00"/>
    <s v="05:42:00"/>
  </r>
  <r>
    <s v="12/09/2016  15:16:09"/>
    <x v="10"/>
    <x v="5"/>
    <n v="284"/>
    <s v="ON"/>
    <s v="OFF"/>
    <x v="1"/>
    <n v="94"/>
    <x v="3"/>
    <s v="01:34:00"/>
    <s v="01:34:00"/>
  </r>
  <r>
    <s v="12/09/2016  15:21:12"/>
    <x v="10"/>
    <x v="3"/>
    <n v="211"/>
    <s v="ON"/>
    <s v="OFF"/>
    <x v="1"/>
    <n v="1145"/>
    <x v="3"/>
    <s v="19:05:00"/>
    <s v="05:05:00"/>
  </r>
  <r>
    <s v="12/09/2016  15:36:12"/>
    <x v="10"/>
    <x v="3"/>
    <n v="211"/>
    <s v="OFF"/>
    <s v="ON"/>
    <x v="1"/>
    <n v="71"/>
    <x v="3"/>
    <s v="01:11:00"/>
    <s v="01:11:00"/>
  </r>
  <r>
    <s v="12/09/2016  18:52:37"/>
    <x v="10"/>
    <x v="0"/>
    <n v="197"/>
    <m/>
    <m/>
    <x v="2"/>
    <n v="14"/>
    <x v="3"/>
    <s v="00:14:31"/>
    <s v="09:00:00"/>
  </r>
  <r>
    <s v="13/09/2016  08:48:25"/>
    <x v="11"/>
    <x v="0"/>
    <n v="197"/>
    <m/>
    <m/>
    <x v="2"/>
    <n v="3126"/>
    <x v="13"/>
    <s v="52:06:00"/>
    <s v="22:06:00"/>
  </r>
  <r>
    <s v="13/09/2016  09:11:32"/>
    <x v="11"/>
    <x v="5"/>
    <n v="16"/>
    <s v="ON"/>
    <s v="OFF"/>
    <x v="1"/>
    <n v="12"/>
    <x v="5"/>
    <s v="00:12:00"/>
    <s v="00:12:00"/>
  </r>
  <r>
    <s v="13/09/2016  09:26:12"/>
    <x v="11"/>
    <x v="3"/>
    <n v="76"/>
    <s v="OFF"/>
    <s v="ON"/>
    <x v="1"/>
    <n v="560"/>
    <x v="6"/>
    <s v="09:20:00"/>
    <s v="08:58:00"/>
  </r>
  <r>
    <s v="13/09/2016  09:49:30"/>
    <x v="11"/>
    <x v="2"/>
    <n v="31"/>
    <s v="OFF"/>
    <s v="ON"/>
    <x v="1"/>
    <n v="176"/>
    <x v="6"/>
    <s v="02:56:00"/>
    <s v="02:56:00"/>
  </r>
  <r>
    <s v="13/09/2016  09:54:47"/>
    <x v="11"/>
    <x v="3"/>
    <n v="281"/>
    <s v="OFF"/>
    <s v="ON"/>
    <x v="1"/>
    <n v="159"/>
    <x v="6"/>
    <s v="02:39:00"/>
    <s v="02:39:00"/>
  </r>
  <r>
    <s v="13/09/2016  10:00:55"/>
    <x v="11"/>
    <x v="3"/>
    <n v="117"/>
    <s v="OFF"/>
    <s v="ON"/>
    <x v="1"/>
    <n v="317"/>
    <x v="3"/>
    <s v="05:17:00"/>
    <s v="05:17:00"/>
  </r>
  <r>
    <s v="13/09/2016  10:04:56"/>
    <x v="11"/>
    <x v="1"/>
    <n v="101"/>
    <s v="OFF"/>
    <s v="ON"/>
    <x v="1"/>
    <n v="259"/>
    <x v="6"/>
    <s v="04:19:00"/>
    <s v="04:19:00"/>
  </r>
  <r>
    <s v="13/09/2016  10:11:59"/>
    <x v="11"/>
    <x v="0"/>
    <n v="237"/>
    <s v="OFF"/>
    <s v="ON"/>
    <x v="1"/>
    <n v="301"/>
    <x v="3"/>
    <s v="05:01:00"/>
    <s v="05:01:00"/>
  </r>
  <r>
    <s v="13/09/2016  14:28:43"/>
    <x v="11"/>
    <x v="4"/>
    <n v="58"/>
    <s v="OFF"/>
    <s v="OFF"/>
    <x v="0"/>
    <n v="173"/>
    <x v="5"/>
    <s v="02:53:00"/>
    <s v="02:53:00"/>
  </r>
  <r>
    <s v="13/09/2016  14:46:00"/>
    <x v="11"/>
    <x v="4"/>
    <n v="52"/>
    <s v="ON"/>
    <s v="OFF"/>
    <x v="1"/>
    <n v="1668"/>
    <x v="11"/>
    <s v="27:48:00"/>
    <s v="09:00:00"/>
  </r>
  <r>
    <s v="13/09/2016  15:04:03"/>
    <x v="11"/>
    <x v="5"/>
    <n v="172"/>
    <s v="OFF"/>
    <s v="ON"/>
    <x v="1"/>
    <s v="07"/>
    <x v="3"/>
    <s v="00:07:46"/>
    <s v="00:07:00"/>
  </r>
  <r>
    <s v="13/09/2016  15:16:06"/>
    <x v="11"/>
    <x v="4"/>
    <n v="193"/>
    <s v="ON"/>
    <s v="OFF"/>
    <x v="1"/>
    <n v="167"/>
    <x v="1"/>
    <s v="02:47:00"/>
    <s v="02:47:00"/>
  </r>
  <r>
    <s v="13/09/2016  15:43:55"/>
    <x v="11"/>
    <x v="0"/>
    <n v="172"/>
    <s v="OFF"/>
    <s v="NÃO POSSUI"/>
    <x v="0"/>
    <n v="41"/>
    <x v="5"/>
    <s v="00:41:00"/>
    <s v="00:41:00"/>
  </r>
  <r>
    <s v="13/09/2016  15:47:38"/>
    <x v="11"/>
    <x v="0"/>
    <n v="171"/>
    <s v="OFF"/>
    <s v="OFF"/>
    <x v="0"/>
    <n v="137"/>
    <x v="5"/>
    <s v="02:17:00"/>
    <s v="02:01:00"/>
  </r>
  <r>
    <s v="13/09/2016  15:59:14"/>
    <x v="11"/>
    <x v="0"/>
    <n v="186"/>
    <s v="OFF"/>
    <s v="OFF"/>
    <x v="0"/>
    <n v="51"/>
    <x v="5"/>
    <s v="00:51:00"/>
    <s v="00:51:00"/>
  </r>
  <r>
    <s v="13/09/2016  16:00:15"/>
    <x v="11"/>
    <x v="0"/>
    <n v="187"/>
    <s v="OFF"/>
    <s v="OFF"/>
    <x v="0"/>
    <n v="51"/>
    <x v="5"/>
    <s v="00:51:00"/>
    <s v="00:51:00"/>
  </r>
  <r>
    <s v="13/09/2016  16:12:37"/>
    <x v="11"/>
    <x v="0"/>
    <n v="182"/>
    <s v="OFF"/>
    <s v="OFF"/>
    <x v="0"/>
    <n v="35"/>
    <x v="5"/>
    <s v="00:35:00"/>
    <s v="00:35:00"/>
  </r>
  <r>
    <s v="13/09/2016  16:25:19"/>
    <x v="11"/>
    <x v="0"/>
    <n v="181"/>
    <s v="OFF"/>
    <s v="OFF"/>
    <x v="0"/>
    <n v="37"/>
    <x v="5"/>
    <s v="00:37:00"/>
    <s v="00:37:00"/>
  </r>
  <r>
    <s v="13/09/2016  16:33:29"/>
    <x v="11"/>
    <x v="0"/>
    <n v="52"/>
    <s v="OFF"/>
    <s v="ON"/>
    <x v="1"/>
    <n v="13"/>
    <x v="3"/>
    <s v="00:13:14"/>
    <s v="00:13:00"/>
  </r>
  <r>
    <s v="13/09/2016  16:48:10"/>
    <x v="11"/>
    <x v="2"/>
    <n v="160"/>
    <s v="OFF"/>
    <s v="NÃO POSSUI"/>
    <x v="0"/>
    <n v="52"/>
    <x v="3"/>
    <s v="00:52:00"/>
    <s v="00:50:00"/>
  </r>
  <r>
    <s v="14/09/2016  08:54:43"/>
    <x v="12"/>
    <x v="3"/>
    <n v="267"/>
    <s v="OFF"/>
    <s v="OFF"/>
    <x v="0"/>
    <s v="05"/>
    <x v="5"/>
    <s v="00:05:00"/>
    <s v="00:05:00"/>
  </r>
  <r>
    <s v="14/09/2016  08:57:36"/>
    <x v="12"/>
    <x v="3"/>
    <n v="267"/>
    <s v="OFF"/>
    <s v="OFF"/>
    <x v="0"/>
    <s v="05"/>
    <x v="5"/>
    <s v="00:05:00"/>
    <s v="00:05:00"/>
  </r>
  <r>
    <s v="14/09/2016  09:09:22"/>
    <x v="12"/>
    <x v="1"/>
    <n v="58"/>
    <s v="ON"/>
    <s v="OFF"/>
    <x v="1"/>
    <n v="16"/>
    <x v="1"/>
    <s v="00:16:43"/>
    <s v="00:16:00"/>
  </r>
  <r>
    <s v="14/09/2016  09:40:02"/>
    <x v="12"/>
    <x v="0"/>
    <n v="52"/>
    <s v="OFF"/>
    <s v="OFF"/>
    <x v="0"/>
    <n v="395"/>
    <x v="8"/>
    <s v="06:35:00"/>
    <s v="06:35:00"/>
  </r>
  <r>
    <s v="14/09/2016  10:21:25"/>
    <x v="12"/>
    <x v="2"/>
    <n v="16"/>
    <s v="OFF"/>
    <s v="OFF"/>
    <x v="0"/>
    <n v="50"/>
    <x v="10"/>
    <s v="00:50:00"/>
    <s v="00:50:00"/>
  </r>
  <r>
    <s v="14/09/2016  10:25:46"/>
    <x v="12"/>
    <x v="0"/>
    <n v="96"/>
    <s v="OFF"/>
    <s v="OFF"/>
    <x v="0"/>
    <n v="375"/>
    <x v="8"/>
    <s v="06:15:00"/>
    <s v="06:15:00"/>
  </r>
  <r>
    <s v="14/09/2016  10:28:44"/>
    <x v="12"/>
    <x v="0"/>
    <n v="82"/>
    <s v="OFF"/>
    <s v="OFF"/>
    <x v="0"/>
    <n v="365"/>
    <x v="8"/>
    <s v="06:05:00"/>
    <s v="06:05:00"/>
  </r>
  <r>
    <s v="14/09/2016  10:29:16"/>
    <x v="12"/>
    <x v="0"/>
    <n v="91"/>
    <s v="OFF"/>
    <s v="OFF"/>
    <x v="0"/>
    <n v="387"/>
    <x v="8"/>
    <s v="06:27:00"/>
    <s v="06:27:00"/>
  </r>
  <r>
    <s v="14/09/2016  10:30:54"/>
    <x v="12"/>
    <x v="0"/>
    <n v="94"/>
    <s v="OFF"/>
    <s v="OFF"/>
    <x v="0"/>
    <n v="402"/>
    <x v="8"/>
    <s v="06:42:00"/>
    <s v="06:42:00"/>
  </r>
  <r>
    <s v="14/09/2016  10:39:18"/>
    <x v="12"/>
    <x v="0"/>
    <n v="208"/>
    <s v="OFF"/>
    <s v="OFF"/>
    <x v="0"/>
    <n v="403"/>
    <x v="8"/>
    <s v="06:43:00"/>
    <s v="06:43:00"/>
  </r>
  <r>
    <s v="14/09/2016  10:47:31"/>
    <x v="12"/>
    <x v="0"/>
    <n v="93"/>
    <s v="OFF"/>
    <s v="OFF"/>
    <x v="0"/>
    <n v="402"/>
    <x v="8"/>
    <s v="06:42:00"/>
    <s v="06:42:00"/>
  </r>
  <r>
    <s v="14/09/2016  11:15:08"/>
    <x v="12"/>
    <x v="0"/>
    <n v="89"/>
    <s v="OFF"/>
    <s v="OFF"/>
    <x v="0"/>
    <n v="403"/>
    <x v="8"/>
    <s v="06:43:00"/>
    <s v="06:43:00"/>
  </r>
  <r>
    <s v="14/09/2016  11:48:07"/>
    <x v="12"/>
    <x v="0"/>
    <n v="90"/>
    <s v="OFF"/>
    <s v="OFF"/>
    <x v="0"/>
    <n v="401"/>
    <x v="8"/>
    <s v="06:41:00"/>
    <s v="06:41:00"/>
  </r>
  <r>
    <s v="14/09/2016  11:52:19"/>
    <x v="12"/>
    <x v="0"/>
    <n v="95"/>
    <s v="OFF"/>
    <s v="OFF"/>
    <x v="0"/>
    <n v="401"/>
    <x v="8"/>
    <s v="06:41:00"/>
    <s v="06:41:00"/>
  </r>
  <r>
    <s v="14/09/2016  12:03:26"/>
    <x v="12"/>
    <x v="4"/>
    <n v="309"/>
    <s v="NÃO POSSUI"/>
    <s v="OFF"/>
    <x v="0"/>
    <n v="71"/>
    <x v="13"/>
    <s v="01:11:00"/>
    <s v="01:11:00"/>
  </r>
  <r>
    <s v="14/09/2016  13:44:07"/>
    <x v="12"/>
    <x v="4"/>
    <n v="268"/>
    <s v="OFF"/>
    <s v="ON"/>
    <x v="1"/>
    <n v="253"/>
    <x v="0"/>
    <s v="04:13:00"/>
    <s v="04:13:00"/>
  </r>
  <r>
    <s v="14/09/2016  13:50:02"/>
    <x v="12"/>
    <x v="0"/>
    <n v="54"/>
    <s v="OFF"/>
    <s v="OFF"/>
    <x v="0"/>
    <n v="1629"/>
    <x v="8"/>
    <s v="27:09:00"/>
    <s v="09:00:00"/>
  </r>
  <r>
    <s v="14/09/2016  14:05:42"/>
    <x v="12"/>
    <x v="5"/>
    <n v="286"/>
    <s v="OFF"/>
    <s v="OFF"/>
    <x v="0"/>
    <n v="225"/>
    <x v="5"/>
    <s v="03:45:00"/>
    <s v="03:45:00"/>
  </r>
  <r>
    <s v="14/09/2016  14:10:29"/>
    <x v="12"/>
    <x v="0"/>
    <n v="181"/>
    <s v="OFF"/>
    <s v="OFF"/>
    <x v="0"/>
    <n v="324"/>
    <x v="3"/>
    <s v="05:24:00"/>
    <s v="03:20:00"/>
  </r>
  <r>
    <s v="14/09/2016  14:13:03"/>
    <x v="12"/>
    <x v="0"/>
    <n v="151"/>
    <s v="OFF"/>
    <s v="OFF"/>
    <x v="0"/>
    <n v="294"/>
    <x v="6"/>
    <s v="04:54:00"/>
    <s v="03:17:00"/>
  </r>
  <r>
    <s v="14/09/2016  14:18:26"/>
    <x v="12"/>
    <x v="5"/>
    <n v="71"/>
    <s v="OFF"/>
    <s v="ON"/>
    <x v="1"/>
    <n v="243"/>
    <x v="8"/>
    <s v="04:03:00"/>
    <s v="04:03:00"/>
  </r>
  <r>
    <s v="14/09/2016  14:19:32"/>
    <x v="12"/>
    <x v="0"/>
    <n v="232"/>
    <s v="OFF"/>
    <s v="ON"/>
    <x v="1"/>
    <s v="05"/>
    <x v="13"/>
    <s v="00:05:00"/>
    <s v="00:05:00"/>
  </r>
  <r>
    <s v="14/09/2016  14:25:14"/>
    <x v="12"/>
    <x v="0"/>
    <n v="87"/>
    <s v="OFF"/>
    <s v="ON"/>
    <x v="1"/>
    <s v="02"/>
    <x v="13"/>
    <s v="00:02:35"/>
    <s v="00:02:00"/>
  </r>
  <r>
    <s v="14/09/2016  14:30:36"/>
    <x v="12"/>
    <x v="6"/>
    <n v="15"/>
    <s v="ON"/>
    <s v="OFF"/>
    <x v="1"/>
    <n v="160"/>
    <x v="11"/>
    <s v="02:40:00"/>
    <s v="02:40:00"/>
  </r>
  <r>
    <s v="14/09/2016  14:31:15"/>
    <x v="12"/>
    <x v="0"/>
    <n v="92"/>
    <s v="OFF"/>
    <s v="ON"/>
    <x v="1"/>
    <s v="02"/>
    <x v="13"/>
    <s v="00:02:15"/>
    <s v="00:02:00"/>
  </r>
  <r>
    <s v="14/09/2016  14:52:20"/>
    <x v="12"/>
    <x v="3"/>
    <n v="338"/>
    <s v="OFF"/>
    <s v="ON"/>
    <x v="1"/>
    <n v="150"/>
    <x v="3"/>
    <s v="02:30:00"/>
    <s v="02:30:00"/>
  </r>
  <r>
    <s v="14/09/2016  15:09:35"/>
    <x v="12"/>
    <x v="0"/>
    <n v="128"/>
    <s v="OFF"/>
    <s v="NÃO POSSUI"/>
    <x v="0"/>
    <n v="239"/>
    <x v="6"/>
    <s v="03:59:00"/>
    <s v="02:21:00"/>
  </r>
  <r>
    <s v="14/09/2016  15:11:50"/>
    <x v="12"/>
    <x v="0"/>
    <n v="182"/>
    <s v="OFF"/>
    <s v="OFF"/>
    <x v="0"/>
    <n v="261"/>
    <x v="6"/>
    <s v="04:21:00"/>
    <s v="02:18:00"/>
  </r>
  <r>
    <s v="14/09/2016  15:30:04"/>
    <x v="12"/>
    <x v="0"/>
    <n v="85"/>
    <s v="OFF"/>
    <s v="OFF"/>
    <x v="0"/>
    <n v="44"/>
    <x v="6"/>
    <s v="00:44:00"/>
    <s v="00:44:00"/>
  </r>
  <r>
    <s v="14/09/2016  15:48:50"/>
    <x v="12"/>
    <x v="4"/>
    <n v="307"/>
    <s v="ON"/>
    <s v="OFF"/>
    <x v="1"/>
    <s v="08"/>
    <x v="13"/>
    <s v="00:08:14"/>
    <s v="00:08:00"/>
  </r>
  <r>
    <s v="14/09/2016  16:09:28"/>
    <x v="12"/>
    <x v="0"/>
    <n v="139"/>
    <s v="OFF"/>
    <s v="ON"/>
    <x v="1"/>
    <n v="1170"/>
    <x v="3"/>
    <s v="19:30:00"/>
    <s v="05:30:00"/>
  </r>
  <r>
    <s v="14/09/2016  16:10:59"/>
    <x v="12"/>
    <x v="0"/>
    <n v="139"/>
    <s v="OFF"/>
    <s v="OFF"/>
    <x v="0"/>
    <n v="10"/>
    <x v="8"/>
    <s v="00:10:00"/>
    <s v="00:10:00"/>
  </r>
  <r>
    <s v="14/09/2016  19:00:44"/>
    <x v="12"/>
    <x v="5"/>
    <n v="87"/>
    <s v="OFF"/>
    <s v="ON"/>
    <x v="1"/>
    <n v="1039"/>
    <x v="3"/>
    <s v="17:19:00"/>
    <s v="02:50:00"/>
  </r>
  <r>
    <s v="14/09/2016  20:09:51"/>
    <x v="12"/>
    <x v="5"/>
    <n v="201"/>
    <s v="OFF"/>
    <s v="ON"/>
    <x v="1"/>
    <n v="1254"/>
    <x v="2"/>
    <s v="20:54:00"/>
    <s v="06:54:00"/>
  </r>
  <r>
    <s v="15/09/2016  10:20:18"/>
    <x v="13"/>
    <x v="0"/>
    <n v="146"/>
    <s v="OFF"/>
    <s v="ON"/>
    <x v="1"/>
    <n v="1674"/>
    <x v="3"/>
    <s v="27:54:00"/>
    <s v="09:00:00"/>
  </r>
  <r>
    <s v="15/09/2016  10:28:12"/>
    <x v="13"/>
    <x v="0"/>
    <n v="140"/>
    <s v="OFF"/>
    <s v="ON"/>
    <x v="1"/>
    <n v="324"/>
    <x v="11"/>
    <s v="05:24:00"/>
    <s v="05:24:00"/>
  </r>
  <r>
    <s v="15/09/2016  11:11:26"/>
    <x v="13"/>
    <x v="0"/>
    <n v="92"/>
    <s v="OFF"/>
    <s v="ON"/>
    <x v="1"/>
    <n v="21"/>
    <x v="3"/>
    <s v="00:21:00"/>
    <s v="00:21:00"/>
  </r>
  <r>
    <s v="15/09/2016  11:17:46"/>
    <x v="13"/>
    <x v="2"/>
    <n v="35"/>
    <s v="OFF"/>
    <s v="ON"/>
    <x v="1"/>
    <n v="229"/>
    <x v="3"/>
    <s v="03:49:00"/>
    <s v="03:49:00"/>
  </r>
  <r>
    <s v="15/09/2016  11:20:01"/>
    <x v="13"/>
    <x v="2"/>
    <n v="14"/>
    <s v="OFF"/>
    <s v="ON"/>
    <x v="1"/>
    <n v="23"/>
    <x v="12"/>
    <s v="00:23:37"/>
    <s v="00:23:00"/>
  </r>
  <r>
    <s v="15/09/2016  11:56:56"/>
    <x v="13"/>
    <x v="0"/>
    <n v="415"/>
    <s v="OFF"/>
    <s v="OFF"/>
    <x v="0"/>
    <n v="215"/>
    <x v="1"/>
    <s v="03:35:00"/>
    <s v="03:35:00"/>
  </r>
  <r>
    <s v="15/09/2016  12:09:43"/>
    <x v="13"/>
    <x v="0"/>
    <n v="153"/>
    <s v="OFF"/>
    <s v="ON"/>
    <x v="1"/>
    <n v="1815"/>
    <x v="11"/>
    <s v="30:15:00"/>
    <s v="09:00:00"/>
  </r>
  <r>
    <s v="15/09/2016  12:24:59"/>
    <x v="13"/>
    <x v="3"/>
    <n v="67"/>
    <s v="ON"/>
    <s v="OFF"/>
    <x v="1"/>
    <n v="1294"/>
    <x v="11"/>
    <s v="21:34:00"/>
    <s v="07:30:00"/>
  </r>
  <r>
    <s v="15/09/2016  12:50:08"/>
    <x v="13"/>
    <x v="3"/>
    <n v="338"/>
    <s v="OFF"/>
    <s v="ON"/>
    <x v="1"/>
    <n v="1461"/>
    <x v="11"/>
    <s v="24:21:00"/>
    <s v="09:00:00"/>
  </r>
  <r>
    <s v="15/09/2016  13:16:30"/>
    <x v="13"/>
    <x v="0"/>
    <n v="114"/>
    <s v="OFF"/>
    <s v="NÃO POSSUI"/>
    <x v="0"/>
    <n v="3100"/>
    <x v="2"/>
    <s v="51:40:00"/>
    <s v="21:40:00"/>
  </r>
  <r>
    <s v="15/09/2016  13:26:15"/>
    <x v="13"/>
    <x v="2"/>
    <n v="14"/>
    <s v="OFF"/>
    <s v="ON"/>
    <x v="1"/>
    <n v="235"/>
    <x v="3"/>
    <s v="03:55:00"/>
    <s v="03:55:00"/>
  </r>
  <r>
    <s v="15/09/2016  13:37:29"/>
    <x v="13"/>
    <x v="0"/>
    <n v="69"/>
    <s v="OFF"/>
    <s v="ON"/>
    <x v="1"/>
    <n v="356"/>
    <x v="5"/>
    <s v="05:56:00"/>
    <s v="04:40:00"/>
  </r>
  <r>
    <s v="15/09/2016  13:47:52"/>
    <x v="13"/>
    <x v="0"/>
    <n v="408"/>
    <s v="OFF"/>
    <s v="OFF"/>
    <x v="0"/>
    <n v="1116"/>
    <x v="5"/>
    <s v="18:36:00"/>
    <s v="03:44:00"/>
  </r>
  <r>
    <s v="15/09/2016  14:26:03"/>
    <x v="13"/>
    <x v="0"/>
    <n v="419"/>
    <s v="OFF"/>
    <s v="OFF"/>
    <x v="0"/>
    <n v="149"/>
    <x v="2"/>
    <s v="02:29:00"/>
    <s v="02:29:00"/>
  </r>
  <r>
    <s v="15/09/2016  14:29:43"/>
    <x v="13"/>
    <x v="0"/>
    <n v="67"/>
    <s v="OFF"/>
    <s v="ON"/>
    <x v="1"/>
    <n v="293"/>
    <x v="5"/>
    <s v="04:53:00"/>
    <s v="03:12:00"/>
  </r>
  <r>
    <s v="15/09/2016  14:37:39"/>
    <x v="13"/>
    <x v="0"/>
    <n v="123"/>
    <s v="OFF"/>
    <s v="ON"/>
    <x v="1"/>
    <n v="1125"/>
    <x v="5"/>
    <s v="18:45:00"/>
    <s v="04:45:00"/>
  </r>
  <r>
    <s v="15/09/2016  15:09:40"/>
    <x v="13"/>
    <x v="5"/>
    <n v="173"/>
    <s v="OFF"/>
    <s v="ON"/>
    <x v="1"/>
    <n v="18"/>
    <x v="1"/>
    <s v="00:18:46"/>
    <s v="00:18:00"/>
  </r>
  <r>
    <s v="15/09/2016  15:31:13"/>
    <x v="13"/>
    <x v="0"/>
    <n v="178"/>
    <s v="OFF"/>
    <s v="OFF"/>
    <x v="0"/>
    <n v="1026"/>
    <x v="5"/>
    <s v="17:06:00"/>
    <s v="02:14:00"/>
  </r>
  <r>
    <s v="15/09/2016  15:38:12"/>
    <x v="13"/>
    <x v="3"/>
    <n v="39"/>
    <s v="OFF"/>
    <s v="ON"/>
    <x v="1"/>
    <n v="194"/>
    <x v="1"/>
    <s v="03:14:00"/>
    <s v="02:26:00"/>
  </r>
  <r>
    <s v="15/09/2016  15:49:03"/>
    <x v="13"/>
    <x v="0"/>
    <n v="140"/>
    <s v="OFF"/>
    <s v="ON"/>
    <x v="1"/>
    <n v="1544"/>
    <x v="1"/>
    <s v="25:44:00"/>
    <s v="09:00:00"/>
  </r>
  <r>
    <s v="15/09/2016  15:57:49"/>
    <x v="13"/>
    <x v="0"/>
    <n v="206"/>
    <s v="OFF"/>
    <s v="OFF"/>
    <x v="0"/>
    <n v="36"/>
    <x v="3"/>
    <s v="00:36:25"/>
    <s v="00:36:00"/>
  </r>
  <r>
    <s v="15/09/2016  16:34:45"/>
    <x v="13"/>
    <x v="5"/>
    <n v="157"/>
    <s v="OFF"/>
    <s v="ON"/>
    <x v="1"/>
    <n v="919"/>
    <x v="3"/>
    <s v="15:19:00"/>
    <s v="00:55:00"/>
  </r>
  <r>
    <s v="15/09/2016  18:35:42"/>
    <x v="13"/>
    <x v="0"/>
    <n v="128"/>
    <s v="OFF"/>
    <s v="NÃO POSSUI"/>
    <x v="0"/>
    <s v="06"/>
    <x v="13"/>
    <s v="00:06:33"/>
    <s v="09:00:00"/>
  </r>
  <r>
    <s v="15/09/2016  18:49:30"/>
    <x v="13"/>
    <x v="1"/>
    <n v="5"/>
    <s v="OFF"/>
    <s v="ON"/>
    <x v="1"/>
    <n v="971"/>
    <x v="10"/>
    <s v="16:11:00"/>
    <s v="01:25:00"/>
  </r>
  <r>
    <s v="15/09/2016  18:55:56"/>
    <x v="13"/>
    <x v="4"/>
    <n v="309"/>
    <s v="ON"/>
    <s v="OFF"/>
    <x v="1"/>
    <n v="789"/>
    <x v="3"/>
    <s v="13:09:00"/>
    <s v="00:00:00"/>
  </r>
  <r>
    <s v="16/09/2016  03:28:32"/>
    <x v="14"/>
    <x v="0"/>
    <n v="138"/>
    <s v="OFF"/>
    <s v="ON"/>
    <x v="1"/>
    <n v="941"/>
    <x v="11"/>
    <s v="15:41:00"/>
    <s v="01:11:00"/>
  </r>
  <r>
    <s v="16/09/2016  08:27:27"/>
    <x v="14"/>
    <x v="0"/>
    <n v="87"/>
    <s v="OFF"/>
    <s v="OFF"/>
    <x v="0"/>
    <n v="713"/>
    <x v="5"/>
    <s v="11:53:00"/>
    <s v="01:02:00"/>
  </r>
  <r>
    <s v="16/09/2016  08:33:40"/>
    <x v="14"/>
    <x v="5"/>
    <n v="17"/>
    <s v="OFF"/>
    <s v="ON"/>
    <x v="1"/>
    <s v="04"/>
    <x v="3"/>
    <s v="00:04:51"/>
    <s v="00:04:00"/>
  </r>
  <r>
    <s v="16/09/2016  08:46:26"/>
    <x v="14"/>
    <x v="5"/>
    <n v="62"/>
    <s v="ON"/>
    <s v="OFF"/>
    <x v="1"/>
    <s v="09"/>
    <x v="1"/>
    <s v="00:09:56"/>
    <s v="00:09:00"/>
  </r>
  <r>
    <s v="16/09/2016  08:56:33"/>
    <x v="14"/>
    <x v="4"/>
    <n v="20"/>
    <s v="ON"/>
    <s v="OFF"/>
    <x v="1"/>
    <n v="34"/>
    <x v="1"/>
    <s v="00:34:00"/>
    <s v="00:34:00"/>
  </r>
  <r>
    <s v="16/09/2016  09:04:21"/>
    <x v="14"/>
    <x v="0"/>
    <n v="419"/>
    <s v="OFF"/>
    <s v="OFF"/>
    <x v="0"/>
    <n v="189"/>
    <x v="1"/>
    <s v="03:09:00"/>
    <s v="02:49:00"/>
  </r>
  <r>
    <s v="16/09/2016  09:21:37"/>
    <x v="14"/>
    <x v="0"/>
    <n v="128"/>
    <s v="OFF"/>
    <s v="NÃO POSSUI"/>
    <x v="0"/>
    <n v="130"/>
    <x v="3"/>
    <s v="02:10:00"/>
    <s v="01:15:00"/>
  </r>
  <r>
    <s v="16/09/2016  09:30:44"/>
    <x v="14"/>
    <x v="0"/>
    <n v="206"/>
    <s v="OFF"/>
    <s v="ON"/>
    <x v="1"/>
    <s v="07"/>
    <x v="13"/>
    <s v="00:07:59"/>
    <s v="00:07:00"/>
  </r>
  <r>
    <s v="16/09/2016  09:47:38"/>
    <x v="14"/>
    <x v="0"/>
    <n v="138"/>
    <s v="OFF"/>
    <s v="OFF"/>
    <x v="0"/>
    <n v="1279"/>
    <x v="7"/>
    <s v="21:19:00"/>
    <s v="06:49:00"/>
  </r>
  <r>
    <s v="16/09/2016  10:33:25"/>
    <x v="14"/>
    <x v="0"/>
    <n v="263"/>
    <s v="OFF"/>
    <s v="OFF"/>
    <x v="0"/>
    <n v="12"/>
    <x v="1"/>
    <s v="00:12:20"/>
    <s v="00:12:00"/>
  </r>
  <r>
    <s v="16/09/2016  11:51:36"/>
    <x v="14"/>
    <x v="2"/>
    <n v="77"/>
    <m/>
    <m/>
    <x v="2"/>
    <n v="1359"/>
    <x v="1"/>
    <s v="22:39:00"/>
    <s v="08:39:00"/>
  </r>
  <r>
    <s v="16/09/2016  12:27:18"/>
    <x v="14"/>
    <x v="0"/>
    <n v="113"/>
    <s v="OFF"/>
    <s v="OFF"/>
    <x v="0"/>
    <n v="5613"/>
    <x v="3"/>
    <s v="93:33:00"/>
    <s v="24:33:00"/>
  </r>
  <r>
    <s v="16/09/2016  12:41:07"/>
    <x v="14"/>
    <x v="0"/>
    <n v="181"/>
    <s v="OFF"/>
    <s v="OFF"/>
    <x v="0"/>
    <n v="27"/>
    <x v="13"/>
    <s v="00:27:22"/>
    <s v="00:27:00"/>
  </r>
  <r>
    <s v="16/09/2016  15:00:23"/>
    <x v="14"/>
    <x v="2"/>
    <n v="80"/>
    <s v="OFF"/>
    <s v="OFF"/>
    <x v="0"/>
    <n v="245"/>
    <x v="5"/>
    <s v="04:05:00"/>
    <s v="04:05:00"/>
  </r>
  <r>
    <s v="16/09/2016  15:10:01"/>
    <x v="14"/>
    <x v="2"/>
    <n v="116"/>
    <s v="OFF"/>
    <s v="ON"/>
    <x v="1"/>
    <n v="98"/>
    <x v="5"/>
    <s v="01:38:00"/>
    <s v="01:38:00"/>
  </r>
  <r>
    <s v="16/09/2016  15:48:02"/>
    <x v="14"/>
    <x v="2"/>
    <n v="141"/>
    <s v="OFF"/>
    <s v="ON"/>
    <x v="1"/>
    <n v="1255"/>
    <x v="2"/>
    <s v="20:55:00"/>
    <s v="06:55:00"/>
  </r>
  <r>
    <s v="17/09/2016  04:54:03"/>
    <x v="15"/>
    <x v="0"/>
    <n v="177"/>
    <s v="OFF"/>
    <s v="OFF"/>
    <x v="0"/>
    <n v="873"/>
    <x v="10"/>
    <s v="14:33:00"/>
    <s v="01:08:00"/>
  </r>
  <r>
    <s v="17/09/2016  04:56:26"/>
    <x v="15"/>
    <x v="0"/>
    <n v="42"/>
    <s v="OFF"/>
    <s v="OFF"/>
    <x v="0"/>
    <n v="767"/>
    <x v="10"/>
    <s v="12:47:00"/>
    <s v="00:29:00"/>
  </r>
  <r>
    <s v="17/09/2016  04:59:15"/>
    <x v="15"/>
    <x v="0"/>
    <n v="83"/>
    <s v="OFF"/>
    <s v="OFF"/>
    <x v="0"/>
    <n v="830"/>
    <x v="10"/>
    <s v="13:50:00"/>
    <s v="00:40:00"/>
  </r>
  <r>
    <s v="17/09/2016  05:01:53"/>
    <x v="15"/>
    <x v="0"/>
    <n v="212"/>
    <s v="OFF"/>
    <s v="OFF"/>
    <x v="0"/>
    <n v="19331"/>
    <x v="12"/>
    <s v="356:08:44"/>
    <s v="122:8:00"/>
  </r>
  <r>
    <s v="17/09/2016  05:04:57"/>
    <x v="15"/>
    <x v="0"/>
    <n v="351"/>
    <s v="OFF"/>
    <s v="ON"/>
    <x v="1"/>
    <n v="358"/>
    <x v="3"/>
    <s v="05:58:00"/>
    <s v="09:00:00"/>
  </r>
  <r>
    <s v="17/09/2016  05:06:59"/>
    <x v="15"/>
    <x v="0"/>
    <n v="354"/>
    <s v="OFF"/>
    <s v="ON"/>
    <x v="1"/>
    <n v="331"/>
    <x v="3"/>
    <s v="05:31:00"/>
    <s v="09:00:00"/>
  </r>
  <r>
    <s v="17/09/2016  05:08:10"/>
    <x v="15"/>
    <x v="0"/>
    <n v="409"/>
    <s v="OFF"/>
    <s v="OFF"/>
    <x v="0"/>
    <n v="3689"/>
    <x v="3"/>
    <s v="61:29:00"/>
    <s v="07:29:00"/>
  </r>
  <r>
    <s v="17/09/2016  05:10:21"/>
    <x v="15"/>
    <x v="5"/>
    <n v="253"/>
    <s v="OFF"/>
    <s v="ON"/>
    <x v="1"/>
    <n v="705"/>
    <x v="10"/>
    <s v="11:45:00"/>
    <s v="00:00:00"/>
  </r>
  <r>
    <s v="17/09/2016  05:12:08"/>
    <x v="15"/>
    <x v="4"/>
    <n v="137"/>
    <s v="OFF"/>
    <s v="OFF"/>
    <x v="0"/>
    <n v="841"/>
    <x v="3"/>
    <s v="14:01:00"/>
    <s v="01:07:00"/>
  </r>
  <r>
    <s v="17/09/2016  08:24:34"/>
    <x v="15"/>
    <x v="0"/>
    <n v="138"/>
    <s v="OFF"/>
    <s v="OFF"/>
    <x v="0"/>
    <n v="2866"/>
    <x v="3"/>
    <s v="47:46:00"/>
    <s v="17:40:00"/>
  </r>
  <r>
    <s v="17/09/2016  08:55:01"/>
    <x v="15"/>
    <x v="4"/>
    <n v="104"/>
    <s v="OFF"/>
    <s v="ON"/>
    <x v="1"/>
    <n v="44"/>
    <x v="1"/>
    <s v="00:44:33"/>
    <s v="00:44:00"/>
  </r>
  <r>
    <s v="17/09/2016  09:42:46"/>
    <x v="15"/>
    <x v="4"/>
    <n v="243"/>
    <s v="ON"/>
    <s v="OFF"/>
    <x v="1"/>
    <n v="45"/>
    <x v="1"/>
    <s v="00:45:13"/>
    <s v="00:45:00"/>
  </r>
  <r>
    <s v="17/09/2016  10:12:23"/>
    <x v="15"/>
    <x v="5"/>
    <n v="154"/>
    <s v="ON"/>
    <s v="OFF"/>
    <x v="1"/>
    <n v="21"/>
    <x v="1"/>
    <s v="00:21:42"/>
    <s v="00:21:00"/>
  </r>
  <r>
    <s v="17/09/2016  10:31:15"/>
    <x v="15"/>
    <x v="2"/>
    <n v="135"/>
    <s v="OFF"/>
    <s v="ON"/>
    <x v="1"/>
    <n v="1686"/>
    <x v="1"/>
    <s v="28:06:00"/>
    <s v="09:00:00"/>
  </r>
  <r>
    <s v="17/09/2016  10:49:18"/>
    <x v="15"/>
    <x v="5"/>
    <n v="123"/>
    <s v="OFF"/>
    <s v="ON"/>
    <x v="1"/>
    <n v="96"/>
    <x v="14"/>
    <s v="01:36:00"/>
    <s v="01:36:00"/>
  </r>
  <r>
    <s v="17/09/2016  11:22:29"/>
    <x v="15"/>
    <x v="5"/>
    <n v="114"/>
    <s v="OFF"/>
    <s v="ON"/>
    <x v="1"/>
    <n v="205"/>
    <x v="5"/>
    <s v="03:25:00"/>
    <s v="03:25:00"/>
  </r>
  <r>
    <s v="17/09/2016  11:23:12"/>
    <x v="15"/>
    <x v="5"/>
    <n v="114"/>
    <s v="ON"/>
    <s v="OFF"/>
    <x v="1"/>
    <n v="133"/>
    <x v="10"/>
    <s v="02:13:00"/>
    <s v="02:13:00"/>
  </r>
  <r>
    <s v="17/09/2016  11:37:25"/>
    <x v="15"/>
    <x v="0"/>
    <n v="92"/>
    <s v="OFF"/>
    <s v="ON"/>
    <x v="1"/>
    <n v="10041"/>
    <x v="7"/>
    <s v="167:21:00"/>
    <s v="53:21:00"/>
  </r>
  <r>
    <s v="17/09/2016  14:34:50"/>
    <x v="15"/>
    <x v="5"/>
    <n v="17"/>
    <s v="OFF"/>
    <s v="ON"/>
    <x v="1"/>
    <n v="3982"/>
    <x v="10"/>
    <s v="66:22:00"/>
    <s v="12:22:00"/>
  </r>
  <r>
    <s v="17/09/2016  16:20:47"/>
    <x v="15"/>
    <x v="0"/>
    <n v="167"/>
    <s v="OFF"/>
    <s v="ON"/>
    <x v="1"/>
    <s v="07"/>
    <x v="3"/>
    <s v="00:07:00"/>
    <s v="00:07:00"/>
  </r>
  <r>
    <s v="18/09/2016  09:14:42"/>
    <x v="16"/>
    <x v="1"/>
    <n v="10"/>
    <s v="OFF"/>
    <s v="ON"/>
    <x v="1"/>
    <n v="1395"/>
    <x v="10"/>
    <s v="23:15:00"/>
    <s v="09:15:00"/>
  </r>
  <r>
    <s v="18/09/2016  09:17:27"/>
    <x v="16"/>
    <x v="1"/>
    <n v="10"/>
    <s v="ON"/>
    <s v="OFF"/>
    <x v="1"/>
    <n v="1395"/>
    <x v="10"/>
    <s v="23:15:00"/>
    <s v="09:15:00"/>
  </r>
  <r>
    <s v="19/09/2016  07:45:05"/>
    <x v="17"/>
    <x v="4"/>
    <n v="105"/>
    <s v="OFF"/>
    <s v="ON"/>
    <x v="1"/>
    <n v="1352"/>
    <x v="11"/>
    <s v="22:32:00"/>
    <s v="00:00:00"/>
  </r>
  <r>
    <s v="19/09/2016  08:48:25"/>
    <x v="17"/>
    <x v="0"/>
    <n v="52"/>
    <s v="OFF"/>
    <s v="ON"/>
    <x v="1"/>
    <s v="00"/>
    <x v="13"/>
    <s v="00:00:20"/>
    <s v="00:00:00"/>
  </r>
  <r>
    <s v="19/09/2016  09:09:36"/>
    <x v="17"/>
    <x v="0"/>
    <n v="145"/>
    <s v="OFF"/>
    <s v="OFF"/>
    <x v="0"/>
    <s v="01"/>
    <x v="1"/>
    <s v="00:01:15"/>
    <s v="00:01:00"/>
  </r>
  <r>
    <s v="19/09/2016  09:37:40"/>
    <x v="17"/>
    <x v="2"/>
    <n v="87"/>
    <m/>
    <m/>
    <x v="2"/>
    <n v="837"/>
    <x v="11"/>
    <s v="13:57:00"/>
    <s v="01:10:00"/>
  </r>
  <r>
    <s v="19/09/2016  09:55:55"/>
    <x v="17"/>
    <x v="5"/>
    <n v="274"/>
    <s v="OFF"/>
    <s v="ON"/>
    <x v="1"/>
    <s v="06"/>
    <x v="12"/>
    <s v="00:06:04"/>
    <s v="00:06:00"/>
  </r>
  <r>
    <s v="19/09/2016  10:30:33"/>
    <x v="17"/>
    <x v="0"/>
    <n v="138"/>
    <s v="OFF"/>
    <s v="OFF"/>
    <x v="0"/>
    <n v="565"/>
    <x v="7"/>
    <s v="09:25:00"/>
    <s v="06:50:00"/>
  </r>
  <r>
    <s v="19/09/2016  11:51:06"/>
    <x v="17"/>
    <x v="0"/>
    <n v="153"/>
    <s v="OFF"/>
    <s v="ON"/>
    <x v="1"/>
    <n v="158"/>
    <x v="5"/>
    <s v="02:38:00"/>
    <s v="02:38:00"/>
  </r>
  <r>
    <s v="19/09/2016  11:51:39"/>
    <x v="17"/>
    <x v="2"/>
    <n v="87"/>
    <m/>
    <m/>
    <x v="2"/>
    <n v="1337"/>
    <x v="1"/>
    <s v="22:17:00"/>
    <s v="09:00:00"/>
  </r>
  <r>
    <s v="19/09/2016  11:56:28"/>
    <x v="17"/>
    <x v="0"/>
    <n v="153"/>
    <s v="OFF"/>
    <s v="OFF"/>
    <x v="0"/>
    <n v="158"/>
    <x v="5"/>
    <s v="02:38:00"/>
    <s v="02:38:00"/>
  </r>
  <r>
    <s v="19/09/2016  12:25:35"/>
    <x v="17"/>
    <x v="5"/>
    <n v="244"/>
    <s v="OFF"/>
    <s v="ON"/>
    <x v="1"/>
    <n v="279"/>
    <x v="7"/>
    <s v="04:39:00"/>
    <s v="04:39:00"/>
  </r>
  <r>
    <s v="19/09/2016  13:05:10"/>
    <x v="17"/>
    <x v="3"/>
    <n v="178"/>
    <s v="OFF"/>
    <s v="ON"/>
    <x v="1"/>
    <n v="111"/>
    <x v="5"/>
    <s v="01:51:00"/>
    <s v="01:51:00"/>
  </r>
  <r>
    <s v="19/09/2016  13:21:05"/>
    <x v="17"/>
    <x v="5"/>
    <n v="203"/>
    <s v="OFF"/>
    <s v="ON"/>
    <x v="1"/>
    <s v="07"/>
    <x v="5"/>
    <s v="00:07:00"/>
    <s v="00:07:00"/>
  </r>
  <r>
    <s v="19/09/2016  14:14:04"/>
    <x v="17"/>
    <x v="0"/>
    <n v="179"/>
    <s v="ON"/>
    <s v="OFF"/>
    <x v="1"/>
    <s v="03"/>
    <x v="3"/>
    <s v="00:03:00"/>
    <s v="00:03:00"/>
  </r>
  <r>
    <s v="19/09/2016  15:05:17"/>
    <x v="17"/>
    <x v="3"/>
    <n v="35"/>
    <s v="OFF"/>
    <s v="OFF"/>
    <x v="0"/>
    <n v="592"/>
    <x v="8"/>
    <s v="09:52:00"/>
    <s v="03:24:00"/>
  </r>
  <r>
    <s v="19/09/2016  15:10:49"/>
    <x v="17"/>
    <x v="2"/>
    <n v="135"/>
    <s v="OFF"/>
    <s v="ON"/>
    <x v="1"/>
    <n v="5733"/>
    <x v="1"/>
    <s v="95:33:00"/>
    <s v="26:33:00"/>
  </r>
  <r>
    <s v="19/09/2016  15:12:57"/>
    <x v="17"/>
    <x v="3"/>
    <n v="45"/>
    <s v="OFF"/>
    <s v="ON"/>
    <x v="1"/>
    <n v="561"/>
    <x v="9"/>
    <s v="09:21:00"/>
    <s v="02:54:00"/>
  </r>
  <r>
    <s v="19/09/2016  15:28:35"/>
    <x v="17"/>
    <x v="3"/>
    <n v="294"/>
    <s v="OFF"/>
    <s v="ON"/>
    <x v="1"/>
    <n v="79"/>
    <x v="8"/>
    <s v="01:19:29"/>
    <s v="01:19:00"/>
  </r>
  <r>
    <s v="19/09/2016  15:30:28"/>
    <x v="17"/>
    <x v="3"/>
    <n v="294"/>
    <s v="OFF"/>
    <s v="ON"/>
    <x v="1"/>
    <n v="577"/>
    <x v="9"/>
    <s v="09:37:00"/>
    <s v="03:10:00"/>
  </r>
  <r>
    <s v="19/09/2016  15:33:15"/>
    <x v="17"/>
    <x v="3"/>
    <n v="8"/>
    <s v="OFF"/>
    <s v="ON"/>
    <x v="1"/>
    <n v="587"/>
    <x v="9"/>
    <s v="09:47:00"/>
    <s v="03:20:00"/>
  </r>
  <r>
    <s v="19/09/2016  15:40:59"/>
    <x v="17"/>
    <x v="3"/>
    <n v="35"/>
    <s v="ON"/>
    <s v="OFF"/>
    <x v="1"/>
    <n v="1093"/>
    <x v="8"/>
    <s v="18:13:00"/>
    <s v="03:24:00"/>
  </r>
  <r>
    <s v="19/09/2016  16:44:06"/>
    <x v="17"/>
    <x v="5"/>
    <n v="71"/>
    <s v="OFF"/>
    <s v="ON"/>
    <x v="1"/>
    <n v="331"/>
    <x v="1"/>
    <s v="05:31:00"/>
    <s v="00:00:00"/>
  </r>
  <r>
    <s v="19/09/2016  17:01:13"/>
    <x v="17"/>
    <x v="0"/>
    <n v="356"/>
    <s v="OFF"/>
    <s v="ON"/>
    <x v="1"/>
    <n v="3130"/>
    <x v="14"/>
    <s v="52:10:00"/>
    <s v="21:00:00"/>
  </r>
  <r>
    <s v="19/09/2016  23:05:41"/>
    <x v="17"/>
    <x v="4"/>
    <n v="17"/>
    <s v="OFF"/>
    <s v="ON"/>
    <x v="1"/>
    <n v="951"/>
    <x v="8"/>
    <s v="15:51:00"/>
    <s v="01:51:00"/>
  </r>
  <r>
    <s v="20/09/2016  07:33:37"/>
    <x v="18"/>
    <x v="0"/>
    <n v="137"/>
    <s v="ON"/>
    <s v="OFF"/>
    <x v="1"/>
    <n v="12813"/>
    <x v="11"/>
    <s v="213:33:00"/>
    <s v="69:33:00"/>
  </r>
  <r>
    <s v="20/09/2016  07:35:48"/>
    <x v="18"/>
    <x v="0"/>
    <n v="353"/>
    <s v="ON"/>
    <s v="OFF"/>
    <x v="1"/>
    <n v="8578"/>
    <x v="3"/>
    <s v="142:58:00"/>
    <s v="43:58:00"/>
  </r>
  <r>
    <s v="20/09/2016  07:37:28"/>
    <x v="18"/>
    <x v="2"/>
    <n v="109"/>
    <s v="ON"/>
    <s v="OFF"/>
    <x v="1"/>
    <n v="8403"/>
    <x v="3"/>
    <s v="140:03:00"/>
    <s v="41:03:00"/>
  </r>
  <r>
    <s v="20/09/2016  07:46:12"/>
    <x v="18"/>
    <x v="2"/>
    <n v="118"/>
    <s v="ON"/>
    <s v="OFF"/>
    <x v="1"/>
    <n v="8402"/>
    <x v="9"/>
    <s v="140:02:00"/>
    <s v="41:02:00"/>
  </r>
  <r>
    <s v="20/09/2016  08:21:40"/>
    <x v="18"/>
    <x v="0"/>
    <n v="134"/>
    <s v="OFF"/>
    <s v="ON"/>
    <x v="1"/>
    <n v="164"/>
    <x v="5"/>
    <s v="02:44:00"/>
    <s v="00:14:00"/>
  </r>
  <r>
    <s v="20/09/2016  08:51:18"/>
    <x v="18"/>
    <x v="0"/>
    <n v="142"/>
    <s v="OFF"/>
    <s v="ON"/>
    <x v="1"/>
    <n v="541"/>
    <x v="3"/>
    <s v="09:01:00"/>
    <s v="08:35:00"/>
  </r>
  <r>
    <s v="20/09/2016  09:25:23"/>
    <x v="18"/>
    <x v="5"/>
    <n v="123"/>
    <s v="OFF"/>
    <s v="ON"/>
    <x v="1"/>
    <n v="28"/>
    <x v="13"/>
    <s v="00:28:04"/>
    <s v="00:28:00"/>
  </r>
  <r>
    <s v="20/09/2016  10:09:02"/>
    <x v="18"/>
    <x v="3"/>
    <n v="338"/>
    <s v="OFF"/>
    <s v="ON"/>
    <x v="1"/>
    <n v="8294"/>
    <x v="11"/>
    <s v="138:14:00"/>
    <s v="39:14:00"/>
  </r>
  <r>
    <s v="20/09/2016  10:09:04"/>
    <x v="18"/>
    <x v="5"/>
    <n v="108"/>
    <s v="OFF"/>
    <s v="OFF"/>
    <x v="0"/>
    <s v="00"/>
    <x v="10"/>
    <s v="00:00:31"/>
    <s v="00:00:00"/>
  </r>
  <r>
    <s v="20/09/2016  10:14:56"/>
    <x v="18"/>
    <x v="5"/>
    <n v="222"/>
    <s v="ON"/>
    <s v="OFF"/>
    <x v="1"/>
    <n v="1876"/>
    <x v="1"/>
    <s v="31:16:00"/>
    <s v="09:00:00"/>
  </r>
  <r>
    <s v="20/09/2016  10:17:09"/>
    <x v="18"/>
    <x v="3"/>
    <n v="338"/>
    <s v="OFF"/>
    <s v="ON"/>
    <x v="1"/>
    <n v="109"/>
    <x v="5"/>
    <s v="01:49:00"/>
    <s v="01:19:00"/>
  </r>
  <r>
    <s v="20/09/2016  10:34:44"/>
    <x v="18"/>
    <x v="5"/>
    <n v="50"/>
    <s v="ON"/>
    <s v="OFF"/>
    <x v="1"/>
    <n v="14679"/>
    <x v="12"/>
    <s v="245:00:44"/>
    <s v="86:0:00"/>
  </r>
  <r>
    <s v="20/09/2016  11:04:36"/>
    <x v="18"/>
    <x v="0"/>
    <n v="54"/>
    <s v="OFF"/>
    <s v="OFF"/>
    <x v="0"/>
    <n v="1201"/>
    <x v="6"/>
    <s v="20:01:00"/>
    <s v="06:54:00"/>
  </r>
  <r>
    <s v="20/09/2016  11:08:56"/>
    <x v="18"/>
    <x v="0"/>
    <n v="263"/>
    <s v="OFF"/>
    <s v="OFF"/>
    <x v="0"/>
    <n v="187"/>
    <x v="6"/>
    <s v="03:07:00"/>
    <s v="03:07:00"/>
  </r>
  <r>
    <s v="20/09/2016  11:10:33"/>
    <x v="18"/>
    <x v="0"/>
    <n v="182"/>
    <s v="OFF"/>
    <s v="OFF"/>
    <x v="0"/>
    <n v="1628"/>
    <x v="6"/>
    <s v="27:08:00"/>
    <s v="09:00:00"/>
  </r>
  <r>
    <s v="20/09/2016  11:12:53"/>
    <x v="18"/>
    <x v="3"/>
    <n v="192"/>
    <s v="OFF"/>
    <s v="ON"/>
    <x v="1"/>
    <n v="161"/>
    <x v="3"/>
    <s v="02:41:00"/>
    <s v="02:41:00"/>
  </r>
  <r>
    <s v="20/09/2016  11:17:58"/>
    <x v="18"/>
    <x v="0"/>
    <n v="41"/>
    <s v="OFF"/>
    <s v="ON"/>
    <x v="1"/>
    <n v="75"/>
    <x v="13"/>
    <s v="01:15:15"/>
    <s v="01:15:00"/>
  </r>
  <r>
    <s v="20/09/2016  11:34:21"/>
    <x v="18"/>
    <x v="0"/>
    <n v="128"/>
    <s v="OFF"/>
    <s v="NÃO POSSUI"/>
    <x v="0"/>
    <n v="185"/>
    <x v="6"/>
    <s v="03:05:00"/>
    <s v="03:05:00"/>
  </r>
  <r>
    <s v="20/09/2016  15:39:37"/>
    <x v="18"/>
    <x v="4"/>
    <n v="46"/>
    <s v="ON"/>
    <s v="OFF"/>
    <x v="1"/>
    <n v="14374"/>
    <x v="12"/>
    <s v="282:59:44"/>
    <s v="93:59:00"/>
  </r>
  <r>
    <s v="20/09/2016  16:09:22"/>
    <x v="18"/>
    <x v="1"/>
    <n v="122"/>
    <s v="OFF"/>
    <s v="OFF"/>
    <x v="0"/>
    <n v="86"/>
    <x v="3"/>
    <s v="01:26:00"/>
    <s v="01:26:00"/>
  </r>
  <r>
    <s v="20/09/2016  16:25:18"/>
    <x v="18"/>
    <x v="3"/>
    <n v="352"/>
    <m/>
    <m/>
    <x v="2"/>
    <n v="293"/>
    <x v="3"/>
    <s v="04:53:00"/>
    <s v="01:30:00"/>
  </r>
  <r>
    <s v="20/09/2016  16:25:32"/>
    <x v="18"/>
    <x v="4"/>
    <n v="53"/>
    <s v="ON"/>
    <s v="OFF"/>
    <x v="1"/>
    <n v="14328"/>
    <x v="12"/>
    <s v="260:41:44"/>
    <s v="86:41:00"/>
  </r>
  <r>
    <s v="20/09/2016  16:27:35"/>
    <x v="18"/>
    <x v="3"/>
    <n v="227"/>
    <s v="OFF"/>
    <s v="ON"/>
    <x v="1"/>
    <n v="35"/>
    <x v="1"/>
    <s v="00:35:13"/>
    <s v="00:35:00"/>
  </r>
  <r>
    <s v="20/09/2016  17:11:16"/>
    <x v="18"/>
    <x v="0"/>
    <n v="152"/>
    <s v="OFF"/>
    <s v="ON"/>
    <x v="1"/>
    <n v="5373"/>
    <x v="1"/>
    <s v="89:33:00"/>
    <s v="20:33:00"/>
  </r>
  <r>
    <s v="20/09/2016  18:00:24"/>
    <x v="18"/>
    <x v="4"/>
    <n v="130"/>
    <s v="OFF"/>
    <s v="ON"/>
    <x v="1"/>
    <n v="3568"/>
    <x v="3"/>
    <s v="59:28:00"/>
    <s v="05:28:00"/>
  </r>
  <r>
    <s v="20/09/2016  18:09:35"/>
    <x v="18"/>
    <x v="4"/>
    <n v="124"/>
    <s v="ON"/>
    <s v="OFF"/>
    <x v="1"/>
    <n v="14224"/>
    <x v="12"/>
    <s v="237:43:44"/>
    <s v="78:43:00"/>
  </r>
  <r>
    <s v="20/09/2016  18:14:21"/>
    <x v="18"/>
    <x v="4"/>
    <n v="137"/>
    <s v="ON"/>
    <s v="OFF"/>
    <x v="1"/>
    <n v="14219"/>
    <x v="12"/>
    <s v="237:13:44"/>
    <s v="78:13:00"/>
  </r>
  <r>
    <s v="20/09/2016  19:00:08"/>
    <x v="18"/>
    <x v="3"/>
    <n v="227"/>
    <s v="OFF"/>
    <s v="ON"/>
    <x v="1"/>
    <n v="206"/>
    <x v="1"/>
    <s v="03:26:58"/>
    <s v="01:56:00"/>
  </r>
  <r>
    <s v="20/09/2016  19:09:25"/>
    <x v="18"/>
    <x v="3"/>
    <n v="333"/>
    <s v="OFF"/>
    <s v="OFF"/>
    <x v="0"/>
    <n v="79"/>
    <x v="5"/>
    <s v="01:19:00"/>
    <s v="09:00:00"/>
  </r>
  <r>
    <s v="20/09/2016  19:11:30"/>
    <x v="18"/>
    <x v="3"/>
    <n v="333"/>
    <s v="ON"/>
    <s v="OFF"/>
    <x v="1"/>
    <n v="79"/>
    <x v="5"/>
    <s v="01:19:00"/>
    <s v="09:00:00"/>
  </r>
  <r>
    <s v="21/09/2016  09:23:20"/>
    <x v="19"/>
    <x v="5"/>
    <n v="230"/>
    <s v="ON"/>
    <s v="OFF"/>
    <x v="1"/>
    <n v="13310"/>
    <x v="12"/>
    <s v="222:18:44"/>
    <s v="78:18:00"/>
  </r>
  <r>
    <s v="21/09/2016  09:31:39"/>
    <x v="19"/>
    <x v="4"/>
    <n v="90"/>
    <s v="OFF"/>
    <s v="ON"/>
    <x v="1"/>
    <n v="13"/>
    <x v="9"/>
    <s v="00:13:31"/>
    <s v="00:13:00"/>
  </r>
  <r>
    <s v="21/09/2016  10:03:23"/>
    <x v="19"/>
    <x v="0"/>
    <n v="186"/>
    <s v="OFF"/>
    <s v="OFF"/>
    <x v="0"/>
    <s v="07"/>
    <x v="9"/>
    <s v="00:07:51"/>
    <s v="00:07:00"/>
  </r>
  <r>
    <s v="21/09/2016  10:30:14"/>
    <x v="19"/>
    <x v="1"/>
    <n v="87"/>
    <s v="OFF"/>
    <s v="OFF"/>
    <x v="0"/>
    <n v="20"/>
    <x v="1"/>
    <s v="00:20:12"/>
    <s v="00:20:00"/>
  </r>
  <r>
    <s v="21/09/2016  10:47:21"/>
    <x v="19"/>
    <x v="0"/>
    <n v="46"/>
    <s v="OFF"/>
    <s v="ON"/>
    <x v="1"/>
    <n v="38"/>
    <x v="13"/>
    <s v="00:38:33"/>
    <s v="00:38:00"/>
  </r>
  <r>
    <s v="21/09/2016  11:30:14"/>
    <x v="19"/>
    <x v="5"/>
    <n v="229"/>
    <s v="OFF"/>
    <s v="ON"/>
    <x v="1"/>
    <n v="2080"/>
    <x v="5"/>
    <s v="34:40:00"/>
    <s v="04:40:00"/>
  </r>
  <r>
    <s v="21/09/2016  11:30:18"/>
    <x v="19"/>
    <x v="5"/>
    <n v="72"/>
    <s v="OFF"/>
    <s v="ON"/>
    <x v="1"/>
    <n v="225"/>
    <x v="1"/>
    <s v="03:45:00"/>
    <s v="03:45:00"/>
  </r>
  <r>
    <s v="21/09/2016  11:41:29"/>
    <x v="19"/>
    <x v="5"/>
    <n v="229"/>
    <s v="ON"/>
    <s v="OFF"/>
    <x v="1"/>
    <n v="2080"/>
    <x v="5"/>
    <s v="34:40:00"/>
    <s v="04:40:00"/>
  </r>
  <r>
    <s v="21/09/2016  12:55:27"/>
    <x v="19"/>
    <x v="0"/>
    <n v="234"/>
    <s v="OFF"/>
    <s v="NÃO POSSUI"/>
    <x v="0"/>
    <n v="96"/>
    <x v="5"/>
    <s v="01:36:29"/>
    <s v="01:36:00"/>
  </r>
  <r>
    <s v="21/09/2016  13:43:23"/>
    <x v="19"/>
    <x v="5"/>
    <n v="281"/>
    <s v="OFF"/>
    <s v="ON"/>
    <x v="1"/>
    <n v="36"/>
    <x v="5"/>
    <s v="00:36:00"/>
    <s v="00:36:00"/>
  </r>
  <r>
    <s v="21/09/2016  13:55:05"/>
    <x v="19"/>
    <x v="5"/>
    <n v="281"/>
    <s v="OFF"/>
    <s v="OFF"/>
    <x v="0"/>
    <n v="106"/>
    <x v="10"/>
    <s v="01:46:00"/>
    <s v="01:46:00"/>
  </r>
  <r>
    <s v="21/09/2016  14:38:28"/>
    <x v="19"/>
    <x v="2"/>
    <n v="4"/>
    <s v="OFF"/>
    <s v="OFF"/>
    <x v="0"/>
    <n v="22"/>
    <x v="12"/>
    <s v="00:22:18"/>
    <s v="00:22:00"/>
  </r>
  <r>
    <s v="21/09/2016  15:34:40"/>
    <x v="19"/>
    <x v="5"/>
    <n v="281"/>
    <s v="OFF"/>
    <s v="ON"/>
    <x v="1"/>
    <n v="71"/>
    <x v="1"/>
    <s v="01:11:00"/>
    <s v="01:11:00"/>
  </r>
  <r>
    <s v="21/09/2016  15:50:43"/>
    <x v="19"/>
    <x v="2"/>
    <n v="127"/>
    <s v="OFF"/>
    <s v="ON"/>
    <x v="1"/>
    <n v="218"/>
    <x v="6"/>
    <s v="03:38:00"/>
    <s v="01:58:00"/>
  </r>
  <r>
    <s v="21/09/2016  16:44:25"/>
    <x v="19"/>
    <x v="0"/>
    <n v="18"/>
    <s v="OFF"/>
    <s v="NÃO POSSUI"/>
    <x v="0"/>
    <n v="144"/>
    <x v="7"/>
    <s v="02:24:00"/>
    <s v="01:07:00"/>
  </r>
  <r>
    <s v="21/09/2016  16:50:51"/>
    <x v="19"/>
    <x v="0"/>
    <n v="64"/>
    <m/>
    <m/>
    <x v="2"/>
    <n v="5386"/>
    <x v="7"/>
    <s v="89:46:00"/>
    <s v="20:46:00"/>
  </r>
  <r>
    <s v="21/09/2016  17:01:51"/>
    <x v="19"/>
    <x v="0"/>
    <n v="137"/>
    <s v="ON"/>
    <s v="OFF"/>
    <x v="1"/>
    <n v="123"/>
    <x v="11"/>
    <s v="02:03:00"/>
    <s v="02:03:00"/>
  </r>
  <r>
    <s v="21/09/2016  17:32:16"/>
    <x v="19"/>
    <x v="0"/>
    <n v="137"/>
    <s v="ON"/>
    <s v="OFF"/>
    <x v="1"/>
    <n v="12821"/>
    <x v="12"/>
    <s v="215:46:44"/>
    <s v="71:46:00"/>
  </r>
  <r>
    <s v="21/09/2016  18:23:25"/>
    <x v="19"/>
    <x v="5"/>
    <n v="178"/>
    <s v="OFF"/>
    <s v="ON"/>
    <x v="1"/>
    <n v="979"/>
    <x v="4"/>
    <s v="16:19:00"/>
    <s v="02:19:00"/>
  </r>
  <r>
    <s v="22/09/2016  09:24:23"/>
    <x v="20"/>
    <x v="0"/>
    <n v="125"/>
    <s v="OFF"/>
    <s v="OFF"/>
    <x v="0"/>
    <n v="2022"/>
    <x v="5"/>
    <s v="33:42:00"/>
    <s v="09:00:00"/>
  </r>
  <r>
    <s v="22/09/2016  14:08:46"/>
    <x v="20"/>
    <x v="3"/>
    <n v="222"/>
    <s v="OFF"/>
    <s v="ON"/>
    <x v="1"/>
    <n v="173"/>
    <x v="8"/>
    <s v="02:53:00"/>
    <s v="02:53:00"/>
  </r>
  <r>
    <s v="22/09/2016  14:10:25"/>
    <x v="20"/>
    <x v="5"/>
    <n v="142"/>
    <s v="OFF"/>
    <s v="ON"/>
    <x v="1"/>
    <n v="180"/>
    <x v="4"/>
    <s v="03:00:00"/>
    <s v="03:00:00"/>
  </r>
  <r>
    <s v="22/09/2016  14:13:50"/>
    <x v="20"/>
    <x v="5"/>
    <n v="112"/>
    <s v="OFF"/>
    <s v="ON"/>
    <x v="1"/>
    <n v="170"/>
    <x v="4"/>
    <s v="02:50:00"/>
    <s v="02:50:00"/>
  </r>
  <r>
    <s v="22/09/2016  14:16:01"/>
    <x v="20"/>
    <x v="5"/>
    <n v="113"/>
    <s v="OFF"/>
    <s v="ON"/>
    <x v="1"/>
    <n v="170"/>
    <x v="4"/>
    <s v="02:50:00"/>
    <s v="02:50:00"/>
  </r>
  <r>
    <s v="22/09/2016  14:18:11"/>
    <x v="20"/>
    <x v="5"/>
    <n v="108"/>
    <s v="OFF"/>
    <s v="ON"/>
    <x v="1"/>
    <n v="170"/>
    <x v="4"/>
    <s v="02:50:00"/>
    <s v="02:50:00"/>
  </r>
  <r>
    <s v="22/09/2016  14:20:28"/>
    <x v="20"/>
    <x v="5"/>
    <n v="105"/>
    <s v="OFF"/>
    <s v="ON"/>
    <x v="1"/>
    <n v="170"/>
    <x v="4"/>
    <s v="02:50:00"/>
    <s v="02:50:00"/>
  </r>
  <r>
    <s v="22/09/2016  14:22:31"/>
    <x v="20"/>
    <x v="3"/>
    <n v="60"/>
    <s v="OFF"/>
    <s v="ON"/>
    <x v="1"/>
    <n v="170"/>
    <x v="4"/>
    <s v="02:50:00"/>
    <s v="02:50:00"/>
  </r>
  <r>
    <s v="22/09/2016  14:25:02"/>
    <x v="20"/>
    <x v="5"/>
    <n v="91"/>
    <s v="OFF"/>
    <s v="ON"/>
    <x v="1"/>
    <n v="170"/>
    <x v="4"/>
    <s v="02:50:00"/>
    <s v="02:50:00"/>
  </r>
  <r>
    <s v="22/09/2016  14:26:53"/>
    <x v="20"/>
    <x v="3"/>
    <n v="353"/>
    <s v="OFF"/>
    <s v="ON"/>
    <x v="1"/>
    <n v="184"/>
    <x v="8"/>
    <s v="03:04:00"/>
    <s v="03:04:00"/>
  </r>
  <r>
    <s v="22/09/2016  14:28:54"/>
    <x v="20"/>
    <x v="3"/>
    <n v="193"/>
    <s v="OFF"/>
    <s v="ON"/>
    <x v="1"/>
    <n v="212"/>
    <x v="8"/>
    <s v="03:32:00"/>
    <s v="03:32:00"/>
  </r>
  <r>
    <s v="22/09/2016  14:31:57"/>
    <x v="20"/>
    <x v="5"/>
    <n v="130"/>
    <s v="OFF"/>
    <s v="ON"/>
    <x v="1"/>
    <n v="170"/>
    <x v="4"/>
    <s v="02:50:00"/>
    <s v="02:50:00"/>
  </r>
  <r>
    <s v="22/09/2016  14:56:35"/>
    <x v="20"/>
    <x v="0"/>
    <n v="443"/>
    <s v="OFF"/>
    <s v="OFF"/>
    <x v="0"/>
    <n v="25"/>
    <x v="14"/>
    <s v="00:25:11"/>
    <s v="00:25:00"/>
  </r>
  <r>
    <s v="22/09/2016  15:14:26"/>
    <x v="20"/>
    <x v="0"/>
    <n v="431"/>
    <s v="ON"/>
    <s v="OFF"/>
    <x v="1"/>
    <n v="1263"/>
    <x v="2"/>
    <s v="21:03:00"/>
    <s v="07:03:00"/>
  </r>
  <r>
    <s v="22/09/2016  15:16:42"/>
    <x v="20"/>
    <x v="0"/>
    <n v="443"/>
    <s v="ON"/>
    <s v="OFF"/>
    <x v="1"/>
    <n v="1515"/>
    <x v="14"/>
    <s v="25:15:00"/>
    <s v="09:00:00"/>
  </r>
  <r>
    <s v="22/09/2016  15:22:23"/>
    <x v="20"/>
    <x v="0"/>
    <n v="402"/>
    <s v="ON"/>
    <s v="OFF"/>
    <x v="1"/>
    <n v="1563"/>
    <x v="6"/>
    <s v="26:03:00"/>
    <s v="09:00:00"/>
  </r>
  <r>
    <s v="22/09/2016  15:24:03"/>
    <x v="20"/>
    <x v="0"/>
    <n v="186"/>
    <s v="ON"/>
    <s v="OFF"/>
    <x v="1"/>
    <n v="223"/>
    <x v="1"/>
    <s v="03:43:00"/>
    <s v="03:03:00"/>
  </r>
  <r>
    <s v="22/09/2016  15:46:28"/>
    <x v="20"/>
    <x v="5"/>
    <n v="104"/>
    <s v="OFF"/>
    <s v="ON"/>
    <x v="1"/>
    <n v="187"/>
    <x v="5"/>
    <s v="03:07:00"/>
    <s v="02:58:00"/>
  </r>
  <r>
    <s v="22/09/2016  15:55:39"/>
    <x v="20"/>
    <x v="0"/>
    <n v="206"/>
    <s v="ON"/>
    <s v="OFF"/>
    <x v="1"/>
    <n v="7240"/>
    <x v="3"/>
    <s v="120:40:00"/>
    <s v="36:40:00"/>
  </r>
  <r>
    <s v="22/09/2016  16:15:01"/>
    <x v="20"/>
    <x v="0"/>
    <n v="87"/>
    <s v="OFF"/>
    <s v="OFF"/>
    <x v="0"/>
    <n v="2751"/>
    <x v="5"/>
    <s v="45:51:00"/>
    <s v="15:51:00"/>
  </r>
  <r>
    <s v="22/09/2016  16:17:07"/>
    <x v="20"/>
    <x v="0"/>
    <n v="54"/>
    <s v="OFF"/>
    <s v="OFF"/>
    <x v="0"/>
    <n v="270"/>
    <x v="5"/>
    <s v="04:30:00"/>
    <s v="01:30:00"/>
  </r>
  <r>
    <s v="23/09/2016  09:11:35"/>
    <x v="21"/>
    <x v="4"/>
    <n v="157"/>
    <s v="OFF"/>
    <s v="OFF"/>
    <x v="0"/>
    <n v="903"/>
    <x v="1"/>
    <s v="15:03:00"/>
    <s v="09:00:00"/>
  </r>
  <r>
    <s v="23/09/2016  09:27:37"/>
    <x v="21"/>
    <x v="3"/>
    <n v="323"/>
    <s v="OFF"/>
    <s v="ON"/>
    <x v="1"/>
    <n v="90"/>
    <x v="5"/>
    <s v="01:30:00"/>
    <s v="01:30:00"/>
  </r>
  <r>
    <s v="23/09/2016  10:30:18"/>
    <x v="21"/>
    <x v="0"/>
    <n v="78"/>
    <s v="OFF"/>
    <s v="ON"/>
    <x v="1"/>
    <n v="380"/>
    <x v="7"/>
    <s v="06:20:00"/>
    <s v="06:20:00"/>
  </r>
  <r>
    <s v="23/09/2016  10:38:55"/>
    <x v="21"/>
    <x v="0"/>
    <n v="66"/>
    <s v="ON"/>
    <s v="OFF"/>
    <x v="1"/>
    <n v="1455"/>
    <x v="1"/>
    <s v="24:15:00"/>
    <s v="09:00:00"/>
  </r>
  <r>
    <s v="23/09/2016  11:39:40"/>
    <x v="21"/>
    <x v="0"/>
    <n v="114"/>
    <s v="OFF"/>
    <s v="NÃO POSSUI"/>
    <x v="0"/>
    <n v="231"/>
    <x v="7"/>
    <s v="03:51:00"/>
    <s v="03:51:00"/>
  </r>
  <r>
    <s v="23/09/2016  11:59:43"/>
    <x v="21"/>
    <x v="5"/>
    <n v="169"/>
    <s v="OFF"/>
    <s v="ON"/>
    <x v="1"/>
    <n v="145"/>
    <x v="3"/>
    <s v="02:25:00"/>
    <s v="02:25:00"/>
  </r>
  <r>
    <s v="23/09/2016  12:53:59"/>
    <x v="21"/>
    <x v="0"/>
    <n v="278"/>
    <s v="OFF"/>
    <s v="OFF"/>
    <x v="0"/>
    <n v="105"/>
    <x v="5"/>
    <s v="01:45:00"/>
    <s v="01:45:00"/>
  </r>
  <r>
    <s v="23/09/2016  13:40:42"/>
    <x v="21"/>
    <x v="0"/>
    <n v="142"/>
    <s v="OFF"/>
    <s v="OFF"/>
    <x v="0"/>
    <n v="1176"/>
    <x v="3"/>
    <s v="19:36:00"/>
    <s v="05:36:00"/>
  </r>
  <r>
    <s v="23/09/2016  13:43:15"/>
    <x v="21"/>
    <x v="5"/>
    <n v="11"/>
    <s v="ON"/>
    <s v="OFF"/>
    <x v="1"/>
    <n v="115"/>
    <x v="15"/>
    <s v="01:55:56"/>
    <s v="01:55:00"/>
  </r>
  <r>
    <s v="23/09/2016  17:36:07"/>
    <x v="21"/>
    <x v="0"/>
    <n v="41"/>
    <s v="OFF"/>
    <s v="OFF"/>
    <x v="0"/>
    <n v="15"/>
    <x v="1"/>
    <s v="00:15:19"/>
    <s v="09:00:00"/>
  </r>
  <r>
    <s v="23/09/2016  18:35:01"/>
    <x v="21"/>
    <x v="0"/>
    <n v="130"/>
    <m/>
    <m/>
    <x v="2"/>
    <n v="3707"/>
    <x v="7"/>
    <s v="61:47:00"/>
    <s v="07:47:00"/>
  </r>
  <r>
    <s v="23/09/2016  20:40:38"/>
    <x v="21"/>
    <x v="0"/>
    <n v="172"/>
    <s v="OFF"/>
    <s v="NÃO POSSUI"/>
    <x v="0"/>
    <n v="1505"/>
    <x v="2"/>
    <s v="25:05:00"/>
    <s v="09:00:00"/>
  </r>
  <r>
    <s v="24/09/2016  08:09:42"/>
    <x v="22"/>
    <x v="1"/>
    <n v="122"/>
    <s v="OFF"/>
    <s v="OFF"/>
    <x v="0"/>
    <n v="7011"/>
    <x v="1"/>
    <s v="116:51:00"/>
    <s v="32:51:00"/>
  </r>
  <r>
    <s v="24/09/2016  09:17:33"/>
    <x v="22"/>
    <x v="0"/>
    <n v="164"/>
    <s v="OFF"/>
    <s v="OFF"/>
    <x v="0"/>
    <n v="15"/>
    <x v="1"/>
    <s v="00:15:00"/>
    <s v="00:15:00"/>
  </r>
  <r>
    <s v="24/09/2016  09:23:25"/>
    <x v="22"/>
    <x v="0"/>
    <n v="122"/>
    <m/>
    <m/>
    <x v="2"/>
    <n v="26"/>
    <x v="13"/>
    <s v="00:26:42"/>
    <s v="00:26:00"/>
  </r>
  <r>
    <s v="24/09/2016  10:18:00"/>
    <x v="22"/>
    <x v="5"/>
    <n v="45"/>
    <s v="OFF"/>
    <s v="ON"/>
    <x v="1"/>
    <s v="05"/>
    <x v="13"/>
    <s v="00:05:06"/>
    <s v="00:05:00"/>
  </r>
  <r>
    <s v="24/09/2016  12:16:10"/>
    <x v="22"/>
    <x v="3"/>
    <n v="176"/>
    <s v="ON"/>
    <s v="OFF"/>
    <x v="1"/>
    <n v="398"/>
    <x v="7"/>
    <s v="06:38:00"/>
    <s v="06:00:00"/>
  </r>
  <r>
    <s v="24/09/2016  14:08:00"/>
    <x v="22"/>
    <x v="3"/>
    <n v="145"/>
    <s v="ON"/>
    <s v="OFF"/>
    <x v="1"/>
    <n v="2858"/>
    <x v="3"/>
    <s v="47:38:00"/>
    <s v="17:38:00"/>
  </r>
  <r>
    <s v="24/09/2016  14:20:14"/>
    <x v="22"/>
    <x v="3"/>
    <n v="216"/>
    <s v="ON"/>
    <s v="OFF"/>
    <x v="1"/>
    <n v="288"/>
    <x v="7"/>
    <s v="04:48:00"/>
    <s v="03:30:00"/>
  </r>
  <r>
    <s v="24/09/2016  14:35:40"/>
    <x v="22"/>
    <x v="3"/>
    <n v="293"/>
    <s v="ON"/>
    <s v="OFF"/>
    <x v="1"/>
    <n v="2919"/>
    <x v="3"/>
    <s v="48:39:00"/>
    <s v="18:39:00"/>
  </r>
  <r>
    <s v="24/09/2016  14:44:21"/>
    <x v="22"/>
    <x v="3"/>
    <n v="338"/>
    <s v="OFF"/>
    <s v="ON"/>
    <x v="1"/>
    <n v="2713"/>
    <x v="3"/>
    <s v="45:13:00"/>
    <s v="15:13:00"/>
  </r>
  <r>
    <s v="24/09/2016  15:10:36"/>
    <x v="22"/>
    <x v="0"/>
    <n v="182"/>
    <s v="OFF"/>
    <s v="ON"/>
    <x v="1"/>
    <n v="12"/>
    <x v="3"/>
    <s v="00:12:04"/>
    <s v="00:12:00"/>
  </r>
  <r>
    <s v="24/09/2016  17:04:23"/>
    <x v="22"/>
    <x v="1"/>
    <n v="87"/>
    <s v="OFF"/>
    <s v="OFF"/>
    <x v="0"/>
    <n v="10"/>
    <x v="1"/>
    <s v="00:10:20"/>
    <s v="00:10:00"/>
  </r>
  <r>
    <s v="24/09/2016  17:16:09"/>
    <x v="22"/>
    <x v="0"/>
    <n v="92"/>
    <s v="OFF"/>
    <s v="OFF"/>
    <x v="0"/>
    <n v="2567"/>
    <x v="3"/>
    <s v="42:47:00"/>
    <s v="12:47:00"/>
  </r>
  <r>
    <s v="24/09/2016  17:27:50"/>
    <x v="22"/>
    <x v="0"/>
    <n v="182"/>
    <s v="OFF"/>
    <s v="ON"/>
    <x v="1"/>
    <n v="2477"/>
    <x v="10"/>
    <s v="41:17:00"/>
    <s v="11:17:00"/>
  </r>
  <r>
    <s v="25/09/2016  10:11:25"/>
    <x v="23"/>
    <x v="1"/>
    <n v="9"/>
    <s v="OFF"/>
    <s v="ON"/>
    <x v="1"/>
    <n v="239"/>
    <x v="1"/>
    <s v="03:59:00"/>
    <s v="03:59:00"/>
  </r>
  <r>
    <s v="26/09/2016  08:05:51"/>
    <x v="24"/>
    <x v="5"/>
    <n v="285"/>
    <s v="ON"/>
    <s v="OFF"/>
    <x v="1"/>
    <n v="85"/>
    <x v="3"/>
    <s v="01:25:00"/>
    <s v="01:00:00"/>
  </r>
  <r>
    <s v="26/09/2016  08:25:04"/>
    <x v="24"/>
    <x v="3"/>
    <n v="56"/>
    <s v="OFF"/>
    <s v="ON"/>
    <x v="1"/>
    <n v="187"/>
    <x v="0"/>
    <s v="03:07:00"/>
    <s v="03:03:00"/>
  </r>
  <r>
    <s v="26/09/2016  08:58:34"/>
    <x v="24"/>
    <x v="3"/>
    <n v="4"/>
    <s v="ON"/>
    <s v="OFF"/>
    <x v="1"/>
    <n v="11"/>
    <x v="3"/>
    <s v="00:11:00"/>
    <s v="00:11:00"/>
  </r>
  <r>
    <s v="26/09/2016  09:10:51"/>
    <x v="24"/>
    <x v="3"/>
    <n v="72"/>
    <s v="ON"/>
    <s v="OFF"/>
    <x v="1"/>
    <n v="219"/>
    <x v="3"/>
    <s v="03:39:00"/>
    <s v="03:39:00"/>
  </r>
  <r>
    <s v="26/09/2016  09:29:40"/>
    <x v="24"/>
    <x v="0"/>
    <n v="130"/>
    <s v="OFF"/>
    <s v="NÃO POSSUI"/>
    <x v="0"/>
    <n v="19"/>
    <x v="3"/>
    <s v="00:19:00"/>
    <s v="00:19:00"/>
  </r>
  <r>
    <s v="26/09/2016  09:32:26"/>
    <x v="24"/>
    <x v="4"/>
    <n v="147"/>
    <s v="OFF"/>
    <s v="OFF"/>
    <x v="0"/>
    <n v="1760"/>
    <x v="4"/>
    <s v="29:20:00"/>
    <s v="09:00:00"/>
  </r>
  <r>
    <s v="26/09/2016  09:37:19"/>
    <x v="24"/>
    <x v="3"/>
    <n v="182"/>
    <s v="ON"/>
    <s v="OFF"/>
    <x v="1"/>
    <n v="23"/>
    <x v="1"/>
    <s v="00:23:31"/>
    <s v="00:23:00"/>
  </r>
  <r>
    <s v="26/09/2016  10:06:50"/>
    <x v="24"/>
    <x v="0"/>
    <n v="65"/>
    <s v="OFF"/>
    <s v="OFF"/>
    <x v="0"/>
    <n v="1414"/>
    <x v="3"/>
    <s v="23:34:00"/>
    <s v="09:34:00"/>
  </r>
  <r>
    <s v="26/09/2016  10:34:54"/>
    <x v="24"/>
    <x v="1"/>
    <n v="108"/>
    <s v="OFF"/>
    <s v="ON"/>
    <x v="1"/>
    <n v="116"/>
    <x v="3"/>
    <s v="01:56:00"/>
    <s v="01:56:00"/>
  </r>
  <r>
    <s v="26/09/2016  10:35:51"/>
    <x v="24"/>
    <x v="0"/>
    <n v="64"/>
    <m/>
    <m/>
    <x v="2"/>
    <n v="6037"/>
    <x v="12"/>
    <s v="100:37:44"/>
    <s v="31:37:00"/>
  </r>
  <r>
    <s v="26/09/2016  11:05:53"/>
    <x v="24"/>
    <x v="2"/>
    <n v="65"/>
    <s v="OFF"/>
    <s v="ON"/>
    <x v="1"/>
    <n v="6007"/>
    <x v="12"/>
    <s v="101:39:44"/>
    <s v="32:39:00"/>
  </r>
  <r>
    <s v="26/09/2016  11:45:49"/>
    <x v="24"/>
    <x v="5"/>
    <n v="232"/>
    <s v="OFF"/>
    <s v="ON"/>
    <x v="1"/>
    <n v="529"/>
    <x v="8"/>
    <s v="08:49:00"/>
    <s v="06:15:00"/>
  </r>
  <r>
    <s v="26/09/2016  11:51:30"/>
    <x v="24"/>
    <x v="5"/>
    <n v="253"/>
    <s v="OFF"/>
    <s v="ON"/>
    <x v="1"/>
    <n v="306"/>
    <x v="6"/>
    <s v="05:06:00"/>
    <s v="05:06:00"/>
  </r>
  <r>
    <s v="26/09/2016  12:15:33"/>
    <x v="24"/>
    <x v="5"/>
    <n v="11"/>
    <s v="ON"/>
    <s v="OFF"/>
    <x v="1"/>
    <n v="5938"/>
    <x v="12"/>
    <s v="98:57:44"/>
    <s v="29:57:00"/>
  </r>
  <r>
    <s v="26/09/2016  13:18:52"/>
    <x v="24"/>
    <x v="0"/>
    <n v="63"/>
    <s v="OFF"/>
    <s v="ON"/>
    <x v="1"/>
    <s v="03"/>
    <x v="13"/>
    <s v="00:03:21"/>
    <s v="00:03:00"/>
  </r>
  <r>
    <s v="26/09/2016  13:38:59"/>
    <x v="24"/>
    <x v="0"/>
    <n v="277"/>
    <s v="OFF"/>
    <s v="OFF"/>
    <x v="0"/>
    <n v="50"/>
    <x v="11"/>
    <s v="00:50:00"/>
    <s v="00:50:00"/>
  </r>
  <r>
    <s v="26/09/2016  14:21:46"/>
    <x v="24"/>
    <x v="3"/>
    <n v="332"/>
    <s v="ON"/>
    <s v="OFF"/>
    <x v="1"/>
    <n v="1484"/>
    <x v="1"/>
    <s v="24:44:00"/>
    <s v="09:00:00"/>
  </r>
  <r>
    <s v="26/09/2016  15:07:19"/>
    <x v="24"/>
    <x v="0"/>
    <n v="277"/>
    <s v="OFF"/>
    <s v="OFF"/>
    <x v="0"/>
    <n v="1630"/>
    <x v="3"/>
    <s v="27:10:00"/>
    <s v="09:00:00"/>
  </r>
  <r>
    <s v="26/09/2016  15:58:49"/>
    <x v="24"/>
    <x v="3"/>
    <n v="293"/>
    <s v="OFF"/>
    <s v="OFF"/>
    <x v="0"/>
    <n v="68"/>
    <x v="8"/>
    <s v="01:08:00"/>
    <s v="01:08:00"/>
  </r>
  <r>
    <s v="26/09/2016  16:05:07"/>
    <x v="24"/>
    <x v="3"/>
    <n v="105"/>
    <s v="OFF"/>
    <s v="ON"/>
    <x v="1"/>
    <n v="66"/>
    <x v="6"/>
    <s v="01:06:00"/>
    <s v="01:06:00"/>
  </r>
  <r>
    <s v="26/09/2016  16:08:04"/>
    <x v="24"/>
    <x v="5"/>
    <n v="119"/>
    <s v="OFF"/>
    <s v="ON"/>
    <x v="1"/>
    <n v="66"/>
    <x v="6"/>
    <s v="01:06:00"/>
    <s v="01:06:00"/>
  </r>
  <r>
    <s v="26/09/2016  16:10:35"/>
    <x v="24"/>
    <x v="3"/>
    <n v="145"/>
    <s v="OFF"/>
    <s v="ON"/>
    <x v="1"/>
    <n v="66"/>
    <x v="6"/>
    <s v="01:06:00"/>
    <s v="01:06:00"/>
  </r>
  <r>
    <s v="26/09/2016  16:12:21"/>
    <x v="24"/>
    <x v="5"/>
    <n v="134"/>
    <s v="OFF"/>
    <s v="ON"/>
    <x v="1"/>
    <n v="66"/>
    <x v="6"/>
    <s v="01:06:00"/>
    <s v="01:06:00"/>
  </r>
  <r>
    <s v="26/09/2016  16:14:34"/>
    <x v="24"/>
    <x v="3"/>
    <n v="146"/>
    <s v="OFF"/>
    <s v="ON"/>
    <x v="1"/>
    <n v="66"/>
    <x v="6"/>
    <s v="01:06:00"/>
    <s v="01:06:00"/>
  </r>
  <r>
    <s v="26/09/2016  16:16:40"/>
    <x v="24"/>
    <x v="3"/>
    <n v="80"/>
    <s v="OFF"/>
    <s v="ON"/>
    <x v="1"/>
    <n v="249"/>
    <x v="8"/>
    <s v="04:09:00"/>
    <s v="02:00:00"/>
  </r>
  <r>
    <s v="26/09/2016  16:18:14"/>
    <x v="24"/>
    <x v="3"/>
    <n v="279"/>
    <s v="OFF"/>
    <s v="ON"/>
    <x v="1"/>
    <n v="66"/>
    <x v="6"/>
    <s v="01:06:00"/>
    <s v="01:06:00"/>
  </r>
  <r>
    <s v="26/09/2016  16:20:51"/>
    <x v="24"/>
    <x v="3"/>
    <n v="35"/>
    <s v="OFF"/>
    <s v="ON"/>
    <x v="1"/>
    <n v="63"/>
    <x v="6"/>
    <s v="01:03:00"/>
    <s v="01:03:00"/>
  </r>
  <r>
    <s v="26/09/2016  16:23:11"/>
    <x v="24"/>
    <x v="3"/>
    <n v="294"/>
    <s v="OFF"/>
    <s v="ON"/>
    <x v="1"/>
    <n v="66"/>
    <x v="8"/>
    <s v="01:06:00"/>
    <s v="01:06:00"/>
  </r>
  <r>
    <s v="26/09/2016  16:24:51"/>
    <x v="24"/>
    <x v="3"/>
    <n v="83"/>
    <s v="OFF"/>
    <s v="ON"/>
    <x v="1"/>
    <n v="66"/>
    <x v="8"/>
    <s v="01:06:00"/>
    <s v="01:06:00"/>
  </r>
  <r>
    <s v="26/09/2016  16:27:06"/>
    <x v="24"/>
    <x v="5"/>
    <n v="118"/>
    <s v="OFF"/>
    <s v="ON"/>
    <x v="1"/>
    <n v="66"/>
    <x v="8"/>
    <s v="01:06:00"/>
    <s v="01:06:00"/>
  </r>
  <r>
    <s v="26/09/2016  16:28:28"/>
    <x v="24"/>
    <x v="3"/>
    <n v="143"/>
    <s v="OFF"/>
    <s v="ON"/>
    <x v="1"/>
    <n v="66"/>
    <x v="8"/>
    <s v="01:06:00"/>
    <s v="01:06:00"/>
  </r>
  <r>
    <s v="26/09/2016  16:30:08"/>
    <x v="24"/>
    <x v="3"/>
    <n v="8"/>
    <s v="OFF"/>
    <s v="ON"/>
    <x v="1"/>
    <n v="64"/>
    <x v="8"/>
    <s v="01:04:00"/>
    <s v="01:04:00"/>
  </r>
  <r>
    <s v="26/09/2016  16:31:52"/>
    <x v="24"/>
    <x v="3"/>
    <n v="45"/>
    <s v="OFF"/>
    <s v="ON"/>
    <x v="1"/>
    <n v="249"/>
    <x v="8"/>
    <s v="04:09:00"/>
    <s v="02:00:00"/>
  </r>
  <r>
    <s v="26/09/2016  16:43:54"/>
    <x v="24"/>
    <x v="0"/>
    <n v="406"/>
    <s v="ON"/>
    <s v="OFF"/>
    <x v="1"/>
    <n v="1250"/>
    <x v="7"/>
    <s v="20:50:00"/>
    <s v="06:50:00"/>
  </r>
  <r>
    <s v="26/09/2016  19:07:52"/>
    <x v="24"/>
    <x v="0"/>
    <n v="233"/>
    <s v="OFF"/>
    <s v="ON"/>
    <x v="1"/>
    <n v="13"/>
    <x v="3"/>
    <s v="00:13:33"/>
    <s v="09:00:00"/>
  </r>
  <r>
    <s v="26/09/2016  19:48:25"/>
    <x v="24"/>
    <x v="0"/>
    <n v="43"/>
    <s v="OFF"/>
    <s v="OFF"/>
    <x v="0"/>
    <n v="121"/>
    <x v="5"/>
    <s v="02:01:00"/>
    <s v="09:00:00"/>
  </r>
  <r>
    <s v="27/09/2016  09:22:18"/>
    <x v="25"/>
    <x v="5"/>
    <n v="178"/>
    <s v="ON"/>
    <s v="OFF"/>
    <x v="1"/>
    <n v="330"/>
    <x v="11"/>
    <s v="05:30:00"/>
    <s v="05:30:00"/>
  </r>
  <r>
    <s v="27/09/2016  09:24:41"/>
    <x v="25"/>
    <x v="0"/>
    <n v="187"/>
    <s v="ON"/>
    <s v="OFF"/>
    <x v="1"/>
    <n v="73"/>
    <x v="3"/>
    <s v="01:13:00"/>
    <s v="01:13:00"/>
  </r>
  <r>
    <s v="27/09/2016  10:14:55"/>
    <x v="25"/>
    <x v="0"/>
    <n v="263"/>
    <s v="OFF"/>
    <s v="ON"/>
    <x v="1"/>
    <s v="08"/>
    <x v="13"/>
    <s v="00:08:13"/>
    <s v="00:08:00"/>
  </r>
  <r>
    <s v="27/09/2016  10:31:06"/>
    <x v="25"/>
    <x v="0"/>
    <n v="92"/>
    <s v="OFF"/>
    <s v="OFF"/>
    <x v="0"/>
    <n v="17"/>
    <x v="13"/>
    <s v="00:17:54"/>
    <s v="00:17:00"/>
  </r>
  <r>
    <s v="27/09/2016  10:39:04"/>
    <x v="25"/>
    <x v="0"/>
    <n v="18"/>
    <s v="OFF"/>
    <s v="NÃO POSSUI"/>
    <x v="0"/>
    <n v="226"/>
    <x v="1"/>
    <s v="03:46:00"/>
    <s v="03:46:00"/>
  </r>
  <r>
    <s v="27/09/2016  10:52:18"/>
    <x v="25"/>
    <x v="0"/>
    <n v="237"/>
    <s v="OFF"/>
    <s v="OFF"/>
    <x v="0"/>
    <n v="334"/>
    <x v="7"/>
    <s v="05:34:00"/>
    <s v="05:34:00"/>
  </r>
  <r>
    <s v="27/09/2016  11:53:36"/>
    <x v="25"/>
    <x v="3"/>
    <n v="338"/>
    <s v="OFF"/>
    <s v="ON"/>
    <x v="1"/>
    <n v="4520"/>
    <x v="12"/>
    <s v="99:56:44"/>
    <s v="30:56:00"/>
  </r>
  <r>
    <s v="27/09/2016  12:43:42"/>
    <x v="25"/>
    <x v="5"/>
    <n v="161"/>
    <s v="OFF"/>
    <s v="ON"/>
    <x v="1"/>
    <n v="72"/>
    <x v="5"/>
    <s v="01:12:00"/>
    <s v="01:12:00"/>
  </r>
  <r>
    <s v="27/09/2016  13:29:26"/>
    <x v="25"/>
    <x v="5"/>
    <n v="179"/>
    <s v="OFF"/>
    <s v="ON"/>
    <x v="1"/>
    <n v="1464"/>
    <x v="3"/>
    <s v="24:24:00"/>
    <s v="09:00:00"/>
  </r>
  <r>
    <s v="27/09/2016  14:55:56"/>
    <x v="25"/>
    <x v="1"/>
    <n v="38"/>
    <s v="OFF"/>
    <s v="ON"/>
    <x v="1"/>
    <n v="12"/>
    <x v="1"/>
    <s v="00:12:24"/>
    <s v="00:12:00"/>
  </r>
  <r>
    <s v="27/09/2016  15:00:43"/>
    <x v="25"/>
    <x v="0"/>
    <n v="78"/>
    <s v="ON"/>
    <s v="OFF"/>
    <x v="1"/>
    <n v="34"/>
    <x v="3"/>
    <s v="00:34:00"/>
    <s v="00:34:00"/>
  </r>
  <r>
    <s v="27/09/2016  15:22:46"/>
    <x v="25"/>
    <x v="3"/>
    <n v="237"/>
    <s v="ON"/>
    <s v="OFF"/>
    <x v="1"/>
    <n v="1232"/>
    <x v="3"/>
    <s v="20:32:00"/>
    <s v="06:32:00"/>
  </r>
  <r>
    <s v="27/09/2016  15:28:51"/>
    <x v="25"/>
    <x v="0"/>
    <n v="83"/>
    <s v="OFF"/>
    <s v="OFF"/>
    <x v="0"/>
    <n v="17"/>
    <x v="5"/>
    <s v="00:17:00"/>
    <s v="00:17:00"/>
  </r>
  <r>
    <s v="27/09/2016  15:35:57"/>
    <x v="25"/>
    <x v="5"/>
    <n v="173"/>
    <s v="OFF"/>
    <s v="ON"/>
    <x v="1"/>
    <n v="18"/>
    <x v="1"/>
    <s v="00:18:00"/>
    <s v="00:18:00"/>
  </r>
  <r>
    <s v="27/09/2016  15:40:46"/>
    <x v="25"/>
    <x v="3"/>
    <n v="29"/>
    <s v="OFF"/>
    <s v="ON"/>
    <x v="1"/>
    <n v="17"/>
    <x v="11"/>
    <s v="00:17:33"/>
    <s v="00:17:00"/>
  </r>
  <r>
    <s v="27/09/2016  15:48:03"/>
    <x v="25"/>
    <x v="5"/>
    <n v="173"/>
    <s v="OFF"/>
    <s v="ON"/>
    <x v="1"/>
    <n v="35"/>
    <x v="1"/>
    <s v="00:35:00"/>
    <s v="00:35:00"/>
  </r>
  <r>
    <s v="27/09/2016  15:49:00"/>
    <x v="25"/>
    <x v="3"/>
    <n v="29"/>
    <s v="ON"/>
    <s v="OFF"/>
    <x v="1"/>
    <n v="4284"/>
    <x v="12"/>
    <s v="71:43:44"/>
    <s v="17:43:00"/>
  </r>
  <r>
    <s v="27/09/2016  16:05:17"/>
    <x v="25"/>
    <x v="0"/>
    <n v="62"/>
    <s v="OFF"/>
    <s v="OFF"/>
    <x v="0"/>
    <n v="1265"/>
    <x v="3"/>
    <s v="21:05:00"/>
    <s v="07:05:00"/>
  </r>
  <r>
    <s v="27/09/2016  16:32:26"/>
    <x v="25"/>
    <x v="0"/>
    <n v="338"/>
    <s v="OFF"/>
    <s v="NÃO POSSUI"/>
    <x v="0"/>
    <n v="75"/>
    <x v="0"/>
    <s v="01:15:00"/>
    <s v="01:01:00"/>
  </r>
  <r>
    <s v="27/09/2016  16:46:59"/>
    <x v="25"/>
    <x v="0"/>
    <n v="92"/>
    <s v="OFF"/>
    <s v="ON"/>
    <x v="1"/>
    <n v="27"/>
    <x v="14"/>
    <s v="00:27:23"/>
    <s v="00:27:00"/>
  </r>
  <r>
    <s v="27/09/2016  17:13:33"/>
    <x v="25"/>
    <x v="4"/>
    <n v="64"/>
    <s v="ON"/>
    <s v="OFF"/>
    <x v="1"/>
    <n v="1165"/>
    <x v="3"/>
    <s v="19:25:00"/>
    <s v="05:25:00"/>
  </r>
  <r>
    <s v="27/09/2016  17:45:26"/>
    <x v="25"/>
    <x v="0"/>
    <n v="267"/>
    <s v="OFF"/>
    <s v="OFF"/>
    <x v="0"/>
    <n v="18"/>
    <x v="1"/>
    <s v="00:18:19"/>
    <s v="09:00:00"/>
  </r>
  <r>
    <s v="28/09/2016  08:50:10"/>
    <x v="26"/>
    <x v="3"/>
    <n v="286"/>
    <s v="OFF"/>
    <s v="ON"/>
    <x v="1"/>
    <n v="80"/>
    <x v="5"/>
    <s v="01:20:00"/>
    <s v="01:20:00"/>
  </r>
  <r>
    <s v="28/09/2016  08:55:43"/>
    <x v="26"/>
    <x v="3"/>
    <n v="286"/>
    <s v="ON"/>
    <s v="OFF"/>
    <x v="1"/>
    <n v="80"/>
    <x v="5"/>
    <s v="01:20:00"/>
    <s v="01:20:00"/>
  </r>
  <r>
    <s v="28/09/2016  08:56:33"/>
    <x v="26"/>
    <x v="0"/>
    <n v="163"/>
    <s v="OFF"/>
    <s v="OFF"/>
    <x v="0"/>
    <n v="188"/>
    <x v="3"/>
    <s v="03:08:00"/>
    <s v="02:10:00"/>
  </r>
  <r>
    <s v="28/09/2016  08:58:45"/>
    <x v="26"/>
    <x v="2"/>
    <n v="9"/>
    <s v="OFF"/>
    <s v="OFF"/>
    <x v="0"/>
    <n v="80"/>
    <x v="5"/>
    <s v="01:20:00"/>
    <s v="01:20:00"/>
  </r>
  <r>
    <s v="28/09/2016  09:05:04"/>
    <x v="26"/>
    <x v="3"/>
    <n v="216"/>
    <s v="OFF"/>
    <s v="ON"/>
    <x v="1"/>
    <s v="08"/>
    <x v="10"/>
    <s v="00:08:00"/>
    <s v="00:08:00"/>
  </r>
  <r>
    <s v="28/09/2016  09:12:09"/>
    <x v="26"/>
    <x v="0"/>
    <n v="263"/>
    <s v="OFF"/>
    <s v="OFF"/>
    <x v="0"/>
    <n v="166"/>
    <x v="3"/>
    <s v="02:46:00"/>
    <s v="01:50:00"/>
  </r>
  <r>
    <s v="28/09/2016  09:19:09"/>
    <x v="26"/>
    <x v="0"/>
    <n v="182"/>
    <s v="OFF"/>
    <s v="OFF"/>
    <x v="0"/>
    <n v="205"/>
    <x v="1"/>
    <s v="03:25:00"/>
    <s v="01:55:00"/>
  </r>
  <r>
    <s v="28/09/2016  09:29:49"/>
    <x v="26"/>
    <x v="2"/>
    <n v="30"/>
    <s v="OFF"/>
    <s v="NÃO POSSUI"/>
    <x v="0"/>
    <n v="38"/>
    <x v="3"/>
    <s v="00:38:00"/>
    <s v="00:38:00"/>
  </r>
  <r>
    <s v="28/09/2016  09:52:32"/>
    <x v="26"/>
    <x v="0"/>
    <n v="69"/>
    <s v="OFF"/>
    <s v="ON"/>
    <x v="1"/>
    <n v="1796"/>
    <x v="3"/>
    <s v="29:56:00"/>
    <s v="09:00:00"/>
  </r>
  <r>
    <s v="28/09/2016  10:12:45"/>
    <x v="26"/>
    <x v="5"/>
    <n v="134"/>
    <s v="OFF"/>
    <s v="ON"/>
    <x v="1"/>
    <n v="87"/>
    <x v="5"/>
    <s v="01:27:00"/>
    <s v="01:27:00"/>
  </r>
  <r>
    <s v="28/09/2016  10:15:48"/>
    <x v="26"/>
    <x v="0"/>
    <n v="114"/>
    <m/>
    <m/>
    <x v="2"/>
    <n v="10"/>
    <x v="13"/>
    <s v="00:10:08"/>
    <s v="00:10:00"/>
  </r>
  <r>
    <s v="28/09/2016  10:16:13"/>
    <x v="26"/>
    <x v="5"/>
    <n v="134"/>
    <s v="ON"/>
    <s v="OFF"/>
    <x v="1"/>
    <n v="87"/>
    <x v="5"/>
    <s v="01:27:00"/>
    <s v="01:27:00"/>
  </r>
  <r>
    <s v="28/09/2016  11:06:18"/>
    <x v="26"/>
    <x v="0"/>
    <n v="237"/>
    <s v="OFF"/>
    <s v="OFF"/>
    <x v="0"/>
    <n v="242"/>
    <x v="11"/>
    <s v="04:02:00"/>
    <s v="04:02:00"/>
  </r>
  <r>
    <s v="28/09/2016  11:33:17"/>
    <x v="26"/>
    <x v="0"/>
    <n v="252"/>
    <s v="OFF"/>
    <s v="OFF"/>
    <x v="0"/>
    <s v="07"/>
    <x v="3"/>
    <s v="00:07:00"/>
    <s v="00:07:00"/>
  </r>
  <r>
    <s v="28/09/2016  11:45:07"/>
    <x v="26"/>
    <x v="3"/>
    <n v="237"/>
    <s v="OFF"/>
    <s v="ON"/>
    <x v="1"/>
    <n v="98"/>
    <x v="3"/>
    <s v="01:38:00"/>
    <s v="01:38:00"/>
  </r>
  <r>
    <s v="28/09/2016  13:47:51"/>
    <x v="26"/>
    <x v="0"/>
    <n v="78"/>
    <s v="OFF"/>
    <s v="ON"/>
    <x v="1"/>
    <s v="00"/>
    <x v="13"/>
    <s v="00:00:25"/>
    <s v="00:00:00"/>
  </r>
  <r>
    <s v="28/09/2016  13:48:45"/>
    <x v="26"/>
    <x v="5"/>
    <n v="194"/>
    <s v="OFF"/>
    <s v="ON"/>
    <x v="1"/>
    <s v="02"/>
    <x v="12"/>
    <s v="00:02:35"/>
    <s v="00:02:00"/>
  </r>
  <r>
    <s v="28/09/2016  13:50:59"/>
    <x v="26"/>
    <x v="5"/>
    <n v="194"/>
    <s v="OFF"/>
    <s v="ON"/>
    <x v="1"/>
    <n v="75"/>
    <x v="3"/>
    <s v="01:15:00"/>
    <s v="01:15:00"/>
  </r>
  <r>
    <s v="28/09/2016  14:27:14"/>
    <x v="26"/>
    <x v="0"/>
    <n v="234"/>
    <m/>
    <m/>
    <x v="2"/>
    <n v="1244"/>
    <x v="3"/>
    <s v="20:44:00"/>
    <s v="06:44:00"/>
  </r>
  <r>
    <s v="28/09/2016  15:22:51"/>
    <x v="26"/>
    <x v="0"/>
    <n v="51"/>
    <s v="OFF"/>
    <s v="OFF"/>
    <x v="0"/>
    <n v="917"/>
    <x v="5"/>
    <s v="15:17:00"/>
    <s v="02:47:00"/>
  </r>
  <r>
    <s v="28/09/2016  16:08:12"/>
    <x v="26"/>
    <x v="0"/>
    <n v="66"/>
    <s v="ON"/>
    <s v="OFF"/>
    <x v="1"/>
    <n v="68"/>
    <x v="11"/>
    <s v="01:08:00"/>
    <s v="01:08:00"/>
  </r>
  <r>
    <s v="28/09/2016  17:50:20"/>
    <x v="26"/>
    <x v="0"/>
    <n v="163"/>
    <s v="OFF"/>
    <s v="OFF"/>
    <x v="0"/>
    <n v="894"/>
    <x v="5"/>
    <s v="14:54:00"/>
    <s v="00:24:00"/>
  </r>
  <r>
    <s v="28/09/2016  17:53:26"/>
    <x v="26"/>
    <x v="0"/>
    <n v="263"/>
    <s v="OFF"/>
    <s v="OFF"/>
    <x v="0"/>
    <n v="894"/>
    <x v="5"/>
    <s v="14:54:00"/>
    <s v="00:24:00"/>
  </r>
  <r>
    <s v="28/09/2016  17:57:17"/>
    <x v="26"/>
    <x v="0"/>
    <n v="182"/>
    <s v="OFF"/>
    <s v="OFF"/>
    <x v="0"/>
    <n v="894"/>
    <x v="5"/>
    <s v="14:54:00"/>
    <s v="00:24:00"/>
  </r>
  <r>
    <s v="28/09/2016  18:03:03"/>
    <x v="26"/>
    <x v="0"/>
    <n v="151"/>
    <s v="OFF"/>
    <s v="OFF"/>
    <x v="0"/>
    <n v="774"/>
    <x v="5"/>
    <s v="12:54:00"/>
    <s v="00:24:00"/>
  </r>
  <r>
    <s v="28/09/2016  18:04:32"/>
    <x v="26"/>
    <x v="0"/>
    <n v="233"/>
    <s v="OFF"/>
    <s v="OFF"/>
    <x v="0"/>
    <n v="774"/>
    <x v="5"/>
    <s v="12:54:00"/>
    <s v="00:24:00"/>
  </r>
  <r>
    <s v="29/09/2016  08:36:32"/>
    <x v="27"/>
    <x v="2"/>
    <n v="141"/>
    <s v="OFF"/>
    <s v="ON"/>
    <x v="1"/>
    <s v="05"/>
    <x v="1"/>
    <s v="00:05:09"/>
    <s v="00:05:00"/>
  </r>
  <r>
    <s v="29/09/2016  08:43:38"/>
    <x v="27"/>
    <x v="5"/>
    <n v="162"/>
    <s v="OFF"/>
    <s v="ON"/>
    <x v="1"/>
    <s v="09"/>
    <x v="5"/>
    <s v="00:09:24"/>
    <s v="00:09:00"/>
  </r>
  <r>
    <s v="29/09/2016  08:50:12"/>
    <x v="27"/>
    <x v="3"/>
    <n v="79"/>
    <s v="OFF"/>
    <s v="OFF"/>
    <x v="0"/>
    <n v="20"/>
    <x v="3"/>
    <s v="00:20:00"/>
    <s v="00:20:00"/>
  </r>
  <r>
    <s v="29/09/2016  09:12:43"/>
    <x v="27"/>
    <x v="0"/>
    <n v="167"/>
    <s v="OFF"/>
    <s v="ON"/>
    <x v="1"/>
    <s v="06"/>
    <x v="13"/>
    <s v="00:06:16"/>
    <s v="00:06:00"/>
  </r>
  <r>
    <s v="29/09/2016  09:20:55"/>
    <x v="27"/>
    <x v="3"/>
    <n v="63"/>
    <s v="ON"/>
    <s v="OFF"/>
    <x v="1"/>
    <n v="69"/>
    <x v="3"/>
    <s v="01:09:00"/>
    <s v="01:09:00"/>
  </r>
  <r>
    <s v="29/09/2016  09:56:38"/>
    <x v="27"/>
    <x v="3"/>
    <n v="253"/>
    <s v="OFF"/>
    <s v="OFF"/>
    <x v="0"/>
    <n v="94"/>
    <x v="5"/>
    <s v="01:34:00"/>
    <s v="01:34:00"/>
  </r>
  <r>
    <s v="29/09/2016  10:00:39"/>
    <x v="27"/>
    <x v="5"/>
    <n v="152"/>
    <s v="OFF"/>
    <s v="ON"/>
    <x v="1"/>
    <n v="112"/>
    <x v="5"/>
    <s v="01:52:00"/>
    <s v="01:52:00"/>
  </r>
  <r>
    <s v="29/09/2016  10:18:25"/>
    <x v="27"/>
    <x v="0"/>
    <n v="75"/>
    <s v="OFF"/>
    <s v="ON"/>
    <x v="1"/>
    <n v="1641"/>
    <x v="2"/>
    <s v="27:21:00"/>
    <s v="09:00:00"/>
  </r>
  <r>
    <s v="29/09/2016  11:23:16"/>
    <x v="27"/>
    <x v="0"/>
    <n v="10"/>
    <s v="OFF"/>
    <s v="OFF"/>
    <x v="0"/>
    <n v="18"/>
    <x v="13"/>
    <s v="00:18:00"/>
    <s v="00:18:00"/>
  </r>
  <r>
    <s v="29/09/2016  11:26:47"/>
    <x v="27"/>
    <x v="3"/>
    <n v="253"/>
    <s v="OFF"/>
    <s v="OFF"/>
    <x v="0"/>
    <n v="152"/>
    <x v="11"/>
    <s v="02:32:00"/>
    <s v="02:32:00"/>
  </r>
  <r>
    <s v="29/09/2016  11:28:58"/>
    <x v="27"/>
    <x v="5"/>
    <n v="12"/>
    <s v="ON"/>
    <s v="OFF"/>
    <x v="1"/>
    <n v="22"/>
    <x v="13"/>
    <s v="00:22:03"/>
    <s v="00:22:00"/>
  </r>
  <r>
    <s v="29/09/2016  11:32:45"/>
    <x v="27"/>
    <x v="3"/>
    <n v="253"/>
    <s v="OFF"/>
    <s v="ON"/>
    <x v="1"/>
    <n v="355"/>
    <x v="5"/>
    <s v="05:55:00"/>
    <s v="05:55:00"/>
  </r>
  <r>
    <s v="29/09/2016  11:45:24"/>
    <x v="27"/>
    <x v="0"/>
    <n v="10"/>
    <s v="OFF"/>
    <s v="ON"/>
    <x v="1"/>
    <n v="29"/>
    <x v="3"/>
    <s v="00:29:00"/>
    <s v="00:29:00"/>
  </r>
  <r>
    <s v="29/09/2016  12:31:56"/>
    <x v="27"/>
    <x v="0"/>
    <n v="75"/>
    <s v="OFF"/>
    <s v="OFF"/>
    <x v="0"/>
    <n v="1601"/>
    <x v="12"/>
    <s v="26:56:44"/>
    <s v="9:00:00"/>
  </r>
  <r>
    <s v="29/09/2016  14:08:50"/>
    <x v="27"/>
    <x v="1"/>
    <n v="87"/>
    <s v="OFF"/>
    <s v="OFF"/>
    <x v="0"/>
    <n v="284"/>
    <x v="5"/>
    <s v="04:44:00"/>
    <s v="03:22:00"/>
  </r>
  <r>
    <s v="29/09/2016  15:06:02"/>
    <x v="27"/>
    <x v="0"/>
    <n v="81"/>
    <s v="OFF"/>
    <s v="OFF"/>
    <x v="0"/>
    <n v="58"/>
    <x v="1"/>
    <s v="00:58:00"/>
    <s v="00:58:00"/>
  </r>
  <r>
    <s v="29/09/2016  15:18:12"/>
    <x v="27"/>
    <x v="0"/>
    <n v="81"/>
    <s v="OFF"/>
    <s v="OFF"/>
    <x v="0"/>
    <n v="45"/>
    <x v="1"/>
    <s v="00:45:00"/>
    <s v="00:45:00"/>
  </r>
  <r>
    <s v="29/09/2016  15:25:48"/>
    <x v="27"/>
    <x v="4"/>
    <n v="118"/>
    <s v="OFF"/>
    <s v="ON"/>
    <x v="1"/>
    <n v="82"/>
    <x v="1"/>
    <s v="01:22:00"/>
    <s v="01:22:00"/>
  </r>
  <r>
    <s v="29/09/2016  15:36:38"/>
    <x v="27"/>
    <x v="4"/>
    <n v="53"/>
    <s v="OFF"/>
    <s v="OFF"/>
    <x v="0"/>
    <n v="40"/>
    <x v="3"/>
    <s v="00:40:00"/>
    <s v="00:40:00"/>
  </r>
  <r>
    <s v="29/09/2016  15:47:07"/>
    <x v="27"/>
    <x v="0"/>
    <n v="65"/>
    <s v="OFF"/>
    <s v="OFF"/>
    <x v="0"/>
    <n v="17"/>
    <x v="5"/>
    <s v="00:17:42"/>
    <s v="00:17:00"/>
  </r>
  <r>
    <s v="29/09/2016  16:03:56"/>
    <x v="27"/>
    <x v="0"/>
    <n v="171"/>
    <s v="OFF"/>
    <s v="OFF"/>
    <x v="0"/>
    <n v="86"/>
    <x v="3"/>
    <s v="01:26:00"/>
    <s v="01:26:00"/>
  </r>
  <r>
    <s v="29/09/2016  16:05:45"/>
    <x v="27"/>
    <x v="4"/>
    <n v="147"/>
    <s v="OFF"/>
    <s v="OFF"/>
    <x v="0"/>
    <n v="50"/>
    <x v="3"/>
    <s v="00:50:00"/>
    <s v="00:50:00"/>
  </r>
  <r>
    <s v="29/09/2016  16:06:32"/>
    <x v="27"/>
    <x v="5"/>
    <n v="272"/>
    <s v="OFF"/>
    <s v="ON"/>
    <x v="1"/>
    <n v="1290"/>
    <x v="6"/>
    <s v="21:30:00"/>
    <s v="07:30:00"/>
  </r>
  <r>
    <s v="29/09/2016  16:08:51"/>
    <x v="27"/>
    <x v="5"/>
    <n v="285"/>
    <s v="OFF"/>
    <s v="ON"/>
    <x v="1"/>
    <n v="841"/>
    <x v="6"/>
    <s v="14:01:00"/>
    <s v="01:31:00"/>
  </r>
  <r>
    <s v="29/09/2016  16:15:18"/>
    <x v="27"/>
    <x v="1"/>
    <n v="96"/>
    <s v="OFF"/>
    <s v="ON"/>
    <x v="1"/>
    <n v="991"/>
    <x v="4"/>
    <s v="16:31:00"/>
    <s v="02:31:00"/>
  </r>
  <r>
    <s v="29/09/2016  16:17:18"/>
    <x v="27"/>
    <x v="1"/>
    <n v="99"/>
    <s v="OFF"/>
    <s v="ON"/>
    <x v="1"/>
    <n v="931"/>
    <x v="6"/>
    <s v="15:31:00"/>
    <s v="01:31:00"/>
  </r>
  <r>
    <s v="29/09/2016  16:51:57"/>
    <x v="27"/>
    <x v="4"/>
    <n v="147"/>
    <s v="ON"/>
    <s v="OFF"/>
    <x v="1"/>
    <n v="1341"/>
    <x v="12"/>
    <s v="23:13:44"/>
    <s v="9:13:00"/>
  </r>
  <r>
    <s v="29/09/2016  17:09:02"/>
    <x v="27"/>
    <x v="0"/>
    <n v="282"/>
    <s v="OFF"/>
    <s v="OFF"/>
    <x v="0"/>
    <n v="33"/>
    <x v="1"/>
    <s v="00:33:06"/>
    <s v="00:33:00"/>
  </r>
  <r>
    <s v="29/09/2016  17:27:58"/>
    <x v="27"/>
    <x v="0"/>
    <n v="94"/>
    <s v="OFF"/>
    <s v="OFF"/>
    <x v="0"/>
    <n v="11"/>
    <x v="5"/>
    <s v="00:11:41"/>
    <s v="00:07:00"/>
  </r>
  <r>
    <s v="29/09/2016  17:53:44"/>
    <x v="27"/>
    <x v="4"/>
    <n v="243"/>
    <s v="ON"/>
    <s v="OFF"/>
    <x v="1"/>
    <n v="19"/>
    <x v="1"/>
    <s v="00:19:12"/>
    <s v="09:00:00"/>
  </r>
  <r>
    <s v="29/09/2016  18:04:39"/>
    <x v="27"/>
    <x v="4"/>
    <n v="141"/>
    <s v="OFF"/>
    <s v="OFF"/>
    <x v="0"/>
    <n v="21"/>
    <x v="5"/>
    <s v="00:21:00"/>
    <s v="09:00:00"/>
  </r>
  <r>
    <s v="29/09/2016  18:21:11"/>
    <x v="27"/>
    <x v="3"/>
    <n v="331"/>
    <s v="OFF"/>
    <s v="ON"/>
    <x v="1"/>
    <n v="962"/>
    <x v="7"/>
    <s v="16:02:00"/>
    <s v="01:22:00"/>
  </r>
  <r>
    <s v="29/09/2016  18:31:41"/>
    <x v="27"/>
    <x v="0"/>
    <n v="77"/>
    <s v="OFF"/>
    <s v="OFF"/>
    <x v="0"/>
    <n v="18"/>
    <x v="3"/>
    <s v="00:18:46"/>
    <s v="09:00:00"/>
  </r>
  <r>
    <s v="29/09/2016  19:09:06"/>
    <x v="27"/>
    <x v="0"/>
    <n v="77"/>
    <s v="OFF"/>
    <s v="OFF"/>
    <x v="0"/>
    <n v="172"/>
    <x v="5"/>
    <s v="02:52:00"/>
    <s v="09:00:00"/>
  </r>
  <r>
    <s v="29/09/2016  19:17:37"/>
    <x v="27"/>
    <x v="2"/>
    <n v="11"/>
    <s v="OFF"/>
    <s v="NÃO POSSUI"/>
    <x v="0"/>
    <n v="56"/>
    <x v="5"/>
    <s v="00:56:00"/>
    <s v="09:00:00"/>
  </r>
  <r>
    <s v="30/09/2016  08:56:28"/>
    <x v="28"/>
    <x v="4"/>
    <n v="157"/>
    <s v="ON"/>
    <s v="OFF"/>
    <x v="1"/>
    <n v="377"/>
    <x v="12"/>
    <s v="06:16:44"/>
    <s v="6:16:00"/>
  </r>
  <r>
    <s v="30/09/2016  09:01:42"/>
    <x v="28"/>
    <x v="5"/>
    <n v="213"/>
    <s v="OFF"/>
    <s v="OFF"/>
    <x v="0"/>
    <n v="25"/>
    <x v="1"/>
    <s v="00:25:52"/>
    <s v="00:25:00"/>
  </r>
  <r>
    <s v="30/09/2016  09:43:27"/>
    <x v="28"/>
    <x v="4"/>
    <n v="45"/>
    <s v="OFF"/>
    <s v="ON"/>
    <x v="1"/>
    <s v="05"/>
    <x v="13"/>
    <s v="00:05:28"/>
    <s v="00:05:00"/>
  </r>
  <r>
    <s v="30/09/2016  09:56:46"/>
    <x v="28"/>
    <x v="3"/>
    <n v="222"/>
    <s v="OFF"/>
    <s v="OFF"/>
    <x v="0"/>
    <n v="245"/>
    <x v="10"/>
    <s v="04:05:00"/>
    <s v="02:30:00"/>
  </r>
  <r>
    <s v="30/09/2016  09:58:24"/>
    <x v="28"/>
    <x v="3"/>
    <n v="222"/>
    <s v="OFF"/>
    <s v="OFF"/>
    <x v="0"/>
    <n v="80"/>
    <x v="5"/>
    <s v="01:20:00"/>
    <s v="01:20:00"/>
  </r>
  <r>
    <s v="30/09/2016  10:59:16"/>
    <x v="28"/>
    <x v="0"/>
    <n v="237"/>
    <s v="OFF"/>
    <s v="OFF"/>
    <x v="0"/>
    <n v="254"/>
    <x v="12"/>
    <s v="04:24:44"/>
    <s v="4:24:00"/>
  </r>
  <r>
    <s v="30/09/2016  11:19:58"/>
    <x v="28"/>
    <x v="2"/>
    <n v="70"/>
    <s v="OFF"/>
    <s v="OFF"/>
    <x v="0"/>
    <n v="174"/>
    <x v="1"/>
    <s v="02:54:00"/>
    <s v="02:54:00"/>
  </r>
  <r>
    <s v="30/09/2016  12:38:31"/>
    <x v="28"/>
    <x v="0"/>
    <n v="196"/>
    <s v="OFF"/>
    <s v="OFF"/>
    <x v="0"/>
    <n v="155"/>
    <x v="12"/>
    <s v="02:48:44"/>
    <s v="2:48:00"/>
  </r>
  <r>
    <s v="30/09/2016  14:38:54"/>
    <x v="28"/>
    <x v="0"/>
    <n v="78"/>
    <s v="OFF"/>
    <s v="OFF"/>
    <x v="0"/>
    <n v="34"/>
    <x v="12"/>
    <s v="00:56:44"/>
    <s v="0:56:00"/>
  </r>
  <r>
    <s v="30/09/2016  15:02:39"/>
    <x v="28"/>
    <x v="0"/>
    <n v="78"/>
    <s v="OFF"/>
    <s v="OFF"/>
    <x v="0"/>
    <n v="11"/>
    <x v="12"/>
    <s v="01:23:44"/>
    <s v="1:23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860">
  <r>
    <n v="136"/>
    <x v="0"/>
    <x v="0"/>
    <s v="Infraestrutura - TI"/>
    <x v="0"/>
    <s v="Normal"/>
    <s v="Restart soa_server1 ambiente SOACS"/>
    <s v="Rosivaldo Azevedo Ramalho"/>
    <x v="0"/>
    <s v="02/09/2016 15:34:12"/>
    <s v=" "/>
    <s v="xxx"/>
    <x v="0"/>
    <x v="0"/>
    <n v="0.5"/>
    <n v="0"/>
    <n v="100"/>
    <s v="01/09/2016 11:13:37"/>
    <s v="01/09/2016 11:13:38"/>
    <s v="XX"/>
    <x v="0"/>
    <s v="Não"/>
    <s v=""/>
    <s v=""/>
    <s v=""/>
  </r>
  <r>
    <n v="137"/>
    <x v="0"/>
    <x v="0"/>
    <s v="Infraestrutura - TI"/>
    <x v="0"/>
    <s v="Normal"/>
    <s v="Restart admin ambiente SOARNLJ"/>
    <s v="Rosivaldo Azevedo Ramalho"/>
    <x v="0"/>
    <s v="02/09/2016 15:34:17"/>
    <s v=" "/>
    <s v="xxx"/>
    <x v="0"/>
    <x v="0"/>
    <n v="0.5"/>
    <n v="0"/>
    <n v="100"/>
    <s v="01/09/2016 11:14:08"/>
    <s v="01/09/2016 11:14:09"/>
    <s v="XX"/>
    <x v="0"/>
    <s v="Não"/>
    <s v=""/>
    <s v=""/>
    <s v=""/>
  </r>
  <r>
    <n v="138"/>
    <x v="0"/>
    <x v="0"/>
    <s v="Infraestrutura - TI"/>
    <x v="0"/>
    <s v="Normal"/>
    <s v="Viabilidade upgrade SOA12c"/>
    <s v="Rosivaldo Azevedo Ramalho"/>
    <x v="0"/>
    <s v="02/09/2016 15:34:21"/>
    <s v=" "/>
    <s v="xxx"/>
    <x v="0"/>
    <x v="0"/>
    <n v="1"/>
    <n v="0"/>
    <n v="100"/>
    <s v="01/09/2016 11:14:31"/>
    <s v="01/09/2016 11:14:32"/>
    <s v="XX"/>
    <x v="0"/>
    <s v="Não"/>
    <s v=""/>
    <s v=""/>
    <s v=""/>
  </r>
  <r>
    <n v="141"/>
    <x v="0"/>
    <x v="0"/>
    <s v="Infraestrutura - TI"/>
    <x v="0"/>
    <s v="Normal"/>
    <s v="Restart soa_server2 ambiente SOARNVLJ"/>
    <s v="Rosivaldo Azevedo Ramalho"/>
    <x v="0"/>
    <s v="02/09/2016 15:34:26"/>
    <s v=" "/>
    <s v="xxx"/>
    <x v="0"/>
    <x v="0"/>
    <n v="0.5"/>
    <n v="0"/>
    <n v="100"/>
    <s v="01/09/2016 13:28:48"/>
    <s v="01/09/2016 13:28:49"/>
    <s v="XX"/>
    <x v="0"/>
    <s v="Não"/>
    <s v=""/>
    <s v=""/>
    <s v=""/>
  </r>
  <r>
    <n v="142"/>
    <x v="0"/>
    <x v="0"/>
    <s v="Infraestrutura - TI"/>
    <x v="0"/>
    <s v="Normal"/>
    <s v="Restart soa_server2 ambiente SOACS"/>
    <s v="Rosivaldo Azevedo Ramalho"/>
    <x v="0"/>
    <s v="02/09/2016 15:34:31"/>
    <s v=" "/>
    <s v="xxx"/>
    <x v="0"/>
    <x v="0"/>
    <n v="0.5"/>
    <n v="0"/>
    <n v="100"/>
    <s v="01/09/2016 13:28:56"/>
    <s v="01/09/2016 13:28:56"/>
    <s v="XX"/>
    <x v="0"/>
    <s v="Não"/>
    <s v=""/>
    <s v=""/>
    <s v=""/>
  </r>
  <r>
    <n v="171"/>
    <x v="0"/>
    <x v="0"/>
    <s v="Infraestrutura - TI"/>
    <x v="0"/>
    <s v="Normal"/>
    <s v="Análise problemas ambiente SOACS"/>
    <s v="Rosivaldo Azevedo Ramalho"/>
    <x v="0"/>
    <s v="02/09/2016 15:34:35"/>
    <s v=" "/>
    <s v="xxx"/>
    <x v="0"/>
    <x v="0"/>
    <n v="2"/>
    <n v="0"/>
    <n v="100"/>
    <s v="01/09/2016 16:06:33"/>
    <s v="01/09/2016 16:06:33"/>
    <s v="XX"/>
    <x v="0"/>
    <s v="Não"/>
    <s v=""/>
    <s v=""/>
    <s v=""/>
  </r>
  <r>
    <n v="172"/>
    <x v="0"/>
    <x v="0"/>
    <s v="Infraestrutura - TI"/>
    <x v="0"/>
    <s v="Normal"/>
    <s v="Demonstração básica newrelic"/>
    <s v="Rosivaldo Azevedo Ramalho"/>
    <x v="0"/>
    <s v="02/09/2016 15:34:35"/>
    <s v=" "/>
    <s v="xxx"/>
    <x v="0"/>
    <x v="0"/>
    <n v="0.5"/>
    <n v="0"/>
    <n v="100"/>
    <s v="01/09/2016 16:07:19"/>
    <s v="01/09/2016 16:07:19"/>
    <s v="XX"/>
    <x v="0"/>
    <s v="Não"/>
    <s v=""/>
    <s v=""/>
    <s v=""/>
  </r>
  <r>
    <n v="228"/>
    <x v="0"/>
    <x v="0"/>
    <s v="Infraestrutura - TI"/>
    <x v="0"/>
    <s v="Normal"/>
    <s v="Problemas ambiente SOACS"/>
    <s v="Rosivaldo Azevedo Ramalho"/>
    <x v="0"/>
    <s v="12/09/2016 11:18:02"/>
    <s v=" "/>
    <s v="xxx"/>
    <x v="1"/>
    <x v="1"/>
    <n v="2"/>
    <n v="0"/>
    <n v="100"/>
    <s v="02/09/2016 14:06:32"/>
    <s v="02/09/2016 14:08:22"/>
    <s v="XX"/>
    <x v="0"/>
    <s v="Não"/>
    <s v=""/>
    <s v=""/>
    <s v=""/>
  </r>
  <r>
    <n v="229"/>
    <x v="0"/>
    <x v="0"/>
    <s v="Infraestrutura - TI"/>
    <x v="0"/>
    <s v="Normal"/>
    <s v="SOARN com problemas soa_server2"/>
    <s v="Rosivaldo Azevedo Ramalho"/>
    <x v="0"/>
    <s v="02/09/2016 15:34:36"/>
    <s v=" "/>
    <s v="xxx"/>
    <x v="1"/>
    <x v="1"/>
    <n v="1"/>
    <n v="0"/>
    <n v="100"/>
    <s v="02/09/2016 14:14:01"/>
    <s v="02/09/2016 14:14:01"/>
    <s v="XX"/>
    <x v="0"/>
    <s v="Não"/>
    <s v=""/>
    <s v=""/>
    <s v=""/>
  </r>
  <r>
    <n v="231"/>
    <x v="0"/>
    <x v="0"/>
    <s v="Infraestrutura - TI"/>
    <x v="0"/>
    <s v="Normal"/>
    <s v="Testes uso compressão jboss"/>
    <s v="Rosivaldo Azevedo Ramalho"/>
    <x v="0"/>
    <s v="02/09/2016 15:34:36"/>
    <s v=" "/>
    <s v="xxx"/>
    <x v="1"/>
    <x v="1"/>
    <n v="3"/>
    <n v="0"/>
    <n v="100"/>
    <s v="02/09/2016 14:25:02"/>
    <s v="02/09/2016 14:25:03"/>
    <s v="XX"/>
    <x v="0"/>
    <s v="Não"/>
    <s v=""/>
    <s v=""/>
    <s v=""/>
  </r>
  <r>
    <n v="272"/>
    <x v="0"/>
    <x v="0"/>
    <s v="Infraestrutura - TI"/>
    <x v="0"/>
    <s v="Normal"/>
    <s v="Problemas com soa_server2 CSCD"/>
    <s v="Rosivaldo Azevedo Ramalho"/>
    <x v="0"/>
    <s v="05/09/2016 10:13:41"/>
    <s v=" "/>
    <s v="xxx"/>
    <x v="2"/>
    <x v="2"/>
    <n v="1"/>
    <n v="0"/>
    <n v="100"/>
    <s v="05/09/2016 10:13:40"/>
    <s v="05/09/2016 10:13:41"/>
    <s v="XX"/>
    <x v="0"/>
    <s v="Não"/>
    <s v=""/>
    <s v=""/>
    <s v=""/>
  </r>
  <r>
    <n v="273"/>
    <x v="0"/>
    <x v="0"/>
    <s v="Infraestrutura - TI"/>
    <x v="0"/>
    <s v="Normal"/>
    <s v="Problemas com soa_server1 e soa_server2 CSLJ"/>
    <s v="Rosivaldo Azevedo Ramalho"/>
    <x v="0"/>
    <s v="05/09/2016 10:14:16"/>
    <s v=" "/>
    <s v="xxx"/>
    <x v="2"/>
    <x v="2"/>
    <n v="1"/>
    <n v="0"/>
    <n v="100"/>
    <s v="05/09/2016 10:14:15"/>
    <s v="05/09/2016 10:14:16"/>
    <s v="XX"/>
    <x v="0"/>
    <s v="Não"/>
    <s v=""/>
    <s v=""/>
    <s v=""/>
  </r>
  <r>
    <n v="274"/>
    <x v="0"/>
    <x v="0"/>
    <s v="Infraestrutura - TI"/>
    <x v="0"/>
    <s v="Normal"/>
    <s v="Problemas com soa_server1 e soa_server2 RN"/>
    <s v="Rosivaldo Azevedo Ramalho"/>
    <x v="0"/>
    <s v="05/09/2016 10:14:22"/>
    <s v=" "/>
    <s v="xxx"/>
    <x v="2"/>
    <x v="2"/>
    <n v="1"/>
    <n v="0"/>
    <n v="100"/>
    <s v="05/09/2016 10:14:21"/>
    <s v="05/09/2016 10:14:22"/>
    <s v="XX"/>
    <x v="0"/>
    <s v="Não"/>
    <s v=""/>
    <s v=""/>
    <s v=""/>
  </r>
  <r>
    <n v="275"/>
    <x v="0"/>
    <x v="0"/>
    <s v="Infraestrutura - TI"/>
    <x v="0"/>
    <s v="Normal"/>
    <s v="Problemas com soa_server1 e soa_server2 RNLJ"/>
    <s v="Rosivaldo Azevedo Ramalho"/>
    <x v="0"/>
    <s v="05/09/2016 10:14:26"/>
    <s v=" "/>
    <s v="xxx"/>
    <x v="2"/>
    <x v="2"/>
    <n v="1"/>
    <n v="0"/>
    <n v="100"/>
    <s v="05/09/2016 10:14:25"/>
    <s v="05/09/2016 10:14:26"/>
    <s v="XX"/>
    <x v="0"/>
    <s v="Não"/>
    <s v=""/>
    <s v=""/>
    <s v=""/>
  </r>
  <r>
    <n v="289"/>
    <x v="0"/>
    <x v="0"/>
    <s v="Infraestrutura - TI"/>
    <x v="0"/>
    <s v="Normal"/>
    <s v="Avaliação mudanças ambiente SOA grupo mult"/>
    <s v="Rosivaldo Azevedo Ramalho"/>
    <x v="0"/>
    <s v="05/09/2016 17:50:54"/>
    <s v=" "/>
    <s v="xxx"/>
    <x v="2"/>
    <x v="2"/>
    <n v="2"/>
    <n v="0"/>
    <n v="100"/>
    <s v="05/09/2016 17:50:53"/>
    <s v="05/09/2016 17:50:54"/>
    <s v="XX"/>
    <x v="0"/>
    <s v="Não"/>
    <s v=""/>
    <s v=""/>
    <s v=""/>
  </r>
  <r>
    <n v="290"/>
    <x v="0"/>
    <x v="0"/>
    <s v="Infraestrutura - TI"/>
    <x v="0"/>
    <s v="Normal"/>
    <s v="Reunião atividades arquitetura"/>
    <s v="Rosivaldo Azevedo Ramalho"/>
    <x v="0"/>
    <s v="05/09/2016 17:51:26"/>
    <s v=" "/>
    <s v="xxx"/>
    <x v="2"/>
    <x v="2"/>
    <n v="1"/>
    <n v="0"/>
    <n v="100"/>
    <s v="05/09/2016 17:51:25"/>
    <s v="05/09/2016 17:51:26"/>
    <s v="XX"/>
    <x v="0"/>
    <s v="Não"/>
    <s v=""/>
    <s v=""/>
    <s v=""/>
  </r>
  <r>
    <n v="291"/>
    <x v="0"/>
    <x v="0"/>
    <s v="Infraestrutura - TI"/>
    <x v="0"/>
    <s v="Normal"/>
    <s v="Opções monitoramento JMX/Web Zabbix"/>
    <s v="Rosivaldo Azevedo Ramalho"/>
    <x v="0"/>
    <s v="05/09/2016 17:53:20"/>
    <s v=" "/>
    <s v="xxx"/>
    <x v="2"/>
    <x v="2"/>
    <n v="1"/>
    <n v="0"/>
    <n v="100"/>
    <s v="05/09/2016 17:53:20"/>
    <s v="05/09/2016 17:53:20"/>
    <s v="XX"/>
    <x v="0"/>
    <s v="Não"/>
    <s v=""/>
    <s v=""/>
    <s v=""/>
  </r>
  <r>
    <n v="444"/>
    <x v="0"/>
    <x v="0"/>
    <s v="Infraestrutura - TI"/>
    <x v="0"/>
    <s v="Normal"/>
    <s v="Restart ambiente SOA CSCD"/>
    <s v="Rosivaldo Azevedo Ramalho"/>
    <x v="0"/>
    <s v="06/09/2016 18:00:17"/>
    <s v=" "/>
    <s v="xxx"/>
    <x v="3"/>
    <x v="3"/>
    <n v="1"/>
    <n v="0"/>
    <n v="100"/>
    <s v="06/09/2016 18:00:16"/>
    <s v="06/09/2016 18:00:17"/>
    <s v="XX"/>
    <x v="0"/>
    <s v="Não"/>
    <s v=""/>
    <s v=""/>
    <s v=""/>
  </r>
  <r>
    <n v="445"/>
    <x v="0"/>
    <x v="0"/>
    <s v="Infraestrutura - TI"/>
    <x v="0"/>
    <s v="Normal"/>
    <s v="Restart ambiente SOA RNLJ"/>
    <s v="Rosivaldo Azevedo Ramalho"/>
    <x v="0"/>
    <s v="06/09/2016 18:00:24"/>
    <s v=" "/>
    <s v="xxx"/>
    <x v="3"/>
    <x v="3"/>
    <n v="1"/>
    <n v="0"/>
    <n v="100"/>
    <s v="06/09/2016 18:00:24"/>
    <s v="06/09/2016 18:00:24"/>
    <s v="XX"/>
    <x v="0"/>
    <s v="Não"/>
    <s v=""/>
    <s v=""/>
    <s v=""/>
  </r>
  <r>
    <n v="654"/>
    <x v="0"/>
    <x v="0"/>
    <s v="Infraestrutura - TI"/>
    <x v="0"/>
    <s v="Normal"/>
    <s v="Reunião DR"/>
    <s v="Rosivaldo Azevedo Ramalho"/>
    <x v="0"/>
    <s v="09/09/2016 16:27:06"/>
    <s v=" "/>
    <s v="xxx"/>
    <x v="4"/>
    <x v="4"/>
    <n v="1.5"/>
    <n v="0"/>
    <n v="100"/>
    <s v="09/09/2016 16:25:25"/>
    <s v="09/09/2016 16:25:26"/>
    <s v="XX"/>
    <x v="0"/>
    <s v="Não"/>
    <s v=""/>
    <s v=""/>
    <s v=""/>
  </r>
  <r>
    <n v="655"/>
    <x v="0"/>
    <x v="0"/>
    <s v="Infraestrutura - TI"/>
    <x v="0"/>
    <s v="Normal"/>
    <s v="Reunião DR Arquitetura/Segurança"/>
    <s v="Rosivaldo Azevedo Ramalho"/>
    <x v="0"/>
    <s v="09/09/2016 16:49:39"/>
    <s v=" "/>
    <s v="xxx"/>
    <x v="5"/>
    <x v="5"/>
    <n v="1.5"/>
    <n v="0"/>
    <n v="100"/>
    <s v="09/09/2016 16:28:29"/>
    <s v="09/09/2016 16:28:29"/>
    <s v="XX"/>
    <x v="0"/>
    <s v="Não"/>
    <s v=""/>
    <s v=""/>
    <s v=""/>
  </r>
  <r>
    <n v="656"/>
    <x v="0"/>
    <x v="0"/>
    <s v="Infraestrutura - TI"/>
    <x v="0"/>
    <s v="Normal"/>
    <s v="Reunião DR Arquitetura/Segurança/Redes"/>
    <s v="Rosivaldo Azevedo Ramalho"/>
    <x v="0"/>
    <s v="09/09/2016 16:32:22"/>
    <s v=" "/>
    <s v="xxx"/>
    <x v="5"/>
    <x v="5"/>
    <n v="1"/>
    <n v="0"/>
    <n v="100"/>
    <s v="09/09/2016 16:28:37"/>
    <s v="09/09/2016 16:28:38"/>
    <s v="XX"/>
    <x v="0"/>
    <s v="Não"/>
    <s v=""/>
    <s v=""/>
    <s v=""/>
  </r>
  <r>
    <n v="657"/>
    <x v="0"/>
    <x v="0"/>
    <s v="Infraestrutura - TI"/>
    <x v="0"/>
    <s v="Normal"/>
    <s v="Problemas ambiente SOA RNCD. Servidores físico down"/>
    <s v="Rosivaldo Azevedo Ramalho"/>
    <x v="0"/>
    <s v="09/09/2016 16:30:32"/>
    <s v=" "/>
    <s v="xxx"/>
    <x v="5"/>
    <x v="5"/>
    <n v="1"/>
    <n v="0"/>
    <n v="100"/>
    <s v="09/09/2016 16:30:31"/>
    <s v="09/09/2016 16:30:32"/>
    <s v="XX"/>
    <x v="0"/>
    <s v="Não"/>
    <s v=""/>
    <s v=""/>
    <s v=""/>
  </r>
  <r>
    <n v="658"/>
    <x v="0"/>
    <x v="0"/>
    <s v="Infraestrutura - TI"/>
    <x v="0"/>
    <s v="Normal"/>
    <s v="Problemas ambiente SOA DS DB_CL_XA CSCD e CDLJ"/>
    <s v="Rosivaldo Azevedo Ramalho"/>
    <x v="0"/>
    <s v="09/09/2016 16:31:04"/>
    <s v=" "/>
    <s v="xxx"/>
    <x v="5"/>
    <x v="5"/>
    <n v="1"/>
    <n v="0"/>
    <n v="100"/>
    <s v="09/09/2016 16:31:03"/>
    <s v="09/09/2016 16:31:04"/>
    <s v="XX"/>
    <x v="0"/>
    <s v="Não"/>
    <s v=""/>
    <s v=""/>
    <s v=""/>
  </r>
  <r>
    <n v="659"/>
    <x v="0"/>
    <x v="0"/>
    <s v="Infraestrutura - TI"/>
    <x v="0"/>
    <s v="Normal"/>
    <s v="Problemas ambiente SOA DS DB_RE e SOADataSource CSCD"/>
    <s v="Rosivaldo Azevedo Ramalho"/>
    <x v="0"/>
    <s v="09/09/2016 16:31:29"/>
    <s v=" "/>
    <s v="xxx"/>
    <x v="5"/>
    <x v="5"/>
    <n v="1"/>
    <n v="0"/>
    <n v="100"/>
    <s v="09/09/2016 16:31:29"/>
    <s v="09/09/2016 16:31:29"/>
    <s v="XX"/>
    <x v="0"/>
    <s v="Não"/>
    <s v=""/>
    <s v=""/>
    <s v=""/>
  </r>
  <r>
    <n v="660"/>
    <x v="0"/>
    <x v="0"/>
    <s v="Infraestrutura - TI"/>
    <x v="0"/>
    <s v="Normal"/>
    <s v="Problemas ambiente SOA RNCD. BPEL BPEL_FISCAL_DOC_CONSUME"/>
    <s v="Rosivaldo Azevedo Ramalho"/>
    <x v="0"/>
    <s v="09/09/2016 16:34:55"/>
    <s v=" "/>
    <s v="xxx"/>
    <x v="5"/>
    <x v="5"/>
    <n v="1"/>
    <n v="0"/>
    <n v="100"/>
    <s v="09/09/2016 16:34:38"/>
    <s v="09/09/2016 16:34:39"/>
    <s v="XX"/>
    <x v="0"/>
    <s v="Não"/>
    <s v=""/>
    <s v=""/>
    <s v=""/>
  </r>
  <r>
    <n v="661"/>
    <x v="0"/>
    <x v="0"/>
    <s v="Infraestrutura - TI"/>
    <x v="0"/>
    <s v="Normal"/>
    <s v="Alteração ambiente SOA RNCD, mudança DS DB_COB_INT"/>
    <s v="Rosivaldo Azevedo Ramalho"/>
    <x v="0"/>
    <s v="09/09/2016 16:36:05"/>
    <s v=" "/>
    <s v="xxx"/>
    <x v="5"/>
    <x v="5"/>
    <n v="0.5"/>
    <n v="0"/>
    <n v="100"/>
    <s v="09/09/2016 16:35:48"/>
    <s v="09/09/2016 16:35:49"/>
    <s v="XX"/>
    <x v="0"/>
    <s v="Não"/>
    <s v=""/>
    <s v=""/>
    <s v=""/>
  </r>
  <r>
    <n v="663"/>
    <x v="0"/>
    <x v="0"/>
    <s v="Infraestrutura - TI"/>
    <x v="0"/>
    <s v="Normal"/>
    <s v="Alteração ambiente SOA RNCD/RNLJ, stuck thread"/>
    <s v="Rosivaldo Azevedo Ramalho"/>
    <x v="0"/>
    <s v="09/09/2016 16:37:34"/>
    <s v=" "/>
    <s v="xxx"/>
    <x v="5"/>
    <x v="5"/>
    <n v="1"/>
    <n v="0"/>
    <n v="100"/>
    <s v="09/09/2016 16:37:16"/>
    <s v="09/09/2016 16:37:17"/>
    <s v="XX"/>
    <x v="0"/>
    <s v="Não"/>
    <s v=""/>
    <s v=""/>
    <s v=""/>
  </r>
  <r>
    <n v="664"/>
    <x v="0"/>
    <x v="0"/>
    <s v="Infraestrutura - TI"/>
    <x v="0"/>
    <s v="Normal"/>
    <s v="Validação informações Oracle Cloud Network Services"/>
    <s v="Rosivaldo Azevedo Ramalho"/>
    <x v="0"/>
    <s v="09/09/2016 16:40:08"/>
    <s v=" "/>
    <s v="xxx"/>
    <x v="5"/>
    <x v="5"/>
    <n v="1"/>
    <n v="0"/>
    <n v="100"/>
    <s v="09/09/2016 16:39:29"/>
    <s v="09/09/2016 16:39:30"/>
    <s v="XX"/>
    <x v="0"/>
    <s v="Não"/>
    <s v=""/>
    <s v=""/>
    <s v=""/>
  </r>
  <r>
    <n v="665"/>
    <x v="0"/>
    <x v="0"/>
    <s v="Infraestrutura - TI"/>
    <x v="0"/>
    <s v="Normal"/>
    <s v="Validação informações Oracle Cloud Database/Storage"/>
    <s v="Rosivaldo Azevedo Ramalho"/>
    <x v="0"/>
    <s v="09/09/2016 16:39:47"/>
    <s v=" "/>
    <s v="xxx"/>
    <x v="5"/>
    <x v="5"/>
    <n v="2"/>
    <n v="0"/>
    <n v="100"/>
    <s v="09/09/2016 16:39:46"/>
    <s v="09/09/2016 16:39:47"/>
    <s v="XX"/>
    <x v="0"/>
    <s v="Não"/>
    <s v=""/>
    <s v=""/>
    <s v=""/>
  </r>
  <r>
    <n v="727"/>
    <x v="0"/>
    <x v="0"/>
    <s v="Infraestrutura - TI"/>
    <x v="0"/>
    <s v="Normal"/>
    <s v="Alteração ambiente SOA RNCD, stuck thread"/>
    <s v="Rosivaldo Azevedo Ramalho"/>
    <x v="0"/>
    <s v="12/09/2016 10:47:40"/>
    <s v=" "/>
    <s v="xxx"/>
    <x v="6"/>
    <x v="6"/>
    <n v="0.5"/>
    <n v="0"/>
    <n v="100"/>
    <s v="12/09/2016 10:47:39"/>
    <s v="12/09/2016 10:47:40"/>
    <s v="XX"/>
    <x v="0"/>
    <s v="Não"/>
    <s v=""/>
    <s v=""/>
    <s v=""/>
  </r>
  <r>
    <n v="733"/>
    <x v="0"/>
    <x v="0"/>
    <s v="Infraestrutura - TI"/>
    <x v="0"/>
    <s v="Normal"/>
    <s v="Configuração agente CC para AIX"/>
    <s v="Rosivaldo Azevedo Ramalho"/>
    <x v="0"/>
    <s v="12/09/2016 11:10:31"/>
    <s v=" "/>
    <s v="xxx"/>
    <x v="6"/>
    <x v="6"/>
    <n v="2"/>
    <n v="0"/>
    <n v="100"/>
    <s v="12/09/2016 11:10:30"/>
    <s v="12/09/2016 11:10:31"/>
    <s v="XX"/>
    <x v="0"/>
    <s v="Não"/>
    <s v=""/>
    <s v=""/>
    <s v=""/>
  </r>
  <r>
    <n v="839"/>
    <x v="0"/>
    <x v="0"/>
    <s v="Infraestrutura - TI"/>
    <x v="0"/>
    <s v="Normal"/>
    <s v="Reunião redes/arquitetura - link satélite"/>
    <s v="Rosivaldo Azevedo Ramalho"/>
    <x v="0"/>
    <s v="12/09/2016 16:33:18"/>
    <s v=" "/>
    <s v="xxx"/>
    <x v="6"/>
    <x v="6"/>
    <n v="0.5"/>
    <n v="0"/>
    <n v="100"/>
    <s v="12/09/2016 16:33:17"/>
    <s v="12/09/2016 16:33:18"/>
    <s v="XX"/>
    <x v="0"/>
    <s v="Não"/>
    <s v=""/>
    <s v=""/>
    <s v=""/>
  </r>
  <r>
    <n v="840"/>
    <x v="0"/>
    <x v="0"/>
    <s v="Infraestrutura - TI"/>
    <x v="0"/>
    <s v="Normal"/>
    <s v="Visita loja link satélite"/>
    <s v="Rosivaldo Azevedo Ramalho"/>
    <x v="0"/>
    <s v="12/09/2016 16:34:51"/>
    <s v=" "/>
    <s v="xxx"/>
    <x v="6"/>
    <x v="6"/>
    <n v="3.5"/>
    <n v="0"/>
    <n v="100"/>
    <s v="12/09/2016 16:33:51"/>
    <s v="12/09/2016 16:33:52"/>
    <s v="XX"/>
    <x v="0"/>
    <s v="Não"/>
    <s v=""/>
    <s v=""/>
    <s v=""/>
  </r>
  <r>
    <n v="868"/>
    <x v="0"/>
    <x v="0"/>
    <s v="Infraestrutura - TI"/>
    <x v="0"/>
    <s v="Normal"/>
    <s v="Reunião mudanças SOA"/>
    <s v="Rosivaldo Azevedo Ramalho"/>
    <x v="0"/>
    <s v="12/09/2016 17:47:49"/>
    <s v=" "/>
    <s v="xxx"/>
    <x v="6"/>
    <x v="6"/>
    <n v="0.5"/>
    <n v="0"/>
    <n v="100"/>
    <s v="12/09/2016 17:47:48"/>
    <s v="12/09/2016 17:47:49"/>
    <s v="XX"/>
    <x v="0"/>
    <s v="Não"/>
    <s v=""/>
    <s v=""/>
    <s v=""/>
  </r>
  <r>
    <n v="869"/>
    <x v="0"/>
    <x v="0"/>
    <s v="Infraestrutura - TI"/>
    <x v="0"/>
    <s v="Normal"/>
    <s v="Passagem conhecimento Andrei/SOA"/>
    <s v="Rosivaldo Azevedo Ramalho"/>
    <x v="0"/>
    <s v="12/09/2016 17:48:04"/>
    <s v=" "/>
    <s v="xxx"/>
    <x v="6"/>
    <x v="6"/>
    <n v="0.5"/>
    <n v="0"/>
    <n v="100"/>
    <s v="12/09/2016 17:48:03"/>
    <s v="12/09/2016 17:48:04"/>
    <s v="XX"/>
    <x v="0"/>
    <s v="Não"/>
    <s v=""/>
    <s v=""/>
    <s v=""/>
  </r>
  <r>
    <n v="931"/>
    <x v="0"/>
    <x v="0"/>
    <s v="Infraestrutura - TI"/>
    <x v="1"/>
    <s v="Normal"/>
    <s v="Atividades diarias"/>
    <s v="Marco Tulio Nunes Siqueira Campos"/>
    <x v="1"/>
    <s v="13/09/2016 10:42:50"/>
    <s v=" "/>
    <s v="xxx"/>
    <x v="6"/>
    <x v="7"/>
    <n v="160"/>
    <n v="0"/>
    <n v="0"/>
    <s v="13/09/2016 10:28:36"/>
    <s v=""/>
    <s v="XX"/>
    <x v="0"/>
    <s v="Não"/>
    <s v=""/>
    <s v=""/>
    <n v="1"/>
  </r>
  <r>
    <n v="984"/>
    <x v="0"/>
    <x v="0"/>
    <s v="Infraestrutura - TI"/>
    <x v="0"/>
    <s v="Normal"/>
    <s v="Utilização APIs HTML5"/>
    <s v="Rosivaldo Azevedo Ramalho"/>
    <x v="0"/>
    <s v="13/09/2016 11:54:48"/>
    <s v=" "/>
    <s v="xxx"/>
    <x v="7"/>
    <x v="8"/>
    <n v="1"/>
    <n v="0"/>
    <n v="100"/>
    <s v="13/09/2016 11:54:48"/>
    <s v="13/09/2016 11:54:48"/>
    <s v="XX"/>
    <x v="0"/>
    <s v="Não"/>
    <s v=""/>
    <s v=""/>
    <s v=""/>
  </r>
  <r>
    <n v="985"/>
    <x v="0"/>
    <x v="0"/>
    <s v="Infraestrutura - TI"/>
    <x v="0"/>
    <s v="Normal"/>
    <s v="Passagem conhecimento EM equipe BD"/>
    <s v="Rosivaldo Azevedo Ramalho"/>
    <x v="0"/>
    <s v="13/09/2016 11:55:04"/>
    <s v=" "/>
    <s v="xxx"/>
    <x v="7"/>
    <x v="8"/>
    <n v="0.5"/>
    <n v="0"/>
    <n v="100"/>
    <s v="13/09/2016 11:55:03"/>
    <s v="13/09/2016 11:55:04"/>
    <s v="XX"/>
    <x v="0"/>
    <s v="Não"/>
    <s v=""/>
    <s v=""/>
    <s v=""/>
  </r>
  <r>
    <n v="986"/>
    <x v="0"/>
    <x v="0"/>
    <s v="Infraestrutura - TI"/>
    <x v="0"/>
    <s v="Normal"/>
    <s v="Reunião cache MVLoja"/>
    <s v="Rosivaldo Azevedo Ramalho"/>
    <x v="0"/>
    <s v="14/09/2016 10:14:29"/>
    <s v=" "/>
    <s v="xxx"/>
    <x v="7"/>
    <x v="8"/>
    <n v="0.5"/>
    <n v="0"/>
    <n v="100"/>
    <s v="13/09/2016 11:55:15"/>
    <s v="13/09/2016 11:55:15"/>
    <s v="XX"/>
    <x v="0"/>
    <s v="Não"/>
    <s v=""/>
    <s v=""/>
    <s v=""/>
  </r>
  <r>
    <n v="987"/>
    <x v="0"/>
    <x v="0"/>
    <s v="Infraestrutura - TI"/>
    <x v="0"/>
    <s v="Normal"/>
    <s v="Validação informações JSON MVLojas"/>
    <s v="Rosivaldo Azevedo Ramalho"/>
    <x v="0"/>
    <s v="13/09/2016 11:55:26"/>
    <s v=" "/>
    <s v="xxx"/>
    <x v="7"/>
    <x v="8"/>
    <n v="1"/>
    <n v="0"/>
    <n v="100"/>
    <s v="13/09/2016 11:55:25"/>
    <s v="13/09/2016 11:55:26"/>
    <s v="XX"/>
    <x v="0"/>
    <s v="Não"/>
    <s v=""/>
    <s v=""/>
    <s v=""/>
  </r>
  <r>
    <n v="988"/>
    <x v="0"/>
    <x v="0"/>
    <s v="Infraestrutura - TI"/>
    <x v="0"/>
    <s v="Normal"/>
    <s v="Auxílio problemas cache no RPD BIEE"/>
    <s v="Rosivaldo Azevedo Ramalho"/>
    <x v="0"/>
    <s v="13/09/2016 11:56:22"/>
    <s v=" "/>
    <s v="xxx"/>
    <x v="7"/>
    <x v="8"/>
    <n v="0.5"/>
    <n v="0"/>
    <n v="100"/>
    <s v="13/09/2016 11:56:22"/>
    <s v="13/09/2016 11:56:22"/>
    <s v="XX"/>
    <x v="0"/>
    <s v="Não"/>
    <s v=""/>
    <s v=""/>
    <s v=""/>
  </r>
  <r>
    <n v="1040"/>
    <x v="0"/>
    <x v="0"/>
    <s v="Infraestrutura - TI"/>
    <x v="0"/>
    <s v="Normal"/>
    <s v="Mudanças ambiente SOA CSCD - XA e AqAdapter"/>
    <s v="Rosivaldo Azevedo Ramalho"/>
    <x v="0"/>
    <s v="13/09/2016 16:25:58"/>
    <s v=" "/>
    <s v="xxx"/>
    <x v="7"/>
    <x v="8"/>
    <n v="2"/>
    <n v="0"/>
    <n v="100"/>
    <s v="13/09/2016 16:25:57"/>
    <s v="13/09/2016 16:25:58"/>
    <s v="XX"/>
    <x v="0"/>
    <s v="Não"/>
    <s v=""/>
    <s v=""/>
    <s v=""/>
  </r>
  <r>
    <n v="1041"/>
    <x v="0"/>
    <x v="0"/>
    <s v="Infraestrutura - TI"/>
    <x v="0"/>
    <s v="Normal"/>
    <s v="Reunião softbox cache/requests MVLoja"/>
    <s v="Rosivaldo Azevedo Ramalho"/>
    <x v="0"/>
    <s v="13/09/2016 16:28:50"/>
    <s v=" "/>
    <s v="xxx"/>
    <x v="7"/>
    <x v="8"/>
    <n v="1"/>
    <n v="0"/>
    <n v="100"/>
    <s v="13/09/2016 16:28:49"/>
    <s v="13/09/2016 16:28:50"/>
    <s v="XX"/>
    <x v="0"/>
    <s v="Não"/>
    <s v=""/>
    <s v=""/>
    <s v=""/>
  </r>
  <r>
    <n v="1046"/>
    <x v="0"/>
    <x v="0"/>
    <s v="Infraestrutura - TI"/>
    <x v="0"/>
    <s v="Normal"/>
    <s v="Ajustes CC banco SCL"/>
    <s v="Rosivaldo Azevedo Ramalho"/>
    <x v="0"/>
    <s v="13/09/2016 17:20:06"/>
    <s v=" "/>
    <s v="xxx"/>
    <x v="7"/>
    <x v="8"/>
    <n v="1"/>
    <n v="0"/>
    <n v="100"/>
    <s v="13/09/2016 17:20:05"/>
    <s v="13/09/2016 17:20:06"/>
    <s v="XX"/>
    <x v="0"/>
    <s v="Não"/>
    <s v=""/>
    <s v=""/>
    <s v=""/>
  </r>
  <r>
    <n v="1048"/>
    <x v="0"/>
    <x v="0"/>
    <s v="Infraestrutura - TI"/>
    <x v="0"/>
    <s v="Normal"/>
    <s v="Avaliação performance banco SCL"/>
    <s v="Rosivaldo Azevedo Ramalho"/>
    <x v="0"/>
    <s v="13/09/2016 17:22:32"/>
    <s v=" "/>
    <s v="xxx"/>
    <x v="7"/>
    <x v="8"/>
    <n v="2"/>
    <n v="0"/>
    <n v="100"/>
    <s v="13/09/2016 17:22:31"/>
    <s v="13/09/2016 17:22:32"/>
    <s v="XX"/>
    <x v="0"/>
    <s v="Não"/>
    <s v=""/>
    <s v=""/>
    <s v=""/>
  </r>
  <r>
    <n v="1071"/>
    <x v="0"/>
    <x v="0"/>
    <s v="Infraestrutura - TI"/>
    <x v="0"/>
    <s v="Normal"/>
    <s v="Problemas soa_server2 CSCD - stuck threads"/>
    <s v="Rosivaldo Azevedo Ramalho"/>
    <x v="0"/>
    <s v="14/09/2016 09:56:03"/>
    <s v=" "/>
    <s v="xxx"/>
    <x v="8"/>
    <x v="9"/>
    <n v="0.5"/>
    <n v="0"/>
    <n v="100"/>
    <s v="14/09/2016 09:56:02"/>
    <s v="14/09/2016 09:56:03"/>
    <s v="XX"/>
    <x v="0"/>
    <s v="Não"/>
    <s v=""/>
    <s v=""/>
    <s v=""/>
  </r>
  <r>
    <n v="1083"/>
    <x v="0"/>
    <x v="0"/>
    <s v="Infraestrutura - TI"/>
    <x v="0"/>
    <s v="Normal"/>
    <s v="Problemas soa_server1 CSLJ - stuck threads"/>
    <s v="Rosivaldo Azevedo Ramalho"/>
    <x v="0"/>
    <s v="14/09/2016 10:05:07"/>
    <s v=" "/>
    <s v="xxx"/>
    <x v="8"/>
    <x v="9"/>
    <n v="0.5"/>
    <n v="0"/>
    <n v="100"/>
    <s v="14/09/2016 10:05:07"/>
    <s v="14/09/2016 10:05:07"/>
    <s v="XX"/>
    <x v="0"/>
    <s v="Não"/>
    <s v=""/>
    <s v=""/>
    <s v=""/>
  </r>
  <r>
    <n v="1085"/>
    <x v="0"/>
    <x v="0"/>
    <s v="Infraestrutura - TI"/>
    <x v="0"/>
    <s v="Normal"/>
    <s v="Problemas soa_server1 RNLJ - stuck threads"/>
    <s v="Rosivaldo Azevedo Ramalho"/>
    <x v="0"/>
    <s v="14/09/2016 10:12:23"/>
    <s v=" "/>
    <s v="xxx"/>
    <x v="8"/>
    <x v="9"/>
    <n v="0.5"/>
    <n v="0"/>
    <n v="100"/>
    <s v="14/09/2016 10:12:23"/>
    <s v="14/09/2016 10:12:23"/>
    <s v="XX"/>
    <x v="0"/>
    <s v="Não"/>
    <s v=""/>
    <s v=""/>
    <s v=""/>
  </r>
  <r>
    <n v="1087"/>
    <x v="0"/>
    <x v="0"/>
    <s v="Infraestrutura - TI"/>
    <x v="0"/>
    <s v="Normal"/>
    <s v="Problemas soa_server2 RNLJ - stuck threads"/>
    <s v="Rosivaldo Azevedo Ramalho"/>
    <x v="0"/>
    <s v="14/09/2016 10:23:48"/>
    <s v=" "/>
    <s v="xxx"/>
    <x v="8"/>
    <x v="9"/>
    <n v="0.5"/>
    <n v="0"/>
    <n v="100"/>
    <s v="14/09/2016 10:23:48"/>
    <s v="14/09/2016 10:23:48"/>
    <s v="XX"/>
    <x v="0"/>
    <s v="Não"/>
    <s v=""/>
    <s v=""/>
    <s v=""/>
  </r>
  <r>
    <n v="1141"/>
    <x v="0"/>
    <x v="0"/>
    <s v="Infraestrutura - TI"/>
    <x v="0"/>
    <s v="Normal"/>
    <s v="Problemas MDS SOA homol"/>
    <s v="Rosivaldo Azevedo Ramalho"/>
    <x v="0"/>
    <s v="14/09/2016 15:09:22"/>
    <s v=" "/>
    <s v="xxx"/>
    <x v="8"/>
    <x v="9"/>
    <n v="1.5"/>
    <n v="0"/>
    <n v="100"/>
    <s v="14/09/2016 15:09:21"/>
    <s v="14/09/2016 15:09:22"/>
    <s v="XX"/>
    <x v="0"/>
    <s v="Não"/>
    <s v=""/>
    <s v=""/>
    <s v=""/>
  </r>
  <r>
    <n v="1516"/>
    <x v="0"/>
    <x v="0"/>
    <s v="Infraestrutura - TI"/>
    <x v="0"/>
    <s v="Normal"/>
    <s v="Reunião definição documentação DR"/>
    <s v="Rosivaldo Azevedo Ramalho"/>
    <x v="0"/>
    <s v="14/09/2016 17:31:20"/>
    <s v=" "/>
    <s v="xxx"/>
    <x v="8"/>
    <x v="9"/>
    <n v="2.5"/>
    <n v="0"/>
    <n v="100"/>
    <s v="14/09/2016 17:31:14"/>
    <s v="14/09/2016 17:31:20"/>
    <s v="XX"/>
    <x v="0"/>
    <s v="Não"/>
    <s v=""/>
    <s v=""/>
    <s v=""/>
  </r>
  <r>
    <n v="1725"/>
    <x v="0"/>
    <x v="0"/>
    <s v="Infraestrutura - TI"/>
    <x v="0"/>
    <s v="Normal"/>
    <s v="Auxílio problemas cache no RPD BIEE"/>
    <s v="Rosivaldo Azevedo Ramalho"/>
    <x v="0"/>
    <s v="14/09/2016 17:47:27"/>
    <s v=" "/>
    <s v="xxx"/>
    <x v="8"/>
    <x v="9"/>
    <n v="1"/>
    <n v="0"/>
    <n v="100"/>
    <s v="14/09/2016 17:47:24"/>
    <s v="14/09/2016 17:47:27"/>
    <s v="XX"/>
    <x v="0"/>
    <s v="Não"/>
    <s v=""/>
    <s v=""/>
    <s v=""/>
  </r>
  <r>
    <n v="1732"/>
    <x v="0"/>
    <x v="0"/>
    <s v="Infraestrutura - TI"/>
    <x v="0"/>
    <s v="Normal"/>
    <s v="Coleta informações F5"/>
    <s v="Rosivaldo Azevedo Ramalho"/>
    <x v="0"/>
    <s v="14/09/2016 17:47:55"/>
    <s v=" "/>
    <s v="xxx"/>
    <x v="8"/>
    <x v="9"/>
    <n v="1"/>
    <n v="0"/>
    <n v="100"/>
    <s v="14/09/2016 17:47:51"/>
    <s v="14/09/2016 17:47:55"/>
    <s v="XX"/>
    <x v="0"/>
    <s v="Não"/>
    <s v=""/>
    <s v=""/>
    <s v=""/>
  </r>
  <r>
    <n v="2070"/>
    <x v="0"/>
    <x v="0"/>
    <s v="Infraestrutura - TI"/>
    <x v="0"/>
    <s v="Normal"/>
    <s v="Reunião SAV informações F5 produção"/>
    <s v="Rosivaldo Azevedo Ramalho"/>
    <x v="0"/>
    <s v="15/09/2016 17:28:59"/>
    <s v=" "/>
    <s v="xxx"/>
    <x v="9"/>
    <x v="10"/>
    <n v="1"/>
    <n v="0"/>
    <n v="100"/>
    <s v="15/09/2016 17:28:58"/>
    <s v="15/09/2016 17:28:59"/>
    <s v="XX"/>
    <x v="0"/>
    <s v="Não"/>
    <s v=""/>
    <s v=""/>
    <s v=""/>
  </r>
  <r>
    <n v="2072"/>
    <x v="0"/>
    <x v="0"/>
    <s v="Infraestrutura - TI"/>
    <x v="0"/>
    <s v="Normal"/>
    <s v="Problemas AdminServer CSCD - OOM"/>
    <s v="Rosivaldo Azevedo Ramalho"/>
    <x v="0"/>
    <s v="15/09/2016 17:32:40"/>
    <s v=" "/>
    <s v="xxx"/>
    <x v="9"/>
    <x v="10"/>
    <n v="0.5"/>
    <n v="0"/>
    <n v="100"/>
    <s v="15/09/2016 17:32:39"/>
    <s v="15/09/2016 17:32:40"/>
    <s v="XX"/>
    <x v="0"/>
    <s v="Não"/>
    <s v=""/>
    <s v=""/>
    <s v=""/>
  </r>
  <r>
    <n v="2073"/>
    <x v="0"/>
    <x v="0"/>
    <s v="Infraestrutura - TI"/>
    <x v="0"/>
    <s v="Normal"/>
    <s v="Auxílio restore BIC"/>
    <s v="Rosivaldo Azevedo Ramalho"/>
    <x v="0"/>
    <s v="15/09/2016 17:33:19"/>
    <s v=" "/>
    <s v="xxx"/>
    <x v="9"/>
    <x v="10"/>
    <n v="0.5"/>
    <n v="0"/>
    <n v="100"/>
    <s v="15/09/2016 17:33:19"/>
    <s v="15/09/2016 17:33:19"/>
    <s v="XX"/>
    <x v="0"/>
    <s v="Não"/>
    <s v=""/>
    <s v=""/>
    <s v=""/>
  </r>
  <r>
    <n v="2075"/>
    <x v="0"/>
    <x v="0"/>
    <s v="Infraestrutura - TI"/>
    <x v="0"/>
    <s v="Normal"/>
    <s v="Auxílio configuração rsync"/>
    <s v="Rosivaldo Azevedo Ramalho"/>
    <x v="0"/>
    <s v="15/09/2016 17:52:07"/>
    <s v=" "/>
    <s v="xxx"/>
    <x v="9"/>
    <x v="10"/>
    <n v="0.5"/>
    <n v="0"/>
    <n v="100"/>
    <s v="15/09/2016 17:52:06"/>
    <s v="15/09/2016 17:52:07"/>
    <s v="XX"/>
    <x v="0"/>
    <s v="Não"/>
    <s v=""/>
    <s v=""/>
    <s v=""/>
  </r>
  <r>
    <n v="2076"/>
    <x v="0"/>
    <x v="0"/>
    <s v="Infraestrutura - TI"/>
    <x v="0"/>
    <s v="Normal"/>
    <s v="Ajustes coleta estatísticas F5"/>
    <s v="Rosivaldo Azevedo Ramalho"/>
    <x v="0"/>
    <s v="15/09/2016 17:53:04"/>
    <s v=" "/>
    <s v="xxx"/>
    <x v="9"/>
    <x v="10"/>
    <n v="1"/>
    <n v="0"/>
    <n v="100"/>
    <s v="15/09/2016 17:53:03"/>
    <s v="15/09/2016 17:53:04"/>
    <s v="XX"/>
    <x v="0"/>
    <s v="Não"/>
    <s v=""/>
    <s v=""/>
    <s v=""/>
  </r>
  <r>
    <n v="2077"/>
    <x v="0"/>
    <x v="0"/>
    <s v="Infraestrutura - TI"/>
    <x v="0"/>
    <s v="Normal"/>
    <s v="Estudo informações diferenças F5"/>
    <s v="Rosivaldo Azevedo Ramalho"/>
    <x v="0"/>
    <s v="15/09/2016 17:55:40"/>
    <s v=" "/>
    <s v="xxx"/>
    <x v="9"/>
    <x v="10"/>
    <n v="1"/>
    <n v="0"/>
    <n v="100"/>
    <s v="15/09/2016 17:55:39"/>
    <s v="15/09/2016 17:55:40"/>
    <s v="XX"/>
    <x v="0"/>
    <s v="Não"/>
    <s v=""/>
    <s v=""/>
    <s v=""/>
  </r>
  <r>
    <n v="2080"/>
    <x v="0"/>
    <x v="0"/>
    <s v="Infraestrutura - TI"/>
    <x v="0"/>
    <s v="Normal"/>
    <s v="Auxílio com problemas BIC homologação"/>
    <s v="Rosivaldo Azevedo Ramalho"/>
    <x v="0"/>
    <s v="15/09/2016 17:58:59"/>
    <s v=" "/>
    <s v="xxx"/>
    <x v="9"/>
    <x v="10"/>
    <n v="1"/>
    <n v="0"/>
    <n v="100"/>
    <s v="15/09/2016 17:58:58"/>
    <s v="15/09/2016 17:58:59"/>
    <s v="XX"/>
    <x v="0"/>
    <s v="Não"/>
    <s v=""/>
    <s v=""/>
    <s v=""/>
  </r>
  <r>
    <n v="2081"/>
    <x v="0"/>
    <x v="0"/>
    <s v="Infraestrutura - TI"/>
    <x v="0"/>
    <s v="Normal"/>
    <s v="Busca informações com problemas cache RPD"/>
    <s v="Rosivaldo Azevedo Ramalho"/>
    <x v="0"/>
    <s v="15/09/2016 17:59:19"/>
    <s v=" "/>
    <s v="xxx"/>
    <x v="9"/>
    <x v="10"/>
    <n v="1"/>
    <n v="0"/>
    <n v="100"/>
    <s v="15/09/2016 17:59:19"/>
    <s v="15/09/2016 17:59:19"/>
    <s v="XX"/>
    <x v="0"/>
    <s v="Não"/>
    <s v=""/>
    <s v=""/>
    <s v=""/>
  </r>
  <r>
    <n v="2082"/>
    <x v="0"/>
    <x v="0"/>
    <s v="Infraestrutura - TI"/>
    <x v="0"/>
    <s v="Normal"/>
    <s v="Checagem alterações ambiente SOA CSCD datasource DB_RE"/>
    <s v="Rosivaldo Azevedo Ramalho"/>
    <x v="0"/>
    <s v="15/09/2016 18:01:06"/>
    <s v=" "/>
    <s v="xxx"/>
    <x v="9"/>
    <x v="10"/>
    <n v="1"/>
    <n v="0"/>
    <n v="100"/>
    <s v="15/09/2016 18:00:19"/>
    <s v="15/09/2016 18:00:20"/>
    <s v="XX"/>
    <x v="0"/>
    <s v="Não"/>
    <s v=""/>
    <s v=""/>
    <s v=""/>
  </r>
  <r>
    <n v="2171"/>
    <x v="0"/>
    <x v="0"/>
    <s v="Infraestrutura - TI"/>
    <x v="0"/>
    <s v="Normal"/>
    <s v="Reunião Rodrigo"/>
    <s v="Rosivaldo Azevedo Ramalho"/>
    <x v="0"/>
    <s v="16/09/2016 15:46:26"/>
    <s v=" "/>
    <s v="xxx"/>
    <x v="10"/>
    <x v="11"/>
    <n v="1.5"/>
    <n v="0"/>
    <n v="100"/>
    <s v="16/09/2016 15:46:25"/>
    <s v="16/09/2016 15:46:26"/>
    <s v="XX"/>
    <x v="0"/>
    <s v="Não"/>
    <s v=""/>
    <s v=""/>
    <s v=""/>
  </r>
  <r>
    <n v="2183"/>
    <x v="0"/>
    <x v="0"/>
    <s v="Infraestrutura - TI"/>
    <x v="0"/>
    <s v="Normal"/>
    <s v="Habilitado estatísticas poll sisjur"/>
    <s v="Rosivaldo Azevedo Ramalho"/>
    <x v="0"/>
    <s v="16/09/2016 16:18:00"/>
    <s v=" "/>
    <s v="xxx"/>
    <x v="10"/>
    <x v="11"/>
    <n v="0.5"/>
    <n v="0"/>
    <n v="100"/>
    <s v="16/09/2016 16:17:59"/>
    <s v="16/09/2016 16:18:00"/>
    <s v="XX"/>
    <x v="0"/>
    <s v="Não"/>
    <s v=""/>
    <s v=""/>
    <s v=""/>
  </r>
  <r>
    <n v="2184"/>
    <x v="0"/>
    <x v="0"/>
    <s v="Infraestrutura - TI"/>
    <x v="0"/>
    <s v="Normal"/>
    <s v="Informações cenários DR SOA"/>
    <s v="Rosivaldo Azevedo Ramalho"/>
    <x v="0"/>
    <s v="16/09/2016 16:18:51"/>
    <s v=" "/>
    <s v="xxx"/>
    <x v="10"/>
    <x v="11"/>
    <n v="4"/>
    <n v="0"/>
    <n v="100"/>
    <s v="16/09/2016 16:18:50"/>
    <s v="16/09/2016 16:18:51"/>
    <s v="XX"/>
    <x v="0"/>
    <s v="Não"/>
    <s v=""/>
    <s v=""/>
    <s v=""/>
  </r>
  <r>
    <n v="2198"/>
    <x v="0"/>
    <x v="0"/>
    <s v="Infraestrutura - TI"/>
    <x v="0"/>
    <s v="Normal"/>
    <s v="Informações sitef na web"/>
    <s v="Rosivaldo Azevedo Ramalho"/>
    <x v="0"/>
    <s v="16/09/2016 17:48:38"/>
    <s v=" "/>
    <s v="xxx"/>
    <x v="10"/>
    <x v="11"/>
    <n v="0.5"/>
    <n v="0"/>
    <n v="100"/>
    <s v="16/09/2016 17:48:37"/>
    <s v="16/09/2016 17:48:38"/>
    <s v="XX"/>
    <x v="0"/>
    <s v="Não"/>
    <s v=""/>
    <s v=""/>
    <s v=""/>
  </r>
  <r>
    <n v="2199"/>
    <x v="0"/>
    <x v="0"/>
    <s v="Infraestrutura - TI"/>
    <x v="0"/>
    <s v="Normal"/>
    <s v="Reunião erros SOA com integração"/>
    <s v="Rosivaldo Azevedo Ramalho"/>
    <x v="0"/>
    <s v="16/09/2016 17:48:58"/>
    <s v=" "/>
    <s v="xxx"/>
    <x v="10"/>
    <x v="11"/>
    <n v="0.5"/>
    <n v="0"/>
    <n v="100"/>
    <s v="16/09/2016 17:48:57"/>
    <s v="16/09/2016 17:48:58"/>
    <s v="XX"/>
    <x v="0"/>
    <s v="Não"/>
    <s v=""/>
    <s v=""/>
    <s v=""/>
  </r>
  <r>
    <n v="2200"/>
    <x v="0"/>
    <x v="0"/>
    <s v="Infraestrutura - TI"/>
    <x v="0"/>
    <s v="Normal"/>
    <s v="Verificação faulthandler no BPEL"/>
    <s v="Rosivaldo Azevedo Ramalho"/>
    <x v="0"/>
    <s v="16/09/2016 17:49:44"/>
    <s v=" "/>
    <s v="xxx"/>
    <x v="10"/>
    <x v="11"/>
    <n v="0.5"/>
    <n v="0"/>
    <n v="100"/>
    <s v="16/09/2016 17:49:44"/>
    <s v="16/09/2016 17:49:44"/>
    <s v="XX"/>
    <x v="0"/>
    <s v="Não"/>
    <s v=""/>
    <s v=""/>
    <s v=""/>
  </r>
  <r>
    <n v="2257"/>
    <x v="0"/>
    <x v="0"/>
    <s v="Infraestrutura - TI"/>
    <x v="0"/>
    <s v="Normal"/>
    <s v="Ajustes MDS SOA CSCD - INT_USUARIO_RE"/>
    <s v="Rosivaldo Azevedo Ramalho"/>
    <x v="0"/>
    <s v="19/09/2016 11:09:17"/>
    <s v=" "/>
    <s v="xxx"/>
    <x v="11"/>
    <x v="12"/>
    <n v="2"/>
    <n v="0"/>
    <n v="100"/>
    <s v="19/09/2016 11:09:17"/>
    <s v="19/09/2016 11:09:17"/>
    <s v="XX"/>
    <x v="0"/>
    <s v="Não"/>
    <s v=""/>
    <s v=""/>
    <s v=""/>
  </r>
  <r>
    <n v="2274"/>
    <x v="0"/>
    <x v="0"/>
    <s v="Infraestrutura - TI"/>
    <x v="0"/>
    <s v="Normal"/>
    <s v="Validação exachk"/>
    <s v="Rosivaldo Azevedo Ramalho"/>
    <x v="0"/>
    <s v="19/09/2016 16:20:15"/>
    <s v=" "/>
    <s v="xxx"/>
    <x v="11"/>
    <x v="12"/>
    <n v="2"/>
    <n v="0"/>
    <n v="100"/>
    <s v="19/09/2016 14:27:06"/>
    <s v="19/09/2016 14:27:06"/>
    <s v="XX"/>
    <x v="0"/>
    <s v="Não"/>
    <s v=""/>
    <s v=""/>
    <s v=""/>
  </r>
  <r>
    <n v="2307"/>
    <x v="0"/>
    <x v="0"/>
    <s v="Infraestrutura - TI"/>
    <x v="0"/>
    <s v="Normal"/>
    <s v="Reunião Chermont sitef"/>
    <s v="Rosivaldo Azevedo Ramalho"/>
    <x v="0"/>
    <s v="19/09/2016 17:40:57"/>
    <s v=" "/>
    <s v="xxx"/>
    <x v="11"/>
    <x v="12"/>
    <n v="0.5"/>
    <n v="0"/>
    <n v="100"/>
    <s v="19/09/2016 17:40:57"/>
    <s v="19/09/2016 17:40:57"/>
    <s v="XX"/>
    <x v="0"/>
    <s v="Não"/>
    <s v=""/>
    <s v=""/>
    <s v=""/>
  </r>
  <r>
    <n v="2308"/>
    <x v="0"/>
    <x v="0"/>
    <s v="Infraestrutura - TI"/>
    <x v="0"/>
    <s v="Normal"/>
    <s v="Informações MAA Exadata"/>
    <s v="Rosivaldo Azevedo Ramalho"/>
    <x v="0"/>
    <s v="19/09/2016 17:41:27"/>
    <s v=" "/>
    <s v="xxx"/>
    <x v="11"/>
    <x v="12"/>
    <n v="1"/>
    <n v="0"/>
    <n v="100"/>
    <s v="19/09/2016 17:41:26"/>
    <s v="19/09/2016 17:41:27"/>
    <s v="XX"/>
    <x v="0"/>
    <s v="Não"/>
    <s v=""/>
    <s v=""/>
    <s v=""/>
  </r>
  <r>
    <n v="2406"/>
    <x v="0"/>
    <x v="0"/>
    <s v="Infraestrutura - TI"/>
    <x v="0"/>
    <s v="Normal"/>
    <s v="Whitepaper DR na nuvem oracle / consolidação exadata"/>
    <s v="Rosivaldo Azevedo Ramalho"/>
    <x v="0"/>
    <s v="20/09/2016 10:53:36"/>
    <s v=" "/>
    <s v="xxx"/>
    <x v="12"/>
    <x v="13"/>
    <n v="2"/>
    <n v="0"/>
    <n v="100"/>
    <s v="20/09/2016 10:53:35"/>
    <s v="20/09/2016 10:53:36"/>
    <s v="XX"/>
    <x v="0"/>
    <s v="Não"/>
    <s v=""/>
    <s v=""/>
    <s v=""/>
  </r>
  <r>
    <n v="2428"/>
    <x v="0"/>
    <x v="0"/>
    <s v="Infraestrutura - TI"/>
    <x v="0"/>
    <s v="Normal"/>
    <s v="Bind split DNS"/>
    <s v="Rosivaldo Azevedo Ramalho"/>
    <x v="0"/>
    <s v="20/09/2016 14:49:59"/>
    <s v=" "/>
    <s v="xxx"/>
    <x v="12"/>
    <x v="13"/>
    <n v="1"/>
    <n v="0"/>
    <n v="100"/>
    <s v="20/09/2016 14:49:59"/>
    <s v="20/09/2016 14:49:59"/>
    <s v="XX"/>
    <x v="0"/>
    <s v="Não"/>
    <s v=""/>
    <s v=""/>
    <s v=""/>
  </r>
  <r>
    <n v="2429"/>
    <x v="0"/>
    <x v="0"/>
    <s v="Infraestrutura - TI"/>
    <x v="0"/>
    <s v="Normal"/>
    <s v="Informações DR Cloud Control"/>
    <s v="Rosivaldo Azevedo Ramalho"/>
    <x v="0"/>
    <s v="20/09/2016 14:50:26"/>
    <s v=" "/>
    <s v="xxx"/>
    <x v="12"/>
    <x v="13"/>
    <n v="0.5"/>
    <n v="0"/>
    <n v="100"/>
    <s v="20/09/2016 14:50:25"/>
    <s v="20/09/2016 14:50:26"/>
    <s v="XX"/>
    <x v="0"/>
    <s v="Não"/>
    <s v=""/>
    <s v=""/>
    <s v=""/>
  </r>
  <r>
    <n v="2430"/>
    <x v="0"/>
    <x v="0"/>
    <s v="Infraestrutura - TI"/>
    <x v="0"/>
    <s v="Normal"/>
    <s v="Problemas transação XA CSCD"/>
    <s v="Rosivaldo Azevedo Ramalho"/>
    <x v="0"/>
    <s v="20/09/2016 14:50:59"/>
    <s v=" "/>
    <s v="xxx"/>
    <x v="12"/>
    <x v="13"/>
    <n v="1.5"/>
    <n v="0"/>
    <n v="100"/>
    <s v="20/09/2016 14:50:58"/>
    <s v="20/09/2016 14:50:59"/>
    <s v="XX"/>
    <x v="0"/>
    <s v="Não"/>
    <s v=""/>
    <s v=""/>
    <s v=""/>
  </r>
  <r>
    <n v="2431"/>
    <x v="0"/>
    <x v="0"/>
    <s v="Infraestrutura - TI"/>
    <x v="0"/>
    <s v="Normal"/>
    <s v="Auxílio conectividade banco re-dbdese01"/>
    <s v="Rosivaldo Azevedo Ramalho"/>
    <x v="0"/>
    <s v="20/09/2016 14:51:40"/>
    <s v=" "/>
    <s v="xxx"/>
    <x v="12"/>
    <x v="13"/>
    <n v="0.5"/>
    <n v="0"/>
    <n v="100"/>
    <s v="20/09/2016 14:51:39"/>
    <s v="20/09/2016 14:51:40"/>
    <s v="XX"/>
    <x v="0"/>
    <s v="Não"/>
    <s v=""/>
    <s v=""/>
    <s v=""/>
  </r>
  <r>
    <n v="2519"/>
    <x v="0"/>
    <x v="0"/>
    <s v="Infraestrutura - TI"/>
    <x v="0"/>
    <s v="Normal"/>
    <s v="Testes TNS/Failover db 12c"/>
    <s v="Rosivaldo Azevedo Ramalho"/>
    <x v="0"/>
    <s v="22/09/2016 09:15:09"/>
    <s v=" "/>
    <s v="xxx"/>
    <x v="13"/>
    <x v="14"/>
    <n v="4"/>
    <n v="0"/>
    <n v="100"/>
    <s v="21/09/2016 15:05:01"/>
    <s v="21/09/2016 15:05:02"/>
    <s v="XX"/>
    <x v="0"/>
    <s v="Não"/>
    <s v=""/>
    <s v=""/>
    <s v=""/>
  </r>
  <r>
    <n v="2553"/>
    <x v="0"/>
    <x v="0"/>
    <s v="Infraestrutura - TI"/>
    <x v="0"/>
    <s v="Normal"/>
    <s v="Stuck threads SOA RNV soa_server2"/>
    <s v="Rosivaldo Azevedo Ramalho"/>
    <x v="0"/>
    <s v="22/09/2016 08:51:10"/>
    <s v=" "/>
    <s v="xxx"/>
    <x v="14"/>
    <x v="15"/>
    <n v="0.5"/>
    <n v="0"/>
    <n v="100"/>
    <s v="22/09/2016 08:51:09"/>
    <s v="22/09/2016 08:51:10"/>
    <s v="XX"/>
    <x v="0"/>
    <s v="Não"/>
    <s v=""/>
    <s v=""/>
    <s v=""/>
  </r>
  <r>
    <n v="2658"/>
    <x v="0"/>
    <x v="0"/>
    <s v="Infraestrutura - TI"/>
    <x v="0"/>
    <s v="Normal"/>
    <s v="Ambiente DG testes"/>
    <s v="Rosivaldo Azevedo Ramalho"/>
    <x v="0"/>
    <s v="23/09/2016 18:07:38"/>
    <s v=" "/>
    <s v="xxx"/>
    <x v="14"/>
    <x v="16"/>
    <n v="16"/>
    <n v="0"/>
    <n v="100"/>
    <s v="23/09/2016 09:04:48"/>
    <s v="23/09/2016 18:07:38"/>
    <s v="XX"/>
    <x v="0"/>
    <s v="Não"/>
    <s v=""/>
    <n v="1"/>
    <s v=""/>
  </r>
  <r>
    <n v="2750"/>
    <x v="0"/>
    <x v="0"/>
    <s v="Infraestrutura - TI"/>
    <x v="0"/>
    <s v="Normal"/>
    <s v="Reunião Claudecir ambiente 12c"/>
    <s v="Rosivaldo Azevedo Ramalho"/>
    <x v="0"/>
    <s v="23/09/2016 18:08:31"/>
    <s v=" "/>
    <s v="xxx"/>
    <x v="15"/>
    <x v="16"/>
    <n v="0.5"/>
    <n v="0"/>
    <n v="100"/>
    <s v="23/09/2016 18:08:30"/>
    <s v="23/09/2016 18:08:31"/>
    <s v="XX"/>
    <x v="0"/>
    <s v="Não"/>
    <s v=""/>
    <s v=""/>
    <s v=""/>
  </r>
  <r>
    <n v="2751"/>
    <x v="0"/>
    <x v="0"/>
    <s v="Infraestrutura - TI"/>
    <x v="0"/>
    <s v="Normal"/>
    <s v="Reunião Softbox melhoria ambiente"/>
    <s v="Rosivaldo Azevedo Ramalho"/>
    <x v="0"/>
    <s v="23/09/2016 18:08:55"/>
    <s v=" "/>
    <s v="xxx"/>
    <x v="15"/>
    <x v="16"/>
    <n v="1"/>
    <n v="0"/>
    <n v="100"/>
    <s v="23/09/2016 18:08:55"/>
    <s v="23/09/2016 18:08:55"/>
    <s v="XX"/>
    <x v="0"/>
    <s v="Não"/>
    <s v=""/>
    <s v=""/>
    <s v=""/>
  </r>
  <r>
    <n v="2752"/>
    <x v="0"/>
    <x v="0"/>
    <s v="Infraestrutura - TI"/>
    <x v="0"/>
    <s v="Normal"/>
    <s v="Estudo inicial memória ambiente SOA 12c"/>
    <s v="Rosivaldo Azevedo Ramalho"/>
    <x v="0"/>
    <s v="23/09/2016 18:09:35"/>
    <s v=" "/>
    <s v="xxx"/>
    <x v="15"/>
    <x v="16"/>
    <n v="0.5"/>
    <n v="0"/>
    <n v="100"/>
    <s v="23/09/2016 18:09:34"/>
    <s v="23/09/2016 18:09:35"/>
    <s v="XX"/>
    <x v="0"/>
    <s v="Não"/>
    <s v=""/>
    <s v=""/>
    <s v=""/>
  </r>
  <r>
    <n v="2865"/>
    <x v="0"/>
    <x v="0"/>
    <s v="Infraestrutura - TI"/>
    <x v="0"/>
    <s v="Normal"/>
    <s v="Problema stuck thread SOA RNV/RNLJ"/>
    <s v="Rosivaldo Azevedo Ramalho"/>
    <x v="0"/>
    <s v="26/09/2016 18:03:40"/>
    <s v=" "/>
    <s v="xxx"/>
    <x v="16"/>
    <x v="17"/>
    <n v="1"/>
    <n v="0"/>
    <n v="100"/>
    <s v="26/09/2016 18:03:40"/>
    <s v="26/09/2016 18:03:40"/>
    <s v="XX"/>
    <x v="0"/>
    <s v="Não"/>
    <s v=""/>
    <s v=""/>
    <s v=""/>
  </r>
  <r>
    <n v="2866"/>
    <x v="0"/>
    <x v="0"/>
    <s v="Infraestrutura - TI"/>
    <x v="0"/>
    <s v="Normal"/>
    <s v="Reunião clonagem ambiente SOA12c"/>
    <s v="Rosivaldo Azevedo Ramalho"/>
    <x v="0"/>
    <s v="26/09/2016 18:03:59"/>
    <s v=" "/>
    <s v="xxx"/>
    <x v="16"/>
    <x v="17"/>
    <n v="0.5"/>
    <n v="0"/>
    <n v="100"/>
    <s v="26/09/2016 18:03:58"/>
    <s v="26/09/2016 18:03:59"/>
    <s v="XX"/>
    <x v="0"/>
    <s v="Não"/>
    <s v=""/>
    <s v=""/>
    <s v=""/>
  </r>
  <r>
    <n v="2867"/>
    <x v="0"/>
    <x v="0"/>
    <s v="Infraestrutura - TI"/>
    <x v="0"/>
    <s v="Normal"/>
    <s v="Reunião cotação preço F5"/>
    <s v="Rosivaldo Azevedo Ramalho"/>
    <x v="0"/>
    <s v="26/09/2016 18:04:11"/>
    <s v=" "/>
    <s v="xxx"/>
    <x v="16"/>
    <x v="17"/>
    <n v="0.5"/>
    <n v="0"/>
    <n v="100"/>
    <s v="26/09/2016 18:04:11"/>
    <s v="26/09/2016 18:04:11"/>
    <s v="XX"/>
    <x v="0"/>
    <s v="Não"/>
    <s v=""/>
    <s v=""/>
    <s v=""/>
  </r>
  <r>
    <n v="2869"/>
    <x v="0"/>
    <x v="0"/>
    <s v="Infraestrutura - TI"/>
    <x v="0"/>
    <s v="Normal"/>
    <s v="Configuração inicial ambiente SOA12c"/>
    <s v="Rosivaldo Azevedo Ramalho"/>
    <x v="0"/>
    <s v="26/09/2016 18:04:31"/>
    <s v=" "/>
    <s v="xxx"/>
    <x v="16"/>
    <x v="17"/>
    <n v="6"/>
    <n v="0"/>
    <n v="100"/>
    <s v="26/09/2016 18:04:30"/>
    <s v="26/09/2016 18:04:31"/>
    <s v="XX"/>
    <x v="0"/>
    <s v="Não"/>
    <s v=""/>
    <s v=""/>
    <s v=""/>
  </r>
  <r>
    <n v="2959"/>
    <x v="0"/>
    <x v="0"/>
    <s v="Infraestrutura - TI"/>
    <x v="0"/>
    <s v="Normal"/>
    <s v="Configuração inicial ambiente OSB - SOA12c"/>
    <s v="Rosivaldo Azevedo Ramalho"/>
    <x v="0"/>
    <s v="05/10/2016 11:49:54"/>
    <s v=" "/>
    <s v="xxx"/>
    <x v="17"/>
    <x v="18"/>
    <n v="40"/>
    <n v="0"/>
    <n v="100"/>
    <s v="27/09/2016 17:53:25"/>
    <s v="05/10/2016 11:49:54"/>
    <s v="XX"/>
    <x v="0"/>
    <s v="Não"/>
    <s v=""/>
    <n v="1"/>
    <s v=""/>
  </r>
  <r>
    <n v="3441"/>
    <x v="0"/>
    <x v="0"/>
    <s v="Infraestrutura - TI"/>
    <x v="0"/>
    <s v="Normal"/>
    <s v="Auxílio configuração cluster pacemaker"/>
    <s v="Rosivaldo Azevedo Ramalho"/>
    <x v="0"/>
    <s v="04/10/2016 11:25:27"/>
    <s v=" "/>
    <s v="xxx"/>
    <x v="18"/>
    <x v="19"/>
    <n v="2"/>
    <n v="0"/>
    <n v="100"/>
    <s v="04/10/2016 11:24:55"/>
    <s v="04/10/2016 11:24:56"/>
    <s v="XX"/>
    <x v="0"/>
    <s v="Não"/>
    <s v=""/>
    <s v=""/>
    <s v=""/>
  </r>
  <r>
    <n v="3703"/>
    <x v="0"/>
    <x v="0"/>
    <s v="Infraestrutura - TI"/>
    <x v="0"/>
    <s v="Normal"/>
    <s v="Criação cenários DR"/>
    <s v="Rosivaldo Azevedo Ramalho"/>
    <x v="0"/>
    <s v="05/10/2016 13:49:40"/>
    <s v=" "/>
    <s v="xxx"/>
    <x v="19"/>
    <x v="20"/>
    <n v="4"/>
    <n v="0"/>
    <n v="100"/>
    <s v="05/10/2016 11:49:38"/>
    <s v="05/10/2016 11:49:39"/>
    <s v="XX"/>
    <x v="0"/>
    <s v="Não"/>
    <s v=""/>
    <n v="1"/>
    <s v=""/>
  </r>
  <r>
    <n v="3705"/>
    <x v="0"/>
    <x v="0"/>
    <s v="Infraestrutura - TI"/>
    <x v="0"/>
    <s v="Normal"/>
    <s v="Reunião Softbox"/>
    <s v="Rosivaldo Azevedo Ramalho"/>
    <x v="0"/>
    <s v="05/10/2016 11:57:30"/>
    <s v=" "/>
    <s v="xxx"/>
    <x v="20"/>
    <x v="20"/>
    <n v="1"/>
    <n v="0"/>
    <n v="100"/>
    <s v="05/10/2016 11:57:29"/>
    <s v="05/10/2016 11:57:30"/>
    <s v="XX"/>
    <x v="0"/>
    <s v="Não"/>
    <s v=""/>
    <s v=""/>
    <s v=""/>
  </r>
  <r>
    <n v="3706"/>
    <x v="0"/>
    <x v="0"/>
    <s v="Infraestrutura - TI"/>
    <x v="0"/>
    <s v="Normal"/>
    <s v="Criação cenários DR"/>
    <s v="Rosivaldo Azevedo Ramalho"/>
    <x v="0"/>
    <s v="05/10/2016 11:57:40"/>
    <s v=" "/>
    <s v="xxx"/>
    <x v="20"/>
    <x v="20"/>
    <n v="2"/>
    <n v="0"/>
    <n v="100"/>
    <s v="05/10/2016 11:57:39"/>
    <s v="05/10/2016 11:57:40"/>
    <s v="XX"/>
    <x v="0"/>
    <s v="Não"/>
    <s v=""/>
    <s v=""/>
    <s v=""/>
  </r>
  <r>
    <n v="3768"/>
    <x v="0"/>
    <x v="0"/>
    <s v="Infraestrutura - TI"/>
    <x v="0"/>
    <s v="Normal"/>
    <s v="Ajustes no CC"/>
    <s v="Rosivaldo Azevedo Ramalho"/>
    <x v="0"/>
    <s v="06/10/2016 09:59:30"/>
    <s v=" "/>
    <s v="xxx"/>
    <x v="20"/>
    <x v="20"/>
    <n v="5"/>
    <n v="0"/>
    <n v="100"/>
    <s v="06/10/2016 09:58:07"/>
    <s v="06/10/2016 09:58:07"/>
    <s v="XX"/>
    <x v="0"/>
    <s v="Não"/>
    <s v=""/>
    <s v=""/>
    <s v=""/>
  </r>
  <r>
    <n v="2589"/>
    <x v="1"/>
    <x v="0"/>
    <s v="Testes Performance PDV 50/51"/>
    <x v="0"/>
    <s v="Normal"/>
    <s v="Realização de análise de escopo"/>
    <s v="Marta Amorim"/>
    <x v="2"/>
    <s v="10/10/2016 10:00:58"/>
    <s v=" "/>
    <s v="xxx"/>
    <x v="14"/>
    <x v="15"/>
    <n v="3"/>
    <n v="1.5"/>
    <n v="100"/>
    <s v="22/09/2016 14:06:08"/>
    <s v="10/10/2016 10:00:58"/>
    <s v="XX"/>
    <x v="1"/>
    <s v="Não"/>
    <s v=""/>
    <s v=""/>
    <s v=""/>
  </r>
  <r>
    <n v="2590"/>
    <x v="1"/>
    <x v="0"/>
    <s v="Testes Performance PDV 50/51"/>
    <x v="0"/>
    <s v="Normal"/>
    <s v="Criação de estratégia de Teste"/>
    <s v="Marta Amorim"/>
    <x v="2"/>
    <s v="22/09/2016 18:11:11"/>
    <s v=" "/>
    <s v="xxx"/>
    <x v="14"/>
    <x v="15"/>
    <n v="3"/>
    <n v="3"/>
    <n v="100"/>
    <s v="22/09/2016 14:08:21"/>
    <s v="22/09/2016 18:11:11"/>
    <s v="XX"/>
    <x v="1"/>
    <s v="Não"/>
    <s v=""/>
    <s v=""/>
    <s v=""/>
  </r>
  <r>
    <n v="2591"/>
    <x v="1"/>
    <x v="0"/>
    <s v="Testes Performance PDV 50/51"/>
    <x v="0"/>
    <s v="Normal"/>
    <s v="Elaboração do Plano de Teste"/>
    <s v="Marta Amorim"/>
    <x v="2"/>
    <s v="27/09/2016 11:10:20"/>
    <s v=" "/>
    <s v="xxx"/>
    <x v="14"/>
    <x v="15"/>
    <n v="2"/>
    <n v="2"/>
    <n v="100"/>
    <s v="22/09/2016 14:09:51"/>
    <s v="27/09/2016 11:10:11"/>
    <s v="XX"/>
    <x v="1"/>
    <s v="Não"/>
    <s v=""/>
    <s v=""/>
    <s v=""/>
  </r>
  <r>
    <n v="2695"/>
    <x v="1"/>
    <x v="0"/>
    <s v="Testes Performance PDV 50/51"/>
    <x v="0"/>
    <s v="Normal"/>
    <s v="Apoio: Entendimento escopo"/>
    <s v="Marta Amorim"/>
    <x v="3"/>
    <s v="23/09/2016 11:59:43"/>
    <s v=" "/>
    <s v="xxx"/>
    <x v="14"/>
    <x v="15"/>
    <n v="0.5"/>
    <n v="0.5"/>
    <n v="100"/>
    <s v="23/09/2016 11:53:02"/>
    <s v="23/09/2016 11:59:43"/>
    <s v="XX"/>
    <x v="1"/>
    <s v="Não"/>
    <s v=""/>
    <s v=""/>
    <s v=""/>
  </r>
  <r>
    <n v="2086"/>
    <x v="2"/>
    <x v="0"/>
    <s v="Testes Regressão PDV "/>
    <x v="0"/>
    <s v="Normal"/>
    <s v="Realização de planejamento de demanda teste PDV"/>
    <s v="Marta Amorim"/>
    <x v="4"/>
    <s v="28/09/2016 12:22:15"/>
    <s v=" "/>
    <s v="xxx"/>
    <x v="10"/>
    <x v="11"/>
    <n v="11"/>
    <n v="9.83"/>
    <n v="100"/>
    <s v="15/09/2016 18:37:26"/>
    <s v=""/>
    <s v="XX"/>
    <x v="1"/>
    <s v="Não"/>
    <s v=""/>
    <s v=""/>
    <s v=""/>
  </r>
  <r>
    <n v="2315"/>
    <x v="2"/>
    <x v="1"/>
    <s v="Testes Regressão PDV "/>
    <x v="0"/>
    <s v="Normal"/>
    <s v="Realização de análise de escopo"/>
    <s v="Marta Amorim"/>
    <x v="4"/>
    <s v="21/09/2016 17:32:18"/>
    <s v=" "/>
    <s v="xxx"/>
    <x v="10"/>
    <x v="12"/>
    <n v="4.570000171661377"/>
    <n v="1.66"/>
    <n v="100"/>
    <s v="19/09/2016 18:46:00"/>
    <s v="21/09/2016 17:32:18"/>
    <s v="XX"/>
    <x v="1"/>
    <s v="Não"/>
    <s v=""/>
    <n v="1"/>
    <s v=""/>
  </r>
  <r>
    <n v="2316"/>
    <x v="2"/>
    <x v="1"/>
    <s v="Testes Regressão PDV "/>
    <x v="0"/>
    <s v="Normal"/>
    <s v="Criação de estratégia de Teste"/>
    <s v="Marta Amorim"/>
    <x v="2"/>
    <s v="20/09/2016 18:01:40"/>
    <s v=" "/>
    <s v="xxx"/>
    <x v="10"/>
    <x v="12"/>
    <n v="4.570000171661377"/>
    <n v="4.57"/>
    <n v="100"/>
    <s v="19/09/2016 18:46:05"/>
    <s v="20/09/2016 18:01:27"/>
    <s v="XX"/>
    <x v="1"/>
    <s v="Não"/>
    <s v=""/>
    <n v="1"/>
    <s v=""/>
  </r>
  <r>
    <n v="3062"/>
    <x v="2"/>
    <x v="1"/>
    <s v="Testes Regressão PDV "/>
    <x v="0"/>
    <s v="Alta"/>
    <s v="Criar/ Revisar Cenários de Testes - Reloh"/>
    <s v="Marta Amorim"/>
    <x v="2"/>
    <s v="29/09/2016 12:19:11"/>
    <s v=" "/>
    <s v="xxx"/>
    <x v="21"/>
    <x v="21"/>
    <n v="4.570000171661377"/>
    <n v="4.57"/>
    <n v="100"/>
    <s v="28/09/2016 19:16:17"/>
    <s v=""/>
    <s v="XX"/>
    <x v="1"/>
    <s v="Não"/>
    <s v=""/>
    <s v=""/>
    <s v=""/>
  </r>
  <r>
    <n v="2608"/>
    <x v="3"/>
    <x v="0"/>
    <s v="Testes Semear"/>
    <x v="0"/>
    <s v="Normal"/>
    <s v="Realização de análise de escopo"/>
    <s v="Marta Amorim"/>
    <x v="5"/>
    <s v="26/09/2016 18:29:22"/>
    <s v=" "/>
    <s v="xxx"/>
    <x v="14"/>
    <x v="17"/>
    <n v="15"/>
    <n v="10"/>
    <n v="100"/>
    <s v="22/09/2016 16:02:41"/>
    <s v="26/09/2016 18:14:22"/>
    <s v="XX"/>
    <x v="1"/>
    <s v="Não"/>
    <s v=""/>
    <n v="1"/>
    <s v=""/>
  </r>
  <r>
    <n v="2621"/>
    <x v="3"/>
    <x v="0"/>
    <s v="Testes Semear"/>
    <x v="0"/>
    <s v="Normal"/>
    <s v="Realização de análise de escopo"/>
    <s v="Marta Amorim"/>
    <x v="6"/>
    <s v="30/09/2016 12:21:23"/>
    <s v=" "/>
    <s v="xxx"/>
    <x v="14"/>
    <x v="17"/>
    <n v="3"/>
    <n v="0"/>
    <n v="100"/>
    <s v="22/09/2016 16:28:22"/>
    <s v="30/09/2016 12:21:23"/>
    <s v="XX"/>
    <x v="1"/>
    <s v="Não"/>
    <s v=""/>
    <n v="1"/>
    <s v=""/>
  </r>
  <r>
    <n v="2871"/>
    <x v="3"/>
    <x v="0"/>
    <s v="Testes Semear"/>
    <x v="0"/>
    <s v="Normal"/>
    <s v="Criação de estratégia de Teste"/>
    <s v="Marta Amorim"/>
    <x v="5"/>
    <s v="28/09/2016 14:46:07"/>
    <s v=" "/>
    <s v="xxx"/>
    <x v="17"/>
    <x v="22"/>
    <n v="4"/>
    <n v="4"/>
    <n v="100"/>
    <s v="26/09/2016 18:31:05"/>
    <s v="28/09/2016 14:46:07"/>
    <s v="XX"/>
    <x v="1"/>
    <s v="Não"/>
    <s v=""/>
    <s v=""/>
    <s v=""/>
  </r>
  <r>
    <n v="2708"/>
    <x v="4"/>
    <x v="0"/>
    <s v="Testes V56 - Correções I"/>
    <x v="0"/>
    <s v="Normal"/>
    <s v="Realização de análise de escopo"/>
    <s v="Marta Amorim"/>
    <x v="4"/>
    <s v="27/09/2016 14:09:00"/>
    <s v=" "/>
    <s v="xxx"/>
    <x v="14"/>
    <x v="15"/>
    <n v="5.0900001525878906"/>
    <n v="6.09"/>
    <n v="100"/>
    <s v="23/09/2016 15:14:55"/>
    <s v="23/09/2016 16:12:09"/>
    <s v="XX"/>
    <x v="1"/>
    <s v="Não"/>
    <s v=""/>
    <s v=""/>
    <s v=""/>
  </r>
  <r>
    <n v="2709"/>
    <x v="4"/>
    <x v="0"/>
    <s v="Testes V56 - Correções I"/>
    <x v="0"/>
    <s v="Normal"/>
    <s v="Elaboração do Plano de Teste"/>
    <s v="Marta Amorim"/>
    <x v="4"/>
    <s v="27/09/2016 14:13:56"/>
    <s v=" "/>
    <s v="xxx"/>
    <x v="14"/>
    <x v="16"/>
    <n v="1.3899999856948853"/>
    <n v="2"/>
    <n v="100"/>
    <s v="23/09/2016 15:16:25"/>
    <s v=""/>
    <s v="XX"/>
    <x v="1"/>
    <s v="Não"/>
    <s v=""/>
    <n v="1"/>
    <s v=""/>
  </r>
  <r>
    <n v="2711"/>
    <x v="4"/>
    <x v="0"/>
    <s v="Testes V56 - Correções I"/>
    <x v="0"/>
    <s v="Normal"/>
    <s v="Criar/ Revisar Cenários de Testes"/>
    <s v="Marta Amorim"/>
    <x v="4"/>
    <s v="27/09/2016 14:14:47"/>
    <s v=" "/>
    <s v="xxx"/>
    <x v="15"/>
    <x v="16"/>
    <n v="1"/>
    <n v="1.25"/>
    <n v="100"/>
    <s v="23/09/2016 15:18:23"/>
    <s v="23/09/2016 16:30:26"/>
    <s v="XX"/>
    <x v="1"/>
    <s v="Não"/>
    <s v=""/>
    <s v=""/>
    <s v=""/>
  </r>
  <r>
    <n v="2961"/>
    <x v="4"/>
    <x v="0"/>
    <s v="Testes V56 - Correções I"/>
    <x v="0"/>
    <s v="Normal"/>
    <s v="Criação de estratégia de Teste"/>
    <s v="Marta Amorim"/>
    <x v="4"/>
    <s v="28/09/2016 09:52:48"/>
    <s v=" "/>
    <s v="xxx"/>
    <x v="17"/>
    <x v="22"/>
    <n v="2"/>
    <n v="2"/>
    <n v="100"/>
    <s v="27/09/2016 18:05:58"/>
    <s v="28/09/2016 09:52:42"/>
    <s v="XX"/>
    <x v="1"/>
    <s v="Não"/>
    <s v=""/>
    <s v=""/>
    <s v=""/>
  </r>
  <r>
    <n v="461"/>
    <x v="5"/>
    <x v="0"/>
    <s v="Infraestrutura - TI"/>
    <x v="0"/>
    <s v="Alta"/>
    <s v="Ajuste Crediário Safer "/>
    <s v="Venicio Monteiro Oliveira"/>
    <x v="7"/>
    <s v="09/09/2016 11:00:50"/>
    <s v=" "/>
    <s v="xxx"/>
    <x v="22"/>
    <x v="3"/>
    <n v="32"/>
    <n v="0"/>
    <n v="100"/>
    <s v="08/09/2016 10:42:26"/>
    <s v="09/09/2016 11:00:50"/>
    <s v="XX"/>
    <x v="2"/>
    <s v="Não"/>
    <s v=""/>
    <n v="1"/>
    <s v=""/>
  </r>
  <r>
    <n v="462"/>
    <x v="5"/>
    <x v="0"/>
    <s v="Infraestrutura - TI"/>
    <x v="0"/>
    <s v="Normal"/>
    <s v="Ajuda com empresa terceira na alteração da Citylar "/>
    <s v="Venicio Monteiro Oliveira"/>
    <x v="7"/>
    <s v="26/09/2016 08:30:31"/>
    <s v=" "/>
    <s v="xxx"/>
    <x v="4"/>
    <x v="17"/>
    <n v="24"/>
    <n v="0"/>
    <n v="100"/>
    <s v="08/09/2016 10:44:13"/>
    <s v=""/>
    <s v="XX"/>
    <x v="2"/>
    <s v="Não"/>
    <s v=""/>
    <n v="1"/>
    <s v=""/>
  </r>
  <r>
    <n v="581"/>
    <x v="5"/>
    <x v="0"/>
    <s v="Infraestrutura - TI"/>
    <x v="0"/>
    <s v="Imediata"/>
    <s v="Verificação de chamados"/>
    <s v="Venicio Monteiro Oliveira"/>
    <x v="7"/>
    <s v="13/09/2016 14:03:06"/>
    <s v=" "/>
    <s v="xxx"/>
    <x v="5"/>
    <x v="8"/>
    <n v="16"/>
    <n v="0"/>
    <n v="100"/>
    <s v="09/09/2016 09:26:18"/>
    <s v=""/>
    <s v="XX"/>
    <x v="2"/>
    <s v="Não"/>
    <s v=""/>
    <n v="1"/>
    <s v=""/>
  </r>
  <r>
    <n v="615"/>
    <x v="5"/>
    <x v="1"/>
    <s v="Infraestrutura - TI"/>
    <x v="0"/>
    <s v="Normal"/>
    <s v="Ajuda com empresa terceira na alteração da Citylar "/>
    <s v="Venicio Monteiro Oliveira"/>
    <x v="7"/>
    <s v="09/09/2016 11:05:28"/>
    <s v=" "/>
    <s v="xxx"/>
    <x v="4"/>
    <x v="5"/>
    <n v="8"/>
    <n v="0"/>
    <n v="100"/>
    <s v="09/09/2016 11:03:34"/>
    <s v="09/09/2016 11:05:28"/>
    <s v="XX"/>
    <x v="2"/>
    <s v="Não"/>
    <s v=""/>
    <n v="1"/>
    <s v=""/>
  </r>
  <r>
    <n v="616"/>
    <x v="5"/>
    <x v="0"/>
    <s v="Infraestrutura - TI"/>
    <x v="0"/>
    <s v="Normal"/>
    <s v="Ajuda com empresa terceira na alteração da Citylar "/>
    <s v="Venicio Monteiro Oliveira"/>
    <x v="7"/>
    <s v="26/09/2016 08:30:31"/>
    <s v=" "/>
    <s v="xxx"/>
    <x v="15"/>
    <x v="17"/>
    <n v="16"/>
    <n v="0"/>
    <n v="100"/>
    <s v="09/09/2016 11:06:41"/>
    <s v="12/09/2016 11:36:20"/>
    <s v="XX"/>
    <x v="2"/>
    <s v="Não"/>
    <s v=""/>
    <n v="1"/>
    <s v=""/>
  </r>
  <r>
    <n v="619"/>
    <x v="5"/>
    <x v="0"/>
    <s v="Infraestrutura - TI"/>
    <x v="0"/>
    <s v="Imediata"/>
    <s v="Verificando chamados"/>
    <s v="Venicio Monteiro Oliveira"/>
    <x v="7"/>
    <s v="13/09/2016 14:02:18"/>
    <s v=" "/>
    <s v="xxx"/>
    <x v="5"/>
    <x v="6"/>
    <n v="8"/>
    <n v="0"/>
    <n v="100"/>
    <s v="09/09/2016 11:21:06"/>
    <s v="13/09/2016 14:02:18"/>
    <s v="XX"/>
    <x v="2"/>
    <s v="Não"/>
    <s v=""/>
    <n v="1"/>
    <s v=""/>
  </r>
  <r>
    <n v="620"/>
    <x v="5"/>
    <x v="1"/>
    <s v="Infraestrutura - TI"/>
    <x v="2"/>
    <s v="Normal"/>
    <s v="Alterar VNC nativo para o REALVNC"/>
    <s v="Venicio Monteiro Oliveira"/>
    <x v="7"/>
    <s v="12/09/2016 12:09:01"/>
    <s v=" "/>
    <s v="xxx"/>
    <x v="12"/>
    <x v="23"/>
    <n v="0"/>
    <n v="0"/>
    <n v="0"/>
    <s v="09/09/2016 11:27:26"/>
    <s v=""/>
    <s v="XX"/>
    <x v="2"/>
    <s v="Não"/>
    <n v="1"/>
    <s v=""/>
    <s v=""/>
  </r>
  <r>
    <n v="742"/>
    <x v="5"/>
    <x v="0"/>
    <s v="Infraestrutura - TI"/>
    <x v="0"/>
    <s v="Normal"/>
    <s v="Verificação de chamados"/>
    <s v="Venicio Monteiro Oliveira"/>
    <x v="7"/>
    <s v="13/09/2016 14:03:06"/>
    <s v=" "/>
    <s v="xxx"/>
    <x v="6"/>
    <x v="8"/>
    <n v="8"/>
    <n v="0"/>
    <n v="100"/>
    <s v="12/09/2016 11:46:14"/>
    <s v="13/09/2016 14:03:05"/>
    <s v="XX"/>
    <x v="2"/>
    <s v="Não"/>
    <s v=""/>
    <n v="1"/>
    <s v=""/>
  </r>
  <r>
    <n v="745"/>
    <x v="5"/>
    <x v="0"/>
    <s v="Infraestrutura - TI"/>
    <x v="0"/>
    <s v="Normal"/>
    <s v="Ajuda com empresa terceira na alteração da Citylar "/>
    <s v="Venicio Monteiro Oliveira"/>
    <x v="7"/>
    <s v="23/09/2016 09:18:13"/>
    <s v=" "/>
    <s v="xxx"/>
    <x v="6"/>
    <x v="8"/>
    <n v="8"/>
    <n v="0"/>
    <n v="100"/>
    <s v="12/09/2016 12:09:51"/>
    <s v="23/09/2016 09:18:13"/>
    <s v="XX"/>
    <x v="2"/>
    <s v="Não"/>
    <s v=""/>
    <n v="1"/>
    <s v=""/>
  </r>
  <r>
    <n v="749"/>
    <x v="5"/>
    <x v="1"/>
    <s v="Infraestrutura - TI"/>
    <x v="2"/>
    <s v="Normal"/>
    <s v="Lacração Inicial - Carlos Saraiva - Loja 058 - Uberlândia"/>
    <s v="Walter da Conceicao Filho"/>
    <x v="8"/>
    <s v="07/10/2016 18:01:48"/>
    <s v=" "/>
    <s v="xxx"/>
    <x v="6"/>
    <x v="24"/>
    <n v="0"/>
    <n v="0"/>
    <n v="0"/>
    <s v="12/09/2016 12:33:22"/>
    <s v=""/>
    <s v="XX"/>
    <x v="2"/>
    <s v="Não"/>
    <n v="1"/>
    <s v=""/>
    <s v=""/>
  </r>
  <r>
    <n v="763"/>
    <x v="5"/>
    <x v="2"/>
    <s v="Infraestrutura - TI"/>
    <x v="1"/>
    <s v="Normal"/>
    <s v="Reunião para ajuste de duvidas"/>
    <s v="Venicio Monteiro Oliveira"/>
    <x v="8"/>
    <s v="19/09/2016 09:21:08"/>
    <s v=" "/>
    <s v="xxx"/>
    <x v="6"/>
    <x v="14"/>
    <n v="2"/>
    <n v="0"/>
    <n v="50"/>
    <s v="12/09/2016 15:12:52"/>
    <s v=""/>
    <s v="XX"/>
    <x v="2"/>
    <s v="Não"/>
    <s v=""/>
    <s v=""/>
    <n v="1"/>
  </r>
  <r>
    <n v="978"/>
    <x v="5"/>
    <x v="1"/>
    <s v="Infraestrutura - TI"/>
    <x v="1"/>
    <s v="Normal"/>
    <s v="Lacração Inicial - Carlos Saraiva - Loja 099 - Unaí - Minas Gerais"/>
    <s v="Walter da Conceicao Filho"/>
    <x v="8"/>
    <s v="07/10/2016 18:01:22"/>
    <s v=" "/>
    <s v="xxx"/>
    <x v="7"/>
    <x v="24"/>
    <n v="0"/>
    <n v="0"/>
    <n v="0"/>
    <s v="13/09/2016 11:31:27"/>
    <s v=""/>
    <s v="XX"/>
    <x v="2"/>
    <s v="Não"/>
    <s v=""/>
    <s v=""/>
    <n v="1"/>
  </r>
  <r>
    <n v="994"/>
    <x v="5"/>
    <x v="0"/>
    <s v="Infraestrutura - TI"/>
    <x v="0"/>
    <s v="Urgente"/>
    <s v="Distrito Federal - Carlos Saraiva - ECF NFCE  ( Não Fiscal )"/>
    <s v="Walter da Conceicao Filho"/>
    <x v="8"/>
    <s v="19/09/2016 09:19:29"/>
    <s v=" "/>
    <s v="xxx"/>
    <x v="7"/>
    <x v="10"/>
    <n v="1"/>
    <n v="0"/>
    <n v="100"/>
    <s v="13/09/2016 12:25:17"/>
    <s v="19/09/2016 09:19:29"/>
    <s v="XX"/>
    <x v="2"/>
    <s v="Não"/>
    <s v=""/>
    <n v="1"/>
    <s v=""/>
  </r>
  <r>
    <n v="1005"/>
    <x v="5"/>
    <x v="0"/>
    <s v="Infraestrutura - TI"/>
    <x v="0"/>
    <s v="Normal"/>
    <s v="Verificação de chamados OTRS"/>
    <s v="Venicio Monteiro Oliveira"/>
    <x v="8"/>
    <s v="26/09/2016 08:34:13"/>
    <s v=" "/>
    <s v="xxx"/>
    <x v="7"/>
    <x v="8"/>
    <n v="8"/>
    <n v="0"/>
    <n v="100"/>
    <s v="13/09/2016 14:04:31"/>
    <s v="26/09/2016 08:34:13"/>
    <s v="XX"/>
    <x v="2"/>
    <s v="Não"/>
    <s v=""/>
    <s v=""/>
    <s v=""/>
  </r>
  <r>
    <n v="1008"/>
    <x v="5"/>
    <x v="0"/>
    <s v="Infraestrutura - TI"/>
    <x v="0"/>
    <s v="Normal"/>
    <s v="Manual para Softbox referente ao Pinpad PPC 900 e ECF NFCe 4200 TH"/>
    <s v="Venicio Monteiro Oliveira"/>
    <x v="7"/>
    <s v="23/09/2016 09:22:21"/>
    <s v=" "/>
    <s v="xxx"/>
    <x v="13"/>
    <x v="15"/>
    <n v="2"/>
    <n v="0"/>
    <n v="100"/>
    <s v="13/09/2016 14:13:05"/>
    <s v="23/09/2016 09:22:21"/>
    <s v="XX"/>
    <x v="2"/>
    <s v="Não"/>
    <s v=""/>
    <n v="1"/>
    <s v=""/>
  </r>
  <r>
    <n v="1053"/>
    <x v="5"/>
    <x v="0"/>
    <s v="Infraestrutura - TI"/>
    <x v="0"/>
    <s v="Normal"/>
    <s v="Solicitado Alterar Firefox LJ 6247"/>
    <s v="Venicio Monteiro Oliveira"/>
    <x v="7"/>
    <s v="14/09/2016 10:01:33"/>
    <s v=" "/>
    <s v="xxx"/>
    <x v="7"/>
    <x v="8"/>
    <n v="2"/>
    <n v="0"/>
    <n v="100"/>
    <s v="13/09/2016 18:47:46"/>
    <s v="14/09/2016 10:01:33"/>
    <s v="XX"/>
    <x v="2"/>
    <s v="Não"/>
    <s v=""/>
    <s v=""/>
    <s v=""/>
  </r>
  <r>
    <n v="1092"/>
    <x v="5"/>
    <x v="0"/>
    <s v="Infraestrutura - TI"/>
    <x v="0"/>
    <s v="Normal"/>
    <s v="Atendimento de chamados na fila "/>
    <s v="Venicio Monteiro Oliveira"/>
    <x v="8"/>
    <s v="23/09/2016 09:16:06"/>
    <s v=" "/>
    <s v="xxx"/>
    <x v="8"/>
    <x v="9"/>
    <n v="8"/>
    <n v="0"/>
    <n v="100"/>
    <s v="14/09/2016 10:27:56"/>
    <s v=""/>
    <s v="XX"/>
    <x v="2"/>
    <s v="Não"/>
    <s v=""/>
    <s v=""/>
    <s v=""/>
  </r>
  <r>
    <n v="1113"/>
    <x v="5"/>
    <x v="1"/>
    <s v="Infraestrutura - TI"/>
    <x v="1"/>
    <s v="Normal"/>
    <s v="ECF NFCE nova substituição Loja 4315 ( Insinuante )"/>
    <s v="Walter da Conceicao Filho"/>
    <x v="8"/>
    <s v="14/09/2016 11:44:22"/>
    <s v=" "/>
    <s v="xxx"/>
    <x v="8"/>
    <x v="23"/>
    <n v="0"/>
    <n v="0"/>
    <n v="0"/>
    <s v="14/09/2016 11:44:22"/>
    <s v=""/>
    <s v="XX"/>
    <x v="2"/>
    <s v="Não"/>
    <s v=""/>
    <s v=""/>
    <n v="1"/>
  </r>
  <r>
    <n v="2231"/>
    <x v="5"/>
    <x v="0"/>
    <s v="Infraestrutura - TI"/>
    <x v="1"/>
    <s v="Normal"/>
    <s v="Ajuda com empresa terceira na alteração da Citylar "/>
    <s v="Venicio Monteiro Oliveira"/>
    <x v="7"/>
    <s v="26/09/2016 08:30:31"/>
    <s v=" "/>
    <s v="xxx"/>
    <x v="15"/>
    <x v="17"/>
    <n v="16"/>
    <n v="0"/>
    <n v="50"/>
    <s v="19/09/2016 09:22:46"/>
    <s v=""/>
    <s v="XX"/>
    <x v="2"/>
    <s v="Não"/>
    <s v=""/>
    <s v=""/>
    <n v="1"/>
  </r>
  <r>
    <n v="2252"/>
    <x v="5"/>
    <x v="0"/>
    <s v="Infraestrutura - TI"/>
    <x v="0"/>
    <s v="Normal"/>
    <s v="Instalação REOS para equipe de teste "/>
    <s v="Venicio Monteiro Oliveira"/>
    <x v="7"/>
    <s v="19/09/2016 14:46:46"/>
    <s v=" "/>
    <s v="xxx"/>
    <x v="11"/>
    <x v="12"/>
    <n v="1"/>
    <n v="0"/>
    <n v="100"/>
    <s v="19/09/2016 10:51:02"/>
    <s v="19/09/2016 14:46:46"/>
    <s v="XX"/>
    <x v="2"/>
    <s v="Não"/>
    <s v=""/>
    <s v=""/>
    <s v=""/>
  </r>
  <r>
    <n v="2462"/>
    <x v="5"/>
    <x v="0"/>
    <s v="Infraestrutura - TI"/>
    <x v="0"/>
    <s v="Normal"/>
    <s v="Lacração Inicial - Ricardo Eletro - Loja 102"/>
    <s v="Walter da Conceicao Filho"/>
    <x v="9"/>
    <s v="04/10/2016 19:54:21"/>
    <s v=" "/>
    <s v="xxx"/>
    <x v="12"/>
    <x v="7"/>
    <n v="0"/>
    <n v="0"/>
    <n v="100"/>
    <s v="20/09/2016 19:40:57"/>
    <s v="30/09/2016 11:51:29"/>
    <s v="XX"/>
    <x v="2"/>
    <s v="Não"/>
    <s v=""/>
    <n v="1"/>
    <s v=""/>
  </r>
  <r>
    <n v="2661"/>
    <x v="5"/>
    <x v="0"/>
    <s v="Infraestrutura - TI"/>
    <x v="0"/>
    <s v="Normal"/>
    <s v="Ajuda com empresa terceira na alteração da Citylar"/>
    <s v="Venicio Monteiro Oliveira"/>
    <x v="7"/>
    <s v="26/09/2016 08:29:34"/>
    <s v=" "/>
    <s v="xxx"/>
    <x v="15"/>
    <x v="16"/>
    <n v="8"/>
    <n v="0"/>
    <n v="100"/>
    <s v="23/09/2016 09:15:19"/>
    <s v="26/09/2016 08:29:34"/>
    <s v="XX"/>
    <x v="2"/>
    <s v="Não"/>
    <s v=""/>
    <s v=""/>
    <s v=""/>
  </r>
  <r>
    <n v="2662"/>
    <x v="5"/>
    <x v="0"/>
    <s v="Infraestrutura - TI"/>
    <x v="0"/>
    <s v="Normal"/>
    <s v="Atendimento de chamados na fila "/>
    <s v="Venicio Monteiro Oliveira"/>
    <x v="7"/>
    <s v="23/09/2016 09:16:58"/>
    <s v=" "/>
    <s v="xxx"/>
    <x v="9"/>
    <x v="10"/>
    <n v="8"/>
    <n v="0"/>
    <n v="100"/>
    <s v="23/09/2016 09:16:58"/>
    <s v="23/09/2016 09:16:58"/>
    <s v="XX"/>
    <x v="2"/>
    <s v="Não"/>
    <s v=""/>
    <s v=""/>
    <s v=""/>
  </r>
  <r>
    <n v="2664"/>
    <x v="5"/>
    <x v="0"/>
    <s v="Infraestrutura - TI"/>
    <x v="0"/>
    <s v="Normal"/>
    <s v="Verificação de chamados OTRS"/>
    <s v="Venicio Monteiro Oliveira"/>
    <x v="8"/>
    <s v="26/09/2016 08:31:51"/>
    <s v=" "/>
    <s v="xxx"/>
    <x v="15"/>
    <x v="16"/>
    <n v="8"/>
    <n v="0"/>
    <n v="100"/>
    <s v="23/09/2016 09:23:21"/>
    <s v=""/>
    <s v="XX"/>
    <x v="2"/>
    <s v="Não"/>
    <s v=""/>
    <s v=""/>
    <s v=""/>
  </r>
  <r>
    <n v="2789"/>
    <x v="5"/>
    <x v="0"/>
    <s v="Infraestrutura - TI"/>
    <x v="1"/>
    <s v="Normal"/>
    <s v="Ajuda com empresa terceira na alteração da Citylar"/>
    <s v="Venicio Monteiro Oliveira"/>
    <x v="7"/>
    <s v="26/09/2016 08:30:31"/>
    <s v=" "/>
    <s v="xxx"/>
    <x v="16"/>
    <x v="17"/>
    <n v="8"/>
    <n v="0"/>
    <n v="0"/>
    <s v="26/09/2016 08:30:31"/>
    <s v=""/>
    <s v="XX"/>
    <x v="2"/>
    <s v="Não"/>
    <s v=""/>
    <s v=""/>
    <n v="1"/>
  </r>
  <r>
    <n v="2791"/>
    <x v="5"/>
    <x v="0"/>
    <s v="Infraestrutura - TI"/>
    <x v="0"/>
    <s v="Normal"/>
    <s v="Verificação de chamados OTRS"/>
    <s v="Venicio Monteiro Oliveira"/>
    <x v="7"/>
    <s v="26/09/2016 08:33:42"/>
    <s v=" "/>
    <s v="xxx"/>
    <x v="23"/>
    <x v="25"/>
    <n v="8"/>
    <n v="0"/>
    <n v="100"/>
    <s v="26/09/2016 08:33:27"/>
    <s v="26/09/2016 08:33:27"/>
    <s v="XX"/>
    <x v="2"/>
    <s v="Não"/>
    <s v=""/>
    <s v=""/>
    <s v=""/>
  </r>
  <r>
    <n v="2792"/>
    <x v="5"/>
    <x v="0"/>
    <s v="Infraestrutura - TI"/>
    <x v="1"/>
    <s v="Normal"/>
    <s v="Verificação de chamados OTRS"/>
    <s v="Venicio Monteiro Oliveira"/>
    <x v="7"/>
    <s v="26/09/2016 08:35:32"/>
    <s v=" "/>
    <s v="xxx"/>
    <x v="16"/>
    <x v="23"/>
    <n v="0"/>
    <n v="0"/>
    <n v="10"/>
    <s v="26/09/2016 08:35:32"/>
    <s v=""/>
    <s v="XX"/>
    <x v="2"/>
    <s v="Não"/>
    <s v=""/>
    <s v=""/>
    <n v="1"/>
  </r>
  <r>
    <n v="2812"/>
    <x v="5"/>
    <x v="0"/>
    <s v="Infraestrutura - TI"/>
    <x v="0"/>
    <s v="Normal"/>
    <s v="SafeDOC  escritorio Citylar "/>
    <s v="Venicio Monteiro Oliveira"/>
    <x v="7"/>
    <s v="07/10/2016 12:35:13"/>
    <s v=" "/>
    <s v="xxx"/>
    <x v="16"/>
    <x v="26"/>
    <n v="1"/>
    <n v="0"/>
    <n v="100"/>
    <s v="26/09/2016 10:38:46"/>
    <s v="07/10/2016 12:35:13"/>
    <s v="XX"/>
    <x v="2"/>
    <s v="Não"/>
    <s v=""/>
    <n v="1"/>
    <s v=""/>
  </r>
  <r>
    <n v="3343"/>
    <x v="5"/>
    <x v="0"/>
    <s v="Infraestrutura - TI"/>
    <x v="1"/>
    <s v="Normal"/>
    <s v="CEARÁ - Loja 213 - Cessação de Uso"/>
    <s v="Walter da Conceicao Filho"/>
    <x v="8"/>
    <s v="07/10/2016 17:53:08"/>
    <s v=" "/>
    <s v="xxx"/>
    <x v="18"/>
    <x v="27"/>
    <n v="0"/>
    <n v="0"/>
    <n v="0"/>
    <s v="03/10/2016 11:59:57"/>
    <s v=""/>
    <s v="XX"/>
    <x v="2"/>
    <s v="Não"/>
    <s v=""/>
    <s v=""/>
    <n v="1"/>
  </r>
  <r>
    <n v="2132"/>
    <x v="6"/>
    <x v="0"/>
    <s v="Testes Regressão PDV "/>
    <x v="0"/>
    <s v="Normal"/>
    <s v="Realização de preparação de ambiente seguindo especificações"/>
    <s v="Marta Amorim"/>
    <x v="2"/>
    <s v="28/09/2016 12:25:18"/>
    <s v=" "/>
    <s v="xxx"/>
    <x v="10"/>
    <x v="11"/>
    <n v="6"/>
    <n v="4.5"/>
    <n v="100"/>
    <s v="16/09/2016 11:17:52"/>
    <s v="20/09/2016 18:20:00"/>
    <s v="XX"/>
    <x v="1"/>
    <s v="Não"/>
    <s v=""/>
    <s v=""/>
    <s v=""/>
  </r>
  <r>
    <n v="2133"/>
    <x v="6"/>
    <x v="0"/>
    <s v="Testes Regressão PDV "/>
    <x v="0"/>
    <s v="Normal"/>
    <s v="Realização de planejamento de cenários de demanda"/>
    <s v="Marta Amorim"/>
    <x v="2"/>
    <s v="28/09/2016 12:25:40"/>
    <s v=" "/>
    <s v="xxx"/>
    <x v="10"/>
    <x v="11"/>
    <n v="1"/>
    <n v="5.5"/>
    <n v="100"/>
    <s v="16/09/2016 11:22:34"/>
    <s v="19/09/2016 14:17:40"/>
    <s v="XX"/>
    <x v="1"/>
    <s v="Não"/>
    <s v=""/>
    <s v=""/>
    <s v=""/>
  </r>
  <r>
    <n v="2170"/>
    <x v="6"/>
    <x v="0"/>
    <s v="Testes Regressão PDV "/>
    <x v="0"/>
    <s v="Normal"/>
    <s v="Alinhamento de uso de script para teste"/>
    <s v="Marta Amorim"/>
    <x v="10"/>
    <s v="28/09/2016 12:26:02"/>
    <s v=" "/>
    <s v="xxx"/>
    <x v="10"/>
    <x v="11"/>
    <n v="0.5"/>
    <n v="2.33"/>
    <n v="100"/>
    <s v="16/09/2016 15:45:25"/>
    <s v=""/>
    <s v="XX"/>
    <x v="1"/>
    <s v="Não"/>
    <s v=""/>
    <s v=""/>
    <s v=""/>
  </r>
  <r>
    <n v="2318"/>
    <x v="6"/>
    <x v="1"/>
    <s v="Testes Regressão PDV "/>
    <x v="0"/>
    <s v="Normal"/>
    <s v="Preparar o Ambiente de Teste"/>
    <s v="Marta Amorim"/>
    <x v="4"/>
    <s v="22/09/2016 09:11:21"/>
    <s v=" "/>
    <s v="xxx"/>
    <x v="11"/>
    <x v="14"/>
    <n v="6"/>
    <n v="6"/>
    <n v="100"/>
    <s v="19/09/2016 18:46:14"/>
    <s v="22/09/2016 09:11:21"/>
    <s v="XX"/>
    <x v="1"/>
    <s v="Não"/>
    <s v=""/>
    <n v="1"/>
    <s v=""/>
  </r>
  <r>
    <n v="2319"/>
    <x v="6"/>
    <x v="1"/>
    <s v="Testes Regressão PDV "/>
    <x v="0"/>
    <s v="Normal"/>
    <s v="Criar/ Revisar Cenários de Testes"/>
    <s v="Marta Amorim"/>
    <x v="2"/>
    <s v="20/09/2016 18:06:43"/>
    <s v=" "/>
    <s v="xxx"/>
    <x v="11"/>
    <x v="12"/>
    <n v="2.2799999713897705"/>
    <n v="2.2799999999999998"/>
    <n v="100"/>
    <s v="19/09/2016 18:46:19"/>
    <s v="20/09/2016 18:06:43"/>
    <s v="XX"/>
    <x v="1"/>
    <s v="Não"/>
    <s v=""/>
    <s v=""/>
    <s v=""/>
  </r>
  <r>
    <n v="3091"/>
    <x v="6"/>
    <x v="0"/>
    <s v="Testes Regressão PDV "/>
    <x v="0"/>
    <s v="Normal"/>
    <s v="Preparação de ambiente"/>
    <s v="Marta Amorim"/>
    <x v="11"/>
    <s v="29/09/2016 12:18:07"/>
    <s v=" "/>
    <s v="xxx"/>
    <x v="21"/>
    <x v="28"/>
    <n v="4"/>
    <n v="0"/>
    <n v="100"/>
    <s v="29/09/2016 10:25:57"/>
    <s v="29/09/2016 12:18:00"/>
    <s v="XX"/>
    <x v="1"/>
    <s v="Não"/>
    <s v=""/>
    <n v="1"/>
    <s v=""/>
  </r>
  <r>
    <n v="3360"/>
    <x v="6"/>
    <x v="0"/>
    <s v="Testes Regressão PDV "/>
    <x v="0"/>
    <s v="Normal"/>
    <s v="Preparação de ambiente"/>
    <s v="Marta Amorim"/>
    <x v="5"/>
    <s v="03/10/2016 17:32:07"/>
    <s v=" "/>
    <s v="xxx"/>
    <x v="18"/>
    <x v="19"/>
    <n v="1"/>
    <n v="1"/>
    <n v="100"/>
    <s v="03/10/2016 14:07:21"/>
    <s v="03/10/2016 17:32:07"/>
    <s v="XX"/>
    <x v="1"/>
    <s v="Não"/>
    <s v=""/>
    <s v=""/>
    <s v=""/>
  </r>
  <r>
    <n v="2872"/>
    <x v="7"/>
    <x v="0"/>
    <s v="Testes Semear"/>
    <x v="0"/>
    <s v="Normal"/>
    <s v="Elaboração do Plano de Teste"/>
    <s v="Marta Amorim"/>
    <x v="5"/>
    <s v="27/09/2016 17:55:27"/>
    <s v=" "/>
    <s v="xxx"/>
    <x v="17"/>
    <x v="22"/>
    <n v="4"/>
    <n v="6.5"/>
    <n v="100"/>
    <s v="26/09/2016 18:32:28"/>
    <s v="27/09/2016 17:55:27"/>
    <s v="XX"/>
    <x v="1"/>
    <s v="Não"/>
    <s v=""/>
    <s v=""/>
    <s v=""/>
  </r>
  <r>
    <n v="2712"/>
    <x v="8"/>
    <x v="0"/>
    <s v="Testes V56 - Correções I"/>
    <x v="0"/>
    <s v="Normal"/>
    <s v="Preparar o Ambiente de Teste"/>
    <s v="Marta Amorim"/>
    <x v="4"/>
    <s v="10/10/2016 10:00:11"/>
    <s v=" "/>
    <s v="xxx"/>
    <x v="15"/>
    <x v="29"/>
    <n v="16"/>
    <n v="15"/>
    <n v="100"/>
    <s v="23/09/2016 15:19:08"/>
    <s v="10/10/2016 10:00:05"/>
    <s v="XX"/>
    <x v="1"/>
    <s v="Não"/>
    <s v=""/>
    <n v="1"/>
    <s v=""/>
  </r>
  <r>
    <n v="2800"/>
    <x v="8"/>
    <x v="0"/>
    <s v="Testes V56 - Correções I"/>
    <x v="0"/>
    <s v="Normal"/>
    <s v="Criação de estratégia de Teste"/>
    <s v="Marta Amorim"/>
    <x v="2"/>
    <s v="28/09/2016 08:51:26"/>
    <s v=" "/>
    <s v="xxx"/>
    <x v="15"/>
    <x v="17"/>
    <n v="4"/>
    <n v="7.3"/>
    <n v="100"/>
    <s v="26/09/2016 10:05:29"/>
    <s v="28/09/2016 08:46:53"/>
    <s v="XX"/>
    <x v="1"/>
    <s v="Não"/>
    <s v=""/>
    <n v="1"/>
    <s v=""/>
  </r>
  <r>
    <n v="2841"/>
    <x v="8"/>
    <x v="0"/>
    <s v="Testes V56 - Correções I"/>
    <x v="0"/>
    <s v="Normal"/>
    <s v="Verificação de configurações e acesso de ambiente"/>
    <s v="Marta Amorim"/>
    <x v="2"/>
    <s v="27/09/2016 17:38:46"/>
    <s v=" "/>
    <s v="xxx"/>
    <x v="16"/>
    <x v="17"/>
    <n v="2"/>
    <n v="2"/>
    <n v="100"/>
    <s v="26/09/2016 14:54:43"/>
    <s v="27/09/2016 11:07:28"/>
    <s v="XX"/>
    <x v="1"/>
    <s v="Não"/>
    <s v=""/>
    <s v=""/>
    <s v=""/>
  </r>
  <r>
    <n v="2958"/>
    <x v="8"/>
    <x v="0"/>
    <s v="Testes V56 - Correções I"/>
    <x v="0"/>
    <s v="Normal"/>
    <s v="Elaboração do Plano de Teste"/>
    <s v="Marta Amorim"/>
    <x v="10"/>
    <s v="27/09/2016 18:37:34"/>
    <s v=" "/>
    <s v="xxx"/>
    <x v="17"/>
    <x v="22"/>
    <n v="2"/>
    <n v="3.5"/>
    <n v="100"/>
    <s v="27/09/2016 17:49:31"/>
    <s v="27/09/2016 18:37:27"/>
    <s v="XX"/>
    <x v="1"/>
    <s v="Não"/>
    <s v=""/>
    <s v=""/>
    <s v=""/>
  </r>
  <r>
    <n v="3244"/>
    <x v="8"/>
    <x v="0"/>
    <s v="Testes V56 - Correções I"/>
    <x v="0"/>
    <s v="Alta"/>
    <s v="Entendimento demanda - Losango"/>
    <s v="Marta Amorim"/>
    <x v="5"/>
    <s v="03/10/2016 10:02:15"/>
    <s v=" "/>
    <s v="xxx"/>
    <x v="24"/>
    <x v="7"/>
    <n v="1"/>
    <n v="0.45"/>
    <n v="100"/>
    <s v="30/09/2016 15:57:43"/>
    <s v="03/10/2016 10:02:15"/>
    <s v="XX"/>
    <x v="1"/>
    <s v="Não"/>
    <s v=""/>
    <s v=""/>
    <s v=""/>
  </r>
  <r>
    <n v="3245"/>
    <x v="8"/>
    <x v="0"/>
    <s v="Testes V56 - Correções I"/>
    <x v="0"/>
    <s v="Normal"/>
    <s v="Entendimento demanda - Losango"/>
    <s v="Marta Amorim"/>
    <x v="3"/>
    <s v="30/09/2016 17:29:27"/>
    <s v=" "/>
    <s v="xxx"/>
    <x v="24"/>
    <x v="7"/>
    <n v="1"/>
    <n v="1"/>
    <n v="100"/>
    <s v="30/09/2016 16:01:00"/>
    <s v="30/09/2016 17:29:27"/>
    <s v="XX"/>
    <x v="1"/>
    <s v="Não"/>
    <s v=""/>
    <s v=""/>
    <s v=""/>
  </r>
  <r>
    <n v="3246"/>
    <x v="8"/>
    <x v="0"/>
    <s v="Testes V56 - Correções I"/>
    <x v="0"/>
    <s v="Normal"/>
    <s v="Entendimento demanda - Losango"/>
    <s v="Marta Amorim"/>
    <x v="10"/>
    <s v="30/09/2016 17:28:34"/>
    <s v=" "/>
    <s v="xxx"/>
    <x v="24"/>
    <x v="7"/>
    <n v="1"/>
    <n v="0.83"/>
    <n v="100"/>
    <s v="30/09/2016 16:26:39"/>
    <s v="30/09/2016 17:28:27"/>
    <s v="XX"/>
    <x v="1"/>
    <s v="Não"/>
    <s v=""/>
    <s v=""/>
    <s v=""/>
  </r>
  <r>
    <n v="2320"/>
    <x v="9"/>
    <x v="1"/>
    <s v="Testes Regressão PDV "/>
    <x v="0"/>
    <s v="Normal"/>
    <s v="Execução dos Cenários de Testes"/>
    <s v="Marta Amorim"/>
    <x v="4"/>
    <s v="21/09/2016 19:51:51"/>
    <s v=" "/>
    <s v="xxx"/>
    <x v="11"/>
    <x v="14"/>
    <n v="8.1400003433227539"/>
    <n v="14.3"/>
    <n v="100"/>
    <s v="19/09/2016 18:46:23"/>
    <s v=""/>
    <s v="XX"/>
    <x v="1"/>
    <s v="Não"/>
    <s v=""/>
    <n v="1"/>
    <s v=""/>
  </r>
  <r>
    <n v="2321"/>
    <x v="9"/>
    <x v="1"/>
    <s v="Testes Regressão PDV "/>
    <x v="0"/>
    <s v="Normal"/>
    <s v="Execução dos Cenários de Testes"/>
    <s v="Marta Amorim"/>
    <x v="12"/>
    <s v="22/09/2016 12:17:42"/>
    <s v=" "/>
    <s v="xxx"/>
    <x v="11"/>
    <x v="14"/>
    <n v="8.1400003433227539"/>
    <n v="10.17"/>
    <n v="100"/>
    <s v="19/09/2016 18:46:28"/>
    <s v=""/>
    <s v="XX"/>
    <x v="1"/>
    <s v="Não"/>
    <s v=""/>
    <n v="1"/>
    <s v=""/>
  </r>
  <r>
    <n v="2322"/>
    <x v="9"/>
    <x v="1"/>
    <s v="Testes Regressão PDV "/>
    <x v="0"/>
    <s v="Normal"/>
    <s v="Execução dos Cenários de Testes"/>
    <s v="Marta Amorim"/>
    <x v="5"/>
    <s v="22/09/2016 09:33:08"/>
    <s v=" "/>
    <s v="xxx"/>
    <x v="11"/>
    <x v="14"/>
    <n v="8.1400003433227539"/>
    <n v="20.5"/>
    <n v="100"/>
    <s v="19/09/2016 18:46:32"/>
    <s v="22/09/2016 09:33:08"/>
    <s v="XX"/>
    <x v="1"/>
    <s v="Não"/>
    <s v=""/>
    <n v="1"/>
    <s v=""/>
  </r>
  <r>
    <n v="2324"/>
    <x v="9"/>
    <x v="1"/>
    <s v="Testes Regressão PDV "/>
    <x v="0"/>
    <s v="Normal"/>
    <s v="Execução dos Cenários de Testes"/>
    <s v="Marta Amorim"/>
    <x v="10"/>
    <s v="22/09/2016 10:40:00"/>
    <s v=" "/>
    <s v="xxx"/>
    <x v="11"/>
    <x v="14"/>
    <n v="8.1400003433227539"/>
    <n v="22.97"/>
    <n v="100"/>
    <s v="19/09/2016 18:46:42"/>
    <s v="22/09/2016 10:40:00"/>
    <s v="XX"/>
    <x v="1"/>
    <s v="Não"/>
    <s v=""/>
    <n v="1"/>
    <s v=""/>
  </r>
  <r>
    <n v="2325"/>
    <x v="9"/>
    <x v="1"/>
    <s v="Testes Regressão PDV "/>
    <x v="0"/>
    <s v="Normal"/>
    <s v="Execução dos Cenários de Testes"/>
    <s v="Marta Amorim"/>
    <x v="2"/>
    <s v="21/09/2016 19:39:32"/>
    <s v=" "/>
    <s v="xxx"/>
    <x v="11"/>
    <x v="14"/>
    <n v="8.1400003433227539"/>
    <n v="15.5"/>
    <n v="100"/>
    <s v="19/09/2016 18:46:46"/>
    <s v="21/09/2016 19:39:32"/>
    <s v="XX"/>
    <x v="1"/>
    <s v="Não"/>
    <s v=""/>
    <n v="1"/>
    <s v=""/>
  </r>
  <r>
    <n v="2346"/>
    <x v="9"/>
    <x v="1"/>
    <s v="Testes Regressão PDV "/>
    <x v="0"/>
    <s v="Normal"/>
    <s v="Execução dos Cenários de Testes"/>
    <s v="Marta Amorim"/>
    <x v="3"/>
    <s v="22/09/2016 10:41:20"/>
    <s v=" "/>
    <s v="xxx"/>
    <x v="11"/>
    <x v="14"/>
    <n v="8"/>
    <n v="24.07"/>
    <n v="100"/>
    <s v="19/09/2016 18:48:22"/>
    <s v="22/09/2016 10:41:20"/>
    <s v="XX"/>
    <x v="1"/>
    <s v="Não"/>
    <s v=""/>
    <n v="1"/>
    <s v=""/>
  </r>
  <r>
    <n v="2356"/>
    <x v="9"/>
    <x v="1"/>
    <s v="Testes Regressão PDV "/>
    <x v="0"/>
    <s v="Normal"/>
    <s v="Reteste de incidentes cadastrados"/>
    <s v="Marta Amorim"/>
    <x v="5"/>
    <s v="26/09/2016 11:02:49"/>
    <s v=" "/>
    <s v="xxx"/>
    <x v="14"/>
    <x v="16"/>
    <n v="4"/>
    <n v="5"/>
    <n v="100"/>
    <s v="19/09/2016 18:49:07"/>
    <s v="26/09/2016 11:02:49"/>
    <s v="XX"/>
    <x v="1"/>
    <s v="Não"/>
    <s v=""/>
    <n v="1"/>
    <s v=""/>
  </r>
  <r>
    <n v="2484"/>
    <x v="9"/>
    <x v="0"/>
    <s v="Testes Regressão PDV "/>
    <x v="0"/>
    <s v="Normal"/>
    <s v="Verificação de configurações e acesso de ambiente"/>
    <s v="Marta Amorim"/>
    <x v="5"/>
    <s v="26/09/2016 11:03:49"/>
    <s v=" "/>
    <s v="xxx"/>
    <x v="11"/>
    <x v="16"/>
    <n v="4"/>
    <n v="6"/>
    <n v="100"/>
    <s v="21/09/2016 09:37:00"/>
    <s v="26/09/2016 11:03:49"/>
    <s v="XX"/>
    <x v="1"/>
    <s v="Não"/>
    <s v=""/>
    <n v="1"/>
    <s v=""/>
  </r>
  <r>
    <n v="2612"/>
    <x v="9"/>
    <x v="0"/>
    <s v="Testes Regressão PDV "/>
    <x v="0"/>
    <s v="Normal"/>
    <s v="Reteste de incidentes cadastrados"/>
    <s v="Marta Amorim"/>
    <x v="10"/>
    <s v="22/09/2016 16:54:32"/>
    <s v=" "/>
    <s v="xxx"/>
    <x v="14"/>
    <x v="16"/>
    <n v="4"/>
    <n v="2"/>
    <n v="100"/>
    <s v="22/09/2016 16:07:39"/>
    <s v=""/>
    <s v="XX"/>
    <x v="1"/>
    <s v="Não"/>
    <s v=""/>
    <n v="1"/>
    <s v=""/>
  </r>
  <r>
    <n v="3063"/>
    <x v="9"/>
    <x v="1"/>
    <s v="Testes Regressão PDV "/>
    <x v="1"/>
    <s v="Normal"/>
    <s v="Execução dos Cenários de Testes - Reloh"/>
    <s v="Marta Amorim"/>
    <x v="12"/>
    <s v="07/10/2016 14:48:05"/>
    <s v=" "/>
    <s v="xxx"/>
    <x v="21"/>
    <x v="29"/>
    <n v="9.1400003433227539"/>
    <n v="44.62"/>
    <n v="60"/>
    <s v="28/09/2016 19:23:13"/>
    <s v=""/>
    <s v="XX"/>
    <x v="1"/>
    <s v="Não"/>
    <s v=""/>
    <s v=""/>
    <n v="1"/>
  </r>
  <r>
    <n v="3064"/>
    <x v="9"/>
    <x v="0"/>
    <s v="Testes Regressão PDV "/>
    <x v="0"/>
    <s v="Normal"/>
    <s v="Execução dos Cenários de Testes - Reloh"/>
    <s v="Marta Amorim"/>
    <x v="5"/>
    <s v="03/10/2016 13:48:16"/>
    <s v=" "/>
    <s v="xxx"/>
    <x v="21"/>
    <x v="7"/>
    <n v="9.1400003433227539"/>
    <n v="11"/>
    <n v="100"/>
    <s v="28/09/2016 19:23:47"/>
    <s v="03/10/2016 13:48:16"/>
    <s v="XX"/>
    <x v="1"/>
    <s v="Não"/>
    <s v=""/>
    <n v="1"/>
    <s v=""/>
  </r>
  <r>
    <n v="3065"/>
    <x v="9"/>
    <x v="0"/>
    <s v="Testes Regressão PDV "/>
    <x v="0"/>
    <s v="Normal"/>
    <s v="Execução dos Cenários de Testes - Reloh"/>
    <s v="Marta Amorim"/>
    <x v="10"/>
    <s v="04/10/2016 09:54:04"/>
    <s v=" "/>
    <s v="xxx"/>
    <x v="21"/>
    <x v="7"/>
    <n v="9.1400003433227539"/>
    <n v="13.42"/>
    <n v="100"/>
    <s v="28/09/2016 19:24:15"/>
    <s v="04/10/2016 09:54:04"/>
    <s v="XX"/>
    <x v="1"/>
    <s v="Não"/>
    <s v=""/>
    <n v="1"/>
    <s v=""/>
  </r>
  <r>
    <n v="3066"/>
    <x v="9"/>
    <x v="0"/>
    <s v="Testes Regressão PDV "/>
    <x v="0"/>
    <s v="Normal"/>
    <s v="Execução dos Cenários de Testes - Reloh"/>
    <s v="Marta Amorim"/>
    <x v="3"/>
    <s v="03/10/2016 13:46:29"/>
    <s v=" "/>
    <s v="xxx"/>
    <x v="21"/>
    <x v="7"/>
    <n v="9.1400003433227539"/>
    <n v="15.33"/>
    <n v="100"/>
    <s v="28/09/2016 19:24:46"/>
    <s v="03/10/2016 13:46:29"/>
    <s v="XX"/>
    <x v="1"/>
    <s v="Não"/>
    <s v=""/>
    <n v="1"/>
    <s v=""/>
  </r>
  <r>
    <n v="3181"/>
    <x v="9"/>
    <x v="0"/>
    <s v="Testes Regressão PDV "/>
    <x v="0"/>
    <s v="Normal"/>
    <s v="Execução dos Cenários de Testes - Reloh"/>
    <s v="Marta Amorim"/>
    <x v="2"/>
    <s v="03/10/2016 13:51:35"/>
    <s v=" "/>
    <s v="xxx"/>
    <x v="25"/>
    <x v="28"/>
    <n v="9.1400003433227539"/>
    <n v="8.8000000000000007"/>
    <n v="100"/>
    <s v="29/09/2016 18:00:25"/>
    <s v="03/10/2016 13:51:35"/>
    <s v="XX"/>
    <x v="1"/>
    <s v="Não"/>
    <s v=""/>
    <s v=""/>
    <s v=""/>
  </r>
  <r>
    <n v="3359"/>
    <x v="9"/>
    <x v="0"/>
    <s v="Testes Regressão PDV "/>
    <x v="1"/>
    <s v="Normal"/>
    <s v="Execução dos Cenários de Testes - Reloh"/>
    <s v="Marta Amorim"/>
    <x v="5"/>
    <s v="10/10/2016 13:54:53"/>
    <s v=" "/>
    <s v="xxx"/>
    <x v="18"/>
    <x v="20"/>
    <n v="9.1400003433227539"/>
    <n v="14"/>
    <n v="80"/>
    <s v="03/10/2016 14:04:21"/>
    <s v=""/>
    <s v="XX"/>
    <x v="1"/>
    <s v="Não"/>
    <s v=""/>
    <s v=""/>
    <n v="1"/>
  </r>
  <r>
    <n v="3403"/>
    <x v="9"/>
    <x v="0"/>
    <s v="Testes Regressão PDV "/>
    <x v="0"/>
    <s v="Normal"/>
    <s v="Execução dos Cenários de Testes - Reloh"/>
    <s v="Marta Amorim"/>
    <x v="10"/>
    <s v="07/10/2016 18:02:45"/>
    <s v=" "/>
    <s v="xxx"/>
    <x v="18"/>
    <x v="20"/>
    <n v="9.1400003433227539"/>
    <n v="13.8"/>
    <n v="100"/>
    <s v="03/10/2016 18:03:17"/>
    <s v=""/>
    <s v="XX"/>
    <x v="1"/>
    <s v="Não"/>
    <s v=""/>
    <n v="1"/>
    <s v=""/>
  </r>
  <r>
    <n v="3412"/>
    <x v="9"/>
    <x v="0"/>
    <s v="Testes Regressão PDV "/>
    <x v="3"/>
    <s v="Normal"/>
    <s v="Execução dos Cenários de Testes - Reloh"/>
    <s v="Marta Amorim"/>
    <x v="3"/>
    <s v="04/10/2016 14:42:13"/>
    <s v=" "/>
    <s v="xxx"/>
    <x v="18"/>
    <x v="20"/>
    <n v="9.1400003433227539"/>
    <n v="3.45"/>
    <n v="10"/>
    <s v="03/10/2016 19:05:16"/>
    <s v=""/>
    <s v="XX"/>
    <x v="1"/>
    <s v="Não"/>
    <s v=""/>
    <s v=""/>
    <s v=""/>
  </r>
  <r>
    <n v="2753"/>
    <x v="10"/>
    <x v="1"/>
    <s v="Testes V56 - Correções I"/>
    <x v="0"/>
    <s v="Alta"/>
    <s v="Execução dos Cenários de Testes"/>
    <s v="Marta Amorim"/>
    <x v="4"/>
    <s v="10/10/2016 10:05:12"/>
    <s v=" "/>
    <s v="xxx"/>
    <x v="17"/>
    <x v="29"/>
    <n v="26.489999771118164"/>
    <n v="36.299999999999997"/>
    <n v="100"/>
    <s v="23/09/2016 18:10:28"/>
    <s v="10/10/2016 10:05:07"/>
    <s v="XX"/>
    <x v="1"/>
    <s v="Não"/>
    <s v=""/>
    <n v="1"/>
    <s v=""/>
  </r>
  <r>
    <n v="2754"/>
    <x v="10"/>
    <x v="1"/>
    <s v="Testes V56 - Correções I"/>
    <x v="0"/>
    <s v="Alta"/>
    <s v="Execução dos Cenários de Testes"/>
    <s v="Marta Amorim"/>
    <x v="2"/>
    <s v="10/10/2016 09:57:39"/>
    <s v=" "/>
    <s v="xxx"/>
    <x v="17"/>
    <x v="29"/>
    <n v="26.489999771118164"/>
    <n v="15.48"/>
    <n v="100"/>
    <s v="23/09/2016 18:10:52"/>
    <s v="10/10/2016 09:57:39"/>
    <s v="XX"/>
    <x v="1"/>
    <s v="Não"/>
    <s v=""/>
    <n v="1"/>
    <s v=""/>
  </r>
  <r>
    <n v="2755"/>
    <x v="10"/>
    <x v="1"/>
    <s v="Testes V56 - Correções I"/>
    <x v="0"/>
    <s v="Alta"/>
    <s v="Execução dos Cenários de Testes"/>
    <s v="Marta Amorim"/>
    <x v="10"/>
    <s v="06/10/2016 17:58:47"/>
    <s v=" "/>
    <s v="xxx"/>
    <x v="17"/>
    <x v="29"/>
    <n v="26.489999771118164"/>
    <n v="31.28"/>
    <n v="100"/>
    <s v="23/09/2016 18:11:14"/>
    <s v=""/>
    <s v="XX"/>
    <x v="1"/>
    <s v="Não"/>
    <s v=""/>
    <n v="1"/>
    <s v=""/>
  </r>
  <r>
    <n v="2984"/>
    <x v="10"/>
    <x v="1"/>
    <s v="Testes V56 - Correções I"/>
    <x v="3"/>
    <s v="Alta"/>
    <s v="Execução dos Cenários de Testes"/>
    <s v="Marta Amorim"/>
    <x v="3"/>
    <s v="07/10/2016 15:43:56"/>
    <s v=" "/>
    <s v="xxx"/>
    <x v="17"/>
    <x v="29"/>
    <n v="26.489999771118164"/>
    <n v="33.380000000000003"/>
    <n v="80"/>
    <s v="28/09/2016 09:39:05"/>
    <s v=""/>
    <s v="XX"/>
    <x v="1"/>
    <s v="Não"/>
    <s v=""/>
    <s v=""/>
    <s v=""/>
  </r>
  <r>
    <n v="2985"/>
    <x v="10"/>
    <x v="1"/>
    <s v="Testes V56 - Correções I"/>
    <x v="0"/>
    <s v="Normal"/>
    <s v="Gerenciamento de incidentes cadastrados"/>
    <s v="Marta Amorim"/>
    <x v="4"/>
    <s v="10/10/2016 10:01:40"/>
    <s v=" "/>
    <s v="xxx"/>
    <x v="21"/>
    <x v="29"/>
    <n v="2.5799999237060547"/>
    <n v="2"/>
    <n v="100"/>
    <s v="28/09/2016 09:49:28"/>
    <s v="10/10/2016 10:01:25"/>
    <s v="XX"/>
    <x v="1"/>
    <s v="Não"/>
    <s v=""/>
    <n v="1"/>
    <s v=""/>
  </r>
  <r>
    <n v="2986"/>
    <x v="10"/>
    <x v="1"/>
    <s v="Testes V56 - Correções I"/>
    <x v="1"/>
    <s v="Normal"/>
    <s v="Gerenciamento de incidentes cadastrados"/>
    <s v="Marta Amorim"/>
    <x v="3"/>
    <s v="07/10/2016 10:28:49"/>
    <s v=" "/>
    <s v="xxx"/>
    <x v="21"/>
    <x v="29"/>
    <n v="2.5799999237060547"/>
    <n v="6.08"/>
    <n v="70"/>
    <s v="28/09/2016 09:50:02"/>
    <s v=""/>
    <s v="XX"/>
    <x v="1"/>
    <s v="Não"/>
    <s v=""/>
    <s v=""/>
    <n v="1"/>
  </r>
  <r>
    <n v="2987"/>
    <x v="10"/>
    <x v="1"/>
    <s v="Testes V56 - Correções I"/>
    <x v="0"/>
    <s v="Normal"/>
    <s v="Gerenciamento de incidentes cadastrados"/>
    <s v="Marta Amorim"/>
    <x v="2"/>
    <s v="10/10/2016 09:46:02"/>
    <s v=" "/>
    <s v="xxx"/>
    <x v="21"/>
    <x v="7"/>
    <n v="2.5799999237060547"/>
    <n v="2.5"/>
    <n v="100"/>
    <s v="28/09/2016 09:50:31"/>
    <s v=""/>
    <s v="XX"/>
    <x v="1"/>
    <s v="Não"/>
    <s v=""/>
    <n v="1"/>
    <s v=""/>
  </r>
  <r>
    <n v="2988"/>
    <x v="10"/>
    <x v="1"/>
    <s v="Testes V56 - Correções I"/>
    <x v="1"/>
    <s v="Normal"/>
    <s v="Gerenciamento de incidentes cadastrados"/>
    <s v="Marta Amorim"/>
    <x v="10"/>
    <s v="06/10/2016 18:04:00"/>
    <s v=" "/>
    <s v="xxx"/>
    <x v="21"/>
    <x v="29"/>
    <n v="2.5799999237060547"/>
    <n v="1.33"/>
    <n v="50"/>
    <s v="28/09/2016 09:52:33"/>
    <s v=""/>
    <s v="XX"/>
    <x v="1"/>
    <s v="Não"/>
    <s v=""/>
    <s v=""/>
    <n v="1"/>
  </r>
  <r>
    <n v="3792"/>
    <x v="10"/>
    <x v="0"/>
    <s v="Testes V56 - Correções I"/>
    <x v="1"/>
    <s v="Alta"/>
    <s v="Execução de cenário de teste"/>
    <s v="Marta Amorim"/>
    <x v="12"/>
    <s v="06/10/2016 11:52:18"/>
    <s v=" "/>
    <s v="xxx"/>
    <x v="26"/>
    <x v="30"/>
    <n v="10"/>
    <n v="14"/>
    <n v="50"/>
    <s v="06/10/2016 11:29:30"/>
    <s v=""/>
    <s v="XX"/>
    <x v="1"/>
    <s v="Não"/>
    <s v=""/>
    <s v=""/>
    <n v="1"/>
  </r>
  <r>
    <n v="3793"/>
    <x v="10"/>
    <x v="0"/>
    <s v="Testes V56 - Correções I"/>
    <x v="0"/>
    <s v="Normal"/>
    <s v="Execução dos Cenários de Testes"/>
    <s v="Marta Amorim"/>
    <x v="5"/>
    <s v="07/10/2016 15:45:28"/>
    <s v=" "/>
    <s v="xxx"/>
    <x v="26"/>
    <x v="30"/>
    <n v="10"/>
    <n v="7"/>
    <n v="100"/>
    <s v="06/10/2016 11:30:22"/>
    <s v="07/10/2016 15:45:28"/>
    <s v="XX"/>
    <x v="1"/>
    <s v="Não"/>
    <s v=""/>
    <s v=""/>
    <s v=""/>
  </r>
  <r>
    <n v="3909"/>
    <x v="10"/>
    <x v="0"/>
    <s v="Testes V56 - Correções I"/>
    <x v="0"/>
    <s v="Normal"/>
    <s v="Realização de retestes cenários V55 e 56"/>
    <s v="Marta Amorim"/>
    <x v="5"/>
    <s v="10/10/2016 11:06:42"/>
    <s v=" "/>
    <s v="xxx"/>
    <x v="20"/>
    <x v="29"/>
    <n v="24"/>
    <n v="7"/>
    <n v="100"/>
    <s v="07/10/2016 15:33:41"/>
    <s v="10/10/2016 11:06:42"/>
    <s v="XX"/>
    <x v="1"/>
    <s v="Não"/>
    <s v=""/>
    <n v="1"/>
    <s v=""/>
  </r>
  <r>
    <n v="3910"/>
    <x v="10"/>
    <x v="0"/>
    <s v="Testes V56 - Correções I"/>
    <x v="1"/>
    <s v="Normal"/>
    <s v="Realização de retestes cenários V55 e 56"/>
    <s v="Marta Amorim"/>
    <x v="4"/>
    <s v="10/10/2016 10:03:51"/>
    <s v=" "/>
    <s v="xxx"/>
    <x v="20"/>
    <x v="29"/>
    <n v="24"/>
    <n v="20"/>
    <n v="70"/>
    <s v="07/10/2016 15:35:07"/>
    <s v=""/>
    <s v="XX"/>
    <x v="1"/>
    <s v="Não"/>
    <s v=""/>
    <s v=""/>
    <n v="1"/>
  </r>
  <r>
    <n v="3911"/>
    <x v="10"/>
    <x v="0"/>
    <s v="Testes V56 - Correções I"/>
    <x v="2"/>
    <s v="Normal"/>
    <s v="Realização de retestes cenários V55 e 56"/>
    <s v="Marta Amorim"/>
    <x v="3"/>
    <s v="07/10/2016 15:35:55"/>
    <s v=" "/>
    <s v="xxx"/>
    <x v="20"/>
    <x v="29"/>
    <n v="24"/>
    <n v="0"/>
    <n v="0"/>
    <s v="07/10/2016 15:35:55"/>
    <s v=""/>
    <s v="XX"/>
    <x v="1"/>
    <s v="Não"/>
    <n v="1"/>
    <s v=""/>
    <s v=""/>
  </r>
  <r>
    <n v="3912"/>
    <x v="10"/>
    <x v="0"/>
    <s v="Testes V56 - Correções I"/>
    <x v="0"/>
    <s v="Normal"/>
    <s v="Realização de retestes cenários V55 e 56"/>
    <s v="Marta Amorim"/>
    <x v="2"/>
    <s v="10/10/2016 09:58:03"/>
    <s v=" "/>
    <s v="xxx"/>
    <x v="20"/>
    <x v="29"/>
    <n v="24"/>
    <n v="23.3"/>
    <n v="100"/>
    <s v="07/10/2016 15:36:24"/>
    <s v="10/10/2016 09:58:03"/>
    <s v="XX"/>
    <x v="1"/>
    <s v="Não"/>
    <s v=""/>
    <n v="1"/>
    <s v=""/>
  </r>
  <r>
    <n v="3913"/>
    <x v="10"/>
    <x v="0"/>
    <s v="Testes V56 - Correções I"/>
    <x v="1"/>
    <s v="Normal"/>
    <s v="Realização de retestes cenários V55 e 56"/>
    <s v="Marta Amorim"/>
    <x v="10"/>
    <s v="10/10/2016 09:40:07"/>
    <s v=" "/>
    <s v="xxx"/>
    <x v="20"/>
    <x v="29"/>
    <n v="24"/>
    <n v="0"/>
    <n v="0"/>
    <s v="07/10/2016 15:36:57"/>
    <s v=""/>
    <s v="XX"/>
    <x v="1"/>
    <s v="Não"/>
    <s v=""/>
    <s v=""/>
    <n v="1"/>
  </r>
  <r>
    <n v="469"/>
    <x v="11"/>
    <x v="0"/>
    <s v="03 - Operações Data Center"/>
    <x v="0"/>
    <s v="Normal"/>
    <s v="Reunião com Maxwell sobre Redmine"/>
    <s v="Robinson Jorge"/>
    <x v="13"/>
    <s v="09/09/2016 16:13:34"/>
    <s v=" "/>
    <s v="xxx"/>
    <x v="4"/>
    <x v="4"/>
    <n v="0.5"/>
    <n v="0"/>
    <n v="100"/>
    <s v="08/09/2016 11:16:00"/>
    <s v="09/09/2016 16:13:34"/>
    <s v="XX"/>
    <x v="3"/>
    <s v="Não"/>
    <s v=""/>
    <s v=""/>
    <s v=""/>
  </r>
  <r>
    <n v="470"/>
    <x v="11"/>
    <x v="0"/>
    <s v="03 - Operações Data Center"/>
    <x v="0"/>
    <s v="Normal"/>
    <s v="Resolução problema nos servidores SOA"/>
    <s v="Hugo Dias"/>
    <x v="14"/>
    <s v="12/09/2016 09:57:37"/>
    <s v=" "/>
    <s v="xxx"/>
    <x v="4"/>
    <x v="4"/>
    <n v="1"/>
    <n v="0"/>
    <n v="100"/>
    <s v="08/09/2016 11:19:35"/>
    <s v="12/09/2016 09:57:37"/>
    <s v="XX"/>
    <x v="3"/>
    <s v="Não"/>
    <s v=""/>
    <s v=""/>
    <s v=""/>
  </r>
  <r>
    <n v="471"/>
    <x v="11"/>
    <x v="0"/>
    <s v="03 - Operações Data Center"/>
    <x v="0"/>
    <s v="Normal"/>
    <s v="Verificação chamado 10136174"/>
    <s v="Robinson Jorge"/>
    <x v="13"/>
    <s v="09/09/2016 16:27:35"/>
    <s v=" "/>
    <s v="xxx"/>
    <x v="4"/>
    <x v="4"/>
    <n v="1"/>
    <n v="0"/>
    <n v="100"/>
    <s v="08/09/2016 11:22:12"/>
    <s v="09/09/2016 16:27:35"/>
    <s v="XX"/>
    <x v="3"/>
    <s v="Não"/>
    <s v=""/>
    <s v=""/>
    <s v=""/>
  </r>
  <r>
    <n v="473"/>
    <x v="11"/>
    <x v="0"/>
    <s v="03 - Operações Data Center"/>
    <x v="0"/>
    <s v="Normal"/>
    <s v="Instalação do GRID ASM, Binarios do oracle 12 e 11 no servidor de desenvolvimento re-dbdese01"/>
    <s v="Hugo Dias"/>
    <x v="14"/>
    <s v="12/09/2016 09:58:15"/>
    <s v=" "/>
    <s v="xxx"/>
    <x v="4"/>
    <x v="4"/>
    <n v="4"/>
    <n v="0"/>
    <n v="100"/>
    <s v="08/09/2016 11:26:54"/>
    <s v="12/09/2016 09:58:15"/>
    <s v="XX"/>
    <x v="3"/>
    <s v="Não"/>
    <s v=""/>
    <s v=""/>
    <s v=""/>
  </r>
  <r>
    <n v="475"/>
    <x v="11"/>
    <x v="0"/>
    <s v="03 - Operações Data Center"/>
    <x v="0"/>
    <s v="Normal"/>
    <s v="Atendendo chamado 10115843"/>
    <s v="Robinson Jorge"/>
    <x v="13"/>
    <s v="09/09/2016 16:23:47"/>
    <s v=" "/>
    <s v="xxx"/>
    <x v="4"/>
    <x v="4"/>
    <n v="3"/>
    <n v="0"/>
    <n v="100"/>
    <s v="08/09/2016 11:30:59"/>
    <s v="09/09/2016 16:23:47"/>
    <s v="XX"/>
    <x v="3"/>
    <s v="Não"/>
    <s v=""/>
    <s v=""/>
    <s v=""/>
  </r>
  <r>
    <n v="476"/>
    <x v="11"/>
    <x v="0"/>
    <s v="03 - Operações Data Center"/>
    <x v="0"/>
    <s v="Normal"/>
    <s v="Atendendo chamado 10133078"/>
    <s v="Robinson Jorge"/>
    <x v="13"/>
    <s v="13/09/2016 16:47:43"/>
    <s v=" "/>
    <s v="xxx"/>
    <x v="3"/>
    <x v="6"/>
    <n v="10"/>
    <n v="0"/>
    <n v="100"/>
    <s v="08/09/2016 11:32:48"/>
    <s v="13/09/2016 16:47:43"/>
    <s v="XX"/>
    <x v="3"/>
    <s v="Não"/>
    <s v=""/>
    <n v="1"/>
    <s v=""/>
  </r>
  <r>
    <n v="477"/>
    <x v="11"/>
    <x v="0"/>
    <s v="03 - Operações Data Center"/>
    <x v="0"/>
    <s v="Normal"/>
    <s v="Revisando package xxmv_arc_pkg no ebsdb"/>
    <s v="Robinson Jorge"/>
    <x v="13"/>
    <s v="09/09/2016 16:22:44"/>
    <s v=" "/>
    <s v="xxx"/>
    <x v="4"/>
    <x v="4"/>
    <n v="2"/>
    <n v="0"/>
    <n v="100"/>
    <s v="08/09/2016 11:35:45"/>
    <s v="09/09/2016 16:22:44"/>
    <s v="XX"/>
    <x v="3"/>
    <s v="Não"/>
    <s v=""/>
    <s v=""/>
    <s v=""/>
  </r>
  <r>
    <n v="481"/>
    <x v="11"/>
    <x v="0"/>
    <s v="03 - Operações Data Center"/>
    <x v="0"/>
    <s v="Normal"/>
    <s v="Reestruturacao dos discos ASM do ora-grid02"/>
    <s v="Hugo Dias"/>
    <x v="14"/>
    <s v="12/09/2016 09:58:42"/>
    <s v=" "/>
    <s v="xxx"/>
    <x v="3"/>
    <x v="4"/>
    <n v="4"/>
    <n v="0"/>
    <n v="100"/>
    <s v="08/09/2016 11:42:09"/>
    <s v="12/09/2016 09:58:42"/>
    <s v="XX"/>
    <x v="3"/>
    <s v="Não"/>
    <s v=""/>
    <n v="1"/>
    <s v=""/>
  </r>
  <r>
    <n v="486"/>
    <x v="11"/>
    <x v="0"/>
    <s v="03 - Operações Data Center"/>
    <x v="0"/>
    <s v="Normal"/>
    <s v="Verificar dblink RELO e MVS na base finan"/>
    <s v="Robinson Jorge"/>
    <x v="13"/>
    <s v="09/09/2016 16:22:06"/>
    <s v=" "/>
    <s v="xxx"/>
    <x v="4"/>
    <x v="4"/>
    <n v="1"/>
    <n v="0"/>
    <n v="100"/>
    <s v="08/09/2016 11:51:08"/>
    <s v="09/09/2016 16:22:05"/>
    <s v="XX"/>
    <x v="3"/>
    <s v="Não"/>
    <s v=""/>
    <s v=""/>
    <s v=""/>
  </r>
  <r>
    <n v="489"/>
    <x v="11"/>
    <x v="0"/>
    <s v="03 - Operações Data Center"/>
    <x v="0"/>
    <s v="Normal"/>
    <s v="Alteração da tela de monitoramento dos jobs SQL Server"/>
    <s v="Robinson Jorge"/>
    <x v="13"/>
    <s v="09/09/2016 16:21:17"/>
    <s v=" "/>
    <s v="xxx"/>
    <x v="4"/>
    <x v="4"/>
    <n v="3"/>
    <n v="0"/>
    <n v="100"/>
    <s v="08/09/2016 11:55:08"/>
    <s v="09/09/2016 16:21:17"/>
    <s v="XX"/>
    <x v="3"/>
    <s v="Não"/>
    <s v=""/>
    <s v=""/>
    <s v=""/>
  </r>
  <r>
    <n v="515"/>
    <x v="11"/>
    <x v="0"/>
    <s v="03 - Operações Data Center"/>
    <x v="0"/>
    <s v="Normal"/>
    <s v="Suporte a consultor da Thompson para o onesource"/>
    <s v="Robinson Jorge"/>
    <x v="13"/>
    <s v="09/09/2016 16:23:22"/>
    <s v=" "/>
    <s v="xxx"/>
    <x v="4"/>
    <x v="4"/>
    <n v="2"/>
    <n v="0"/>
    <n v="100"/>
    <s v="08/09/2016 16:04:47"/>
    <s v="09/09/2016 16:23:22"/>
    <s v="XX"/>
    <x v="3"/>
    <s v="Não"/>
    <s v=""/>
    <s v=""/>
    <s v=""/>
  </r>
  <r>
    <n v="521"/>
    <x v="11"/>
    <x v="0"/>
    <s v="03 - Operações Data Center"/>
    <x v="0"/>
    <s v="Normal"/>
    <s v="Atendimento Ticket#10137232 "/>
    <s v="Hugo Dias"/>
    <x v="14"/>
    <s v="08/09/2016 18:10:59"/>
    <s v=" "/>
    <s v="xxx"/>
    <x v="4"/>
    <x v="4"/>
    <n v="1"/>
    <n v="0"/>
    <n v="100"/>
    <s v="08/09/2016 16:56:52"/>
    <s v="08/09/2016 18:10:59"/>
    <s v="XX"/>
    <x v="3"/>
    <s v="Não"/>
    <s v=""/>
    <s v=""/>
    <s v=""/>
  </r>
  <r>
    <n v="523"/>
    <x v="11"/>
    <x v="0"/>
    <s v="03 - Operações Data Center"/>
    <x v="0"/>
    <s v="Normal"/>
    <s v="Backup do NFE banco Legado Eletroshopping"/>
    <s v="Hugo Dias"/>
    <x v="14"/>
    <s v="12/09/2016 09:59:02"/>
    <s v=" "/>
    <s v="xxx"/>
    <x v="4"/>
    <x v="4"/>
    <n v="2"/>
    <n v="0"/>
    <n v="100"/>
    <s v="08/09/2016 17:03:12"/>
    <s v="12/09/2016 09:59:02"/>
    <s v="XX"/>
    <x v="3"/>
    <s v="Não"/>
    <s v=""/>
    <s v=""/>
    <s v=""/>
  </r>
  <r>
    <n v="525"/>
    <x v="11"/>
    <x v="0"/>
    <s v="03 - Operações Data Center"/>
    <x v="0"/>
    <s v="Normal"/>
    <s v="Execução Ticket#10137198 — Compilar Programa"/>
    <s v="Hugo Dias"/>
    <x v="14"/>
    <s v="08/09/2016 18:10:36"/>
    <s v=" "/>
    <s v="xxx"/>
    <x v="4"/>
    <x v="4"/>
    <n v="1"/>
    <n v="0"/>
    <n v="100"/>
    <s v="08/09/2016 17:07:42"/>
    <s v="08/09/2016 18:10:36"/>
    <s v="XX"/>
    <x v="3"/>
    <s v="Não"/>
    <s v=""/>
    <s v=""/>
    <s v=""/>
  </r>
  <r>
    <n v="527"/>
    <x v="11"/>
    <x v="0"/>
    <s v="03 - Operações Data Center"/>
    <x v="0"/>
    <s v="Normal"/>
    <s v="Sincronia do standby da base ORMS"/>
    <s v="Robinson Jorge"/>
    <x v="13"/>
    <s v="09/09/2016 16:20:39"/>
    <s v=" "/>
    <s v="xxx"/>
    <x v="4"/>
    <x v="5"/>
    <n v="3"/>
    <n v="0"/>
    <n v="100"/>
    <s v="08/09/2016 17:10:28"/>
    <s v="09/09/2016 16:20:39"/>
    <s v="XX"/>
    <x v="3"/>
    <s v="Não"/>
    <s v=""/>
    <n v="1"/>
    <s v=""/>
  </r>
  <r>
    <n v="528"/>
    <x v="11"/>
    <x v="0"/>
    <s v="03 - Operações Data Center"/>
    <x v="0"/>
    <s v="Normal"/>
    <s v="Excução de Ticket#10137315 — ENC: [URGENTE] Procedure emergencial"/>
    <s v="Hugo Dias"/>
    <x v="14"/>
    <s v="08/09/2016 18:10:17"/>
    <s v=" "/>
    <s v="xxx"/>
    <x v="4"/>
    <x v="4"/>
    <n v="0.5"/>
    <n v="0"/>
    <n v="100"/>
    <s v="08/09/2016 17:13:29"/>
    <s v="08/09/2016 18:10:16"/>
    <s v="XX"/>
    <x v="3"/>
    <s v="Não"/>
    <s v=""/>
    <s v=""/>
    <s v=""/>
  </r>
  <r>
    <n v="529"/>
    <x v="11"/>
    <x v="0"/>
    <s v="03 - Operações Data Center"/>
    <x v="0"/>
    <s v="Normal"/>
    <s v="Execução Ticket#10137199 — ENC: Script para execução Relo"/>
    <s v="Hugo Dias"/>
    <x v="14"/>
    <s v="08/09/2016 18:09:46"/>
    <s v=" "/>
    <s v="xxx"/>
    <x v="4"/>
    <x v="4"/>
    <n v="1"/>
    <n v="0"/>
    <n v="100"/>
    <s v="08/09/2016 17:15:33"/>
    <s v="08/09/2016 18:09:46"/>
    <s v="XX"/>
    <x v="3"/>
    <s v="Não"/>
    <s v=""/>
    <s v=""/>
    <s v=""/>
  </r>
  <r>
    <n v="533"/>
    <x v="11"/>
    <x v="0"/>
    <s v="03 - Operações Data Center"/>
    <x v="0"/>
    <s v="Normal"/>
    <s v="Execução Ticket#10137298 — [EMERGENCIAL] DTS 10130568 - Batimento MVLojas-CredProprio"/>
    <s v="Hugo Dias"/>
    <x v="14"/>
    <s v="08/09/2016 18:09:25"/>
    <s v=" "/>
    <s v="xxx"/>
    <x v="4"/>
    <x v="4"/>
    <n v="1"/>
    <n v="0"/>
    <n v="100"/>
    <s v="08/09/2016 17:22:43"/>
    <s v="08/09/2016 18:09:25"/>
    <s v="XX"/>
    <x v="3"/>
    <s v="Não"/>
    <s v=""/>
    <s v=""/>
    <s v=""/>
  </r>
  <r>
    <n v="535"/>
    <x v="11"/>
    <x v="0"/>
    <s v="03 - Operações Data Center"/>
    <x v="0"/>
    <s v="Normal"/>
    <s v="Ticket#10137199 — ENC: Script para execução Relo"/>
    <s v="Hugo Dias"/>
    <x v="14"/>
    <s v="08/09/2016 18:08:17"/>
    <s v=" "/>
    <s v="xxx"/>
    <x v="4"/>
    <x v="4"/>
    <n v="0.5"/>
    <n v="0"/>
    <n v="100"/>
    <s v="08/09/2016 17:27:12"/>
    <s v="08/09/2016 18:08:17"/>
    <s v="XX"/>
    <x v="3"/>
    <s v="Não"/>
    <s v=""/>
    <s v=""/>
    <s v=""/>
  </r>
  <r>
    <n v="536"/>
    <x v="11"/>
    <x v="0"/>
    <s v="03 - Operações Data Center"/>
    <x v="0"/>
    <s v="Normal"/>
    <s v="Ticket#10137198 — Compilar Programa"/>
    <s v="Hugo Dias"/>
    <x v="14"/>
    <s v="08/09/2016 18:07:50"/>
    <s v=" "/>
    <s v="xxx"/>
    <x v="4"/>
    <x v="4"/>
    <n v="0.5"/>
    <n v="0"/>
    <n v="100"/>
    <s v="08/09/2016 17:27:39"/>
    <s v="08/09/2016 18:07:50"/>
    <s v="XX"/>
    <x v="3"/>
    <s v="Não"/>
    <s v=""/>
    <s v=""/>
    <s v=""/>
  </r>
  <r>
    <n v="537"/>
    <x v="11"/>
    <x v="0"/>
    <s v="03 - Operações Data Center"/>
    <x v="0"/>
    <s v="Normal"/>
    <s v="Ticket#10137182 — Re: PRODUCAO EBS - LOSANGO LÓGICO (EMERGENCIAL)"/>
    <s v="Hugo Dias"/>
    <x v="14"/>
    <s v="08/09/2016 18:07:29"/>
    <s v=" "/>
    <s v="xxx"/>
    <x v="4"/>
    <x v="4"/>
    <n v="0.5"/>
    <n v="0"/>
    <n v="100"/>
    <s v="08/09/2016 17:28:09"/>
    <s v="08/09/2016 18:07:29"/>
    <s v="XX"/>
    <x v="3"/>
    <s v="Não"/>
    <s v=""/>
    <s v=""/>
    <s v=""/>
  </r>
  <r>
    <n v="538"/>
    <x v="11"/>
    <x v="0"/>
    <s v="03 - Operações Data Center"/>
    <x v="0"/>
    <s v="Normal"/>
    <s v="Ticket#10137109 — Insert"/>
    <s v="Hugo Dias"/>
    <x v="14"/>
    <s v="08/09/2016 18:07:01"/>
    <s v=" "/>
    <s v="xxx"/>
    <x v="4"/>
    <x v="4"/>
    <n v="0.5"/>
    <n v="0"/>
    <n v="100"/>
    <s v="08/09/2016 17:28:41"/>
    <s v="08/09/2016 18:07:01"/>
    <s v="XX"/>
    <x v="3"/>
    <s v="Não"/>
    <s v=""/>
    <s v=""/>
    <s v=""/>
  </r>
  <r>
    <n v="539"/>
    <x v="11"/>
    <x v="0"/>
    <s v="03 - Operações Data Center"/>
    <x v="0"/>
    <s v="Normal"/>
    <s v="Ticket#10137085 — PRODUÇÃO EBS - RELATÓRIOS"/>
    <s v="Hugo Dias"/>
    <x v="14"/>
    <s v="08/09/2016 18:06:10"/>
    <s v=" "/>
    <s v="xxx"/>
    <x v="4"/>
    <x v="4"/>
    <n v="0.5"/>
    <n v="0"/>
    <n v="100"/>
    <s v="08/09/2016 17:29:09"/>
    <s v="08/09/2016 18:06:10"/>
    <s v="XX"/>
    <x v="3"/>
    <s v="Não"/>
    <s v=""/>
    <s v=""/>
    <s v=""/>
  </r>
  <r>
    <n v="540"/>
    <x v="11"/>
    <x v="0"/>
    <s v="03 - Operações Data Center"/>
    <x v="0"/>
    <s v="Normal"/>
    <s v="Ticket#10137033 — ENC: correção chamado 10136054"/>
    <s v="Hugo Dias"/>
    <x v="14"/>
    <s v="08/09/2016 18:05:49"/>
    <s v=" "/>
    <s v="xxx"/>
    <x v="4"/>
    <x v="4"/>
    <n v="0.5"/>
    <n v="0"/>
    <n v="100"/>
    <s v="08/09/2016 17:29:34"/>
    <s v="08/09/2016 18:05:49"/>
    <s v="XX"/>
    <x v="3"/>
    <s v="Não"/>
    <s v=""/>
    <s v=""/>
    <s v=""/>
  </r>
  <r>
    <n v="541"/>
    <x v="11"/>
    <x v="0"/>
    <s v="03 - Operações Data Center"/>
    <x v="0"/>
    <s v="Normal"/>
    <s v="Problema de espaço /u01 exadata"/>
    <s v="Hugo Dias"/>
    <x v="14"/>
    <s v="08/09/2016 18:05:29"/>
    <s v=" "/>
    <s v="xxx"/>
    <x v="4"/>
    <x v="4"/>
    <n v="1"/>
    <n v="0"/>
    <n v="100"/>
    <s v="08/09/2016 17:30:28"/>
    <s v="08/09/2016 18:05:29"/>
    <s v="XX"/>
    <x v="3"/>
    <s v="Não"/>
    <s v=""/>
    <s v=""/>
    <s v=""/>
  </r>
  <r>
    <n v="542"/>
    <x v="11"/>
    <x v="0"/>
    <s v="03 - Operações Data Center"/>
    <x v="0"/>
    <s v="Normal"/>
    <s v="Ticket#10136559 — Fwd: PRODUCAO EBS - LOSANGO LÓGICO (EMERGENCIAL)"/>
    <s v="Hugo Dias"/>
    <x v="14"/>
    <s v="08/09/2016 18:05:08"/>
    <s v=" "/>
    <s v="xxx"/>
    <x v="4"/>
    <x v="4"/>
    <n v="0.5"/>
    <n v="0"/>
    <n v="100"/>
    <s v="08/09/2016 17:31:09"/>
    <s v="08/09/2016 18:05:08"/>
    <s v="XX"/>
    <x v="3"/>
    <s v="Não"/>
    <s v=""/>
    <s v=""/>
    <s v=""/>
  </r>
  <r>
    <n v="544"/>
    <x v="11"/>
    <x v="0"/>
    <s v="03 - Operações Data Center"/>
    <x v="0"/>
    <s v="Normal"/>
    <s v="Ticket#10136558 — Fwd: PRODUCAO EBS - BAIXA SEMEAR (EMERGENCIAL)"/>
    <s v="Hugo Dias"/>
    <x v="14"/>
    <s v="08/09/2016 18:04:47"/>
    <s v=" "/>
    <s v="xxx"/>
    <x v="4"/>
    <x v="4"/>
    <n v="0.5"/>
    <n v="0"/>
    <n v="100"/>
    <s v="08/09/2016 17:31:31"/>
    <s v="08/09/2016 18:04:31"/>
    <s v="XX"/>
    <x v="3"/>
    <s v="Não"/>
    <s v=""/>
    <s v=""/>
    <s v=""/>
  </r>
  <r>
    <n v="545"/>
    <x v="11"/>
    <x v="0"/>
    <s v="03 - Operações Data Center"/>
    <x v="0"/>
    <s v="Normal"/>
    <s v="Ticket#10136557 — Fwd: PRODUCAO EBS - BAIXA BANCO DO BRASIL (EMERGENCIAL)"/>
    <s v="Hugo Dias"/>
    <x v="14"/>
    <s v="12/09/2016 09:59:20"/>
    <s v=" "/>
    <s v="xxx"/>
    <x v="4"/>
    <x v="4"/>
    <n v="0.5"/>
    <n v="0"/>
    <n v="100"/>
    <s v="08/09/2016 17:31:56"/>
    <s v="12/09/2016 09:59:20"/>
    <s v="XX"/>
    <x v="3"/>
    <s v="Não"/>
    <s v=""/>
    <s v=""/>
    <s v=""/>
  </r>
  <r>
    <n v="577"/>
    <x v="11"/>
    <x v="0"/>
    <s v="03 - Operações Data Center"/>
    <x v="0"/>
    <s v="Normal"/>
    <s v="Permissões no dblink MVS para o usuário operadorti"/>
    <s v="Robinson Jorge"/>
    <x v="13"/>
    <s v="09/09/2016 16:21:38"/>
    <s v=" "/>
    <s v="xxx"/>
    <x v="5"/>
    <x v="5"/>
    <n v="0.5"/>
    <n v="0"/>
    <n v="100"/>
    <s v="09/09/2016 09:10:44"/>
    <s v="09/09/2016 16:21:38"/>
    <s v="XX"/>
    <x v="3"/>
    <s v="Não"/>
    <s v=""/>
    <s v=""/>
    <s v=""/>
  </r>
  <r>
    <n v="579"/>
    <x v="11"/>
    <x v="0"/>
    <s v="03 - Operações Data Center"/>
    <x v="0"/>
    <s v="Normal"/>
    <s v="Solicitação de Mudança - 102 Migração do banco de dados LEGADO da Citylar - Aprovada"/>
    <s v="Hugo Dias"/>
    <x v="14"/>
    <s v="12/09/2016 09:59:44"/>
    <s v=" "/>
    <s v="xxx"/>
    <x v="5"/>
    <x v="5"/>
    <n v="12"/>
    <n v="0"/>
    <n v="100"/>
    <s v="09/09/2016 09:23:43"/>
    <s v="12/09/2016 09:59:44"/>
    <s v="XX"/>
    <x v="3"/>
    <s v="Não"/>
    <s v=""/>
    <s v=""/>
    <s v=""/>
  </r>
  <r>
    <n v="588"/>
    <x v="11"/>
    <x v="0"/>
    <s v="03 - Operações Data Center"/>
    <x v="0"/>
    <s v="Normal"/>
    <s v="Configuração do banco da Citylar no Grid 13c"/>
    <s v="Robinson Jorge"/>
    <x v="13"/>
    <s v="12/09/2016 11:22:00"/>
    <s v=" "/>
    <s v="xxx"/>
    <x v="5"/>
    <x v="5"/>
    <n v="2"/>
    <n v="0"/>
    <n v="100"/>
    <s v="09/09/2016 09:42:23"/>
    <s v="12/09/2016 11:22:00"/>
    <s v="XX"/>
    <x v="3"/>
    <s v="Não"/>
    <s v=""/>
    <s v=""/>
    <s v=""/>
  </r>
  <r>
    <n v="594"/>
    <x v="11"/>
    <x v="0"/>
    <s v="03 - Operações Data Center"/>
    <x v="0"/>
    <s v="Normal"/>
    <s v="Criação DST Salfer: BatimentoMVLOJASVersusCREDProprio"/>
    <s v="Hugo Dias"/>
    <x v="14"/>
    <s v="12/09/2016 10:01:09"/>
    <s v=" "/>
    <s v="xxx"/>
    <x v="5"/>
    <x v="5"/>
    <n v="1"/>
    <n v="0"/>
    <n v="100"/>
    <s v="09/09/2016 10:05:17"/>
    <s v="12/09/2016 10:01:08"/>
    <s v="XX"/>
    <x v="3"/>
    <s v="Não"/>
    <s v=""/>
    <s v=""/>
    <s v=""/>
  </r>
  <r>
    <n v="618"/>
    <x v="11"/>
    <x v="0"/>
    <s v="03 - Operações Data Center"/>
    <x v="0"/>
    <s v="Normal"/>
    <s v="Chamado 10137880 "/>
    <s v="Robinson Jorge"/>
    <x v="13"/>
    <s v="12/09/2016 09:51:16"/>
    <s v=" "/>
    <s v="xxx"/>
    <x v="5"/>
    <x v="5"/>
    <n v="1"/>
    <n v="0"/>
    <n v="100"/>
    <s v="09/09/2016 11:16:00"/>
    <s v="12/09/2016 09:51:16"/>
    <s v="XX"/>
    <x v="3"/>
    <s v="Não"/>
    <s v=""/>
    <s v=""/>
    <s v=""/>
  </r>
  <r>
    <n v="625"/>
    <x v="11"/>
    <x v="0"/>
    <s v="03 - Operações Data Center"/>
    <x v="0"/>
    <s v="Normal"/>
    <s v="Verificação de erro no forponto"/>
    <s v="Robinson Jorge"/>
    <x v="13"/>
    <s v="09/09/2016 16:26:45"/>
    <s v=" "/>
    <s v="xxx"/>
    <x v="5"/>
    <x v="5"/>
    <n v="1"/>
    <n v="0"/>
    <n v="100"/>
    <s v="09/09/2016 11:56:55"/>
    <s v="09/09/2016 16:26:45"/>
    <s v="XX"/>
    <x v="3"/>
    <s v="Não"/>
    <s v=""/>
    <s v=""/>
    <s v=""/>
  </r>
  <r>
    <n v="628"/>
    <x v="11"/>
    <x v="0"/>
    <s v="03 - Operações Data Center"/>
    <x v="0"/>
    <s v="Normal"/>
    <s v="[Ticket#10138088] RE: 10134046 - Problemas com [...]"/>
    <s v="Hugo Dias"/>
    <x v="14"/>
    <s v="12/09/2016 10:03:29"/>
    <s v=" "/>
    <s v="xxx"/>
    <x v="5"/>
    <x v="5"/>
    <n v="0.5"/>
    <n v="0"/>
    <n v="100"/>
    <s v="09/09/2016 14:10:15"/>
    <s v="12/09/2016 10:03:29"/>
    <s v="XX"/>
    <x v="3"/>
    <s v="Não"/>
    <s v=""/>
    <s v=""/>
    <s v=""/>
  </r>
  <r>
    <n v="639"/>
    <x v="11"/>
    <x v="0"/>
    <s v="03 - Operações Data Center"/>
    <x v="0"/>
    <s v="Alta"/>
    <s v="Rodar exacheck no EXADATA"/>
    <s v="Hugo Dias"/>
    <x v="14"/>
    <s v="12/09/2016 10:02:36"/>
    <s v=" "/>
    <s v="xxx"/>
    <x v="5"/>
    <x v="5"/>
    <n v="1"/>
    <n v="0"/>
    <n v="100"/>
    <s v="09/09/2016 14:58:02"/>
    <s v="12/09/2016 10:02:36"/>
    <s v="XX"/>
    <x v="3"/>
    <s v="Não"/>
    <s v=""/>
    <s v=""/>
    <s v=""/>
  </r>
  <r>
    <n v="650"/>
    <x v="11"/>
    <x v="0"/>
    <s v="03 - Operações Data Center"/>
    <x v="0"/>
    <s v="Normal"/>
    <s v="Ticket#10138158 — Cadastro servidor msaf."/>
    <s v="Hugo Dias"/>
    <x v="14"/>
    <s v="10/09/2016 09:42:00"/>
    <s v=" "/>
    <s v="xxx"/>
    <x v="5"/>
    <x v="5"/>
    <n v="1"/>
    <n v="0"/>
    <n v="100"/>
    <s v="09/09/2016 16:06:40"/>
    <s v="10/09/2016 09:41:59"/>
    <s v="XX"/>
    <x v="3"/>
    <s v="Não"/>
    <s v=""/>
    <s v=""/>
    <s v=""/>
  </r>
  <r>
    <n v="652"/>
    <x v="11"/>
    <x v="0"/>
    <s v="03 - Operações Data Center"/>
    <x v="0"/>
    <s v="Normal"/>
    <s v="Configuração de job para execução de DTS de batimento do MVLojas com CredProprio"/>
    <s v="Robinson Jorge"/>
    <x v="13"/>
    <s v="12/09/2016 09:52:09"/>
    <s v=" "/>
    <s v="xxx"/>
    <x v="5"/>
    <x v="5"/>
    <n v="2"/>
    <n v="0"/>
    <n v="100"/>
    <s v="09/09/2016 16:12:31"/>
    <s v="12/09/2016 09:52:09"/>
    <s v="XX"/>
    <x v="3"/>
    <s v="Não"/>
    <s v=""/>
    <s v=""/>
    <s v=""/>
  </r>
  <r>
    <n v="662"/>
    <x v="11"/>
    <x v="0"/>
    <s v="03 - Operações Data Center"/>
    <x v="0"/>
    <s v="Normal"/>
    <s v="Verificação de erros em trigger na base FOLHA"/>
    <s v="Robinson Jorge"/>
    <x v="13"/>
    <s v="12/09/2016 09:52:26"/>
    <s v=" "/>
    <s v="xxx"/>
    <x v="5"/>
    <x v="5"/>
    <n v="1"/>
    <n v="0"/>
    <n v="100"/>
    <s v="09/09/2016 16:36:12"/>
    <s v="12/09/2016 09:52:25"/>
    <s v="XX"/>
    <x v="3"/>
    <s v="Não"/>
    <s v=""/>
    <s v=""/>
    <s v=""/>
  </r>
  <r>
    <n v="667"/>
    <x v="11"/>
    <x v="0"/>
    <s v="03 - Operações Data Center"/>
    <x v="0"/>
    <s v="Normal"/>
    <s v="Suporte a Gustavo da Softbox para import solicitado por Eduardo"/>
    <s v="Robinson Jorge"/>
    <x v="13"/>
    <s v="12/09/2016 09:52:49"/>
    <s v=" "/>
    <s v="xxx"/>
    <x v="5"/>
    <x v="5"/>
    <n v="3"/>
    <n v="0"/>
    <n v="100"/>
    <s v="09/09/2016 17:02:02"/>
    <s v="12/09/2016 09:52:48"/>
    <s v="XX"/>
    <x v="3"/>
    <s v="Não"/>
    <s v=""/>
    <s v=""/>
    <s v=""/>
  </r>
  <r>
    <n v="673"/>
    <x v="11"/>
    <x v="0"/>
    <s v="03 - Operações Data Center"/>
    <x v="0"/>
    <s v="Normal"/>
    <s v="Reinício do AdminServer no cluster SOARNVLJ"/>
    <s v="Robinson Jorge"/>
    <x v="13"/>
    <s v="12/09/2016 09:53:06"/>
    <s v=" "/>
    <s v="xxx"/>
    <x v="5"/>
    <x v="5"/>
    <n v="0.5"/>
    <n v="0"/>
    <n v="100"/>
    <s v="09/09/2016 17:45:57"/>
    <s v="12/09/2016 09:53:06"/>
    <s v="XX"/>
    <x v="3"/>
    <s v="Não"/>
    <s v=""/>
    <s v=""/>
    <s v=""/>
  </r>
  <r>
    <n v="674"/>
    <x v="11"/>
    <x v="0"/>
    <s v="03 - Operações Data Center"/>
    <x v="0"/>
    <s v="Imediata"/>
    <s v="Verificação alertas GridControl "/>
    <s v="Hugo Dias"/>
    <x v="14"/>
    <s v="10/09/2016 09:41:30"/>
    <s v=" "/>
    <s v="xxx"/>
    <x v="27"/>
    <x v="31"/>
    <n v="1"/>
    <n v="0"/>
    <n v="100"/>
    <s v="10/09/2016 09:04:47"/>
    <s v="10/09/2016 09:41:30"/>
    <s v="XX"/>
    <x v="3"/>
    <s v="Não"/>
    <s v=""/>
    <s v=""/>
    <s v=""/>
  </r>
  <r>
    <n v="676"/>
    <x v="11"/>
    <x v="0"/>
    <s v="03 - Operações Data Center"/>
    <x v="0"/>
    <s v="Alta"/>
    <s v="Ajuste tablespace Tablespace:ODS_STAGING_IN_DATA"/>
    <s v="Hugo Dias"/>
    <x v="14"/>
    <s v="12/09/2016 10:10:58"/>
    <s v=" "/>
    <s v="xxx"/>
    <x v="27"/>
    <x v="31"/>
    <n v="0.5"/>
    <n v="0"/>
    <n v="100"/>
    <s v="10/09/2016 09:44:36"/>
    <s v="12/09/2016 10:10:58"/>
    <s v="XX"/>
    <x v="3"/>
    <s v="Não"/>
    <s v=""/>
    <s v=""/>
    <s v=""/>
  </r>
  <r>
    <n v="677"/>
    <x v="11"/>
    <x v="0"/>
    <s v="03 - Operações Data Center"/>
    <x v="0"/>
    <s v="Normal"/>
    <s v="Problema no banco WMSH"/>
    <s v="Hugo Dias"/>
    <x v="14"/>
    <s v="12/09/2016 10:11:18"/>
    <s v=" "/>
    <s v="xxx"/>
    <x v="27"/>
    <x v="31"/>
    <n v="1"/>
    <n v="0"/>
    <n v="100"/>
    <s v="10/09/2016 09:45:33"/>
    <s v="12/09/2016 10:11:17"/>
    <s v="XX"/>
    <x v="3"/>
    <s v="Não"/>
    <s v=""/>
    <s v=""/>
    <s v=""/>
  </r>
  <r>
    <n v="678"/>
    <x v="11"/>
    <x v="0"/>
    <s v="03 - Operações Data Center"/>
    <x v="0"/>
    <s v="Normal"/>
    <s v="Cadastrar banco ODSDB no GRIDCONTROL"/>
    <s v="Hugo Dias"/>
    <x v="14"/>
    <s v="12/09/2016 10:11:46"/>
    <s v=" "/>
    <s v="xxx"/>
    <x v="27"/>
    <x v="31"/>
    <n v="1"/>
    <n v="0"/>
    <n v="100"/>
    <s v="10/09/2016 09:47:30"/>
    <s v="12/09/2016 10:11:46"/>
    <s v="XX"/>
    <x v="3"/>
    <s v="Não"/>
    <s v=""/>
    <s v=""/>
    <s v=""/>
  </r>
  <r>
    <n v="679"/>
    <x v="11"/>
    <x v="0"/>
    <s v="03 - Operações Data Center"/>
    <x v="0"/>
    <s v="Normal"/>
    <s v="Adm Exdata: Limpar instancias sem uso do EXADATA"/>
    <s v="Hugo Dias"/>
    <x v="14"/>
    <s v="12/09/2016 18:08:24"/>
    <s v=" "/>
    <s v="xxx"/>
    <x v="27"/>
    <x v="31"/>
    <n v="1"/>
    <n v="0"/>
    <n v="100"/>
    <s v="10/09/2016 10:34:20"/>
    <s v="12/09/2016 18:08:24"/>
    <s v="XX"/>
    <x v="3"/>
    <s v="Não"/>
    <s v=""/>
    <s v=""/>
    <s v=""/>
  </r>
  <r>
    <n v="686"/>
    <x v="11"/>
    <x v="0"/>
    <s v="03 - Operações Data Center"/>
    <x v="0"/>
    <s v="Normal"/>
    <s v="Restaurando telas de monitoramento nos televisores"/>
    <s v="Robinson Jorge"/>
    <x v="13"/>
    <s v="12/09/2016 09:53:23"/>
    <s v=" "/>
    <s v="xxx"/>
    <x v="6"/>
    <x v="6"/>
    <n v="0.5"/>
    <n v="0"/>
    <n v="100"/>
    <s v="12/09/2016 08:34:59"/>
    <s v="12/09/2016 09:53:23"/>
    <s v="XX"/>
    <x v="3"/>
    <s v="Não"/>
    <s v=""/>
    <s v=""/>
    <s v=""/>
  </r>
  <r>
    <n v="696"/>
    <x v="11"/>
    <x v="0"/>
    <s v="03 - Operações Data Center"/>
    <x v="0"/>
    <s v="Normal"/>
    <s v="Atendimento ao chamado 10138361 "/>
    <s v="Robinson Jorge"/>
    <x v="13"/>
    <s v="12/09/2016 09:53:43"/>
    <s v=" "/>
    <s v="xxx"/>
    <x v="6"/>
    <x v="6"/>
    <n v="0.5"/>
    <n v="0"/>
    <n v="100"/>
    <s v="12/09/2016 09:11:49"/>
    <s v="12/09/2016 09:53:43"/>
    <s v="XX"/>
    <x v="3"/>
    <s v="Não"/>
    <s v=""/>
    <s v=""/>
    <s v=""/>
  </r>
  <r>
    <n v="702"/>
    <x v="11"/>
    <x v="0"/>
    <s v="03 - Operações Data Center"/>
    <x v="0"/>
    <s v="Normal"/>
    <s v="Ticket#10139329 — ENC: montar script "/>
    <s v="Robinson Jorge"/>
    <x v="13"/>
    <s v="12/09/2016 09:54:15"/>
    <s v=" "/>
    <s v="xxx"/>
    <x v="6"/>
    <x v="6"/>
    <n v="0.5"/>
    <n v="0"/>
    <n v="100"/>
    <s v="12/09/2016 09:32:23"/>
    <s v="12/09/2016 09:54:15"/>
    <s v="XX"/>
    <x v="3"/>
    <s v="Não"/>
    <s v=""/>
    <s v=""/>
    <s v=""/>
  </r>
  <r>
    <n v="716"/>
    <x v="11"/>
    <x v="0"/>
    <s v="03 - Operações Data Center"/>
    <x v="0"/>
    <s v="Normal"/>
    <s v="Gerar dump banco do FORPONTO"/>
    <s v="Hugo Dias"/>
    <x v="14"/>
    <s v="12/09/2016 15:24:09"/>
    <s v=" "/>
    <s v="xxx"/>
    <x v="6"/>
    <x v="6"/>
    <n v="2"/>
    <n v="0"/>
    <n v="100"/>
    <s v="12/09/2016 10:12:25"/>
    <s v="12/09/2016 15:24:09"/>
    <s v="XX"/>
    <x v="3"/>
    <s v="Não"/>
    <s v=""/>
    <s v=""/>
    <s v=""/>
  </r>
  <r>
    <n v="717"/>
    <x v="11"/>
    <x v="0"/>
    <s v="03 - Operações Data Center"/>
    <x v="0"/>
    <s v="Normal"/>
    <s v="Verificar SWAP do aix-mqv-db-02"/>
    <s v="Hugo Dias"/>
    <x v="14"/>
    <s v="12/09/2016 12:29:27"/>
    <s v=" "/>
    <s v="xxx"/>
    <x v="6"/>
    <x v="6"/>
    <n v="1"/>
    <n v="0"/>
    <n v="100"/>
    <s v="12/09/2016 10:13:26"/>
    <s v="12/09/2016 12:29:27"/>
    <s v="XX"/>
    <x v="3"/>
    <s v="Não"/>
    <s v=""/>
    <s v=""/>
    <s v=""/>
  </r>
  <r>
    <n v="718"/>
    <x v="11"/>
    <x v="0"/>
    <s v="03 - Operações Data Center"/>
    <x v="0"/>
    <s v="Normal"/>
    <s v="Scripts para backup de metadata no SQL Server"/>
    <s v="Robinson Jorge"/>
    <x v="13"/>
    <s v="12/09/2016 16:46:09"/>
    <s v=" "/>
    <s v="xxx"/>
    <x v="6"/>
    <x v="6"/>
    <n v="3"/>
    <n v="0"/>
    <n v="100"/>
    <s v="12/09/2016 10:13:54"/>
    <s v="12/09/2016 16:46:08"/>
    <s v="XX"/>
    <x v="3"/>
    <s v="Não"/>
    <s v=""/>
    <s v=""/>
    <s v=""/>
  </r>
  <r>
    <n v="719"/>
    <x v="11"/>
    <x v="0"/>
    <s v="03 - Operações Data Center"/>
    <x v="0"/>
    <s v="Normal"/>
    <s v="Gerar backup incremental banco dbprod (Eletroshopping)"/>
    <s v="Hugo Dias"/>
    <x v="14"/>
    <s v="12/09/2016 18:04:21"/>
    <s v=" "/>
    <s v="xxx"/>
    <x v="6"/>
    <x v="6"/>
    <n v="4"/>
    <n v="0"/>
    <n v="100"/>
    <s v="12/09/2016 10:14:16"/>
    <s v="12/09/2016 18:04:21"/>
    <s v="XX"/>
    <x v="3"/>
    <s v="Não"/>
    <s v=""/>
    <s v=""/>
    <s v=""/>
  </r>
  <r>
    <n v="720"/>
    <x v="11"/>
    <x v="0"/>
    <s v="03 - Operações Data Center"/>
    <x v="0"/>
    <s v="Imediata"/>
    <s v="Verificacao de Waning do server1 do soa RNV"/>
    <s v="Andrei Galvao do Nascimento"/>
    <x v="15"/>
    <s v="13/09/2016 14:12:34"/>
    <s v=" "/>
    <s v="xxx"/>
    <x v="6"/>
    <x v="6"/>
    <n v="0.5"/>
    <n v="0"/>
    <n v="100"/>
    <s v="12/09/2016 10:17:54"/>
    <s v="13/09/2016 09:05:53"/>
    <s v="XX"/>
    <x v="3"/>
    <s v="Não"/>
    <s v=""/>
    <s v=""/>
    <s v=""/>
  </r>
  <r>
    <n v="721"/>
    <x v="11"/>
    <x v="0"/>
    <s v="03 - Operações Data Center"/>
    <x v="0"/>
    <s v="Normal"/>
    <s v="Teste de alteração dos scripts mv_mvs_ponto_eletronico e mv_relo_ponto_eletronico"/>
    <s v="Robinson Jorge"/>
    <x v="13"/>
    <s v="12/09/2016 16:45:51"/>
    <s v=" "/>
    <s v="xxx"/>
    <x v="6"/>
    <x v="6"/>
    <n v="2"/>
    <n v="0"/>
    <n v="100"/>
    <s v="12/09/2016 10:26:17"/>
    <s v="12/09/2016 16:45:51"/>
    <s v="XX"/>
    <x v="3"/>
    <s v="Não"/>
    <s v=""/>
    <s v=""/>
    <s v=""/>
  </r>
  <r>
    <n v="726"/>
    <x v="11"/>
    <x v="0"/>
    <s v="03 - Operações Data Center"/>
    <x v="0"/>
    <s v="Imediata"/>
    <s v="Criação e ajustes de scripts de start e stop dos SOAs via wlst do SOA RNV(Server1 e server2)"/>
    <s v="Andrei Galvao do Nascimento"/>
    <x v="15"/>
    <s v="13/09/2016 14:12:55"/>
    <s v=" "/>
    <s v="xxx"/>
    <x v="6"/>
    <x v="6"/>
    <n v="1"/>
    <n v="0"/>
    <n v="100"/>
    <s v="12/09/2016 10:39:10"/>
    <s v="13/09/2016 09:06:13"/>
    <s v="XX"/>
    <x v="3"/>
    <s v="Não"/>
    <s v=""/>
    <s v=""/>
    <s v=""/>
  </r>
  <r>
    <n v="732"/>
    <x v="11"/>
    <x v="0"/>
    <s v="03 - Operações Data Center"/>
    <x v="0"/>
    <s v="Imediata"/>
    <s v="Criação e ajustes de scripts de start e stop dos SOAs via wlst do SOA RNVLJ(Server1 e server2)"/>
    <s v="Andrei Galvao do Nascimento"/>
    <x v="15"/>
    <s v="13/09/2016 14:13:05"/>
    <s v=" "/>
    <s v="xxx"/>
    <x v="6"/>
    <x v="6"/>
    <n v="1"/>
    <n v="0"/>
    <n v="100"/>
    <s v="12/09/2016 11:02:00"/>
    <s v="13/09/2016 09:06:27"/>
    <s v="XX"/>
    <x v="3"/>
    <s v="Não"/>
    <s v=""/>
    <s v=""/>
    <s v=""/>
  </r>
  <r>
    <n v="739"/>
    <x v="11"/>
    <x v="0"/>
    <s v="03 - Operações Data Center"/>
    <x v="0"/>
    <s v="Normal"/>
    <s v="Suporte a erro em script desenvolvido por Vitor"/>
    <s v="Robinson Jorge"/>
    <x v="13"/>
    <s v="12/09/2016 16:46:34"/>
    <s v=" "/>
    <s v="xxx"/>
    <x v="6"/>
    <x v="6"/>
    <n v="0.5"/>
    <n v="0"/>
    <n v="100"/>
    <s v="12/09/2016 11:26:44"/>
    <s v="12/09/2016 16:46:34"/>
    <s v="XX"/>
    <x v="3"/>
    <s v="Não"/>
    <s v=""/>
    <s v=""/>
    <s v=""/>
  </r>
  <r>
    <n v="743"/>
    <x v="11"/>
    <x v="0"/>
    <s v="03 - Operações Data Center"/>
    <x v="0"/>
    <s v="Normal"/>
    <s v=" Ticket#10139533 — Enc: Dump schema"/>
    <s v="Robinson Jorge"/>
    <x v="13"/>
    <s v="12/09/2016 16:46:56"/>
    <s v=" "/>
    <s v="xxx"/>
    <x v="6"/>
    <x v="6"/>
    <n v="2"/>
    <n v="0"/>
    <n v="100"/>
    <s v="12/09/2016 11:47:34"/>
    <s v="12/09/2016 16:46:56"/>
    <s v="XX"/>
    <x v="3"/>
    <s v="Não"/>
    <s v=""/>
    <s v=""/>
    <s v=""/>
  </r>
  <r>
    <n v="744"/>
    <x v="11"/>
    <x v="0"/>
    <s v="03 - Operações Data Center"/>
    <x v="0"/>
    <s v="Imediata"/>
    <s v="Criação e ajustes de scripts de start e stop dos SOAs via wlst do SOA CS(Server1 e server2)"/>
    <s v="Andrei Galvao do Nascimento"/>
    <x v="15"/>
    <s v="13/09/2016 14:12:06"/>
    <s v=" "/>
    <s v="xxx"/>
    <x v="6"/>
    <x v="6"/>
    <n v="1"/>
    <n v="0"/>
    <n v="100"/>
    <s v="12/09/2016 11:58:34"/>
    <s v="13/09/2016 09:05:27"/>
    <s v="XX"/>
    <x v="3"/>
    <s v="Não"/>
    <s v=""/>
    <s v=""/>
    <s v=""/>
  </r>
  <r>
    <n v="747"/>
    <x v="11"/>
    <x v="0"/>
    <s v="03 - Operações Data Center"/>
    <x v="0"/>
    <s v="Imediata"/>
    <s v="Verificacao de Waning do server2 do SOACS e liberacao de fila"/>
    <s v="Andrei Galvao do Nascimento"/>
    <x v="15"/>
    <s v="13/09/2016 14:13:17"/>
    <s v=" "/>
    <s v="xxx"/>
    <x v="6"/>
    <x v="6"/>
    <n v="1"/>
    <n v="0"/>
    <n v="100"/>
    <s v="12/09/2016 12:19:14"/>
    <s v="13/09/2016 09:10:01"/>
    <s v="XX"/>
    <x v="3"/>
    <s v="Não"/>
    <s v=""/>
    <s v=""/>
    <s v=""/>
  </r>
  <r>
    <n v="748"/>
    <x v="11"/>
    <x v="0"/>
    <s v="03 - Operações Data Center"/>
    <x v="0"/>
    <s v="Normal"/>
    <s v="Ticket#10139631 — ENC: Chamados 10132984, 10133174 e 10133997 "/>
    <s v="Robinson Jorge"/>
    <x v="13"/>
    <s v="12/09/2016 16:47:12"/>
    <s v=" "/>
    <s v="xxx"/>
    <x v="6"/>
    <x v="6"/>
    <n v="0.5"/>
    <n v="0"/>
    <n v="100"/>
    <s v="12/09/2016 12:30:55"/>
    <s v="12/09/2016 16:47:12"/>
    <s v="XX"/>
    <x v="3"/>
    <s v="Não"/>
    <s v=""/>
    <s v=""/>
    <s v=""/>
  </r>
  <r>
    <n v="757"/>
    <x v="11"/>
    <x v="0"/>
    <s v="03 - Operações Data Center"/>
    <x v="0"/>
    <s v="Normal"/>
    <s v="Ticket#10139699 — Atualização da tabela MOTIVOS_PROCESSOS no SJUR MVWEBH "/>
    <s v="Robinson Jorge"/>
    <x v="13"/>
    <s v="12/09/2016 16:47:26"/>
    <s v=" "/>
    <s v="xxx"/>
    <x v="6"/>
    <x v="6"/>
    <n v="1"/>
    <n v="0"/>
    <n v="100"/>
    <s v="12/09/2016 14:15:31"/>
    <s v="12/09/2016 16:47:26"/>
    <s v="XX"/>
    <x v="3"/>
    <s v="Não"/>
    <s v=""/>
    <s v=""/>
    <s v=""/>
  </r>
  <r>
    <n v="758"/>
    <x v="11"/>
    <x v="0"/>
    <s v="03 - Operações Data Center"/>
    <x v="0"/>
    <s v="Imediata"/>
    <s v="Verificar problema com a TELEMAT (Coletores)"/>
    <s v="Hugo Dias"/>
    <x v="14"/>
    <s v="13/09/2016 16:44:14"/>
    <s v=" "/>
    <s v="xxx"/>
    <x v="6"/>
    <x v="6"/>
    <n v="2"/>
    <n v="0"/>
    <n v="100"/>
    <s v="12/09/2016 14:34:49"/>
    <s v="13/09/2016 16:44:14"/>
    <s v="XX"/>
    <x v="3"/>
    <s v="Não"/>
    <s v=""/>
    <s v=""/>
    <s v=""/>
  </r>
  <r>
    <n v="759"/>
    <x v="11"/>
    <x v="0"/>
    <s v="03 - Operações Data Center"/>
    <x v="0"/>
    <s v="Normal"/>
    <s v="Ticket#10139721 — CSCMV para MVWEB"/>
    <s v="Hugo Dias"/>
    <x v="14"/>
    <s v="13/09/2016 10:08:59"/>
    <s v=" "/>
    <s v="xxx"/>
    <x v="6"/>
    <x v="6"/>
    <n v="0.5"/>
    <n v="0"/>
    <n v="100"/>
    <s v="12/09/2016 15:03:49"/>
    <s v="13/09/2016 10:08:59"/>
    <s v="XX"/>
    <x v="3"/>
    <s v="Não"/>
    <s v=""/>
    <s v=""/>
    <s v=""/>
  </r>
  <r>
    <n v="760"/>
    <x v="11"/>
    <x v="0"/>
    <s v="03 - Operações Data Center"/>
    <x v="0"/>
    <s v="Normal"/>
    <s v="Ticket#10139858 — [EMERGENCIAL] Chamado 10132828 - Novo lançamento no GAL"/>
    <s v="Hugo Dias"/>
    <x v="14"/>
    <s v="12/09/2016 15:23:01"/>
    <s v=" "/>
    <s v="xxx"/>
    <x v="6"/>
    <x v="6"/>
    <n v="0.5"/>
    <n v="0"/>
    <n v="100"/>
    <s v="12/09/2016 15:06:49"/>
    <s v="12/09/2016 15:23:00"/>
    <s v="XX"/>
    <x v="3"/>
    <s v="Não"/>
    <s v=""/>
    <s v=""/>
    <s v=""/>
  </r>
  <r>
    <n v="765"/>
    <x v="11"/>
    <x v="0"/>
    <s v="03 - Operações Data Center"/>
    <x v="0"/>
    <s v="Normal"/>
    <s v="Atualização ODI: SCEN_PKG_CREDPROPRIO_BAIXAS_EBS_Version_001(1) e executar cenario"/>
    <s v="Hugo Dias"/>
    <x v="14"/>
    <s v="14/09/2016 08:47:35"/>
    <s v=" "/>
    <s v="xxx"/>
    <x v="6"/>
    <x v="6"/>
    <n v="1"/>
    <n v="0"/>
    <n v="100"/>
    <s v="12/09/2016 15:13:53"/>
    <s v="14/09/2016 08:47:34"/>
    <s v="XX"/>
    <x v="3"/>
    <s v="Não"/>
    <s v=""/>
    <s v=""/>
    <s v=""/>
  </r>
  <r>
    <n v="774"/>
    <x v="11"/>
    <x v="0"/>
    <s v="03 - Operações Data Center"/>
    <x v="0"/>
    <s v="Normal"/>
    <s v="Ticket#10139859 — [EMERGENCIAL] Batimento CredProprio X MVLOjas "/>
    <s v="Robinson Jorge"/>
    <x v="13"/>
    <s v="12/09/2016 16:47:45"/>
    <s v=" "/>
    <s v="xxx"/>
    <x v="6"/>
    <x v="6"/>
    <n v="1"/>
    <n v="0"/>
    <n v="100"/>
    <s v="12/09/2016 15:20:50"/>
    <s v="12/09/2016 16:47:45"/>
    <s v="XX"/>
    <x v="3"/>
    <s v="Não"/>
    <s v=""/>
    <s v=""/>
    <s v=""/>
  </r>
  <r>
    <n v="859"/>
    <x v="11"/>
    <x v="0"/>
    <s v="03 - Operações Data Center"/>
    <x v="0"/>
    <s v="Normal"/>
    <s v="Ticket#10139980 — Solicitação atualizar base WIS HOMOLOGAÇÃO "/>
    <s v="Robinson Jorge"/>
    <x v="13"/>
    <s v="12/09/2016 16:48:04"/>
    <s v=" "/>
    <s v="xxx"/>
    <x v="6"/>
    <x v="6"/>
    <n v="1"/>
    <n v="0"/>
    <n v="100"/>
    <s v="12/09/2016 16:44:51"/>
    <s v="12/09/2016 16:48:04"/>
    <s v="XX"/>
    <x v="3"/>
    <s v="Não"/>
    <s v=""/>
    <s v=""/>
    <s v=""/>
  </r>
  <r>
    <n v="863"/>
    <x v="11"/>
    <x v="0"/>
    <s v="03 - Operações Data Center"/>
    <x v="0"/>
    <s v="Normal"/>
    <s v="Rodar script EBS (Darlan)"/>
    <s v="Hugo Dias"/>
    <x v="14"/>
    <s v="12/09/2016 17:21:52"/>
    <s v=" "/>
    <s v="xxx"/>
    <x v="6"/>
    <x v="6"/>
    <n v="0.5"/>
    <n v="0"/>
    <n v="100"/>
    <s v="12/09/2016 17:17:37"/>
    <s v="12/09/2016 17:21:43"/>
    <s v="XX"/>
    <x v="3"/>
    <s v="Não"/>
    <s v=""/>
    <s v=""/>
    <s v=""/>
  </r>
  <r>
    <n v="864"/>
    <x v="11"/>
    <x v="0"/>
    <s v="03 - Operações Data Center"/>
    <x v="0"/>
    <s v="Imediata"/>
    <s v="Verificacao e analise de Waning do server1 do soa RNV"/>
    <s v="Andrei Galvao do Nascimento"/>
    <x v="15"/>
    <s v="13/09/2016 14:13:28"/>
    <s v=" "/>
    <s v="xxx"/>
    <x v="6"/>
    <x v="6"/>
    <n v="0.5"/>
    <n v="0"/>
    <n v="100"/>
    <s v="12/09/2016 17:31:32"/>
    <s v="13/09/2016 09:10:21"/>
    <s v="XX"/>
    <x v="3"/>
    <s v="Não"/>
    <s v=""/>
    <s v=""/>
    <s v=""/>
  </r>
  <r>
    <n v="867"/>
    <x v="11"/>
    <x v="0"/>
    <s v="03 - Operações Data Center"/>
    <x v="0"/>
    <s v="Normal"/>
    <s v="Ticket#10140051 — ENC: Chamado 10132828 - Limpeza das contabilizações geradas desde 14-8"/>
    <s v="Hugo Dias"/>
    <x v="14"/>
    <s v="12/09/2016 18:32:02"/>
    <s v=" "/>
    <s v="xxx"/>
    <x v="6"/>
    <x v="6"/>
    <n v="0.5"/>
    <n v="0"/>
    <n v="100"/>
    <s v="12/09/2016 17:45:49"/>
    <s v="12/09/2016 18:32:01"/>
    <s v="XX"/>
    <x v="3"/>
    <s v="Não"/>
    <s v=""/>
    <s v=""/>
    <s v=""/>
  </r>
  <r>
    <n v="870"/>
    <x v="11"/>
    <x v="0"/>
    <s v="03 - Operações Data Center"/>
    <x v="0"/>
    <s v="Normal"/>
    <s v="10137741 — Re: [SCRIPT PRODUCAO] Relacionamento entre Movimento Caixa e planilha dev de Pedidos legado - Emergencial"/>
    <s v="Andrei Galvao do Nascimento"/>
    <x v="15"/>
    <s v="13/09/2016 09:13:17"/>
    <s v=" "/>
    <s v="xxx"/>
    <x v="7"/>
    <x v="8"/>
    <n v="1"/>
    <n v="0"/>
    <n v="100"/>
    <s v="12/09/2016 17:54:38"/>
    <s v="13/09/2016 09:13:17"/>
    <s v="XX"/>
    <x v="3"/>
    <s v="Não"/>
    <s v=""/>
    <s v=""/>
    <s v=""/>
  </r>
  <r>
    <n v="875"/>
    <x v="11"/>
    <x v="0"/>
    <s v="03 - Operações Data Center"/>
    <x v="0"/>
    <s v="Normal"/>
    <s v="Ticket#1084951 — ATUALIZAÇÃO BASE DE HOMOLOGAÇÃO BICH - Parte 1"/>
    <s v="Andrei Galvao do Nascimento"/>
    <x v="15"/>
    <s v="14/09/2016 16:08:19"/>
    <s v=" "/>
    <s v="xxx"/>
    <x v="6"/>
    <x v="8"/>
    <n v="3"/>
    <n v="0"/>
    <n v="100"/>
    <s v="12/09/2016 22:31:30"/>
    <s v="14/09/2016 16:08:18"/>
    <s v="XX"/>
    <x v="3"/>
    <s v="Não"/>
    <s v=""/>
    <n v="1"/>
    <s v=""/>
  </r>
  <r>
    <n v="876"/>
    <x v="11"/>
    <x v="0"/>
    <s v="03 - Operações Data Center"/>
    <x v="0"/>
    <s v="Imediata"/>
    <s v="Ticket#10140078 — Re: [SCRIP PRODUÇÃO] Venda somente de serviço com crediário próprio - v56"/>
    <s v="Andrei Galvao do Nascimento"/>
    <x v="15"/>
    <s v="13/09/2016 09:10:41"/>
    <s v=" "/>
    <s v="xxx"/>
    <x v="7"/>
    <x v="8"/>
    <n v="0.5"/>
    <n v="0"/>
    <n v="100"/>
    <s v="13/09/2016 06:23:51"/>
    <s v="13/09/2016 09:10:41"/>
    <s v="XX"/>
    <x v="3"/>
    <s v="Não"/>
    <s v=""/>
    <s v=""/>
    <s v=""/>
  </r>
  <r>
    <n v="877"/>
    <x v="11"/>
    <x v="0"/>
    <s v="03 - Operações Data Center"/>
    <x v="0"/>
    <s v="Imediata"/>
    <s v="Ticket#10140079 — Re: [SCRIPT PRODUCAO] Melhoria Integração devolução de venda - Emergencial - V56"/>
    <s v="Andrei Galvao do Nascimento"/>
    <x v="15"/>
    <s v="13/09/2016 09:12:46"/>
    <s v=" "/>
    <s v="xxx"/>
    <x v="7"/>
    <x v="8"/>
    <n v="0.5"/>
    <n v="0"/>
    <n v="100"/>
    <s v="13/09/2016 06:26:38"/>
    <s v="13/09/2016 09:12:46"/>
    <s v="XX"/>
    <x v="3"/>
    <s v="Não"/>
    <s v=""/>
    <s v=""/>
    <s v=""/>
  </r>
  <r>
    <n v="882"/>
    <x v="11"/>
    <x v="0"/>
    <s v="03 - Operações Data Center"/>
    <x v="0"/>
    <s v="Normal"/>
    <s v="Alteração de senha dos schemas em desenvolvimento usados pelo facmutuo"/>
    <s v="Robinson Jorge"/>
    <x v="13"/>
    <s v="13/09/2016 16:48:14"/>
    <s v=" "/>
    <s v="xxx"/>
    <x v="7"/>
    <x v="8"/>
    <n v="0.5"/>
    <n v="0"/>
    <n v="100"/>
    <s v="13/09/2016 08:49:47"/>
    <s v="13/09/2016 16:48:14"/>
    <s v="XX"/>
    <x v="3"/>
    <s v="Não"/>
    <s v=""/>
    <s v=""/>
    <s v=""/>
  </r>
  <r>
    <n v="883"/>
    <x v="11"/>
    <x v="0"/>
    <s v="03 - Operações Data Center"/>
    <x v="0"/>
    <s v="Normal"/>
    <s v="Melhoria de performance na interface EBS - Pontocom"/>
    <s v="Robinson Jorge"/>
    <x v="13"/>
    <s v="13/09/2016 16:48:35"/>
    <s v=" "/>
    <s v="xxx"/>
    <x v="7"/>
    <x v="8"/>
    <n v="2"/>
    <n v="0"/>
    <n v="100"/>
    <s v="13/09/2016 08:52:41"/>
    <s v="13/09/2016 16:48:35"/>
    <s v="XX"/>
    <x v="3"/>
    <s v="Não"/>
    <s v=""/>
    <s v=""/>
    <s v=""/>
  </r>
  <r>
    <n v="888"/>
    <x v="11"/>
    <x v="0"/>
    <s v="03 - Operações Data Center"/>
    <x v="0"/>
    <s v="Normal"/>
    <s v="Gerar backup do wellsafer e recuperar em desenvolvimento"/>
    <s v="Hugo Dias"/>
    <x v="14"/>
    <s v="24/09/2016 11:31:27"/>
    <s v=" "/>
    <s v="xxx"/>
    <x v="7"/>
    <x v="8"/>
    <n v="2"/>
    <n v="0"/>
    <n v="100"/>
    <s v="13/09/2016 09:13:15"/>
    <s v="24/09/2016 11:31:27"/>
    <s v="XX"/>
    <x v="3"/>
    <s v="Não"/>
    <s v=""/>
    <s v=""/>
    <s v=""/>
  </r>
  <r>
    <n v="892"/>
    <x v="11"/>
    <x v="0"/>
    <s v="03 - Operações Data Center"/>
    <x v="0"/>
    <s v="Normal"/>
    <s v="Ticket#10139721 — CSCMV para MVWEB"/>
    <s v="Hugo Dias"/>
    <x v="14"/>
    <s v="19/09/2016 14:51:38"/>
    <s v=" "/>
    <s v="xxx"/>
    <x v="7"/>
    <x v="8"/>
    <n v="2"/>
    <n v="0"/>
    <n v="100"/>
    <s v="13/09/2016 09:19:47"/>
    <s v="19/09/2016 14:51:38"/>
    <s v="XX"/>
    <x v="3"/>
    <s v="Não"/>
    <s v=""/>
    <s v=""/>
    <s v=""/>
  </r>
  <r>
    <n v="893"/>
    <x v="11"/>
    <x v="0"/>
    <s v="03 - Operações Data Center"/>
    <x v="0"/>
    <s v="Normal"/>
    <s v="Ticket#10140100 — Tamanho de Tabelas e Índices inúteis "/>
    <s v="Robinson Jorge"/>
    <x v="13"/>
    <s v="13/09/2016 16:49:03"/>
    <s v=" "/>
    <s v="xxx"/>
    <x v="7"/>
    <x v="8"/>
    <n v="2"/>
    <n v="0"/>
    <n v="100"/>
    <s v="13/09/2016 09:24:39"/>
    <s v="13/09/2016 16:49:02"/>
    <s v="XX"/>
    <x v="3"/>
    <s v="Não"/>
    <s v=""/>
    <s v=""/>
    <s v=""/>
  </r>
  <r>
    <n v="895"/>
    <x v="11"/>
    <x v="0"/>
    <s v="03 - Operações Data Center"/>
    <x v="0"/>
    <s v="Normal"/>
    <s v="Ticket#10140125 — Novas consultas WOLLI."/>
    <s v="Andrei Galvao do Nascimento"/>
    <x v="15"/>
    <s v="13/09/2016 15:32:30"/>
    <s v=" "/>
    <s v="xxx"/>
    <x v="7"/>
    <x v="8"/>
    <n v="2"/>
    <n v="0"/>
    <n v="100"/>
    <s v="13/09/2016 09:26:51"/>
    <s v="13/09/2016 15:32:30"/>
    <s v="XX"/>
    <x v="3"/>
    <s v="Não"/>
    <s v=""/>
    <s v=""/>
    <s v=""/>
  </r>
  <r>
    <n v="901"/>
    <x v="11"/>
    <x v="0"/>
    <s v="03 - Operações Data Center"/>
    <x v="0"/>
    <s v="Normal"/>
    <s v="Ticket#10140317 — Usuários cheque On Line "/>
    <s v="Robinson Jorge"/>
    <x v="13"/>
    <s v="13/09/2016 16:49:21"/>
    <s v=" "/>
    <s v="xxx"/>
    <x v="7"/>
    <x v="8"/>
    <n v="0.5"/>
    <n v="0"/>
    <n v="100"/>
    <s v="13/09/2016 09:34:23"/>
    <s v="13/09/2016 16:49:21"/>
    <s v="XX"/>
    <x v="3"/>
    <s v="Não"/>
    <s v=""/>
    <s v=""/>
    <s v=""/>
  </r>
  <r>
    <n v="921"/>
    <x v="11"/>
    <x v="0"/>
    <s v="03 - Operações Data Center"/>
    <x v="0"/>
    <s v="Normal"/>
    <s v="Ticket#10140357 — ENC: Pacote PRD - #79 - Suframa - Base de Calculo Zerada para MV"/>
    <s v="Andrei Galvao do Nascimento"/>
    <x v="15"/>
    <s v="13/09/2016 10:24:54"/>
    <s v=" "/>
    <s v="xxx"/>
    <x v="7"/>
    <x v="8"/>
    <n v="0.5"/>
    <n v="0"/>
    <n v="100"/>
    <s v="13/09/2016 10:24:36"/>
    <s v="13/09/2016 10:24:36"/>
    <s v="XX"/>
    <x v="3"/>
    <s v="Não"/>
    <s v=""/>
    <s v=""/>
    <s v=""/>
  </r>
  <r>
    <n v="941"/>
    <x v="11"/>
    <x v="0"/>
    <s v="03 - Operações Data Center"/>
    <x v="0"/>
    <s v="Normal"/>
    <s v="Cadastrar banco bileg no GridControl"/>
    <s v="Hugo Dias"/>
    <x v="14"/>
    <s v="14/09/2016 18:15:12"/>
    <s v=" "/>
    <s v="xxx"/>
    <x v="7"/>
    <x v="9"/>
    <n v="1"/>
    <n v="0"/>
    <n v="100"/>
    <s v="13/09/2016 10:37:43"/>
    <s v="14/09/2016 18:15:12"/>
    <s v="XX"/>
    <x v="3"/>
    <s v="Não"/>
    <s v=""/>
    <n v="1"/>
    <s v=""/>
  </r>
  <r>
    <n v="942"/>
    <x v="11"/>
    <x v="0"/>
    <s v="03 - Operações Data Center"/>
    <x v="0"/>
    <s v="Normal"/>
    <s v="Mover monitoramento do EBS para o GridControl13"/>
    <s v="Hugo Dias"/>
    <x v="14"/>
    <s v="19/09/2016 14:50:56"/>
    <s v=" "/>
    <s v="xxx"/>
    <x v="9"/>
    <x v="10"/>
    <n v="2"/>
    <n v="0"/>
    <n v="100"/>
    <s v="13/09/2016 10:38:14"/>
    <s v="19/09/2016 14:50:56"/>
    <s v="XX"/>
    <x v="3"/>
    <s v="Não"/>
    <s v=""/>
    <s v=""/>
    <s v=""/>
  </r>
  <r>
    <n v="945"/>
    <x v="11"/>
    <x v="0"/>
    <s v="03 - Operações Data Center"/>
    <x v="0"/>
    <s v="Normal"/>
    <s v="Ticket#10140470 — PRODUCAO EBS - Depuracao. "/>
    <s v="Robinson Jorge"/>
    <x v="13"/>
    <s v="13/09/2016 16:49:38"/>
    <s v=" "/>
    <s v="xxx"/>
    <x v="7"/>
    <x v="8"/>
    <n v="0.5"/>
    <n v="0"/>
    <n v="100"/>
    <s v="13/09/2016 10:47:18"/>
    <s v="13/09/2016 16:49:38"/>
    <s v="XX"/>
    <x v="3"/>
    <s v="Não"/>
    <s v=""/>
    <s v=""/>
    <s v=""/>
  </r>
  <r>
    <n v="947"/>
    <x v="11"/>
    <x v="0"/>
    <s v="03 - Operações Data Center"/>
    <x v="0"/>
    <s v="Normal"/>
    <s v="Ticket#10140381 — ENC: [RNV - CHR279] - Entrega 2"/>
    <s v="Andrei Galvao do Nascimento"/>
    <x v="15"/>
    <s v="13/09/2016 11:09:39"/>
    <s v=" "/>
    <s v="xxx"/>
    <x v="7"/>
    <x v="8"/>
    <n v="0.5"/>
    <n v="0"/>
    <n v="100"/>
    <s v="13/09/2016 10:49:20"/>
    <s v="13/09/2016 11:09:39"/>
    <s v="XX"/>
    <x v="3"/>
    <s v="Não"/>
    <s v=""/>
    <s v=""/>
    <s v=""/>
  </r>
  <r>
    <n v="952"/>
    <x v="11"/>
    <x v="0"/>
    <s v="03 - Operações Data Center"/>
    <x v="0"/>
    <s v="Normal"/>
    <s v="Limpar tablespaces UNDO TEMP banco citylar ORCL para liberar espaço no ASM"/>
    <s v="Hugo Dias"/>
    <x v="14"/>
    <s v="13/09/2016 12:15:11"/>
    <s v=" "/>
    <s v="xxx"/>
    <x v="7"/>
    <x v="8"/>
    <n v="1"/>
    <n v="0"/>
    <n v="100"/>
    <s v="13/09/2016 10:59:11"/>
    <s v="13/09/2016 12:15:11"/>
    <s v="XX"/>
    <x v="3"/>
    <s v="Não"/>
    <s v=""/>
    <s v=""/>
    <s v=""/>
  </r>
  <r>
    <n v="970"/>
    <x v="11"/>
    <x v="0"/>
    <s v="03 - Operações Data Center"/>
    <x v="0"/>
    <s v="Normal"/>
    <s v=" ERRO DE ATUALIZAÇÃO RADAR - OBIEE"/>
    <s v="Andrei Galvao do Nascimento"/>
    <x v="15"/>
    <s v="14/09/2016 16:01:12"/>
    <s v=" "/>
    <s v="xxx"/>
    <x v="7"/>
    <x v="9"/>
    <n v="5"/>
    <n v="0"/>
    <n v="100"/>
    <s v="13/09/2016 11:13:09"/>
    <s v="14/09/2016 16:01:12"/>
    <s v="XX"/>
    <x v="3"/>
    <s v="Não"/>
    <s v=""/>
    <n v="1"/>
    <s v=""/>
  </r>
  <r>
    <n v="979"/>
    <x v="11"/>
    <x v="0"/>
    <s v="03 - Operações Data Center"/>
    <x v="0"/>
    <s v="Normal"/>
    <s v="Ticket#10140544 — ENC: Aprovação Correção Divisão por zero "/>
    <s v="Robinson Jorge"/>
    <x v="13"/>
    <s v="13/09/2016 16:49:57"/>
    <s v=" "/>
    <s v="xxx"/>
    <x v="7"/>
    <x v="8"/>
    <n v="0.5"/>
    <n v="0"/>
    <n v="100"/>
    <s v="13/09/2016 11:36:31"/>
    <s v="13/09/2016 16:49:57"/>
    <s v="XX"/>
    <x v="3"/>
    <s v="Não"/>
    <s v=""/>
    <s v=""/>
    <s v=""/>
  </r>
  <r>
    <n v="980"/>
    <x v="11"/>
    <x v="0"/>
    <s v="03 - Operações Data Center"/>
    <x v="0"/>
    <s v="Normal"/>
    <s v="Ticket#10140557 — ENC: [Ricardo Eletro] - Entrega CHR286 - Reclassificação de itens"/>
    <s v="Andrei Galvao do Nascimento"/>
    <x v="15"/>
    <s v="13/09/2016 12:10:56"/>
    <s v=" "/>
    <s v="xxx"/>
    <x v="7"/>
    <x v="8"/>
    <n v="0.5"/>
    <n v="0"/>
    <n v="100"/>
    <s v="13/09/2016 11:38:10"/>
    <s v="13/09/2016 12:10:55"/>
    <s v="XX"/>
    <x v="3"/>
    <s v="Não"/>
    <s v=""/>
    <s v=""/>
    <s v=""/>
  </r>
  <r>
    <n v="981"/>
    <x v="11"/>
    <x v="0"/>
    <s v="03 - Operações Data Center"/>
    <x v="0"/>
    <s v="Normal"/>
    <s v="Ticket#10140558 — ENC: Pacote PRD - Atividades #67 - Carga Media MT (View MSAF) e #74 - Tratamento para Notas de entrada Duplicadas"/>
    <s v="Andrei Galvao do Nascimento"/>
    <x v="15"/>
    <s v="13/09/2016 13:59:12"/>
    <s v=" "/>
    <s v="xxx"/>
    <x v="7"/>
    <x v="8"/>
    <n v="0.5"/>
    <n v="0"/>
    <n v="100"/>
    <s v="13/09/2016 11:39:47"/>
    <s v="13/09/2016 13:59:12"/>
    <s v="XX"/>
    <x v="3"/>
    <s v="Não"/>
    <s v=""/>
    <s v=""/>
    <s v=""/>
  </r>
  <r>
    <n v="992"/>
    <x v="11"/>
    <x v="0"/>
    <s v="03 - Operações Data Center"/>
    <x v="0"/>
    <s v="Normal"/>
    <s v="Ticket#10140573 — ENC: [RNV - CHR284] - Entrega e Liberação para testes - SEM CHR235"/>
    <s v="Andrei Galvao do Nascimento"/>
    <x v="15"/>
    <s v="13/09/2016 14:00:02"/>
    <s v=" "/>
    <s v="xxx"/>
    <x v="7"/>
    <x v="8"/>
    <n v="0.5"/>
    <n v="0"/>
    <n v="100"/>
    <s v="13/09/2016 12:10:11"/>
    <s v="13/09/2016 14:00:02"/>
    <s v="XX"/>
    <x v="3"/>
    <s v="Não"/>
    <s v=""/>
    <s v=""/>
    <s v=""/>
  </r>
  <r>
    <n v="993"/>
    <x v="11"/>
    <x v="0"/>
    <s v="03 - Operações Data Center"/>
    <x v="0"/>
    <s v="Normal"/>
    <s v="Ticket#10140605 — Enc: RES: Fwd: Validação de Customizações AP"/>
    <s v="Hugo Dias"/>
    <x v="14"/>
    <s v="13/09/2016 12:21:41"/>
    <s v=" "/>
    <s v="xxx"/>
    <x v="7"/>
    <x v="8"/>
    <n v="0.5"/>
    <n v="0"/>
    <n v="100"/>
    <s v="13/09/2016 12:15:38"/>
    <s v="13/09/2016 12:21:41"/>
    <s v="XX"/>
    <x v="3"/>
    <s v="Não"/>
    <s v=""/>
    <s v=""/>
    <s v=""/>
  </r>
  <r>
    <n v="996"/>
    <x v="11"/>
    <x v="0"/>
    <s v="03 - Operações Data Center"/>
    <x v="2"/>
    <s v="Normal"/>
    <s v="Ticket#10140631 — Segunda dupla de backups da base FACMUTUO "/>
    <s v="Robinson Jorge"/>
    <x v="13"/>
    <s v="10/10/2016 10:28:49"/>
    <s v=" "/>
    <s v="xxx"/>
    <x v="28"/>
    <x v="27"/>
    <n v="5"/>
    <n v="0"/>
    <n v="0"/>
    <s v="13/09/2016 12:36:14"/>
    <s v=""/>
    <s v="XX"/>
    <x v="3"/>
    <s v="Não"/>
    <s v=""/>
    <s v=""/>
    <s v=""/>
  </r>
  <r>
    <n v="997"/>
    <x v="11"/>
    <x v="0"/>
    <s v="03 - Operações Data Center"/>
    <x v="0"/>
    <s v="Normal"/>
    <s v="Criação de view mostrando source de objetos no schema APPS do ebsdb"/>
    <s v="Robinson Jorge"/>
    <x v="13"/>
    <s v="13/09/2016 16:50:36"/>
    <s v=" "/>
    <s v="xxx"/>
    <x v="7"/>
    <x v="8"/>
    <n v="1"/>
    <n v="0"/>
    <n v="100"/>
    <s v="13/09/2016 12:54:56"/>
    <s v="13/09/2016 16:50:36"/>
    <s v="XX"/>
    <x v="3"/>
    <s v="Não"/>
    <s v=""/>
    <s v=""/>
    <s v=""/>
  </r>
  <r>
    <n v="1007"/>
    <x v="11"/>
    <x v="0"/>
    <s v="03 - Operações Data Center"/>
    <x v="0"/>
    <s v="Normal"/>
    <s v="Ticket#10140762 — ENC: Pacote PRD - Atividade #80 - Obrigatoriedade de Transportador em NFs de PO"/>
    <s v="Andrei Galvao do Nascimento"/>
    <x v="15"/>
    <s v="13/09/2016 14:10:28"/>
    <s v=" "/>
    <s v="xxx"/>
    <x v="7"/>
    <x v="8"/>
    <n v="0.5"/>
    <n v="0"/>
    <n v="100"/>
    <s v="13/09/2016 14:10:17"/>
    <s v="13/09/2016 14:10:27"/>
    <s v="XX"/>
    <x v="3"/>
    <s v="Não"/>
    <s v=""/>
    <s v=""/>
    <s v=""/>
  </r>
  <r>
    <n v="1009"/>
    <x v="11"/>
    <x v="0"/>
    <s v="03 - Operações Data Center"/>
    <x v="0"/>
    <s v="Normal"/>
    <s v="Ticket#10140760 — Grants "/>
    <s v="Robinson Jorge"/>
    <x v="13"/>
    <s v="13/09/2016 16:50:57"/>
    <s v=" "/>
    <s v="xxx"/>
    <x v="7"/>
    <x v="8"/>
    <n v="0.5"/>
    <n v="0"/>
    <n v="100"/>
    <s v="13/09/2016 14:13:44"/>
    <s v="13/09/2016 16:50:57"/>
    <s v="XX"/>
    <x v="3"/>
    <s v="Não"/>
    <s v=""/>
    <s v=""/>
    <s v=""/>
  </r>
  <r>
    <n v="1017"/>
    <x v="11"/>
    <x v="0"/>
    <s v="03 - Operações Data Center"/>
    <x v="0"/>
    <s v="Normal"/>
    <s v="Ticket#10140771 — ENC: Correção de limites. "/>
    <s v="Robinson Jorge"/>
    <x v="13"/>
    <s v="13/09/2016 16:51:15"/>
    <s v=" "/>
    <s v="xxx"/>
    <x v="7"/>
    <x v="8"/>
    <n v="0.5"/>
    <n v="0"/>
    <n v="100"/>
    <s v="13/09/2016 14:53:01"/>
    <s v="13/09/2016 16:51:15"/>
    <s v="XX"/>
    <x v="3"/>
    <s v="Não"/>
    <s v=""/>
    <s v=""/>
    <s v=""/>
  </r>
  <r>
    <n v="1022"/>
    <x v="11"/>
    <x v="0"/>
    <s v="03 - Operações Data Center"/>
    <x v="0"/>
    <s v="Normal"/>
    <s v="Ticket#10140796 — Alteração AQadapter stage mode"/>
    <s v="Andrei Galvao do Nascimento"/>
    <x v="15"/>
    <s v="13/09/2016 15:07:48"/>
    <s v=" "/>
    <s v="xxx"/>
    <x v="7"/>
    <x v="8"/>
    <n v="1.5"/>
    <n v="0"/>
    <n v="100"/>
    <s v="13/09/2016 15:06:18"/>
    <s v="13/09/2016 15:07:48"/>
    <s v="XX"/>
    <x v="3"/>
    <s v="Não"/>
    <s v=""/>
    <s v=""/>
    <s v=""/>
  </r>
  <r>
    <n v="1023"/>
    <x v="11"/>
    <x v="0"/>
    <s v="03 - Operações Data Center"/>
    <x v="0"/>
    <s v="Normal"/>
    <s v="Ticket#10140838 — Alterção do timeout da transacao XA do Datasource DB_RE no ambiente CS/CD"/>
    <s v="Andrei Galvao do Nascimento"/>
    <x v="15"/>
    <s v="13/09/2016 15:08:13"/>
    <s v=" "/>
    <s v="xxx"/>
    <x v="7"/>
    <x v="8"/>
    <n v="1"/>
    <n v="0"/>
    <n v="100"/>
    <s v="13/09/2016 15:07:05"/>
    <s v="13/09/2016 15:08:13"/>
    <s v="XX"/>
    <x v="3"/>
    <s v="Não"/>
    <s v=""/>
    <s v=""/>
    <s v=""/>
  </r>
  <r>
    <n v="1024"/>
    <x v="11"/>
    <x v="0"/>
    <s v="03 - Operações Data Center"/>
    <x v="0"/>
    <s v="Normal"/>
    <s v="Liberação de locks no SCL"/>
    <s v="Robinson Jorge"/>
    <x v="13"/>
    <s v="13/09/2016 16:51:35"/>
    <s v=" "/>
    <s v="xxx"/>
    <x v="7"/>
    <x v="8"/>
    <n v="0.5"/>
    <n v="0"/>
    <n v="100"/>
    <s v="13/09/2016 15:14:28"/>
    <s v="13/09/2016 16:51:35"/>
    <s v="XX"/>
    <x v="3"/>
    <s v="Não"/>
    <s v=""/>
    <s v=""/>
    <s v=""/>
  </r>
  <r>
    <n v="1030"/>
    <x v="11"/>
    <x v="0"/>
    <s v="03 - Operações Data Center"/>
    <x v="0"/>
    <s v="Normal"/>
    <s v="Avaliar relatorio da Oracle (exacheck) - alterações propostas"/>
    <s v="Hugo Dias"/>
    <x v="14"/>
    <s v="21/09/2016 16:45:27"/>
    <s v=" "/>
    <s v="xxx"/>
    <x v="7"/>
    <x v="8"/>
    <n v="4"/>
    <n v="0"/>
    <n v="100"/>
    <s v="13/09/2016 15:30:34"/>
    <s v="21/09/2016 16:45:27"/>
    <s v="XX"/>
    <x v="3"/>
    <s v="Não"/>
    <s v=""/>
    <s v=""/>
    <s v=""/>
  </r>
  <r>
    <n v="1031"/>
    <x v="11"/>
    <x v="0"/>
    <s v="03 - Operações Data Center"/>
    <x v="0"/>
    <s v="Normal"/>
    <s v="Problema lentidão no INFOR"/>
    <s v="Hugo Dias"/>
    <x v="14"/>
    <s v="14/09/2016 17:44:37"/>
    <s v=" "/>
    <s v="xxx"/>
    <x v="7"/>
    <x v="8"/>
    <n v="4"/>
    <n v="0"/>
    <n v="100"/>
    <s v="13/09/2016 15:31:00"/>
    <s v="14/09/2016 17:44:37"/>
    <s v="XX"/>
    <x v="3"/>
    <s v="Não"/>
    <s v=""/>
    <s v=""/>
    <s v=""/>
  </r>
  <r>
    <n v="1032"/>
    <x v="11"/>
    <x v="0"/>
    <s v="03 - Operações Data Center"/>
    <x v="0"/>
    <s v="Normal"/>
    <s v="Suporte problema com variaveis BIEE"/>
    <s v="Andrei Galvao do Nascimento"/>
    <x v="15"/>
    <s v="13/09/2016 15:33:22"/>
    <s v=" "/>
    <s v="xxx"/>
    <x v="7"/>
    <x v="8"/>
    <n v="1"/>
    <n v="0"/>
    <n v="100"/>
    <s v="13/09/2016 15:33:10"/>
    <s v="13/09/2016 15:33:22"/>
    <s v="XX"/>
    <x v="3"/>
    <s v="Não"/>
    <s v=""/>
    <s v=""/>
    <s v=""/>
  </r>
  <r>
    <n v="1034"/>
    <x v="11"/>
    <x v="0"/>
    <s v="03 - Operações Data Center"/>
    <x v="0"/>
    <s v="Normal"/>
    <s v="Ticket#1084951 — ATUALIZAÇÃO BASE DE HOMOLOGAÇÃO BICH - Parte 2"/>
    <s v="Andrei Galvao do Nascimento"/>
    <x v="15"/>
    <s v="14/09/2016 10:24:47"/>
    <s v=" "/>
    <s v="xxx"/>
    <x v="7"/>
    <x v="9"/>
    <n v="2"/>
    <n v="0"/>
    <n v="100"/>
    <s v="13/09/2016 15:52:33"/>
    <s v="14/09/2016 10:24:47"/>
    <s v="XX"/>
    <x v="3"/>
    <s v="Não"/>
    <s v=""/>
    <n v="1"/>
    <s v=""/>
  </r>
  <r>
    <n v="1043"/>
    <x v="11"/>
    <x v="0"/>
    <s v="03 - Operações Data Center"/>
    <x v="0"/>
    <s v="Normal"/>
    <s v="Suporte dicionarios de dados a Analista  de Sistema da MVTI"/>
    <s v="Andrei Galvao do Nascimento"/>
    <x v="15"/>
    <s v="13/09/2016 16:52:36"/>
    <s v=" "/>
    <s v="xxx"/>
    <x v="7"/>
    <x v="8"/>
    <n v="0.5"/>
    <n v="0"/>
    <n v="100"/>
    <s v="13/09/2016 16:46:50"/>
    <s v="13/09/2016 16:46:50"/>
    <s v="XX"/>
    <x v="3"/>
    <s v="Não"/>
    <s v=""/>
    <s v=""/>
    <s v=""/>
  </r>
  <r>
    <n v="1057"/>
    <x v="11"/>
    <x v="0"/>
    <s v="03 - Operações Data Center"/>
    <x v="0"/>
    <s v="Normal"/>
    <s v="Ticket#10141213 — Alteração DTS BatimentoMVLOJASVersusCREDProprio"/>
    <s v="Hugo Dias"/>
    <x v="14"/>
    <s v="14/09/2016 17:43:15"/>
    <s v=" "/>
    <s v="xxx"/>
    <x v="8"/>
    <x v="9"/>
    <n v="1"/>
    <n v="0"/>
    <n v="100"/>
    <s v="14/09/2016 09:09:18"/>
    <s v="14/09/2016 17:43:15"/>
    <s v="XX"/>
    <x v="3"/>
    <s v="Não"/>
    <s v=""/>
    <s v=""/>
    <s v=""/>
  </r>
  <r>
    <n v="1059"/>
    <x v="11"/>
    <x v="0"/>
    <s v="03 - Operações Data Center"/>
    <x v="0"/>
    <s v="Normal"/>
    <s v="Ticket#10141216 — ENC: Alteração Consulta Pagamentos Citylar"/>
    <s v="Hugo Dias"/>
    <x v="14"/>
    <s v="14/09/2016 17:42:53"/>
    <s v=" "/>
    <s v="xxx"/>
    <x v="8"/>
    <x v="9"/>
    <n v="1"/>
    <n v="0"/>
    <n v="100"/>
    <s v="14/09/2016 09:24:48"/>
    <s v="14/09/2016 17:42:53"/>
    <s v="XX"/>
    <x v="3"/>
    <s v="Não"/>
    <s v=""/>
    <s v=""/>
    <s v=""/>
  </r>
  <r>
    <n v="1060"/>
    <x v="11"/>
    <x v="0"/>
    <s v="03 - Operações Data Center"/>
    <x v="0"/>
    <s v="Normal"/>
    <s v="Ticket#10141089 — APlist de notas."/>
    <s v="Hugo Dias"/>
    <x v="14"/>
    <s v="14/09/2016 17:42:29"/>
    <s v=" "/>
    <s v="xxx"/>
    <x v="8"/>
    <x v="9"/>
    <n v="1"/>
    <n v="0"/>
    <n v="100"/>
    <s v="14/09/2016 09:28:55"/>
    <s v="14/09/2016 17:42:28"/>
    <s v="XX"/>
    <x v="3"/>
    <s v="Não"/>
    <s v=""/>
    <s v=""/>
    <s v=""/>
  </r>
  <r>
    <n v="1090"/>
    <x v="11"/>
    <x v="0"/>
    <s v="03 - Operações Data Center"/>
    <x v="0"/>
    <s v="Normal"/>
    <s v="Ticket#1084951 — ATUALIZAÇÃO BASE DE HOMOLOGAÇÃO BICH - Parte 3"/>
    <s v="Andrei Galvao do Nascimento"/>
    <x v="15"/>
    <s v="15/09/2016 12:14:51"/>
    <s v=" "/>
    <s v="xxx"/>
    <x v="8"/>
    <x v="10"/>
    <n v="2"/>
    <n v="0"/>
    <n v="100"/>
    <s v="14/09/2016 10:25:14"/>
    <s v="15/09/2016 12:14:51"/>
    <s v="XX"/>
    <x v="3"/>
    <s v="Não"/>
    <s v=""/>
    <n v="1"/>
    <s v=""/>
  </r>
  <r>
    <n v="1101"/>
    <x v="11"/>
    <x v="0"/>
    <s v="03 - Operações Data Center"/>
    <x v="0"/>
    <s v="Normal"/>
    <s v="Pooblema com com FTP do FOLHA CITY"/>
    <s v="Andrei Galvao do Nascimento"/>
    <x v="15"/>
    <s v="14/09/2016 11:01:48"/>
    <s v=" "/>
    <s v="xxx"/>
    <x v="8"/>
    <x v="9"/>
    <n v="2"/>
    <n v="0"/>
    <n v="100"/>
    <s v="14/09/2016 10:42:58"/>
    <s v="14/09/2016 11:01:48"/>
    <s v="XX"/>
    <x v="3"/>
    <s v="Não"/>
    <s v=""/>
    <s v=""/>
    <s v=""/>
  </r>
  <r>
    <n v="1109"/>
    <x v="11"/>
    <x v="0"/>
    <s v="03 - Operações Data Center"/>
    <x v="0"/>
    <s v="Alta"/>
    <s v="Problema com a fila AQ, erro na trigger mv.TRG_WMS_ENQ_PEDIDO_VENDA"/>
    <s v="Andrei Galvao do Nascimento"/>
    <x v="15"/>
    <s v="14/09/2016 14:56:51"/>
    <s v=" "/>
    <s v="xxx"/>
    <x v="8"/>
    <x v="9"/>
    <n v="1"/>
    <n v="0"/>
    <n v="100"/>
    <s v="14/09/2016 11:18:58"/>
    <s v="14/09/2016 14:56:50"/>
    <s v="XX"/>
    <x v="3"/>
    <s v="Não"/>
    <s v=""/>
    <s v=""/>
    <s v=""/>
  </r>
  <r>
    <n v="1112"/>
    <x v="11"/>
    <x v="0"/>
    <s v="03 - Operações Data Center"/>
    <x v="0"/>
    <s v="Normal"/>
    <s v="Suporte a Hocamu BI - PERMISSÃO DE ESCRITO  ACCESS CONTROL"/>
    <s v="Andrei Galvao do Nascimento"/>
    <x v="15"/>
    <s v="14/09/2016 11:34:20"/>
    <s v=" "/>
    <s v="xxx"/>
    <x v="8"/>
    <x v="9"/>
    <n v="1"/>
    <n v="0"/>
    <n v="100"/>
    <s v="14/09/2016 11:33:42"/>
    <s v="14/09/2016 11:34:20"/>
    <s v="XX"/>
    <x v="3"/>
    <s v="Não"/>
    <s v=""/>
    <s v=""/>
    <s v=""/>
  </r>
  <r>
    <n v="1121"/>
    <x v="11"/>
    <x v="0"/>
    <s v="03 - Operações Data Center"/>
    <x v="0"/>
    <s v="Normal"/>
    <s v="Analise de problema e reinicio so SOAHML02 a pedido da equipe de integração"/>
    <s v="Andrei Galvao do Nascimento"/>
    <x v="15"/>
    <s v="14/09/2016 12:29:00"/>
    <s v=" "/>
    <s v="xxx"/>
    <x v="8"/>
    <x v="9"/>
    <n v="1"/>
    <n v="0"/>
    <n v="100"/>
    <s v="14/09/2016 12:28:43"/>
    <s v="14/09/2016 12:29:00"/>
    <s v="XX"/>
    <x v="3"/>
    <s v="Não"/>
    <s v=""/>
    <s v=""/>
    <s v=""/>
  </r>
  <r>
    <n v="1122"/>
    <x v="11"/>
    <x v="0"/>
    <s v="03 - Operações Data Center"/>
    <x v="0"/>
    <s v="Normal"/>
    <s v="Ticket#10141660 — Usuários Cheque On Line"/>
    <s v="Andrei Galvao do Nascimento"/>
    <x v="15"/>
    <s v="14/09/2016 12:34:00"/>
    <s v=" "/>
    <s v="xxx"/>
    <x v="8"/>
    <x v="9"/>
    <n v="0.5"/>
    <n v="0"/>
    <n v="100"/>
    <s v="14/09/2016 12:33:47"/>
    <s v="14/09/2016 12:34:00"/>
    <s v="XX"/>
    <x v="3"/>
    <s v="Não"/>
    <s v=""/>
    <s v=""/>
    <s v=""/>
  </r>
  <r>
    <n v="1124"/>
    <x v="11"/>
    <x v="0"/>
    <s v="03 - Operações Data Center"/>
    <x v="0"/>
    <s v="Normal"/>
    <s v="Ticket#10141661 — Fwd: Re: [Ticket#201609031033082] Mensagem tabela t_interf_evento "/>
    <s v="Robinson Jorge"/>
    <x v="13"/>
    <s v="14/09/2016 19:31:30"/>
    <s v=" "/>
    <s v="xxx"/>
    <x v="8"/>
    <x v="9"/>
    <n v="0.5"/>
    <n v="0"/>
    <n v="100"/>
    <s v="14/09/2016 13:31:32"/>
    <s v="14/09/2016 19:31:30"/>
    <s v="XX"/>
    <x v="3"/>
    <s v="Não"/>
    <s v=""/>
    <s v=""/>
    <s v=""/>
  </r>
  <r>
    <n v="1130"/>
    <x v="11"/>
    <x v="0"/>
    <s v="03 - Operações Data Center"/>
    <x v="0"/>
    <s v="Normal"/>
    <s v="Ticket#10141213 — Alteração DTS BatimentoMVLOJASVersusCREDProprio "/>
    <s v="Robinson Jorge"/>
    <x v="13"/>
    <s v="14/09/2016 19:31:47"/>
    <s v=" "/>
    <s v="xxx"/>
    <x v="8"/>
    <x v="9"/>
    <n v="1"/>
    <n v="0"/>
    <n v="100"/>
    <s v="14/09/2016 14:20:31"/>
    <s v="14/09/2016 19:31:47"/>
    <s v="XX"/>
    <x v="3"/>
    <s v="Não"/>
    <s v=""/>
    <s v=""/>
    <s v=""/>
  </r>
  <r>
    <n v="1136"/>
    <x v="11"/>
    <x v="0"/>
    <s v="03 - Operações Data Center"/>
    <x v="0"/>
    <s v="Normal"/>
    <s v="Suporte problema com variaveis BIEE - parte 2"/>
    <s v="Andrei Galvao do Nascimento"/>
    <x v="15"/>
    <s v="14/09/2016 16:59:35"/>
    <s v=" "/>
    <s v="xxx"/>
    <x v="8"/>
    <x v="9"/>
    <n v="2"/>
    <n v="0"/>
    <n v="100"/>
    <s v="14/09/2016 14:56:06"/>
    <s v="14/09/2016 16:59:35"/>
    <s v="XX"/>
    <x v="3"/>
    <s v="Não"/>
    <s v=""/>
    <s v=""/>
    <s v=""/>
  </r>
  <r>
    <n v="1143"/>
    <x v="11"/>
    <x v="0"/>
    <s v="03 - Operações Data Center"/>
    <x v="0"/>
    <s v="Normal"/>
    <s v="Script emergencial Campana"/>
    <s v="Hugo Dias"/>
    <x v="14"/>
    <s v="14/09/2016 17:43:39"/>
    <s v=" "/>
    <s v="xxx"/>
    <x v="8"/>
    <x v="9"/>
    <n v="0.5"/>
    <n v="0"/>
    <n v="100"/>
    <s v="14/09/2016 15:14:07"/>
    <s v="14/09/2016 17:43:39"/>
    <s v="XX"/>
    <x v="3"/>
    <s v="Não"/>
    <s v=""/>
    <s v=""/>
    <s v=""/>
  </r>
  <r>
    <n v="1144"/>
    <x v="11"/>
    <x v="0"/>
    <s v="03 - Operações Data Center"/>
    <x v="0"/>
    <s v="Normal"/>
    <s v="LIberação compartilhamento EBS - Gesplan para Guilherme"/>
    <s v="Hugo Dias"/>
    <x v="14"/>
    <s v="14/09/2016 17:45:09"/>
    <s v=" "/>
    <s v="xxx"/>
    <x v="8"/>
    <x v="9"/>
    <n v="0.5"/>
    <n v="0"/>
    <n v="100"/>
    <s v="14/09/2016 15:15:01"/>
    <s v="14/09/2016 17:45:09"/>
    <s v="XX"/>
    <x v="3"/>
    <s v="Não"/>
    <s v=""/>
    <s v=""/>
    <s v=""/>
  </r>
  <r>
    <n v="1145"/>
    <x v="11"/>
    <x v="0"/>
    <s v="03 - Operações Data Center"/>
    <x v="0"/>
    <s v="Normal"/>
    <s v="Problema na integração relatado por Queiroz (WMS)"/>
    <s v="Hugo Dias"/>
    <x v="14"/>
    <s v="19/09/2016 14:50:18"/>
    <s v=" "/>
    <s v="xxx"/>
    <x v="8"/>
    <x v="9"/>
    <n v="1"/>
    <n v="0"/>
    <n v="100"/>
    <s v="14/09/2016 15:15:50"/>
    <s v="19/09/2016 14:50:18"/>
    <s v="XX"/>
    <x v="3"/>
    <s v="Não"/>
    <s v=""/>
    <s v=""/>
    <s v=""/>
  </r>
  <r>
    <n v="1146"/>
    <x v="11"/>
    <x v="0"/>
    <s v="03 - Operações Data Center"/>
    <x v="2"/>
    <s v="Normal"/>
    <s v="Diminuir tabela APM_HardwareItem_Detail conforme KB da Solarwinds"/>
    <s v="Robinson Jorge"/>
    <x v="13"/>
    <s v="07/10/2016 15:59:58"/>
    <s v=" "/>
    <s v="xxx"/>
    <x v="29"/>
    <x v="32"/>
    <n v="2"/>
    <n v="0"/>
    <n v="0"/>
    <s v="14/09/2016 15:18:12"/>
    <s v=""/>
    <s v="XX"/>
    <x v="3"/>
    <s v="Não"/>
    <s v=""/>
    <s v=""/>
    <s v=""/>
  </r>
  <r>
    <n v="1147"/>
    <x v="11"/>
    <x v="0"/>
    <s v="03 - Operações Data Center"/>
    <x v="0"/>
    <s v="Normal"/>
    <s v="[Ticket#10141961] RE: [EMERGENCIA-URGENTE] Est [...]"/>
    <s v="Hugo Dias"/>
    <x v="14"/>
    <s v="14/09/2016 16:19:30"/>
    <s v=" "/>
    <s v="xxx"/>
    <x v="8"/>
    <x v="9"/>
    <n v="0.5"/>
    <n v="0"/>
    <n v="100"/>
    <s v="14/09/2016 15:18:16"/>
    <s v="14/09/2016 16:19:30"/>
    <s v="XX"/>
    <x v="3"/>
    <s v="Não"/>
    <s v=""/>
    <s v=""/>
    <s v=""/>
  </r>
  <r>
    <n v="1150"/>
    <x v="11"/>
    <x v="0"/>
    <s v="03 - Operações Data Center"/>
    <x v="0"/>
    <s v="Normal"/>
    <s v="Instalar SQL Server no SF-L3-SQLSRV02 e criar scripts para attach das bases "/>
    <s v="Robinson Jorge"/>
    <x v="13"/>
    <s v="21/09/2016 16:11:34"/>
    <s v=" "/>
    <s v="xxx"/>
    <x v="8"/>
    <x v="9"/>
    <n v="10"/>
    <n v="0"/>
    <n v="100"/>
    <s v="14/09/2016 15:29:36"/>
    <s v="21/09/2016 16:11:33"/>
    <s v="XX"/>
    <x v="3"/>
    <s v="Não"/>
    <s v=""/>
    <s v=""/>
    <s v=""/>
  </r>
  <r>
    <n v="1151"/>
    <x v="11"/>
    <x v="0"/>
    <s v="03 - Operações Data Center"/>
    <x v="0"/>
    <s v="Normal"/>
    <s v="Fazer backup incremental do DBPROD da Eletroshopping e restaurar na Level3"/>
    <s v="Robinson Jorge"/>
    <x v="13"/>
    <s v="16/09/2016 17:30:50"/>
    <s v=" "/>
    <s v="xxx"/>
    <x v="8"/>
    <x v="9"/>
    <n v="3"/>
    <n v="0"/>
    <n v="100"/>
    <s v="14/09/2016 15:36:59"/>
    <s v="16/09/2016 17:30:49"/>
    <s v="XX"/>
    <x v="3"/>
    <s v="Não"/>
    <s v=""/>
    <s v=""/>
    <s v=""/>
  </r>
  <r>
    <n v="1153"/>
    <x v="11"/>
    <x v="0"/>
    <s v="03 - Operações Data Center"/>
    <x v="0"/>
    <s v="Normal"/>
    <s v="Ticket#10142000 — Re: SOLICITAÇÃO ACESSO CHEQUE ON LINE "/>
    <s v="Robinson Jorge"/>
    <x v="13"/>
    <s v="14/09/2016 19:32:53"/>
    <s v=" "/>
    <s v="xxx"/>
    <x v="8"/>
    <x v="9"/>
    <n v="0.5"/>
    <n v="0"/>
    <n v="100"/>
    <s v="14/09/2016 16:03:24"/>
    <s v="14/09/2016 19:32:53"/>
    <s v="XX"/>
    <x v="3"/>
    <s v="Não"/>
    <s v=""/>
    <s v=""/>
    <s v=""/>
  </r>
  <r>
    <n v="1155"/>
    <x v="11"/>
    <x v="0"/>
    <s v="03 - Operações Data Center"/>
    <x v="0"/>
    <s v="Normal"/>
    <s v="Ticket#10141915 — Fwd: Compilar em PRD - Programa Intercompany"/>
    <s v="Andrei Galvao do Nascimento"/>
    <x v="15"/>
    <s v="14/09/2016 16:07:42"/>
    <s v=" "/>
    <s v="xxx"/>
    <x v="8"/>
    <x v="9"/>
    <n v="0.5"/>
    <n v="0"/>
    <n v="100"/>
    <s v="14/09/2016 16:07:31"/>
    <s v="14/09/2016 16:07:41"/>
    <s v="XX"/>
    <x v="3"/>
    <s v="Não"/>
    <s v=""/>
    <s v=""/>
    <s v=""/>
  </r>
  <r>
    <n v="1156"/>
    <x v="11"/>
    <x v="0"/>
    <s v="03 - Operações Data Center"/>
    <x v="0"/>
    <s v="Normal"/>
    <s v="Ticket#10142038 — Fwd: Compilar Programa em PRD - Titulos CREDPROPRIO"/>
    <s v="Andrei Galvao do Nascimento"/>
    <x v="15"/>
    <s v="14/09/2016 16:13:12"/>
    <s v=" "/>
    <s v="xxx"/>
    <x v="8"/>
    <x v="9"/>
    <n v="0.5"/>
    <n v="0"/>
    <n v="100"/>
    <s v="14/09/2016 16:13:02"/>
    <s v="14/09/2016 16:13:12"/>
    <s v="XX"/>
    <x v="3"/>
    <s v="Não"/>
    <s v=""/>
    <s v=""/>
    <s v=""/>
  </r>
  <r>
    <n v="1157"/>
    <x v="11"/>
    <x v="0"/>
    <s v="03 - Operações Data Center"/>
    <x v="0"/>
    <s v="Normal"/>
    <s v="Ticket#10142028 — Novos JOBS pontoin"/>
    <s v="Andrei Galvao do Nascimento"/>
    <x v="15"/>
    <s v="14/09/2016 16:59:03"/>
    <s v=" "/>
    <s v="xxx"/>
    <x v="8"/>
    <x v="9"/>
    <n v="2"/>
    <n v="0"/>
    <n v="100"/>
    <s v="14/09/2016 16:20:25"/>
    <s v="14/09/2016 16:59:03"/>
    <s v="XX"/>
    <x v="3"/>
    <s v="Não"/>
    <s v=""/>
    <s v=""/>
    <s v=""/>
  </r>
  <r>
    <n v="1159"/>
    <x v="11"/>
    <x v="0"/>
    <s v="03 - Operações Data Center"/>
    <x v="0"/>
    <s v="Normal"/>
    <s v="Criar rotina de backup dos cubos do Analysis Server do SQL Server da Salfer"/>
    <s v="Robinson Jorge"/>
    <x v="13"/>
    <s v="26/09/2016 11:55:48"/>
    <s v=" "/>
    <s v="xxx"/>
    <x v="8"/>
    <x v="9"/>
    <n v="3"/>
    <n v="0"/>
    <n v="100"/>
    <s v="14/09/2016 16:42:37"/>
    <s v="26/09/2016 11:55:47"/>
    <s v="XX"/>
    <x v="3"/>
    <s v="Não"/>
    <s v=""/>
    <s v=""/>
    <s v=""/>
  </r>
  <r>
    <n v="1161"/>
    <x v="11"/>
    <x v="0"/>
    <s v="03 - Operações Data Center"/>
    <x v="0"/>
    <s v="Normal"/>
    <s v="Novas consultas WOLLI. - Planilhas WOLI - Execução do arquivo de alunos"/>
    <s v="Andrei Galvao do Nascimento"/>
    <x v="15"/>
    <s v="14/09/2016 16:51:35"/>
    <s v=" "/>
    <s v="xxx"/>
    <x v="8"/>
    <x v="9"/>
    <n v="0.5"/>
    <n v="0"/>
    <n v="100"/>
    <s v="14/09/2016 16:51:26"/>
    <s v="14/09/2016 16:51:35"/>
    <s v="XX"/>
    <x v="3"/>
    <s v="Não"/>
    <s v=""/>
    <s v=""/>
    <s v=""/>
  </r>
  <r>
    <n v="1162"/>
    <x v="11"/>
    <x v="0"/>
    <s v="03 - Operações Data Center"/>
    <x v="0"/>
    <s v="Normal"/>
    <s v="SOlicitação DARLAN"/>
    <s v="Hugo Dias"/>
    <x v="14"/>
    <s v="14/09/2016 17:51:11"/>
    <s v=" "/>
    <s v="xxx"/>
    <x v="8"/>
    <x v="9"/>
    <n v="0.5"/>
    <n v="0"/>
    <n v="100"/>
    <s v="14/09/2016 16:55:58"/>
    <s v="14/09/2016 17:51:11"/>
    <s v="XX"/>
    <x v="3"/>
    <s v="Não"/>
    <s v=""/>
    <s v=""/>
    <s v=""/>
  </r>
  <r>
    <n v="1163"/>
    <x v="11"/>
    <x v="0"/>
    <s v="03 - Operações Data Center"/>
    <x v="0"/>
    <s v="Normal"/>
    <s v="Ticket#10142082 — Re: RETIRAR A INFORMAÇÃO GLOBAL "/>
    <s v="Robinson Jorge"/>
    <x v="13"/>
    <s v="14/09/2016 19:33:15"/>
    <s v=" "/>
    <s v="xxx"/>
    <x v="8"/>
    <x v="9"/>
    <n v="0.5"/>
    <n v="0"/>
    <n v="100"/>
    <s v="14/09/2016 16:56:29"/>
    <s v="14/09/2016 19:33:15"/>
    <s v="XX"/>
    <x v="3"/>
    <s v="Não"/>
    <s v=""/>
    <s v=""/>
    <s v=""/>
  </r>
  <r>
    <n v="1572"/>
    <x v="11"/>
    <x v="0"/>
    <s v="03 - Operações Data Center"/>
    <x v="0"/>
    <s v="Normal"/>
    <s v="Ticket#10142132 — Inserir tabela no schema do SISJUR "/>
    <s v="Robinson Jorge"/>
    <x v="13"/>
    <s v="14/09/2016 19:33:32"/>
    <s v=" "/>
    <s v="xxx"/>
    <x v="8"/>
    <x v="9"/>
    <n v="0.5"/>
    <n v="0"/>
    <n v="100"/>
    <s v="14/09/2016 17:35:36"/>
    <s v="14/09/2016 19:33:32"/>
    <s v="XX"/>
    <x v="3"/>
    <s v="Não"/>
    <s v=""/>
    <s v=""/>
    <s v=""/>
  </r>
  <r>
    <n v="1618"/>
    <x v="11"/>
    <x v="0"/>
    <s v="03 - Operações Data Center"/>
    <x v="0"/>
    <s v="Normal"/>
    <s v="Problema na base cobh"/>
    <s v="Hugo Dias"/>
    <x v="14"/>
    <s v="14/09/2016 17:39:21"/>
    <s v=" "/>
    <s v="xxx"/>
    <x v="8"/>
    <x v="9"/>
    <n v="0.5"/>
    <n v="0"/>
    <n v="100"/>
    <s v="14/09/2016 17:39:00"/>
    <s v="14/09/2016 17:39:21"/>
    <s v="XX"/>
    <x v="3"/>
    <s v="Não"/>
    <s v=""/>
    <s v=""/>
    <s v=""/>
  </r>
  <r>
    <n v="1656"/>
    <x v="11"/>
    <x v="0"/>
    <s v="03 - Operações Data Center"/>
    <x v="0"/>
    <s v="Normal"/>
    <s v="Cadastrar planilhas Tributario"/>
    <s v="Hugo Dias"/>
    <x v="14"/>
    <s v="19/09/2016 14:51:23"/>
    <s v=" "/>
    <s v="xxx"/>
    <x v="8"/>
    <x v="9"/>
    <n v="2"/>
    <n v="0"/>
    <n v="100"/>
    <s v="14/09/2016 17:41:59"/>
    <s v="19/09/2016 14:51:22"/>
    <s v="XX"/>
    <x v="3"/>
    <s v="Não"/>
    <s v=""/>
    <s v=""/>
    <s v=""/>
  </r>
  <r>
    <n v="1995"/>
    <x v="11"/>
    <x v="0"/>
    <s v="03 - Operações Data Center"/>
    <x v="0"/>
    <s v="Normal"/>
    <s v="Ticket#10142221 — EMERGENCIAL - Alteração DTS BatimentoMVLOJASVersusCREDProprio.dtsx "/>
    <s v="Robinson Jorge"/>
    <x v="13"/>
    <s v="14/09/2016 19:33:50"/>
    <s v=" "/>
    <s v="xxx"/>
    <x v="8"/>
    <x v="9"/>
    <n v="0.5"/>
    <n v="0"/>
    <n v="100"/>
    <s v="14/09/2016 18:40:18"/>
    <s v="14/09/2016 19:33:49"/>
    <s v="XX"/>
    <x v="3"/>
    <s v="Não"/>
    <s v=""/>
    <s v=""/>
    <s v=""/>
  </r>
  <r>
    <n v="1996"/>
    <x v="11"/>
    <x v="0"/>
    <s v="03 - Operações Data Center"/>
    <x v="0"/>
    <s v="Normal"/>
    <s v="Carregar dados de planilhas na tabela MV_FINAL_TRIBUTARIO"/>
    <s v="Robinson Jorge"/>
    <x v="13"/>
    <s v="14/09/2016 19:34:43"/>
    <s v=" "/>
    <s v="xxx"/>
    <x v="8"/>
    <x v="9"/>
    <n v="2"/>
    <n v="0"/>
    <n v="100"/>
    <s v="14/09/2016 19:12:24"/>
    <s v="14/09/2016 19:34:43"/>
    <s v="XX"/>
    <x v="3"/>
    <s v="Não"/>
    <s v=""/>
    <s v=""/>
    <s v=""/>
  </r>
  <r>
    <n v="2005"/>
    <x v="11"/>
    <x v="0"/>
    <s v="03 - Operações Data Center"/>
    <x v="0"/>
    <s v="Normal"/>
    <s v="Ticket#10142338 — Enc: SCRIPTS PARA EXECUÇÃO RELO E MVS "/>
    <s v="Robinson Jorge"/>
    <x v="13"/>
    <s v="16/09/2016 17:20:33"/>
    <s v=" "/>
    <s v="xxx"/>
    <x v="9"/>
    <x v="10"/>
    <n v="0.5"/>
    <n v="0"/>
    <n v="100"/>
    <s v="15/09/2016 09:09:23"/>
    <s v="16/09/2016 17:20:33"/>
    <s v="XX"/>
    <x v="3"/>
    <s v="Não"/>
    <s v=""/>
    <s v=""/>
    <s v=""/>
  </r>
  <r>
    <n v="2015"/>
    <x v="11"/>
    <x v="0"/>
    <s v="03 - Operações Data Center"/>
    <x v="0"/>
    <s v="Normal"/>
    <s v="Verificação de erro em concurrent relatado por Darlan"/>
    <s v="Robinson Jorge"/>
    <x v="13"/>
    <s v="16/09/2016 17:21:14"/>
    <s v=" "/>
    <s v="xxx"/>
    <x v="9"/>
    <x v="10"/>
    <n v="0.5"/>
    <n v="0"/>
    <n v="100"/>
    <s v="15/09/2016 10:12:02"/>
    <s v="16/09/2016 17:21:13"/>
    <s v="XX"/>
    <x v="3"/>
    <s v="Não"/>
    <s v=""/>
    <s v=""/>
    <s v=""/>
  </r>
  <r>
    <n v="2016"/>
    <x v="11"/>
    <x v="0"/>
    <s v="03 - Operações Data Center"/>
    <x v="0"/>
    <s v="Normal"/>
    <s v="Jobs PONTOIN UC4 - manutencao"/>
    <s v="Andrei Galvao do Nascimento"/>
    <x v="15"/>
    <s v="15/09/2016 16:15:21"/>
    <s v=" "/>
    <s v="xxx"/>
    <x v="9"/>
    <x v="10"/>
    <n v="2"/>
    <n v="0"/>
    <n v="100"/>
    <s v="15/09/2016 10:13:23"/>
    <s v="15/09/2016 16:15:21"/>
    <s v="XX"/>
    <x v="3"/>
    <s v="Não"/>
    <s v=""/>
    <s v=""/>
    <s v=""/>
  </r>
  <r>
    <n v="2017"/>
    <x v="11"/>
    <x v="0"/>
    <s v="03 - Operações Data Center"/>
    <x v="0"/>
    <s v="Normal"/>
    <s v="Tabelas do ODS - Oyana"/>
    <s v="Andrei Galvao do Nascimento"/>
    <x v="15"/>
    <s v="15/09/2016 17:05:16"/>
    <s v=" "/>
    <s v="xxx"/>
    <x v="9"/>
    <x v="10"/>
    <n v="1"/>
    <n v="0"/>
    <n v="100"/>
    <s v="15/09/2016 10:15:22"/>
    <s v="15/09/2016 17:05:16"/>
    <s v="XX"/>
    <x v="3"/>
    <s v="Não"/>
    <s v=""/>
    <s v=""/>
    <s v=""/>
  </r>
  <r>
    <n v="2020"/>
    <x v="11"/>
    <x v="0"/>
    <s v="03 - Operações Data Center"/>
    <x v="0"/>
    <s v="Normal"/>
    <s v="Suporte analista EBS"/>
    <s v="Andrei Galvao do Nascimento"/>
    <x v="15"/>
    <s v="15/09/2016 10:32:19"/>
    <s v=" "/>
    <s v="xxx"/>
    <x v="9"/>
    <x v="10"/>
    <n v="0.15000000596046448"/>
    <n v="0"/>
    <n v="100"/>
    <s v="15/09/2016 10:32:02"/>
    <s v="15/09/2016 10:32:19"/>
    <s v="XX"/>
    <x v="3"/>
    <s v="Não"/>
    <s v=""/>
    <s v=""/>
    <s v=""/>
  </r>
  <r>
    <n v="2021"/>
    <x v="11"/>
    <x v="0"/>
    <s v="03 - Operações Data Center"/>
    <x v="0"/>
    <s v="Normal"/>
    <s v="Ticket#10142449 — ENC: OBIEE - Homologação"/>
    <s v="Andrei Galvao do Nascimento"/>
    <x v="15"/>
    <s v="15/09/2016 14:39:07"/>
    <s v=" "/>
    <s v="xxx"/>
    <x v="9"/>
    <x v="10"/>
    <n v="1"/>
    <n v="0"/>
    <n v="100"/>
    <s v="15/09/2016 10:34:04"/>
    <s v="15/09/2016 14:39:07"/>
    <s v="XX"/>
    <x v="3"/>
    <s v="Não"/>
    <s v=""/>
    <s v=""/>
    <s v=""/>
  </r>
  <r>
    <n v="2022"/>
    <x v="11"/>
    <x v="0"/>
    <s v="03 - Operações Data Center"/>
    <x v="0"/>
    <s v="Normal"/>
    <s v="Ticket#1084951 — ATUALIZAÇÃO BASE DE HOMOLOGAÇÃO BICH - Parte 4"/>
    <s v="Andrei Galvao do Nascimento"/>
    <x v="15"/>
    <s v="16/09/2016 11:15:28"/>
    <s v=" "/>
    <s v="xxx"/>
    <x v="9"/>
    <x v="10"/>
    <n v="5"/>
    <n v="0"/>
    <n v="100"/>
    <s v="15/09/2016 10:36:47"/>
    <s v="16/09/2016 11:15:28"/>
    <s v="XX"/>
    <x v="3"/>
    <s v="Não"/>
    <s v=""/>
    <s v=""/>
    <s v=""/>
  </r>
  <r>
    <n v="2025"/>
    <x v="11"/>
    <x v="0"/>
    <s v="03 - Operações Data Center"/>
    <x v="0"/>
    <s v="Normal"/>
    <s v="Criar view materializada para a mv_info_produto no schema webapp para uso da equipe de BI"/>
    <s v="Robinson Jorge"/>
    <x v="13"/>
    <s v="20/09/2016 09:53:00"/>
    <s v=" "/>
    <s v="xxx"/>
    <x v="9"/>
    <x v="10"/>
    <n v="2"/>
    <n v="0"/>
    <n v="100"/>
    <s v="15/09/2016 10:41:49"/>
    <s v="20/09/2016 09:53:00"/>
    <s v="XX"/>
    <x v="3"/>
    <s v="Não"/>
    <s v=""/>
    <s v=""/>
    <s v=""/>
  </r>
  <r>
    <n v="2026"/>
    <x v="11"/>
    <x v="0"/>
    <s v="03 - Operações Data Center"/>
    <x v="0"/>
    <s v="Normal"/>
    <s v="Ticket#10142131 — JOB EBS x Gesplan "/>
    <s v="Robinson Jorge"/>
    <x v="13"/>
    <s v="16/09/2016 17:21:43"/>
    <s v=" "/>
    <s v="xxx"/>
    <x v="9"/>
    <x v="10"/>
    <n v="0.5"/>
    <n v="0"/>
    <n v="100"/>
    <s v="15/09/2016 10:43:47"/>
    <s v="16/09/2016 17:21:43"/>
    <s v="XX"/>
    <x v="3"/>
    <s v="Não"/>
    <s v=""/>
    <s v=""/>
    <s v=""/>
  </r>
  <r>
    <n v="2041"/>
    <x v="11"/>
    <x v="0"/>
    <s v="03 - Operações Data Center"/>
    <x v="0"/>
    <s v="Normal"/>
    <s v="Liberação de locks no retail"/>
    <s v="Robinson Jorge"/>
    <x v="13"/>
    <s v="16/09/2016 17:22:05"/>
    <s v=" "/>
    <s v="xxx"/>
    <x v="9"/>
    <x v="10"/>
    <n v="0.5"/>
    <n v="0"/>
    <n v="100"/>
    <s v="15/09/2016 12:31:50"/>
    <s v="16/09/2016 17:22:05"/>
    <s v="XX"/>
    <x v="3"/>
    <s v="Não"/>
    <s v=""/>
    <s v=""/>
    <s v=""/>
  </r>
  <r>
    <n v="2042"/>
    <x v="11"/>
    <x v="0"/>
    <s v="03 - Operações Data Center"/>
    <x v="0"/>
    <s v="Normal"/>
    <s v="Ticket#10142592 — Analyzer produção interface Gesplan "/>
    <s v="Robinson Jorge"/>
    <x v="13"/>
    <s v="16/09/2016 17:22:33"/>
    <s v=" "/>
    <s v="xxx"/>
    <x v="9"/>
    <x v="10"/>
    <n v="2"/>
    <n v="0"/>
    <n v="100"/>
    <s v="15/09/2016 12:37:52"/>
    <s v="16/09/2016 17:22:33"/>
    <s v="XX"/>
    <x v="3"/>
    <s v="Não"/>
    <s v=""/>
    <s v=""/>
    <s v=""/>
  </r>
  <r>
    <n v="2043"/>
    <x v="11"/>
    <x v="0"/>
    <s v="03 - Operações Data Center"/>
    <x v="0"/>
    <s v="Normal"/>
    <s v="Aplicação da TOTVS  - Citylar - PRoblema de conexão JDBC"/>
    <s v="Andrei Galvao do Nascimento"/>
    <x v="15"/>
    <s v="15/09/2016 16:04:14"/>
    <s v=" "/>
    <s v="xxx"/>
    <x v="9"/>
    <x v="10"/>
    <n v="0.5"/>
    <n v="0"/>
    <n v="100"/>
    <s v="15/09/2016 13:11:39"/>
    <s v="15/09/2016 16:04:14"/>
    <s v="XX"/>
    <x v="3"/>
    <s v="Não"/>
    <s v=""/>
    <s v=""/>
    <s v=""/>
  </r>
  <r>
    <n v="2050"/>
    <x v="11"/>
    <x v="0"/>
    <s v="03 - Operações Data Center"/>
    <x v="0"/>
    <s v="Normal"/>
    <s v="Ticket#10142496 — [DIVERGENCIA 042] NFC-E APROVADA COM PEDIDO CANCELADO NO SISTEMA SEM REGISTRO NA MV_NF "/>
    <s v="Robinson Jorge"/>
    <x v="13"/>
    <s v="16/09/2016 17:23:03"/>
    <s v=" "/>
    <s v="xxx"/>
    <x v="9"/>
    <x v="10"/>
    <n v="0.5"/>
    <n v="0"/>
    <n v="100"/>
    <s v="15/09/2016 14:44:37"/>
    <s v="16/09/2016 17:23:03"/>
    <s v="XX"/>
    <x v="3"/>
    <s v="Não"/>
    <s v=""/>
    <s v=""/>
    <s v=""/>
  </r>
  <r>
    <n v="2054"/>
    <x v="11"/>
    <x v="0"/>
    <s v="03 - Operações Data Center"/>
    <x v="0"/>
    <s v="Normal"/>
    <s v="Ticket#10142800 — [Salfer] Liberação de Acesso ao Banco de Dados"/>
    <s v="Andrei Galvao do Nascimento"/>
    <x v="15"/>
    <s v="15/09/2016 16:03:38"/>
    <s v=" "/>
    <s v="xxx"/>
    <x v="9"/>
    <x v="10"/>
    <n v="0.5"/>
    <n v="0"/>
    <n v="100"/>
    <s v="15/09/2016 15:55:49"/>
    <s v="15/09/2016 16:03:38"/>
    <s v="XX"/>
    <x v="3"/>
    <s v="Não"/>
    <s v=""/>
    <s v=""/>
    <s v=""/>
  </r>
  <r>
    <n v="2056"/>
    <x v="11"/>
    <x v="0"/>
    <s v="03 - Operações Data Center"/>
    <x v="0"/>
    <s v="Normal"/>
    <s v="Verificar tabelspace EL_DOC do RELO"/>
    <s v="Hugo Dias"/>
    <x v="14"/>
    <s v="19/09/2016 14:49:55"/>
    <s v=" "/>
    <s v="xxx"/>
    <x v="9"/>
    <x v="10"/>
    <n v="0.5"/>
    <n v="0"/>
    <n v="100"/>
    <s v="15/09/2016 16:03:55"/>
    <s v="19/09/2016 14:49:55"/>
    <s v="XX"/>
    <x v="3"/>
    <s v="Não"/>
    <s v=""/>
    <s v=""/>
    <s v=""/>
  </r>
  <r>
    <n v="2059"/>
    <x v="11"/>
    <x v="0"/>
    <s v="03 - Operações Data Center"/>
    <x v="0"/>
    <s v="Normal"/>
    <s v="Ticket#10142787 — [SCRIPT PRODUCAO] Ajuste no processo de carga de Cupons e notas para o Mastersaf"/>
    <s v="Hugo Dias"/>
    <x v="14"/>
    <s v="19/09/2016 14:49:31"/>
    <s v=" "/>
    <s v="xxx"/>
    <x v="9"/>
    <x v="10"/>
    <n v="1"/>
    <n v="0"/>
    <n v="100"/>
    <s v="15/09/2016 16:12:50"/>
    <s v="19/09/2016 14:49:31"/>
    <s v="XX"/>
    <x v="3"/>
    <s v="Não"/>
    <s v=""/>
    <s v=""/>
    <s v=""/>
  </r>
  <r>
    <n v="2060"/>
    <x v="11"/>
    <x v="0"/>
    <s v="03 - Operações Data Center"/>
    <x v="0"/>
    <s v="Normal"/>
    <s v="Ticket#10142145 — Problema Report Messages Ambiente 12c"/>
    <s v="Andrei Galvao do Nascimento"/>
    <x v="15"/>
    <s v="19/09/2016 16:10:04"/>
    <s v=" "/>
    <s v="xxx"/>
    <x v="10"/>
    <x v="12"/>
    <n v="3"/>
    <n v="0"/>
    <n v="100"/>
    <s v="15/09/2016 16:23:03"/>
    <s v="19/09/2016 16:10:04"/>
    <s v="XX"/>
    <x v="3"/>
    <s v="Não"/>
    <s v=""/>
    <n v="1"/>
    <s v=""/>
  </r>
  <r>
    <n v="2061"/>
    <x v="11"/>
    <x v="0"/>
    <s v="03 - Operações Data Center"/>
    <x v="0"/>
    <s v="Normal"/>
    <s v="Ticket#10142753 — Procedimento Oracle para aplicar em Produção"/>
    <s v="Hugo Dias"/>
    <x v="14"/>
    <s v="19/09/2016 14:49:17"/>
    <s v=" "/>
    <s v="xxx"/>
    <x v="9"/>
    <x v="10"/>
    <n v="1"/>
    <n v="0"/>
    <n v="100"/>
    <s v="15/09/2016 16:23:24"/>
    <s v="19/09/2016 14:49:16"/>
    <s v="XX"/>
    <x v="3"/>
    <s v="Não"/>
    <s v=""/>
    <s v=""/>
    <s v=""/>
  </r>
  <r>
    <n v="2066"/>
    <x v="11"/>
    <x v="0"/>
    <s v="03 - Operações Data Center"/>
    <x v="0"/>
    <s v="Normal"/>
    <s v="Ticket#10141990 — Enc: RES: Personalização - Checar Fornecedor sem Dados Bancários"/>
    <s v="Hugo Dias"/>
    <x v="14"/>
    <s v="19/09/2016 14:48:51"/>
    <s v=" "/>
    <s v="xxx"/>
    <x v="9"/>
    <x v="10"/>
    <n v="1"/>
    <n v="0"/>
    <n v="100"/>
    <s v="15/09/2016 16:31:35"/>
    <s v="19/09/2016 14:48:51"/>
    <s v="XX"/>
    <x v="3"/>
    <s v="Não"/>
    <s v=""/>
    <s v=""/>
    <s v=""/>
  </r>
  <r>
    <n v="2068"/>
    <x v="11"/>
    <x v="0"/>
    <s v="03 - Operações Data Center"/>
    <x v="0"/>
    <s v="Alta"/>
    <s v="LOCK WMS impactando INTEGRAÇÂO"/>
    <s v="Andrei Galvao do Nascimento"/>
    <x v="15"/>
    <s v="16/09/2016 10:25:27"/>
    <s v=" "/>
    <s v="xxx"/>
    <x v="9"/>
    <x v="10"/>
    <n v="0.5"/>
    <n v="0"/>
    <n v="100"/>
    <s v="15/09/2016 17:08:33"/>
    <s v="16/09/2016 10:25:27"/>
    <s v="XX"/>
    <x v="3"/>
    <s v="Não"/>
    <s v=""/>
    <s v=""/>
    <s v=""/>
  </r>
  <r>
    <n v="2074"/>
    <x v="11"/>
    <x v="0"/>
    <s v="03 - Operações Data Center"/>
    <x v="0"/>
    <s v="Normal"/>
    <s v=" Ticket#10142977 — ENC: CHR282_002 - Impedir erro operacional em nota de entrada tipo REP "/>
    <s v="Robinson Jorge"/>
    <x v="13"/>
    <s v="16/09/2016 17:23:31"/>
    <s v=" "/>
    <s v="xxx"/>
    <x v="9"/>
    <x v="10"/>
    <n v="0.5"/>
    <n v="0"/>
    <n v="100"/>
    <s v="15/09/2016 17:42:38"/>
    <s v="16/09/2016 17:23:31"/>
    <s v="XX"/>
    <x v="3"/>
    <s v="Não"/>
    <s v=""/>
    <s v=""/>
    <s v=""/>
  </r>
  <r>
    <n v="2079"/>
    <x v="11"/>
    <x v="0"/>
    <s v="03 - Operações Data Center"/>
    <x v="0"/>
    <s v="Normal"/>
    <s v="Ticket#10142951 — [EMERGENCIAL] 10142161 - Scripts alterações GAL"/>
    <s v="Hugo Dias"/>
    <x v="14"/>
    <s v="19/09/2016 14:48:27"/>
    <s v=" "/>
    <s v="xxx"/>
    <x v="9"/>
    <x v="10"/>
    <n v="1"/>
    <n v="0"/>
    <n v="100"/>
    <s v="15/09/2016 17:58:21"/>
    <s v="19/09/2016 14:48:27"/>
    <s v="XX"/>
    <x v="3"/>
    <s v="Não"/>
    <s v=""/>
    <s v=""/>
    <s v=""/>
  </r>
  <r>
    <n v="2083"/>
    <x v="11"/>
    <x v="0"/>
    <s v="03 - Operações Data Center"/>
    <x v="0"/>
    <s v="Normal"/>
    <s v="Executar script ORTS"/>
    <s v="Hugo Dias"/>
    <x v="14"/>
    <s v="19/09/2016 14:48:05"/>
    <s v=" "/>
    <s v="xxx"/>
    <x v="10"/>
    <x v="11"/>
    <n v="1"/>
    <n v="0"/>
    <n v="100"/>
    <s v="15/09/2016 18:02:38"/>
    <s v="19/09/2016 14:48:05"/>
    <s v="XX"/>
    <x v="3"/>
    <s v="Não"/>
    <s v=""/>
    <s v=""/>
    <s v=""/>
  </r>
  <r>
    <n v="2090"/>
    <x v="11"/>
    <x v="0"/>
    <s v="03 - Operações Data Center"/>
    <x v="0"/>
    <s v="Normal"/>
    <s v="Ticket#10143157 — Fwd: [Gesplan] RA: 040839 Nova Movimentação "/>
    <s v="Robinson Jorge"/>
    <x v="13"/>
    <s v="16/09/2016 17:24:03"/>
    <s v=" "/>
    <s v="xxx"/>
    <x v="10"/>
    <x v="11"/>
    <n v="1"/>
    <n v="0"/>
    <n v="100"/>
    <s v="16/09/2016 09:31:56"/>
    <s v="16/09/2016 17:24:02"/>
    <s v="XX"/>
    <x v="3"/>
    <s v="Não"/>
    <s v=""/>
    <s v=""/>
    <s v=""/>
  </r>
  <r>
    <n v="2094"/>
    <x v="11"/>
    <x v="0"/>
    <s v="03 - Operações Data Center"/>
    <x v="0"/>
    <s v="Normal"/>
    <s v="Manuntenção do BIEE apos travamento do repositório"/>
    <s v="Andrei Galvao do Nascimento"/>
    <x v="15"/>
    <s v="16/09/2016 10:07:24"/>
    <s v=" "/>
    <s v="xxx"/>
    <x v="9"/>
    <x v="10"/>
    <n v="2"/>
    <n v="0"/>
    <n v="100"/>
    <s v="16/09/2016 10:06:58"/>
    <s v="16/09/2016 10:07:24"/>
    <s v="XX"/>
    <x v="3"/>
    <s v="Não"/>
    <s v=""/>
    <s v=""/>
    <s v=""/>
  </r>
  <r>
    <n v="2095"/>
    <x v="11"/>
    <x v="0"/>
    <s v="03 - Operações Data Center"/>
    <x v="0"/>
    <s v="Normal"/>
    <s v="Criacao de DBLINK de SJUR de MVWEBH para MVWEB"/>
    <s v="Andrei Galvao do Nascimento"/>
    <x v="15"/>
    <s v="16/09/2016 10:16:22"/>
    <s v=" "/>
    <s v="xxx"/>
    <x v="9"/>
    <x v="10"/>
    <n v="0.5"/>
    <n v="0"/>
    <n v="100"/>
    <s v="16/09/2016 10:16:15"/>
    <s v="16/09/2016 10:16:15"/>
    <s v="XX"/>
    <x v="3"/>
    <s v="Não"/>
    <s v=""/>
    <s v=""/>
    <s v=""/>
  </r>
  <r>
    <n v="2098"/>
    <x v="11"/>
    <x v="0"/>
    <s v="03 - Operações Data Center"/>
    <x v="0"/>
    <s v="Normal"/>
    <s v="Ticket#10143069 — Sem permissão para alterar o repositório do OBIEE - Produção"/>
    <s v="Andrei Galvao do Nascimento"/>
    <x v="15"/>
    <s v="16/09/2016 12:25:48"/>
    <s v=" "/>
    <s v="xxx"/>
    <x v="10"/>
    <x v="11"/>
    <n v="2"/>
    <n v="0"/>
    <n v="100"/>
    <s v="16/09/2016 10:27:46"/>
    <s v="16/09/2016 10:27:55"/>
    <s v="XX"/>
    <x v="3"/>
    <s v="Não"/>
    <s v=""/>
    <s v=""/>
    <s v=""/>
  </r>
  <r>
    <n v="2109"/>
    <x v="11"/>
    <x v="0"/>
    <s v="03 - Operações Data Center"/>
    <x v="0"/>
    <s v="Normal"/>
    <s v="Ticket#10143250 — [EMERGENCIAL] Atualização ODI Contábil "/>
    <s v="Robinson Jorge"/>
    <x v="13"/>
    <s v="16/09/2016 17:24:29"/>
    <s v=" "/>
    <s v="xxx"/>
    <x v="10"/>
    <x v="11"/>
    <n v="2"/>
    <n v="0"/>
    <n v="100"/>
    <s v="16/09/2016 10:37:16"/>
    <s v="16/09/2016 17:24:29"/>
    <s v="XX"/>
    <x v="3"/>
    <s v="Não"/>
    <s v=""/>
    <s v=""/>
    <s v=""/>
  </r>
  <r>
    <n v="2123"/>
    <x v="11"/>
    <x v="0"/>
    <s v="03 - Operações Data Center"/>
    <x v="0"/>
    <s v="Normal"/>
    <s v="Ticket#10143359 — Alteração JOB "/>
    <s v="Robinson Jorge"/>
    <x v="13"/>
    <s v="16/09/2016 17:25:03"/>
    <s v=" "/>
    <s v="xxx"/>
    <x v="10"/>
    <x v="11"/>
    <n v="0.5"/>
    <n v="0"/>
    <n v="100"/>
    <s v="16/09/2016 10:58:49"/>
    <s v="16/09/2016 17:25:03"/>
    <s v="XX"/>
    <x v="3"/>
    <s v="Não"/>
    <s v=""/>
    <s v=""/>
    <s v=""/>
  </r>
  <r>
    <n v="2131"/>
    <x v="11"/>
    <x v="0"/>
    <s v="03 - Operações Data Center"/>
    <x v="0"/>
    <s v="Normal"/>
    <s v="Ticket#1084951 — ATUALIZAÇÃO BASE DE HOMOLOGAÇÃO BICH - Parte 5"/>
    <s v="Andrei Galvao do Nascimento"/>
    <x v="15"/>
    <s v="19/09/2016 10:11:19"/>
    <s v=" "/>
    <s v="xxx"/>
    <x v="10"/>
    <x v="11"/>
    <n v="1"/>
    <n v="0"/>
    <n v="100"/>
    <s v="16/09/2016 11:15:50"/>
    <s v="19/09/2016 10:11:19"/>
    <s v="XX"/>
    <x v="3"/>
    <s v="Não"/>
    <s v=""/>
    <s v=""/>
    <s v=""/>
  </r>
  <r>
    <n v="2135"/>
    <x v="11"/>
    <x v="0"/>
    <s v="03 - Operações Data Center"/>
    <x v="0"/>
    <s v="Normal"/>
    <s v="Execução de matrícula automática para Thais do RH"/>
    <s v="Robinson Jorge"/>
    <x v="13"/>
    <s v="16/09/2016 17:25:59"/>
    <s v=" "/>
    <s v="xxx"/>
    <x v="10"/>
    <x v="11"/>
    <n v="0.5"/>
    <n v="0"/>
    <n v="100"/>
    <s v="16/09/2016 11:30:46"/>
    <s v="16/09/2016 17:25:58"/>
    <s v="XX"/>
    <x v="3"/>
    <s v="Não"/>
    <s v=""/>
    <s v=""/>
    <s v=""/>
  </r>
  <r>
    <n v="2136"/>
    <x v="11"/>
    <x v="0"/>
    <s v="03 - Operações Data Center"/>
    <x v="0"/>
    <s v="Normal"/>
    <s v="Queries no RELO e MVS para verificar status de transação do TEF"/>
    <s v="Robinson Jorge"/>
    <x v="13"/>
    <s v="16/09/2016 17:26:24"/>
    <s v=" "/>
    <s v="xxx"/>
    <x v="10"/>
    <x v="11"/>
    <n v="0.5"/>
    <n v="0"/>
    <n v="100"/>
    <s v="16/09/2016 11:35:43"/>
    <s v="16/09/2016 17:26:24"/>
    <s v="XX"/>
    <x v="3"/>
    <s v="Não"/>
    <s v=""/>
    <s v=""/>
    <s v=""/>
  </r>
  <r>
    <n v="2137"/>
    <x v="11"/>
    <x v="0"/>
    <s v="03 - Operações Data Center"/>
    <x v="0"/>
    <s v="Normal"/>
    <s v="Sincronia do standby da base MVS"/>
    <s v="Robinson Jorge"/>
    <x v="13"/>
    <s v="16/09/2016 17:25:25"/>
    <s v=" "/>
    <s v="xxx"/>
    <x v="10"/>
    <x v="11"/>
    <n v="0.5"/>
    <n v="0"/>
    <n v="100"/>
    <s v="16/09/2016 11:48:32"/>
    <s v="16/09/2016 17:25:25"/>
    <s v="XX"/>
    <x v="3"/>
    <s v="Não"/>
    <s v=""/>
    <s v=""/>
    <s v=""/>
  </r>
  <r>
    <n v="2138"/>
    <x v="11"/>
    <x v="0"/>
    <s v="03 - Operações Data Center"/>
    <x v="0"/>
    <s v="Normal"/>
    <s v="Ticket#10143463 — Query produção "/>
    <s v="Robinson Jorge"/>
    <x v="13"/>
    <s v="16/09/2016 17:26:54"/>
    <s v=" "/>
    <s v="xxx"/>
    <x v="10"/>
    <x v="11"/>
    <n v="0.5"/>
    <n v="0"/>
    <n v="100"/>
    <s v="16/09/2016 12:02:38"/>
    <s v="16/09/2016 17:26:54"/>
    <s v="XX"/>
    <x v="3"/>
    <s v="Não"/>
    <s v=""/>
    <s v=""/>
    <s v=""/>
  </r>
  <r>
    <n v="2139"/>
    <x v="11"/>
    <x v="0"/>
    <s v="03 - Operações Data Center"/>
    <x v="0"/>
    <s v="Normal"/>
    <s v="Verificar alerta do EM"/>
    <s v="Hugo Dias"/>
    <x v="14"/>
    <s v="21/09/2016 16:45:48"/>
    <s v=" "/>
    <s v="xxx"/>
    <x v="10"/>
    <x v="11"/>
    <n v="2"/>
    <n v="0"/>
    <n v="100"/>
    <s v="16/09/2016 12:10:19"/>
    <s v="21/09/2016 16:45:48"/>
    <s v="XX"/>
    <x v="3"/>
    <s v="Não"/>
    <s v=""/>
    <s v=""/>
    <s v=""/>
  </r>
  <r>
    <n v="2141"/>
    <x v="11"/>
    <x v="0"/>
    <s v="03 - Operações Data Center"/>
    <x v="1"/>
    <s v="Normal"/>
    <s v="Migração das partiçoes antigas das tabelas do BI"/>
    <s v="Hugo Dias"/>
    <x v="14"/>
    <s v="24/09/2016 11:32:50"/>
    <s v=" "/>
    <s v="xxx"/>
    <x v="10"/>
    <x v="11"/>
    <n v="8"/>
    <n v="0"/>
    <n v="0"/>
    <s v="16/09/2016 12:14:00"/>
    <s v=""/>
    <s v="XX"/>
    <x v="3"/>
    <s v="Não"/>
    <s v=""/>
    <s v=""/>
    <n v="1"/>
  </r>
  <r>
    <n v="2142"/>
    <x v="11"/>
    <x v="0"/>
    <s v="03 - Operações Data Center"/>
    <x v="0"/>
    <s v="Normal"/>
    <s v="Fechar Chamado: 10143515 - WIS banco de HOMOLOGAÇÃO - Aplicar Script "/>
    <s v="Robinson Jorge"/>
    <x v="13"/>
    <s v="16/09/2016 17:27:44"/>
    <s v=" "/>
    <s v="xxx"/>
    <x v="10"/>
    <x v="11"/>
    <n v="0.5"/>
    <n v="0"/>
    <n v="100"/>
    <s v="16/09/2016 12:33:21"/>
    <s v="16/09/2016 17:27:44"/>
    <s v="XX"/>
    <x v="3"/>
    <s v="Não"/>
    <s v=""/>
    <s v=""/>
    <s v=""/>
  </r>
  <r>
    <n v="2147"/>
    <x v="11"/>
    <x v="0"/>
    <s v="03 - Operações Data Center"/>
    <x v="0"/>
    <s v="Normal"/>
    <s v="RAISE_APPLICATION_ERROR(-20000,'Acesso Negado');"/>
    <s v="Hugo Dias"/>
    <x v="14"/>
    <s v="19/09/2016 14:47:18"/>
    <s v=" "/>
    <s v="xxx"/>
    <x v="10"/>
    <x v="11"/>
    <n v="2"/>
    <n v="0"/>
    <n v="100"/>
    <s v="16/09/2016 14:14:32"/>
    <s v="19/09/2016 14:47:18"/>
    <s v="XX"/>
    <x v="3"/>
    <s v="Não"/>
    <s v=""/>
    <s v=""/>
    <s v=""/>
  </r>
  <r>
    <n v="2154"/>
    <x v="11"/>
    <x v="0"/>
    <s v="03 - Operações Data Center"/>
    <x v="0"/>
    <s v="Normal"/>
    <s v="Ticket#10143492 — permissão "/>
    <s v="Robinson Jorge"/>
    <x v="13"/>
    <s v="16/09/2016 17:28:04"/>
    <s v=" "/>
    <s v="xxx"/>
    <x v="10"/>
    <x v="11"/>
    <n v="0.5"/>
    <n v="0"/>
    <n v="100"/>
    <s v="16/09/2016 14:50:59"/>
    <s v="16/09/2016 17:28:04"/>
    <s v="XX"/>
    <x v="3"/>
    <s v="Não"/>
    <s v=""/>
    <s v=""/>
    <s v=""/>
  </r>
  <r>
    <n v="2156"/>
    <x v="11"/>
    <x v="0"/>
    <s v="03 - Operações Data Center"/>
    <x v="0"/>
    <s v="Normal"/>
    <s v="Ticket#10143662 — Re: RES: RES: Chamado 10137880"/>
    <s v="Andrei Galvao do Nascimento"/>
    <x v="15"/>
    <s v="16/09/2016 15:13:52"/>
    <s v=" "/>
    <s v="xxx"/>
    <x v="10"/>
    <x v="11"/>
    <n v="1"/>
    <n v="0"/>
    <n v="100"/>
    <s v="16/09/2016 15:02:18"/>
    <s v="16/09/2016 15:13:52"/>
    <s v="XX"/>
    <x v="3"/>
    <s v="Não"/>
    <s v=""/>
    <s v=""/>
    <s v=""/>
  </r>
  <r>
    <n v="2159"/>
    <x v="11"/>
    <x v="0"/>
    <s v="03 - Operações Data Center"/>
    <x v="0"/>
    <s v="Normal"/>
    <s v="Ticket#10143663 — Permissão de AD para Rafael Lanza "/>
    <s v="Robinson Jorge"/>
    <x v="13"/>
    <s v="16/09/2016 17:28:31"/>
    <s v=" "/>
    <s v="xxx"/>
    <x v="10"/>
    <x v="11"/>
    <n v="0.5"/>
    <n v="0"/>
    <n v="100"/>
    <s v="16/09/2016 15:08:30"/>
    <s v="16/09/2016 17:28:30"/>
    <s v="XX"/>
    <x v="3"/>
    <s v="Não"/>
    <s v=""/>
    <s v=""/>
    <s v=""/>
  </r>
  <r>
    <n v="2161"/>
    <x v="11"/>
    <x v="0"/>
    <s v="03 - Operações Data Center"/>
    <x v="0"/>
    <s v="Normal"/>
    <s v="Ticket#10143689 — [EMERGENCIAL] Estorno de parcelas"/>
    <s v="Andrei Galvao do Nascimento"/>
    <x v="15"/>
    <s v="16/09/2016 15:28:47"/>
    <s v=" "/>
    <s v="xxx"/>
    <x v="10"/>
    <x v="11"/>
    <n v="0.5"/>
    <n v="0"/>
    <n v="100"/>
    <s v="16/09/2016 15:28:37"/>
    <s v="16/09/2016 15:28:47"/>
    <s v="XX"/>
    <x v="3"/>
    <s v="Não"/>
    <s v=""/>
    <s v=""/>
    <s v=""/>
  </r>
  <r>
    <n v="2172"/>
    <x v="11"/>
    <x v="0"/>
    <s v="03 - Operações Data Center"/>
    <x v="0"/>
    <s v="Normal"/>
    <s v="Ticket#10143710 — Enc: EMISSÃO DE NOTA FISCAL - SALFER "/>
    <s v="Robinson Jorge"/>
    <x v="13"/>
    <s v="16/09/2016 17:28:58"/>
    <s v=" "/>
    <s v="xxx"/>
    <x v="10"/>
    <x v="11"/>
    <n v="1"/>
    <n v="0"/>
    <n v="100"/>
    <s v="16/09/2016 15:47:33"/>
    <s v="16/09/2016 17:28:58"/>
    <s v="XX"/>
    <x v="3"/>
    <s v="Não"/>
    <s v=""/>
    <s v=""/>
    <s v=""/>
  </r>
  <r>
    <n v="2175"/>
    <x v="11"/>
    <x v="0"/>
    <s v="03 - Operações Data Center"/>
    <x v="0"/>
    <s v="Normal"/>
    <s v="Verificando se a base sclh está fora"/>
    <s v="Robinson Jorge"/>
    <x v="13"/>
    <s v="16/09/2016 17:29:20"/>
    <s v=" "/>
    <s v="xxx"/>
    <x v="10"/>
    <x v="11"/>
    <n v="0.5"/>
    <n v="0"/>
    <n v="100"/>
    <s v="16/09/2016 15:52:23"/>
    <s v="16/09/2016 17:29:20"/>
    <s v="XX"/>
    <x v="3"/>
    <s v="Não"/>
    <s v=""/>
    <s v=""/>
    <s v=""/>
  </r>
  <r>
    <n v="2193"/>
    <x v="11"/>
    <x v="0"/>
    <s v="03 - Operações Data Center"/>
    <x v="0"/>
    <s v="Normal"/>
    <s v="Ticket#10143734 — [EMERGENCIAL] Correção DTS - Batimento Caixa Devoluções "/>
    <s v="Robinson Jorge"/>
    <x v="13"/>
    <s v="16/09/2016 17:29:50"/>
    <s v=" "/>
    <s v="xxx"/>
    <x v="10"/>
    <x v="11"/>
    <n v="0.5"/>
    <n v="0"/>
    <n v="100"/>
    <s v="16/09/2016 16:51:05"/>
    <s v="16/09/2016 17:29:50"/>
    <s v="XX"/>
    <x v="3"/>
    <s v="Não"/>
    <s v=""/>
    <s v=""/>
    <s v=""/>
  </r>
  <r>
    <n v="2196"/>
    <x v="11"/>
    <x v="0"/>
    <s v="03 - Operações Data Center"/>
    <x v="0"/>
    <s v="Normal"/>
    <s v="Comparar objetos no schema RELETROCITY com o schema RELETROSALFER"/>
    <s v="Robinson Jorge"/>
    <x v="13"/>
    <s v="16/09/2016 17:30:26"/>
    <s v=" "/>
    <s v="xxx"/>
    <x v="10"/>
    <x v="11"/>
    <n v="1.5"/>
    <n v="0"/>
    <n v="100"/>
    <s v="16/09/2016 17:18:39"/>
    <s v="16/09/2016 17:30:25"/>
    <s v="XX"/>
    <x v="3"/>
    <s v="Não"/>
    <s v=""/>
    <s v=""/>
    <s v=""/>
  </r>
  <r>
    <n v="2204"/>
    <x v="11"/>
    <x v="0"/>
    <s v="03 - Operações Data Center"/>
    <x v="0"/>
    <s v="Normal"/>
    <s v="Verificando stuck threads nos clusters SOARNVLJ, SOACS, SOACSLJ"/>
    <s v="Robinson Jorge"/>
    <x v="13"/>
    <s v="20/09/2016 09:53:18"/>
    <s v=" "/>
    <s v="xxx"/>
    <x v="30"/>
    <x v="33"/>
    <n v="1"/>
    <n v="0"/>
    <n v="100"/>
    <s v="17/09/2016 09:14:22"/>
    <s v="20/09/2016 09:53:18"/>
    <s v="XX"/>
    <x v="3"/>
    <s v="Não"/>
    <s v=""/>
    <s v=""/>
    <s v=""/>
  </r>
  <r>
    <n v="2211"/>
    <x v="11"/>
    <x v="0"/>
    <s v="03 - Operações Data Center"/>
    <x v="0"/>
    <s v="Normal"/>
    <s v="Reinício do admin server do SOARNV"/>
    <s v="Robinson Jorge"/>
    <x v="13"/>
    <s v="20/09/2016 09:55:02"/>
    <s v=" "/>
    <s v="xxx"/>
    <x v="30"/>
    <x v="33"/>
    <n v="0.5"/>
    <n v="0"/>
    <n v="100"/>
    <s v="17/09/2016 10:33:09"/>
    <s v="20/09/2016 09:55:02"/>
    <s v="XX"/>
    <x v="3"/>
    <s v="Não"/>
    <s v=""/>
    <s v=""/>
    <s v=""/>
  </r>
  <r>
    <n v="2212"/>
    <x v="11"/>
    <x v="0"/>
    <s v="03 - Operações Data Center"/>
    <x v="0"/>
    <s v="Normal"/>
    <s v="Ticket#10143964 — Dump SJUR "/>
    <s v="Robinson Jorge"/>
    <x v="13"/>
    <s v="20/09/2016 09:53:43"/>
    <s v=" "/>
    <s v="xxx"/>
    <x v="30"/>
    <x v="33"/>
    <n v="2"/>
    <n v="0"/>
    <n v="100"/>
    <s v="17/09/2016 11:10:10"/>
    <s v="20/09/2016 09:53:43"/>
    <s v="XX"/>
    <x v="3"/>
    <s v="Não"/>
    <s v=""/>
    <s v=""/>
    <s v=""/>
  </r>
  <r>
    <n v="2213"/>
    <x v="11"/>
    <x v="0"/>
    <s v="03 - Operações Data Center"/>
    <x v="0"/>
    <s v="Normal"/>
    <s v="Atualização do campo tef_cod_rede da tabela MV_TEF_REDE a pedido de Chermont"/>
    <s v="Robinson Jorge"/>
    <x v="13"/>
    <s v="20/09/2016 09:56:06"/>
    <s v=" "/>
    <s v="xxx"/>
    <x v="30"/>
    <x v="33"/>
    <n v="0.5"/>
    <n v="0"/>
    <n v="100"/>
    <s v="17/09/2016 11:23:16"/>
    <s v="20/09/2016 09:56:06"/>
    <s v="XX"/>
    <x v="3"/>
    <s v="Não"/>
    <s v=""/>
    <s v=""/>
    <s v=""/>
  </r>
  <r>
    <n v="2229"/>
    <x v="11"/>
    <x v="0"/>
    <s v="03 - Operações Data Center"/>
    <x v="0"/>
    <s v="Normal"/>
    <s v="Verificacao de Waning do server1 do soa RNV"/>
    <s v="Andrei Galvao do Nascimento"/>
    <x v="15"/>
    <s v="19/09/2016 10:10:49"/>
    <s v=" "/>
    <s v="xxx"/>
    <x v="11"/>
    <x v="12"/>
    <n v="1"/>
    <n v="0"/>
    <n v="100"/>
    <s v="19/09/2016 09:18:03"/>
    <s v="19/09/2016 10:10:49"/>
    <s v="XX"/>
    <x v="3"/>
    <s v="Não"/>
    <s v=""/>
    <s v=""/>
    <s v=""/>
  </r>
  <r>
    <n v="2230"/>
    <x v="11"/>
    <x v="0"/>
    <s v="03 - Operações Data Center"/>
    <x v="0"/>
    <s v="Normal"/>
    <s v="Verificacao de Waning do server2 do soa  cslj "/>
    <s v="Andrei Galvao do Nascimento"/>
    <x v="15"/>
    <s v="19/09/2016 10:10:28"/>
    <s v=" "/>
    <s v="xxx"/>
    <x v="11"/>
    <x v="12"/>
    <n v="1"/>
    <n v="0"/>
    <n v="100"/>
    <s v="19/09/2016 09:18:30"/>
    <s v="19/09/2016 10:10:28"/>
    <s v="XX"/>
    <x v="3"/>
    <s v="Não"/>
    <s v=""/>
    <s v=""/>
    <s v=""/>
  </r>
  <r>
    <n v="2242"/>
    <x v="11"/>
    <x v="0"/>
    <s v="03 - Operações Data Center"/>
    <x v="0"/>
    <s v="Normal"/>
    <s v="Problema no SOA"/>
    <s v="Hugo Dias"/>
    <x v="14"/>
    <s v="19/09/2016 14:46:32"/>
    <s v=" "/>
    <s v="xxx"/>
    <x v="11"/>
    <x v="12"/>
    <n v="1"/>
    <n v="0"/>
    <n v="100"/>
    <s v="19/09/2016 10:02:42"/>
    <s v="19/09/2016 14:46:32"/>
    <s v="XX"/>
    <x v="3"/>
    <s v="Não"/>
    <s v=""/>
    <s v=""/>
    <s v=""/>
  </r>
  <r>
    <n v="2243"/>
    <x v="11"/>
    <x v="0"/>
    <s v="03 - Operações Data Center"/>
    <x v="0"/>
    <s v="Alta"/>
    <s v="Problema no transaction log do banco wellsalfer"/>
    <s v="Hugo Dias"/>
    <x v="14"/>
    <s v="19/09/2016 14:46:12"/>
    <s v=" "/>
    <s v="xxx"/>
    <x v="11"/>
    <x v="12"/>
    <n v="1"/>
    <n v="0"/>
    <n v="100"/>
    <s v="19/09/2016 10:03:26"/>
    <s v="19/09/2016 14:46:12"/>
    <s v="XX"/>
    <x v="3"/>
    <s v="Não"/>
    <s v=""/>
    <s v=""/>
    <s v=""/>
  </r>
  <r>
    <n v="2246"/>
    <x v="11"/>
    <x v="0"/>
    <s v="03 - Operações Data Center"/>
    <x v="0"/>
    <s v="Normal"/>
    <s v="Ticket#1084951 — ATUALIZAÇÃO BASE DE HOMOLOGAÇÃO BICH - Parte 6"/>
    <s v="Andrei Galvao do Nascimento"/>
    <x v="15"/>
    <s v="20/09/2016 10:04:29"/>
    <s v=" "/>
    <s v="xxx"/>
    <x v="11"/>
    <x v="12"/>
    <n v="3"/>
    <n v="0"/>
    <n v="100"/>
    <s v="19/09/2016 10:11:52"/>
    <s v="20/09/2016 10:04:29"/>
    <s v="XX"/>
    <x v="3"/>
    <s v="Não"/>
    <s v=""/>
    <s v=""/>
    <s v=""/>
  </r>
  <r>
    <n v="2258"/>
    <x v="11"/>
    <x v="0"/>
    <s v="03 - Operações Data Center"/>
    <x v="0"/>
    <s v="Normal"/>
    <s v="Execução de jobs que utilizam a base WellSalfer"/>
    <s v="Robinson Jorge"/>
    <x v="13"/>
    <s v="20/09/2016 09:55:23"/>
    <s v=" "/>
    <s v="xxx"/>
    <x v="11"/>
    <x v="12"/>
    <n v="1"/>
    <n v="0"/>
    <n v="100"/>
    <s v="19/09/2016 11:16:37"/>
    <s v="20/09/2016 09:55:23"/>
    <s v="XX"/>
    <x v="3"/>
    <s v="Não"/>
    <s v=""/>
    <s v=""/>
    <s v=""/>
  </r>
  <r>
    <n v="2261"/>
    <x v="11"/>
    <x v="0"/>
    <s v="03 - Operações Data Center"/>
    <x v="0"/>
    <s v="Normal"/>
    <s v="Ticket#10144795 — RES: Sincronização de fontes "/>
    <s v="Robinson Jorge"/>
    <x v="13"/>
    <s v="20/09/2016 09:56:28"/>
    <s v=" "/>
    <s v="xxx"/>
    <x v="11"/>
    <x v="12"/>
    <n v="0.5"/>
    <n v="0"/>
    <n v="100"/>
    <s v="19/09/2016 11:42:48"/>
    <s v="20/09/2016 09:56:28"/>
    <s v="XX"/>
    <x v="3"/>
    <s v="Não"/>
    <s v=""/>
    <s v=""/>
    <s v=""/>
  </r>
  <r>
    <n v="2263"/>
    <x v="11"/>
    <x v="0"/>
    <s v="03 - Operações Data Center"/>
    <x v="0"/>
    <s v="Normal"/>
    <s v="Verificação de sessões do usuário vpxadmin usadas pelo vCenter"/>
    <s v="Robinson Jorge"/>
    <x v="13"/>
    <s v="20/09/2016 09:55:41"/>
    <s v=" "/>
    <s v="xxx"/>
    <x v="11"/>
    <x v="12"/>
    <n v="0.5"/>
    <n v="0"/>
    <n v="100"/>
    <s v="19/09/2016 12:18:10"/>
    <s v="20/09/2016 09:55:41"/>
    <s v="XX"/>
    <x v="3"/>
    <s v="Não"/>
    <s v=""/>
    <s v=""/>
    <s v=""/>
  </r>
  <r>
    <n v="2264"/>
    <x v="11"/>
    <x v="0"/>
    <s v="03 - Operações Data Center"/>
    <x v="0"/>
    <s v="Normal"/>
    <s v="Ticket#10144812 — ENC: Reprocessar renegociações de outras empresas "/>
    <s v="Robinson Jorge"/>
    <x v="13"/>
    <s v="20/09/2016 09:56:51"/>
    <s v=" "/>
    <s v="xxx"/>
    <x v="11"/>
    <x v="12"/>
    <n v="0.5"/>
    <n v="0"/>
    <n v="100"/>
    <s v="19/09/2016 12:22:01"/>
    <s v="20/09/2016 09:56:51"/>
    <s v="XX"/>
    <x v="3"/>
    <s v="Não"/>
    <s v=""/>
    <s v=""/>
    <s v=""/>
  </r>
  <r>
    <n v="2265"/>
    <x v="11"/>
    <x v="0"/>
    <s v="03 - Operações Data Center"/>
    <x v="0"/>
    <s v="Normal"/>
    <s v="Ticket#10144813 — [EMERGENCIAL] Reenviar contratos EBS "/>
    <s v="Robinson Jorge"/>
    <x v="13"/>
    <s v="20/09/2016 09:57:08"/>
    <s v=" "/>
    <s v="xxx"/>
    <x v="11"/>
    <x v="12"/>
    <n v="0.5"/>
    <n v="0"/>
    <n v="100"/>
    <s v="19/09/2016 12:25:46"/>
    <s v="20/09/2016 09:57:08"/>
    <s v="XX"/>
    <x v="3"/>
    <s v="Não"/>
    <s v=""/>
    <s v=""/>
    <s v=""/>
  </r>
  <r>
    <n v="2266"/>
    <x v="11"/>
    <x v="0"/>
    <s v="03 - Operações Data Center"/>
    <x v="0"/>
    <s v="Normal"/>
    <s v="Ticket#10144894 — Produção EBS - Relatórios "/>
    <s v="Robinson Jorge"/>
    <x v="13"/>
    <s v="20/09/2016 09:57:48"/>
    <s v=" "/>
    <s v="xxx"/>
    <x v="11"/>
    <x v="12"/>
    <n v="0.5"/>
    <n v="0"/>
    <n v="100"/>
    <s v="19/09/2016 12:49:53"/>
    <s v="20/09/2016 09:57:48"/>
    <s v="XX"/>
    <x v="3"/>
    <s v="Não"/>
    <s v=""/>
    <s v=""/>
    <s v=""/>
  </r>
  <r>
    <n v="2267"/>
    <x v="11"/>
    <x v="0"/>
    <s v="03 - Operações Data Center"/>
    <x v="0"/>
    <s v="Normal"/>
    <s v="Liberação de locks no EBS"/>
    <s v="Robinson Jorge"/>
    <x v="13"/>
    <s v="20/09/2016 09:57:24"/>
    <s v=" "/>
    <s v="xxx"/>
    <x v="11"/>
    <x v="12"/>
    <n v="0.5"/>
    <n v="0"/>
    <n v="100"/>
    <s v="19/09/2016 12:51:08"/>
    <s v="20/09/2016 09:57:24"/>
    <s v="XX"/>
    <x v="3"/>
    <s v="Não"/>
    <s v=""/>
    <s v=""/>
    <s v=""/>
  </r>
  <r>
    <n v="2271"/>
    <x v="11"/>
    <x v="0"/>
    <s v="03 - Operações Data Center"/>
    <x v="0"/>
    <s v="Normal"/>
    <s v="Problema de carga RELO (Carga Queiroz)"/>
    <s v="Hugo Dias"/>
    <x v="14"/>
    <s v="20/09/2016 08:57:36"/>
    <s v=" "/>
    <s v="xxx"/>
    <x v="11"/>
    <x v="12"/>
    <n v="2"/>
    <n v="0"/>
    <n v="100"/>
    <s v="19/09/2016 14:11:33"/>
    <s v="20/09/2016 08:57:36"/>
    <s v="XX"/>
    <x v="3"/>
    <s v="Não"/>
    <s v=""/>
    <s v=""/>
    <s v=""/>
  </r>
  <r>
    <n v="2272"/>
    <x v="11"/>
    <x v="0"/>
    <s v="03 - Operações Data Center"/>
    <x v="0"/>
    <s v="Normal"/>
    <s v="Problema de Carga RELO (Eduardo)"/>
    <s v="Hugo Dias"/>
    <x v="14"/>
    <s v="20/09/2016 08:56:51"/>
    <s v=" "/>
    <s v="xxx"/>
    <x v="11"/>
    <x v="12"/>
    <n v="2"/>
    <n v="0"/>
    <n v="100"/>
    <s v="19/09/2016 14:12:20"/>
    <s v="20/09/2016 08:56:50"/>
    <s v="XX"/>
    <x v="3"/>
    <s v="Não"/>
    <s v=""/>
    <s v=""/>
    <s v=""/>
  </r>
  <r>
    <n v="2277"/>
    <x v="11"/>
    <x v="0"/>
    <s v="03 - Operações Data Center"/>
    <x v="0"/>
    <s v="Normal"/>
    <s v="Nova Planilha UC4 para Alunos Wolli"/>
    <s v="Andrei Galvao do Nascimento"/>
    <x v="15"/>
    <s v="19/09/2016 14:43:54"/>
    <s v=" "/>
    <s v="xxx"/>
    <x v="11"/>
    <x v="12"/>
    <n v="0.5"/>
    <n v="0"/>
    <n v="100"/>
    <s v="19/09/2016 14:43:43"/>
    <s v="19/09/2016 14:43:53"/>
    <s v="XX"/>
    <x v="3"/>
    <s v="Não"/>
    <s v=""/>
    <s v=""/>
    <s v=""/>
  </r>
  <r>
    <n v="2279"/>
    <x v="11"/>
    <x v="0"/>
    <s v="03 - Operações Data Center"/>
    <x v="0"/>
    <s v="Normal"/>
    <s v="Analise nao envio de FUNCIONARIOS job PONTOIN"/>
    <s v="Andrei Galvao do Nascimento"/>
    <x v="15"/>
    <s v="19/09/2016 15:17:11"/>
    <s v=" "/>
    <s v="xxx"/>
    <x v="11"/>
    <x v="12"/>
    <n v="1"/>
    <n v="0"/>
    <n v="100"/>
    <s v="19/09/2016 14:44:34"/>
    <s v="19/09/2016 15:17:11"/>
    <s v="XX"/>
    <x v="3"/>
    <s v="Não"/>
    <s v=""/>
    <s v=""/>
    <s v=""/>
  </r>
  <r>
    <n v="2280"/>
    <x v="11"/>
    <x v="0"/>
    <s v="03 - Operações Data Center"/>
    <x v="0"/>
    <s v="Normal"/>
    <s v="Ticket#10143636 — Re: RES: Fwd: Correspondente Bancário"/>
    <s v="Hugo Dias"/>
    <x v="14"/>
    <s v="19/09/2016 14:45:28"/>
    <s v=" "/>
    <s v="xxx"/>
    <x v="11"/>
    <x v="12"/>
    <n v="1"/>
    <n v="0"/>
    <n v="100"/>
    <s v="19/09/2016 14:44:43"/>
    <s v="19/09/2016 14:45:28"/>
    <s v="XX"/>
    <x v="3"/>
    <s v="Não"/>
    <s v=""/>
    <s v=""/>
    <s v=""/>
  </r>
  <r>
    <n v="2281"/>
    <x v="11"/>
    <x v="0"/>
    <s v="03 - Operações Data Center"/>
    <x v="0"/>
    <s v="Normal"/>
    <s v="AdminServer SOA RNVLJ DOWN"/>
    <s v="Andrei Galvao do Nascimento"/>
    <x v="15"/>
    <s v="19/09/2016 15:16:55"/>
    <s v=" "/>
    <s v="xxx"/>
    <x v="11"/>
    <x v="12"/>
    <n v="0.5"/>
    <n v="0"/>
    <n v="100"/>
    <s v="19/09/2016 14:48:30"/>
    <s v="19/09/2016 15:16:55"/>
    <s v="XX"/>
    <x v="3"/>
    <s v="Não"/>
    <s v=""/>
    <s v=""/>
    <s v=""/>
  </r>
  <r>
    <n v="2284"/>
    <x v="11"/>
    <x v="0"/>
    <s v="03 - Operações Data Center"/>
    <x v="0"/>
    <s v="Normal"/>
    <s v="Ticket#10145130 — Usuário e senha Oracle para Serviço do GAL"/>
    <s v="Robinson Jorge"/>
    <x v="13"/>
    <s v="20/09/2016 09:58:07"/>
    <s v=" "/>
    <s v="xxx"/>
    <x v="11"/>
    <x v="12"/>
    <n v="0.5"/>
    <n v="0"/>
    <n v="100"/>
    <s v="19/09/2016 15:05:11"/>
    <s v="20/09/2016 09:58:07"/>
    <s v="XX"/>
    <x v="3"/>
    <s v="Não"/>
    <s v=""/>
    <s v=""/>
    <s v=""/>
  </r>
  <r>
    <n v="2287"/>
    <x v="11"/>
    <x v="0"/>
    <s v="03 - Operações Data Center"/>
    <x v="0"/>
    <s v="Normal"/>
    <s v="Job para popular a tabela apps.tmp_clientes usada pela package XXMV_ARC_PKG"/>
    <s v="Robinson Jorge"/>
    <x v="13"/>
    <s v="20/09/2016 09:58:40"/>
    <s v=" "/>
    <s v="xxx"/>
    <x v="11"/>
    <x v="12"/>
    <n v="2"/>
    <n v="0"/>
    <n v="100"/>
    <s v="19/09/2016 15:17:43"/>
    <s v="20/09/2016 09:58:40"/>
    <s v="XX"/>
    <x v="3"/>
    <s v="Não"/>
    <s v=""/>
    <s v=""/>
    <s v=""/>
  </r>
  <r>
    <n v="2292"/>
    <x v="11"/>
    <x v="0"/>
    <s v="03 - Operações Data Center"/>
    <x v="0"/>
    <s v="Normal"/>
    <s v="Ativar standby EBSDB"/>
    <s v="Hugo Dias"/>
    <x v="14"/>
    <s v="21/09/2016 16:47:09"/>
    <s v=" "/>
    <s v="xxx"/>
    <x v="11"/>
    <x v="12"/>
    <n v="2"/>
    <n v="0"/>
    <n v="100"/>
    <s v="19/09/2016 15:56:09"/>
    <s v="21/09/2016 16:47:09"/>
    <s v="XX"/>
    <x v="3"/>
    <s v="Não"/>
    <s v=""/>
    <s v=""/>
    <s v=""/>
  </r>
  <r>
    <n v="2298"/>
    <x v="11"/>
    <x v="0"/>
    <s v="03 - Operações Data Center"/>
    <x v="0"/>
    <s v="Normal"/>
    <s v="Ticket#10145305 — [EMERGENCIAL] Correção do erro que originam os casos do Batimento (pedidos confirmados) "/>
    <s v="Robinson Jorge"/>
    <x v="13"/>
    <s v="20/09/2016 09:59:50"/>
    <s v=" "/>
    <s v="xxx"/>
    <x v="11"/>
    <x v="12"/>
    <n v="0.5"/>
    <n v="0"/>
    <n v="100"/>
    <s v="19/09/2016 17:03:59"/>
    <s v="20/09/2016 09:59:50"/>
    <s v="XX"/>
    <x v="3"/>
    <s v="Não"/>
    <s v=""/>
    <s v=""/>
    <s v=""/>
  </r>
  <r>
    <n v="2299"/>
    <x v="11"/>
    <x v="0"/>
    <s v="03 - Operações Data Center"/>
    <x v="0"/>
    <s v="Normal"/>
    <s v="Ticket#10145303 — [EMERGENCIAL] Baixa de parcela "/>
    <s v="Robinson Jorge"/>
    <x v="13"/>
    <s v="20/09/2016 10:00:09"/>
    <s v=" "/>
    <s v="xxx"/>
    <x v="11"/>
    <x v="12"/>
    <n v="0.5"/>
    <n v="0"/>
    <n v="100"/>
    <s v="19/09/2016 17:04:31"/>
    <s v="20/09/2016 10:00:08"/>
    <s v="XX"/>
    <x v="3"/>
    <s v="Não"/>
    <s v=""/>
    <s v=""/>
    <s v=""/>
  </r>
  <r>
    <n v="2300"/>
    <x v="11"/>
    <x v="0"/>
    <s v="03 - Operações Data Center"/>
    <x v="0"/>
    <s v="Normal"/>
    <s v="Ticket#10145306 — [EMERGENCIAL] 10142935 — Estorno Caixa - Script"/>
    <s v="Hugo Dias"/>
    <x v="14"/>
    <s v="19/09/2016 17:30:28"/>
    <s v=" "/>
    <s v="xxx"/>
    <x v="11"/>
    <x v="12"/>
    <n v="0.5"/>
    <n v="0"/>
    <n v="100"/>
    <s v="19/09/2016 17:08:39"/>
    <s v="19/09/2016 17:30:28"/>
    <s v="XX"/>
    <x v="3"/>
    <s v="Não"/>
    <s v=""/>
    <s v=""/>
    <s v=""/>
  </r>
  <r>
    <n v="2301"/>
    <x v="11"/>
    <x v="0"/>
    <s v="03 - Operações Data Center"/>
    <x v="0"/>
    <s v="Normal"/>
    <s v="[Ticket#10145307] RE: [EMERGENCIAL] 10142344 — [...]"/>
    <s v="Hugo Dias"/>
    <x v="14"/>
    <s v="19/09/2016 17:30:04"/>
    <s v=" "/>
    <s v="xxx"/>
    <x v="11"/>
    <x v="12"/>
    <n v="0.5"/>
    <n v="0"/>
    <n v="100"/>
    <s v="19/09/2016 17:17:08"/>
    <s v="19/09/2016 17:30:04"/>
    <s v="XX"/>
    <x v="3"/>
    <s v="Não"/>
    <s v=""/>
    <s v=""/>
    <s v=""/>
  </r>
  <r>
    <n v="2302"/>
    <x v="11"/>
    <x v="0"/>
    <s v="03 - Operações Data Center"/>
    <x v="0"/>
    <s v="Normal"/>
    <s v="[Ticket#10145358] RE: [EMERGENCIAL] Intervençã [...]"/>
    <s v="Hugo Dias"/>
    <x v="14"/>
    <s v="19/09/2016 17:29:42"/>
    <s v=" "/>
    <s v="xxx"/>
    <x v="11"/>
    <x v="12"/>
    <n v="0.5"/>
    <n v="0"/>
    <n v="100"/>
    <s v="19/09/2016 17:24:36"/>
    <s v="19/09/2016 17:29:42"/>
    <s v="XX"/>
    <x v="3"/>
    <s v="Não"/>
    <s v=""/>
    <s v=""/>
    <s v=""/>
  </r>
  <r>
    <n v="2303"/>
    <x v="11"/>
    <x v="0"/>
    <s v="03 - Operações Data Center"/>
    <x v="0"/>
    <s v="Normal"/>
    <s v="Ticket#10145327 — Re: [AGENDAMENTO SCRIPT] BUSCA DADOS MV_PERCENTUAL_SIMULACAO_MC "/>
    <s v="Robinson Jorge"/>
    <x v="13"/>
    <s v="20/09/2016 10:00:24"/>
    <s v=" "/>
    <s v="xxx"/>
    <x v="11"/>
    <x v="12"/>
    <n v="0.5"/>
    <n v="0"/>
    <n v="100"/>
    <s v="19/09/2016 17:30:51"/>
    <s v="20/09/2016 10:00:24"/>
    <s v="XX"/>
    <x v="3"/>
    <s v="Não"/>
    <s v=""/>
    <s v=""/>
    <s v=""/>
  </r>
  <r>
    <n v="2304"/>
    <x v="11"/>
    <x v="0"/>
    <s v="03 - Operações Data Center"/>
    <x v="0"/>
    <s v="Normal"/>
    <s v="[Ticket#10145303] RE: [EMERGENCIAL] Baixa de p [...]"/>
    <s v="Robinson Jorge"/>
    <x v="13"/>
    <s v="20/09/2016 10:00:45"/>
    <s v=" "/>
    <s v="xxx"/>
    <x v="11"/>
    <x v="12"/>
    <n v="0.5"/>
    <n v="0"/>
    <n v="100"/>
    <s v="19/09/2016 17:31:19"/>
    <s v="20/09/2016 10:00:45"/>
    <s v="XX"/>
    <x v="3"/>
    <s v="Não"/>
    <s v=""/>
    <s v=""/>
    <s v=""/>
  </r>
  <r>
    <n v="2305"/>
    <x v="11"/>
    <x v="0"/>
    <s v="03 - Operações Data Center"/>
    <x v="0"/>
    <s v="Normal"/>
    <s v="[Ticket#10145305] RE: [EMERGENCIAL] Correção d [...]"/>
    <s v="Robinson Jorge"/>
    <x v="13"/>
    <s v="20/09/2016 10:01:02"/>
    <s v=" "/>
    <s v="xxx"/>
    <x v="11"/>
    <x v="12"/>
    <n v="0.5"/>
    <n v="0"/>
    <n v="100"/>
    <s v="19/09/2016 17:31:41"/>
    <s v="20/09/2016 10:01:02"/>
    <s v="XX"/>
    <x v="3"/>
    <s v="Não"/>
    <s v=""/>
    <s v=""/>
    <s v=""/>
  </r>
  <r>
    <n v="2362"/>
    <x v="11"/>
    <x v="0"/>
    <s v="03 - Operações Data Center"/>
    <x v="0"/>
    <s v="Normal"/>
    <s v="Execução de scripts MVLOJA : Chamados descritos abaixo"/>
    <s v="Hugo Dias"/>
    <x v="14"/>
    <s v="21/09/2016 16:47:53"/>
    <s v=" "/>
    <s v="xxx"/>
    <x v="12"/>
    <x v="13"/>
    <n v="1"/>
    <n v="0"/>
    <n v="100"/>
    <s v="20/09/2016 08:21:11"/>
    <s v="21/09/2016 16:47:53"/>
    <s v="XX"/>
    <x v="3"/>
    <s v="Não"/>
    <s v=""/>
    <s v=""/>
    <s v=""/>
  </r>
  <r>
    <n v="2378"/>
    <x v="11"/>
    <x v="0"/>
    <s v="03 - Operações Data Center"/>
    <x v="0"/>
    <s v="Normal"/>
    <s v="Ticket#10142338 — Enc: SCRIPTS PARA EXECUÇÃO RELO E MVS "/>
    <s v="Robinson Jorge"/>
    <x v="13"/>
    <s v="20/09/2016 10:01:21"/>
    <s v=" "/>
    <s v="xxx"/>
    <x v="12"/>
    <x v="13"/>
    <n v="0.5"/>
    <n v="0"/>
    <n v="100"/>
    <s v="20/09/2016 09:03:34"/>
    <s v="20/09/2016 10:01:20"/>
    <s v="XX"/>
    <x v="3"/>
    <s v="Não"/>
    <s v=""/>
    <s v=""/>
    <s v=""/>
  </r>
  <r>
    <n v="2386"/>
    <x v="11"/>
    <x v="0"/>
    <s v="03 - Operações Data Center"/>
    <x v="0"/>
    <s v="Normal"/>
    <s v="Recuperacao do banco DBPROD (ELETROSHOP)"/>
    <s v="Hugo Dias"/>
    <x v="14"/>
    <s v="21/09/2016 16:54:29"/>
    <s v=" "/>
    <s v="xxx"/>
    <x v="12"/>
    <x v="13"/>
    <n v="2"/>
    <n v="0"/>
    <n v="100"/>
    <s v="20/09/2016 09:11:05"/>
    <s v="21/09/2016 16:54:29"/>
    <s v="XX"/>
    <x v="3"/>
    <s v="Não"/>
    <s v=""/>
    <s v=""/>
    <s v=""/>
  </r>
  <r>
    <n v="2399"/>
    <x v="11"/>
    <x v="0"/>
    <s v="03 - Operações Data Center"/>
    <x v="0"/>
    <s v="Normal"/>
    <s v="Ticket#1084951 — ATUALIZAÇÃO BASE DE HOMOLOGAÇÃO BICH - Parte 7"/>
    <s v="Andrei Galvao do Nascimento"/>
    <x v="15"/>
    <s v="20/09/2016 14:48:51"/>
    <s v=" "/>
    <s v="xxx"/>
    <x v="12"/>
    <x v="13"/>
    <n v="4"/>
    <n v="0"/>
    <n v="100"/>
    <s v="20/09/2016 10:04:50"/>
    <s v="20/09/2016 14:48:51"/>
    <s v="XX"/>
    <x v="3"/>
    <s v="Não"/>
    <s v=""/>
    <s v=""/>
    <s v=""/>
  </r>
  <r>
    <n v="2400"/>
    <x v="11"/>
    <x v="0"/>
    <s v="03 - Operações Data Center"/>
    <x v="0"/>
    <s v="Normal"/>
    <s v="Ticket#10145640 — Permissão debuga "/>
    <s v="Robinson Jorge"/>
    <x v="13"/>
    <s v="20/09/2016 10:12:48"/>
    <s v=" "/>
    <s v="xxx"/>
    <x v="12"/>
    <x v="13"/>
    <n v="0.5"/>
    <n v="0"/>
    <n v="100"/>
    <s v="20/09/2016 10:12:48"/>
    <s v="20/09/2016 10:12:48"/>
    <s v="XX"/>
    <x v="3"/>
    <s v="Não"/>
    <s v=""/>
    <s v=""/>
    <s v=""/>
  </r>
  <r>
    <n v="2402"/>
    <x v="11"/>
    <x v="0"/>
    <s v="03 - Operações Data Center"/>
    <x v="0"/>
    <s v="Normal"/>
    <s v="Problema espaço no servidor ebshmologacao (numero de inodes)"/>
    <s v="Hugo Dias"/>
    <x v="14"/>
    <s v="21/09/2016 16:48:13"/>
    <s v=" "/>
    <s v="xxx"/>
    <x v="12"/>
    <x v="13"/>
    <n v="1"/>
    <n v="0"/>
    <n v="100"/>
    <s v="20/09/2016 10:30:09"/>
    <s v="21/09/2016 16:48:13"/>
    <s v="XX"/>
    <x v="3"/>
    <s v="Não"/>
    <s v=""/>
    <s v=""/>
    <s v=""/>
  </r>
  <r>
    <n v="2403"/>
    <x v="11"/>
    <x v="0"/>
    <s v="03 - Operações Data Center"/>
    <x v="0"/>
    <s v="Normal"/>
    <s v="Rodar scripts CEP que Queiroz"/>
    <s v="Hugo Dias"/>
    <x v="14"/>
    <s v="22/09/2016 08:08:44"/>
    <s v=" "/>
    <s v="xxx"/>
    <x v="14"/>
    <x v="15"/>
    <n v="1"/>
    <n v="0"/>
    <n v="100"/>
    <s v="20/09/2016 10:30:34"/>
    <s v="22/09/2016 08:08:44"/>
    <s v="XX"/>
    <x v="3"/>
    <s v="Não"/>
    <s v=""/>
    <s v=""/>
    <s v=""/>
  </r>
  <r>
    <n v="2405"/>
    <x v="11"/>
    <x v="0"/>
    <s v="03 - Operações Data Center"/>
    <x v="0"/>
    <s v="Normal"/>
    <s v="Ticket#10145717 — ENC: AJUSTE QUANTIDADE NECESSÁRIA LOJAS "/>
    <s v="Robinson Jorge"/>
    <x v="13"/>
    <s v="22/09/2016 12:15:38"/>
    <s v=" "/>
    <s v="xxx"/>
    <x v="12"/>
    <x v="13"/>
    <n v="0.5"/>
    <n v="0"/>
    <n v="100"/>
    <s v="20/09/2016 10:48:33"/>
    <s v="22/09/2016 12:15:38"/>
    <s v="XX"/>
    <x v="3"/>
    <s v="Não"/>
    <s v=""/>
    <s v=""/>
    <s v=""/>
  </r>
  <r>
    <n v="2409"/>
    <x v="11"/>
    <x v="0"/>
    <s v="03 - Operações Data Center"/>
    <x v="0"/>
    <s v="Normal"/>
    <s v="Ticket#10142707 — Atualização de trigger para validar percentual de desconto"/>
    <s v="Andrei Galvao do Nascimento"/>
    <x v="15"/>
    <s v="20/09/2016 11:23:43"/>
    <s v=" "/>
    <s v="xxx"/>
    <x v="12"/>
    <x v="13"/>
    <n v="0.5"/>
    <n v="0"/>
    <n v="100"/>
    <s v="20/09/2016 11:23:34"/>
    <s v="20/09/2016 11:23:43"/>
    <s v="XX"/>
    <x v="3"/>
    <s v="Não"/>
    <s v=""/>
    <s v=""/>
    <s v=""/>
  </r>
  <r>
    <n v="2413"/>
    <x v="11"/>
    <x v="0"/>
    <s v="03 - Operações Data Center"/>
    <x v="0"/>
    <s v="Normal"/>
    <s v="Restore base de homologação BI"/>
    <s v="Robinson Jorge"/>
    <x v="13"/>
    <s v="22/09/2016 12:16:08"/>
    <s v=" "/>
    <s v="xxx"/>
    <x v="12"/>
    <x v="13"/>
    <n v="1"/>
    <n v="0"/>
    <n v="100"/>
    <s v="20/09/2016 12:24:13"/>
    <s v="22/09/2016 12:16:08"/>
    <s v="XX"/>
    <x v="3"/>
    <s v="Não"/>
    <s v=""/>
    <s v=""/>
    <s v=""/>
  </r>
  <r>
    <n v="2416"/>
    <x v="11"/>
    <x v="0"/>
    <s v="03 - Operações Data Center"/>
    <x v="0"/>
    <s v="Normal"/>
    <s v="Ticket#10145815 — ENC: Entrega CHR300 - Acerto em group id em contabilização ORFM "/>
    <s v="Robinson Jorge"/>
    <x v="13"/>
    <s v="22/09/2016 12:16:31"/>
    <s v=" "/>
    <s v="xxx"/>
    <x v="12"/>
    <x v="13"/>
    <n v="0.5"/>
    <n v="0"/>
    <n v="100"/>
    <s v="20/09/2016 12:51:45"/>
    <s v="22/09/2016 12:16:31"/>
    <s v="XX"/>
    <x v="3"/>
    <s v="Não"/>
    <s v=""/>
    <s v=""/>
    <s v=""/>
  </r>
  <r>
    <n v="2418"/>
    <x v="11"/>
    <x v="0"/>
    <s v="03 - Operações Data Center"/>
    <x v="0"/>
    <s v="Normal"/>
    <s v=" Ticket#10145950 — ENC: Autorização "/>
    <s v="Robinson Jorge"/>
    <x v="13"/>
    <s v="22/09/2016 12:17:28"/>
    <s v=" "/>
    <s v="xxx"/>
    <x v="12"/>
    <x v="13"/>
    <n v="0.5"/>
    <n v="0"/>
    <n v="100"/>
    <s v="20/09/2016 14:05:03"/>
    <s v="22/09/2016 12:17:28"/>
    <s v="XX"/>
    <x v="3"/>
    <s v="Não"/>
    <s v=""/>
    <s v=""/>
    <s v=""/>
  </r>
  <r>
    <n v="2423"/>
    <x v="11"/>
    <x v="0"/>
    <s v="03 - Operações Data Center"/>
    <x v="0"/>
    <s v="Normal"/>
    <s v="Ticket#10145829 — ENC: CHR299 - Tratamento da tabela vat_item "/>
    <s v="Robinson Jorge"/>
    <x v="13"/>
    <s v="22/09/2016 12:17:51"/>
    <s v=" "/>
    <s v="xxx"/>
    <x v="12"/>
    <x v="13"/>
    <n v="0.5"/>
    <n v="0"/>
    <n v="100"/>
    <s v="20/09/2016 14:36:15"/>
    <s v="22/09/2016 12:17:51"/>
    <s v="XX"/>
    <x v="3"/>
    <s v="Não"/>
    <s v=""/>
    <s v=""/>
    <s v=""/>
  </r>
  <r>
    <n v="2424"/>
    <x v="11"/>
    <x v="0"/>
    <s v="03 - Operações Data Center"/>
    <x v="0"/>
    <s v="Normal"/>
    <s v="Ticket#10145830 — ENC: ISSRNV3373 - Retirar trava de envio de remessa para conserto que não seja final 20 "/>
    <s v="Robinson Jorge"/>
    <x v="13"/>
    <s v="22/09/2016 12:18:08"/>
    <s v=" "/>
    <s v="xxx"/>
    <x v="12"/>
    <x v="13"/>
    <n v="0.5"/>
    <n v="0"/>
    <n v="100"/>
    <s v="20/09/2016 14:38:08"/>
    <s v="22/09/2016 12:18:07"/>
    <s v="XX"/>
    <x v="3"/>
    <s v="Não"/>
    <s v=""/>
    <s v=""/>
    <s v=""/>
  </r>
  <r>
    <n v="2433"/>
    <x v="11"/>
    <x v="0"/>
    <s v="03 - Operações Data Center"/>
    <x v="0"/>
    <s v="Normal"/>
    <s v="Ticket#10145959 — 10142935 — Estorno Caixa - Script "/>
    <s v="Robinson Jorge"/>
    <x v="13"/>
    <s v="22/09/2016 12:18:23"/>
    <s v=" "/>
    <s v="xxx"/>
    <x v="12"/>
    <x v="13"/>
    <n v="0.5"/>
    <n v="0"/>
    <n v="100"/>
    <s v="20/09/2016 14:53:41"/>
    <s v="22/09/2016 12:18:23"/>
    <s v="XX"/>
    <x v="3"/>
    <s v="Não"/>
    <s v=""/>
    <s v=""/>
    <s v=""/>
  </r>
  <r>
    <n v="2434"/>
    <x v="11"/>
    <x v="0"/>
    <s v="03 - Operações Data Center"/>
    <x v="0"/>
    <s v="Normal"/>
    <s v="Remoção de jobs relacionados a coletores não usados do Analysis Services da Salfer"/>
    <s v="Robinson Jorge"/>
    <x v="13"/>
    <s v="22/09/2016 12:18:48"/>
    <s v=" "/>
    <s v="xxx"/>
    <x v="12"/>
    <x v="13"/>
    <n v="1"/>
    <n v="0"/>
    <n v="100"/>
    <s v="20/09/2016 15:04:26"/>
    <s v="22/09/2016 12:18:48"/>
    <s v="XX"/>
    <x v="3"/>
    <s v="Não"/>
    <s v=""/>
    <s v=""/>
    <s v=""/>
  </r>
  <r>
    <n v="2436"/>
    <x v="11"/>
    <x v="0"/>
    <s v="03 - Operações Data Center"/>
    <x v="0"/>
    <s v="Normal"/>
    <s v="Mudança para offline nos discos mapeados nas partições K-O do servidor SF-L3-SQLSRV01"/>
    <s v="Robinson Jorge"/>
    <x v="13"/>
    <s v="22/09/2016 12:19:12"/>
    <s v=" "/>
    <s v="xxx"/>
    <x v="12"/>
    <x v="13"/>
    <n v="0.5"/>
    <n v="0"/>
    <n v="100"/>
    <s v="20/09/2016 15:36:15"/>
    <s v="22/09/2016 12:19:12"/>
    <s v="XX"/>
    <x v="3"/>
    <s v="Não"/>
    <s v=""/>
    <s v=""/>
    <s v=""/>
  </r>
  <r>
    <n v="2437"/>
    <x v="11"/>
    <x v="0"/>
    <s v="03 - Operações Data Center"/>
    <x v="0"/>
    <s v="Normal"/>
    <s v="Ticket#10146105 — Liberar execução de function na senha consulta "/>
    <s v="Robinson Jorge"/>
    <x v="13"/>
    <s v="22/09/2016 12:19:38"/>
    <s v=" "/>
    <s v="xxx"/>
    <x v="12"/>
    <x v="13"/>
    <n v="0.5"/>
    <n v="0"/>
    <n v="100"/>
    <s v="20/09/2016 15:42:34"/>
    <s v="22/09/2016 12:19:38"/>
    <s v="XX"/>
    <x v="3"/>
    <s v="Não"/>
    <s v=""/>
    <s v=""/>
    <s v=""/>
  </r>
  <r>
    <n v="2439"/>
    <x v="11"/>
    <x v="0"/>
    <s v="03 - Operações Data Center"/>
    <x v="0"/>
    <s v="Normal"/>
    <s v="Locks sessoes Retail atrapalhando SOA"/>
    <s v="Andrei Galvao do Nascimento"/>
    <x v="15"/>
    <s v="20/09/2016 15:43:26"/>
    <s v=" "/>
    <s v="xxx"/>
    <x v="12"/>
    <x v="13"/>
    <n v="0.5"/>
    <n v="0"/>
    <n v="100"/>
    <s v="20/09/2016 15:43:18"/>
    <s v="20/09/2016 15:43:26"/>
    <s v="XX"/>
    <x v="3"/>
    <s v="Não"/>
    <s v=""/>
    <s v=""/>
    <s v=""/>
  </r>
  <r>
    <n v="2440"/>
    <x v="11"/>
    <x v="0"/>
    <s v="03 - Operações Data Center"/>
    <x v="0"/>
    <s v="Normal"/>
    <s v="Ticket#10145978 — Reiniciar WL"/>
    <s v="Andrei Galvao do Nascimento"/>
    <x v="15"/>
    <s v="20/09/2016 16:24:42"/>
    <s v=" "/>
    <s v="xxx"/>
    <x v="12"/>
    <x v="13"/>
    <n v="0.40000000596046448"/>
    <n v="0"/>
    <n v="100"/>
    <s v="20/09/2016 15:43:54"/>
    <s v="20/09/2016 16:24:42"/>
    <s v="XX"/>
    <x v="3"/>
    <s v="Não"/>
    <s v=""/>
    <s v=""/>
    <s v=""/>
  </r>
  <r>
    <n v="2441"/>
    <x v="11"/>
    <x v="0"/>
    <s v="03 - Operações Data Center"/>
    <x v="0"/>
    <s v="Normal"/>
    <s v="Ticket#10145849 — Enc: RES: Customização - Manutenção de Ordens de Compra "/>
    <s v="Robinson Jorge"/>
    <x v="13"/>
    <s v="22/09/2016 12:19:54"/>
    <s v=" "/>
    <s v="xxx"/>
    <x v="12"/>
    <x v="13"/>
    <n v="0.5"/>
    <n v="0"/>
    <n v="100"/>
    <s v="20/09/2016 15:45:40"/>
    <s v="22/09/2016 12:19:54"/>
    <s v="XX"/>
    <x v="3"/>
    <s v="Não"/>
    <s v=""/>
    <s v=""/>
    <s v=""/>
  </r>
  <r>
    <n v="2444"/>
    <x v="11"/>
    <x v="0"/>
    <s v="03 - Operações Data Center"/>
    <x v="0"/>
    <s v="Normal"/>
    <s v="Ticket#10145897 — Implantação de nova função de integração"/>
    <s v="Andrei Galvao do Nascimento"/>
    <x v="15"/>
    <s v="20/09/2016 16:31:07"/>
    <s v=" "/>
    <s v="xxx"/>
    <x v="12"/>
    <x v="13"/>
    <n v="0.5"/>
    <n v="0"/>
    <n v="100"/>
    <s v="20/09/2016 16:26:08"/>
    <s v="20/09/2016 16:31:07"/>
    <s v="XX"/>
    <x v="3"/>
    <s v="Não"/>
    <s v=""/>
    <s v=""/>
    <s v=""/>
  </r>
  <r>
    <n v="2445"/>
    <x v="11"/>
    <x v="0"/>
    <s v="03 - Operações Data Center"/>
    <x v="0"/>
    <s v="Normal"/>
    <s v="Ticket#10146072 — ENC: Reenviar Baixas"/>
    <s v="Andrei Galvao do Nascimento"/>
    <x v="15"/>
    <s v="20/09/2016 16:36:57"/>
    <s v=" "/>
    <s v="xxx"/>
    <x v="12"/>
    <x v="13"/>
    <n v="0.5"/>
    <n v="0"/>
    <n v="100"/>
    <s v="20/09/2016 16:31:20"/>
    <s v="20/09/2016 16:31:31"/>
    <s v="XX"/>
    <x v="3"/>
    <s v="Não"/>
    <s v=""/>
    <s v=""/>
    <s v=""/>
  </r>
  <r>
    <n v="2446"/>
    <x v="11"/>
    <x v="0"/>
    <s v="03 - Operações Data Center"/>
    <x v="0"/>
    <s v="Normal"/>
    <s v="Ticket#10146126 — ENC: Scripts para execução RELO e MVs"/>
    <s v="Andrei Galvao do Nascimento"/>
    <x v="15"/>
    <s v="20/09/2016 16:37:33"/>
    <s v=" "/>
    <s v="xxx"/>
    <x v="12"/>
    <x v="13"/>
    <n v="0.5"/>
    <n v="0"/>
    <n v="100"/>
    <s v="20/09/2016 16:37:13"/>
    <s v="20/09/2016 16:37:24"/>
    <s v="XX"/>
    <x v="3"/>
    <s v="Não"/>
    <s v=""/>
    <s v=""/>
    <s v=""/>
  </r>
  <r>
    <n v="2447"/>
    <x v="11"/>
    <x v="0"/>
    <s v="03 - Operações Data Center"/>
    <x v="0"/>
    <s v="Normal"/>
    <s v="Liberação de discos e servidores não mais utilizados."/>
    <s v="Hugo Dias"/>
    <x v="14"/>
    <s v="21/09/2016 16:48:54"/>
    <s v=" "/>
    <s v="xxx"/>
    <x v="12"/>
    <x v="13"/>
    <n v="3"/>
    <n v="0"/>
    <n v="100"/>
    <s v="20/09/2016 16:51:36"/>
    <s v="21/09/2016 16:48:54"/>
    <s v="XX"/>
    <x v="3"/>
    <s v="Não"/>
    <s v=""/>
    <s v=""/>
    <s v=""/>
  </r>
  <r>
    <n v="2453"/>
    <x v="11"/>
    <x v="0"/>
    <s v="03 - Operações Data Center"/>
    <x v="0"/>
    <s v="Normal"/>
    <s v="2 Chamados de Patricia"/>
    <s v="Hugo Dias"/>
    <x v="14"/>
    <s v="21/09/2016 16:49:34"/>
    <s v=" "/>
    <s v="xxx"/>
    <x v="12"/>
    <x v="13"/>
    <n v="0.5"/>
    <n v="0"/>
    <n v="100"/>
    <s v="20/09/2016 17:45:07"/>
    <s v="21/09/2016 16:49:34"/>
    <s v="XX"/>
    <x v="3"/>
    <s v="Não"/>
    <s v=""/>
    <s v=""/>
    <s v=""/>
  </r>
  <r>
    <n v="2466"/>
    <x v="11"/>
    <x v="0"/>
    <s v="03 - Operações Data Center"/>
    <x v="0"/>
    <s v="Normal"/>
    <s v="Ticket#10146042 — Permissão para escrever arquivos em disco"/>
    <s v="Hugo Dias"/>
    <x v="14"/>
    <s v="21/09/2016 16:50:22"/>
    <s v=" "/>
    <s v="xxx"/>
    <x v="13"/>
    <x v="14"/>
    <n v="0.5"/>
    <n v="0"/>
    <n v="100"/>
    <s v="21/09/2016 08:30:55"/>
    <s v="21/09/2016 16:50:22"/>
    <s v="XX"/>
    <x v="3"/>
    <s v="Não"/>
    <s v=""/>
    <s v=""/>
    <s v=""/>
  </r>
  <r>
    <n v="2487"/>
    <x v="11"/>
    <x v="0"/>
    <s v="03 - Operações Data Center"/>
    <x v="0"/>
    <s v="Normal"/>
    <s v="Execução do job CFBD04 - Cyber Financial Cobranca - Retorno (CRITICO)"/>
    <s v="Robinson Jorge"/>
    <x v="13"/>
    <s v="22/09/2016 12:20:17"/>
    <s v=" "/>
    <s v="xxx"/>
    <x v="13"/>
    <x v="14"/>
    <n v="0.5"/>
    <n v="0"/>
    <n v="100"/>
    <s v="21/09/2016 09:46:47"/>
    <s v="22/09/2016 12:20:17"/>
    <s v="XX"/>
    <x v="3"/>
    <s v="Não"/>
    <s v=""/>
    <s v=""/>
    <s v=""/>
  </r>
  <r>
    <n v="2491"/>
    <x v="11"/>
    <x v="0"/>
    <s v="03 - Operações Data Center"/>
    <x v="0"/>
    <s v="Normal"/>
    <s v="Ticket#10146379 — WIS banco de HOMOLOGAÇÃO - Aplicar Script "/>
    <s v="Robinson Jorge"/>
    <x v="13"/>
    <s v="22/09/2016 12:20:33"/>
    <s v=" "/>
    <s v="xxx"/>
    <x v="13"/>
    <x v="14"/>
    <n v="0.5"/>
    <n v="0"/>
    <n v="100"/>
    <s v="21/09/2016 10:17:36"/>
    <s v="22/09/2016 12:20:33"/>
    <s v="XX"/>
    <x v="3"/>
    <s v="Não"/>
    <s v=""/>
    <s v=""/>
    <s v=""/>
  </r>
  <r>
    <n v="2493"/>
    <x v="11"/>
    <x v="0"/>
    <s v="03 - Operações Data Center"/>
    <x v="0"/>
    <s v="Normal"/>
    <s v="Instalação BIEE de homologação - Download versao 1.9"/>
    <s v="Andrei Galvao do Nascimento"/>
    <x v="15"/>
    <s v="21/09/2016 16:05:40"/>
    <s v=" "/>
    <s v="xxx"/>
    <x v="13"/>
    <x v="14"/>
    <n v="1"/>
    <n v="0"/>
    <n v="100"/>
    <s v="21/09/2016 10:22:06"/>
    <s v="21/09/2016 16:05:40"/>
    <s v="XX"/>
    <x v="3"/>
    <s v="Não"/>
    <s v=""/>
    <s v=""/>
    <s v=""/>
  </r>
  <r>
    <n v="2496"/>
    <x v="11"/>
    <x v="0"/>
    <s v="03 - Operações Data Center"/>
    <x v="0"/>
    <s v="Normal"/>
    <s v="Ticket#10146447 — RES: Liberação Loja Por Estado "/>
    <s v="Robinson Jorge"/>
    <x v="13"/>
    <s v="22/09/2016 12:20:54"/>
    <s v=" "/>
    <s v="xxx"/>
    <x v="13"/>
    <x v="14"/>
    <n v="1"/>
    <n v="0"/>
    <n v="100"/>
    <s v="21/09/2016 10:24:59"/>
    <s v="22/09/2016 12:20:54"/>
    <s v="XX"/>
    <x v="3"/>
    <s v="Não"/>
    <s v=""/>
    <s v=""/>
    <s v=""/>
  </r>
  <r>
    <n v="2497"/>
    <x v="11"/>
    <x v="0"/>
    <s v="03 - Operações Data Center"/>
    <x v="0"/>
    <s v="Normal"/>
    <s v="Chamado Darlan Trainling spaces em tabelas do PO"/>
    <s v="Hugo Dias"/>
    <x v="14"/>
    <s v="21/09/2016 16:53:41"/>
    <s v=" "/>
    <s v="xxx"/>
    <x v="13"/>
    <x v="14"/>
    <n v="1"/>
    <n v="0"/>
    <n v="100"/>
    <s v="21/09/2016 10:29:37"/>
    <s v="21/09/2016 16:53:41"/>
    <s v="XX"/>
    <x v="3"/>
    <s v="Não"/>
    <s v=""/>
    <s v=""/>
    <s v=""/>
  </r>
  <r>
    <n v="2502"/>
    <x v="11"/>
    <x v="0"/>
    <s v="03 - Operações Data Center"/>
    <x v="0"/>
    <s v="Normal"/>
    <s v="Ticket#10146562 — Verificar datasource DB_CL_XA no servidor re-267-soahml02"/>
    <s v="Andrei Galvao do Nascimento"/>
    <x v="15"/>
    <s v="21/09/2016 14:45:34"/>
    <s v=" "/>
    <s v="xxx"/>
    <x v="13"/>
    <x v="14"/>
    <n v="2"/>
    <n v="0"/>
    <n v="100"/>
    <s v="21/09/2016 10:36:40"/>
    <s v="21/09/2016 14:45:34"/>
    <s v="XX"/>
    <x v="3"/>
    <s v="Não"/>
    <s v=""/>
    <s v=""/>
    <s v=""/>
  </r>
  <r>
    <n v="2506"/>
    <x v="11"/>
    <x v="0"/>
    <s v="03 - Operações Data Center"/>
    <x v="0"/>
    <s v="Normal"/>
    <s v="Ticket#10146538 — Aplicação RESup - Usuários de banco "/>
    <s v="Robinson Jorge"/>
    <x v="13"/>
    <s v="22/09/2016 12:21:10"/>
    <s v=" "/>
    <s v="xxx"/>
    <x v="13"/>
    <x v="14"/>
    <n v="0.5"/>
    <n v="0"/>
    <n v="100"/>
    <s v="21/09/2016 11:49:21"/>
    <s v="22/09/2016 12:21:10"/>
    <s v="XX"/>
    <x v="3"/>
    <s v="Não"/>
    <s v=""/>
    <s v=""/>
    <s v=""/>
  </r>
  <r>
    <n v="2507"/>
    <x v="11"/>
    <x v="0"/>
    <s v="03 - Operações Data Center"/>
    <x v="0"/>
    <s v="Normal"/>
    <s v="Encerramento de locks no SCL"/>
    <s v="Robinson Jorge"/>
    <x v="13"/>
    <s v="22/09/2016 12:21:25"/>
    <s v=" "/>
    <s v="xxx"/>
    <x v="13"/>
    <x v="14"/>
    <n v="0.5"/>
    <n v="0"/>
    <n v="100"/>
    <s v="21/09/2016 12:18:34"/>
    <s v="22/09/2016 12:21:25"/>
    <s v="XX"/>
    <x v="3"/>
    <s v="Não"/>
    <s v=""/>
    <s v=""/>
    <s v=""/>
  </r>
  <r>
    <n v="2510"/>
    <x v="11"/>
    <x v="0"/>
    <s v="03 - Operações Data Center"/>
    <x v="0"/>
    <s v="Normal"/>
    <s v="Tarefas do banco Wellsalfer (4 chamados)"/>
    <s v="Hugo Dias"/>
    <x v="14"/>
    <s v="21/09/2016 16:54:02"/>
    <s v=" "/>
    <s v="xxx"/>
    <x v="13"/>
    <x v="14"/>
    <n v="1"/>
    <n v="0"/>
    <n v="100"/>
    <s v="21/09/2016 14:11:03"/>
    <s v="21/09/2016 16:54:02"/>
    <s v="XX"/>
    <x v="3"/>
    <s v="Não"/>
    <s v=""/>
    <s v=""/>
    <s v=""/>
  </r>
  <r>
    <n v="2517"/>
    <x v="11"/>
    <x v="0"/>
    <s v="03 - Operações Data Center"/>
    <x v="0"/>
    <s v="Normal"/>
    <s v="Analise de novo ambiente de homologação para o BIEE"/>
    <s v="Andrei Galvao do Nascimento"/>
    <x v="15"/>
    <s v="21/09/2016 17:00:02"/>
    <s v=" "/>
    <s v="xxx"/>
    <x v="13"/>
    <x v="14"/>
    <n v="2"/>
    <n v="0"/>
    <n v="100"/>
    <s v="21/09/2016 14:54:44"/>
    <s v="21/09/2016 17:00:02"/>
    <s v="XX"/>
    <x v="3"/>
    <s v="Não"/>
    <s v=""/>
    <s v=""/>
    <s v=""/>
  </r>
  <r>
    <n v="2524"/>
    <x v="11"/>
    <x v="0"/>
    <s v="03 - Operações Data Center"/>
    <x v="0"/>
    <s v="Normal"/>
    <s v="Ticket#10146812 — [EMERGENCIAL] Script para habilitar botões configurador e conciliador contábil"/>
    <s v="Andrei Galvao do Nascimento"/>
    <x v="15"/>
    <s v="21/09/2016 15:56:55"/>
    <s v=" "/>
    <s v="xxx"/>
    <x v="13"/>
    <x v="14"/>
    <n v="0.5"/>
    <n v="0"/>
    <n v="100"/>
    <s v="21/09/2016 15:56:47"/>
    <s v="21/09/2016 15:56:55"/>
    <s v="XX"/>
    <x v="3"/>
    <s v="Não"/>
    <s v=""/>
    <s v=""/>
    <s v=""/>
  </r>
  <r>
    <n v="2525"/>
    <x v="11"/>
    <x v="0"/>
    <s v="03 - Operações Data Center"/>
    <x v="0"/>
    <s v="Normal"/>
    <s v="Ticket#10146842 — [EMERGENCIAL] Script para limpar tabela de interface do GAL ODI"/>
    <s v="Andrei Galvao do Nascimento"/>
    <x v="15"/>
    <s v="21/09/2016 16:00:35"/>
    <s v=" "/>
    <s v="xxx"/>
    <x v="13"/>
    <x v="14"/>
    <n v="0.5"/>
    <n v="0"/>
    <n v="100"/>
    <s v="21/09/2016 16:00:26"/>
    <s v="21/09/2016 16:00:35"/>
    <s v="XX"/>
    <x v="3"/>
    <s v="Não"/>
    <s v=""/>
    <s v=""/>
    <s v=""/>
  </r>
  <r>
    <n v="2526"/>
    <x v="11"/>
    <x v="0"/>
    <s v="03 - Operações Data Center"/>
    <x v="0"/>
    <s v="Normal"/>
    <s v="Ticket#10146855 — [EMERGENCIAL] Reenviar Baixas"/>
    <s v="Andrei Galvao do Nascimento"/>
    <x v="15"/>
    <s v="21/09/2016 16:05:14"/>
    <s v=" "/>
    <s v="xxx"/>
    <x v="13"/>
    <x v="14"/>
    <n v="0.5"/>
    <n v="0"/>
    <n v="100"/>
    <s v="21/09/2016 16:05:04"/>
    <s v="21/09/2016 16:05:14"/>
    <s v="XX"/>
    <x v="3"/>
    <s v="Não"/>
    <s v=""/>
    <s v=""/>
    <s v=""/>
  </r>
  <r>
    <n v="2530"/>
    <x v="11"/>
    <x v="0"/>
    <s v="03 - Operações Data Center"/>
    <x v="0"/>
    <s v="Normal"/>
    <s v=" Ticket#10146841 — ENC: Autorização para execução de script - Emergencial"/>
    <s v="Hugo Dias"/>
    <x v="14"/>
    <s v="21/09/2016 18:09:40"/>
    <s v=" "/>
    <s v="xxx"/>
    <x v="13"/>
    <x v="14"/>
    <n v="0.5"/>
    <n v="0"/>
    <n v="100"/>
    <s v="21/09/2016 17:14:31"/>
    <s v="21/09/2016 18:09:40"/>
    <s v="XX"/>
    <x v="3"/>
    <s v="Não"/>
    <s v=""/>
    <s v=""/>
    <s v=""/>
  </r>
  <r>
    <n v="2532"/>
    <x v="11"/>
    <x v="0"/>
    <s v="03 - Operações Data Center"/>
    <x v="0"/>
    <s v="Normal"/>
    <s v="Scripts SALFER (Marcelo)"/>
    <s v="Hugo Dias"/>
    <x v="14"/>
    <s v="21/09/2016 18:09:17"/>
    <s v=" "/>
    <s v="xxx"/>
    <x v="13"/>
    <x v="14"/>
    <n v="1"/>
    <n v="0"/>
    <n v="100"/>
    <s v="21/09/2016 17:33:58"/>
    <s v="21/09/2016 18:09:17"/>
    <s v="XX"/>
    <x v="3"/>
    <s v="Não"/>
    <s v=""/>
    <s v=""/>
    <s v=""/>
  </r>
  <r>
    <n v="2533"/>
    <x v="11"/>
    <x v="0"/>
    <s v="03 - Operações Data Center"/>
    <x v="0"/>
    <s v="Normal"/>
    <s v="Ticket#10147009 — RESup - Script MVS/RELO"/>
    <s v="Hugo Dias"/>
    <x v="14"/>
    <s v="21/09/2016 18:08:58"/>
    <s v=" "/>
    <s v="xxx"/>
    <x v="13"/>
    <x v="14"/>
    <n v="0.5"/>
    <n v="0"/>
    <n v="100"/>
    <s v="21/09/2016 17:38:09"/>
    <s v="21/09/2016 18:08:58"/>
    <s v="XX"/>
    <x v="3"/>
    <s v="Não"/>
    <s v=""/>
    <s v=""/>
    <s v=""/>
  </r>
  <r>
    <n v="2544"/>
    <x v="11"/>
    <x v="0"/>
    <s v="03 - Operações Data Center"/>
    <x v="0"/>
    <s v="Normal"/>
    <s v="Instalar Servidor SQLSERVER em máquina de desenvolvimento na Salfer"/>
    <s v="Hugo Dias"/>
    <x v="14"/>
    <s v="22/09/2016 11:36:31"/>
    <s v=" "/>
    <s v="xxx"/>
    <x v="13"/>
    <x v="14"/>
    <n v="4"/>
    <n v="0"/>
    <n v="100"/>
    <s v="22/09/2016 08:09:51"/>
    <s v="22/09/2016 11:36:31"/>
    <s v="XX"/>
    <x v="3"/>
    <s v="Não"/>
    <s v=""/>
    <s v=""/>
    <s v=""/>
  </r>
  <r>
    <n v="2545"/>
    <x v="11"/>
    <x v="0"/>
    <s v="03 - Operações Data Center"/>
    <x v="0"/>
    <s v="Normal"/>
    <s v="Recuperar banco VetorRH no servidor SQLSERVER de desenvolvimento da Salfer"/>
    <s v="Hugo Dias"/>
    <x v="14"/>
    <s v="22/09/2016 11:37:06"/>
    <s v=" "/>
    <s v="xxx"/>
    <x v="14"/>
    <x v="15"/>
    <n v="1"/>
    <n v="0"/>
    <n v="100"/>
    <s v="22/09/2016 08:10:30"/>
    <s v="22/09/2016 11:37:06"/>
    <s v="XX"/>
    <x v="3"/>
    <s v="Não"/>
    <s v=""/>
    <s v=""/>
    <s v=""/>
  </r>
  <r>
    <n v="2546"/>
    <x v="11"/>
    <x v="0"/>
    <s v="03 - Operações Data Center"/>
    <x v="0"/>
    <s v="Normal"/>
    <s v="Automatizar atualização das bases master e msdb no SF-L3-SQLSRV02"/>
    <s v="Robinson Jorge"/>
    <x v="13"/>
    <s v="26/09/2016 11:58:44"/>
    <s v=" "/>
    <s v="xxx"/>
    <x v="14"/>
    <x v="15"/>
    <n v="4"/>
    <n v="0"/>
    <n v="100"/>
    <s v="22/09/2016 08:28:13"/>
    <s v="26/09/2016 11:58:44"/>
    <s v="XX"/>
    <x v="3"/>
    <s v="Não"/>
    <s v=""/>
    <s v=""/>
    <s v=""/>
  </r>
  <r>
    <n v="2557"/>
    <x v="11"/>
    <x v="0"/>
    <s v="03 - Operações Data Center"/>
    <x v="0"/>
    <s v="Normal"/>
    <s v="Instalação BIEE de homologação - Part I"/>
    <s v="Andrei Galvao do Nascimento"/>
    <x v="15"/>
    <s v="22/09/2016 16:53:48"/>
    <s v=" "/>
    <s v="xxx"/>
    <x v="14"/>
    <x v="15"/>
    <n v="4"/>
    <n v="0"/>
    <n v="100"/>
    <s v="22/09/2016 09:16:16"/>
    <s v="22/09/2016 16:53:48"/>
    <s v="XX"/>
    <x v="3"/>
    <s v="Não"/>
    <s v=""/>
    <s v=""/>
    <s v=""/>
  </r>
  <r>
    <n v="2558"/>
    <x v="11"/>
    <x v="0"/>
    <s v="03 - Operações Data Center"/>
    <x v="0"/>
    <s v="Normal"/>
    <s v="Ticket#10147204 — log cheio no infoDes "/>
    <s v="Robinson Jorge"/>
    <x v="13"/>
    <s v="22/09/2016 12:21:38"/>
    <s v=" "/>
    <s v="xxx"/>
    <x v="14"/>
    <x v="15"/>
    <n v="0.5"/>
    <n v="0"/>
    <n v="100"/>
    <s v="22/09/2016 09:29:05"/>
    <s v="22/09/2016 12:21:38"/>
    <s v="XX"/>
    <x v="3"/>
    <s v="Não"/>
    <s v=""/>
    <s v=""/>
    <s v=""/>
  </r>
  <r>
    <n v="2565"/>
    <x v="11"/>
    <x v="0"/>
    <s v="03 - Operações Data Center"/>
    <x v="0"/>
    <s v="Normal"/>
    <s v="Ticket#10147279 — ENC: Ajuste Contrato"/>
    <s v="Andrei Galvao do Nascimento"/>
    <x v="15"/>
    <s v="22/09/2016 10:09:11"/>
    <s v=" "/>
    <s v="xxx"/>
    <x v="14"/>
    <x v="15"/>
    <n v="0.5"/>
    <n v="0"/>
    <n v="100"/>
    <s v="22/09/2016 10:08:54"/>
    <s v="22/09/2016 10:09:11"/>
    <s v="XX"/>
    <x v="3"/>
    <s v="Não"/>
    <s v=""/>
    <s v=""/>
    <s v=""/>
  </r>
  <r>
    <n v="2566"/>
    <x v="11"/>
    <x v="0"/>
    <s v="03 - Operações Data Center"/>
    <x v="0"/>
    <s v="Normal"/>
    <s v="Ticket#10147278 — Re: RES: Re: RES: RES: RES: RES: Chamado 10137880"/>
    <s v="Andrei Galvao do Nascimento"/>
    <x v="15"/>
    <s v="22/09/2016 10:19:11"/>
    <s v=" "/>
    <s v="xxx"/>
    <x v="14"/>
    <x v="15"/>
    <n v="1"/>
    <n v="0"/>
    <n v="100"/>
    <s v="22/09/2016 10:12:01"/>
    <s v="22/09/2016 10:19:11"/>
    <s v="XX"/>
    <x v="3"/>
    <s v="Não"/>
    <s v=""/>
    <s v=""/>
    <s v=""/>
  </r>
  <r>
    <n v="2569"/>
    <x v="11"/>
    <x v="0"/>
    <s v="03 - Operações Data Center"/>
    <x v="0"/>
    <s v="Normal"/>
    <s v="Execução passo 2 do CFBD04 - Cyber Financial Cobranca - Retorno (CRITICO)"/>
    <s v="Robinson Jorge"/>
    <x v="13"/>
    <s v="22/09/2016 12:21:56"/>
    <s v=" "/>
    <s v="xxx"/>
    <x v="14"/>
    <x v="15"/>
    <n v="0.5"/>
    <n v="0"/>
    <n v="100"/>
    <s v="22/09/2016 10:31:31"/>
    <s v="22/09/2016 12:21:56"/>
    <s v="XX"/>
    <x v="4"/>
    <s v="Não"/>
    <s v=""/>
    <s v=""/>
    <s v=""/>
  </r>
  <r>
    <n v="2572"/>
    <x v="11"/>
    <x v="0"/>
    <s v="03 - Operações Data Center"/>
    <x v="0"/>
    <s v="Normal"/>
    <s v="DROP DATABASE DECISION - NO 3 EXADATA"/>
    <s v="Andrei Galvao do Nascimento"/>
    <x v="15"/>
    <s v="22/09/2016 10:34:16"/>
    <s v=" "/>
    <s v="xxx"/>
    <x v="14"/>
    <x v="15"/>
    <n v="1"/>
    <n v="0"/>
    <n v="100"/>
    <s v="22/09/2016 10:34:03"/>
    <s v="22/09/2016 10:34:16"/>
    <s v="XX"/>
    <x v="3"/>
    <s v="Não"/>
    <s v=""/>
    <s v=""/>
    <s v=""/>
  </r>
  <r>
    <n v="2579"/>
    <x v="11"/>
    <x v="0"/>
    <s v="03 - Operações Data Center"/>
    <x v="0"/>
    <s v="Normal"/>
    <s v="Ticket#10147366 — [EMERGENCIAL] Alteração pacotes DTS - CyberCobrança "/>
    <s v="Robinson Jorge"/>
    <x v="13"/>
    <s v="22/09/2016 12:22:18"/>
    <s v=" "/>
    <s v="xxx"/>
    <x v="14"/>
    <x v="15"/>
    <n v="0.5"/>
    <n v="0"/>
    <n v="100"/>
    <s v="22/09/2016 11:07:47"/>
    <s v="22/09/2016 12:22:18"/>
    <s v="XX"/>
    <x v="3"/>
    <s v="Não"/>
    <s v=""/>
    <s v=""/>
    <s v=""/>
  </r>
  <r>
    <n v="2582"/>
    <x v="11"/>
    <x v="0"/>
    <s v="03 - Operações Data Center"/>
    <x v="0"/>
    <s v="Normal"/>
    <s v="Ticket#10147277 — Produção EBS - Executar em Produção"/>
    <s v="Hugo Dias"/>
    <x v="14"/>
    <s v="22/09/2016 15:42:52"/>
    <s v=" "/>
    <s v="xxx"/>
    <x v="14"/>
    <x v="15"/>
    <n v="0.5"/>
    <n v="0"/>
    <n v="100"/>
    <s v="22/09/2016 11:39:54"/>
    <s v="22/09/2016 15:42:52"/>
    <s v="XX"/>
    <x v="3"/>
    <s v="Não"/>
    <s v=""/>
    <s v=""/>
    <s v=""/>
  </r>
  <r>
    <n v="2583"/>
    <x v="11"/>
    <x v="0"/>
    <s v="03 - Operações Data Center"/>
    <x v="0"/>
    <s v="Normal"/>
    <s v=" Ticket#10147337 — Produção EBS - Favor executar"/>
    <s v="Hugo Dias"/>
    <x v="14"/>
    <s v="22/09/2016 15:42:37"/>
    <s v=" "/>
    <s v="xxx"/>
    <x v="14"/>
    <x v="15"/>
    <n v="1"/>
    <n v="0"/>
    <n v="100"/>
    <s v="22/09/2016 11:41:12"/>
    <s v="22/09/2016 15:42:37"/>
    <s v="XX"/>
    <x v="3"/>
    <s v="Não"/>
    <s v=""/>
    <s v=""/>
    <s v=""/>
  </r>
  <r>
    <n v="2584"/>
    <x v="11"/>
    <x v="0"/>
    <s v="03 - Operações Data Center"/>
    <x v="0"/>
    <s v="Normal"/>
    <s v="Ticket#10147423 — [EMERGENCIAL] 10143612 — Usuaria com Duvidas - Script "/>
    <s v="Robinson Jorge"/>
    <x v="13"/>
    <s v="22/09/2016 12:22:33"/>
    <s v=" "/>
    <s v="xxx"/>
    <x v="14"/>
    <x v="15"/>
    <n v="0.5"/>
    <n v="0"/>
    <n v="100"/>
    <s v="22/09/2016 11:45:23"/>
    <s v="22/09/2016 12:22:33"/>
    <s v="XX"/>
    <x v="3"/>
    <s v="Não"/>
    <s v=""/>
    <s v=""/>
    <s v=""/>
  </r>
  <r>
    <n v="2585"/>
    <x v="11"/>
    <x v="0"/>
    <s v="03 - Operações Data Center"/>
    <x v="0"/>
    <s v="Normal"/>
    <s v="Ticket#10147365 — Implantação de objetos Siscred "/>
    <s v="Robinson Jorge"/>
    <x v="13"/>
    <s v="26/09/2016 11:56:28"/>
    <s v=" "/>
    <s v="xxx"/>
    <x v="14"/>
    <x v="15"/>
    <n v="1"/>
    <n v="0"/>
    <n v="100"/>
    <s v="22/09/2016 11:47:12"/>
    <s v="26/09/2016 11:56:27"/>
    <s v="XX"/>
    <x v="3"/>
    <s v="Não"/>
    <s v=""/>
    <s v=""/>
    <s v=""/>
  </r>
  <r>
    <n v="2586"/>
    <x v="11"/>
    <x v="0"/>
    <s v="03 - Operações Data Center"/>
    <x v="0"/>
    <s v="Normal"/>
    <s v="Ticket#10147102 — Privilégio de leitura"/>
    <s v="Hugo Dias"/>
    <x v="14"/>
    <s v="27/09/2016 14:39:58"/>
    <s v=" "/>
    <s v="xxx"/>
    <x v="14"/>
    <x v="15"/>
    <n v="0.5"/>
    <n v="0"/>
    <n v="100"/>
    <s v="22/09/2016 11:48:09"/>
    <s v="22/09/2016 15:42:15"/>
    <s v="XX"/>
    <x v="3"/>
    <s v="Não"/>
    <s v=""/>
    <s v=""/>
    <s v=""/>
  </r>
  <r>
    <n v="2606"/>
    <x v="11"/>
    <x v="0"/>
    <s v="03 - Operações Data Center"/>
    <x v="0"/>
    <s v="Normal"/>
    <s v="backup Solarwinds"/>
    <s v="Andrei Galvao do Nascimento"/>
    <x v="15"/>
    <s v="22/09/2016 16:22:01"/>
    <s v=" "/>
    <s v="xxx"/>
    <x v="14"/>
    <x v="15"/>
    <n v="1"/>
    <n v="0"/>
    <n v="100"/>
    <s v="22/09/2016 15:49:04"/>
    <s v="22/09/2016 16:22:01"/>
    <s v="XX"/>
    <x v="3"/>
    <s v="Não"/>
    <s v=""/>
    <s v=""/>
    <s v=""/>
  </r>
  <r>
    <n v="2607"/>
    <x v="11"/>
    <x v="0"/>
    <s v="03 - Operações Data Center"/>
    <x v="0"/>
    <s v="Normal"/>
    <s v="Analise lentidao CREDPBN homologacao"/>
    <s v="Andrei Galvao do Nascimento"/>
    <x v="15"/>
    <s v="22/09/2016 15:49:50"/>
    <s v=" "/>
    <s v="xxx"/>
    <x v="14"/>
    <x v="15"/>
    <n v="2"/>
    <n v="0"/>
    <n v="100"/>
    <s v="22/09/2016 15:49:38"/>
    <s v="22/09/2016 15:49:50"/>
    <s v="XX"/>
    <x v="3"/>
    <s v="Não"/>
    <s v=""/>
    <s v=""/>
    <s v=""/>
  </r>
  <r>
    <n v="2615"/>
    <x v="11"/>
    <x v="0"/>
    <s v="03 - Operações Data Center"/>
    <x v="0"/>
    <s v="Normal"/>
    <s v="Execução de estatísticas para uso de espaço na tabela RetornosEsteiraCredito "/>
    <s v="Robinson Jorge"/>
    <x v="13"/>
    <s v="26/09/2016 11:56:48"/>
    <s v=" "/>
    <s v="xxx"/>
    <x v="14"/>
    <x v="15"/>
    <n v="1"/>
    <n v="0"/>
    <n v="100"/>
    <s v="22/09/2016 16:10:20"/>
    <s v="26/09/2016 11:56:48"/>
    <s v="XX"/>
    <x v="3"/>
    <s v="Não"/>
    <s v=""/>
    <s v=""/>
    <s v=""/>
  </r>
  <r>
    <n v="2630"/>
    <x v="11"/>
    <x v="0"/>
    <s v="03 - Operações Data Center"/>
    <x v="0"/>
    <s v="Normal"/>
    <s v="Verificação STandby da FOLHA - Não esta atualizando."/>
    <s v="Hugo Dias"/>
    <x v="14"/>
    <s v="23/09/2016 16:05:26"/>
    <s v=" "/>
    <s v="xxx"/>
    <x v="14"/>
    <x v="16"/>
    <n v="1"/>
    <n v="0"/>
    <n v="100"/>
    <s v="22/09/2016 16:32:38"/>
    <s v="23/09/2016 16:05:26"/>
    <s v="XX"/>
    <x v="3"/>
    <s v="Não"/>
    <s v=""/>
    <n v="1"/>
    <s v=""/>
  </r>
  <r>
    <n v="2638"/>
    <x v="11"/>
    <x v="0"/>
    <s v="03 - Operações Data Center"/>
    <x v="0"/>
    <s v="Normal"/>
    <s v="Grant na package DBMS_AQADM para o CRED na base mvweb"/>
    <s v="Robinson Jorge"/>
    <x v="13"/>
    <s v="26/09/2016 11:57:10"/>
    <s v=" "/>
    <s v="xxx"/>
    <x v="14"/>
    <x v="15"/>
    <n v="0.5"/>
    <n v="0"/>
    <n v="100"/>
    <s v="22/09/2016 17:04:33"/>
    <s v="26/09/2016 11:57:10"/>
    <s v="XX"/>
    <x v="3"/>
    <s v="Não"/>
    <s v=""/>
    <s v=""/>
    <s v=""/>
  </r>
  <r>
    <n v="2642"/>
    <x v="11"/>
    <x v="0"/>
    <s v="03 - Operações Data Center"/>
    <x v="0"/>
    <s v="Normal"/>
    <s v="Criação do ambiente de Desenvolvimento do RELO"/>
    <s v="Hugo Dias"/>
    <x v="14"/>
    <s v="07/10/2016 18:20:10"/>
    <s v=" "/>
    <s v="xxx"/>
    <x v="14"/>
    <x v="15"/>
    <n v="4"/>
    <n v="0"/>
    <n v="100"/>
    <s v="22/09/2016 17:17:26"/>
    <s v="07/10/2016 18:20:10"/>
    <s v="XX"/>
    <x v="3"/>
    <s v="Não"/>
    <s v=""/>
    <s v=""/>
    <s v=""/>
  </r>
  <r>
    <n v="2655"/>
    <x v="11"/>
    <x v="0"/>
    <s v="03 - Operações Data Center"/>
    <x v="0"/>
    <s v="Normal"/>
    <s v="Ticket#10147918 — WIS Aplicação Script Base de Homologação WMSH"/>
    <s v="Hugo Dias"/>
    <x v="14"/>
    <s v="23/09/2016 15:59:15"/>
    <s v=" "/>
    <s v="xxx"/>
    <x v="15"/>
    <x v="16"/>
    <n v="1"/>
    <n v="0"/>
    <n v="100"/>
    <s v="23/09/2016 08:20:25"/>
    <s v="23/09/2016 15:59:10"/>
    <s v="XX"/>
    <x v="3"/>
    <s v="Não"/>
    <s v=""/>
    <s v=""/>
    <s v=""/>
  </r>
  <r>
    <n v="2659"/>
    <x v="11"/>
    <x v="0"/>
    <s v="03 - Operações Data Center"/>
    <x v="0"/>
    <s v="Normal"/>
    <s v="Restart do servidor re-dbhmsrv03 para apresentação do discos"/>
    <s v="Robinson Jorge"/>
    <x v="13"/>
    <s v="26/09/2016 11:56:07"/>
    <s v=" "/>
    <s v="xxx"/>
    <x v="15"/>
    <x v="16"/>
    <n v="0.5"/>
    <n v="0"/>
    <n v="100"/>
    <s v="23/09/2016 09:10:14"/>
    <s v="26/09/2016 11:56:07"/>
    <s v="XX"/>
    <x v="3"/>
    <s v="Não"/>
    <s v=""/>
    <s v=""/>
    <s v=""/>
  </r>
  <r>
    <n v="2660"/>
    <x v="11"/>
    <x v="0"/>
    <s v="03 - Operações Data Center"/>
    <x v="0"/>
    <s v="Normal"/>
    <s v="Ticket#10147956 — [EMERGENCIAL] CFBD04 - Cyber Financial Cobranca - Retorno (CRITICO) "/>
    <s v="Robinson Jorge"/>
    <x v="13"/>
    <s v="26/09/2016 11:58:06"/>
    <s v=" "/>
    <s v="xxx"/>
    <x v="15"/>
    <x v="16"/>
    <n v="0.5"/>
    <n v="0"/>
    <n v="100"/>
    <s v="23/09/2016 09:13:35"/>
    <s v="26/09/2016 11:58:06"/>
    <s v="XX"/>
    <x v="3"/>
    <s v="Não"/>
    <s v=""/>
    <s v=""/>
    <s v=""/>
  </r>
  <r>
    <n v="2667"/>
    <x v="11"/>
    <x v="0"/>
    <s v="03 - Operações Data Center"/>
    <x v="0"/>
    <s v="Imediata"/>
    <s v="Ticket#10147957 — WIS Aplicação Script Base de PRODUÇÃO - URGENTE"/>
    <s v="Hugo Dias"/>
    <x v="14"/>
    <s v="23/09/2016 16:04:48"/>
    <s v=" "/>
    <s v="xxx"/>
    <x v="15"/>
    <x v="16"/>
    <n v="0.5"/>
    <n v="0"/>
    <n v="100"/>
    <s v="23/09/2016 09:43:36"/>
    <s v="23/09/2016 16:04:47"/>
    <s v="XX"/>
    <x v="3"/>
    <s v="Não"/>
    <s v=""/>
    <s v=""/>
    <s v=""/>
  </r>
  <r>
    <n v="2668"/>
    <x v="11"/>
    <x v="0"/>
    <s v="03 - Operações Data Center"/>
    <x v="0"/>
    <s v="Normal"/>
    <s v="Ticket#10147980 — Query produção"/>
    <s v="Hugo Dias"/>
    <x v="14"/>
    <s v="23/09/2016 16:04:29"/>
    <s v=" "/>
    <s v="xxx"/>
    <x v="15"/>
    <x v="16"/>
    <n v="0.5"/>
    <n v="0"/>
    <n v="100"/>
    <s v="23/09/2016 09:44:47"/>
    <s v="23/09/2016 16:04:29"/>
    <s v="XX"/>
    <x v="3"/>
    <s v="Não"/>
    <s v=""/>
    <s v=""/>
    <s v=""/>
  </r>
  <r>
    <n v="2669"/>
    <x v="11"/>
    <x v="0"/>
    <s v="03 - Operações Data Center"/>
    <x v="4"/>
    <s v="Normal"/>
    <s v="Restore da base Solarwinds em base de teste "/>
    <s v="Robinson Jorge"/>
    <x v="13"/>
    <s v="26/09/2016 11:57:48"/>
    <s v=" "/>
    <s v="xxx"/>
    <x v="15"/>
    <x v="16"/>
    <n v="0.5"/>
    <n v="0"/>
    <n v="100"/>
    <s v="23/09/2016 09:46:03"/>
    <s v="26/09/2016 11:57:47"/>
    <s v="XX"/>
    <x v="3"/>
    <s v="Não"/>
    <s v=""/>
    <s v=""/>
    <s v=""/>
  </r>
  <r>
    <n v="2675"/>
    <x v="11"/>
    <x v="0"/>
    <s v="03 - Operações Data Center"/>
    <x v="0"/>
    <s v="Normal"/>
    <s v="Ticket#10147979 — [EMERGENCIAL] 10143491 — Job Recarga parcelas Coban - Script "/>
    <s v="Robinson Jorge"/>
    <x v="13"/>
    <s v="26/09/2016 12:04:29"/>
    <s v=" "/>
    <s v="xxx"/>
    <x v="15"/>
    <x v="16"/>
    <n v="0.5"/>
    <n v="0"/>
    <n v="100"/>
    <s v="23/09/2016 10:11:38"/>
    <s v="26/09/2016 12:04:29"/>
    <s v="XX"/>
    <x v="3"/>
    <s v="Não"/>
    <s v=""/>
    <s v=""/>
    <s v=""/>
  </r>
  <r>
    <n v="2676"/>
    <x v="11"/>
    <x v="0"/>
    <s v="03 - Operações Data Center"/>
    <x v="0"/>
    <s v="Normal"/>
    <s v="Apagar archives MVWEB e MSAF do +RECO"/>
    <s v="Hugo Dias"/>
    <x v="14"/>
    <s v="23/09/2016 16:03:52"/>
    <s v=" "/>
    <s v="xxx"/>
    <x v="15"/>
    <x v="16"/>
    <n v="2"/>
    <n v="0"/>
    <n v="100"/>
    <s v="23/09/2016 10:16:30"/>
    <s v="23/09/2016 16:03:52"/>
    <s v="XX"/>
    <x v="3"/>
    <s v="Não"/>
    <s v=""/>
    <s v=""/>
    <s v=""/>
  </r>
  <r>
    <n v="2685"/>
    <x v="11"/>
    <x v="0"/>
    <s v="03 - Operações Data Center"/>
    <x v="0"/>
    <s v="Normal"/>
    <s v=" Ticket#10148005 — Atualização Ref.Cliente Nulo - URGENTE ( Origem RE-Lojas) "/>
    <s v="Robinson Jorge"/>
    <x v="13"/>
    <s v="26/09/2016 12:00:03"/>
    <s v=" "/>
    <s v="xxx"/>
    <x v="15"/>
    <x v="16"/>
    <n v="0.5"/>
    <n v="0"/>
    <n v="100"/>
    <s v="23/09/2016 10:53:09"/>
    <s v="26/09/2016 12:00:03"/>
    <s v="XX"/>
    <x v="3"/>
    <s v="Não"/>
    <s v=""/>
    <s v=""/>
    <s v=""/>
  </r>
  <r>
    <n v="2690"/>
    <x v="11"/>
    <x v="0"/>
    <s v="03 - Operações Data Center"/>
    <x v="0"/>
    <s v="Normal"/>
    <s v="Criar índice particionado na tabela rep.log_coleta_part"/>
    <s v="Robinson Jorge"/>
    <x v="13"/>
    <s v="10/10/2016 09:32:27"/>
    <s v=" "/>
    <s v="xxx"/>
    <x v="29"/>
    <x v="32"/>
    <n v="5"/>
    <n v="0"/>
    <n v="100"/>
    <s v="23/09/2016 11:12:24"/>
    <s v="10/10/2016 09:32:27"/>
    <s v="XX"/>
    <x v="3"/>
    <s v="Não"/>
    <s v=""/>
    <s v=""/>
    <s v=""/>
  </r>
  <r>
    <n v="2694"/>
    <x v="11"/>
    <x v="0"/>
    <s v="03 - Operações Data Center"/>
    <x v="0"/>
    <s v="Normal"/>
    <s v="Ticket#10148127 — Limpar Interface produção"/>
    <s v="Hugo Dias"/>
    <x v="14"/>
    <s v="23/09/2016 16:03:12"/>
    <s v=" "/>
    <s v="xxx"/>
    <x v="15"/>
    <x v="16"/>
    <n v="0.5"/>
    <n v="0"/>
    <n v="100"/>
    <s v="23/09/2016 11:47:18"/>
    <s v="23/09/2016 16:03:12"/>
    <s v="XX"/>
    <x v="3"/>
    <s v="Não"/>
    <s v=""/>
    <s v=""/>
    <s v=""/>
  </r>
  <r>
    <n v="2699"/>
    <x v="11"/>
    <x v="0"/>
    <s v="03 - Operações Data Center"/>
    <x v="0"/>
    <s v="Normal"/>
    <s v="Execução de rotina de geração de matrícula automática da folha"/>
    <s v="Robinson Jorge"/>
    <x v="13"/>
    <s v="26/09/2016 11:59:05"/>
    <s v=" "/>
    <s v="xxx"/>
    <x v="15"/>
    <x v="16"/>
    <n v="0.5"/>
    <n v="0"/>
    <n v="100"/>
    <s v="23/09/2016 12:40:56"/>
    <s v="26/09/2016 11:59:05"/>
    <s v="XX"/>
    <x v="3"/>
    <s v="Não"/>
    <s v=""/>
    <s v=""/>
    <s v=""/>
  </r>
  <r>
    <n v="2702"/>
    <x v="11"/>
    <x v="0"/>
    <s v="03 - Operações Data Center"/>
    <x v="0"/>
    <s v="Normal"/>
    <s v="Atualização da package XXMV_CARGA_NF_AR"/>
    <s v="Robinson Jorge"/>
    <x v="13"/>
    <s v="26/09/2016 12:04:07"/>
    <s v=" "/>
    <s v="xxx"/>
    <x v="15"/>
    <x v="16"/>
    <n v="0.5"/>
    <n v="0"/>
    <n v="100"/>
    <s v="23/09/2016 13:51:15"/>
    <s v="26/09/2016 12:04:07"/>
    <s v="XX"/>
    <x v="3"/>
    <s v="Não"/>
    <s v=""/>
    <s v=""/>
    <s v=""/>
  </r>
  <r>
    <n v="2718"/>
    <x v="11"/>
    <x v="0"/>
    <s v="03 - Operações Data Center"/>
    <x v="0"/>
    <s v="Normal"/>
    <s v="Rotina de expurgo da tabela log_gateway_submit na base Gateway2"/>
    <s v="Robinson Jorge"/>
    <x v="13"/>
    <s v="28/09/2016 12:56:52"/>
    <s v=" "/>
    <s v="xxx"/>
    <x v="15"/>
    <x v="16"/>
    <n v="3"/>
    <n v="0"/>
    <n v="100"/>
    <s v="23/09/2016 15:49:47"/>
    <s v="28/09/2016 12:56:52"/>
    <s v="XX"/>
    <x v="3"/>
    <s v="Não"/>
    <s v=""/>
    <s v=""/>
    <s v=""/>
  </r>
  <r>
    <n v="2720"/>
    <x v="11"/>
    <x v="0"/>
    <s v="03 - Operações Data Center"/>
    <x v="0"/>
    <s v="Normal"/>
    <s v="Ticket#10147755 — Fwd: Compilar em PRD - Baixas CredProprio"/>
    <s v="Hugo Dias"/>
    <x v="14"/>
    <s v="23/09/2016 16:02:39"/>
    <s v=" "/>
    <s v="xxx"/>
    <x v="15"/>
    <x v="16"/>
    <n v="1"/>
    <n v="0"/>
    <n v="100"/>
    <s v="23/09/2016 15:54:08"/>
    <s v="23/09/2016 16:02:39"/>
    <s v="XX"/>
    <x v="3"/>
    <s v="Não"/>
    <s v=""/>
    <s v=""/>
    <s v=""/>
  </r>
  <r>
    <n v="2730"/>
    <x v="11"/>
    <x v="0"/>
    <s v="03 - Operações Data Center"/>
    <x v="0"/>
    <s v="Normal"/>
    <s v="Mover base app11 para o servidor re-dbhmol01"/>
    <s v="Robinson Jorge"/>
    <x v="13"/>
    <s v="29/09/2016 10:15:20"/>
    <s v=" "/>
    <s v="xxx"/>
    <x v="15"/>
    <x v="16"/>
    <n v="3"/>
    <n v="0"/>
    <n v="100"/>
    <s v="23/09/2016 16:22:21"/>
    <s v="29/09/2016 10:15:20"/>
    <s v="XX"/>
    <x v="3"/>
    <s v="Não"/>
    <s v=""/>
    <s v=""/>
    <s v=""/>
  </r>
  <r>
    <n v="2748"/>
    <x v="11"/>
    <x v="0"/>
    <s v="03 - Operações Data Center"/>
    <x v="0"/>
    <s v="Normal"/>
    <s v="Recuperar banco Wellsalfer em desenvolvimento"/>
    <s v="Hugo Dias"/>
    <x v="14"/>
    <s v="26/09/2016 10:59:56"/>
    <s v=" "/>
    <s v="xxx"/>
    <x v="15"/>
    <x v="17"/>
    <n v="4"/>
    <n v="0"/>
    <n v="100"/>
    <s v="23/09/2016 18:03:38"/>
    <s v="26/09/2016 10:59:56"/>
    <s v="XX"/>
    <x v="3"/>
    <s v="Não"/>
    <s v=""/>
    <n v="1"/>
    <s v=""/>
  </r>
  <r>
    <n v="2749"/>
    <x v="11"/>
    <x v="0"/>
    <s v="03 - Operações Data Center"/>
    <x v="0"/>
    <s v="Normal"/>
    <s v="Verificar status do banco Postgres"/>
    <s v="Hugo Dias"/>
    <x v="14"/>
    <s v="24/09/2016 11:32:19"/>
    <s v=" "/>
    <s v="xxx"/>
    <x v="15"/>
    <x v="16"/>
    <n v="1"/>
    <n v="0"/>
    <n v="100"/>
    <s v="23/09/2016 18:04:03"/>
    <s v="24/09/2016 11:32:19"/>
    <s v="XX"/>
    <x v="3"/>
    <s v="Não"/>
    <s v=""/>
    <s v=""/>
    <s v=""/>
  </r>
  <r>
    <n v="2757"/>
    <x v="11"/>
    <x v="0"/>
    <s v="03 - Operações Data Center"/>
    <x v="0"/>
    <s v="Normal"/>
    <s v="Reiniciar banco WMSH (Solicitacao de QUeiroz)"/>
    <s v="Hugo Dias"/>
    <x v="14"/>
    <s v="26/09/2016 11:00:19"/>
    <s v=" "/>
    <s v="xxx"/>
    <x v="23"/>
    <x v="25"/>
    <n v="0.5"/>
    <n v="0"/>
    <n v="100"/>
    <s v="24/09/2016 09:53:13"/>
    <s v="26/09/2016 11:00:19"/>
    <s v="XX"/>
    <x v="3"/>
    <s v="Não"/>
    <s v=""/>
    <s v=""/>
    <s v=""/>
  </r>
  <r>
    <n v="2768"/>
    <x v="11"/>
    <x v="0"/>
    <s v="03 - Operações Data Center"/>
    <x v="0"/>
    <s v="Normal"/>
    <s v="Desabilitar / Habilitar triggers PONTO"/>
    <s v="Hugo Dias"/>
    <x v="14"/>
    <s v="24/09/2016 11:30:36"/>
    <s v=" "/>
    <s v="xxx"/>
    <x v="15"/>
    <x v="16"/>
    <n v="0.5"/>
    <n v="0"/>
    <n v="100"/>
    <s v="24/09/2016 10:22:25"/>
    <s v="24/09/2016 11:30:36"/>
    <s v="XX"/>
    <x v="3"/>
    <s v="Não"/>
    <s v=""/>
    <s v=""/>
    <s v=""/>
  </r>
  <r>
    <n v="2769"/>
    <x v="11"/>
    <x v="0"/>
    <s v="03 - Operações Data Center"/>
    <x v="0"/>
    <s v="Normal"/>
    <s v="Avaliar alertas do GridControl"/>
    <s v="Hugo Dias"/>
    <x v="14"/>
    <s v="26/09/2016 10:59:22"/>
    <s v=" "/>
    <s v="xxx"/>
    <x v="23"/>
    <x v="25"/>
    <n v="2"/>
    <n v="0"/>
    <n v="100"/>
    <s v="24/09/2016 10:24:59"/>
    <s v="26/09/2016 10:59:22"/>
    <s v="XX"/>
    <x v="3"/>
    <s v="Não"/>
    <s v=""/>
    <s v=""/>
    <s v=""/>
  </r>
  <r>
    <n v="2784"/>
    <x v="11"/>
    <x v="0"/>
    <s v="03 - Operações Data Center"/>
    <x v="0"/>
    <s v="Normal"/>
    <s v="Criar backups dos banco MVS para recuperação em desenvolvimento"/>
    <s v="Hugo Dias"/>
    <x v="14"/>
    <s v="26/09/2016 10:58:26"/>
    <s v=" "/>
    <s v="xxx"/>
    <x v="23"/>
    <x v="25"/>
    <n v="2"/>
    <n v="0"/>
    <n v="100"/>
    <s v="24/09/2016 11:34:44"/>
    <s v="26/09/2016 10:58:26"/>
    <s v="XX"/>
    <x v="3"/>
    <s v="Não"/>
    <s v=""/>
    <s v=""/>
    <s v=""/>
  </r>
  <r>
    <n v="2793"/>
    <x v="11"/>
    <x v="0"/>
    <s v="03 - Operações Data Center"/>
    <x v="0"/>
    <s v="Normal"/>
    <s v="Insert dos IPs da aplicação RESUP no controle de acesso das bases MVS e RELO"/>
    <s v="Robinson Jorge"/>
    <x v="13"/>
    <s v="28/09/2016 12:25:26"/>
    <s v=" "/>
    <s v="xxx"/>
    <x v="16"/>
    <x v="17"/>
    <n v="0.5"/>
    <n v="0"/>
    <n v="100"/>
    <s v="26/09/2016 08:48:18"/>
    <s v="28/09/2016 12:25:26"/>
    <s v="XX"/>
    <x v="3"/>
    <s v="Não"/>
    <s v=""/>
    <s v=""/>
    <s v=""/>
  </r>
  <r>
    <n v="2796"/>
    <x v="11"/>
    <x v="0"/>
    <s v="03 - Operações Data Center"/>
    <x v="0"/>
    <s v="Normal"/>
    <s v="Check-in alertas ambientes Oracle - Banco, SOA, UC4"/>
    <s v="Andrei Galvao do Nascimento"/>
    <x v="15"/>
    <s v="26/09/2016 09:34:46"/>
    <s v=" "/>
    <s v="xxx"/>
    <x v="16"/>
    <x v="17"/>
    <n v="0.5"/>
    <n v="0"/>
    <n v="100"/>
    <s v="26/09/2016 09:34:38"/>
    <s v="26/09/2016 09:34:46"/>
    <s v="XX"/>
    <x v="3"/>
    <s v="Não"/>
    <s v=""/>
    <s v=""/>
    <s v=""/>
  </r>
  <r>
    <n v="2799"/>
    <x v="11"/>
    <x v="0"/>
    <s v="03 - Operações Data Center"/>
    <x v="0"/>
    <s v="Normal"/>
    <s v="Ticket#10149283 — CONSULTA - MATRICULA AUTOMATICA"/>
    <s v="Hugo Dias"/>
    <x v="14"/>
    <s v="26/09/2016 11:17:00"/>
    <s v=" "/>
    <s v="xxx"/>
    <x v="16"/>
    <x v="17"/>
    <n v="0.5"/>
    <n v="0"/>
    <n v="100"/>
    <s v="26/09/2016 10:05:12"/>
    <s v="26/09/2016 11:16:59"/>
    <s v="XX"/>
    <x v="3"/>
    <s v="Não"/>
    <s v=""/>
    <s v=""/>
    <s v=""/>
  </r>
  <r>
    <n v="2801"/>
    <x v="11"/>
    <x v="0"/>
    <s v="03 - Operações Data Center"/>
    <x v="0"/>
    <s v="Normal"/>
    <s v="Ticket#10149172 — Acesso WIS Homologação - Leonardo Ribas"/>
    <s v="Hugo Dias"/>
    <x v="14"/>
    <s v="26/09/2016 11:18:30"/>
    <s v=" "/>
    <s v="xxx"/>
    <x v="16"/>
    <x v="17"/>
    <n v="0.5"/>
    <n v="0"/>
    <n v="100"/>
    <s v="26/09/2016 10:05:50"/>
    <s v="26/09/2016 11:18:30"/>
    <s v="XX"/>
    <x v="3"/>
    <s v="Não"/>
    <s v=""/>
    <s v=""/>
    <s v=""/>
  </r>
  <r>
    <n v="2804"/>
    <x v="11"/>
    <x v="0"/>
    <s v="03 - Operações Data Center"/>
    <x v="0"/>
    <s v="Normal"/>
    <s v="Ticket#10149161 — Copia Tabelas da base WIS PRODUÇÂO PARA HOMOLOGAÇÃO"/>
    <s v="Hugo Dias"/>
    <x v="14"/>
    <s v="26/09/2016 11:17:44"/>
    <s v=" "/>
    <s v="xxx"/>
    <x v="16"/>
    <x v="17"/>
    <n v="0.5"/>
    <n v="0"/>
    <n v="100"/>
    <s v="26/09/2016 10:08:05"/>
    <s v="26/09/2016 11:17:44"/>
    <s v="XX"/>
    <x v="3"/>
    <s v="Não"/>
    <s v=""/>
    <s v=""/>
    <s v=""/>
  </r>
  <r>
    <n v="2806"/>
    <x v="11"/>
    <x v="0"/>
    <s v="03 - Operações Data Center"/>
    <x v="0"/>
    <s v="Normal"/>
    <s v="Verificacao de Waning do server1 do soa RNV2"/>
    <s v="Andrei Galvao do Nascimento"/>
    <x v="15"/>
    <s v="26/09/2016 10:19:25"/>
    <s v=" "/>
    <s v="xxx"/>
    <x v="16"/>
    <x v="17"/>
    <n v="1"/>
    <n v="0"/>
    <n v="100"/>
    <s v="26/09/2016 10:19:07"/>
    <s v="26/09/2016 10:19:25"/>
    <s v="XX"/>
    <x v="3"/>
    <s v="Não"/>
    <s v=""/>
    <s v=""/>
    <s v=""/>
  </r>
  <r>
    <n v="2808"/>
    <x v="11"/>
    <x v="0"/>
    <s v="03 - Operações Data Center"/>
    <x v="0"/>
    <s v="Normal"/>
    <s v=" Instalação BIEE de homologação - Instalação Repositorio e binario BIEE 11.9"/>
    <s v="Andrei Galvao do Nascimento"/>
    <x v="15"/>
    <s v="26/09/2016 16:50:24"/>
    <s v=" "/>
    <s v="xxx"/>
    <x v="16"/>
    <x v="17"/>
    <n v="4"/>
    <n v="0"/>
    <n v="100"/>
    <s v="26/09/2016 10:20:46"/>
    <s v="26/09/2016 16:50:24"/>
    <s v="XX"/>
    <x v="3"/>
    <s v="Não"/>
    <s v=""/>
    <s v=""/>
    <s v=""/>
  </r>
  <r>
    <n v="2814"/>
    <x v="11"/>
    <x v="0"/>
    <s v="03 - Operações Data Center"/>
    <x v="0"/>
    <s v="Normal"/>
    <s v="Criar backups dos banco WMS para recuperação em desenvolvimento"/>
    <s v="Hugo Dias"/>
    <x v="14"/>
    <s v="29/09/2016 17:19:00"/>
    <s v=" "/>
    <s v="xxx"/>
    <x v="16"/>
    <x v="17"/>
    <n v="1"/>
    <n v="0"/>
    <n v="100"/>
    <s v="26/09/2016 10:58:55"/>
    <s v="29/09/2016 17:19:00"/>
    <s v="XX"/>
    <x v="3"/>
    <s v="Não"/>
    <s v=""/>
    <s v=""/>
    <s v=""/>
  </r>
  <r>
    <n v="2815"/>
    <x v="11"/>
    <x v="0"/>
    <s v="03 - Operações Data Center"/>
    <x v="0"/>
    <s v="Normal"/>
    <s v="Fazer shrink no banco Wellsalfer (Desenvolvimento)"/>
    <s v="Hugo Dias"/>
    <x v="14"/>
    <s v="07/10/2016 08:34:54"/>
    <s v=" "/>
    <s v="xxx"/>
    <x v="16"/>
    <x v="17"/>
    <n v="2"/>
    <n v="0"/>
    <n v="100"/>
    <s v="26/09/2016 11:01:30"/>
    <s v="07/10/2016 08:34:53"/>
    <s v="XX"/>
    <x v="3"/>
    <s v="Não"/>
    <s v=""/>
    <s v=""/>
    <s v=""/>
  </r>
  <r>
    <n v="2818"/>
    <x v="11"/>
    <x v="0"/>
    <s v="03 - Operações Data Center"/>
    <x v="0"/>
    <s v="Normal"/>
    <s v="Aplicação de Patch Exadata ( 1 Parte)"/>
    <s v="Hugo Dias"/>
    <x v="14"/>
    <s v="28/09/2016 11:01:57"/>
    <s v=" "/>
    <s v="xxx"/>
    <x v="31"/>
    <x v="34"/>
    <n v="8"/>
    <n v="0"/>
    <n v="100"/>
    <s v="26/09/2016 11:04:41"/>
    <s v="28/09/2016 11:01:57"/>
    <s v="XX"/>
    <x v="3"/>
    <s v="Não"/>
    <s v=""/>
    <s v=""/>
    <s v=""/>
  </r>
  <r>
    <n v="2819"/>
    <x v="11"/>
    <x v="0"/>
    <s v="03 - Operações Data Center"/>
    <x v="0"/>
    <s v="Normal"/>
    <s v="Aplicação de Patch Exadata ( 2 Parte)"/>
    <s v="Hugo Dias"/>
    <x v="14"/>
    <s v="28/09/2016 11:04:23"/>
    <s v=" "/>
    <s v="xxx"/>
    <x v="16"/>
    <x v="17"/>
    <n v="4"/>
    <n v="0"/>
    <n v="100"/>
    <s v="26/09/2016 11:05:21"/>
    <s v="28/09/2016 11:04:23"/>
    <s v="XX"/>
    <x v="3"/>
    <s v="Não"/>
    <s v=""/>
    <s v=""/>
    <s v=""/>
  </r>
  <r>
    <n v="2824"/>
    <x v="11"/>
    <x v="0"/>
    <s v="03 - Operações Data Center"/>
    <x v="0"/>
    <s v="Normal"/>
    <s v="10149439 — Reboot Nó 2 CS/CD"/>
    <s v="Andrei Galvao do Nascimento"/>
    <x v="15"/>
    <s v="26/09/2016 11:47:42"/>
    <s v=" "/>
    <s v="xxx"/>
    <x v="16"/>
    <x v="17"/>
    <n v="1"/>
    <n v="0"/>
    <n v="100"/>
    <s v="26/09/2016 11:47:27"/>
    <s v="26/09/2016 11:47:41"/>
    <s v="XX"/>
    <x v="3"/>
    <s v="Não"/>
    <s v=""/>
    <s v=""/>
    <s v=""/>
  </r>
  <r>
    <n v="2833"/>
    <x v="11"/>
    <x v="0"/>
    <s v="03 - Operações Data Center"/>
    <x v="0"/>
    <s v="Normal"/>
    <s v="Execução de rotina de geração de matrícula automática da folha"/>
    <s v="Robinson Jorge"/>
    <x v="13"/>
    <s v="28/09/2016 12:25:47"/>
    <s v=" "/>
    <s v="xxx"/>
    <x v="16"/>
    <x v="17"/>
    <n v="0.5"/>
    <n v="0"/>
    <n v="100"/>
    <s v="26/09/2016 14:06:11"/>
    <s v="28/09/2016 12:25:47"/>
    <s v="XX"/>
    <x v="3"/>
    <s v="Não"/>
    <s v=""/>
    <s v=""/>
    <s v=""/>
  </r>
  <r>
    <n v="2836"/>
    <x v="11"/>
    <x v="0"/>
    <s v="03 - Operações Data Center"/>
    <x v="0"/>
    <s v="Normal"/>
    <s v="Cópia dos dados da tabela NodesCustomProperties para WorldMapPoints"/>
    <s v="Robinson Jorge"/>
    <x v="13"/>
    <s v="28/09/2016 12:26:32"/>
    <s v=" "/>
    <s v="xxx"/>
    <x v="16"/>
    <x v="17"/>
    <n v="1"/>
    <n v="0"/>
    <n v="100"/>
    <s v="26/09/2016 14:34:11"/>
    <s v="28/09/2016 12:26:32"/>
    <s v="XX"/>
    <x v="3"/>
    <s v="Não"/>
    <s v=""/>
    <s v=""/>
    <s v=""/>
  </r>
  <r>
    <n v="2840"/>
    <x v="11"/>
    <x v="0"/>
    <s v="03 - Operações Data Center"/>
    <x v="0"/>
    <s v="Normal"/>
    <s v="Dump de tabelas usadas pelas views HR_OPERATING_UNITS e ORG_ORGANIZATION_DEFINITIONS no ebsdb"/>
    <s v="Robinson Jorge"/>
    <x v="13"/>
    <s v="28/09/2016 12:26:53"/>
    <s v=" "/>
    <s v="xxx"/>
    <x v="16"/>
    <x v="17"/>
    <n v="0.5"/>
    <n v="0"/>
    <n v="100"/>
    <s v="26/09/2016 14:43:49"/>
    <s v="28/09/2016 12:26:52"/>
    <s v="XX"/>
    <x v="3"/>
    <s v="Não"/>
    <s v=""/>
    <s v=""/>
    <s v=""/>
  </r>
  <r>
    <n v="2850"/>
    <x v="11"/>
    <x v="0"/>
    <s v="03 - Operações Data Center"/>
    <x v="0"/>
    <s v="Normal"/>
    <s v="Cópia de arquivos gerados pelo Mastersaf no exadata para a área compartilhada no EBS"/>
    <s v="Robinson Jorge"/>
    <x v="13"/>
    <s v="28/09/2016 12:26:08"/>
    <s v=" "/>
    <s v="xxx"/>
    <x v="16"/>
    <x v="17"/>
    <n v="0.5"/>
    <n v="0"/>
    <n v="100"/>
    <s v="26/09/2016 15:45:56"/>
    <s v="28/09/2016 12:26:08"/>
    <s v="XX"/>
    <x v="3"/>
    <s v="Não"/>
    <s v=""/>
    <s v=""/>
    <s v=""/>
  </r>
  <r>
    <n v="2853"/>
    <x v="11"/>
    <x v="0"/>
    <s v="03 - Operações Data Center"/>
    <x v="0"/>
    <s v="Normal"/>
    <s v="Ticket#10149739 — Purge SOAH2_SOAINFRA"/>
    <s v="Andrei Galvao do Nascimento"/>
    <x v="15"/>
    <s v="26/09/2016 16:44:47"/>
    <s v=" "/>
    <s v="xxx"/>
    <x v="16"/>
    <x v="17"/>
    <n v="2"/>
    <n v="0"/>
    <n v="100"/>
    <s v="26/09/2016 16:44:33"/>
    <s v="26/09/2016 16:44:47"/>
    <s v="XX"/>
    <x v="3"/>
    <s v="Não"/>
    <s v=""/>
    <s v=""/>
    <s v=""/>
  </r>
  <r>
    <n v="2854"/>
    <x v="11"/>
    <x v="0"/>
    <s v="03 - Operações Data Center"/>
    <x v="0"/>
    <s v="Normal"/>
    <s v="Ticket#10149762 — Reboot Nó 2 CS/CD"/>
    <s v="Andrei Galvao do Nascimento"/>
    <x v="15"/>
    <s v="26/09/2016 16:46:09"/>
    <s v=" "/>
    <s v="xxx"/>
    <x v="16"/>
    <x v="17"/>
    <n v="0.5"/>
    <n v="0"/>
    <n v="100"/>
    <s v="26/09/2016 16:45:59"/>
    <s v="26/09/2016 16:46:09"/>
    <s v="XX"/>
    <x v="3"/>
    <s v="Não"/>
    <s v=""/>
    <s v=""/>
    <s v=""/>
  </r>
  <r>
    <n v="2857"/>
    <x v="11"/>
    <x v="0"/>
    <s v="03 - Operações Data Center"/>
    <x v="0"/>
    <s v="Normal"/>
    <s v="Ticket#10149811 — [EMERGENCIAL] Aprovar scripts"/>
    <s v="Hugo Dias"/>
    <x v="14"/>
    <s v="26/09/2016 18:12:58"/>
    <s v=" "/>
    <s v="xxx"/>
    <x v="16"/>
    <x v="17"/>
    <n v="0.5"/>
    <n v="0"/>
    <n v="100"/>
    <s v="26/09/2016 16:53:08"/>
    <s v="26/09/2016 18:12:58"/>
    <s v="XX"/>
    <x v="3"/>
    <s v="Não"/>
    <s v=""/>
    <s v=""/>
    <s v=""/>
  </r>
  <r>
    <n v="2862"/>
    <x v="11"/>
    <x v="0"/>
    <s v="03 - Operações Data Center"/>
    <x v="0"/>
    <s v="Normal"/>
    <s v="Ticket#10149846 — [EMERGENCIAL] Batimento"/>
    <s v="Hugo Dias"/>
    <x v="14"/>
    <s v="26/09/2016 18:12:18"/>
    <s v=" "/>
    <s v="xxx"/>
    <x v="16"/>
    <x v="17"/>
    <n v="0.5"/>
    <n v="0"/>
    <n v="100"/>
    <s v="26/09/2016 17:46:47"/>
    <s v="26/09/2016 18:12:18"/>
    <s v="XX"/>
    <x v="3"/>
    <s v="Não"/>
    <s v=""/>
    <s v=""/>
    <s v=""/>
  </r>
  <r>
    <n v="2863"/>
    <x v="11"/>
    <x v="0"/>
    <s v="03 - Operações Data Center"/>
    <x v="0"/>
    <s v="Normal"/>
    <s v="Ticket#10149387 — Re: RES: RES: Re: RES: RES: RES: RES: Chamado 10137880"/>
    <s v="Hugo Dias"/>
    <x v="14"/>
    <s v="26/09/2016 18:10:22"/>
    <s v=" "/>
    <s v="xxx"/>
    <x v="16"/>
    <x v="17"/>
    <n v="0.5"/>
    <n v="0"/>
    <n v="100"/>
    <s v="26/09/2016 17:50:45"/>
    <s v="26/09/2016 18:10:22"/>
    <s v="XX"/>
    <x v="3"/>
    <s v="Não"/>
    <s v=""/>
    <s v=""/>
    <s v=""/>
  </r>
  <r>
    <n v="2868"/>
    <x v="11"/>
    <x v="0"/>
    <s v="03 - Operações Data Center"/>
    <x v="0"/>
    <s v="Normal"/>
    <s v="Alterar o proprietário do chamado: 10149895 - Re: Banco homologação indisponível"/>
    <s v="Hugo Dias"/>
    <x v="14"/>
    <s v="26/09/2016 18:09:59"/>
    <s v=" "/>
    <s v="xxx"/>
    <x v="16"/>
    <x v="17"/>
    <n v="0.5"/>
    <n v="0"/>
    <n v="100"/>
    <s v="26/09/2016 18:04:21"/>
    <s v="26/09/2016 18:09:59"/>
    <s v="XX"/>
    <x v="3"/>
    <s v="Não"/>
    <s v=""/>
    <s v=""/>
    <s v=""/>
  </r>
  <r>
    <n v="2878"/>
    <x v="11"/>
    <x v="0"/>
    <s v="03 - Operações Data Center"/>
    <x v="0"/>
    <s v="Normal"/>
    <s v="Ticket#10149942 — Re: [AGENDAMENTO SCRIPT] Integração de Abastecimentos Padrão com o WMS "/>
    <s v="Robinson Jorge"/>
    <x v="13"/>
    <s v="28/09/2016 12:27:13"/>
    <s v=" "/>
    <s v="xxx"/>
    <x v="17"/>
    <x v="22"/>
    <n v="0.5"/>
    <n v="0"/>
    <n v="100"/>
    <s v="27/09/2016 08:16:40"/>
    <s v="28/09/2016 12:27:12"/>
    <s v="XX"/>
    <x v="3"/>
    <s v="Não"/>
    <s v=""/>
    <s v=""/>
    <s v=""/>
  </r>
  <r>
    <n v="2881"/>
    <x v="11"/>
    <x v="0"/>
    <s v="03 - Operações Data Center"/>
    <x v="0"/>
    <s v="Normal"/>
    <s v="Ticket#10149152 — Script RESup - MVS/RELO "/>
    <s v="Robinson Jorge"/>
    <x v="13"/>
    <s v="28/09/2016 12:27:56"/>
    <s v=" "/>
    <s v="xxx"/>
    <x v="17"/>
    <x v="22"/>
    <n v="0.5"/>
    <n v="0"/>
    <n v="100"/>
    <s v="27/09/2016 08:52:48"/>
    <s v="28/09/2016 12:27:56"/>
    <s v="XX"/>
    <x v="3"/>
    <s v="Não"/>
    <s v=""/>
    <s v=""/>
    <s v=""/>
  </r>
  <r>
    <n v="2883"/>
    <x v="11"/>
    <x v="0"/>
    <s v="03 - Operações Data Center"/>
    <x v="0"/>
    <s v="Normal"/>
    <s v="Restart do nó 2 do cluster CSLJ do SOA devido a stuck threads"/>
    <s v="Robinson Jorge"/>
    <x v="13"/>
    <s v="28/09/2016 12:27:35"/>
    <s v=" "/>
    <s v="xxx"/>
    <x v="17"/>
    <x v="22"/>
    <n v="0.5"/>
    <n v="0"/>
    <n v="100"/>
    <s v="27/09/2016 08:59:15"/>
    <s v="28/09/2016 12:27:35"/>
    <s v="XX"/>
    <x v="3"/>
    <s v="Não"/>
    <s v=""/>
    <s v=""/>
    <s v=""/>
  </r>
  <r>
    <n v="2884"/>
    <x v="11"/>
    <x v="0"/>
    <s v="03 - Operações Data Center"/>
    <x v="0"/>
    <s v="Normal"/>
    <s v="Ticket#10149941 — Fwd: Compilar Programa em PRD - Carga de Titulos"/>
    <s v="Andrei Galvao do Nascimento"/>
    <x v="15"/>
    <s v="27/09/2016 14:26:40"/>
    <s v=" "/>
    <s v="xxx"/>
    <x v="17"/>
    <x v="22"/>
    <n v="0.5"/>
    <n v="0"/>
    <n v="100"/>
    <s v="27/09/2016 09:06:50"/>
    <s v="27/09/2016 14:26:40"/>
    <s v="XX"/>
    <x v="3"/>
    <s v="Não"/>
    <s v=""/>
    <s v=""/>
    <s v=""/>
  </r>
  <r>
    <n v="2886"/>
    <x v="11"/>
    <x v="0"/>
    <s v="03 - Operações Data Center"/>
    <x v="0"/>
    <s v="Normal"/>
    <s v="Ticket#10149943 — Re: Erro Pedido PJ com Boleto Bancário "/>
    <s v="Robinson Jorge"/>
    <x v="13"/>
    <s v="28/09/2016 12:28:15"/>
    <s v=" "/>
    <s v="xxx"/>
    <x v="17"/>
    <x v="22"/>
    <n v="0.5"/>
    <n v="0"/>
    <n v="100"/>
    <s v="27/09/2016 09:10:52"/>
    <s v="28/09/2016 12:28:15"/>
    <s v="XX"/>
    <x v="3"/>
    <s v="Não"/>
    <s v=""/>
    <s v=""/>
    <s v=""/>
  </r>
  <r>
    <n v="2887"/>
    <x v="11"/>
    <x v="0"/>
    <s v="03 - Operações Data Center"/>
    <x v="0"/>
    <s v="Normal"/>
    <s v="Mudança da senha do usuário tsmbkp"/>
    <s v="Robinson Jorge"/>
    <x v="13"/>
    <s v="28/09/2016 12:28:32"/>
    <s v=" "/>
    <s v="xxx"/>
    <x v="17"/>
    <x v="22"/>
    <n v="0.5"/>
    <n v="0"/>
    <n v="100"/>
    <s v="27/09/2016 09:16:36"/>
    <s v="28/09/2016 12:28:32"/>
    <s v="XX"/>
    <x v="3"/>
    <s v="Não"/>
    <s v=""/>
    <s v=""/>
    <s v=""/>
  </r>
  <r>
    <n v="2889"/>
    <x v="11"/>
    <x v="0"/>
    <s v="03 - Operações Data Center"/>
    <x v="0"/>
    <s v="Normal"/>
    <s v="Ticket#10149944 — Re: Problema de integração de nota para o Retail"/>
    <s v="Andrei Galvao do Nascimento"/>
    <x v="15"/>
    <s v="27/09/2016 14:26:26"/>
    <s v=" "/>
    <s v="xxx"/>
    <x v="17"/>
    <x v="22"/>
    <n v="0.5"/>
    <n v="0"/>
    <n v="100"/>
    <s v="27/09/2016 09:23:57"/>
    <s v="27/09/2016 14:26:26"/>
    <s v="XX"/>
    <x v="3"/>
    <s v="Não"/>
    <s v=""/>
    <s v=""/>
    <s v=""/>
  </r>
  <r>
    <n v="2890"/>
    <x v="11"/>
    <x v="0"/>
    <s v="03 - Operações Data Center"/>
    <x v="0"/>
    <s v="Normal"/>
    <s v="Ticket#10150078 — ENC: Execução de limpeza de integração GAL-OD"/>
    <s v="Andrei Galvao do Nascimento"/>
    <x v="15"/>
    <s v="27/09/2016 14:25:37"/>
    <s v=" "/>
    <s v="xxx"/>
    <x v="17"/>
    <x v="22"/>
    <n v="0.5"/>
    <n v="0"/>
    <n v="100"/>
    <s v="27/09/2016 09:32:58"/>
    <s v="27/09/2016 14:25:37"/>
    <s v="XX"/>
    <x v="3"/>
    <s v="Não"/>
    <s v=""/>
    <s v=""/>
    <s v=""/>
  </r>
  <r>
    <n v="2892"/>
    <x v="11"/>
    <x v="0"/>
    <s v="03 - Operações Data Center"/>
    <x v="0"/>
    <s v="Normal"/>
    <s v="Ticket#10150061 — Enc: RES: Fwd: RES: RES: Tela de Análise de Pagamentos de Contratos - Inclusão de Filtro por Fornecedor "/>
    <s v="Robinson Jorge"/>
    <x v="13"/>
    <s v="28/09/2016 12:29:16"/>
    <s v=" "/>
    <s v="xxx"/>
    <x v="17"/>
    <x v="22"/>
    <n v="0.5"/>
    <n v="0"/>
    <n v="100"/>
    <s v="27/09/2016 09:46:53"/>
    <s v="28/09/2016 12:29:16"/>
    <s v="XX"/>
    <x v="3"/>
    <s v="Não"/>
    <s v=""/>
    <s v=""/>
    <s v=""/>
  </r>
  <r>
    <n v="2893"/>
    <x v="11"/>
    <x v="0"/>
    <s v="03 - Operações Data Center"/>
    <x v="0"/>
    <s v="Normal"/>
    <s v="Ticket#10150169 — update tabela sindicato "/>
    <s v="Robinson Jorge"/>
    <x v="13"/>
    <s v="28/09/2016 12:28:53"/>
    <s v=" "/>
    <s v="xxx"/>
    <x v="17"/>
    <x v="22"/>
    <n v="0.5"/>
    <n v="0"/>
    <n v="100"/>
    <s v="27/09/2016 10:03:35"/>
    <s v="28/09/2016 12:28:53"/>
    <s v="XX"/>
    <x v="3"/>
    <s v="Não"/>
    <s v=""/>
    <s v=""/>
    <s v=""/>
  </r>
  <r>
    <n v="2894"/>
    <x v="11"/>
    <x v="0"/>
    <s v="03 - Operações Data Center"/>
    <x v="0"/>
    <s v="Normal"/>
    <s v="Ticket#10150135 — Fwd: Compilar Programa de CLIENTES em PRD"/>
    <s v="Andrei Galvao do Nascimento"/>
    <x v="15"/>
    <s v="27/09/2016 14:25:25"/>
    <s v=" "/>
    <s v="xxx"/>
    <x v="17"/>
    <x v="22"/>
    <n v="0.5"/>
    <n v="0"/>
    <n v="100"/>
    <s v="27/09/2016 10:08:22"/>
    <s v="27/09/2016 14:25:25"/>
    <s v="XX"/>
    <x v="3"/>
    <s v="Não"/>
    <s v=""/>
    <s v=""/>
    <s v=""/>
  </r>
  <r>
    <n v="2895"/>
    <x v="11"/>
    <x v="0"/>
    <s v="03 - Operações Data Center"/>
    <x v="0"/>
    <s v="Normal"/>
    <s v="Grant para visualização de código fontes de objetos para o usuário marcosguia na base Wellsalfer"/>
    <s v="Robinson Jorge"/>
    <x v="13"/>
    <s v="28/09/2016 12:29:35"/>
    <s v=" "/>
    <s v="xxx"/>
    <x v="17"/>
    <x v="22"/>
    <n v="0.5"/>
    <n v="0"/>
    <n v="100"/>
    <s v="27/09/2016 10:08:27"/>
    <s v="28/09/2016 12:29:34"/>
    <s v="XX"/>
    <x v="3"/>
    <s v="Não"/>
    <s v=""/>
    <s v=""/>
    <s v=""/>
  </r>
  <r>
    <n v="2896"/>
    <x v="11"/>
    <x v="0"/>
    <s v="03 - Operações Data Center"/>
    <x v="0"/>
    <s v="Normal"/>
    <s v="Ticket#10148251 — Autorização Chamado 10130024"/>
    <s v="Hugo Dias"/>
    <x v="14"/>
    <s v="27/09/2016 12:03:17"/>
    <s v=" "/>
    <s v="xxx"/>
    <x v="17"/>
    <x v="22"/>
    <n v="1"/>
    <n v="0"/>
    <n v="100"/>
    <s v="27/09/2016 10:15:06"/>
    <s v="27/09/2016 12:03:16"/>
    <s v="XX"/>
    <x v="3"/>
    <s v="Não"/>
    <s v=""/>
    <s v=""/>
    <s v=""/>
  </r>
  <r>
    <n v="2897"/>
    <x v="11"/>
    <x v="0"/>
    <s v="03 - Operações Data Center"/>
    <x v="0"/>
    <s v="Normal"/>
    <s v="Verificar dataguard: MSAF, MVWEB e FOLHA"/>
    <s v="Hugo Dias"/>
    <x v="14"/>
    <s v="28/09/2016 11:08:04"/>
    <s v=" "/>
    <s v="xxx"/>
    <x v="17"/>
    <x v="22"/>
    <n v="1"/>
    <n v="0"/>
    <n v="100"/>
    <s v="27/09/2016 10:15:41"/>
    <s v="28/09/2016 11:08:04"/>
    <s v="XX"/>
    <x v="3"/>
    <s v="Não"/>
    <s v=""/>
    <s v=""/>
    <s v=""/>
  </r>
  <r>
    <n v="2898"/>
    <x v="11"/>
    <x v="0"/>
    <s v="03 - Operações Data Center"/>
    <x v="0"/>
    <s v="Normal"/>
    <s v="Ticket#10150203 — Solicitação de Acesso "/>
    <s v="Robinson Jorge"/>
    <x v="13"/>
    <s v="28/09/2016 12:29:51"/>
    <s v=" "/>
    <s v="xxx"/>
    <x v="17"/>
    <x v="22"/>
    <n v="0.5"/>
    <n v="0"/>
    <n v="100"/>
    <s v="27/09/2016 10:20:51"/>
    <s v="28/09/2016 12:29:51"/>
    <s v="XX"/>
    <x v="3"/>
    <s v="Não"/>
    <s v=""/>
    <s v=""/>
    <s v=""/>
  </r>
  <r>
    <n v="2899"/>
    <x v="11"/>
    <x v="0"/>
    <s v="03 - Operações Data Center"/>
    <x v="0"/>
    <s v="Normal"/>
    <s v="Ticket#10150168 — WIS Atualização base de HOMOLOGAÇÃO"/>
    <s v="Andrei Galvao do Nascimento"/>
    <x v="15"/>
    <s v="27/09/2016 14:25:07"/>
    <s v=" "/>
    <s v="xxx"/>
    <x v="17"/>
    <x v="22"/>
    <n v="1"/>
    <n v="0"/>
    <n v="100"/>
    <s v="27/09/2016 10:28:43"/>
    <s v="27/09/2016 14:25:07"/>
    <s v="XX"/>
    <x v="3"/>
    <s v="Não"/>
    <s v=""/>
    <s v=""/>
    <s v=""/>
  </r>
  <r>
    <n v="2903"/>
    <x v="11"/>
    <x v="0"/>
    <s v="03 - Operações Data Center"/>
    <x v="0"/>
    <s v="Normal"/>
    <s v="Ticket#10150251 — Deletar Source FACCRED _ Salfer"/>
    <s v="Hugo Dias"/>
    <x v="14"/>
    <s v="27/09/2016 12:02:55"/>
    <s v=" "/>
    <s v="xxx"/>
    <x v="17"/>
    <x v="22"/>
    <n v="1"/>
    <n v="0"/>
    <n v="100"/>
    <s v="27/09/2016 10:40:50"/>
    <s v="27/09/2016 12:02:55"/>
    <s v="XX"/>
    <x v="3"/>
    <s v="Não"/>
    <s v=""/>
    <s v=""/>
    <s v=""/>
  </r>
  <r>
    <n v="2906"/>
    <x v="11"/>
    <x v="0"/>
    <s v="03 - Operações Data Center"/>
    <x v="0"/>
    <s v="Normal"/>
    <s v="Ticket#10150284 — ENC: Alterar relatório da intranet RELSALFER"/>
    <s v="Hugo Dias"/>
    <x v="14"/>
    <s v="27/09/2016 12:02:35"/>
    <s v=" "/>
    <s v="xxx"/>
    <x v="17"/>
    <x v="22"/>
    <n v="0.5"/>
    <n v="0"/>
    <n v="100"/>
    <s v="27/09/2016 11:12:54"/>
    <s v="27/09/2016 12:02:35"/>
    <s v="XX"/>
    <x v="3"/>
    <s v="Não"/>
    <s v=""/>
    <s v=""/>
    <s v=""/>
  </r>
  <r>
    <n v="2907"/>
    <x v="11"/>
    <x v="0"/>
    <s v="03 - Operações Data Center"/>
    <x v="0"/>
    <s v="Normal"/>
    <s v="Ticket#10150252 — Fwd: PRODUCAO EBS - RECEBIMENTOS CAIXA LOJAS"/>
    <s v="Hugo Dias"/>
    <x v="14"/>
    <s v="27/09/2016 12:02:05"/>
    <s v=" "/>
    <s v="xxx"/>
    <x v="17"/>
    <x v="22"/>
    <n v="0.5"/>
    <n v="0"/>
    <n v="100"/>
    <s v="27/09/2016 11:15:25"/>
    <s v="27/09/2016 12:02:05"/>
    <s v="XX"/>
    <x v="3"/>
    <s v="Não"/>
    <s v=""/>
    <s v=""/>
    <s v=""/>
  </r>
  <r>
    <n v="2908"/>
    <x v="11"/>
    <x v="0"/>
    <s v="03 - Operações Data Center"/>
    <x v="0"/>
    <s v="Normal"/>
    <s v="Ticket#10150253 — Fwd: PRODUÇÃO EBS - BAIXA SEMEAR"/>
    <s v="Hugo Dias"/>
    <x v="14"/>
    <s v="27/09/2016 12:01:45"/>
    <s v=" "/>
    <s v="xxx"/>
    <x v="17"/>
    <x v="22"/>
    <n v="0.5"/>
    <n v="0"/>
    <n v="100"/>
    <s v="27/09/2016 11:16:51"/>
    <s v="27/09/2016 12:01:45"/>
    <s v="XX"/>
    <x v="3"/>
    <s v="Não"/>
    <s v=""/>
    <s v=""/>
    <s v=""/>
  </r>
  <r>
    <n v="2913"/>
    <x v="11"/>
    <x v="0"/>
    <s v="03 - Operações Data Center"/>
    <x v="0"/>
    <s v="Normal"/>
    <s v="Ticket#10150227 — Fwd: Compilar em PRD - Programa de Titulos"/>
    <s v="Hugo Dias"/>
    <x v="14"/>
    <s v="27/09/2016 12:01:12"/>
    <s v=" "/>
    <s v="xxx"/>
    <x v="17"/>
    <x v="22"/>
    <n v="1"/>
    <n v="0"/>
    <n v="100"/>
    <s v="27/09/2016 11:39:47"/>
    <s v="27/09/2016 12:01:12"/>
    <s v="XX"/>
    <x v="3"/>
    <s v="Não"/>
    <s v=""/>
    <s v=""/>
    <s v=""/>
  </r>
  <r>
    <n v="2914"/>
    <x v="11"/>
    <x v="0"/>
    <s v="03 - Operações Data Center"/>
    <x v="0"/>
    <s v="Normal"/>
    <s v="Ticket#10150331 — Reboot Nó 1 / Máquina re-267-soa02"/>
    <s v="Andrei Galvao do Nascimento"/>
    <x v="15"/>
    <s v="27/09/2016 14:24:45"/>
    <s v=" "/>
    <s v="xxx"/>
    <x v="17"/>
    <x v="22"/>
    <n v="1"/>
    <n v="0"/>
    <n v="100"/>
    <s v="27/09/2016 11:44:44"/>
    <s v="27/09/2016 14:24:45"/>
    <s v="XX"/>
    <x v="3"/>
    <s v="Não"/>
    <s v=""/>
    <s v=""/>
    <s v=""/>
  </r>
  <r>
    <n v="2917"/>
    <x v="11"/>
    <x v="0"/>
    <s v="03 - Operações Data Center"/>
    <x v="0"/>
    <s v="Normal"/>
    <s v="Ticket#10150400 — Base WMSH - WIS de Homologação "/>
    <s v="Robinson Jorge"/>
    <x v="13"/>
    <s v="28/09/2016 12:30:10"/>
    <s v=" "/>
    <s v="xxx"/>
    <x v="17"/>
    <x v="22"/>
    <n v="0.5"/>
    <n v="0"/>
    <n v="100"/>
    <s v="27/09/2016 12:30:46"/>
    <s v="28/09/2016 12:30:10"/>
    <s v="XX"/>
    <x v="3"/>
    <s v="Não"/>
    <s v=""/>
    <s v=""/>
    <s v=""/>
  </r>
  <r>
    <n v="2919"/>
    <x v="11"/>
    <x v="0"/>
    <s v="03 - Operações Data Center"/>
    <x v="0"/>
    <s v="Normal"/>
    <s v="Ticket#10150269 — Execução Script"/>
    <s v="Andrei Galvao do Nascimento"/>
    <x v="15"/>
    <s v="27/09/2016 14:23:55"/>
    <s v=" "/>
    <s v="xxx"/>
    <x v="17"/>
    <x v="22"/>
    <n v="0.5"/>
    <n v="0"/>
    <n v="100"/>
    <s v="27/09/2016 14:23:46"/>
    <s v="27/09/2016 14:23:55"/>
    <s v="XX"/>
    <x v="3"/>
    <s v="Não"/>
    <s v=""/>
    <s v=""/>
    <s v=""/>
  </r>
  <r>
    <n v="2945"/>
    <x v="11"/>
    <x v="0"/>
    <s v="03 - Operações Data Center"/>
    <x v="0"/>
    <s v="Normal"/>
    <s v="ENC: Pacote PRD - Atividade #81 - Validação EAN Produto Retai"/>
    <s v="Andrei Galvao do Nascimento"/>
    <x v="15"/>
    <s v="29/09/2016 13:27:27"/>
    <s v=" "/>
    <s v="xxx"/>
    <x v="17"/>
    <x v="22"/>
    <n v="0.80000001192092896"/>
    <n v="0"/>
    <n v="100"/>
    <s v="27/09/2016 16:26:53"/>
    <s v="29/09/2016 13:27:26"/>
    <s v="XX"/>
    <x v="3"/>
    <s v="Não"/>
    <s v=""/>
    <s v=""/>
    <s v=""/>
  </r>
  <r>
    <n v="2947"/>
    <x v="11"/>
    <x v="0"/>
    <s v="03 - Operações Data Center"/>
    <x v="0"/>
    <s v="Normal"/>
    <s v="ENC: [RNV - CHR303] - Entrega e Liberação para testes"/>
    <s v="Andrei Galvao do Nascimento"/>
    <x v="15"/>
    <s v="28/09/2016 10:57:30"/>
    <s v=" "/>
    <s v="xxx"/>
    <x v="17"/>
    <x v="22"/>
    <n v="0.80000001192092896"/>
    <n v="0"/>
    <n v="100"/>
    <s v="27/09/2016 16:27:24"/>
    <s v="28/09/2016 10:57:30"/>
    <s v="XX"/>
    <x v="3"/>
    <s v="Não"/>
    <s v=""/>
    <s v=""/>
    <s v=""/>
  </r>
  <r>
    <n v="2955"/>
    <x v="11"/>
    <x v="0"/>
    <s v="03 - Operações Data Center"/>
    <x v="0"/>
    <s v="Normal"/>
    <s v="Ticket#10150812 — Dblink do ormsh-exa para o EBS de testes"/>
    <s v="Hugo Dias"/>
    <x v="14"/>
    <s v="28/09/2016 11:07:33"/>
    <s v=" "/>
    <s v="xxx"/>
    <x v="17"/>
    <x v="22"/>
    <n v="0.5"/>
    <n v="0"/>
    <n v="100"/>
    <s v="27/09/2016 17:43:10"/>
    <s v="28/09/2016 11:07:33"/>
    <s v="XX"/>
    <x v="3"/>
    <s v="Não"/>
    <s v=""/>
    <s v=""/>
    <s v=""/>
  </r>
  <r>
    <n v="2956"/>
    <x v="11"/>
    <x v="0"/>
    <s v="03 - Operações Data Center"/>
    <x v="0"/>
    <s v="Normal"/>
    <s v="Ticket#10150756 — ENC: Autorização para execução de scripts RELO e MVS."/>
    <s v="Hugo Dias"/>
    <x v="14"/>
    <s v="28/09/2016 11:07:13"/>
    <s v=" "/>
    <s v="xxx"/>
    <x v="17"/>
    <x v="22"/>
    <n v="0.5"/>
    <n v="0"/>
    <n v="100"/>
    <s v="27/09/2016 17:44:27"/>
    <s v="28/09/2016 11:07:13"/>
    <s v="XX"/>
    <x v="3"/>
    <s v="Não"/>
    <s v=""/>
    <s v=""/>
    <s v=""/>
  </r>
  <r>
    <n v="2962"/>
    <x v="11"/>
    <x v="0"/>
    <s v="03 - Operações Data Center"/>
    <x v="0"/>
    <s v="Normal"/>
    <s v="Carga na tabela WorldMapPoints do Solarwinds criada na atualização de versão"/>
    <s v="Robinson Jorge"/>
    <x v="13"/>
    <s v="28/09/2016 12:30:34"/>
    <s v=" "/>
    <s v="xxx"/>
    <x v="17"/>
    <x v="22"/>
    <n v="3"/>
    <n v="0"/>
    <n v="100"/>
    <s v="27/09/2016 18:09:56"/>
    <s v="28/09/2016 12:30:34"/>
    <s v="XX"/>
    <x v="3"/>
    <s v="Não"/>
    <s v=""/>
    <s v=""/>
    <s v=""/>
  </r>
  <r>
    <n v="2964"/>
    <x v="11"/>
    <x v="0"/>
    <s v="03 - Operações Data Center"/>
    <x v="0"/>
    <s v="Normal"/>
    <s v="Ticket#10150847 — ENC: Intervenção na base FACMUTUO: alterações em lotes de baixa "/>
    <s v="Robinson Jorge"/>
    <x v="13"/>
    <s v="28/09/2016 12:30:57"/>
    <s v=" "/>
    <s v="xxx"/>
    <x v="17"/>
    <x v="22"/>
    <n v="0.5"/>
    <n v="0"/>
    <n v="100"/>
    <s v="27/09/2016 18:22:10"/>
    <s v="28/09/2016 12:30:57"/>
    <s v="XX"/>
    <x v="3"/>
    <s v="Não"/>
    <s v=""/>
    <s v=""/>
    <s v=""/>
  </r>
  <r>
    <n v="2967"/>
    <x v="11"/>
    <x v="0"/>
    <s v="03 - Operações Data Center"/>
    <x v="0"/>
    <s v="Normal"/>
    <s v="Problema no SOA RNCLJ"/>
    <s v="Hugo Dias"/>
    <x v="14"/>
    <s v="28/09/2016 11:06:29"/>
    <s v=" "/>
    <s v="xxx"/>
    <x v="21"/>
    <x v="21"/>
    <n v="1"/>
    <n v="0"/>
    <n v="100"/>
    <s v="28/09/2016 08:20:34"/>
    <s v="28/09/2016 11:06:29"/>
    <s v="XX"/>
    <x v="3"/>
    <s v="Não"/>
    <s v=""/>
    <s v=""/>
    <s v=""/>
  </r>
  <r>
    <n v="2968"/>
    <x v="11"/>
    <x v="0"/>
    <s v="03 - Operações Data Center"/>
    <x v="0"/>
    <s v="Normal"/>
    <s v="Acompanhamento chamado EXADATA: aumento de temperatura"/>
    <s v="Hugo Dias"/>
    <x v="14"/>
    <s v="30/09/2016 17:54:32"/>
    <s v=" "/>
    <s v="xxx"/>
    <x v="21"/>
    <x v="21"/>
    <n v="8"/>
    <n v="0"/>
    <n v="100"/>
    <s v="28/09/2016 08:42:20"/>
    <s v="30/09/2016 17:54:32"/>
    <s v="XX"/>
    <x v="3"/>
    <s v="Não"/>
    <s v=""/>
    <s v=""/>
    <s v=""/>
  </r>
  <r>
    <n v="2983"/>
    <x v="11"/>
    <x v="0"/>
    <s v="03 - Operações Data Center"/>
    <x v="0"/>
    <s v="Normal"/>
    <s v="Ticket#10150868 — Esquema ENTREGA em MVWEBH"/>
    <s v="Andrei Galvao do Nascimento"/>
    <x v="15"/>
    <s v="29/09/2016 16:33:05"/>
    <s v=" "/>
    <s v="xxx"/>
    <x v="21"/>
    <x v="21"/>
    <n v="2"/>
    <n v="0"/>
    <n v="100"/>
    <s v="28/09/2016 09:38:34"/>
    <s v="29/09/2016 16:33:05"/>
    <s v="XX"/>
    <x v="3"/>
    <s v="Não"/>
    <s v=""/>
    <s v=""/>
    <s v=""/>
  </r>
  <r>
    <n v="2991"/>
    <x v="11"/>
    <x v="0"/>
    <s v="03 - Operações Data Center"/>
    <x v="0"/>
    <s v="Normal"/>
    <s v="Ticket#10151039 — [Chamado DBAs] Lentidão na Base RELOH - Exa"/>
    <s v="Andrei Galvao do Nascimento"/>
    <x v="15"/>
    <s v="28/09/2016 10:04:36"/>
    <s v=" "/>
    <s v="xxx"/>
    <x v="21"/>
    <x v="21"/>
    <n v="1"/>
    <n v="0"/>
    <n v="100"/>
    <s v="28/09/2016 10:04:18"/>
    <s v="28/09/2016 10:04:36"/>
    <s v="XX"/>
    <x v="3"/>
    <s v="Não"/>
    <s v=""/>
    <s v=""/>
    <s v=""/>
  </r>
  <r>
    <n v="2996"/>
    <x v="11"/>
    <x v="0"/>
    <s v="03 - Operações Data Center"/>
    <x v="0"/>
    <s v="Normal"/>
    <s v="Ticket#10150970 — ENC: Banco MySQL (Homologação) - Liberação de usuário"/>
    <s v="Hugo Dias"/>
    <x v="14"/>
    <s v="28/09/2016 11:05:59"/>
    <s v=" "/>
    <s v="xxx"/>
    <x v="21"/>
    <x v="21"/>
    <n v="1"/>
    <n v="0"/>
    <n v="100"/>
    <s v="28/09/2016 11:01:00"/>
    <s v="28/09/2016 11:05:59"/>
    <s v="XX"/>
    <x v="3"/>
    <s v="Não"/>
    <s v=""/>
    <s v=""/>
    <s v=""/>
  </r>
  <r>
    <n v="3000"/>
    <x v="11"/>
    <x v="0"/>
    <s v="03 - Operações Data Center"/>
    <x v="0"/>
    <s v="Normal"/>
    <s v="Ticket#10151122 — [Emergencial] 10134326 — Incidente operacional com carne - Script"/>
    <s v="Hugo Dias"/>
    <x v="14"/>
    <s v="28/09/2016 11:16:13"/>
    <s v=" "/>
    <s v="xxx"/>
    <x v="21"/>
    <x v="21"/>
    <n v="0.5"/>
    <n v="0"/>
    <n v="100"/>
    <s v="28/09/2016 11:16:02"/>
    <s v="28/09/2016 11:16:02"/>
    <s v="XX"/>
    <x v="3"/>
    <s v="Não"/>
    <s v=""/>
    <s v=""/>
    <s v=""/>
  </r>
  <r>
    <n v="3003"/>
    <x v="11"/>
    <x v="0"/>
    <s v="03 - Operações Data Center"/>
    <x v="0"/>
    <s v="Normal"/>
    <s v="Analise problemas com os JOBS MV_MVS_INTEG_ABAST_CS_WMS e MV_MVS_INTEG_ABAST_RN_WMS"/>
    <s v="Andrei Galvao do Nascimento"/>
    <x v="15"/>
    <s v="28/09/2016 13:43:22"/>
    <s v=" "/>
    <s v="xxx"/>
    <x v="21"/>
    <x v="21"/>
    <n v="2"/>
    <n v="0"/>
    <n v="100"/>
    <s v="28/09/2016 11:26:40"/>
    <s v="28/09/2016 13:43:22"/>
    <s v="XX"/>
    <x v="3"/>
    <s v="Não"/>
    <s v=""/>
    <s v=""/>
    <s v=""/>
  </r>
  <r>
    <n v="3007"/>
    <x v="11"/>
    <x v="0"/>
    <s v="03 - Operações Data Center"/>
    <x v="0"/>
    <s v="Normal"/>
    <s v="Restart do AdminServer do cluster CSLJ"/>
    <s v="Robinson Jorge"/>
    <x v="13"/>
    <s v="28/09/2016 12:31:17"/>
    <s v=" "/>
    <s v="xxx"/>
    <x v="21"/>
    <x v="21"/>
    <n v="0.5"/>
    <n v="0"/>
    <n v="100"/>
    <s v="28/09/2016 12:22:25"/>
    <s v="28/09/2016 12:31:16"/>
    <s v="XX"/>
    <x v="3"/>
    <s v="Não"/>
    <s v=""/>
    <s v=""/>
    <s v=""/>
  </r>
  <r>
    <n v="3008"/>
    <x v="11"/>
    <x v="0"/>
    <s v="03 - Operações Data Center"/>
    <x v="0"/>
    <s v="Normal"/>
    <s v="Ticket#10151162 — CONSULTA - MATRICULA AUTOMATICA"/>
    <s v="Hugo Dias"/>
    <x v="14"/>
    <s v="28/09/2016 18:06:18"/>
    <s v=" "/>
    <s v="xxx"/>
    <x v="21"/>
    <x v="21"/>
    <n v="0.5"/>
    <n v="0"/>
    <n v="100"/>
    <s v="28/09/2016 12:24:14"/>
    <s v="28/09/2016 18:06:18"/>
    <s v="XX"/>
    <x v="3"/>
    <s v="Não"/>
    <s v=""/>
    <s v=""/>
    <s v=""/>
  </r>
  <r>
    <n v="3010"/>
    <x v="11"/>
    <x v="0"/>
    <s v="03 - Operações Data Center"/>
    <x v="0"/>
    <s v="Normal"/>
    <s v="Ticket#10151220 — [EMERGENCIAL] Recontabilizar setembro de 2016 "/>
    <s v="Robinson Jorge"/>
    <x v="13"/>
    <s v="29/09/2016 10:16:08"/>
    <s v=" "/>
    <s v="xxx"/>
    <x v="21"/>
    <x v="21"/>
    <n v="0.5"/>
    <n v="0"/>
    <n v="100"/>
    <s v="28/09/2016 12:53:55"/>
    <s v="29/09/2016 10:16:08"/>
    <s v="XX"/>
    <x v="3"/>
    <s v="Não"/>
    <s v=""/>
    <s v=""/>
    <s v=""/>
  </r>
  <r>
    <n v="3013"/>
    <x v="11"/>
    <x v="0"/>
    <s v="03 - Operações Data Center"/>
    <x v="0"/>
    <s v="Normal"/>
    <s v="Ticket#10151310 — [EMERGENCIAL] 10149243 — Estorno de parcela do crediario proprio - Script "/>
    <s v="Robinson Jorge"/>
    <x v="13"/>
    <s v="29/09/2016 10:18:18"/>
    <s v=" "/>
    <s v="xxx"/>
    <x v="21"/>
    <x v="21"/>
    <n v="0.5"/>
    <n v="0"/>
    <n v="100"/>
    <s v="28/09/2016 14:26:42"/>
    <s v="29/09/2016 10:18:18"/>
    <s v="XX"/>
    <x v="3"/>
    <s v="Não"/>
    <s v=""/>
    <s v=""/>
    <s v=""/>
  </r>
  <r>
    <n v="3014"/>
    <x v="11"/>
    <x v="0"/>
    <s v="03 - Operações Data Center"/>
    <x v="0"/>
    <s v="Normal"/>
    <s v="Drop de tabelas usadas durante o batimento"/>
    <s v="Robinson Jorge"/>
    <x v="13"/>
    <s v="29/09/2016 10:16:26"/>
    <s v=" "/>
    <s v="xxx"/>
    <x v="21"/>
    <x v="21"/>
    <n v="0.5"/>
    <n v="0"/>
    <n v="100"/>
    <s v="28/09/2016 14:33:24"/>
    <s v="29/09/2016 10:16:26"/>
    <s v="XX"/>
    <x v="3"/>
    <s v="Não"/>
    <s v=""/>
    <s v=""/>
    <s v=""/>
  </r>
  <r>
    <n v="3016"/>
    <x v="11"/>
    <x v="0"/>
    <s v="03 - Operações Data Center"/>
    <x v="0"/>
    <s v="Normal"/>
    <s v="Ticket#10151109 — ODS - SOLICITAÇÃO 11"/>
    <s v="Hugo Dias"/>
    <x v="14"/>
    <s v="29/09/2016 17:18:24"/>
    <s v=" "/>
    <s v="xxx"/>
    <x v="21"/>
    <x v="21"/>
    <n v="2"/>
    <n v="0"/>
    <n v="100"/>
    <s v="28/09/2016 14:42:12"/>
    <s v="29/09/2016 17:18:24"/>
    <s v="XX"/>
    <x v="3"/>
    <s v="Não"/>
    <s v=""/>
    <s v=""/>
    <s v=""/>
  </r>
  <r>
    <n v="3017"/>
    <x v="11"/>
    <x v="0"/>
    <s v="03 - Operações Data Center"/>
    <x v="0"/>
    <s v="Normal"/>
    <s v="Ticket#10151108 — Execução de script - Sapiens"/>
    <s v="Hugo Dias"/>
    <x v="14"/>
    <s v="28/09/2016 18:05:50"/>
    <s v=" "/>
    <s v="xxx"/>
    <x v="21"/>
    <x v="21"/>
    <n v="1"/>
    <n v="0"/>
    <n v="100"/>
    <s v="28/09/2016 14:44:32"/>
    <s v="28/09/2016 18:05:50"/>
    <s v="XX"/>
    <x v="3"/>
    <s v="Não"/>
    <s v=""/>
    <s v=""/>
    <s v=""/>
  </r>
  <r>
    <n v="3019"/>
    <x v="11"/>
    <x v="0"/>
    <s v="03 - Operações Data Center"/>
    <x v="0"/>
    <s v="Normal"/>
    <s v="Ticket#10151143 — Visualizar Jobs "/>
    <s v="Robinson Jorge"/>
    <x v="13"/>
    <s v="29/09/2016 10:17:59"/>
    <s v=" "/>
    <s v="xxx"/>
    <x v="21"/>
    <x v="21"/>
    <n v="0.5"/>
    <n v="0"/>
    <n v="100"/>
    <s v="28/09/2016 14:49:08"/>
    <s v="29/09/2016 10:17:59"/>
    <s v="XX"/>
    <x v="3"/>
    <s v="Não"/>
    <s v=""/>
    <s v=""/>
    <s v=""/>
  </r>
  <r>
    <n v="3020"/>
    <x v="11"/>
    <x v="0"/>
    <s v="03 - Operações Data Center"/>
    <x v="0"/>
    <s v="Normal"/>
    <s v="Ticket#10151319 — Re: [SCRIPT PRODUCAO] Projeto Exigência Legal Susep - Seguro CDC"/>
    <s v="Hugo Dias"/>
    <x v="14"/>
    <s v="29/09/2016 10:46:08"/>
    <s v=" "/>
    <s v="xxx"/>
    <x v="21"/>
    <x v="21"/>
    <n v="0.5"/>
    <n v="0"/>
    <n v="100"/>
    <s v="28/09/2016 14:56:01"/>
    <s v="29/09/2016 10:46:08"/>
    <s v="XX"/>
    <x v="3"/>
    <s v="Não"/>
    <s v=""/>
    <s v=""/>
    <s v=""/>
  </r>
  <r>
    <n v="3023"/>
    <x v="11"/>
    <x v="0"/>
    <s v="03 - Operações Data Center"/>
    <x v="0"/>
    <s v="Normal"/>
    <s v="Ticket#10151011 — Replica de base em MVS para MVSH "/>
    <s v="Robinson Jorge"/>
    <x v="13"/>
    <s v="29/09/2016 10:21:04"/>
    <s v=" "/>
    <s v="xxx"/>
    <x v="21"/>
    <x v="21"/>
    <n v="0.5"/>
    <n v="0"/>
    <n v="100"/>
    <s v="28/09/2016 15:01:56"/>
    <s v="29/09/2016 10:21:03"/>
    <s v="XX"/>
    <x v="3"/>
    <s v="Não"/>
    <s v=""/>
    <s v=""/>
    <s v=""/>
  </r>
  <r>
    <n v="3037"/>
    <x v="11"/>
    <x v="0"/>
    <s v="03 - Operações Data Center"/>
    <x v="0"/>
    <s v="Normal"/>
    <s v="icket#10151332 — ENC: JOB para integração de item Retail"/>
    <s v="Hugo Dias"/>
    <x v="14"/>
    <s v="28/09/2016 18:05:30"/>
    <s v=" "/>
    <s v="xxx"/>
    <x v="21"/>
    <x v="21"/>
    <n v="1"/>
    <n v="0"/>
    <n v="100"/>
    <s v="28/09/2016 16:08:07"/>
    <s v="28/09/2016 18:05:30"/>
    <s v="XX"/>
    <x v="3"/>
    <s v="Não"/>
    <s v=""/>
    <s v=""/>
    <s v=""/>
  </r>
  <r>
    <n v="3038"/>
    <x v="11"/>
    <x v="0"/>
    <s v="03 - Operações Data Center"/>
    <x v="0"/>
    <s v="Normal"/>
    <s v="Desabilitação das triggers do FPW e geração do dump antes da atualização do forponto"/>
    <s v="Robinson Jorge"/>
    <x v="13"/>
    <s v="29/09/2016 10:20:45"/>
    <s v=" "/>
    <s v="xxx"/>
    <x v="21"/>
    <x v="21"/>
    <n v="1"/>
    <n v="0"/>
    <n v="100"/>
    <s v="28/09/2016 16:17:50"/>
    <s v="29/09/2016 10:20:45"/>
    <s v="XX"/>
    <x v="3"/>
    <s v="Não"/>
    <s v=""/>
    <s v=""/>
    <s v=""/>
  </r>
  <r>
    <n v="3040"/>
    <x v="11"/>
    <x v="0"/>
    <s v="03 - Operações Data Center"/>
    <x v="0"/>
    <s v="Normal"/>
    <s v="Sumiço de pasta /u01/app/rmsmig/appserver/rms/forms/bin no servidor 192.168.100.24, retail hml"/>
    <s v="Andrei Galvao do Nascimento"/>
    <x v="15"/>
    <s v="28/09/2016 16:20:40"/>
    <s v=" "/>
    <s v="xxx"/>
    <x v="21"/>
    <x v="21"/>
    <n v="2"/>
    <n v="0"/>
    <n v="100"/>
    <s v="28/09/2016 16:20:31"/>
    <s v="28/09/2016 16:20:40"/>
    <s v="XX"/>
    <x v="3"/>
    <s v="Não"/>
    <s v=""/>
    <s v=""/>
    <s v=""/>
  </r>
  <r>
    <n v="3059"/>
    <x v="11"/>
    <x v="0"/>
    <s v="03 - Operações Data Center"/>
    <x v="0"/>
    <s v="Normal"/>
    <s v="Ticket#10151558 — Atualização Cliente ( Contas à Receber ) "/>
    <s v="Robinson Jorge"/>
    <x v="13"/>
    <s v="29/09/2016 10:15:46"/>
    <s v=" "/>
    <s v="xxx"/>
    <x v="21"/>
    <x v="21"/>
    <n v="0.5"/>
    <n v="0"/>
    <n v="100"/>
    <s v="28/09/2016 17:41:37"/>
    <s v="29/09/2016 10:15:45"/>
    <s v="XX"/>
    <x v="3"/>
    <s v="Não"/>
    <s v=""/>
    <s v=""/>
    <s v=""/>
  </r>
  <r>
    <n v="3067"/>
    <x v="11"/>
    <x v="0"/>
    <s v="03 - Operações Data Center"/>
    <x v="0"/>
    <s v="Normal"/>
    <s v="Ticket#10150574 — View Materializada VM_MV_INFO_PRODUTO (sisinventmv_integ@mvwebh)"/>
    <s v="Robinson Jorge"/>
    <x v="13"/>
    <s v="28/09/2016 22:18:35"/>
    <s v=" "/>
    <s v="xxx"/>
    <x v="21"/>
    <x v="21"/>
    <n v="1"/>
    <n v="0"/>
    <n v="100"/>
    <s v="28/09/2016 22:18:22"/>
    <s v="28/09/2016 22:18:35"/>
    <s v="XX"/>
    <x v="3"/>
    <s v="Não"/>
    <s v=""/>
    <s v=""/>
    <s v=""/>
  </r>
  <r>
    <n v="3075"/>
    <x v="11"/>
    <x v="0"/>
    <s v="03 - Operações Data Center"/>
    <x v="0"/>
    <s v="Normal"/>
    <s v=" Ticket#10151673 — [EMERGENCIAL] Script chamado 10149809 "/>
    <s v="Robinson Jorge"/>
    <x v="13"/>
    <s v="29/09/2016 10:21:53"/>
    <s v=" "/>
    <s v="xxx"/>
    <x v="25"/>
    <x v="28"/>
    <n v="0.5"/>
    <n v="0"/>
    <n v="100"/>
    <s v="29/09/2016 09:07:27"/>
    <s v="29/09/2016 10:21:53"/>
    <s v="XX"/>
    <x v="3"/>
    <s v="Não"/>
    <s v=""/>
    <s v=""/>
    <s v=""/>
  </r>
  <r>
    <n v="3076"/>
    <x v="11"/>
    <x v="0"/>
    <s v="03 - Operações Data Center"/>
    <x v="0"/>
    <s v="Normal"/>
    <s v="Apontamento do dblink RAC_RELO nos schemas RELETROSALFER e RELETROCITY para a base RELOH"/>
    <s v="Robinson Jorge"/>
    <x v="13"/>
    <s v="29/09/2016 10:21:35"/>
    <s v=" "/>
    <s v="xxx"/>
    <x v="25"/>
    <x v="28"/>
    <n v="0.5"/>
    <n v="0"/>
    <n v="100"/>
    <s v="29/09/2016 09:10:33"/>
    <s v="29/09/2016 10:21:35"/>
    <s v="XX"/>
    <x v="3"/>
    <s v="Não"/>
    <s v=""/>
    <s v=""/>
    <s v=""/>
  </r>
  <r>
    <n v="3078"/>
    <x v="11"/>
    <x v="0"/>
    <s v="03 - Operações Data Center"/>
    <x v="0"/>
    <s v="Normal"/>
    <s v="Interrupção da rotina de expurgo na base WellSalfer devido a ocorrência de locks"/>
    <s v="Robinson Jorge"/>
    <x v="13"/>
    <s v="29/09/2016 10:22:11"/>
    <s v=" "/>
    <s v="xxx"/>
    <x v="25"/>
    <x v="28"/>
    <n v="0.5"/>
    <n v="0"/>
    <n v="100"/>
    <s v="29/09/2016 09:13:39"/>
    <s v="29/09/2016 10:22:10"/>
    <s v="XX"/>
    <x v="3"/>
    <s v="Não"/>
    <s v=""/>
    <s v=""/>
    <s v=""/>
  </r>
  <r>
    <n v="3082"/>
    <x v="11"/>
    <x v="0"/>
    <s v="03 - Operações Data Center"/>
    <x v="0"/>
    <s v="Normal"/>
    <s v="Ticket#10151691 — CONSULTA - MATRICULA AUTOMATICA "/>
    <s v="Robinson Jorge"/>
    <x v="13"/>
    <s v="29/09/2016 10:25:23"/>
    <s v=" "/>
    <s v="xxx"/>
    <x v="25"/>
    <x v="28"/>
    <n v="0.5"/>
    <n v="0"/>
    <n v="100"/>
    <s v="29/09/2016 09:42:50"/>
    <s v="29/09/2016 10:25:23"/>
    <s v="XX"/>
    <x v="3"/>
    <s v="Não"/>
    <s v=""/>
    <s v=""/>
    <s v=""/>
  </r>
  <r>
    <n v="3083"/>
    <x v="11"/>
    <x v="0"/>
    <s v="03 - Operações Data Center"/>
    <x v="0"/>
    <s v="Normal"/>
    <s v="Verificação de lentidão de query no MVS através de dblink no RELO"/>
    <s v="Robinson Jorge"/>
    <x v="13"/>
    <s v="30/09/2016 11:52:25"/>
    <s v=" "/>
    <s v="xxx"/>
    <x v="25"/>
    <x v="28"/>
    <n v="0.5"/>
    <n v="0"/>
    <n v="100"/>
    <s v="29/09/2016 09:47:54"/>
    <s v="30/09/2016 11:52:25"/>
    <s v="XX"/>
    <x v="3"/>
    <s v="Não"/>
    <s v=""/>
    <s v=""/>
    <s v=""/>
  </r>
  <r>
    <n v="3095"/>
    <x v="11"/>
    <x v="0"/>
    <s v="03 - Operações Data Center"/>
    <x v="0"/>
    <s v="Normal"/>
    <s v="Ticket#10151733 — Solicitação de acesso "/>
    <s v="Robinson Jorge"/>
    <x v="13"/>
    <s v="30/09/2016 13:49:49"/>
    <s v=" "/>
    <s v="xxx"/>
    <x v="25"/>
    <x v="28"/>
    <n v="0.5"/>
    <n v="0"/>
    <n v="100"/>
    <s v="29/09/2016 10:30:03"/>
    <s v="30/09/2016 13:49:49"/>
    <s v="XX"/>
    <x v="3"/>
    <s v="Não"/>
    <s v=""/>
    <s v=""/>
    <s v=""/>
  </r>
  <r>
    <n v="3099"/>
    <x v="11"/>
    <x v="0"/>
    <s v="03 - Operações Data Center"/>
    <x v="0"/>
    <s v="Normal"/>
    <s v="Ticket#10151797 — [EMERGENCIAL] Reenviar titulos Renegociação "/>
    <s v="Robinson Jorge"/>
    <x v="13"/>
    <s v="30/09/2016 13:50:08"/>
    <s v=" "/>
    <s v="xxx"/>
    <x v="25"/>
    <x v="28"/>
    <n v="0.5"/>
    <n v="0"/>
    <n v="100"/>
    <s v="29/09/2016 10:48:21"/>
    <s v="30/09/2016 13:50:08"/>
    <s v="XX"/>
    <x v="3"/>
    <s v="Não"/>
    <s v=""/>
    <s v=""/>
    <s v=""/>
  </r>
  <r>
    <n v="3101"/>
    <x v="11"/>
    <x v="0"/>
    <s v="03 - Operações Data Center"/>
    <x v="0"/>
    <s v="Normal"/>
    <s v="Update Producao"/>
    <s v="Hugo Dias"/>
    <x v="14"/>
    <s v="29/09/2016 17:17:43"/>
    <s v=" "/>
    <s v="xxx"/>
    <x v="25"/>
    <x v="28"/>
    <n v="0.5"/>
    <n v="0"/>
    <n v="100"/>
    <s v="29/09/2016 10:52:15"/>
    <s v="29/09/2016 17:17:43"/>
    <s v="XX"/>
    <x v="3"/>
    <s v="Não"/>
    <s v=""/>
    <s v=""/>
    <s v=""/>
  </r>
  <r>
    <n v="3111"/>
    <x v="11"/>
    <x v="0"/>
    <s v="03 - Operações Data Center"/>
    <x v="0"/>
    <s v="Normal"/>
    <s v="Ticket#10151883 — CONSULTA - MATRICULA AUTOMATICA "/>
    <s v="Robinson Jorge"/>
    <x v="13"/>
    <s v="30/09/2016 13:50:42"/>
    <s v=" "/>
    <s v="xxx"/>
    <x v="25"/>
    <x v="28"/>
    <n v="0.5"/>
    <n v="0"/>
    <n v="100"/>
    <s v="29/09/2016 11:37:49"/>
    <s v="30/09/2016 13:50:42"/>
    <s v="XX"/>
    <x v="3"/>
    <s v="Não"/>
    <s v=""/>
    <s v=""/>
    <s v=""/>
  </r>
  <r>
    <n v="3112"/>
    <x v="11"/>
    <x v="0"/>
    <s v="03 - Operações Data Center"/>
    <x v="0"/>
    <s v="Normal"/>
    <s v="Ticket#10151865 — Solicitação de acesso "/>
    <s v="Robinson Jorge"/>
    <x v="13"/>
    <s v="30/09/2016 13:51:00"/>
    <s v=" "/>
    <s v="xxx"/>
    <x v="25"/>
    <x v="28"/>
    <n v="0.5"/>
    <n v="0"/>
    <n v="100"/>
    <s v="29/09/2016 11:39:47"/>
    <s v="30/09/2016 13:51:00"/>
    <s v="XX"/>
    <x v="3"/>
    <s v="Não"/>
    <s v=""/>
    <s v=""/>
    <s v=""/>
  </r>
  <r>
    <n v="3114"/>
    <x v="11"/>
    <x v="0"/>
    <s v="03 - Operações Data Center"/>
    <x v="0"/>
    <s v="Normal"/>
    <s v="Ticket#10151882 — Dump de MVWEB para MVWEBH "/>
    <s v="Robinson Jorge"/>
    <x v="13"/>
    <s v="30/09/2016 13:51:22"/>
    <s v=" "/>
    <s v="xxx"/>
    <x v="25"/>
    <x v="28"/>
    <n v="2"/>
    <n v="0"/>
    <n v="100"/>
    <s v="29/09/2016 11:46:57"/>
    <s v="30/09/2016 13:51:22"/>
    <s v="XX"/>
    <x v="3"/>
    <s v="Não"/>
    <s v=""/>
    <s v=""/>
    <s v=""/>
  </r>
  <r>
    <n v="3115"/>
    <x v="11"/>
    <x v="0"/>
    <s v="03 - Operações Data Center"/>
    <x v="0"/>
    <s v="Normal"/>
    <s v="Ticket#10151853 — Reboot Nó 2 CS/CD"/>
    <s v="Hugo Dias"/>
    <x v="14"/>
    <s v="29/09/2016 17:17:14"/>
    <s v=" "/>
    <s v="xxx"/>
    <x v="25"/>
    <x v="28"/>
    <n v="0.5"/>
    <n v="0"/>
    <n v="100"/>
    <s v="29/09/2016 11:51:28"/>
    <s v="29/09/2016 17:17:14"/>
    <s v="XX"/>
    <x v="3"/>
    <s v="Não"/>
    <s v=""/>
    <s v=""/>
    <s v=""/>
  </r>
  <r>
    <n v="3122"/>
    <x v="11"/>
    <x v="0"/>
    <s v="03 - Operações Data Center"/>
    <x v="0"/>
    <s v="Normal"/>
    <s v="Ticket#10151984 — Re: Tabelas do ODS "/>
    <s v="Robinson Jorge"/>
    <x v="13"/>
    <s v="30/09/2016 13:51:39"/>
    <s v=" "/>
    <s v="xxx"/>
    <x v="25"/>
    <x v="28"/>
    <n v="2"/>
    <n v="0"/>
    <n v="100"/>
    <s v="29/09/2016 13:23:52"/>
    <s v="30/09/2016 13:51:39"/>
    <s v="XX"/>
    <x v="3"/>
    <s v="Não"/>
    <s v=""/>
    <s v=""/>
    <s v=""/>
  </r>
  <r>
    <n v="3123"/>
    <x v="11"/>
    <x v="0"/>
    <s v="03 - Operações Data Center"/>
    <x v="0"/>
    <s v="Normal"/>
    <s v="Ticket#10151441 — Expurgo Base - WellSalfer"/>
    <s v="Andrei Galvao do Nascimento"/>
    <x v="15"/>
    <s v="29/09/2016 13:28:19"/>
    <s v=" "/>
    <s v="xxx"/>
    <x v="25"/>
    <x v="28"/>
    <n v="6"/>
    <n v="0"/>
    <n v="100"/>
    <s v="29/09/2016 13:28:06"/>
    <s v="29/09/2016 13:28:18"/>
    <s v="XX"/>
    <x v="3"/>
    <s v="Não"/>
    <s v=""/>
    <s v=""/>
    <s v=""/>
  </r>
  <r>
    <n v="3124"/>
    <x v="11"/>
    <x v="0"/>
    <s v="03 - Operações Data Center"/>
    <x v="0"/>
    <s v="Normal"/>
    <s v="Ticket#10151441 — Expurgo Base - WellSalfer - dia 2"/>
    <s v="Andrei Galvao do Nascimento"/>
    <x v="15"/>
    <s v="30/09/2016 23:35:01"/>
    <s v=" "/>
    <s v="xxx"/>
    <x v="25"/>
    <x v="7"/>
    <n v="6"/>
    <n v="0"/>
    <n v="100"/>
    <s v="29/09/2016 13:28:42"/>
    <s v="30/09/2016 13:23:33"/>
    <s v="XX"/>
    <x v="3"/>
    <s v="Não"/>
    <s v=""/>
    <n v="1"/>
    <s v=""/>
  </r>
  <r>
    <n v="3135"/>
    <x v="11"/>
    <x v="0"/>
    <s v="03 - Operações Data Center"/>
    <x v="0"/>
    <s v="Normal"/>
    <s v="Alerta ADMinserver SOA RNV"/>
    <s v="Andrei Galvao do Nascimento"/>
    <x v="15"/>
    <s v="29/09/2016 16:32:29"/>
    <s v=" "/>
    <s v="xxx"/>
    <x v="25"/>
    <x v="28"/>
    <n v="0.5"/>
    <n v="0"/>
    <n v="100"/>
    <s v="29/09/2016 14:42:52"/>
    <s v="29/09/2016 16:32:29"/>
    <s v="XX"/>
    <x v="3"/>
    <s v="Não"/>
    <s v=""/>
    <s v=""/>
    <s v=""/>
  </r>
  <r>
    <n v="3138"/>
    <x v="11"/>
    <x v="0"/>
    <s v="03 - Operações Data Center"/>
    <x v="0"/>
    <s v="Normal"/>
    <s v="Ticket#10152037 — RES: CONSULTA - MATRICULA AUTOMATICA "/>
    <s v="Robinson Jorge"/>
    <x v="13"/>
    <s v="30/09/2016 13:52:03"/>
    <s v=" "/>
    <s v="xxx"/>
    <x v="25"/>
    <x v="28"/>
    <n v="0.5"/>
    <n v="0"/>
    <n v="100"/>
    <s v="29/09/2016 14:52:24"/>
    <s v="30/09/2016 13:52:02"/>
    <s v="XX"/>
    <x v="3"/>
    <s v="Não"/>
    <s v=""/>
    <s v=""/>
    <s v=""/>
  </r>
  <r>
    <n v="3140"/>
    <x v="11"/>
    <x v="0"/>
    <s v="03 - Operações Data Center"/>
    <x v="0"/>
    <s v="Normal"/>
    <s v="Ticket#10152032 — Solicitação de Grant "/>
    <s v="Robinson Jorge"/>
    <x v="13"/>
    <s v="30/09/2016 13:52:19"/>
    <s v=" "/>
    <s v="xxx"/>
    <x v="25"/>
    <x v="28"/>
    <n v="0.5"/>
    <n v="0"/>
    <n v="100"/>
    <s v="29/09/2016 15:00:52"/>
    <s v="30/09/2016 13:52:19"/>
    <s v="XX"/>
    <x v="3"/>
    <s v="Não"/>
    <s v=""/>
    <s v=""/>
    <s v=""/>
  </r>
  <r>
    <n v="3143"/>
    <x v="11"/>
    <x v="0"/>
    <s v="03 - Operações Data Center"/>
    <x v="2"/>
    <s v="Normal"/>
    <s v="Shrink datafiles da base Gateway2"/>
    <s v="Robinson Jorge"/>
    <x v="13"/>
    <s v="07/10/2016 15:59:36"/>
    <s v=" "/>
    <s v="xxx"/>
    <x v="29"/>
    <x v="32"/>
    <n v="2"/>
    <n v="0"/>
    <n v="0"/>
    <s v="29/09/2016 15:18:00"/>
    <s v=""/>
    <s v="XX"/>
    <x v="3"/>
    <s v="Não"/>
    <s v=""/>
    <s v=""/>
    <s v=""/>
  </r>
  <r>
    <n v="3151"/>
    <x v="11"/>
    <x v="0"/>
    <s v="03 - Operações Data Center"/>
    <x v="0"/>
    <s v="Normal"/>
    <s v="Ticket#10152030 — ENC: Pacote PRD - Atividade #84 - Validação Caracteres Especiais (Integração de fornecedor) - hotfix"/>
    <s v="Hugo Dias"/>
    <x v="14"/>
    <s v="29/09/2016 17:16:58"/>
    <s v=" "/>
    <s v="xxx"/>
    <x v="25"/>
    <x v="28"/>
    <n v="1"/>
    <n v="0"/>
    <n v="100"/>
    <s v="29/09/2016 15:53:48"/>
    <s v="29/09/2016 17:16:58"/>
    <s v="XX"/>
    <x v="3"/>
    <s v="Não"/>
    <s v=""/>
    <s v=""/>
    <s v=""/>
  </r>
  <r>
    <n v="3155"/>
    <x v="11"/>
    <x v="0"/>
    <s v="03 - Operações Data Center"/>
    <x v="0"/>
    <s v="Normal"/>
    <s v="Ticket#10152124 — [EMERGENCIAL] Marcar itens como processados GAL"/>
    <s v="Hugo Dias"/>
    <x v="14"/>
    <s v="29/09/2016 17:16:41"/>
    <s v=" "/>
    <s v="xxx"/>
    <x v="25"/>
    <x v="28"/>
    <n v="1"/>
    <n v="0"/>
    <n v="100"/>
    <s v="29/09/2016 16:27:37"/>
    <s v="29/09/2016 17:16:41"/>
    <s v="XX"/>
    <x v="3"/>
    <s v="Não"/>
    <s v=""/>
    <s v=""/>
    <s v=""/>
  </r>
  <r>
    <n v="3156"/>
    <x v="11"/>
    <x v="0"/>
    <s v="03 - Operações Data Center"/>
    <x v="0"/>
    <s v="Normal"/>
    <s v="Alerta ADMinserver SOACS"/>
    <s v="Andrei Galvao do Nascimento"/>
    <x v="15"/>
    <s v="29/09/2016 16:32:45"/>
    <s v=" "/>
    <s v="xxx"/>
    <x v="25"/>
    <x v="28"/>
    <n v="0.5"/>
    <n v="0"/>
    <n v="100"/>
    <s v="29/09/2016 16:30:51"/>
    <s v="29/09/2016 16:32:44"/>
    <s v="XX"/>
    <x v="3"/>
    <s v="Não"/>
    <s v=""/>
    <s v=""/>
    <s v=""/>
  </r>
  <r>
    <n v="3161"/>
    <x v="11"/>
    <x v="0"/>
    <s v="03 - Operações Data Center"/>
    <x v="0"/>
    <s v="Normal"/>
    <s v="Ticket#10152115 — Solicitação de Grant"/>
    <s v="Andrei Galvao do Nascimento"/>
    <x v="15"/>
    <s v="29/09/2016 17:00:38"/>
    <s v=" "/>
    <s v="xxx"/>
    <x v="25"/>
    <x v="28"/>
    <n v="0.5"/>
    <n v="0"/>
    <n v="100"/>
    <s v="29/09/2016 17:00:29"/>
    <s v="29/09/2016 17:00:38"/>
    <s v="XX"/>
    <x v="3"/>
    <s v="Não"/>
    <s v=""/>
    <s v=""/>
    <s v=""/>
  </r>
  <r>
    <n v="3172"/>
    <x v="11"/>
    <x v="0"/>
    <s v="03 - Operações Data Center"/>
    <x v="0"/>
    <s v="Normal"/>
    <s v="Criar instancia de banco MYsql do IDMV"/>
    <s v="Hugo Dias"/>
    <x v="14"/>
    <s v="30/09/2016 17:53:48"/>
    <s v=" "/>
    <s v="xxx"/>
    <x v="25"/>
    <x v="28"/>
    <n v="2"/>
    <n v="0"/>
    <n v="100"/>
    <s v="29/09/2016 17:25:49"/>
    <s v="30/09/2016 17:53:48"/>
    <s v="XX"/>
    <x v="3"/>
    <s v="Não"/>
    <s v=""/>
    <s v=""/>
    <s v=""/>
  </r>
  <r>
    <n v="3173"/>
    <x v="11"/>
    <x v="0"/>
    <s v="03 - Operações Data Center"/>
    <x v="0"/>
    <s v="Normal"/>
    <s v="Ticket#10152218 — [EMERGENCIAL] Aprovar scripts"/>
    <s v="Hugo Dias"/>
    <x v="14"/>
    <s v="29/09/2016 17:28:25"/>
    <s v=" "/>
    <s v="xxx"/>
    <x v="25"/>
    <x v="28"/>
    <n v="0.5"/>
    <n v="0"/>
    <n v="100"/>
    <s v="29/09/2016 17:28:08"/>
    <s v="29/09/2016 17:28:25"/>
    <s v="XX"/>
    <x v="3"/>
    <s v="Não"/>
    <s v=""/>
    <s v=""/>
    <s v=""/>
  </r>
  <r>
    <n v="3182"/>
    <x v="11"/>
    <x v="0"/>
    <s v="03 - Operações Data Center"/>
    <x v="0"/>
    <s v="Normal"/>
    <s v="Ticket#10152218 — [EMERGENCIAL] Aprovar scripts"/>
    <s v="Hugo Dias"/>
    <x v="14"/>
    <s v="29/09/2016 18:05:40"/>
    <s v=" "/>
    <s v="xxx"/>
    <x v="25"/>
    <x v="28"/>
    <n v="0.5"/>
    <n v="0"/>
    <n v="100"/>
    <s v="29/09/2016 18:03:38"/>
    <s v="29/09/2016 18:05:40"/>
    <s v="XX"/>
    <x v="3"/>
    <s v="Não"/>
    <s v=""/>
    <s v=""/>
    <s v=""/>
  </r>
  <r>
    <n v="3183"/>
    <x v="11"/>
    <x v="0"/>
    <s v="03 - Operações Data Center"/>
    <x v="0"/>
    <s v="Normal"/>
    <s v="Ticket#10152161 — Re: Re lojas - RNV - URGENTE"/>
    <s v="Hugo Dias"/>
    <x v="14"/>
    <s v="29/09/2016 18:06:16"/>
    <s v=" "/>
    <s v="xxx"/>
    <x v="25"/>
    <x v="28"/>
    <n v="0.5"/>
    <n v="0"/>
    <n v="100"/>
    <s v="29/09/2016 18:04:35"/>
    <s v="29/09/2016 18:06:16"/>
    <s v="XX"/>
    <x v="3"/>
    <s v="Não"/>
    <s v=""/>
    <s v=""/>
    <s v=""/>
  </r>
  <r>
    <n v="3195"/>
    <x v="11"/>
    <x v="0"/>
    <s v="03 - Operações Data Center"/>
    <x v="0"/>
    <s v="Normal"/>
    <s v="Cópia do schema tssbalance de PROD como tss no mvweb"/>
    <s v="Robinson Jorge"/>
    <x v="13"/>
    <s v="30/09/2016 13:57:33"/>
    <s v=" "/>
    <s v="xxx"/>
    <x v="24"/>
    <x v="7"/>
    <n v="1"/>
    <n v="0"/>
    <n v="100"/>
    <s v="30/09/2016 09:52:59"/>
    <s v="30/09/2016 13:57:33"/>
    <s v="XX"/>
    <x v="3"/>
    <s v="Não"/>
    <s v=""/>
    <s v=""/>
    <s v=""/>
  </r>
  <r>
    <n v="3203"/>
    <x v="11"/>
    <x v="0"/>
    <s v="03 - Operações Data Center"/>
    <x v="0"/>
    <s v="Normal"/>
    <s v=" Ticket#10152404 — [Emergencial] DTS Batimento - MVLojas X CredProprio "/>
    <s v="Robinson Jorge"/>
    <x v="13"/>
    <s v="30/09/2016 13:58:28"/>
    <s v=" "/>
    <s v="xxx"/>
    <x v="24"/>
    <x v="7"/>
    <n v="0.5"/>
    <n v="0"/>
    <n v="100"/>
    <s v="30/09/2016 10:28:28"/>
    <s v="30/09/2016 13:58:28"/>
    <s v="XX"/>
    <x v="3"/>
    <s v="Não"/>
    <s v=""/>
    <s v=""/>
    <s v=""/>
  </r>
  <r>
    <n v="3211"/>
    <x v="11"/>
    <x v="0"/>
    <s v="03 - Operações Data Center"/>
    <x v="0"/>
    <s v="Normal"/>
    <s v="Ticket#10152424 — Reboot AdminServer mv-l3-gama-soa02"/>
    <s v="Hugo Dias"/>
    <x v="14"/>
    <s v="30/09/2016 17:53:25"/>
    <s v=" "/>
    <s v="xxx"/>
    <x v="24"/>
    <x v="7"/>
    <n v="1"/>
    <n v="0"/>
    <n v="100"/>
    <s v="30/09/2016 11:10:21"/>
    <s v="30/09/2016 17:53:24"/>
    <s v="XX"/>
    <x v="3"/>
    <s v="Não"/>
    <s v=""/>
    <s v=""/>
    <s v=""/>
  </r>
  <r>
    <n v="3213"/>
    <x v="11"/>
    <x v="0"/>
    <s v="03 - Operações Data Center"/>
    <x v="0"/>
    <s v="Normal"/>
    <s v="Encerramento de sessão de Leonardo Ribas no WMSH"/>
    <s v="Robinson Jorge"/>
    <x v="13"/>
    <s v="30/09/2016 13:58:07"/>
    <s v=" "/>
    <s v="xxx"/>
    <x v="24"/>
    <x v="7"/>
    <n v="0.5"/>
    <n v="0"/>
    <n v="100"/>
    <s v="30/09/2016 11:16:25"/>
    <s v="30/09/2016 13:58:06"/>
    <s v="XX"/>
    <x v="3"/>
    <s v="Não"/>
    <s v=""/>
    <s v=""/>
    <s v=""/>
  </r>
  <r>
    <n v="3214"/>
    <x v="11"/>
    <x v="0"/>
    <s v="03 - Operações Data Center"/>
    <x v="0"/>
    <s v="Normal"/>
    <s v="Pesquisa sobre grants necessários para implementar XA transactions em aplicações C#"/>
    <s v="Robinson Jorge"/>
    <x v="13"/>
    <s v="30/09/2016 13:58:45"/>
    <s v=" "/>
    <s v="xxx"/>
    <x v="24"/>
    <x v="7"/>
    <n v="1"/>
    <n v="0"/>
    <n v="100"/>
    <s v="30/09/2016 11:25:18"/>
    <s v="30/09/2016 13:58:45"/>
    <s v="XX"/>
    <x v="3"/>
    <s v="Não"/>
    <s v=""/>
    <s v=""/>
    <s v=""/>
  </r>
  <r>
    <n v="3216"/>
    <x v="11"/>
    <x v="0"/>
    <s v="03 - Operações Data Center"/>
    <x v="0"/>
    <s v="Normal"/>
    <s v="Ticket#10152504 — PRODUCAO EBS - FAVOR EXECUTAR "/>
    <s v="Robinson Jorge"/>
    <x v="13"/>
    <s v="30/09/2016 13:59:04"/>
    <s v=" "/>
    <s v="xxx"/>
    <x v="24"/>
    <x v="7"/>
    <n v="0.5"/>
    <n v="0"/>
    <n v="100"/>
    <s v="30/09/2016 11:37:26"/>
    <s v="30/09/2016 13:59:04"/>
    <s v="XX"/>
    <x v="3"/>
    <s v="Não"/>
    <s v=""/>
    <s v=""/>
    <s v=""/>
  </r>
  <r>
    <n v="3217"/>
    <x v="11"/>
    <x v="0"/>
    <s v="03 - Operações Data Center"/>
    <x v="0"/>
    <s v="Normal"/>
    <s v="Ticket#10152503 — Fwd: PRODUCAO EBS - CAIXA LOJAS (EMERGENCIAL) "/>
    <s v="Robinson Jorge"/>
    <x v="13"/>
    <s v="30/09/2016 13:59:21"/>
    <s v=" "/>
    <s v="xxx"/>
    <x v="24"/>
    <x v="7"/>
    <n v="0.5"/>
    <n v="0"/>
    <n v="100"/>
    <s v="30/09/2016 11:41:14"/>
    <s v="30/09/2016 13:59:21"/>
    <s v="XX"/>
    <x v="3"/>
    <s v="Não"/>
    <s v=""/>
    <s v=""/>
    <s v=""/>
  </r>
  <r>
    <n v="3218"/>
    <x v="11"/>
    <x v="0"/>
    <s v="03 - Operações Data Center"/>
    <x v="0"/>
    <s v="Normal"/>
    <s v="Ticket#10152441 — eXECUTAR MATRICULA AUTOMATICA "/>
    <s v="Robinson Jorge"/>
    <x v="13"/>
    <s v="30/09/2016 13:59:38"/>
    <s v=" "/>
    <s v="xxx"/>
    <x v="24"/>
    <x v="7"/>
    <n v="0.5"/>
    <n v="0"/>
    <n v="100"/>
    <s v="30/09/2016 11:45:49"/>
    <s v="30/09/2016 13:59:38"/>
    <s v="XX"/>
    <x v="3"/>
    <s v="Não"/>
    <s v=""/>
    <s v=""/>
    <s v=""/>
  </r>
  <r>
    <n v="3221"/>
    <x v="11"/>
    <x v="0"/>
    <s v="03 - Operações Data Center"/>
    <x v="0"/>
    <s v="Normal"/>
    <s v="Configurar o email de email do servdor SQLSERVER desenvolvimento SALFER"/>
    <s v="Hugo Dias"/>
    <x v="14"/>
    <s v="30/09/2016 17:53:05"/>
    <s v=" "/>
    <s v="xxx"/>
    <x v="24"/>
    <x v="7"/>
    <n v="1"/>
    <n v="0"/>
    <n v="100"/>
    <s v="30/09/2016 12:20:41"/>
    <s v="30/09/2016 17:53:05"/>
    <s v="XX"/>
    <x v="3"/>
    <s v="Não"/>
    <s v=""/>
    <s v=""/>
    <s v=""/>
  </r>
  <r>
    <n v="3222"/>
    <x v="11"/>
    <x v="0"/>
    <s v="03 - Operações Data Center"/>
    <x v="0"/>
    <s v="Normal"/>
    <s v="Truncar log do servidor de desenolvimento da SALFER"/>
    <s v="Hugo Dias"/>
    <x v="14"/>
    <s v="30/09/2016 17:52:48"/>
    <s v=" "/>
    <s v="xxx"/>
    <x v="24"/>
    <x v="7"/>
    <n v="1"/>
    <n v="0"/>
    <n v="100"/>
    <s v="30/09/2016 12:21:13"/>
    <s v="30/09/2016 17:52:48"/>
    <s v="XX"/>
    <x v="3"/>
    <s v="Não"/>
    <s v=""/>
    <s v=""/>
    <s v=""/>
  </r>
  <r>
    <n v="3223"/>
    <x v="11"/>
    <x v="0"/>
    <s v="03 - Operações Data Center"/>
    <x v="0"/>
    <s v="Normal"/>
    <s v="Instalar servidor MYSQL 5.7 para o teste com Datastage"/>
    <s v="Hugo Dias"/>
    <x v="14"/>
    <s v="30/09/2016 17:52:29"/>
    <s v=" "/>
    <s v="xxx"/>
    <x v="24"/>
    <x v="7"/>
    <n v="1"/>
    <n v="0"/>
    <n v="100"/>
    <s v="30/09/2016 12:21:47"/>
    <s v="30/09/2016 17:52:29"/>
    <s v="XX"/>
    <x v="3"/>
    <s v="Não"/>
    <s v=""/>
    <s v=""/>
    <s v=""/>
  </r>
  <r>
    <n v="3226"/>
    <x v="11"/>
    <x v="0"/>
    <s v="03 - Operações Data Center"/>
    <x v="0"/>
    <s v="Normal"/>
    <s v="Ticket#10152460 — Acesso de select as tabelas do banco Eldoc"/>
    <s v="Hugo Dias"/>
    <x v="14"/>
    <s v="30/09/2016 17:51:40"/>
    <s v=" "/>
    <s v="xxx"/>
    <x v="24"/>
    <x v="7"/>
    <n v="0.5"/>
    <n v="0"/>
    <n v="100"/>
    <s v="30/09/2016 12:30:37"/>
    <s v="30/09/2016 17:51:40"/>
    <s v="XX"/>
    <x v="3"/>
    <s v="Não"/>
    <s v=""/>
    <s v=""/>
    <s v=""/>
  </r>
  <r>
    <n v="3227"/>
    <x v="11"/>
    <x v="0"/>
    <s v="03 - Operações Data Center"/>
    <x v="0"/>
    <s v="Normal"/>
    <s v="Ticket#10152527 — [EMERGENCIAL] Processo de Cobrança "/>
    <s v="Robinson Jorge"/>
    <x v="13"/>
    <s v="30/09/2016 13:59:54"/>
    <s v=" "/>
    <s v="xxx"/>
    <x v="24"/>
    <x v="7"/>
    <n v="0.5"/>
    <n v="0"/>
    <n v="100"/>
    <s v="30/09/2016 12:54:35"/>
    <s v="30/09/2016 13:59:54"/>
    <s v="XX"/>
    <x v="3"/>
    <s v="Não"/>
    <s v=""/>
    <s v=""/>
    <s v=""/>
  </r>
  <r>
    <n v="3228"/>
    <x v="11"/>
    <x v="0"/>
    <s v="03 - Operações Data Center"/>
    <x v="0"/>
    <s v="Normal"/>
    <s v="Atualizacao emergencial de forms do Retail"/>
    <s v="Andrei Galvao do Nascimento"/>
    <x v="15"/>
    <s v="30/09/2016 13:27:20"/>
    <s v=" "/>
    <s v="xxx"/>
    <x v="24"/>
    <x v="7"/>
    <n v="1"/>
    <n v="0"/>
    <n v="100"/>
    <s v="30/09/2016 13:27:08"/>
    <s v="30/09/2016 13:27:19"/>
    <s v="XX"/>
    <x v="3"/>
    <s v="Não"/>
    <s v=""/>
    <s v=""/>
    <s v=""/>
  </r>
  <r>
    <n v="3230"/>
    <x v="11"/>
    <x v="0"/>
    <s v="03 - Operações Data Center"/>
    <x v="0"/>
    <s v="Normal"/>
    <s v="Problema de naoe execucao do job RPMPRD_JOB_ENQUEUE_ITEM_RETAIL"/>
    <s v="Andrei Galvao do Nascimento"/>
    <x v="15"/>
    <s v="30/09/2016 14:21:00"/>
    <s v=" "/>
    <s v="xxx"/>
    <x v="24"/>
    <x v="7"/>
    <n v="1"/>
    <n v="0"/>
    <n v="100"/>
    <s v="30/09/2016 14:20:39"/>
    <s v="30/09/2016 14:21:00"/>
    <s v="XX"/>
    <x v="3"/>
    <s v="Não"/>
    <s v=""/>
    <s v=""/>
    <s v=""/>
  </r>
  <r>
    <n v="3236"/>
    <x v="11"/>
    <x v="0"/>
    <s v="03 - Operações Data Center"/>
    <x v="0"/>
    <s v="Normal"/>
    <s v="Configuração de heteregenous services Oracle-MySQL no servidor idmvhomol"/>
    <s v="Robinson Jorge"/>
    <x v="13"/>
    <s v="04/10/2016 10:24:20"/>
    <s v=" "/>
    <s v="xxx"/>
    <x v="24"/>
    <x v="18"/>
    <n v="2"/>
    <n v="0"/>
    <n v="100"/>
    <s v="30/09/2016 15:13:47"/>
    <s v="04/10/2016 10:24:20"/>
    <s v="XX"/>
    <x v="3"/>
    <s v="Não"/>
    <s v=""/>
    <n v="1"/>
    <s v=""/>
  </r>
  <r>
    <n v="3237"/>
    <x v="11"/>
    <x v="0"/>
    <s v="03 - Operações Data Center"/>
    <x v="0"/>
    <s v="Normal"/>
    <s v="Liberação de lock no retail"/>
    <s v="Robinson Jorge"/>
    <x v="13"/>
    <s v="30/09/2016 16:16:08"/>
    <s v=" "/>
    <s v="xxx"/>
    <x v="24"/>
    <x v="7"/>
    <n v="0.5"/>
    <n v="0"/>
    <n v="100"/>
    <s v="30/09/2016 15:28:48"/>
    <s v="30/09/2016 16:16:08"/>
    <s v="XX"/>
    <x v="3"/>
    <s v="Não"/>
    <s v=""/>
    <s v=""/>
    <s v=""/>
  </r>
  <r>
    <n v="3239"/>
    <x v="11"/>
    <x v="0"/>
    <s v="03 - Operações Data Center"/>
    <x v="0"/>
    <s v="Normal"/>
    <s v="Ticket#10152760 — eXECUTAR MATRICULA AUTOMATICA "/>
    <s v="Robinson Jorge"/>
    <x v="13"/>
    <s v="30/09/2016 16:15:50"/>
    <s v=" "/>
    <s v="xxx"/>
    <x v="24"/>
    <x v="7"/>
    <n v="0.5"/>
    <n v="0"/>
    <n v="100"/>
    <s v="30/09/2016 15:31:55"/>
    <s v="30/09/2016 16:15:49"/>
    <s v="XX"/>
    <x v="3"/>
    <s v="Não"/>
    <s v=""/>
    <s v=""/>
    <s v=""/>
  </r>
  <r>
    <n v="3240"/>
    <x v="11"/>
    <x v="0"/>
    <s v="03 - Operações Data Center"/>
    <x v="0"/>
    <s v="Normal"/>
    <s v=" Ticket#10152782 — [EMERGENCIAL] DTS batimento "/>
    <s v="Robinson Jorge"/>
    <x v="13"/>
    <s v="04/10/2016 09:46:05"/>
    <s v=" "/>
    <s v="xxx"/>
    <x v="24"/>
    <x v="7"/>
    <n v="0.5"/>
    <n v="0"/>
    <n v="100"/>
    <s v="30/09/2016 15:35:03"/>
    <s v="04/10/2016 09:46:04"/>
    <s v="XX"/>
    <x v="3"/>
    <s v="Não"/>
    <s v=""/>
    <s v=""/>
    <s v=""/>
  </r>
  <r>
    <n v="3247"/>
    <x v="11"/>
    <x v="0"/>
    <s v="03 - Operações Data Center"/>
    <x v="0"/>
    <s v="Normal"/>
    <s v="Ticket#10152826 — Acesso a base Relo "/>
    <s v="Robinson Jorge"/>
    <x v="13"/>
    <s v="04/10/2016 09:46:21"/>
    <s v=" "/>
    <s v="xxx"/>
    <x v="24"/>
    <x v="7"/>
    <n v="0.5"/>
    <n v="0"/>
    <n v="100"/>
    <s v="30/09/2016 16:34:13"/>
    <s v="04/10/2016 09:46:21"/>
    <s v="XX"/>
    <x v="3"/>
    <s v="Não"/>
    <s v=""/>
    <s v=""/>
    <s v=""/>
  </r>
  <r>
    <n v="3258"/>
    <x v="11"/>
    <x v="0"/>
    <s v="03 - Operações Data Center"/>
    <x v="0"/>
    <s v="Normal"/>
    <s v="COnfigurar o Heterogeneos Services entre Oracle e SQLSERVER em Ambiente de Homologacao"/>
    <s v="Hugo Dias"/>
    <x v="14"/>
    <s v="30/09/2016 17:55:29"/>
    <s v=" "/>
    <s v="xxx"/>
    <x v="24"/>
    <x v="7"/>
    <n v="3"/>
    <n v="0"/>
    <n v="100"/>
    <s v="30/09/2016 17:51:11"/>
    <s v="30/09/2016 17:55:29"/>
    <s v="XX"/>
    <x v="3"/>
    <s v="Não"/>
    <s v=""/>
    <s v=""/>
    <s v=""/>
  </r>
  <r>
    <n v="3259"/>
    <x v="11"/>
    <x v="0"/>
    <s v="03 - Operações Data Center"/>
    <x v="0"/>
    <s v="Normal"/>
    <s v="Reiniciar SOA CS"/>
    <s v="Hugo Dias"/>
    <x v="14"/>
    <s v="30/09/2016 17:56:18"/>
    <s v=" "/>
    <s v="xxx"/>
    <x v="24"/>
    <x v="7"/>
    <n v="1"/>
    <n v="0"/>
    <n v="100"/>
    <s v="30/09/2016 17:56:02"/>
    <s v="30/09/2016 17:56:18"/>
    <s v="XX"/>
    <x v="3"/>
    <s v="Não"/>
    <s v=""/>
    <s v=""/>
    <s v=""/>
  </r>
  <r>
    <n v="3261"/>
    <x v="11"/>
    <x v="0"/>
    <s v="03 - Operações Data Center"/>
    <x v="0"/>
    <s v="Normal"/>
    <s v="10152330 — Script Carga DDE - MVS/RELO"/>
    <s v="Andrei Galvao do Nascimento"/>
    <x v="15"/>
    <s v="30/09/2016 23:34:05"/>
    <s v=" "/>
    <s v="xxx"/>
    <x v="24"/>
    <x v="7"/>
    <n v="2.5"/>
    <n v="0"/>
    <n v="100"/>
    <s v="30/09/2016 23:33:47"/>
    <s v="30/09/2016 23:34:05"/>
    <s v="XX"/>
    <x v="3"/>
    <s v="Não"/>
    <s v=""/>
    <s v=""/>
    <s v=""/>
  </r>
  <r>
    <n v="3266"/>
    <x v="11"/>
    <x v="0"/>
    <s v="03 - Operações Data Center"/>
    <x v="0"/>
    <s v="Alta"/>
    <s v="Problema com consulta de Frente de loja no BIC"/>
    <s v="Andrei Galvao do Nascimento"/>
    <x v="15"/>
    <s v="01/10/2016 10:21:56"/>
    <s v=" "/>
    <s v="xxx"/>
    <x v="32"/>
    <x v="35"/>
    <n v="1"/>
    <n v="0"/>
    <n v="100"/>
    <s v="01/10/2016 10:21:45"/>
    <s v="01/10/2016 10:21:55"/>
    <s v="XX"/>
    <x v="3"/>
    <s v="Não"/>
    <s v=""/>
    <s v=""/>
    <s v=""/>
  </r>
  <r>
    <n v="3269"/>
    <x v="11"/>
    <x v="0"/>
    <s v="03 - Operações Data Center"/>
    <x v="0"/>
    <s v="Normal"/>
    <s v="10152906 — bACKUP DE FECHAMENTO 09 2016"/>
    <s v="Andrei Galvao do Nascimento"/>
    <x v="15"/>
    <s v="03/10/2016 15:19:38"/>
    <s v=" "/>
    <s v="xxx"/>
    <x v="32"/>
    <x v="36"/>
    <n v="3"/>
    <n v="0"/>
    <n v="100"/>
    <s v="01/10/2016 12:06:31"/>
    <s v="03/10/2016 15:19:38"/>
    <s v="XX"/>
    <x v="3"/>
    <s v="Não"/>
    <s v=""/>
    <n v="1"/>
    <s v=""/>
  </r>
  <r>
    <n v="3270"/>
    <x v="11"/>
    <x v="0"/>
    <s v="03 - Operações Data Center"/>
    <x v="0"/>
    <s v="Normal"/>
    <s v="Redefinicao de memoria do servidor sqlserver em cfbd02.salfer.com.br"/>
    <s v="Andrei Galvao do Nascimento"/>
    <x v="15"/>
    <s v="01/10/2016 13:12:40"/>
    <s v=" "/>
    <s v="xxx"/>
    <x v="32"/>
    <x v="35"/>
    <n v="1"/>
    <n v="0"/>
    <n v="100"/>
    <s v="01/10/2016 13:12:26"/>
    <s v="01/10/2016 13:12:40"/>
    <s v="XX"/>
    <x v="3"/>
    <s v="Não"/>
    <s v=""/>
    <s v=""/>
    <s v=""/>
  </r>
  <r>
    <n v="3271"/>
    <x v="11"/>
    <x v="0"/>
    <s v="03 - Operações Data Center"/>
    <x v="0"/>
    <s v="Normal"/>
    <s v="Automic  - Falhar ao logar"/>
    <s v="Andrei Galvao do Nascimento"/>
    <x v="15"/>
    <s v="01/10/2016 20:14:51"/>
    <s v=" "/>
    <s v="xxx"/>
    <x v="32"/>
    <x v="35"/>
    <n v="1"/>
    <n v="0"/>
    <n v="100"/>
    <s v="01/10/2016 20:14:22"/>
    <s v="01/10/2016 20:14:51"/>
    <s v="XX"/>
    <x v="3"/>
    <s v="Não"/>
    <s v=""/>
    <s v=""/>
    <s v=""/>
  </r>
  <r>
    <n v="3280"/>
    <x v="11"/>
    <x v="0"/>
    <s v="03 - Operações Data Center"/>
    <x v="0"/>
    <s v="Normal"/>
    <s v="Verificar alertas do Grid Control"/>
    <s v="Hugo Dias"/>
    <x v="14"/>
    <s v="03/10/2016 18:18:51"/>
    <s v=" "/>
    <s v="xxx"/>
    <x v="18"/>
    <x v="19"/>
    <n v="1"/>
    <n v="0"/>
    <n v="100"/>
    <s v="03/10/2016 08:09:18"/>
    <s v="03/10/2016 18:18:51"/>
    <s v="XX"/>
    <x v="3"/>
    <s v="Não"/>
    <s v=""/>
    <s v=""/>
    <s v=""/>
  </r>
  <r>
    <n v="3285"/>
    <x v="11"/>
    <x v="0"/>
    <s v="03 - Operações Data Center"/>
    <x v="0"/>
    <s v="Normal"/>
    <s v="Verificar erro Exadata: TNS-1189. Verifique os arquivos de log para obter detalhes."/>
    <s v="Hugo Dias"/>
    <x v="14"/>
    <s v="03/10/2016 18:21:15"/>
    <s v=" "/>
    <s v="xxx"/>
    <x v="18"/>
    <x v="19"/>
    <n v="2"/>
    <n v="0"/>
    <n v="100"/>
    <s v="03/10/2016 08:43:57"/>
    <s v="03/10/2016 18:21:15"/>
    <s v="XX"/>
    <x v="3"/>
    <s v="Não"/>
    <s v=""/>
    <s v=""/>
    <s v=""/>
  </r>
  <r>
    <n v="3288"/>
    <x v="11"/>
    <x v="0"/>
    <s v="03 - Operações Data Center"/>
    <x v="0"/>
    <s v="Normal"/>
    <s v="Ticket#10153493 — Solicitação de acesso "/>
    <s v="Robinson Jorge"/>
    <x v="13"/>
    <s v="04/10/2016 09:46:46"/>
    <s v=" "/>
    <s v="xxx"/>
    <x v="18"/>
    <x v="19"/>
    <n v="0.5"/>
    <n v="0"/>
    <n v="100"/>
    <s v="03/10/2016 09:03:14"/>
    <s v="04/10/2016 09:46:46"/>
    <s v="XX"/>
    <x v="3"/>
    <s v="Não"/>
    <s v=""/>
    <s v=""/>
    <s v=""/>
  </r>
  <r>
    <n v="3290"/>
    <x v="11"/>
    <x v="0"/>
    <s v="03 - Operações Data Center"/>
    <x v="0"/>
    <s v="Normal"/>
    <s v="ALTERÇÃO DE SENHA DO EBS_ODI + ACERTO DE PRIVILEGIOS DE BANCO"/>
    <s v="Andrei Galvao do Nascimento"/>
    <x v="15"/>
    <s v="03/10/2016 09:31:26"/>
    <s v=" "/>
    <s v="xxx"/>
    <x v="33"/>
    <x v="36"/>
    <n v="0.5"/>
    <n v="0"/>
    <n v="100"/>
    <s v="03/10/2016 09:31:15"/>
    <s v="03/10/2016 09:31:26"/>
    <s v="XX"/>
    <x v="3"/>
    <s v="Não"/>
    <s v=""/>
    <s v=""/>
    <s v=""/>
  </r>
  <r>
    <n v="3291"/>
    <x v="11"/>
    <x v="0"/>
    <s v="03 - Operações Data Center"/>
    <x v="0"/>
    <s v="Normal"/>
    <s v="Ticket#10153439 — Solicitação de usuário e senha"/>
    <s v="Robinson Jorge"/>
    <x v="13"/>
    <s v="04/10/2016 09:47:03"/>
    <s v=" "/>
    <s v="xxx"/>
    <x v="18"/>
    <x v="19"/>
    <n v="0.5"/>
    <n v="0"/>
    <n v="100"/>
    <s v="03/10/2016 09:37:57"/>
    <s v="04/10/2016 09:47:03"/>
    <s v="XX"/>
    <x v="3"/>
    <s v="Não"/>
    <s v=""/>
    <s v=""/>
    <s v=""/>
  </r>
  <r>
    <n v="3293"/>
    <x v="11"/>
    <x v="0"/>
    <s v="03 - Operações Data Center"/>
    <x v="0"/>
    <s v="Normal"/>
    <s v="Ticket#10153521 — Privilégio Tablespace - Usuário RESUP Base RELOH "/>
    <s v="Robinson Jorge"/>
    <x v="13"/>
    <s v="04/10/2016 09:47:35"/>
    <s v=" "/>
    <s v="xxx"/>
    <x v="18"/>
    <x v="19"/>
    <n v="0.5"/>
    <n v="0"/>
    <n v="100"/>
    <s v="03/10/2016 09:44:45"/>
    <s v="04/10/2016 09:47:35"/>
    <s v="XX"/>
    <x v="3"/>
    <s v="Não"/>
    <s v=""/>
    <s v=""/>
    <s v=""/>
  </r>
  <r>
    <n v="3294"/>
    <x v="11"/>
    <x v="0"/>
    <s v="03 - Operações Data Center"/>
    <x v="0"/>
    <s v="Normal"/>
    <s v="Ticket#10153501 — Solicitação de INSERT "/>
    <s v="Robinson Jorge"/>
    <x v="13"/>
    <s v="04/10/2016 09:47:54"/>
    <s v=" "/>
    <s v="xxx"/>
    <x v="18"/>
    <x v="19"/>
    <n v="0.5"/>
    <n v="0"/>
    <n v="100"/>
    <s v="03/10/2016 09:46:46"/>
    <s v="04/10/2016 09:47:54"/>
    <s v="XX"/>
    <x v="3"/>
    <s v="Não"/>
    <s v=""/>
    <s v=""/>
    <s v=""/>
  </r>
  <r>
    <n v="3304"/>
    <x v="11"/>
    <x v="0"/>
    <s v="03 - Operações Data Center"/>
    <x v="0"/>
    <s v="Normal"/>
    <s v="Ticket#10153676 — Re: [AGENDAMENTO SCRIPT] IMPEDIR EXPIRAÇÃO SENHA USUÁRIOS LOJA "/>
    <s v="Robinson Jorge"/>
    <x v="13"/>
    <s v="04/10/2016 09:48:10"/>
    <s v=" "/>
    <s v="xxx"/>
    <x v="18"/>
    <x v="19"/>
    <n v="0.5"/>
    <n v="0"/>
    <n v="100"/>
    <s v="03/10/2016 10:18:52"/>
    <s v="04/10/2016 09:48:10"/>
    <s v="XX"/>
    <x v="3"/>
    <s v="Não"/>
    <s v=""/>
    <s v=""/>
    <s v=""/>
  </r>
  <r>
    <n v="3306"/>
    <x v="11"/>
    <x v="0"/>
    <s v="03 - Operações Data Center"/>
    <x v="0"/>
    <s v="Normal"/>
    <s v="teste"/>
    <s v="Andrei Galvao do Nascimento"/>
    <x v="14"/>
    <s v="07/10/2016 08:35:28"/>
    <s v=" "/>
    <s v="xxx"/>
    <x v="18"/>
    <x v="29"/>
    <n v="1"/>
    <n v="1"/>
    <n v="100"/>
    <s v="03/10/2016 10:29:21"/>
    <s v="07/10/2016 08:35:23"/>
    <s v="XX"/>
    <x v="3"/>
    <s v="Não"/>
    <s v=""/>
    <n v="1"/>
    <s v=""/>
  </r>
  <r>
    <n v="3307"/>
    <x v="11"/>
    <x v="0"/>
    <s v="03 - Operações Data Center"/>
    <x v="0"/>
    <s v="Normal"/>
    <s v="Fazer backup do banco WELLSALFERD"/>
    <s v="Hugo Dias"/>
    <x v="14"/>
    <s v="03/10/2016 18:24:22"/>
    <s v=" "/>
    <s v="xxx"/>
    <x v="18"/>
    <x v="19"/>
    <n v="1"/>
    <n v="0"/>
    <n v="100"/>
    <s v="03/10/2016 10:31:40"/>
    <s v="03/10/2016 18:24:22"/>
    <s v="XX"/>
    <x v="3"/>
    <s v="Não"/>
    <s v=""/>
    <s v=""/>
    <s v=""/>
  </r>
  <r>
    <n v="3309"/>
    <x v="11"/>
    <x v="0"/>
    <s v="03 - Operações Data Center"/>
    <x v="0"/>
    <s v="Normal"/>
    <s v="Criar nova instancia MSSQL no servidor de desenvolvimento da Salfer 192.168.201.124"/>
    <s v="Hugo Dias"/>
    <x v="14"/>
    <s v="03/10/2016 18:23:56"/>
    <s v=" "/>
    <s v="xxx"/>
    <x v="18"/>
    <x v="19"/>
    <n v="2"/>
    <n v="0"/>
    <n v="100"/>
    <s v="03/10/2016 10:33:47"/>
    <s v="03/10/2016 18:23:56"/>
    <s v="XX"/>
    <x v="3"/>
    <s v="Não"/>
    <s v=""/>
    <s v=""/>
    <s v=""/>
  </r>
  <r>
    <n v="3312"/>
    <x v="11"/>
    <x v="0"/>
    <s v="03 - Operações Data Center"/>
    <x v="0"/>
    <s v="Normal"/>
    <s v="Recuperar banco Legado Wellsafer na nova instancia de desenvolvimento"/>
    <s v="Hugo Dias"/>
    <x v="14"/>
    <s v="05/10/2016 14:02:23"/>
    <s v=" "/>
    <s v="xxx"/>
    <x v="18"/>
    <x v="19"/>
    <n v="2"/>
    <n v="0"/>
    <n v="100"/>
    <s v="03/10/2016 10:38:35"/>
    <s v="05/10/2016 14:02:23"/>
    <s v="XX"/>
    <x v="3"/>
    <s v="Não"/>
    <s v=""/>
    <s v=""/>
    <s v=""/>
  </r>
  <r>
    <n v="3313"/>
    <x v="11"/>
    <x v="0"/>
    <s v="03 - Operações Data Center"/>
    <x v="0"/>
    <s v="Normal"/>
    <s v="Recuperar banco WELLSALFERD nos novos discos "/>
    <s v="Hugo Dias"/>
    <x v="14"/>
    <s v="03/10/2016 18:22:30"/>
    <s v=" "/>
    <s v="xxx"/>
    <x v="18"/>
    <x v="19"/>
    <n v="2"/>
    <n v="0"/>
    <n v="100"/>
    <s v="03/10/2016 10:39:37"/>
    <s v="03/10/2016 18:22:30"/>
    <s v="XX"/>
    <x v="3"/>
    <s v="Não"/>
    <s v=""/>
    <s v=""/>
    <s v=""/>
  </r>
  <r>
    <n v="3320"/>
    <x v="11"/>
    <x v="0"/>
    <s v="03 - Operações Data Center"/>
    <x v="0"/>
    <s v="Normal"/>
    <s v="Gerar consultas pesadas mvcobranca"/>
    <s v="Hugo Dias"/>
    <x v="14"/>
    <s v="03/10/2016 18:23:16"/>
    <s v=" "/>
    <s v="xxx"/>
    <x v="18"/>
    <x v="19"/>
    <n v="1"/>
    <n v="0"/>
    <n v="100"/>
    <s v="03/10/2016 10:53:52"/>
    <s v="03/10/2016 18:23:16"/>
    <s v="XX"/>
    <x v="3"/>
    <s v="Não"/>
    <s v=""/>
    <s v=""/>
    <s v=""/>
  </r>
  <r>
    <n v="3328"/>
    <x v="11"/>
    <x v="0"/>
    <s v="03 - Operações Data Center"/>
    <x v="0"/>
    <s v="Normal"/>
    <s v=" Ticket#10153906 — [EMERGENCIAL] 10153260 — Baixa parcela Credpróprio - Script "/>
    <s v="Robinson Jorge"/>
    <x v="13"/>
    <s v="04/10/2016 09:48:25"/>
    <s v=" "/>
    <s v="xxx"/>
    <x v="18"/>
    <x v="19"/>
    <n v="0.5"/>
    <n v="0"/>
    <n v="100"/>
    <s v="03/10/2016 11:14:37"/>
    <s v="04/10/2016 09:48:25"/>
    <s v="XX"/>
    <x v="3"/>
    <s v="Não"/>
    <s v=""/>
    <s v=""/>
    <s v=""/>
  </r>
  <r>
    <n v="3330"/>
    <x v="11"/>
    <x v="0"/>
    <s v="03 - Operações Data Center"/>
    <x v="0"/>
    <s v="Normal"/>
    <s v="Desabilitar triggers no REFPW2 da base folhad que usam o dblink forponto"/>
    <s v="Robinson Jorge"/>
    <x v="13"/>
    <s v="04/10/2016 09:45:45"/>
    <s v=" "/>
    <s v="xxx"/>
    <x v="18"/>
    <x v="19"/>
    <n v="0.5"/>
    <n v="0"/>
    <n v="100"/>
    <s v="03/10/2016 11:24:07"/>
    <s v="04/10/2016 09:45:45"/>
    <s v="XX"/>
    <x v="3"/>
    <s v="Não"/>
    <s v=""/>
    <s v=""/>
    <s v=""/>
  </r>
  <r>
    <n v="3331"/>
    <x v="11"/>
    <x v="0"/>
    <s v="03 - Operações Data Center"/>
    <x v="0"/>
    <s v="Normal"/>
    <s v="Consulta pesadas integracao  CredProprioIntegPropSisCred.exe"/>
    <s v="Hugo Dias"/>
    <x v="14"/>
    <s v="03/10/2016 18:23:33"/>
    <s v=" "/>
    <s v="xxx"/>
    <x v="18"/>
    <x v="19"/>
    <n v="1"/>
    <n v="0"/>
    <n v="100"/>
    <s v="03/10/2016 11:24:11"/>
    <s v="03/10/2016 18:23:33"/>
    <s v="XX"/>
    <x v="3"/>
    <s v="Não"/>
    <s v=""/>
    <s v=""/>
    <s v=""/>
  </r>
  <r>
    <n v="3332"/>
    <x v="11"/>
    <x v="0"/>
    <s v="03 - Operações Data Center"/>
    <x v="0"/>
    <s v="Normal"/>
    <s v="Recuperar standby banco MSAF"/>
    <s v="Hugo Dias"/>
    <x v="16"/>
    <s v="10/10/2016 13:40:18"/>
    <s v=" "/>
    <s v="xxx"/>
    <x v="18"/>
    <x v="19"/>
    <n v="1"/>
    <n v="0"/>
    <n v="100"/>
    <s v="03/10/2016 11:25:12"/>
    <s v="10/10/2016 13:40:12"/>
    <s v="XX"/>
    <x v="3"/>
    <s v="Não"/>
    <s v=""/>
    <s v=""/>
    <s v=""/>
  </r>
  <r>
    <n v="3341"/>
    <x v="11"/>
    <x v="0"/>
    <s v="03 - Operações Data Center"/>
    <x v="0"/>
    <s v="Normal"/>
    <s v="Ticket#10153964 — [EMERGENCIAL] Chamado 10147541 - Atualização de sto"/>
    <s v="Hugo Dias"/>
    <x v="14"/>
    <s v="03/10/2016 18:22:51"/>
    <s v=" "/>
    <s v="xxx"/>
    <x v="18"/>
    <x v="19"/>
    <n v="1"/>
    <n v="0"/>
    <n v="100"/>
    <s v="03/10/2016 11:50:40"/>
    <s v="03/10/2016 18:22:51"/>
    <s v="XX"/>
    <x v="3"/>
    <s v="Não"/>
    <s v=""/>
    <s v=""/>
    <s v=""/>
  </r>
  <r>
    <n v="3363"/>
    <x v="11"/>
    <x v="0"/>
    <s v="03 - Operações Data Center"/>
    <x v="0"/>
    <s v="Normal"/>
    <s v="Query na base Solarwinds solicitada por Cléber"/>
    <s v="Robinson Jorge"/>
    <x v="13"/>
    <s v="04/10/2016 09:45:26"/>
    <s v=" "/>
    <s v="xxx"/>
    <x v="18"/>
    <x v="19"/>
    <n v="2"/>
    <n v="0"/>
    <n v="100"/>
    <s v="03/10/2016 14:58:29"/>
    <s v="04/10/2016 09:45:26"/>
    <s v="XX"/>
    <x v="3"/>
    <s v="Não"/>
    <s v=""/>
    <s v=""/>
    <s v=""/>
  </r>
  <r>
    <n v="3367"/>
    <x v="11"/>
    <x v="0"/>
    <s v="03 - Operações Data Center"/>
    <x v="0"/>
    <s v="Normal"/>
    <s v="Instalação BIEE de homologação - configuracao 1.9"/>
    <s v="Andrei Galvao do Nascimento"/>
    <x v="15"/>
    <s v="03/10/2016 16:58:12"/>
    <s v=" "/>
    <s v="xxx"/>
    <x v="18"/>
    <x v="19"/>
    <n v="3"/>
    <n v="0"/>
    <n v="100"/>
    <s v="03/10/2016 15:21:09"/>
    <s v="03/10/2016 16:58:12"/>
    <s v="XX"/>
    <x v="3"/>
    <s v="Não"/>
    <s v=""/>
    <s v=""/>
    <s v=""/>
  </r>
  <r>
    <n v="3370"/>
    <x v="11"/>
    <x v="0"/>
    <s v="03 - Operações Data Center"/>
    <x v="0"/>
    <s v="Normal"/>
    <s v="10154244 — [EMERGENCIAL] 10148048 — Baixa de valor - Crediário Próprio - Script"/>
    <s v="Andrei Galvao do Nascimento"/>
    <x v="15"/>
    <s v="03/10/2016 15:54:19"/>
    <s v=" "/>
    <s v="xxx"/>
    <x v="18"/>
    <x v="19"/>
    <n v="0.5"/>
    <n v="0"/>
    <n v="100"/>
    <s v="03/10/2016 15:53:06"/>
    <s v="03/10/2016 15:54:19"/>
    <s v="XX"/>
    <x v="3"/>
    <s v="Não"/>
    <s v=""/>
    <s v=""/>
    <s v=""/>
  </r>
  <r>
    <n v="3373"/>
    <x v="11"/>
    <x v="0"/>
    <s v="03 - Operações Data Center"/>
    <x v="0"/>
    <s v="Normal"/>
    <s v="Problema de lentidao com OTRS"/>
    <s v="Andrei Galvao do Nascimento"/>
    <x v="15"/>
    <s v="03/10/2016 16:05:05"/>
    <s v=" "/>
    <s v="xxx"/>
    <x v="18"/>
    <x v="19"/>
    <n v="1"/>
    <n v="0"/>
    <n v="100"/>
    <s v="03/10/2016 16:04:43"/>
    <s v="03/10/2016 16:05:05"/>
    <s v="XX"/>
    <x v="3"/>
    <s v="Não"/>
    <s v=""/>
    <s v=""/>
    <s v=""/>
  </r>
  <r>
    <n v="3374"/>
    <x v="11"/>
    <x v="0"/>
    <s v="03 - Operações Data Center"/>
    <x v="0"/>
    <s v="Normal"/>
    <s v="10152906 - bACKUP DE FECHAMENTO 09 2016"/>
    <s v="Andrei Galvao do Nascimento"/>
    <x v="15"/>
    <s v="03/10/2016 16:09:51"/>
    <s v=" "/>
    <s v="xxx"/>
    <x v="18"/>
    <x v="19"/>
    <n v="0.5"/>
    <n v="0"/>
    <n v="100"/>
    <s v="03/10/2016 16:09:40"/>
    <s v="03/10/2016 16:09:51"/>
    <s v="XX"/>
    <x v="3"/>
    <s v="Não"/>
    <s v=""/>
    <s v=""/>
    <s v=""/>
  </r>
  <r>
    <n v="3416"/>
    <x v="11"/>
    <x v="0"/>
    <s v="03 - Operações Data Center"/>
    <x v="0"/>
    <s v="Normal"/>
    <s v="Ticket#10153712 — Re: [SCRIPT PRODUCAO] Projeto Exportação Zurich"/>
    <s v="Hugo Dias"/>
    <x v="14"/>
    <s v="04/10/2016 08:54:12"/>
    <s v=" "/>
    <s v="xxx"/>
    <x v="19"/>
    <x v="18"/>
    <n v="0.5"/>
    <n v="0"/>
    <n v="100"/>
    <s v="04/10/2016 08:23:52"/>
    <s v="04/10/2016 08:54:11"/>
    <s v="XX"/>
    <x v="3"/>
    <s v="Não"/>
    <s v=""/>
    <s v=""/>
    <s v=""/>
  </r>
  <r>
    <n v="3417"/>
    <x v="11"/>
    <x v="0"/>
    <s v="03 - Operações Data Center"/>
    <x v="0"/>
    <s v="Normal"/>
    <s v="Ticket#10154242 — ENC: Execução Scripts Oracle - Melhorias Integração com SisCred"/>
    <s v="Hugo Dias"/>
    <x v="14"/>
    <s v="04/10/2016 08:53:55"/>
    <s v=" "/>
    <s v="xxx"/>
    <x v="19"/>
    <x v="18"/>
    <n v="0.5"/>
    <n v="0"/>
    <n v="100"/>
    <s v="04/10/2016 08:24:14"/>
    <s v="04/10/2016 08:53:55"/>
    <s v="XX"/>
    <x v="3"/>
    <s v="Não"/>
    <s v=""/>
    <s v=""/>
    <s v=""/>
  </r>
  <r>
    <n v="3418"/>
    <x v="11"/>
    <x v="0"/>
    <s v="03 - Operações Data Center"/>
    <x v="0"/>
    <s v="Normal"/>
    <s v="Ticket#10154243 — ENC: Execução Scripts SQL Server - Melhorias Integração com SisCred"/>
    <s v="Hugo Dias"/>
    <x v="14"/>
    <s v="04/10/2016 08:53:37"/>
    <s v=" "/>
    <s v="xxx"/>
    <x v="19"/>
    <x v="18"/>
    <n v="0.5"/>
    <n v="0"/>
    <n v="100"/>
    <s v="04/10/2016 08:24:34"/>
    <s v="04/10/2016 08:53:37"/>
    <s v="XX"/>
    <x v="3"/>
    <s v="Não"/>
    <s v=""/>
    <s v=""/>
    <s v=""/>
  </r>
  <r>
    <n v="3419"/>
    <x v="11"/>
    <x v="0"/>
    <s v="03 - Operações Data Center"/>
    <x v="0"/>
    <s v="Normal"/>
    <s v="Ticket#10154292 — [EMERGENCIAL] 10151693 - Correção de número de títulos"/>
    <s v="Hugo Dias"/>
    <x v="14"/>
    <s v="04/10/2016 08:53:20"/>
    <s v=" "/>
    <s v="xxx"/>
    <x v="19"/>
    <x v="18"/>
    <n v="0.5"/>
    <n v="0"/>
    <n v="100"/>
    <s v="04/10/2016 08:24:52"/>
    <s v="04/10/2016 08:53:20"/>
    <s v="XX"/>
    <x v="3"/>
    <s v="Não"/>
    <s v=""/>
    <s v=""/>
    <s v=""/>
  </r>
  <r>
    <n v="3420"/>
    <x v="11"/>
    <x v="0"/>
    <s v="03 - Operações Data Center"/>
    <x v="0"/>
    <s v="Normal"/>
    <s v="Ticket#10154147 — Solicitação Atualizar script na base WIS Produção"/>
    <s v="Hugo Dias"/>
    <x v="14"/>
    <s v="04/10/2016 08:53:05"/>
    <s v=" "/>
    <s v="xxx"/>
    <x v="19"/>
    <x v="18"/>
    <n v="0.5"/>
    <n v="0"/>
    <n v="100"/>
    <s v="04/10/2016 08:25:11"/>
    <s v="04/10/2016 08:53:04"/>
    <s v="XX"/>
    <x v="3"/>
    <s v="Não"/>
    <s v=""/>
    <s v=""/>
    <s v=""/>
  </r>
  <r>
    <n v="3421"/>
    <x v="11"/>
    <x v="0"/>
    <s v="03 - Operações Data Center"/>
    <x v="0"/>
    <s v="Normal"/>
    <s v="Ticket#10154520 — Inserts Informações tabelas WIS Produção"/>
    <s v="Hugo Dias"/>
    <x v="14"/>
    <s v="04/10/2016 08:52:37"/>
    <s v=" "/>
    <s v="xxx"/>
    <x v="19"/>
    <x v="18"/>
    <n v="0.5"/>
    <n v="0"/>
    <n v="100"/>
    <s v="04/10/2016 08:25:32"/>
    <s v="04/10/2016 08:52:37"/>
    <s v="XX"/>
    <x v="3"/>
    <s v="Não"/>
    <s v=""/>
    <s v=""/>
    <s v=""/>
  </r>
  <r>
    <n v="3428"/>
    <x v="11"/>
    <x v="0"/>
    <s v="03 - Operações Data Center"/>
    <x v="0"/>
    <s v="Normal"/>
    <s v="Ticket#10154705 — [EMERGENCIAL] Script para confirmar exportação ODI "/>
    <s v="Robinson Jorge"/>
    <x v="13"/>
    <s v="04/10/2016 10:15:26"/>
    <s v=" "/>
    <s v="xxx"/>
    <x v="19"/>
    <x v="18"/>
    <n v="0.5"/>
    <n v="0"/>
    <n v="100"/>
    <s v="04/10/2016 10:01:51"/>
    <s v="04/10/2016 10:15:26"/>
    <s v="XX"/>
    <x v="3"/>
    <s v="Não"/>
    <s v=""/>
    <s v=""/>
    <s v=""/>
  </r>
  <r>
    <n v="3444"/>
    <x v="11"/>
    <x v="0"/>
    <s v="03 - Operações Data Center"/>
    <x v="0"/>
    <s v="Normal"/>
    <s v="Ticket#10154941 — Consultar dados "/>
    <s v="Robinson Jorge"/>
    <x v="13"/>
    <s v="04/10/2016 17:01:32"/>
    <s v=" "/>
    <s v="xxx"/>
    <x v="19"/>
    <x v="18"/>
    <n v="0.5"/>
    <n v="0"/>
    <n v="100"/>
    <s v="04/10/2016 11:32:33"/>
    <s v="04/10/2016 17:01:32"/>
    <s v="XX"/>
    <x v="3"/>
    <s v="Não"/>
    <s v=""/>
    <s v=""/>
    <s v=""/>
  </r>
  <r>
    <n v="3452"/>
    <x v="11"/>
    <x v="0"/>
    <s v="03 - Operações Data Center"/>
    <x v="0"/>
    <s v="Normal"/>
    <s v="Ticket#10154971 — ENC: Alteração em procedure re_atualiza_qtde_est_mim_max "/>
    <s v="Robinson Jorge"/>
    <x v="13"/>
    <s v="05/10/2016 11:24:40"/>
    <s v=" "/>
    <s v="xxx"/>
    <x v="19"/>
    <x v="18"/>
    <n v="0.5"/>
    <n v="0"/>
    <n v="100"/>
    <s v="04/10/2016 12:57:43"/>
    <s v="05/10/2016 11:24:39"/>
    <s v="XX"/>
    <x v="3"/>
    <s v="Não"/>
    <s v=""/>
    <s v=""/>
    <s v=""/>
  </r>
  <r>
    <n v="3455"/>
    <x v="11"/>
    <x v="0"/>
    <s v="03 - Operações Data Center"/>
    <x v="0"/>
    <s v="Normal"/>
    <s v="10154997 — DTS Batimento - MVLojas X CredProprio"/>
    <s v="Andrei Galvao do Nascimento"/>
    <x v="15"/>
    <s v="04/10/2016 14:10:24"/>
    <s v=" "/>
    <s v="xxx"/>
    <x v="19"/>
    <x v="18"/>
    <n v="0.5"/>
    <n v="0"/>
    <n v="100"/>
    <s v="04/10/2016 14:10:16"/>
    <s v="04/10/2016 14:10:24"/>
    <s v="XX"/>
    <x v="3"/>
    <s v="Não"/>
    <s v=""/>
    <s v=""/>
    <s v=""/>
  </r>
  <r>
    <n v="3456"/>
    <x v="11"/>
    <x v="0"/>
    <s v="03 - Operações Data Center"/>
    <x v="0"/>
    <s v="Normal"/>
    <s v="Instalação BIEE de homologação - configuracao 1.9"/>
    <s v="Andrei Galvao do Nascimento"/>
    <x v="15"/>
    <s v="04/10/2016 17:34:10"/>
    <s v=" "/>
    <s v="xxx"/>
    <x v="19"/>
    <x v="18"/>
    <n v="3"/>
    <n v="0"/>
    <n v="100"/>
    <s v="04/10/2016 14:11:11"/>
    <s v="04/10/2016 17:34:10"/>
    <s v="XX"/>
    <x v="3"/>
    <s v="Não"/>
    <s v=""/>
    <s v=""/>
    <s v=""/>
  </r>
  <r>
    <n v="3458"/>
    <x v="11"/>
    <x v="0"/>
    <s v="03 - Operações Data Center"/>
    <x v="0"/>
    <s v="Normal"/>
    <s v="Analise pedido de Ambiente Desenvolvimento 12c (12.2.1.1)"/>
    <s v="Andrei Galvao do Nascimento"/>
    <x v="15"/>
    <s v="04/10/2016 16:59:43"/>
    <s v=" "/>
    <s v="xxx"/>
    <x v="19"/>
    <x v="18"/>
    <n v="1"/>
    <n v="0"/>
    <n v="100"/>
    <s v="04/10/2016 14:11:55"/>
    <s v="04/10/2016 16:59:43"/>
    <s v="XX"/>
    <x v="3"/>
    <s v="Não"/>
    <s v=""/>
    <s v=""/>
    <s v=""/>
  </r>
  <r>
    <n v="3459"/>
    <x v="11"/>
    <x v="0"/>
    <s v="03 - Operações Data Center"/>
    <x v="0"/>
    <s v="Normal"/>
    <s v="Alerta - Oracle Enterprise "/>
    <s v="Andrei Galvao do Nascimento"/>
    <x v="15"/>
    <s v="04/10/2016 14:12:34"/>
    <s v=" "/>
    <s v="xxx"/>
    <x v="19"/>
    <x v="18"/>
    <n v="1"/>
    <n v="0"/>
    <n v="100"/>
    <s v="04/10/2016 14:12:26"/>
    <s v="04/10/2016 14:12:34"/>
    <s v="XX"/>
    <x v="3"/>
    <s v="Não"/>
    <s v=""/>
    <s v=""/>
    <s v=""/>
  </r>
  <r>
    <n v="3461"/>
    <x v="11"/>
    <x v="0"/>
    <s v="03 - Operações Data Center"/>
    <x v="0"/>
    <s v="Normal"/>
    <s v="Ticket#10154970 — ENC: [Ricardo Eletro] - Entrega CHR291 - Alteração na tela de cancelamento de NF no Retail "/>
    <s v="Robinson Jorge"/>
    <x v="13"/>
    <s v="05/10/2016 11:24:20"/>
    <s v=" "/>
    <s v="xxx"/>
    <x v="19"/>
    <x v="18"/>
    <n v="0.5"/>
    <n v="0"/>
    <n v="100"/>
    <s v="04/10/2016 14:24:43"/>
    <s v="05/10/2016 11:24:20"/>
    <s v="XX"/>
    <x v="3"/>
    <s v="Não"/>
    <s v=""/>
    <s v=""/>
    <s v=""/>
  </r>
  <r>
    <n v="3489"/>
    <x v="11"/>
    <x v="0"/>
    <s v="03 - Operações Data Center"/>
    <x v="0"/>
    <s v="Normal"/>
    <s v=" Ticket#10155144 — [URGENTE] autorização para executar script "/>
    <s v="Robinson Jorge"/>
    <x v="13"/>
    <s v="05/10/2016 11:24:57"/>
    <s v=" "/>
    <s v="xxx"/>
    <x v="19"/>
    <x v="18"/>
    <n v="0.5"/>
    <n v="0"/>
    <n v="100"/>
    <s v="04/10/2016 15:19:22"/>
    <s v="05/10/2016 11:24:57"/>
    <s v="XX"/>
    <x v="3"/>
    <s v="Não"/>
    <s v=""/>
    <s v=""/>
    <s v=""/>
  </r>
  <r>
    <n v="3490"/>
    <x v="11"/>
    <x v="0"/>
    <s v="03 - Operações Data Center"/>
    <x v="0"/>
    <s v="Normal"/>
    <s v="Recuperação dos bancos: Gateway2, WFDecision, AutoWeb, NeuroKS e NeurotechKS"/>
    <s v="Hugo Dias"/>
    <x v="13"/>
    <s v="04/10/2016 17:02:36"/>
    <s v=" "/>
    <s v="xxx"/>
    <x v="19"/>
    <x v="18"/>
    <n v="3"/>
    <n v="3"/>
    <n v="100"/>
    <s v="04/10/2016 15:21:24"/>
    <s v="04/10/2016 17:02:30"/>
    <s v="XX"/>
    <x v="3"/>
    <s v="Não"/>
    <s v=""/>
    <s v=""/>
    <s v=""/>
  </r>
  <r>
    <n v="3496"/>
    <x v="11"/>
    <x v="0"/>
    <s v="03 - Operações Data Center"/>
    <x v="0"/>
    <s v="Normal"/>
    <s v="Ticket#10155109 — ENC: Entrega: CHR305 - Alteraçao de query de tratamento de exceção RJ/PE em gnre"/>
    <s v="Hugo Dias"/>
    <x v="14"/>
    <s v="04/10/2016 17:57:16"/>
    <s v=" "/>
    <s v="xxx"/>
    <x v="19"/>
    <x v="18"/>
    <n v="0.5"/>
    <n v="0"/>
    <n v="100"/>
    <s v="04/10/2016 15:52:55"/>
    <s v="04/10/2016 17:57:16"/>
    <s v="XX"/>
    <x v="3"/>
    <s v="Não"/>
    <s v=""/>
    <s v=""/>
    <s v=""/>
  </r>
  <r>
    <n v="3559"/>
    <x v="11"/>
    <x v="0"/>
    <s v="03 - Operações Data Center"/>
    <x v="0"/>
    <s v="Normal"/>
    <s v="Ticket#10155010 — ENC: JOB para integração de fornecedores EBS x RETAIL"/>
    <s v="Hugo Dias"/>
    <x v="14"/>
    <s v="04/10/2016 17:57:03"/>
    <s v=" "/>
    <s v="xxx"/>
    <x v="19"/>
    <x v="18"/>
    <n v="1"/>
    <n v="0"/>
    <n v="100"/>
    <s v="04/10/2016 15:58:35"/>
    <s v="04/10/2016 17:57:03"/>
    <s v="XX"/>
    <x v="3"/>
    <s v="Não"/>
    <s v=""/>
    <s v=""/>
    <s v=""/>
  </r>
  <r>
    <n v="3560"/>
    <x v="11"/>
    <x v="0"/>
    <s v="03 - Operações Data Center"/>
    <x v="0"/>
    <s v="Normal"/>
    <s v="Ticket#10155010 — ENC: JOB para integração de fornecedores EBS x RETAIL"/>
    <s v="Hugo Dias"/>
    <x v="14"/>
    <s v="04/10/2016 17:56:45"/>
    <s v=" "/>
    <s v="xxx"/>
    <x v="19"/>
    <x v="18"/>
    <n v="1"/>
    <n v="0"/>
    <n v="100"/>
    <s v="04/10/2016 16:09:26"/>
    <s v="04/10/2016 17:56:45"/>
    <s v="XX"/>
    <x v="3"/>
    <s v="Não"/>
    <s v=""/>
    <s v=""/>
    <s v=""/>
  </r>
  <r>
    <n v="3561"/>
    <x v="11"/>
    <x v="0"/>
    <s v="03 - Operações Data Center"/>
    <x v="0"/>
    <s v="Normal"/>
    <s v="Ticket#10155158 — ENC: [RNV] - CHR307 - Entrega e Liberação para testes "/>
    <s v="Robinson Jorge"/>
    <x v="13"/>
    <s v="04/10/2016 17:01:46"/>
    <s v=" "/>
    <s v="xxx"/>
    <x v="19"/>
    <x v="18"/>
    <n v="0.5"/>
    <n v="0"/>
    <n v="100"/>
    <s v="04/10/2016 16:12:41"/>
    <s v="04/10/2016 17:01:46"/>
    <s v="XX"/>
    <x v="3"/>
    <s v="Não"/>
    <s v=""/>
    <s v=""/>
    <s v=""/>
  </r>
  <r>
    <n v="3563"/>
    <x v="11"/>
    <x v="0"/>
    <s v="03 - Operações Data Center"/>
    <x v="0"/>
    <s v="Normal"/>
    <s v="Chamados Salfer"/>
    <s v="Hugo Dias"/>
    <x v="14"/>
    <s v="07/10/2016 08:36:16"/>
    <s v=" "/>
    <s v="xxx"/>
    <x v="19"/>
    <x v="29"/>
    <n v="1"/>
    <n v="0"/>
    <n v="100"/>
    <s v="04/10/2016 16:27:48"/>
    <s v="07/10/2016 08:36:16"/>
    <s v="XX"/>
    <x v="3"/>
    <s v="Não"/>
    <s v=""/>
    <n v="1"/>
    <s v=""/>
  </r>
  <r>
    <n v="3565"/>
    <x v="11"/>
    <x v="0"/>
    <s v="03 - Operações Data Center"/>
    <x v="0"/>
    <s v="Normal"/>
    <s v=" Ticket#10155248 — PRODUCAO EBS - EXECUTAR"/>
    <s v="Hugo Dias"/>
    <x v="14"/>
    <s v="04/10/2016 17:56:28"/>
    <s v=" "/>
    <s v="xxx"/>
    <x v="19"/>
    <x v="18"/>
    <n v="1"/>
    <n v="0"/>
    <n v="100"/>
    <s v="04/10/2016 16:55:26"/>
    <s v="04/10/2016 17:56:28"/>
    <s v="XX"/>
    <x v="3"/>
    <s v="Não"/>
    <s v=""/>
    <s v=""/>
    <s v=""/>
  </r>
  <r>
    <n v="3566"/>
    <x v="11"/>
    <x v="0"/>
    <s v="03 - Operações Data Center"/>
    <x v="0"/>
    <s v="Normal"/>
    <s v=" Ticket#10155301 — PRODUCAO EBS - EXECUTAR "/>
    <s v="Robinson Jorge"/>
    <x v="13"/>
    <s v="04/10/2016 17:02:01"/>
    <s v=" "/>
    <s v="xxx"/>
    <x v="19"/>
    <x v="18"/>
    <n v="0.5"/>
    <n v="0"/>
    <n v="100"/>
    <s v="04/10/2016 16:58:20"/>
    <s v="04/10/2016 17:02:01"/>
    <s v="XX"/>
    <x v="3"/>
    <s v="Não"/>
    <s v=""/>
    <s v=""/>
    <s v=""/>
  </r>
  <r>
    <n v="3570"/>
    <x v="11"/>
    <x v="0"/>
    <s v="03 - Operações Data Center"/>
    <x v="0"/>
    <s v="Normal"/>
    <s v="Verificar espaço de tablespace do ambiente GAMA"/>
    <s v="Andrei Galvao do Nascimento"/>
    <x v="15"/>
    <s v="04/10/2016 17:33:02"/>
    <s v=" "/>
    <s v="xxx"/>
    <x v="19"/>
    <x v="18"/>
    <n v="1"/>
    <n v="0"/>
    <n v="100"/>
    <s v="04/10/2016 17:32:53"/>
    <s v="04/10/2016 17:33:02"/>
    <s v="XX"/>
    <x v="3"/>
    <s v="Não"/>
    <s v=""/>
    <s v=""/>
    <s v=""/>
  </r>
  <r>
    <n v="3571"/>
    <x v="11"/>
    <x v="0"/>
    <s v="03 - Operações Data Center"/>
    <x v="0"/>
    <s v="Normal"/>
    <s v="Verificacao de problema com demanda do Retail"/>
    <s v="Andrei Galvao do Nascimento"/>
    <x v="15"/>
    <s v="04/10/2016 17:33:43"/>
    <s v=" "/>
    <s v="xxx"/>
    <x v="19"/>
    <x v="18"/>
    <n v="1"/>
    <n v="0"/>
    <n v="100"/>
    <s v="04/10/2016 17:33:35"/>
    <s v="04/10/2016 17:33:43"/>
    <s v="XX"/>
    <x v="3"/>
    <s v="Não"/>
    <s v=""/>
    <s v=""/>
    <s v=""/>
  </r>
  <r>
    <n v="3582"/>
    <x v="11"/>
    <x v="0"/>
    <s v="03 - Operações Data Center"/>
    <x v="0"/>
    <s v="Normal"/>
    <s v="Ticket#10154587 — Re: [SCRIPTS PRODUCAO] Equalização de Bases - Versão v56 "/>
    <s v="Robinson Jorge"/>
    <x v="13"/>
    <s v="05/10/2016 11:25:35"/>
    <s v=" "/>
    <s v="xxx"/>
    <x v="20"/>
    <x v="20"/>
    <n v="0.5"/>
    <n v="0"/>
    <n v="100"/>
    <s v="05/10/2016 07:07:52"/>
    <s v="05/10/2016 11:25:34"/>
    <s v="XX"/>
    <x v="3"/>
    <s v="Não"/>
    <s v=""/>
    <s v=""/>
    <s v=""/>
  </r>
  <r>
    <n v="3583"/>
    <x v="11"/>
    <x v="0"/>
    <s v="03 - Operações Data Center"/>
    <x v="0"/>
    <s v="Normal"/>
    <s v="Criação de login para acesso às bases de desenvolvimento da Salfer"/>
    <s v="Robinson Jorge"/>
    <x v="13"/>
    <s v="05/10/2016 11:25:51"/>
    <s v=" "/>
    <s v="xxx"/>
    <x v="20"/>
    <x v="20"/>
    <n v="0.5"/>
    <n v="0"/>
    <n v="100"/>
    <s v="05/10/2016 07:20:31"/>
    <s v="05/10/2016 11:25:51"/>
    <s v="XX"/>
    <x v="3"/>
    <s v="Não"/>
    <s v=""/>
    <s v=""/>
    <s v=""/>
  </r>
  <r>
    <n v="3584"/>
    <x v="11"/>
    <x v="0"/>
    <s v="03 - Operações Data Center"/>
    <x v="0"/>
    <s v="Normal"/>
    <s v="Ticket#10155446 — Fwd: Solicitação de Acesso "/>
    <s v="Robinson Jorge"/>
    <x v="13"/>
    <s v="05/10/2016 11:26:09"/>
    <s v=" "/>
    <s v="xxx"/>
    <x v="20"/>
    <x v="20"/>
    <n v="0.5"/>
    <n v="0"/>
    <n v="100"/>
    <s v="05/10/2016 07:24:42"/>
    <s v="05/10/2016 11:26:09"/>
    <s v="XX"/>
    <x v="3"/>
    <s v="Não"/>
    <s v=""/>
    <s v=""/>
    <s v=""/>
  </r>
  <r>
    <n v="3608"/>
    <x v="11"/>
    <x v="0"/>
    <s v="03 - Operações Data Center"/>
    <x v="0"/>
    <s v="Normal"/>
    <s v="Gerar diferenças entre as bases RELO e MVS"/>
    <s v="Hugo Dias"/>
    <x v="14"/>
    <s v="07/10/2016 08:35:54"/>
    <s v=" "/>
    <s v="xxx"/>
    <x v="20"/>
    <x v="20"/>
    <n v="1"/>
    <n v="0"/>
    <n v="100"/>
    <s v="05/10/2016 10:07:38"/>
    <s v="07/10/2016 08:35:54"/>
    <s v="XX"/>
    <x v="3"/>
    <s v="Não"/>
    <s v=""/>
    <s v=""/>
    <s v=""/>
  </r>
  <r>
    <n v="3613"/>
    <x v="11"/>
    <x v="0"/>
    <s v="03 - Operações Data Center"/>
    <x v="0"/>
    <s v="Normal"/>
    <s v="Ticket#10155626 — Re: Backup e limpeza de CHECKLISTWEB"/>
    <s v="Hugo Dias"/>
    <x v="14"/>
    <s v="07/10/2016 08:37:00"/>
    <s v=" "/>
    <s v="xxx"/>
    <x v="20"/>
    <x v="20"/>
    <n v="1"/>
    <n v="0"/>
    <n v="100"/>
    <s v="05/10/2016 10:17:25"/>
    <s v="07/10/2016 08:36:59"/>
    <s v="XX"/>
    <x v="3"/>
    <s v="Não"/>
    <s v=""/>
    <s v=""/>
    <s v=""/>
  </r>
  <r>
    <n v="3614"/>
    <x v="11"/>
    <x v="0"/>
    <s v="03 - Operações Data Center"/>
    <x v="0"/>
    <s v="Normal"/>
    <s v="Restaurar backups:  RelSalfer, WellDwSalfer e os snaps (WellSalfer_repl, etc).."/>
    <s v="Hugo Dias"/>
    <x v="14"/>
    <s v="07/10/2016 08:38:31"/>
    <s v=" "/>
    <s v="xxx"/>
    <x v="20"/>
    <x v="20"/>
    <n v="3"/>
    <n v="0"/>
    <n v="100"/>
    <s v="05/10/2016 10:18:26"/>
    <s v="07/10/2016 08:38:31"/>
    <s v="XX"/>
    <x v="3"/>
    <s v="Não"/>
    <s v=""/>
    <s v=""/>
    <s v=""/>
  </r>
  <r>
    <n v="3638"/>
    <x v="11"/>
    <x v="0"/>
    <s v="03 - Operações Data Center"/>
    <x v="0"/>
    <s v="Normal"/>
    <s v="Ticket#10155697 — PRODUCAO EBS - FAVOR EXECUTAR "/>
    <s v="Robinson Jorge"/>
    <x v="13"/>
    <s v="05/10/2016 11:26:42"/>
    <s v=" "/>
    <s v="xxx"/>
    <x v="20"/>
    <x v="20"/>
    <n v="0.5"/>
    <n v="0"/>
    <n v="100"/>
    <s v="05/10/2016 10:31:36"/>
    <s v="05/10/2016 11:26:42"/>
    <s v="XX"/>
    <x v="3"/>
    <s v="Não"/>
    <s v=""/>
    <s v=""/>
    <s v=""/>
  </r>
  <r>
    <n v="3699"/>
    <x v="11"/>
    <x v="0"/>
    <s v="03 - Operações Data Center"/>
    <x v="2"/>
    <s v="Normal"/>
    <s v="Teste de movimentação de tabelas/índices entre datafiles da base WellSalfer em ambiente de desenvolvimento"/>
    <s v="Robinson Jorge"/>
    <x v="13"/>
    <s v="05/10/2016 11:30:59"/>
    <s v=" "/>
    <s v="xxx"/>
    <x v="29"/>
    <x v="27"/>
    <n v="6"/>
    <n v="0"/>
    <n v="0"/>
    <s v="05/10/2016 11:30:59"/>
    <s v=""/>
    <s v="XX"/>
    <x v="3"/>
    <s v="Não"/>
    <s v=""/>
    <s v=""/>
    <s v=""/>
  </r>
  <r>
    <n v="3710"/>
    <x v="11"/>
    <x v="0"/>
    <s v="03 - Operações Data Center"/>
    <x v="0"/>
    <s v="Normal"/>
    <s v="Ticket#10155884 — [EMERGENCIAL] Ajustar parcela "/>
    <s v="Robinson Jorge"/>
    <x v="13"/>
    <s v="06/10/2016 16:42:51"/>
    <s v=" "/>
    <s v="xxx"/>
    <x v="20"/>
    <x v="20"/>
    <n v="0.5"/>
    <n v="0"/>
    <n v="100"/>
    <s v="05/10/2016 12:27:59"/>
    <s v="06/10/2016 16:42:51"/>
    <s v="XX"/>
    <x v="3"/>
    <s v="Não"/>
    <s v=""/>
    <s v=""/>
    <s v=""/>
  </r>
  <r>
    <n v="3711"/>
    <x v="11"/>
    <x v="0"/>
    <s v="03 - Operações Data Center"/>
    <x v="0"/>
    <s v="Normal"/>
    <s v="Ticket#10155883 — PRODUCAO EBS - Favor executar. "/>
    <s v="Robinson Jorge"/>
    <x v="13"/>
    <s v="06/10/2016 16:43:08"/>
    <s v=" "/>
    <s v="xxx"/>
    <x v="20"/>
    <x v="20"/>
    <n v="0.5"/>
    <n v="0"/>
    <n v="100"/>
    <s v="05/10/2016 12:30:41"/>
    <s v="06/10/2016 16:43:08"/>
    <s v="XX"/>
    <x v="3"/>
    <s v="Não"/>
    <s v=""/>
    <s v=""/>
    <s v=""/>
  </r>
  <r>
    <n v="3712"/>
    <x v="11"/>
    <x v="0"/>
    <s v="03 - Operações Data Center"/>
    <x v="0"/>
    <s v="Normal"/>
    <s v="Execução COnsulta SAPIENS LEGADO"/>
    <s v="Andrei Galvao do Nascimento"/>
    <x v="15"/>
    <s v="05/10/2016 13:21:02"/>
    <s v=" "/>
    <s v="xxx"/>
    <x v="20"/>
    <x v="20"/>
    <n v="0.5"/>
    <n v="0"/>
    <n v="100"/>
    <s v="05/10/2016 12:55:25"/>
    <s v="05/10/2016 13:21:02"/>
    <s v="XX"/>
    <x v="3"/>
    <s v="Não"/>
    <s v=""/>
    <s v=""/>
    <s v=""/>
  </r>
  <r>
    <n v="3713"/>
    <x v="11"/>
    <x v="0"/>
    <s v="03 - Operações Data Center"/>
    <x v="0"/>
    <s v="Normal"/>
    <s v="Testes de configuração com Mysql Local"/>
    <s v="Andrei Galvao do Nascimento"/>
    <x v="15"/>
    <s v="05/10/2016 12:56:57"/>
    <s v=" "/>
    <s v="xxx"/>
    <x v="20"/>
    <x v="20"/>
    <n v="4"/>
    <n v="0"/>
    <n v="100"/>
    <s v="05/10/2016 12:56:36"/>
    <s v="05/10/2016 12:56:57"/>
    <s v="XX"/>
    <x v="3"/>
    <s v="Não"/>
    <s v=""/>
    <s v=""/>
    <s v=""/>
  </r>
  <r>
    <n v="3714"/>
    <x v="11"/>
    <x v="0"/>
    <s v="03 - Operações Data Center"/>
    <x v="0"/>
    <s v="Normal"/>
    <s v="10155771 — Dump Schema CSCMV de MVWEB para MVWEBH"/>
    <s v="Andrei Galvao do Nascimento"/>
    <x v="15"/>
    <s v="05/10/2016 15:15:31"/>
    <s v=" "/>
    <s v="xxx"/>
    <x v="20"/>
    <x v="20"/>
    <n v="1"/>
    <n v="0"/>
    <n v="100"/>
    <s v="05/10/2016 14:31:43"/>
    <s v="05/10/2016 15:15:31"/>
    <s v="XX"/>
    <x v="3"/>
    <s v="Não"/>
    <s v=""/>
    <s v=""/>
    <s v=""/>
  </r>
  <r>
    <n v="3719"/>
    <x v="11"/>
    <x v="0"/>
    <s v="03 - Operações Data Center"/>
    <x v="0"/>
    <s v="Normal"/>
    <s v="Ticket#10155897 — Fwd: Inclusão de fatores 041016 "/>
    <s v="Robinson Jorge"/>
    <x v="13"/>
    <s v="06/10/2016 16:43:24"/>
    <s v=" "/>
    <s v="xxx"/>
    <x v="20"/>
    <x v="20"/>
    <n v="0.5"/>
    <n v="0"/>
    <n v="100"/>
    <s v="05/10/2016 15:33:39"/>
    <s v="06/10/2016 16:43:24"/>
    <s v="XX"/>
    <x v="3"/>
    <s v="Não"/>
    <s v=""/>
    <s v=""/>
    <s v=""/>
  </r>
  <r>
    <n v="3725"/>
    <x v="11"/>
    <x v="0"/>
    <s v="03 - Operações Data Center"/>
    <x v="0"/>
    <s v="Normal"/>
    <s v="Ticket#10156132 — Alteração Procedure Liberação de vendas "/>
    <s v="Robinson Jorge"/>
    <x v="13"/>
    <s v="06/10/2016 16:43:41"/>
    <s v=" "/>
    <s v="xxx"/>
    <x v="20"/>
    <x v="20"/>
    <n v="0.5"/>
    <n v="0"/>
    <n v="100"/>
    <s v="05/10/2016 16:22:10"/>
    <s v="06/10/2016 16:43:41"/>
    <s v="XX"/>
    <x v="3"/>
    <s v="Não"/>
    <s v=""/>
    <s v=""/>
    <s v=""/>
  </r>
  <r>
    <n v="3726"/>
    <x v="11"/>
    <x v="0"/>
    <s v="03 - Operações Data Center"/>
    <x v="0"/>
    <s v="Normal"/>
    <s v="Ticket#10156116 — Usuários Desenvolvimento "/>
    <s v="Robinson Jorge"/>
    <x v="13"/>
    <s v="06/10/2016 16:43:58"/>
    <s v=" "/>
    <s v="xxx"/>
    <x v="20"/>
    <x v="20"/>
    <n v="0.5"/>
    <n v="0"/>
    <n v="100"/>
    <s v="05/10/2016 16:29:19"/>
    <s v="06/10/2016 16:43:58"/>
    <s v="XX"/>
    <x v="3"/>
    <s v="Não"/>
    <s v=""/>
    <s v=""/>
    <s v=""/>
  </r>
  <r>
    <n v="3727"/>
    <x v="11"/>
    <x v="0"/>
    <s v="03 - Operações Data Center"/>
    <x v="0"/>
    <s v="Normal"/>
    <s v="Ticket#10156145 — ENC: Execução de script"/>
    <s v="Hugo Dias"/>
    <x v="14"/>
    <s v="07/10/2016 08:39:11"/>
    <s v=" "/>
    <s v="xxx"/>
    <x v="20"/>
    <x v="29"/>
    <n v="0.5"/>
    <n v="0"/>
    <n v="100"/>
    <s v="05/10/2016 16:35:31"/>
    <s v="07/10/2016 08:39:11"/>
    <s v="XX"/>
    <x v="3"/>
    <s v="Não"/>
    <s v=""/>
    <n v="1"/>
    <s v=""/>
  </r>
  <r>
    <n v="3730"/>
    <x v="11"/>
    <x v="0"/>
    <s v="03 - Operações Data Center"/>
    <x v="0"/>
    <s v="Normal"/>
    <s v="Ticket#10156174 — [EMERGENCIAL] Execução de script"/>
    <s v="Hugo Dias"/>
    <x v="14"/>
    <s v="07/10/2016 08:39:43"/>
    <s v=" "/>
    <s v="xxx"/>
    <x v="20"/>
    <x v="29"/>
    <n v="0"/>
    <n v="0"/>
    <n v="100"/>
    <s v="05/10/2016 16:37:18"/>
    <s v="07/10/2016 08:39:43"/>
    <s v="XX"/>
    <x v="3"/>
    <s v="Não"/>
    <s v=""/>
    <n v="1"/>
    <s v=""/>
  </r>
  <r>
    <n v="3733"/>
    <x v="11"/>
    <x v="0"/>
    <s v="03 - Operações Data Center"/>
    <x v="0"/>
    <s v="Normal"/>
    <s v="Suporte criaçãod e de VM a analista de sistemas"/>
    <s v="Andrei Galvao do Nascimento"/>
    <x v="15"/>
    <s v="05/10/2016 17:27:48"/>
    <s v=" "/>
    <s v="xxx"/>
    <x v="20"/>
    <x v="20"/>
    <n v="0.5"/>
    <n v="0"/>
    <n v="100"/>
    <s v="05/10/2016 17:27:37"/>
    <s v="05/10/2016 17:27:47"/>
    <s v="XX"/>
    <x v="3"/>
    <s v="Não"/>
    <s v=""/>
    <s v=""/>
    <s v=""/>
  </r>
  <r>
    <n v="3734"/>
    <x v="11"/>
    <x v="0"/>
    <s v="03 - Operações Data Center"/>
    <x v="0"/>
    <s v="Normal"/>
    <s v="Verificacao dede dblibk ebsdb em Reloh"/>
    <s v="Andrei Galvao do Nascimento"/>
    <x v="15"/>
    <s v="05/10/2016 17:45:30"/>
    <s v=" "/>
    <s v="xxx"/>
    <x v="20"/>
    <x v="20"/>
    <n v="1"/>
    <n v="0"/>
    <n v="100"/>
    <s v="05/10/2016 17:28:26"/>
    <s v="05/10/2016 17:45:30"/>
    <s v="XX"/>
    <x v="3"/>
    <s v="Não"/>
    <s v=""/>
    <s v=""/>
    <s v=""/>
  </r>
  <r>
    <n v="3749"/>
    <x v="11"/>
    <x v="0"/>
    <s v="03 - Operações Data Center"/>
    <x v="0"/>
    <s v="Normal"/>
    <s v="Purge Wellsalfer , execução script 05"/>
    <s v="Andrei Galvao do Nascimento"/>
    <x v="15"/>
    <s v="05/10/2016 23:23:06"/>
    <s v=" "/>
    <s v="xxx"/>
    <x v="20"/>
    <x v="20"/>
    <n v="2"/>
    <n v="0"/>
    <n v="100"/>
    <s v="05/10/2016 23:22:42"/>
    <s v="05/10/2016 23:23:06"/>
    <s v="XX"/>
    <x v="3"/>
    <s v="Não"/>
    <s v=""/>
    <s v=""/>
    <s v=""/>
  </r>
  <r>
    <n v="3751"/>
    <x v="11"/>
    <x v="0"/>
    <s v="03 - Operações Data Center"/>
    <x v="0"/>
    <s v="Normal"/>
    <s v="Ticket#10156329 — Re: [SCRIPT PRODUCAO] Integração de Docs Fiscais FACRED - Emergencial "/>
    <s v="Robinson Jorge"/>
    <x v="13"/>
    <s v="06/10/2016 16:44:15"/>
    <s v=" "/>
    <s v="xxx"/>
    <x v="26"/>
    <x v="30"/>
    <n v="0.5"/>
    <n v="0"/>
    <n v="100"/>
    <s v="06/10/2016 08:29:26"/>
    <s v="06/10/2016 16:44:15"/>
    <s v="XX"/>
    <x v="3"/>
    <s v="Não"/>
    <s v=""/>
    <s v=""/>
    <s v=""/>
  </r>
  <r>
    <n v="3782"/>
    <x v="11"/>
    <x v="0"/>
    <s v="03 - Operações Data Center"/>
    <x v="0"/>
    <s v="Normal"/>
    <s v=" Ticket#10156618 — EXECUTAR A MATRICULA AUTOMATICA "/>
    <s v="Robinson Jorge"/>
    <x v="13"/>
    <s v="06/10/2016 16:44:31"/>
    <s v=" "/>
    <s v="xxx"/>
    <x v="26"/>
    <x v="30"/>
    <n v="0.5"/>
    <n v="0"/>
    <n v="100"/>
    <s v="06/10/2016 10:31:06"/>
    <s v="06/10/2016 16:44:31"/>
    <s v="XX"/>
    <x v="3"/>
    <s v="Não"/>
    <s v=""/>
    <s v=""/>
    <s v=""/>
  </r>
  <r>
    <n v="3784"/>
    <x v="11"/>
    <x v="0"/>
    <s v="03 - Operações Data Center"/>
    <x v="0"/>
    <s v="Normal"/>
    <s v="Check-in alertas ambientes Oracle - Banco, SOA, UC4"/>
    <s v="Andrei Galvao do Nascimento"/>
    <x v="15"/>
    <s v="06/10/2016 10:35:20"/>
    <s v=" "/>
    <s v="xxx"/>
    <x v="26"/>
    <x v="30"/>
    <n v="1"/>
    <n v="0"/>
    <n v="100"/>
    <s v="06/10/2016 10:35:12"/>
    <s v="06/10/2016 10:35:20"/>
    <s v="XX"/>
    <x v="3"/>
    <s v="Não"/>
    <s v=""/>
    <s v=""/>
    <s v=""/>
  </r>
  <r>
    <n v="3794"/>
    <x v="11"/>
    <x v="0"/>
    <s v="03 - Operações Data Center"/>
    <x v="0"/>
    <s v="Normal"/>
    <s v="Grant de consulta para as tabelas do schema XXRE para os usuários VINICIUSAAMARAL e GUILHERMECARVALHAL"/>
    <s v="Robinson Jorge"/>
    <x v="13"/>
    <s v="06/10/2016 16:45:02"/>
    <s v=" "/>
    <s v="xxx"/>
    <x v="26"/>
    <x v="30"/>
    <n v="0.5"/>
    <n v="0"/>
    <n v="100"/>
    <s v="06/10/2016 11:33:15"/>
    <s v="06/10/2016 16:45:02"/>
    <s v="XX"/>
    <x v="3"/>
    <s v="Não"/>
    <s v=""/>
    <s v=""/>
    <s v=""/>
  </r>
  <r>
    <n v="3796"/>
    <x v="11"/>
    <x v="0"/>
    <s v="03 - Operações Data Center"/>
    <x v="0"/>
    <s v="Normal"/>
    <s v="Ticket#10156535 — Solicitação atualização base WIS PRODUÇÃO "/>
    <s v="Robinson Jorge"/>
    <x v="13"/>
    <s v="06/10/2016 16:44:48"/>
    <s v=" "/>
    <s v="xxx"/>
    <x v="26"/>
    <x v="30"/>
    <n v="0.5"/>
    <n v="0"/>
    <n v="100"/>
    <s v="06/10/2016 12:04:51"/>
    <s v="06/10/2016 16:44:48"/>
    <s v="XX"/>
    <x v="3"/>
    <s v="Não"/>
    <s v=""/>
    <s v=""/>
    <s v=""/>
  </r>
  <r>
    <n v="3797"/>
    <x v="11"/>
    <x v="0"/>
    <s v="03 - Operações Data Center"/>
    <x v="0"/>
    <s v="Normal"/>
    <s v="Criação de job para liberação de locks causados por forms no retail"/>
    <s v="Robinson Jorge"/>
    <x v="13"/>
    <s v="10/10/2016 10:28:16"/>
    <s v=" "/>
    <s v="xxx"/>
    <x v="29"/>
    <x v="32"/>
    <n v="1"/>
    <n v="0"/>
    <n v="100"/>
    <s v="06/10/2016 12:07:35"/>
    <s v="10/10/2016 10:28:16"/>
    <s v="XX"/>
    <x v="3"/>
    <s v="Não"/>
    <s v=""/>
    <s v=""/>
    <s v=""/>
  </r>
  <r>
    <n v="3804"/>
    <x v="11"/>
    <x v="0"/>
    <s v="03 - Operações Data Center"/>
    <x v="0"/>
    <s v="Normal"/>
    <s v="Ticket#10156993 — Enc: Atualição para Baixas em alto volume "/>
    <s v="Robinson Jorge"/>
    <x v="13"/>
    <s v="06/10/2016 16:45:27"/>
    <s v=" "/>
    <s v="xxx"/>
    <x v="26"/>
    <x v="30"/>
    <n v="0.5"/>
    <n v="0"/>
    <n v="100"/>
    <s v="06/10/2016 14:38:02"/>
    <s v="06/10/2016 16:45:27"/>
    <s v="XX"/>
    <x v="3"/>
    <s v="Não"/>
    <s v=""/>
    <s v=""/>
    <s v=""/>
  </r>
  <r>
    <n v="3806"/>
    <x v="11"/>
    <x v="0"/>
    <s v="03 - Operações Data Center"/>
    <x v="0"/>
    <s v="Normal"/>
    <s v="Configuração coleta estatisticas OTRS"/>
    <s v="Andrei Galvao do Nascimento"/>
    <x v="15"/>
    <s v="06/10/2016 14:46:11"/>
    <s v=" "/>
    <s v="xxx"/>
    <x v="26"/>
    <x v="30"/>
    <n v="1"/>
    <n v="0"/>
    <n v="100"/>
    <s v="06/10/2016 14:46:01"/>
    <s v="06/10/2016 14:46:01"/>
    <s v="XX"/>
    <x v="3"/>
    <s v="Não"/>
    <s v=""/>
    <s v=""/>
    <s v=""/>
  </r>
  <r>
    <n v="3807"/>
    <x v="11"/>
    <x v="0"/>
    <s v="03 - Operações Data Center"/>
    <x v="0"/>
    <s v="Normal"/>
    <s v="10156988 — permissão aos"/>
    <s v="Andrei Galvao do Nascimento"/>
    <x v="15"/>
    <s v="06/10/2016 15:32:35"/>
    <s v=" "/>
    <s v="xxx"/>
    <x v="26"/>
    <x v="30"/>
    <n v="1"/>
    <n v="0"/>
    <n v="100"/>
    <s v="06/10/2016 14:49:36"/>
    <s v="06/10/2016 15:32:35"/>
    <s v="XX"/>
    <x v="3"/>
    <s v="Não"/>
    <s v=""/>
    <s v=""/>
    <s v=""/>
  </r>
  <r>
    <n v="3816"/>
    <x v="11"/>
    <x v="0"/>
    <s v="03 - Operações Data Center"/>
    <x v="0"/>
    <s v="Normal"/>
    <s v="Analise performance OTRS"/>
    <s v="Andrei Galvao do Nascimento"/>
    <x v="15"/>
    <s v="06/10/2016 15:33:28"/>
    <s v=" "/>
    <s v="xxx"/>
    <x v="26"/>
    <x v="30"/>
    <n v="3"/>
    <n v="0"/>
    <n v="100"/>
    <s v="06/10/2016 15:33:19"/>
    <s v="06/10/2016 15:33:19"/>
    <s v="XX"/>
    <x v="3"/>
    <s v="Não"/>
    <s v=""/>
    <s v=""/>
    <s v=""/>
  </r>
  <r>
    <n v="3817"/>
    <x v="11"/>
    <x v="0"/>
    <s v="03 - Operações Data Center"/>
    <x v="0"/>
    <s v="Normal"/>
    <s v="Verificacao de Waning do server1 do soa RNV2"/>
    <s v="Andrei Galvao do Nascimento"/>
    <x v="15"/>
    <s v="06/10/2016 15:39:33"/>
    <s v=" "/>
    <s v="xxx"/>
    <x v="26"/>
    <x v="30"/>
    <n v="1"/>
    <n v="0"/>
    <n v="100"/>
    <s v="06/10/2016 15:39:26"/>
    <s v="06/10/2016 15:39:26"/>
    <s v="XX"/>
    <x v="3"/>
    <s v="Não"/>
    <s v=""/>
    <s v=""/>
    <s v=""/>
  </r>
  <r>
    <n v="3823"/>
    <x v="11"/>
    <x v="0"/>
    <s v="03 - Operações Data Center"/>
    <x v="0"/>
    <s v="Normal"/>
    <s v="10157066 — PRODUCAO EBS - EXECUTAR"/>
    <s v="Andrei Galvao do Nascimento"/>
    <x v="15"/>
    <s v="06/10/2016 16:28:38"/>
    <s v=" "/>
    <s v="xxx"/>
    <x v="26"/>
    <x v="30"/>
    <n v="0.5"/>
    <n v="0"/>
    <n v="100"/>
    <s v="06/10/2016 16:23:58"/>
    <s v="06/10/2016 16:28:38"/>
    <s v="XX"/>
    <x v="3"/>
    <s v="Não"/>
    <s v=""/>
    <s v=""/>
    <s v=""/>
  </r>
  <r>
    <n v="3829"/>
    <x v="11"/>
    <x v="0"/>
    <s v="03 - Operações Data Center"/>
    <x v="0"/>
    <s v="Normal"/>
    <s v="10157111 — RES: Correção de integração de PONTO"/>
    <s v="Andrei Galvao do Nascimento"/>
    <x v="15"/>
    <s v="06/10/2016 16:37:59"/>
    <s v=" "/>
    <s v="xxx"/>
    <x v="26"/>
    <x v="30"/>
    <n v="0.5"/>
    <n v="0"/>
    <n v="100"/>
    <s v="06/10/2016 16:37:53"/>
    <s v="06/10/2016 16:37:53"/>
    <s v="XX"/>
    <x v="3"/>
    <s v="Não"/>
    <s v=""/>
    <s v=""/>
    <s v=""/>
  </r>
  <r>
    <n v="3834"/>
    <x v="11"/>
    <x v="0"/>
    <s v="03 - Operações Data Center"/>
    <x v="0"/>
    <s v="Normal"/>
    <s v="Sessão presa no Retail"/>
    <s v="Andrei Galvao do Nascimento"/>
    <x v="15"/>
    <s v="06/10/2016 17:20:14"/>
    <s v=" "/>
    <s v="xxx"/>
    <x v="26"/>
    <x v="30"/>
    <n v="0.5"/>
    <n v="0"/>
    <n v="100"/>
    <s v="06/10/2016 17:20:03"/>
    <s v="06/10/2016 17:20:03"/>
    <s v="XX"/>
    <x v="3"/>
    <s v="Não"/>
    <s v=""/>
    <s v=""/>
    <s v=""/>
  </r>
  <r>
    <n v="3857"/>
    <x v="11"/>
    <x v="0"/>
    <s v="03 - Operações Data Center"/>
    <x v="0"/>
    <s v="Normal"/>
    <s v="Restaurar banco MSAF_DFE no MSSQL Legado"/>
    <s v="Hugo Dias"/>
    <x v="14"/>
    <s v="07/10/2016 18:19:43"/>
    <s v=" "/>
    <s v="xxx"/>
    <x v="34"/>
    <x v="29"/>
    <n v="1"/>
    <n v="0"/>
    <n v="100"/>
    <s v="07/10/2016 08:02:57"/>
    <s v="07/10/2016 18:19:43"/>
    <s v="XX"/>
    <x v="3"/>
    <s v="Não"/>
    <s v=""/>
    <s v=""/>
    <s v=""/>
  </r>
  <r>
    <n v="3859"/>
    <x v="11"/>
    <x v="0"/>
    <s v="03 - Operações Data Center"/>
    <x v="0"/>
    <s v="Normal"/>
    <s v="Ticket#10157407 — Executar APList em produção"/>
    <s v="Robinson Jorge"/>
    <x v="13"/>
    <s v="07/10/2016 10:10:40"/>
    <s v=" "/>
    <s v="xxx"/>
    <x v="34"/>
    <x v="29"/>
    <n v="0.5"/>
    <n v="0"/>
    <n v="100"/>
    <s v="07/10/2016 08:26:53"/>
    <s v="07/10/2016 10:10:40"/>
    <s v="XX"/>
    <x v="3"/>
    <s v="Não"/>
    <s v=""/>
    <s v=""/>
    <s v=""/>
  </r>
  <r>
    <n v="3862"/>
    <x v="11"/>
    <x v="0"/>
    <s v="03 - Operações Data Center"/>
    <x v="0"/>
    <s v="Normal"/>
    <s v="Favor colocar para rodar novamente o Job: CFBD04 - Cyber Financial Cobranca - Retorno (CRITICO)"/>
    <s v="Hugo Dias"/>
    <x v="14"/>
    <s v="07/10/2016 18:19:12"/>
    <s v=" "/>
    <s v="xxx"/>
    <x v="34"/>
    <x v="29"/>
    <n v="1"/>
    <n v="0"/>
    <n v="100"/>
    <s v="07/10/2016 08:46:17"/>
    <s v="07/10/2016 18:19:12"/>
    <s v="XX"/>
    <x v="3"/>
    <s v="Não"/>
    <s v=""/>
    <s v=""/>
    <s v=""/>
  </r>
  <r>
    <n v="3863"/>
    <x v="11"/>
    <x v="0"/>
    <s v="03 - Operações Data Center"/>
    <x v="0"/>
    <s v="Normal"/>
    <s v="Problemas no standby (ORMS, SCL e MVWEB)"/>
    <s v="Hugo Dias"/>
    <x v="14"/>
    <s v="07/10/2016 18:18:42"/>
    <s v=" "/>
    <s v="xxx"/>
    <x v="34"/>
    <x v="29"/>
    <n v="1"/>
    <n v="0"/>
    <n v="100"/>
    <s v="07/10/2016 09:12:55"/>
    <s v="07/10/2016 18:18:26"/>
    <s v="XX"/>
    <x v="3"/>
    <s v="Não"/>
    <s v=""/>
    <s v=""/>
    <s v=""/>
  </r>
  <r>
    <n v="3868"/>
    <x v="11"/>
    <x v="0"/>
    <s v="03 - Operações Data Center"/>
    <x v="0"/>
    <s v="Normal"/>
    <s v=" Ticket#10157520 — ENC: Entrega: CHR308 - Corrigir problema de registrar estoque apenas 1 vez no caso de nota com mesmo prod/qtde "/>
    <s v="Robinson Jorge"/>
    <x v="13"/>
    <s v="07/10/2016 10:09:44"/>
    <s v=" "/>
    <s v="xxx"/>
    <x v="34"/>
    <x v="29"/>
    <n v="0.5"/>
    <n v="0"/>
    <n v="100"/>
    <s v="07/10/2016 09:33:31"/>
    <s v="07/10/2016 10:09:44"/>
    <s v="XX"/>
    <x v="3"/>
    <s v="Não"/>
    <s v=""/>
    <s v=""/>
    <s v=""/>
  </r>
  <r>
    <n v="3874"/>
    <x v="11"/>
    <x v="0"/>
    <s v="03 - Operações Data Center"/>
    <x v="0"/>
    <s v="Normal"/>
    <s v="Chamado Darlan (Updates)"/>
    <s v="Hugo Dias"/>
    <x v="14"/>
    <s v="07/10/2016 10:03:08"/>
    <s v=" "/>
    <s v="xxx"/>
    <x v="34"/>
    <x v="29"/>
    <n v="0.5"/>
    <n v="0"/>
    <n v="100"/>
    <s v="07/10/2016 09:40:48"/>
    <s v="07/10/2016 10:03:08"/>
    <s v="XX"/>
    <x v="3"/>
    <s v="Não"/>
    <s v=""/>
    <s v=""/>
    <s v=""/>
  </r>
  <r>
    <n v="3887"/>
    <x v="11"/>
    <x v="0"/>
    <s v="03 - Operações Data Center"/>
    <x v="0"/>
    <s v="Normal"/>
    <s v="Ticket#10157604 — [ENERGENCIAL] Intervenção FACMUTUO - separação de lotes de baixa "/>
    <s v="Robinson Jorge"/>
    <x v="13"/>
    <s v="07/10/2016 10:39:48"/>
    <s v=" "/>
    <s v="xxx"/>
    <x v="34"/>
    <x v="29"/>
    <n v="0.5"/>
    <n v="0"/>
    <n v="100"/>
    <s v="07/10/2016 10:39:39"/>
    <s v="07/10/2016 10:39:48"/>
    <s v="XX"/>
    <x v="3"/>
    <s v="Não"/>
    <s v=""/>
    <s v=""/>
    <s v=""/>
  </r>
  <r>
    <n v="3890"/>
    <x v="11"/>
    <x v="0"/>
    <s v="03 - Operações Data Center"/>
    <x v="0"/>
    <s v="Normal"/>
    <s v="Ticket#10157653 — Liberação de consulta em produção "/>
    <s v="Robinson Jorge"/>
    <x v="13"/>
    <s v="07/10/2016 15:56:59"/>
    <s v=" "/>
    <s v="xxx"/>
    <x v="34"/>
    <x v="29"/>
    <n v="0.5"/>
    <n v="0"/>
    <n v="100"/>
    <s v="07/10/2016 11:09:33"/>
    <s v="07/10/2016 15:56:59"/>
    <s v="XX"/>
    <x v="3"/>
    <s v="Não"/>
    <s v=""/>
    <s v=""/>
    <s v=""/>
  </r>
  <r>
    <n v="3891"/>
    <x v="11"/>
    <x v="0"/>
    <s v="03 - Operações Data Center"/>
    <x v="0"/>
    <s v="Normal"/>
    <s v="Ticket#10157654 — Fwd: PRODUCAO EBS - INTEGRACAO CLIENTE MV LOJAS (EMERGENCIAL) "/>
    <s v="Robinson Jorge"/>
    <x v="13"/>
    <s v="07/10/2016 15:57:20"/>
    <s v=" "/>
    <s v="xxx"/>
    <x v="34"/>
    <x v="29"/>
    <n v="0.5"/>
    <n v="0"/>
    <n v="100"/>
    <s v="07/10/2016 11:15:11"/>
    <s v="07/10/2016 15:57:20"/>
    <s v="XX"/>
    <x v="3"/>
    <s v="Não"/>
    <s v=""/>
    <s v=""/>
    <s v=""/>
  </r>
  <r>
    <n v="3893"/>
    <x v="11"/>
    <x v="0"/>
    <s v="03 - Operações Data Center"/>
    <x v="0"/>
    <s v="Normal"/>
    <s v="10157655 — Fwd: Equalizações rejeitadas Interface"/>
    <s v="Andrei Galvao do Nascimento"/>
    <x v="15"/>
    <s v="07/10/2016 11:17:32"/>
    <s v=" "/>
    <s v="xxx"/>
    <x v="34"/>
    <x v="29"/>
    <n v="0.5"/>
    <n v="0"/>
    <n v="100"/>
    <s v="07/10/2016 11:17:23"/>
    <s v="07/10/2016 11:17:23"/>
    <s v="XX"/>
    <x v="3"/>
    <s v="Não"/>
    <s v=""/>
    <s v=""/>
    <s v=""/>
  </r>
  <r>
    <n v="3895"/>
    <x v="11"/>
    <x v="0"/>
    <s v="03 - Operações Data Center"/>
    <x v="0"/>
    <s v="Normal"/>
    <s v="Ticket#10157864 — [EMERGENCIAL] Intervenção FACMUTUO - criação de novos lotes de baixa "/>
    <s v="Robinson Jorge"/>
    <x v="13"/>
    <s v="07/10/2016 15:57:40"/>
    <s v=" "/>
    <s v="xxx"/>
    <x v="34"/>
    <x v="29"/>
    <n v="0.5"/>
    <n v="0"/>
    <n v="100"/>
    <s v="07/10/2016 14:06:00"/>
    <s v="07/10/2016 15:57:40"/>
    <s v="XX"/>
    <x v="3"/>
    <s v="Não"/>
    <s v=""/>
    <s v=""/>
    <s v=""/>
  </r>
  <r>
    <n v="3896"/>
    <x v="11"/>
    <x v="0"/>
    <s v="03 - Operações Data Center"/>
    <x v="0"/>
    <s v="Normal"/>
    <s v="Ticket#10157865 — [EMERGENCIAL] 10142476 — Recebimento parcela - Script "/>
    <s v="Robinson Jorge"/>
    <x v="13"/>
    <s v="07/10/2016 15:57:54"/>
    <s v=" "/>
    <s v="xxx"/>
    <x v="34"/>
    <x v="29"/>
    <n v="0.5"/>
    <n v="0"/>
    <n v="100"/>
    <s v="07/10/2016 14:10:29"/>
    <s v="07/10/2016 15:57:54"/>
    <s v="XX"/>
    <x v="3"/>
    <s v="Não"/>
    <s v=""/>
    <s v=""/>
    <s v=""/>
  </r>
  <r>
    <n v="3897"/>
    <x v="11"/>
    <x v="0"/>
    <s v="03 - Operações Data Center"/>
    <x v="0"/>
    <s v="Normal"/>
    <s v="Ticket#10157853 — ENC: Grupo de retenção no cadastro do fornecedor_Grupo City "/>
    <s v="Robinson Jorge"/>
    <x v="13"/>
    <s v="07/10/2016 15:58:50"/>
    <s v=" "/>
    <s v="xxx"/>
    <x v="34"/>
    <x v="29"/>
    <n v="1"/>
    <n v="0"/>
    <n v="100"/>
    <s v="07/10/2016 14:17:13"/>
    <s v="07/10/2016 15:58:50"/>
    <s v="XX"/>
    <x v="3"/>
    <s v="Não"/>
    <s v=""/>
    <s v=""/>
    <s v=""/>
  </r>
  <r>
    <n v="3901"/>
    <x v="11"/>
    <x v="0"/>
    <s v="03 - Operações Data Center"/>
    <x v="0"/>
    <s v="Normal"/>
    <s v="Ticket#10157917 — executar a matricula automatica "/>
    <s v="Robinson Jorge"/>
    <x v="13"/>
    <s v="07/10/2016 15:58:17"/>
    <s v=" "/>
    <s v="xxx"/>
    <x v="34"/>
    <x v="29"/>
    <n v="0.5"/>
    <n v="0"/>
    <n v="100"/>
    <s v="07/10/2016 15:06:04"/>
    <s v="07/10/2016 15:58:17"/>
    <s v="XX"/>
    <x v="3"/>
    <s v="Não"/>
    <s v=""/>
    <s v=""/>
    <s v=""/>
  </r>
  <r>
    <n v="3915"/>
    <x v="11"/>
    <x v="0"/>
    <s v="03 - Operações Data Center"/>
    <x v="0"/>
    <s v="Normal"/>
    <s v="Analise SOA 13c para migração"/>
    <s v="Andrei Galvao do Nascimento"/>
    <x v="15"/>
    <s v="07/10/2016 16:09:56"/>
    <s v=" "/>
    <s v="xxx"/>
    <x v="34"/>
    <x v="29"/>
    <n v="4"/>
    <n v="0"/>
    <n v="100"/>
    <s v="07/10/2016 16:09:46"/>
    <s v="07/10/2016 16:09:46"/>
    <s v="XX"/>
    <x v="3"/>
    <s v="Não"/>
    <s v=""/>
    <s v=""/>
    <s v=""/>
  </r>
  <r>
    <n v="3916"/>
    <x v="11"/>
    <x v="0"/>
    <s v="03 - Operações Data Center"/>
    <x v="0"/>
    <s v="Normal"/>
    <s v="Lock no ambiente BIC"/>
    <s v="Andrei Galvao do Nascimento"/>
    <x v="15"/>
    <s v="07/10/2016 17:08:25"/>
    <s v=" "/>
    <s v="xxx"/>
    <x v="34"/>
    <x v="29"/>
    <n v="1"/>
    <n v="0"/>
    <n v="100"/>
    <s v="07/10/2016 17:08:18"/>
    <s v="07/10/2016 17:08:18"/>
    <s v="XX"/>
    <x v="3"/>
    <s v="Não"/>
    <s v=""/>
    <s v=""/>
    <s v=""/>
  </r>
  <r>
    <n v="3917"/>
    <x v="11"/>
    <x v="0"/>
    <s v="03 - Operações Data Center"/>
    <x v="0"/>
    <s v="Normal"/>
    <s v="Problema com SOA server 2 CS - Warning DB_RE"/>
    <s v="Andrei Galvao do Nascimento"/>
    <x v="15"/>
    <s v="10/10/2016 10:20:39"/>
    <s v=" "/>
    <s v="xxx"/>
    <x v="34"/>
    <x v="29"/>
    <n v="1"/>
    <n v="0"/>
    <n v="100"/>
    <s v="07/10/2016 17:09:47"/>
    <s v="10/10/2016 10:20:39"/>
    <s v="XX"/>
    <x v="3"/>
    <s v="Não"/>
    <s v=""/>
    <s v=""/>
    <s v=""/>
  </r>
  <r>
    <n v="3919"/>
    <x v="11"/>
    <x v="0"/>
    <s v="03 - Operações Data Center"/>
    <x v="0"/>
    <s v="Normal"/>
    <s v="Ticket#10158038 — PRODUCAO EBS - EXECUTAR"/>
    <s v="Hugo Dias"/>
    <x v="14"/>
    <s v="07/10/2016 18:17:22"/>
    <s v=" "/>
    <s v="xxx"/>
    <x v="34"/>
    <x v="29"/>
    <n v="0.5"/>
    <n v="0"/>
    <n v="100"/>
    <s v="07/10/2016 18:05:13"/>
    <s v="07/10/2016 18:17:22"/>
    <s v="XX"/>
    <x v="3"/>
    <s v="Não"/>
    <s v=""/>
    <s v=""/>
    <s v=""/>
  </r>
  <r>
    <n v="3920"/>
    <x v="11"/>
    <x v="0"/>
    <s v="03 - Operações Data Center"/>
    <x v="1"/>
    <s v="Normal"/>
    <s v="Fazer limpeza no banco RELOD para liberar espaços no ASM."/>
    <s v="Hugo Dias"/>
    <x v="14"/>
    <s v="07/10/2016 18:21:10"/>
    <s v=" "/>
    <s v="xxx"/>
    <x v="34"/>
    <x v="23"/>
    <n v="1"/>
    <n v="0"/>
    <n v="0"/>
    <s v="07/10/2016 18:21:10"/>
    <s v=""/>
    <s v="XX"/>
    <x v="3"/>
    <s v="Não"/>
    <s v=""/>
    <s v=""/>
    <n v="1"/>
  </r>
  <r>
    <n v="3921"/>
    <x v="11"/>
    <x v="0"/>
    <s v="03 - Operações Data Center"/>
    <x v="0"/>
    <s v="Normal"/>
    <s v="Restart do AdminServer dos clusters SOARNV e SOACSLJ"/>
    <s v="Robinson Jorge"/>
    <x v="13"/>
    <s v="10/10/2016 09:31:55"/>
    <s v=" "/>
    <s v="xxx"/>
    <x v="35"/>
    <x v="37"/>
    <n v="0.5"/>
    <n v="0"/>
    <n v="100"/>
    <s v="08/10/2016 09:01:24"/>
    <s v="10/10/2016 09:31:55"/>
    <s v="XX"/>
    <x v="3"/>
    <s v="Não"/>
    <s v=""/>
    <s v=""/>
    <s v=""/>
  </r>
  <r>
    <n v="3924"/>
    <x v="11"/>
    <x v="0"/>
    <s v="03 - Operações Data Center"/>
    <x v="0"/>
    <s v="Normal"/>
    <s v="Cópia de tabelas do MVS para o pontodb"/>
    <s v="Robinson Jorge"/>
    <x v="13"/>
    <s v="10/10/2016 09:31:39"/>
    <s v=" "/>
    <s v="xxx"/>
    <x v="35"/>
    <x v="37"/>
    <n v="1"/>
    <n v="0"/>
    <n v="100"/>
    <s v="08/10/2016 10:59:02"/>
    <s v="10/10/2016 09:31:39"/>
    <s v="XX"/>
    <x v="3"/>
    <s v="Não"/>
    <s v=""/>
    <s v=""/>
    <s v=""/>
  </r>
  <r>
    <n v="3925"/>
    <x v="11"/>
    <x v="0"/>
    <s v="03 - Operações Data Center"/>
    <x v="0"/>
    <s v="Normal"/>
    <s v="Correção de jobs "/>
    <s v="Robinson Jorge"/>
    <x v="13"/>
    <s v="10/10/2016 09:31:24"/>
    <s v=" "/>
    <s v="xxx"/>
    <x v="35"/>
    <x v="37"/>
    <n v="0.5"/>
    <n v="0"/>
    <n v="100"/>
    <s v="08/10/2016 11:00:24"/>
    <s v="10/10/2016 09:31:23"/>
    <s v="XX"/>
    <x v="3"/>
    <s v="Não"/>
    <s v=""/>
    <s v=""/>
    <s v=""/>
  </r>
  <r>
    <n v="3926"/>
    <x v="11"/>
    <x v="0"/>
    <s v="03 - Operações Data Center"/>
    <x v="0"/>
    <s v="Normal"/>
    <s v="Ticket#10158487 — Grant - Execução Jobs (PRD) "/>
    <s v="Robinson Jorge"/>
    <x v="13"/>
    <s v="10/10/2016 09:31:06"/>
    <s v=" "/>
    <s v="xxx"/>
    <x v="35"/>
    <x v="37"/>
    <n v="0.5"/>
    <n v="0"/>
    <n v="100"/>
    <s v="08/10/2016 11:01:40"/>
    <s v="10/10/2016 09:31:06"/>
    <s v="XX"/>
    <x v="3"/>
    <s v="Não"/>
    <s v=""/>
    <s v=""/>
    <s v=""/>
  </r>
  <r>
    <n v="3947"/>
    <x v="11"/>
    <x v="0"/>
    <s v="03 - Operações Data Center"/>
    <x v="0"/>
    <s v="Normal"/>
    <s v="Admin do http://re-l3-soa03.maquinadevendas.corp/ fora do ar"/>
    <s v="Hugo Dias"/>
    <x v="14"/>
    <s v="10/10/2016 13:39:20"/>
    <s v=" "/>
    <s v="xxx"/>
    <x v="34"/>
    <x v="32"/>
    <n v="0.5"/>
    <n v="0"/>
    <n v="100"/>
    <s v="10/10/2016 08:38:05"/>
    <s v="10/10/2016 13:39:20"/>
    <s v="XX"/>
    <x v="3"/>
    <s v="Não"/>
    <s v=""/>
    <n v="1"/>
    <s v=""/>
  </r>
  <r>
    <n v="3948"/>
    <x v="11"/>
    <x v="0"/>
    <s v="03 - Operações Data Center"/>
    <x v="0"/>
    <s v="Normal"/>
    <s v="/u01 do exa01dbadm01 com alerta de espaço."/>
    <s v="Hugo Dias"/>
    <x v="14"/>
    <s v="10/10/2016 13:40:46"/>
    <s v=" "/>
    <s v="xxx"/>
    <x v="29"/>
    <x v="32"/>
    <n v="1"/>
    <n v="0"/>
    <n v="100"/>
    <s v="10/10/2016 08:38:48"/>
    <s v="10/10/2016 13:40:46"/>
    <s v="XX"/>
    <x v="3"/>
    <s v="Não"/>
    <s v=""/>
    <s v=""/>
    <s v=""/>
  </r>
  <r>
    <n v="3949"/>
    <x v="11"/>
    <x v="0"/>
    <s v="03 - Operações Data Center"/>
    <x v="1"/>
    <s v="Normal"/>
    <s v="duas tablespaces com alertas de espaço no banco Infor (SCL)"/>
    <s v="Hugo Dias"/>
    <x v="14"/>
    <s v="10/10/2016 10:10:19"/>
    <s v=" "/>
    <s v="xxx"/>
    <x v="29"/>
    <x v="23"/>
    <n v="1"/>
    <n v="0"/>
    <n v="0"/>
    <s v="10/10/2016 08:41:29"/>
    <s v=""/>
    <s v="XX"/>
    <x v="3"/>
    <s v="Não"/>
    <s v=""/>
    <s v=""/>
    <s v=""/>
  </r>
  <r>
    <n v="3955"/>
    <x v="11"/>
    <x v="0"/>
    <s v="03 - Operações Data Center"/>
    <x v="1"/>
    <s v="Normal"/>
    <s v="Servidor Standby EBS desligado - standby atrasado"/>
    <s v="Hugo Dias"/>
    <x v="16"/>
    <s v="10/10/2016 08:46:24"/>
    <s v=" "/>
    <s v="xxx"/>
    <x v="29"/>
    <x v="23"/>
    <n v="1"/>
    <n v="0"/>
    <n v="0"/>
    <s v="10/10/2016 08:46:24"/>
    <s v=""/>
    <s v="XX"/>
    <x v="3"/>
    <s v="Não"/>
    <s v=""/>
    <s v=""/>
    <s v=""/>
  </r>
  <r>
    <n v="3957"/>
    <x v="11"/>
    <x v="0"/>
    <s v="03 - Operações Data Center"/>
    <x v="1"/>
    <s v="Normal"/>
    <s v="Banco WMS com standby atrasado."/>
    <s v="Hugo Dias"/>
    <x v="14"/>
    <s v="10/10/2016 08:47:19"/>
    <s v=" "/>
    <s v="xxx"/>
    <x v="29"/>
    <x v="23"/>
    <n v="1"/>
    <n v="0"/>
    <n v="0"/>
    <s v="10/10/2016 08:47:19"/>
    <s v=""/>
    <s v="XX"/>
    <x v="3"/>
    <s v="Não"/>
    <s v=""/>
    <s v=""/>
    <s v=""/>
  </r>
  <r>
    <n v="3970"/>
    <x v="11"/>
    <x v="0"/>
    <s v="03 - Operações Data Center"/>
    <x v="1"/>
    <s v="Normal"/>
    <s v="Ticket#10158827 — Script RESup - MVS/RELO"/>
    <s v="Hugo Dias"/>
    <x v="14"/>
    <s v="10/10/2016 08:58:20"/>
    <s v=" "/>
    <s v="xxx"/>
    <x v="29"/>
    <x v="23"/>
    <n v="1"/>
    <n v="0"/>
    <n v="0"/>
    <s v="10/10/2016 08:58:20"/>
    <s v=""/>
    <s v="XX"/>
    <x v="3"/>
    <s v="Não"/>
    <s v=""/>
    <s v=""/>
    <s v=""/>
  </r>
  <r>
    <n v="3971"/>
    <x v="11"/>
    <x v="0"/>
    <s v="03 - Operações Data Center"/>
    <x v="1"/>
    <s v="Normal"/>
    <s v="Tcket#10158021 — Criar JOB"/>
    <s v="Hugo Dias"/>
    <x v="14"/>
    <s v="10/10/2016 08:59:29"/>
    <s v=" "/>
    <s v="xxx"/>
    <x v="29"/>
    <x v="23"/>
    <n v="1"/>
    <n v="0"/>
    <n v="0"/>
    <s v="10/10/2016 08:59:29"/>
    <s v=""/>
    <s v="XX"/>
    <x v="3"/>
    <s v="Não"/>
    <s v=""/>
    <s v=""/>
    <s v=""/>
  </r>
  <r>
    <n v="3992"/>
    <x v="11"/>
    <x v="0"/>
    <s v="03 - Operações Data Center"/>
    <x v="1"/>
    <s v="Normal"/>
    <s v="Ticket#10159056 — [EMERGENCIAL] 10150221 — Recebimento de carnê - Crediário Prórprio - Script"/>
    <s v="Hugo Dias"/>
    <x v="14"/>
    <s v="10/10/2016 09:35:51"/>
    <s v=" "/>
    <s v="xxx"/>
    <x v="29"/>
    <x v="23"/>
    <n v="1"/>
    <n v="0"/>
    <n v="0"/>
    <s v="10/10/2016 09:35:51"/>
    <s v=""/>
    <s v="XX"/>
    <x v="3"/>
    <s v="Não"/>
    <s v=""/>
    <s v=""/>
    <s v=""/>
  </r>
  <r>
    <n v="4001"/>
    <x v="11"/>
    <x v="0"/>
    <s v="03 - Operações Data Center"/>
    <x v="0"/>
    <s v="Normal"/>
    <s v="Ticket#10159067 — Solicitação Atualizar script na base WIS Produção "/>
    <s v="Robinson Jorge"/>
    <x v="13"/>
    <s v="10/10/2016 10:27:50"/>
    <s v=" "/>
    <s v="xxx"/>
    <x v="29"/>
    <x v="32"/>
    <n v="0.5"/>
    <n v="0"/>
    <n v="100"/>
    <s v="10/10/2016 10:08:07"/>
    <s v="10/10/2016 10:27:50"/>
    <s v="XX"/>
    <x v="3"/>
    <s v="Não"/>
    <s v=""/>
    <s v=""/>
    <s v=""/>
  </r>
  <r>
    <n v="4004"/>
    <x v="11"/>
    <x v="0"/>
    <s v="03 - Operações Data Center"/>
    <x v="1"/>
    <s v="Normal"/>
    <s v="Criação de base desenvolvimento para o SOA"/>
    <s v="Andrei Galvao do Nascimento"/>
    <x v="15"/>
    <s v="10/10/2016 10:21:13"/>
    <s v=" "/>
    <s v="xxx"/>
    <x v="29"/>
    <x v="32"/>
    <n v="3"/>
    <n v="0"/>
    <n v="0"/>
    <s v="10/10/2016 10:21:13"/>
    <s v=""/>
    <s v="XX"/>
    <x v="3"/>
    <s v="Não"/>
    <s v=""/>
    <s v=""/>
    <s v=""/>
  </r>
  <r>
    <n v="4008"/>
    <x v="11"/>
    <x v="0"/>
    <s v="03 - Operações Data Center"/>
    <x v="1"/>
    <s v="Normal"/>
    <s v="Restore banco SIAC e SCOPE no banco Legado Salfer"/>
    <s v="Hugo Dias"/>
    <x v="14"/>
    <s v="10/10/2016 10:30:49"/>
    <s v=" "/>
    <s v="xxx"/>
    <x v="29"/>
    <x v="23"/>
    <n v="0"/>
    <n v="0"/>
    <n v="0"/>
    <s v="10/10/2016 10:30:49"/>
    <s v=""/>
    <s v="XX"/>
    <x v="3"/>
    <s v="Não"/>
    <s v=""/>
    <s v=""/>
    <s v=""/>
  </r>
  <r>
    <n v="4013"/>
    <x v="11"/>
    <x v="0"/>
    <s v="03 - Operações Data Center"/>
    <x v="2"/>
    <s v="Normal"/>
    <s v="Ticket#10159086 — Excluir registros DSTAB 22 - Tipo de rendas "/>
    <s v="Robinson Jorge"/>
    <x v="13"/>
    <s v="10/10/2016 10:46:16"/>
    <s v=" "/>
    <s v="xxx"/>
    <x v="29"/>
    <x v="32"/>
    <n v="0.5"/>
    <n v="0"/>
    <n v="0"/>
    <s v="10/10/2016 10:46:16"/>
    <s v=""/>
    <s v="XX"/>
    <x v="3"/>
    <s v="Não"/>
    <s v=""/>
    <s v=""/>
    <s v=""/>
  </r>
  <r>
    <n v="4016"/>
    <x v="11"/>
    <x v="0"/>
    <s v="03 - Operações Data Center"/>
    <x v="2"/>
    <s v="Normal"/>
    <s v="Ticket#10156823 — [EMERGENCIAL] Correção sto de integração de clientes "/>
    <s v="Robinson Jorge"/>
    <x v="13"/>
    <s v="10/10/2016 11:04:47"/>
    <s v=" "/>
    <s v="xxx"/>
    <x v="29"/>
    <x v="32"/>
    <n v="0.5"/>
    <n v="0"/>
    <n v="0"/>
    <s v="10/10/2016 11:04:47"/>
    <s v=""/>
    <s v="XX"/>
    <x v="3"/>
    <s v="Não"/>
    <s v=""/>
    <s v=""/>
    <s v=""/>
  </r>
  <r>
    <n v="4026"/>
    <x v="11"/>
    <x v="0"/>
    <s v="03 - Operações Data Center"/>
    <x v="0"/>
    <s v="Normal"/>
    <s v="Instalação Oracle Client 12c servidor VPX"/>
    <s v="Robinson Jorge"/>
    <x v="13"/>
    <s v="10/10/2016 12:08:59"/>
    <s v=" "/>
    <s v="xxx"/>
    <x v="29"/>
    <x v="32"/>
    <n v="0.5"/>
    <n v="0"/>
    <n v="100"/>
    <s v="10/10/2016 12:08:47"/>
    <s v="10/10/2016 12:08:59"/>
    <s v="XX"/>
    <x v="3"/>
    <s v="Não"/>
    <s v=""/>
    <s v=""/>
    <s v=""/>
  </r>
  <r>
    <n v="4028"/>
    <x v="11"/>
    <x v="0"/>
    <s v="03 - Operações Data Center"/>
    <x v="2"/>
    <s v="Normal"/>
    <s v="Ticket#10159343 — Fwd: Re: [Ticket#201610101033851] Causa DeadLock tabela t_interf_evento "/>
    <s v="Robinson Jorge"/>
    <x v="13"/>
    <s v="10/10/2016 12:27:03"/>
    <s v=" "/>
    <s v="xxx"/>
    <x v="29"/>
    <x v="32"/>
    <n v="1"/>
    <n v="0"/>
    <n v="0"/>
    <s v="10/10/2016 12:27:03"/>
    <s v=""/>
    <s v="XX"/>
    <x v="3"/>
    <s v="Não"/>
    <s v=""/>
    <s v=""/>
    <s v=""/>
  </r>
  <r>
    <n v="4036"/>
    <x v="11"/>
    <x v="0"/>
    <s v="03 - Operações Data Center"/>
    <x v="1"/>
    <s v="Normal"/>
    <s v="Criação dominios SOA 12 c"/>
    <s v="Andrei Galvao do Nascimento"/>
    <x v="15"/>
    <s v="10/10/2016 14:27:24"/>
    <s v=" "/>
    <s v="xxx"/>
    <x v="29"/>
    <x v="32"/>
    <n v="4"/>
    <n v="0"/>
    <n v="0"/>
    <s v="10/10/2016 14:27:24"/>
    <s v=""/>
    <s v="XX"/>
    <x v="3"/>
    <s v="Não"/>
    <s v=""/>
    <s v=""/>
    <s v=""/>
  </r>
  <r>
    <n v="480"/>
    <x v="12"/>
    <x v="0"/>
    <s v="03 - Operações Data Center"/>
    <x v="0"/>
    <s v="Imediata"/>
    <s v="Serviço de IIS parado no servidor de aplicação"/>
    <s v="Marcelo Carvalho Brito"/>
    <x v="17"/>
    <s v="22/09/2016 08:59:13"/>
    <s v=" "/>
    <s v="xxx"/>
    <x v="4"/>
    <x v="4"/>
    <n v="1"/>
    <n v="0"/>
    <n v="100"/>
    <s v="08/09/2016 11:41:50"/>
    <s v="22/09/2016 08:59:13"/>
    <s v="XX"/>
    <x v="4"/>
    <s v="Não"/>
    <s v=""/>
    <s v=""/>
    <s v=""/>
  </r>
  <r>
    <n v="482"/>
    <x v="12"/>
    <x v="0"/>
    <s v="03 - Operações Data Center"/>
    <x v="0"/>
    <s v="Normal"/>
    <s v="Desconectar Mailbox inativas e com mais de 60 dias sem acesso"/>
    <s v="Rubens Eloy"/>
    <x v="18"/>
    <s v="08/09/2016 13:51:43"/>
    <s v=" "/>
    <s v="xxx"/>
    <x v="4"/>
    <x v="4"/>
    <n v="1"/>
    <n v="0"/>
    <n v="100"/>
    <s v="08/09/2016 11:42:15"/>
    <s v="08/09/2016 13:51:43"/>
    <s v="XX"/>
    <x v="4"/>
    <s v="Não"/>
    <s v=""/>
    <s v=""/>
    <s v=""/>
  </r>
  <r>
    <n v="484"/>
    <x v="12"/>
    <x v="0"/>
    <s v="03 - Operações Data Center"/>
    <x v="0"/>
    <s v="Normal"/>
    <s v="Configuracao do DFS/Replicacao"/>
    <s v="Rubens Eloy"/>
    <x v="18"/>
    <s v="08/09/2016 18:09:57"/>
    <s v=" "/>
    <s v="xxx"/>
    <x v="4"/>
    <x v="4"/>
    <n v="1"/>
    <n v="0"/>
    <n v="100"/>
    <s v="08/09/2016 11:43:26"/>
    <s v="08/09/2016 18:09:57"/>
    <s v="XX"/>
    <x v="4"/>
    <s v="Não"/>
    <s v=""/>
    <s v=""/>
    <s v=""/>
  </r>
  <r>
    <n v="485"/>
    <x v="12"/>
    <x v="0"/>
    <s v="03 - Operações Data Center"/>
    <x v="0"/>
    <s v="Normal"/>
    <s v="Criar os registros abaixo no DNS da maquinadevendas.corp"/>
    <s v="Rubens Eloy"/>
    <x v="18"/>
    <s v="08/09/2016 13:52:01"/>
    <s v=" "/>
    <s v="xxx"/>
    <x v="4"/>
    <x v="4"/>
    <n v="0.30000001192092896"/>
    <n v="0"/>
    <n v="100"/>
    <s v="08/09/2016 11:48:04"/>
    <s v="08/09/2016 13:52:01"/>
    <s v="XX"/>
    <x v="4"/>
    <s v="Não"/>
    <s v=""/>
    <s v=""/>
    <s v=""/>
  </r>
  <r>
    <n v="488"/>
    <x v="12"/>
    <x v="1"/>
    <s v="03 - Operações Data Center"/>
    <x v="0"/>
    <s v="Urgente"/>
    <s v="Reunião/Suporte com Equipe da Thomson -  OneSource 15:00"/>
    <s v="Rodrigo Freitas de Jesus"/>
    <x v="19"/>
    <s v="08/09/2016 18:10:15"/>
    <s v=" "/>
    <s v="xxx"/>
    <x v="4"/>
    <x v="4"/>
    <n v="2"/>
    <n v="0"/>
    <n v="100"/>
    <s v="08/09/2016 11:54:33"/>
    <s v="08/09/2016 18:10:15"/>
    <s v="XX"/>
    <x v="4"/>
    <s v="Não"/>
    <s v=""/>
    <s v=""/>
    <s v=""/>
  </r>
  <r>
    <n v="490"/>
    <x v="12"/>
    <x v="0"/>
    <s v="03 - Operações Data Center"/>
    <x v="0"/>
    <s v="Normal"/>
    <s v="Verificar problema de acesso ao compartilhamento \\maquinadevendas.corp\Auditoria\Inspetoria"/>
    <s v="Rubens Eloy"/>
    <x v="18"/>
    <s v="08/09/2016 13:52:40"/>
    <s v=" "/>
    <s v="xxx"/>
    <x v="4"/>
    <x v="4"/>
    <n v="0.30000001192092896"/>
    <n v="0"/>
    <n v="100"/>
    <s v="08/09/2016 11:55:37"/>
    <s v="08/09/2016 13:52:40"/>
    <s v="XX"/>
    <x v="4"/>
    <s v="Não"/>
    <s v=""/>
    <s v=""/>
    <s v=""/>
  </r>
  <r>
    <n v="491"/>
    <x v="12"/>
    <x v="0"/>
    <s v="03 - Operações Data Center"/>
    <x v="0"/>
    <s v="Normal"/>
    <s v="Verificar problemas de acesso ao compartilhamento da Citylar"/>
    <s v="Rubens Eloy"/>
    <x v="18"/>
    <s v="08/09/2016 15:03:13"/>
    <s v=" "/>
    <s v="xxx"/>
    <x v="4"/>
    <x v="4"/>
    <n v="0.30000001192092896"/>
    <n v="0"/>
    <n v="100"/>
    <s v="08/09/2016 12:12:01"/>
    <s v="08/09/2016 15:03:13"/>
    <s v="XX"/>
    <x v="4"/>
    <s v="Não"/>
    <s v=""/>
    <s v=""/>
    <s v=""/>
  </r>
  <r>
    <n v="492"/>
    <x v="12"/>
    <x v="0"/>
    <s v="03 - Operações Data Center"/>
    <x v="0"/>
    <s v="Normal"/>
    <s v="Adicionar usuarios ao grupo G_Auditoria_RE"/>
    <s v="Rubens Eloy"/>
    <x v="18"/>
    <s v="08/09/2016 13:52:55"/>
    <s v=" "/>
    <s v="xxx"/>
    <x v="4"/>
    <x v="4"/>
    <n v="0.20000000298023224"/>
    <n v="0"/>
    <n v="100"/>
    <s v="08/09/2016 12:15:30"/>
    <s v="08/09/2016 13:52:55"/>
    <s v="XX"/>
    <x v="4"/>
    <s v="Não"/>
    <s v=""/>
    <s v=""/>
    <s v=""/>
  </r>
  <r>
    <n v="493"/>
    <x v="12"/>
    <x v="0"/>
    <s v="03 - Operações Data Center"/>
    <x v="0"/>
    <s v="Normal"/>
    <s v="Verificar acesso do usuario a pasta de rede"/>
    <s v="Rubens Eloy"/>
    <x v="18"/>
    <s v="08/09/2016 13:53:32"/>
    <s v=" "/>
    <s v="xxx"/>
    <x v="4"/>
    <x v="4"/>
    <n v="0.20000000298023224"/>
    <n v="0"/>
    <n v="100"/>
    <s v="08/09/2016 12:17:21"/>
    <s v="08/09/2016 13:53:32"/>
    <s v="XX"/>
    <x v="4"/>
    <s v="Não"/>
    <s v=""/>
    <s v=""/>
    <s v=""/>
  </r>
  <r>
    <n v="494"/>
    <x v="12"/>
    <x v="0"/>
    <s v="03 - Operações Data Center"/>
    <x v="0"/>
    <s v="Alta"/>
    <s v="MQV - Utilização de Swap maior que 15% em re-l3-RElojas-jbEap03 - 10.25.236.136"/>
    <s v="Rodrigo Freitas de Jesus"/>
    <x v="19"/>
    <s v="08/09/2016 12:43:40"/>
    <s v=" "/>
    <s v="xxx"/>
    <x v="4"/>
    <x v="4"/>
    <n v="0.30000001192092896"/>
    <n v="0"/>
    <n v="100"/>
    <s v="08/09/2016 12:20:08"/>
    <s v="08/09/2016 12:43:40"/>
    <s v="XX"/>
    <x v="4"/>
    <s v="Não"/>
    <s v=""/>
    <s v=""/>
    <s v=""/>
  </r>
  <r>
    <n v="495"/>
    <x v="12"/>
    <x v="0"/>
    <s v="03 - Operações Data Center"/>
    <x v="0"/>
    <s v="Normal"/>
    <s v="Colocar o servidor FS da Citylar no dominio maquinadevendas.corp"/>
    <s v="Rubens Eloy"/>
    <x v="18"/>
    <s v="08/09/2016 17:47:04"/>
    <s v=" "/>
    <s v="xxx"/>
    <x v="4"/>
    <x v="4"/>
    <n v="0.30000001192092896"/>
    <n v="0"/>
    <n v="100"/>
    <s v="08/09/2016 12:28:22"/>
    <s v="08/09/2016 17:47:04"/>
    <s v="XX"/>
    <x v="4"/>
    <s v="Não"/>
    <s v=""/>
    <s v=""/>
    <s v=""/>
  </r>
  <r>
    <n v="497"/>
    <x v="12"/>
    <x v="0"/>
    <s v="03 - Operações Data Center"/>
    <x v="0"/>
    <s v="Normal"/>
    <s v="Falha conexao com o banco - Windows"/>
    <s v="Andre Andrade"/>
    <x v="20"/>
    <s v="09/09/2016 10:54:55"/>
    <s v=" "/>
    <s v="xxx"/>
    <x v="4"/>
    <x v="4"/>
    <n v="0.30000001192092896"/>
    <n v="0"/>
    <n v="100"/>
    <s v="08/09/2016 12:43:19"/>
    <s v="09/09/2016 10:54:54"/>
    <s v="XX"/>
    <x v="4"/>
    <s v="Não"/>
    <s v=""/>
    <s v=""/>
    <s v=""/>
  </r>
  <r>
    <n v="498"/>
    <x v="12"/>
    <x v="0"/>
    <s v="03 - Operações Data Center"/>
    <x v="0"/>
    <s v="Alta"/>
    <s v="IMPORTAÇÃO SERVIDOR VM DO DATACENTER ES PARA LEVEL3"/>
    <s v="Marcelo Carvalho Brito"/>
    <x v="17"/>
    <s v="12/09/2016 16:13:25"/>
    <s v=" "/>
    <s v="xxx"/>
    <x v="2"/>
    <x v="4"/>
    <n v="2"/>
    <n v="0"/>
    <n v="100"/>
    <s v="08/09/2016 12:45:15"/>
    <s v="12/09/2016 16:13:25"/>
    <s v="XX"/>
    <x v="4"/>
    <s v="Não"/>
    <s v=""/>
    <n v="1"/>
    <s v=""/>
  </r>
  <r>
    <n v="499"/>
    <x v="12"/>
    <x v="0"/>
    <s v="03 - Operações Data Center"/>
    <x v="0"/>
    <s v="Alta"/>
    <s v="Migração DHCP da salfer para level3"/>
    <s v="Marcelo Carvalho Brito"/>
    <x v="17"/>
    <s v="22/09/2016 14:43:31"/>
    <s v=" "/>
    <s v="xxx"/>
    <x v="2"/>
    <x v="5"/>
    <n v="1"/>
    <n v="0"/>
    <n v="100"/>
    <s v="08/09/2016 12:48:20"/>
    <s v="22/09/2016 14:43:31"/>
    <s v="XX"/>
    <x v="4"/>
    <s v="Não"/>
    <s v=""/>
    <n v="1"/>
    <s v=""/>
  </r>
  <r>
    <n v="500"/>
    <x v="12"/>
    <x v="0"/>
    <s v="03 - Operações Data Center"/>
    <x v="0"/>
    <s v="Normal"/>
    <s v="Problema de compartilhamento da level3 para citylar"/>
    <s v="Marcelo Carvalho Brito"/>
    <x v="17"/>
    <s v="08/09/2016 17:52:18"/>
    <s v=" "/>
    <s v="xxx"/>
    <x v="4"/>
    <x v="4"/>
    <n v="1"/>
    <n v="0"/>
    <n v="100"/>
    <s v="08/09/2016 12:52:19"/>
    <s v="08/09/2016 17:52:18"/>
    <s v="XX"/>
    <x v="4"/>
    <s v="Não"/>
    <s v=""/>
    <s v=""/>
    <s v=""/>
  </r>
  <r>
    <n v="501"/>
    <x v="12"/>
    <x v="0"/>
    <s v="03 - Operações Data Center"/>
    <x v="0"/>
    <s v="Normal"/>
    <s v="Retirar LUN do Multpath"/>
    <s v="Andre Andrade"/>
    <x v="20"/>
    <s v="09/09/2016 10:43:57"/>
    <s v=" "/>
    <s v="xxx"/>
    <x v="4"/>
    <x v="4"/>
    <n v="1"/>
    <n v="0"/>
    <n v="100"/>
    <s v="08/09/2016 12:58:16"/>
    <s v="09/09/2016 10:43:57"/>
    <s v="XX"/>
    <x v="4"/>
    <s v="Não"/>
    <s v=""/>
    <s v=""/>
    <s v=""/>
  </r>
  <r>
    <n v="502"/>
    <x v="12"/>
    <x v="0"/>
    <s v="03 - Operações Data Center"/>
    <x v="1"/>
    <s v="Alta"/>
    <s v="CONFIGURAÇÃO DO SERVIDOR FILESERVER PRINCIPAL NA LEVEL3"/>
    <s v="Marcelo Carvalho Brito"/>
    <x v="17"/>
    <s v="04/10/2016 11:09:49"/>
    <s v=" "/>
    <s v="xxx"/>
    <x v="19"/>
    <x v="18"/>
    <n v="0"/>
    <n v="0"/>
    <n v="0"/>
    <s v="08/09/2016 13:01:42"/>
    <s v=""/>
    <s v="XX"/>
    <x v="4"/>
    <s v="Não"/>
    <s v=""/>
    <s v=""/>
    <n v="1"/>
  </r>
  <r>
    <n v="503"/>
    <x v="12"/>
    <x v="0"/>
    <s v="03 - Operações Data Center"/>
    <x v="0"/>
    <s v="Normal"/>
    <s v="Usuario informa que nao consegue acesso em \\maquinadevendas.corp\Auditoria"/>
    <s v="Rubens Eloy"/>
    <x v="18"/>
    <s v="09/09/2016 14:51:12"/>
    <s v=" "/>
    <s v="xxx"/>
    <x v="4"/>
    <x v="4"/>
    <n v="0.10000000149011612"/>
    <n v="0"/>
    <n v="100"/>
    <s v="08/09/2016 13:15:17"/>
    <s v="09/09/2016 14:51:12"/>
    <s v="XX"/>
    <x v="4"/>
    <s v="Não"/>
    <s v=""/>
    <s v=""/>
    <s v=""/>
  </r>
  <r>
    <n v="504"/>
    <x v="12"/>
    <x v="0"/>
    <s v="03 - Operações Data Center"/>
    <x v="0"/>
    <s v="Normal"/>
    <s v="Alteração de registro DNS"/>
    <s v="Rubens Eloy"/>
    <x v="18"/>
    <s v="09/09/2016 08:03:11"/>
    <s v=" "/>
    <s v="xxx"/>
    <x v="4"/>
    <x v="5"/>
    <n v="0.10000000149011612"/>
    <n v="0"/>
    <n v="100"/>
    <s v="08/09/2016 13:18:11"/>
    <s v="09/09/2016 08:03:11"/>
    <s v="XX"/>
    <x v="4"/>
    <s v="Não"/>
    <s v=""/>
    <n v="1"/>
    <s v=""/>
  </r>
  <r>
    <n v="505"/>
    <x v="12"/>
    <x v="1"/>
    <s v="03 - Operações Data Center"/>
    <x v="0"/>
    <s v="Alta"/>
    <s v="Migração Sistema OBB Citylar para Level3"/>
    <s v="Marcelo Carvalho Brito"/>
    <x v="17"/>
    <s v="12/09/2016 08:42:57"/>
    <s v=" "/>
    <s v="xxx"/>
    <x v="2"/>
    <x v="6"/>
    <n v="3"/>
    <n v="0"/>
    <n v="100"/>
    <s v="08/09/2016 13:42:46"/>
    <s v="12/09/2016 08:42:57"/>
    <s v="XX"/>
    <x v="4"/>
    <s v="Não"/>
    <s v=""/>
    <n v="1"/>
    <s v=""/>
  </r>
  <r>
    <n v="506"/>
    <x v="12"/>
    <x v="0"/>
    <s v="03 - Operações Data Center"/>
    <x v="0"/>
    <s v="Normal"/>
    <s v="Adicionar usuario Deiza Guerra Cerqueira no grupo DL_DP_INSINUANTEpara acesso RPD no servidor re-l3-ponto03"/>
    <s v="Rubens Eloy"/>
    <x v="18"/>
    <s v="08/09/2016 13:50:54"/>
    <s v=" "/>
    <s v="xxx"/>
    <x v="4"/>
    <x v="4"/>
    <n v="0.10000000149011612"/>
    <n v="0"/>
    <n v="100"/>
    <s v="08/09/2016 13:47:17"/>
    <s v="08/09/2016 13:50:54"/>
    <s v="XX"/>
    <x v="4"/>
    <s v="Não"/>
    <s v=""/>
    <s v=""/>
    <s v=""/>
  </r>
  <r>
    <n v="507"/>
    <x v="12"/>
    <x v="0"/>
    <s v="03 - Operações Data Center"/>
    <x v="0"/>
    <s v="Normal"/>
    <s v="Problema na instalaçao via Gpo VNC"/>
    <s v="Marcelo Carvalho Brito"/>
    <x v="17"/>
    <s v="08/09/2016 17:55:08"/>
    <s v=" "/>
    <s v="xxx"/>
    <x v="4"/>
    <x v="4"/>
    <n v="1"/>
    <n v="0"/>
    <n v="100"/>
    <s v="08/09/2016 14:14:52"/>
    <s v="08/09/2016 14:14:52"/>
    <s v="XX"/>
    <x v="4"/>
    <s v="Não"/>
    <s v=""/>
    <s v=""/>
    <s v=""/>
  </r>
  <r>
    <n v="510"/>
    <x v="12"/>
    <x v="0"/>
    <s v="03 - Operações Data Center"/>
    <x v="0"/>
    <s v="Normal"/>
    <s v="Intracao com empresa NDD para migracao da aplicacao NDD na Eletroshop"/>
    <s v="Rubens Eloy"/>
    <x v="18"/>
    <s v="08/09/2016 15:01:40"/>
    <s v=" "/>
    <s v="xxx"/>
    <x v="4"/>
    <x v="4"/>
    <n v="1"/>
    <n v="0"/>
    <n v="100"/>
    <s v="08/09/2016 14:52:57"/>
    <s v="08/09/2016 15:01:40"/>
    <s v="XX"/>
    <x v="4"/>
    <s v="Não"/>
    <s v=""/>
    <s v=""/>
    <s v=""/>
  </r>
  <r>
    <n v="511"/>
    <x v="12"/>
    <x v="0"/>
    <s v="03 - Operações Data Center"/>
    <x v="0"/>
    <s v="Normal"/>
    <s v="Usuario informa que nao esta conseguindo acesso na pasta \\maquinadevendas.corp\Auditoria "/>
    <s v="Rubens Eloy"/>
    <x v="18"/>
    <s v="09/09/2016 15:11:25"/>
    <s v=" "/>
    <s v="xxx"/>
    <x v="4"/>
    <x v="5"/>
    <n v="0.10000000149011612"/>
    <n v="0"/>
    <n v="100"/>
    <s v="08/09/2016 14:59:00"/>
    <s v="09/09/2016 15:11:25"/>
    <s v="XX"/>
    <x v="4"/>
    <s v="Não"/>
    <s v=""/>
    <n v="1"/>
    <s v=""/>
  </r>
  <r>
    <n v="513"/>
    <x v="12"/>
    <x v="0"/>
    <s v="03 - Operações Data Center"/>
    <x v="0"/>
    <s v="Normal"/>
    <s v="Instalacao do Oracle Client 64Bit no servidor 10.80.0.190"/>
    <s v="Rubens Eloy"/>
    <x v="18"/>
    <s v="08/09/2016 16:35:05"/>
    <s v=" "/>
    <s v="xxx"/>
    <x v="4"/>
    <x v="4"/>
    <n v="1"/>
    <n v="0"/>
    <n v="100"/>
    <s v="08/09/2016 15:16:24"/>
    <s v="08/09/2016 16:35:05"/>
    <s v="XX"/>
    <x v="4"/>
    <s v="Não"/>
    <s v=""/>
    <s v=""/>
    <s v=""/>
  </r>
  <r>
    <n v="514"/>
    <x v="12"/>
    <x v="0"/>
    <s v="03 - Operações Data Center"/>
    <x v="0"/>
    <s v="Normal"/>
    <s v="Sistema SISPRO Fora  do ar"/>
    <s v="Marcelo Carvalho Brito"/>
    <x v="17"/>
    <s v="08/09/2016 17:54:41"/>
    <s v=" "/>
    <s v="xxx"/>
    <x v="4"/>
    <x v="4"/>
    <n v="1"/>
    <n v="0"/>
    <n v="100"/>
    <s v="08/09/2016 15:17:27"/>
    <s v="08/09/2016 15:17:27"/>
    <s v="XX"/>
    <x v="4"/>
    <s v="Não"/>
    <s v=""/>
    <s v=""/>
    <s v=""/>
  </r>
  <r>
    <n v="516"/>
    <x v="12"/>
    <x v="0"/>
    <s v="03 - Operações Data Center"/>
    <x v="0"/>
    <s v="Normal"/>
    <s v="Servidor de E-mail Exchange não está disponível"/>
    <s v="Rodrigo Freitas de Jesus"/>
    <x v="19"/>
    <s v="08/09/2016 18:12:06"/>
    <s v=" "/>
    <s v="xxx"/>
    <x v="4"/>
    <x v="4"/>
    <n v="0.20000000298023224"/>
    <n v="0"/>
    <n v="100"/>
    <s v="08/09/2016 16:16:48"/>
    <s v="08/09/2016 16:16:48"/>
    <s v="XX"/>
    <x v="4"/>
    <s v="Não"/>
    <s v=""/>
    <s v=""/>
    <s v=""/>
  </r>
  <r>
    <n v="517"/>
    <x v="12"/>
    <x v="0"/>
    <s v="03 - Operações Data Center"/>
    <x v="0"/>
    <s v="Normal"/>
    <s v="Problemas para acessar os arquivos da Eletroshop no FS da L3"/>
    <s v="Rubens Eloy"/>
    <x v="18"/>
    <s v="08/09/2016 18:11:14"/>
    <s v=" "/>
    <s v="xxx"/>
    <x v="4"/>
    <x v="5"/>
    <n v="1"/>
    <n v="0"/>
    <n v="100"/>
    <s v="08/09/2016 16:21:23"/>
    <s v="08/09/2016 18:11:14"/>
    <s v="XX"/>
    <x v="4"/>
    <s v="Não"/>
    <s v=""/>
    <n v="1"/>
    <s v=""/>
  </r>
  <r>
    <n v="518"/>
    <x v="12"/>
    <x v="0"/>
    <s v="03 - Operações Data Center"/>
    <x v="0"/>
    <s v="Normal"/>
    <s v="Usuario informa que nao consegue acesso remoto ao servidor da Eletroshop"/>
    <s v="Rubens Eloy"/>
    <x v="18"/>
    <s v="08/09/2016 17:46:22"/>
    <s v=" "/>
    <s v="xxx"/>
    <x v="4"/>
    <x v="4"/>
    <n v="0.20000000298023224"/>
    <n v="0"/>
    <n v="100"/>
    <s v="08/09/2016 16:27:51"/>
    <s v="08/09/2016 17:46:21"/>
    <s v="XX"/>
    <x v="4"/>
    <s v="Não"/>
    <s v=""/>
    <s v=""/>
    <s v=""/>
  </r>
  <r>
    <n v="520"/>
    <x v="12"/>
    <x v="0"/>
    <s v="03 - Operações Data Center"/>
    <x v="1"/>
    <s v="Alta"/>
    <s v="Levantamento de monitoramento Servidores VM"/>
    <s v="Marcelo Carvalho Brito"/>
    <x v="17"/>
    <s v="08/09/2016 16:55:39"/>
    <s v=" "/>
    <s v="xxx"/>
    <x v="0"/>
    <x v="31"/>
    <n v="4"/>
    <n v="0"/>
    <n v="0"/>
    <s v="08/09/2016 16:55:39"/>
    <s v=""/>
    <s v="XX"/>
    <x v="4"/>
    <s v="Não"/>
    <s v=""/>
    <s v=""/>
    <n v="1"/>
  </r>
  <r>
    <n v="530"/>
    <x v="12"/>
    <x v="0"/>
    <s v="03 - Operações Data Center"/>
    <x v="0"/>
    <s v="Alta"/>
    <s v="IMPORTAÇÃO SERVIDOR VM DO DATACENTER SALFER PARA LEVEL3"/>
    <s v="Marcelo Carvalho Brito"/>
    <x v="17"/>
    <s v="22/09/2016 14:45:36"/>
    <s v=" "/>
    <s v="xxx"/>
    <x v="4"/>
    <x v="5"/>
    <n v="2"/>
    <n v="0"/>
    <n v="100"/>
    <s v="08/09/2016 17:18:08"/>
    <s v="22/09/2016 14:45:36"/>
    <s v="XX"/>
    <x v="4"/>
    <s v="Não"/>
    <s v=""/>
    <n v="1"/>
    <s v=""/>
  </r>
  <r>
    <n v="532"/>
    <x v="12"/>
    <x v="0"/>
    <s v="03 - Operações Data Center"/>
    <x v="0"/>
    <s v="Normal"/>
    <s v="Adicionar usuarios ao grupo G_Auditoria_RE"/>
    <s v="Rubens Eloy"/>
    <x v="18"/>
    <s v="08/09/2016 17:22:44"/>
    <s v=" "/>
    <s v="xxx"/>
    <x v="4"/>
    <x v="4"/>
    <n v="0.10000000149011612"/>
    <n v="0"/>
    <n v="100"/>
    <s v="08/09/2016 17:22:27"/>
    <s v="08/09/2016 17:22:44"/>
    <s v="XX"/>
    <x v="4"/>
    <s v="Não"/>
    <s v=""/>
    <s v=""/>
    <s v=""/>
  </r>
  <r>
    <n v="534"/>
    <x v="12"/>
    <x v="0"/>
    <s v="03 - Operações Data Center"/>
    <x v="0"/>
    <s v="Alta"/>
    <s v="Ambiente de Homologação Jboss-Eap 6.4 ( Instância não sobe )"/>
    <s v="Rodrigo Freitas de Jesus"/>
    <x v="19"/>
    <s v="09/09/2016 12:16:55"/>
    <s v=" "/>
    <s v="xxx"/>
    <x v="4"/>
    <x v="4"/>
    <n v="0.40000000596046448"/>
    <n v="0"/>
    <n v="100"/>
    <s v="08/09/2016 17:24:22"/>
    <s v="08/09/2016 18:44:09"/>
    <s v="XX"/>
    <x v="4"/>
    <s v="Não"/>
    <s v=""/>
    <s v=""/>
    <s v=""/>
  </r>
  <r>
    <n v="543"/>
    <x v="12"/>
    <x v="0"/>
    <s v="03 - Operações Data Center"/>
    <x v="0"/>
    <s v="Alta"/>
    <s v="Limpeza de concessoes ativas"/>
    <s v="Marcelo Carvalho Brito"/>
    <x v="17"/>
    <s v="08/09/2016 17:54:12"/>
    <s v=" "/>
    <s v="xxx"/>
    <x v="4"/>
    <x v="4"/>
    <n v="1"/>
    <n v="0"/>
    <n v="100"/>
    <s v="08/09/2016 17:31:21"/>
    <s v="08/09/2016 17:31:21"/>
    <s v="XX"/>
    <x v="4"/>
    <s v="Não"/>
    <s v=""/>
    <s v=""/>
    <s v=""/>
  </r>
  <r>
    <n v="547"/>
    <x v="12"/>
    <x v="0"/>
    <s v="03 - Operações Data Center"/>
    <x v="0"/>
    <s v="Urgente"/>
    <s v="Restauração de pasta apagada fileserver Eletroshop"/>
    <s v="Marcelo Carvalho Brito"/>
    <x v="17"/>
    <s v="08/09/2016 17:53:53"/>
    <s v=" "/>
    <s v="xxx"/>
    <x v="4"/>
    <x v="4"/>
    <n v="1"/>
    <n v="0"/>
    <n v="100"/>
    <s v="08/09/2016 17:45:37"/>
    <s v="08/09/2016 17:45:37"/>
    <s v="XX"/>
    <x v="4"/>
    <s v="Não"/>
    <s v=""/>
    <s v=""/>
    <s v=""/>
  </r>
  <r>
    <n v="548"/>
    <x v="12"/>
    <x v="0"/>
    <s v="03 - Operações Data Center"/>
    <x v="0"/>
    <s v="Urgente"/>
    <s v="Servidor travado re-l3-sipserver"/>
    <s v="Marcelo Carvalho Brito"/>
    <x v="17"/>
    <s v="12/09/2016 08:43:21"/>
    <s v=" "/>
    <s v="xxx"/>
    <x v="4"/>
    <x v="4"/>
    <n v="1"/>
    <n v="0"/>
    <n v="100"/>
    <s v="08/09/2016 18:02:45"/>
    <s v="12/09/2016 08:43:21"/>
    <s v="XX"/>
    <x v="4"/>
    <s v="Não"/>
    <s v=""/>
    <s v=""/>
    <s v=""/>
  </r>
  <r>
    <n v="549"/>
    <x v="12"/>
    <x v="0"/>
    <s v="03 - Operações Data Center"/>
    <x v="0"/>
    <s v="Normal"/>
    <s v="Bloqueio de Instância no F5 - Solicitado por Clayton Duarte Softbox"/>
    <s v="Rodrigo Freitas de Jesus"/>
    <x v="19"/>
    <s v="08/09/2016 18:11:49"/>
    <s v=" "/>
    <s v="xxx"/>
    <x v="4"/>
    <x v="4"/>
    <n v="2.9999999329447746E-2"/>
    <n v="0"/>
    <n v="100"/>
    <s v="08/09/2016 18:09:40"/>
    <s v="08/09/2016 18:09:40"/>
    <s v="XX"/>
    <x v="4"/>
    <s v="Não"/>
    <s v=""/>
    <s v=""/>
    <s v=""/>
  </r>
  <r>
    <n v="551"/>
    <x v="12"/>
    <x v="1"/>
    <s v="03 - Operações Data Center"/>
    <x v="4"/>
    <s v="Alta"/>
    <s v="Reboot  de Servidor  de Arquivos na L3 - 22:00"/>
    <s v="Rodrigo Freitas de Jesus"/>
    <x v="19"/>
    <s v="08/09/2016 19:24:43"/>
    <s v=" "/>
    <s v="xxx"/>
    <x v="4"/>
    <x v="4"/>
    <n v="0.20000000298023224"/>
    <n v="0"/>
    <n v="100"/>
    <s v="08/09/2016 18:42:11"/>
    <s v="08/09/2016 18:42:46"/>
    <s v="XX"/>
    <x v="4"/>
    <s v="Não"/>
    <s v=""/>
    <s v=""/>
    <s v=""/>
  </r>
  <r>
    <n v="552"/>
    <x v="12"/>
    <x v="0"/>
    <s v="03 - Operações Data Center"/>
    <x v="0"/>
    <s v="Alta"/>
    <s v="Criação de Ambiente de Homologação Portal Salfer"/>
    <s v="Rodrigo Freitas de Jesus"/>
    <x v="19"/>
    <s v="09/09/2016 11:46:40"/>
    <s v=" "/>
    <s v="xxx"/>
    <x v="4"/>
    <x v="5"/>
    <n v="0.40000000596046448"/>
    <n v="0"/>
    <n v="100"/>
    <s v="08/09/2016 18:46:58"/>
    <s v="09/09/2016 11:46:40"/>
    <s v="XX"/>
    <x v="4"/>
    <s v="Não"/>
    <s v=""/>
    <n v="1"/>
    <s v=""/>
  </r>
  <r>
    <n v="553"/>
    <x v="12"/>
    <x v="0"/>
    <s v="03 - Operações Data Center"/>
    <x v="0"/>
    <s v="Normal"/>
    <s v="Riaj cd 199 - Problema de impressão - Plantão 18:"/>
    <s v="Rodrigo Freitas de Jesus"/>
    <x v="19"/>
    <s v="08/09/2016 21:23:21"/>
    <s v=" "/>
    <s v="xxx"/>
    <x v="4"/>
    <x v="4"/>
    <n v="0.15000000596046448"/>
    <n v="0"/>
    <n v="100"/>
    <s v="08/09/2016 19:04:48"/>
    <s v="08/09/2016 19:04:48"/>
    <s v="XX"/>
    <x v="4"/>
    <s v="Não"/>
    <s v=""/>
    <s v=""/>
    <s v=""/>
  </r>
  <r>
    <n v="561"/>
    <x v="12"/>
    <x v="0"/>
    <s v="03 - Operações Data Center"/>
    <x v="0"/>
    <s v="Normal"/>
    <s v="Criação de Grupo no Spark -  Chamado OTRS 10137058 - 10137047"/>
    <s v="Rodrigo Freitas de Jesus"/>
    <x v="19"/>
    <s v="09/09/2016 14:29:08"/>
    <s v=" "/>
    <s v="xxx"/>
    <x v="4"/>
    <x v="5"/>
    <n v="0.15000000596046448"/>
    <n v="0"/>
    <n v="100"/>
    <s v="08/09/2016 19:27:49"/>
    <s v="09/09/2016 14:29:08"/>
    <s v="XX"/>
    <x v="4"/>
    <s v="Não"/>
    <s v=""/>
    <n v="1"/>
    <s v=""/>
  </r>
  <r>
    <n v="562"/>
    <x v="12"/>
    <x v="0"/>
    <s v="03 - Operações Data Center"/>
    <x v="0"/>
    <s v="Alta"/>
    <s v="Não consegue logar FTP http://arquivos.maquinadevendas.com.br/ "/>
    <s v="Rodrigo Freitas de Jesus"/>
    <x v="19"/>
    <s v="09/09/2016 11:54:09"/>
    <s v=" "/>
    <s v="xxx"/>
    <x v="4"/>
    <x v="5"/>
    <n v="0.30000001192092896"/>
    <n v="0"/>
    <n v="100"/>
    <s v="08/09/2016 19:34:47"/>
    <s v="09/09/2016 11:54:09"/>
    <s v="XX"/>
    <x v="4"/>
    <s v="Não"/>
    <s v=""/>
    <n v="1"/>
    <s v=""/>
  </r>
  <r>
    <n v="563"/>
    <x v="12"/>
    <x v="0"/>
    <s v="03 - Operações Data Center"/>
    <x v="0"/>
    <s v="Alta"/>
    <s v="Abertura de chamado Oi  - Atendente Yuri"/>
    <s v="Rodrigo Freitas de Jesus"/>
    <x v="19"/>
    <s v="08/09/2016 21:22:49"/>
    <s v=" "/>
    <s v="xxx"/>
    <x v="4"/>
    <x v="4"/>
    <n v="0.10000000149011612"/>
    <n v="0"/>
    <n v="100"/>
    <s v="08/09/2016 21:22:31"/>
    <s v="08/09/2016 21:22:49"/>
    <s v="XX"/>
    <x v="4"/>
    <s v="Não"/>
    <s v=""/>
    <s v=""/>
    <s v=""/>
  </r>
  <r>
    <n v="564"/>
    <x v="12"/>
    <x v="0"/>
    <s v="03 - Operações Data Center"/>
    <x v="0"/>
    <s v="Normal"/>
    <s v="Liberação de acesso ao servidor Gemco - Plantão "/>
    <s v="Rodrigo Freitas de Jesus"/>
    <x v="19"/>
    <s v="09/09/2016 00:09:13"/>
    <s v=" "/>
    <s v="xxx"/>
    <x v="5"/>
    <x v="5"/>
    <n v="0.10000000149011612"/>
    <n v="0"/>
    <n v="100"/>
    <s v="09/09/2016 00:07:29"/>
    <s v="09/09/2016 00:09:13"/>
    <s v="XX"/>
    <x v="4"/>
    <s v="Não"/>
    <s v=""/>
    <s v=""/>
    <s v=""/>
  </r>
  <r>
    <n v="565"/>
    <x v="12"/>
    <x v="0"/>
    <s v="03 - Operações Data Center"/>
    <x v="0"/>
    <s v="Normal"/>
    <s v="Criacao de compartilhamento e grupos de acesso - Eletroshop"/>
    <s v="Rubens Eloy"/>
    <x v="18"/>
    <s v="09/09/2016 15:11:14"/>
    <s v=" "/>
    <s v="xxx"/>
    <x v="5"/>
    <x v="5"/>
    <n v="0.20000000298023224"/>
    <n v="0"/>
    <n v="100"/>
    <s v="09/09/2016 08:24:08"/>
    <s v="09/09/2016 15:11:14"/>
    <s v="XX"/>
    <x v="4"/>
    <s v="Não"/>
    <s v=""/>
    <s v=""/>
    <s v=""/>
  </r>
  <r>
    <n v="567"/>
    <x v="12"/>
    <x v="0"/>
    <s v="03 - Operações Data Center"/>
    <x v="0"/>
    <s v="Normal"/>
    <s v="Adicionar usuarios ao grupo G_Auditoria_RE"/>
    <s v="Rubens Eloy"/>
    <x v="18"/>
    <s v="09/09/2016 15:11:03"/>
    <s v=" "/>
    <s v="xxx"/>
    <x v="5"/>
    <x v="5"/>
    <n v="0.10000000149011612"/>
    <n v="0"/>
    <n v="100"/>
    <s v="09/09/2016 08:48:16"/>
    <s v="09/09/2016 15:11:03"/>
    <s v="XX"/>
    <x v="4"/>
    <s v="Não"/>
    <s v=""/>
    <s v=""/>
    <s v=""/>
  </r>
  <r>
    <n v="568"/>
    <x v="12"/>
    <x v="0"/>
    <s v="03 - Operações Data Center"/>
    <x v="0"/>
    <s v="Normal"/>
    <s v="Verificar se os usuarios estavam no grupo G_Auditoria_RE"/>
    <s v="Rubens Eloy"/>
    <x v="18"/>
    <s v="09/09/2016 15:10:50"/>
    <s v=" "/>
    <s v="xxx"/>
    <x v="5"/>
    <x v="5"/>
    <n v="0.10000000149011612"/>
    <n v="0"/>
    <n v="100"/>
    <s v="09/09/2016 08:49:59"/>
    <s v="09/09/2016 15:10:50"/>
    <s v="XX"/>
    <x v="4"/>
    <s v="Não"/>
    <s v=""/>
    <s v=""/>
    <s v=""/>
  </r>
  <r>
    <n v="569"/>
    <x v="12"/>
    <x v="0"/>
    <s v="03 - Operações Data Center"/>
    <x v="0"/>
    <s v="Normal"/>
    <s v="Ajustes na GPO de mapeamento das pastas da Eletroshop"/>
    <s v="Rubens Eloy"/>
    <x v="18"/>
    <s v="09/09/2016 15:10:39"/>
    <s v=" "/>
    <s v="xxx"/>
    <x v="5"/>
    <x v="5"/>
    <n v="0.30000001192092896"/>
    <n v="0"/>
    <n v="100"/>
    <s v="09/09/2016 08:50:42"/>
    <s v="09/09/2016 15:10:39"/>
    <s v="XX"/>
    <x v="4"/>
    <s v="Não"/>
    <s v=""/>
    <s v=""/>
    <s v=""/>
  </r>
  <r>
    <n v="570"/>
    <x v="12"/>
    <x v="2"/>
    <s v="03 - Operações Data Center"/>
    <x v="0"/>
    <s v="Normal"/>
    <s v="Reuniao RedHat"/>
    <s v="Andre Andrade"/>
    <x v="20"/>
    <s v="12/09/2016 09:28:13"/>
    <s v=" "/>
    <s v="xxx"/>
    <x v="4"/>
    <x v="4"/>
    <n v="1"/>
    <n v="0"/>
    <n v="100"/>
    <s v="09/09/2016 08:51:36"/>
    <s v="12/09/2016 09:28:13"/>
    <s v="XX"/>
    <x v="4"/>
    <s v="Não"/>
    <s v=""/>
    <s v=""/>
    <s v=""/>
  </r>
  <r>
    <n v="571"/>
    <x v="12"/>
    <x v="2"/>
    <s v="03 - Operações Data Center"/>
    <x v="0"/>
    <s v="Normal"/>
    <s v="O2B Monitoracao Servicos"/>
    <s v="Andre Andrade"/>
    <x v="20"/>
    <s v="12/09/2016 09:27:47"/>
    <s v=" "/>
    <s v="xxx"/>
    <x v="4"/>
    <x v="4"/>
    <n v="1"/>
    <n v="0"/>
    <n v="100"/>
    <s v="09/09/2016 08:52:44"/>
    <s v="12/09/2016 09:27:47"/>
    <s v="XX"/>
    <x v="4"/>
    <s v="Não"/>
    <s v=""/>
    <s v=""/>
    <s v=""/>
  </r>
  <r>
    <n v="573"/>
    <x v="12"/>
    <x v="0"/>
    <s v="03 - Operações Data Center"/>
    <x v="1"/>
    <s v="Normal"/>
    <s v="Estrutura Jboss EAP de DR(BH)"/>
    <s v="Andre Andrade"/>
    <x v="20"/>
    <s v="26/09/2016 13:37:32"/>
    <s v=" "/>
    <s v="xxx"/>
    <x v="5"/>
    <x v="23"/>
    <n v="30"/>
    <n v="0"/>
    <n v="50"/>
    <s v="09/09/2016 09:01:19"/>
    <s v=""/>
    <s v="XX"/>
    <x v="4"/>
    <s v="Não"/>
    <s v=""/>
    <s v=""/>
    <n v="1"/>
  </r>
  <r>
    <n v="589"/>
    <x v="12"/>
    <x v="0"/>
    <s v="03 - Operações Data Center"/>
    <x v="0"/>
    <s v="Normal"/>
    <s v="Servidor re-l3-SipServer - Asterisk"/>
    <s v="Andre Andrade"/>
    <x v="20"/>
    <s v="13/09/2016 07:58:02"/>
    <s v=" "/>
    <s v="xxx"/>
    <x v="5"/>
    <x v="8"/>
    <n v="4"/>
    <n v="0"/>
    <n v="100"/>
    <s v="09/09/2016 09:48:50"/>
    <s v="13/09/2016 07:58:02"/>
    <s v="XX"/>
    <x v="4"/>
    <s v="Não"/>
    <s v=""/>
    <n v="1"/>
    <s v=""/>
  </r>
  <r>
    <n v="590"/>
    <x v="12"/>
    <x v="0"/>
    <s v="03 - Operações Data Center"/>
    <x v="0"/>
    <s v="Alta"/>
    <s v="Atualiazação aplicação CPPro"/>
    <s v="Marcelo Carvalho Brito"/>
    <x v="17"/>
    <s v="09/09/2016 15:56:54"/>
    <s v=" "/>
    <s v="xxx"/>
    <x v="5"/>
    <x v="5"/>
    <n v="3"/>
    <n v="0"/>
    <n v="100"/>
    <s v="09/09/2016 09:54:25"/>
    <s v="09/09/2016 15:56:54"/>
    <s v="XX"/>
    <x v="4"/>
    <s v="Não"/>
    <s v=""/>
    <s v=""/>
    <s v=""/>
  </r>
  <r>
    <n v="591"/>
    <x v="12"/>
    <x v="0"/>
    <s v="03 - Operações Data Center"/>
    <x v="0"/>
    <s v="Normal"/>
    <s v="Compartilhamento de Calendario do Outlook"/>
    <s v="Rubens Eloy"/>
    <x v="18"/>
    <s v="09/09/2016 15:10:27"/>
    <s v=" "/>
    <s v="xxx"/>
    <x v="5"/>
    <x v="5"/>
    <n v="0.30000001192092896"/>
    <n v="0"/>
    <n v="100"/>
    <s v="09/09/2016 09:55:47"/>
    <s v="09/09/2016 15:10:27"/>
    <s v="XX"/>
    <x v="4"/>
    <s v="Não"/>
    <s v=""/>
    <s v=""/>
    <s v=""/>
  </r>
  <r>
    <n v="596"/>
    <x v="12"/>
    <x v="0"/>
    <s v="03 - Operações Data Center"/>
    <x v="0"/>
    <s v="Normal"/>
    <s v="Exclusão de Máquina do AD in-030-120343"/>
    <s v="Rodrigo Freitas de Jesus"/>
    <x v="19"/>
    <s v="09/09/2016 10:39:37"/>
    <s v=" "/>
    <s v="xxx"/>
    <x v="5"/>
    <x v="5"/>
    <n v="5.000000074505806E-2"/>
    <n v="0"/>
    <n v="100"/>
    <s v="09/09/2016 10:10:12"/>
    <s v="09/09/2016 10:39:37"/>
    <s v="XX"/>
    <x v="4"/>
    <s v="Não"/>
    <s v=""/>
    <s v=""/>
    <s v=""/>
  </r>
  <r>
    <n v="600"/>
    <x v="12"/>
    <x v="0"/>
    <s v="03 - Operações Data Center"/>
    <x v="0"/>
    <s v="Normal"/>
    <s v="Configurar o Calendario compartilhado na estacao de debora.rosa "/>
    <s v="Rubens Eloy"/>
    <x v="18"/>
    <s v="09/09/2016 15:10:13"/>
    <s v=" "/>
    <s v="xxx"/>
    <x v="5"/>
    <x v="5"/>
    <n v="0.10000000149011612"/>
    <n v="0"/>
    <n v="100"/>
    <s v="09/09/2016 10:14:36"/>
    <s v="09/09/2016 15:10:13"/>
    <s v="XX"/>
    <x v="4"/>
    <s v="Não"/>
    <s v=""/>
    <s v=""/>
    <s v=""/>
  </r>
  <r>
    <n v="601"/>
    <x v="12"/>
    <x v="0"/>
    <s v="03 - Operações Data Center"/>
    <x v="0"/>
    <s v="Normal"/>
    <s v="Criação de change OneSource"/>
    <s v="Rodrigo Freitas de Jesus"/>
    <x v="19"/>
    <s v="09/09/2016 10:38:24"/>
    <s v=" "/>
    <s v="xxx"/>
    <x v="5"/>
    <x v="5"/>
    <n v="0.15000000596046448"/>
    <n v="0"/>
    <n v="100"/>
    <s v="09/09/2016 10:15:11"/>
    <s v="09/09/2016 10:38:24"/>
    <s v="XX"/>
    <x v="4"/>
    <s v="Não"/>
    <s v=""/>
    <s v=""/>
    <s v=""/>
  </r>
  <r>
    <n v="611"/>
    <x v="12"/>
    <x v="0"/>
    <s v="03 - Operações Data Center"/>
    <x v="0"/>
    <s v="Normal"/>
    <s v="Verificar o arquivo \\mv-l3-fs01\e$\MVSP\Comercial\Cameba\Imagens\Karsten\Spa-Plus_Castanho-70058.jpg"/>
    <s v="Rubens Eloy"/>
    <x v="18"/>
    <s v="09/09/2016 12:55:23"/>
    <s v=" "/>
    <s v="xxx"/>
    <x v="5"/>
    <x v="5"/>
    <n v="0.30000001192092896"/>
    <n v="0"/>
    <n v="100"/>
    <s v="09/09/2016 10:40:07"/>
    <s v="09/09/2016 12:55:23"/>
    <s v="XX"/>
    <x v="4"/>
    <s v="Não"/>
    <s v=""/>
    <s v=""/>
    <s v=""/>
  </r>
  <r>
    <n v="612"/>
    <x v="12"/>
    <x v="0"/>
    <s v="03 - Operações Data Center"/>
    <x v="0"/>
    <s v="Normal"/>
    <s v="Verificar possivel erro de VSS"/>
    <s v="Rubens Eloy"/>
    <x v="18"/>
    <s v="09/09/2016 13:20:05"/>
    <s v=" "/>
    <s v="xxx"/>
    <x v="5"/>
    <x v="5"/>
    <n v="1"/>
    <n v="0"/>
    <n v="100"/>
    <s v="09/09/2016 10:40:40"/>
    <s v="09/09/2016 13:20:05"/>
    <s v="XX"/>
    <x v="4"/>
    <s v="Não"/>
    <s v=""/>
    <s v=""/>
    <s v=""/>
  </r>
  <r>
    <n v="614"/>
    <x v="12"/>
    <x v="0"/>
    <s v="03 - Operações Data Center"/>
    <x v="0"/>
    <s v="Normal"/>
    <s v="Criação de Entrada no DNS - "/>
    <s v="Rodrigo Freitas de Jesus"/>
    <x v="19"/>
    <s v="09/09/2016 10:55:06"/>
    <s v=" "/>
    <s v="xxx"/>
    <x v="5"/>
    <x v="5"/>
    <n v="5.000000074505806E-2"/>
    <n v="0"/>
    <n v="100"/>
    <s v="09/09/2016 10:54:43"/>
    <s v="09/09/2016 10:55:05"/>
    <s v="XX"/>
    <x v="4"/>
    <s v="Não"/>
    <s v=""/>
    <s v=""/>
    <s v=""/>
  </r>
  <r>
    <n v="617"/>
    <x v="12"/>
    <x v="0"/>
    <s v="03 - Operações Data Center"/>
    <x v="0"/>
    <s v="Normal"/>
    <s v="Adicionar usuario ao grupo G_Auditoria_RE"/>
    <s v="Rubens Eloy"/>
    <x v="18"/>
    <s v="09/09/2016 11:10:18"/>
    <s v=" "/>
    <s v="xxx"/>
    <x v="5"/>
    <x v="5"/>
    <n v="0.10000000149011612"/>
    <n v="0"/>
    <n v="100"/>
    <s v="09/09/2016 11:09:56"/>
    <s v="09/09/2016 11:10:18"/>
    <s v="XX"/>
    <x v="4"/>
    <s v="Não"/>
    <s v=""/>
    <s v=""/>
    <s v=""/>
  </r>
  <r>
    <n v="621"/>
    <x v="12"/>
    <x v="0"/>
    <s v="03 - Operações Data Center"/>
    <x v="0"/>
    <s v="Alta"/>
    <s v="Aumentar a memória do servidor do Redmine"/>
    <s v="Maxwell Silva"/>
    <x v="17"/>
    <s v="22/09/2016 15:46:48"/>
    <s v=" "/>
    <s v="xxx"/>
    <x v="5"/>
    <x v="5"/>
    <n v="1"/>
    <n v="0.3"/>
    <n v="100"/>
    <s v="09/09/2016 11:30:20"/>
    <s v="22/09/2016 15:46:43"/>
    <s v="XX"/>
    <x v="4"/>
    <s v="Não"/>
    <s v=""/>
    <s v=""/>
    <s v=""/>
  </r>
  <r>
    <n v="622"/>
    <x v="12"/>
    <x v="0"/>
    <s v="03 - Operações Data Center"/>
    <x v="0"/>
    <s v="Normal"/>
    <s v="Verificar usuario de Crislaine Oliveira Araujo que nao acesso o mapeamento \\maquinadevendas.corp\Eletroshop\Fiscal_Eletroshop"/>
    <s v="Rubens Eloy"/>
    <x v="18"/>
    <s v="09/09/2016 11:32:44"/>
    <s v=" "/>
    <s v="xxx"/>
    <x v="5"/>
    <x v="5"/>
    <n v="0.30000001192092896"/>
    <n v="0"/>
    <n v="100"/>
    <s v="09/09/2016 11:30:45"/>
    <s v="09/09/2016 11:32:44"/>
    <s v="XX"/>
    <x v="4"/>
    <s v="Não"/>
    <s v=""/>
    <s v=""/>
    <s v=""/>
  </r>
  <r>
    <n v="624"/>
    <x v="12"/>
    <x v="0"/>
    <s v="03 - Operações Data Center"/>
    <x v="0"/>
    <s v="Normal"/>
    <s v="Acompanhar chamado na redhat"/>
    <s v="Andre Andrade"/>
    <x v="20"/>
    <s v="06/10/2016 16:17:07"/>
    <s v=" "/>
    <s v="xxx"/>
    <x v="5"/>
    <x v="30"/>
    <n v="4"/>
    <n v="0"/>
    <n v="100"/>
    <s v="09/09/2016 11:44:06"/>
    <s v="06/10/2016 16:17:07"/>
    <s v="XX"/>
    <x v="4"/>
    <s v="Não"/>
    <s v=""/>
    <n v="1"/>
    <s v=""/>
  </r>
  <r>
    <n v="626"/>
    <x v="12"/>
    <x v="0"/>
    <s v="03 - Operações Data Center"/>
    <x v="0"/>
    <s v="Normal"/>
    <s v="Acompanhamento de chamado - 10137647"/>
    <s v="Rodrigo Freitas de Jesus"/>
    <x v="19"/>
    <s v="09/09/2016 12:07:50"/>
    <s v=" "/>
    <s v="xxx"/>
    <x v="5"/>
    <x v="5"/>
    <n v="0.10000000149011612"/>
    <n v="0"/>
    <n v="100"/>
    <s v="09/09/2016 12:06:18"/>
    <s v="09/09/2016 12:07:50"/>
    <s v="XX"/>
    <x v="4"/>
    <s v="Não"/>
    <s v=""/>
    <s v=""/>
    <s v=""/>
  </r>
  <r>
    <n v="627"/>
    <x v="12"/>
    <x v="0"/>
    <s v="03 - Operações Data Center"/>
    <x v="0"/>
    <s v="Alta"/>
    <s v="Criação De GPo para CS"/>
    <s v="Marcelo Carvalho Brito"/>
    <x v="17"/>
    <s v="12/09/2016 16:31:06"/>
    <s v=" "/>
    <s v="xxx"/>
    <x v="5"/>
    <x v="5"/>
    <n v="1"/>
    <n v="0"/>
    <n v="100"/>
    <s v="09/09/2016 14:04:55"/>
    <s v="12/09/2016 16:26:25"/>
    <s v="XX"/>
    <x v="4"/>
    <s v="Não"/>
    <s v=""/>
    <s v=""/>
    <s v=""/>
  </r>
  <r>
    <n v="638"/>
    <x v="12"/>
    <x v="0"/>
    <s v="03 - Operações Data Center"/>
    <x v="1"/>
    <s v="Normal"/>
    <s v="Organizar/Limpar VcenterBA"/>
    <s v="Andre Andrade"/>
    <x v="20"/>
    <s v="12/09/2016 09:08:30"/>
    <s v=" "/>
    <s v="xxx"/>
    <x v="5"/>
    <x v="23"/>
    <n v="8"/>
    <n v="0"/>
    <n v="50"/>
    <s v="09/09/2016 14:58:00"/>
    <s v=""/>
    <s v="XX"/>
    <x v="4"/>
    <s v="Não"/>
    <s v=""/>
    <s v=""/>
    <n v="1"/>
  </r>
  <r>
    <n v="643"/>
    <x v="12"/>
    <x v="0"/>
    <s v="03 - Operações Data Center"/>
    <x v="0"/>
    <s v="Normal"/>
    <s v="Bate papo com Zenha"/>
    <s v="Andre Andrade"/>
    <x v="20"/>
    <s v="09/09/2016 15:36:26"/>
    <s v=" "/>
    <s v="xxx"/>
    <x v="5"/>
    <x v="5"/>
    <n v="0.30000001192092896"/>
    <n v="0"/>
    <n v="100"/>
    <s v="09/09/2016 15:36:16"/>
    <s v="09/09/2016 15:36:16"/>
    <s v="XX"/>
    <x v="4"/>
    <s v="Não"/>
    <s v=""/>
    <s v=""/>
    <s v=""/>
  </r>
  <r>
    <n v="645"/>
    <x v="12"/>
    <x v="0"/>
    <s v="03 - Operações Data Center"/>
    <x v="0"/>
    <s v="Alta"/>
    <s v="Configuração parâmetros no FTP RE"/>
    <s v="Rodrigo Freitas de Jesus"/>
    <x v="19"/>
    <s v="09/09/2016 15:51:26"/>
    <s v=" "/>
    <s v="xxx"/>
    <x v="5"/>
    <x v="5"/>
    <n v="0.40000000596046448"/>
    <n v="0"/>
    <n v="100"/>
    <s v="09/09/2016 15:48:35"/>
    <s v="09/09/2016 15:51:25"/>
    <s v="XX"/>
    <x v="4"/>
    <s v="Não"/>
    <s v=""/>
    <s v=""/>
    <s v=""/>
  </r>
  <r>
    <n v="646"/>
    <x v="12"/>
    <x v="0"/>
    <s v="03 - Operações Data Center"/>
    <x v="0"/>
    <s v="Alta"/>
    <s v="Liberação do aplicação GEMCO NA LEVEL3"/>
    <s v="Marcelo Carvalho Brito"/>
    <x v="17"/>
    <s v="12/09/2016 16:26:03"/>
    <s v=" "/>
    <s v="xxx"/>
    <x v="5"/>
    <x v="5"/>
    <n v="1"/>
    <n v="0"/>
    <n v="100"/>
    <s v="09/09/2016 15:52:26"/>
    <s v="12/09/2016 16:26:03"/>
    <s v="XX"/>
    <x v="4"/>
    <s v="Não"/>
    <s v=""/>
    <s v=""/>
    <s v=""/>
  </r>
  <r>
    <n v="647"/>
    <x v="12"/>
    <x v="0"/>
    <s v="03 - Operações Data Center"/>
    <x v="0"/>
    <s v="Alta"/>
    <s v="MIgração do licenciamento TS do servidor citylar para o level3"/>
    <s v="Marcelo Carvalho Brito"/>
    <x v="17"/>
    <s v="12/09/2016 16:11:30"/>
    <s v=" "/>
    <s v="xxx"/>
    <x v="5"/>
    <x v="8"/>
    <n v="1"/>
    <n v="0"/>
    <n v="100"/>
    <s v="09/09/2016 15:54:56"/>
    <s v="12/09/2016 16:11:29"/>
    <s v="XX"/>
    <x v="4"/>
    <s v="Não"/>
    <s v=""/>
    <n v="1"/>
    <s v=""/>
  </r>
  <r>
    <n v="648"/>
    <x v="12"/>
    <x v="1"/>
    <s v="03 - Operações Data Center"/>
    <x v="0"/>
    <s v="Imediata"/>
    <s v="Change - Atualização OneSource Produção VR68 - 17:00 às 19:00"/>
    <s v="Rodrigo Freitas de Jesus"/>
    <x v="19"/>
    <s v="10/09/2016 08:45:35"/>
    <s v=" "/>
    <s v="xxx"/>
    <x v="5"/>
    <x v="5"/>
    <n v="2"/>
    <n v="0"/>
    <n v="100"/>
    <s v="09/09/2016 15:57:36"/>
    <s v="10/09/2016 08:45:34"/>
    <s v="XX"/>
    <x v="4"/>
    <s v="Não"/>
    <s v=""/>
    <s v=""/>
    <s v=""/>
  </r>
  <r>
    <n v="649"/>
    <x v="12"/>
    <x v="0"/>
    <s v="03 - Operações Data Center"/>
    <x v="1"/>
    <s v="Normal"/>
    <s v="ATIVAÇÃO DO SISTEMA TOTVS LEGADO"/>
    <s v="Marcelo Carvalho Brito"/>
    <x v="17"/>
    <s v="12/09/2016 16:30:27"/>
    <s v=" "/>
    <s v="xxx"/>
    <x v="5"/>
    <x v="11"/>
    <n v="1"/>
    <n v="0"/>
    <n v="100"/>
    <s v="09/09/2016 16:03:07"/>
    <s v="09/09/2016 16:03:07"/>
    <s v="XX"/>
    <x v="4"/>
    <s v="Não"/>
    <s v=""/>
    <s v=""/>
    <n v="1"/>
  </r>
  <r>
    <n v="651"/>
    <x v="12"/>
    <x v="0"/>
    <s v="03 - Operações Data Center"/>
    <x v="0"/>
    <s v="Normal"/>
    <s v="Criação de um host no DNS "/>
    <s v="Marcelo Carvalho Brito"/>
    <x v="17"/>
    <s v="12/09/2016 16:25:34"/>
    <s v=" "/>
    <s v="xxx"/>
    <x v="5"/>
    <x v="5"/>
    <n v="1"/>
    <n v="0"/>
    <n v="100"/>
    <s v="09/09/2016 16:10:34"/>
    <s v="12/09/2016 16:25:34"/>
    <s v="XX"/>
    <x v="4"/>
    <s v="Não"/>
    <s v=""/>
    <s v=""/>
    <s v=""/>
  </r>
  <r>
    <n v="666"/>
    <x v="12"/>
    <x v="0"/>
    <s v="03 - Operações Data Center"/>
    <x v="0"/>
    <s v="Normal"/>
    <s v="Criacao de lista de distribuicao para o Genco"/>
    <s v="Rubens Eloy"/>
    <x v="18"/>
    <s v="09/09/2016 16:53:34"/>
    <s v=" "/>
    <s v="xxx"/>
    <x v="5"/>
    <x v="5"/>
    <n v="0.10000000149011612"/>
    <n v="0"/>
    <n v="100"/>
    <s v="09/09/2016 16:53:03"/>
    <s v="09/09/2016 16:53:34"/>
    <s v="XX"/>
    <x v="4"/>
    <s v="Não"/>
    <s v=""/>
    <s v=""/>
    <s v=""/>
  </r>
  <r>
    <n v="668"/>
    <x v="12"/>
    <x v="0"/>
    <s v="03 - Operações Data Center"/>
    <x v="0"/>
    <s v="Normal"/>
    <s v="Deploys emergencial do WSMAXLOG e SLR"/>
    <s v="Andre Andrade"/>
    <x v="20"/>
    <s v="12/09/2016 14:25:14"/>
    <s v=" "/>
    <s v="xxx"/>
    <x v="5"/>
    <x v="5"/>
    <n v="1"/>
    <n v="0"/>
    <n v="100"/>
    <s v="09/09/2016 17:10:00"/>
    <s v="12/09/2016 14:25:14"/>
    <s v="XX"/>
    <x v="4"/>
    <s v="Não"/>
    <s v=""/>
    <s v=""/>
    <s v=""/>
  </r>
  <r>
    <n v="670"/>
    <x v="12"/>
    <x v="0"/>
    <s v="03 - Operações Data Center"/>
    <x v="0"/>
    <s v="Normal"/>
    <s v="Adicionar usuario ao grupo de acesso TS ao Genco"/>
    <s v="Rubens Eloy"/>
    <x v="18"/>
    <s v="09/09/2016 17:24:54"/>
    <s v=" "/>
    <s v="xxx"/>
    <x v="5"/>
    <x v="5"/>
    <n v="0.10000000149011612"/>
    <n v="0"/>
    <n v="100"/>
    <s v="09/09/2016 17:24:06"/>
    <s v="09/09/2016 17:24:54"/>
    <s v="XX"/>
    <x v="4"/>
    <s v="Não"/>
    <s v=""/>
    <s v=""/>
    <s v=""/>
  </r>
  <r>
    <n v="672"/>
    <x v="12"/>
    <x v="0"/>
    <s v="03 - Operações Data Center"/>
    <x v="0"/>
    <s v="Normal"/>
    <s v="Deploys emergencial SLR"/>
    <s v="Andre Andrade"/>
    <x v="20"/>
    <s v="12/09/2016 12:40:05"/>
    <s v=" "/>
    <s v="xxx"/>
    <x v="5"/>
    <x v="5"/>
    <n v="1"/>
    <n v="0"/>
    <n v="100"/>
    <s v="09/09/2016 17:42:01"/>
    <s v="12/09/2016 12:40:05"/>
    <s v="XX"/>
    <x v="4"/>
    <s v="Não"/>
    <s v=""/>
    <s v=""/>
    <s v=""/>
  </r>
  <r>
    <n v="675"/>
    <x v="12"/>
    <x v="0"/>
    <s v="03 - Operações Data Center"/>
    <x v="0"/>
    <s v="Normal"/>
    <s v="MQV - Utilização de Swap maior que 15% em re-l3-RElojas-jbEap02 - 10.25.236.132"/>
    <s v="Rodrigo Freitas de Jesus"/>
    <x v="19"/>
    <s v="10/09/2016 11:16:47"/>
    <s v=" "/>
    <s v="xxx"/>
    <x v="27"/>
    <x v="31"/>
    <n v="0.15000000596046448"/>
    <n v="0"/>
    <n v="100"/>
    <s v="10/09/2016 09:42:28"/>
    <s v="10/09/2016 11:16:47"/>
    <s v="XX"/>
    <x v="4"/>
    <s v="Não"/>
    <s v=""/>
    <s v=""/>
    <s v=""/>
  </r>
  <r>
    <n v="680"/>
    <x v="12"/>
    <x v="0"/>
    <s v="03 - Operações Data Center"/>
    <x v="0"/>
    <s v="Normal"/>
    <s v="Configuração parâmetros smtp no OneSource Prod / OneSource Homol"/>
    <s v="Rodrigo Freitas de Jesus"/>
    <x v="19"/>
    <s v="12/09/2016 08:44:23"/>
    <s v=" "/>
    <s v="xxx"/>
    <x v="27"/>
    <x v="31"/>
    <n v="0.20000000298023224"/>
    <n v="0"/>
    <n v="100"/>
    <s v="10/09/2016 11:34:53"/>
    <s v="12/09/2016 08:44:23"/>
    <s v="XX"/>
    <x v="4"/>
    <s v="Não"/>
    <s v=""/>
    <s v=""/>
    <s v=""/>
  </r>
  <r>
    <n v="707"/>
    <x v="12"/>
    <x v="0"/>
    <s v="03 - Operações Data Center"/>
    <x v="0"/>
    <s v="Normal"/>
    <s v="MQV - Utilização de Swap maior que 5% em re-l3-jbs03.maquinadevendas.br - 10.25.237.50"/>
    <s v="Rodrigo Freitas de Jesus"/>
    <x v="19"/>
    <s v="12/09/2016 09:53:01"/>
    <s v=" "/>
    <s v="xxx"/>
    <x v="6"/>
    <x v="6"/>
    <n v="0.15000000596046448"/>
    <n v="0"/>
    <n v="100"/>
    <s v="12/09/2016 09:52:54"/>
    <s v="12/09/2016 09:52:54"/>
    <s v="XX"/>
    <x v="4"/>
    <s v="Não"/>
    <s v=""/>
    <s v=""/>
    <s v=""/>
  </r>
  <r>
    <n v="708"/>
    <x v="12"/>
    <x v="0"/>
    <s v="03 - Operações Data Center"/>
    <x v="0"/>
    <s v="Normal"/>
    <s v="Ajuste na configuração do Pool de validação de valvendas"/>
    <s v="Rodrigo Freitas de Jesus"/>
    <x v="19"/>
    <s v="12/09/2016 18:59:00"/>
    <s v=" "/>
    <s v="xxx"/>
    <x v="6"/>
    <x v="6"/>
    <n v="0.20000000298023224"/>
    <n v="0"/>
    <n v="100"/>
    <s v="12/09/2016 09:54:29"/>
    <s v="12/09/2016 09:54:29"/>
    <s v="XX"/>
    <x v="4"/>
    <s v="Não"/>
    <s v=""/>
    <s v=""/>
    <s v=""/>
  </r>
  <r>
    <n v="711"/>
    <x v="12"/>
    <x v="0"/>
    <s v="03 - Operações Data Center"/>
    <x v="0"/>
    <s v="Normal"/>
    <s v="Reset de senha level3"/>
    <s v="Rubens Eloy"/>
    <x v="18"/>
    <s v="12/09/2016 10:37:09"/>
    <s v=" "/>
    <s v="xxx"/>
    <x v="6"/>
    <x v="6"/>
    <n v="0.10000000149011612"/>
    <n v="0"/>
    <n v="100"/>
    <s v="12/09/2016 10:10:49"/>
    <s v="12/09/2016 10:37:09"/>
    <s v="XX"/>
    <x v="4"/>
    <s v="Não"/>
    <s v=""/>
    <s v=""/>
    <s v=""/>
  </r>
  <r>
    <n v="715"/>
    <x v="12"/>
    <x v="0"/>
    <s v="03 - Operações Data Center"/>
    <x v="0"/>
    <s v="Normal"/>
    <s v="Verificar problema o OBB da Citylar"/>
    <s v="Rubens Eloy"/>
    <x v="18"/>
    <s v="12/09/2016 11:14:20"/>
    <s v=" "/>
    <s v="xxx"/>
    <x v="6"/>
    <x v="6"/>
    <n v="1"/>
    <n v="0"/>
    <n v="100"/>
    <s v="12/09/2016 10:12:24"/>
    <s v="12/09/2016 11:14:20"/>
    <s v="XX"/>
    <x v="4"/>
    <s v="Não"/>
    <s v=""/>
    <s v=""/>
    <s v=""/>
  </r>
  <r>
    <n v="723"/>
    <x v="12"/>
    <x v="0"/>
    <s v="03 - Operações Data Center"/>
    <x v="0"/>
    <s v="Normal"/>
    <s v="Adicionar usuarios ao grupo GEMCO baseado na planilha enviada"/>
    <s v="Rubens Eloy"/>
    <x v="18"/>
    <s v="12/09/2016 10:37:31"/>
    <s v=" "/>
    <s v="xxx"/>
    <x v="6"/>
    <x v="6"/>
    <n v="0.30000001192092896"/>
    <n v="0"/>
    <n v="100"/>
    <s v="12/09/2016 10:31:13"/>
    <s v="12/09/2016 10:37:31"/>
    <s v="XX"/>
    <x v="4"/>
    <s v="Não"/>
    <s v=""/>
    <s v=""/>
    <s v=""/>
  </r>
  <r>
    <n v="724"/>
    <x v="12"/>
    <x v="0"/>
    <s v="03 - Operações Data Center"/>
    <x v="0"/>
    <s v="Normal"/>
    <s v="Add usuarios ao grupo GEMCO"/>
    <s v="Rubens Eloy"/>
    <x v="18"/>
    <s v="12/09/2016 10:37:49"/>
    <s v=" "/>
    <s v="xxx"/>
    <x v="6"/>
    <x v="6"/>
    <n v="0.10000000149011612"/>
    <n v="0"/>
    <n v="100"/>
    <s v="12/09/2016 10:33:29"/>
    <s v="12/09/2016 10:37:49"/>
    <s v="XX"/>
    <x v="4"/>
    <s v="Não"/>
    <s v=""/>
    <s v=""/>
    <s v=""/>
  </r>
  <r>
    <n v="725"/>
    <x v="12"/>
    <x v="0"/>
    <s v="03 - Operações Data Center"/>
    <x v="0"/>
    <s v="Normal"/>
    <s v="Verificar e-mail dos usuarios e criacao de redirecionamento"/>
    <s v="Rubens Eloy"/>
    <x v="18"/>
    <s v="12/09/2016 11:33:06"/>
    <s v=" "/>
    <s v="xxx"/>
    <x v="6"/>
    <x v="6"/>
    <n v="1"/>
    <n v="0"/>
    <n v="100"/>
    <s v="12/09/2016 10:36:40"/>
    <s v="12/09/2016 11:33:06"/>
    <s v="XX"/>
    <x v="4"/>
    <s v="Não"/>
    <s v=""/>
    <s v=""/>
    <s v=""/>
  </r>
  <r>
    <n v="728"/>
    <x v="12"/>
    <x v="0"/>
    <s v="03 - Operações Data Center"/>
    <x v="0"/>
    <s v="Alta"/>
    <s v="Problemas de acesso OBB e GEMCO E INTRANET CITYLAR"/>
    <s v="Marcelo Carvalho Brito"/>
    <x v="17"/>
    <s v="12/09/2016 16:16:32"/>
    <s v=" "/>
    <s v="xxx"/>
    <x v="6"/>
    <x v="6"/>
    <n v="3"/>
    <n v="0"/>
    <n v="100"/>
    <s v="12/09/2016 10:48:52"/>
    <s v="12/09/2016 10:48:52"/>
    <s v="XX"/>
    <x v="4"/>
    <s v="Não"/>
    <s v=""/>
    <s v=""/>
    <s v=""/>
  </r>
  <r>
    <n v="730"/>
    <x v="12"/>
    <x v="0"/>
    <s v="03 - Operações Data Center"/>
    <x v="0"/>
    <s v="Normal"/>
    <s v="Solicitação StandALone.XML - ProtocoloMV"/>
    <s v="Andre Andrade"/>
    <x v="20"/>
    <s v="12/09/2016 15:51:45"/>
    <s v=" "/>
    <s v="xxx"/>
    <x v="6"/>
    <x v="6"/>
    <n v="0.30000001192092896"/>
    <n v="0"/>
    <n v="100"/>
    <s v="12/09/2016 10:58:53"/>
    <s v="12/09/2016 10:58:53"/>
    <s v="XX"/>
    <x v="4"/>
    <s v="Não"/>
    <s v=""/>
    <s v=""/>
    <s v=""/>
  </r>
  <r>
    <n v="734"/>
    <x v="12"/>
    <x v="0"/>
    <s v="03 - Operações Data Center"/>
    <x v="0"/>
    <s v="Normal"/>
    <s v="Recuperacao de Mailbox"/>
    <s v="Rubens Eloy"/>
    <x v="18"/>
    <s v="12/09/2016 11:32:07"/>
    <s v=" "/>
    <s v="xxx"/>
    <x v="6"/>
    <x v="6"/>
    <n v="0.10000000149011612"/>
    <n v="0"/>
    <n v="100"/>
    <s v="12/09/2016 11:13:01"/>
    <s v="12/09/2016 11:32:06"/>
    <s v="XX"/>
    <x v="4"/>
    <s v="Não"/>
    <s v=""/>
    <s v=""/>
    <s v=""/>
  </r>
  <r>
    <n v="735"/>
    <x v="12"/>
    <x v="0"/>
    <s v="03 - Operações Data Center"/>
    <x v="0"/>
    <s v="Normal"/>
    <s v="Configuração do DataSource Jboss caixa_producao_in_236_63"/>
    <s v="Rodrigo Freitas de Jesus"/>
    <x v="19"/>
    <s v="12/09/2016 18:58:08"/>
    <s v=" "/>
    <s v="xxx"/>
    <x v="6"/>
    <x v="6"/>
    <n v="0.20000000298023224"/>
    <n v="0"/>
    <n v="100"/>
    <s v="12/09/2016 11:19:52"/>
    <s v="12/09/2016 18:58:08"/>
    <s v="XX"/>
    <x v="4"/>
    <s v="Não"/>
    <s v=""/>
    <s v=""/>
    <s v=""/>
  </r>
  <r>
    <n v="736"/>
    <x v="12"/>
    <x v="0"/>
    <s v="03 - Operações Data Center"/>
    <x v="0"/>
    <s v="Normal"/>
    <s v="Configuração do DataSource Jboss vendas_producao_in_236_95"/>
    <s v="Rodrigo Freitas de Jesus"/>
    <x v="19"/>
    <s v="12/09/2016 18:57:38"/>
    <s v=" "/>
    <s v="xxx"/>
    <x v="6"/>
    <x v="6"/>
    <n v="0.20000000298023224"/>
    <n v="0"/>
    <n v="100"/>
    <s v="12/09/2016 11:21:13"/>
    <s v="12/09/2016 18:57:38"/>
    <s v="XX"/>
    <x v="4"/>
    <s v="Não"/>
    <s v=""/>
    <s v=""/>
    <s v=""/>
  </r>
  <r>
    <n v="737"/>
    <x v="12"/>
    <x v="0"/>
    <s v="03 - Operações Data Center"/>
    <x v="0"/>
    <s v="Normal"/>
    <s v="Configuração do DataSource Jboss caixa_producao_in_236_79"/>
    <s v="Rodrigo Freitas de Jesus"/>
    <x v="19"/>
    <s v="12/09/2016 18:57:22"/>
    <s v=" "/>
    <s v="xxx"/>
    <x v="6"/>
    <x v="6"/>
    <n v="0.20000000298023224"/>
    <n v="0"/>
    <n v="100"/>
    <s v="12/09/2016 11:21:54"/>
    <s v="12/09/2016 18:57:22"/>
    <s v="XX"/>
    <x v="4"/>
    <s v="Não"/>
    <s v=""/>
    <s v=""/>
    <s v=""/>
  </r>
  <r>
    <n v="740"/>
    <x v="12"/>
    <x v="0"/>
    <s v="03 - Operações Data Center"/>
    <x v="0"/>
    <s v="Normal"/>
    <s v="Criação de Usuário com permissão de Sudoers"/>
    <s v="Rodrigo Freitas de Jesus"/>
    <x v="19"/>
    <s v="12/09/2016 11:32:05"/>
    <s v=" "/>
    <s v="xxx"/>
    <x v="6"/>
    <x v="6"/>
    <n v="0.10000000149011612"/>
    <n v="0"/>
    <n v="100"/>
    <s v="12/09/2016 11:31:18"/>
    <s v="12/09/2016 11:32:05"/>
    <s v="XX"/>
    <x v="4"/>
    <s v="Não"/>
    <s v=""/>
    <s v=""/>
    <s v=""/>
  </r>
  <r>
    <n v="750"/>
    <x v="12"/>
    <x v="2"/>
    <s v="03 - Operações Data Center"/>
    <x v="0"/>
    <s v="Imediata"/>
    <s v="Reuniao O2B - Com Pinguim"/>
    <s v="Andre Andrade"/>
    <x v="20"/>
    <s v="17/09/2016 10:52:50"/>
    <s v=" "/>
    <s v="xxx"/>
    <x v="6"/>
    <x v="6"/>
    <n v="1"/>
    <n v="0"/>
    <n v="100"/>
    <s v="12/09/2016 12:38:38"/>
    <s v="17/09/2016 10:52:50"/>
    <s v="XX"/>
    <x v="4"/>
    <s v="Não"/>
    <s v=""/>
    <s v=""/>
    <s v=""/>
  </r>
  <r>
    <n v="751"/>
    <x v="12"/>
    <x v="0"/>
    <s v="03 - Operações Data Center"/>
    <x v="0"/>
    <s v="Normal"/>
    <s v="Servidor mv-l3-MercadoLivre_JBeap01 Mercado Livre reiniciado"/>
    <s v="Rodrigo Freitas de Jesus"/>
    <x v="19"/>
    <s v="12/09/2016 20:20:39"/>
    <s v=" "/>
    <s v="xxx"/>
    <x v="6"/>
    <x v="6"/>
    <n v="0.15000000596046448"/>
    <n v="0"/>
    <n v="100"/>
    <s v="12/09/2016 13:27:31"/>
    <s v="12/09/2016 20:20:39"/>
    <s v="XX"/>
    <x v="4"/>
    <s v="Não"/>
    <s v=""/>
    <s v=""/>
    <s v=""/>
  </r>
  <r>
    <n v="752"/>
    <x v="12"/>
    <x v="0"/>
    <s v="03 - Operações Data Center"/>
    <x v="0"/>
    <s v="Normal"/>
    <s v="Criação do Grupo do spark cd 4258"/>
    <s v="Rodrigo Freitas de Jesus"/>
    <x v="19"/>
    <s v="12/09/2016 18:56:34"/>
    <s v=" "/>
    <s v="xxx"/>
    <x v="6"/>
    <x v="6"/>
    <n v="0.15000000596046448"/>
    <n v="0"/>
    <n v="100"/>
    <s v="12/09/2016 13:34:58"/>
    <s v="12/09/2016 18:56:33"/>
    <s v="XX"/>
    <x v="4"/>
    <s v="Não"/>
    <s v=""/>
    <s v=""/>
    <s v=""/>
  </r>
  <r>
    <n v="754"/>
    <x v="12"/>
    <x v="0"/>
    <s v="03 - Operações Data Center"/>
    <x v="0"/>
    <s v="Normal"/>
    <s v="Consumo de SWAP - JBEAP"/>
    <s v="Andre Andrade"/>
    <x v="20"/>
    <s v="12/09/2016 15:16:09"/>
    <s v=" "/>
    <s v="xxx"/>
    <x v="6"/>
    <x v="6"/>
    <n v="1"/>
    <n v="0"/>
    <n v="100"/>
    <s v="12/09/2016 13:55:02"/>
    <s v="12/09/2016 13:55:02"/>
    <s v="XX"/>
    <x v="4"/>
    <s v="Não"/>
    <s v=""/>
    <s v=""/>
    <s v=""/>
  </r>
  <r>
    <n v="767"/>
    <x v="12"/>
    <x v="0"/>
    <s v="03 - Operações Data Center"/>
    <x v="0"/>
    <s v="Normal"/>
    <s v="Sistema Orbium Nao funciona"/>
    <s v="Andre Andrade"/>
    <x v="20"/>
    <s v="12/09/2016 15:15:21"/>
    <s v=" "/>
    <s v="xxx"/>
    <x v="6"/>
    <x v="6"/>
    <n v="0.30000001192092896"/>
    <n v="0"/>
    <n v="100"/>
    <s v="12/09/2016 15:14:29"/>
    <s v="12/09/2016 15:14:29"/>
    <s v="XX"/>
    <x v="4"/>
    <s v="Não"/>
    <s v=""/>
    <s v=""/>
    <s v=""/>
  </r>
  <r>
    <n v="776"/>
    <x v="12"/>
    <x v="0"/>
    <s v="03 - Operações Data Center"/>
    <x v="0"/>
    <s v="Normal"/>
    <s v="Migrar caixas para 25GB"/>
    <s v="Andre Andrade"/>
    <x v="20"/>
    <s v="13/09/2016 07:58:50"/>
    <s v=" "/>
    <s v="xxx"/>
    <x v="6"/>
    <x v="6"/>
    <n v="2"/>
    <n v="0"/>
    <n v="100"/>
    <s v="12/09/2016 15:23:11"/>
    <s v="13/09/2016 07:58:50"/>
    <s v="XX"/>
    <x v="4"/>
    <s v="Não"/>
    <s v=""/>
    <s v=""/>
    <s v=""/>
  </r>
  <r>
    <n v="781"/>
    <x v="12"/>
    <x v="0"/>
    <s v="03 - Operações Data Center"/>
    <x v="0"/>
    <s v="Normal"/>
    <s v="Vericação possivel problema no servidor de coletor."/>
    <s v="Rodrigo Freitas de Jesus"/>
    <x v="19"/>
    <s v="12/09/2016 18:56:52"/>
    <s v=" "/>
    <s v="xxx"/>
    <x v="6"/>
    <x v="6"/>
    <n v="0.20000000298023224"/>
    <n v="0"/>
    <n v="100"/>
    <s v="12/09/2016 15:42:01"/>
    <s v="12/09/2016 18:56:52"/>
    <s v="XX"/>
    <x v="4"/>
    <s v="Não"/>
    <s v=""/>
    <s v=""/>
    <s v=""/>
  </r>
  <r>
    <n v="860"/>
    <x v="12"/>
    <x v="0"/>
    <s v="03 - Operações Data Center"/>
    <x v="0"/>
    <s v="Normal"/>
    <s v="Máquina do Mercado Livre não acessa rede 10.25.237.0"/>
    <s v="Rodrigo Freitas de Jesus"/>
    <x v="19"/>
    <s v="12/09/2016 18:56:12"/>
    <s v=" "/>
    <s v="xxx"/>
    <x v="6"/>
    <x v="6"/>
    <n v="0.20000000298023224"/>
    <n v="0"/>
    <n v="100"/>
    <s v="12/09/2016 16:53:15"/>
    <s v="12/09/2016 18:56:12"/>
    <s v="XX"/>
    <x v="4"/>
    <s v="Não"/>
    <s v=""/>
    <s v=""/>
    <s v=""/>
  </r>
  <r>
    <n v="861"/>
    <x v="12"/>
    <x v="0"/>
    <s v="03 - Operações Data Center"/>
    <x v="0"/>
    <s v="Normal"/>
    <s v="Maquina travada - APPL01"/>
    <s v="Andre Andrade"/>
    <x v="20"/>
    <s v="12/09/2016 17:08:11"/>
    <s v=" "/>
    <s v="xxx"/>
    <x v="6"/>
    <x v="6"/>
    <n v="0.30000001192092896"/>
    <n v="0"/>
    <n v="100"/>
    <s v="12/09/2016 17:04:11"/>
    <s v="12/09/2016 17:08:11"/>
    <s v="XX"/>
    <x v="4"/>
    <s v="Não"/>
    <s v=""/>
    <s v=""/>
    <s v=""/>
  </r>
  <r>
    <n v="865"/>
    <x v="12"/>
    <x v="0"/>
    <s v="03 - Operações Data Center"/>
    <x v="0"/>
    <s v="Normal"/>
    <s v="Usuários gerentes regionais não recebendo e-mail - Chamado 10139919"/>
    <s v="Rodrigo Freitas de Jesus"/>
    <x v="19"/>
    <s v="12/09/2016 18:52:51"/>
    <s v=" "/>
    <s v="xxx"/>
    <x v="6"/>
    <x v="6"/>
    <n v="0.20000000298023224"/>
    <n v="0"/>
    <n v="100"/>
    <s v="12/09/2016 17:41:19"/>
    <s v="12/09/2016 18:52:51"/>
    <s v="XX"/>
    <x v="4"/>
    <s v="Não"/>
    <s v=""/>
    <s v=""/>
    <s v=""/>
  </r>
  <r>
    <n v="866"/>
    <x v="12"/>
    <x v="1"/>
    <s v="03 - Operações Data Center"/>
    <x v="1"/>
    <s v="Normal"/>
    <s v="Desligamento datacenter Citylar"/>
    <s v="Marcelo Carvalho Brito"/>
    <x v="17"/>
    <s v="22/09/2016 14:46:00"/>
    <s v=" "/>
    <s v="xxx"/>
    <x v="7"/>
    <x v="33"/>
    <n v="32"/>
    <n v="0"/>
    <n v="0"/>
    <s v="12/09/2016 17:42:48"/>
    <s v=""/>
    <s v="XX"/>
    <x v="4"/>
    <s v="Não"/>
    <s v=""/>
    <s v=""/>
    <n v="1"/>
  </r>
  <r>
    <n v="873"/>
    <x v="12"/>
    <x v="0"/>
    <s v="03 - Operações Data Center"/>
    <x v="0"/>
    <s v="Normal"/>
    <s v="Verificação do Escopo DHCP "/>
    <s v="Rodrigo Freitas de Jesus"/>
    <x v="19"/>
    <s v="12/09/2016 18:52:27"/>
    <s v=" "/>
    <s v="xxx"/>
    <x v="6"/>
    <x v="6"/>
    <n v="0.20000000298023224"/>
    <n v="0"/>
    <n v="100"/>
    <s v="12/09/2016 18:50:39"/>
    <s v="12/09/2016 18:52:27"/>
    <s v="XX"/>
    <x v="4"/>
    <s v="Não"/>
    <s v=""/>
    <s v=""/>
    <s v=""/>
  </r>
  <r>
    <n v="878"/>
    <x v="12"/>
    <x v="0"/>
    <s v="03 - Operações Data Center"/>
    <x v="0"/>
    <s v="Normal"/>
    <s v="Verificar problema com o novo aplicativo Vocalcom na CS"/>
    <s v="Rubens Eloy"/>
    <x v="18"/>
    <s v="13/09/2016 16:33:59"/>
    <s v=" "/>
    <s v="xxx"/>
    <x v="6"/>
    <x v="8"/>
    <n v="3"/>
    <n v="0"/>
    <n v="100"/>
    <s v="13/09/2016 07:50:01"/>
    <s v="13/09/2016 16:33:59"/>
    <s v="XX"/>
    <x v="4"/>
    <s v="Não"/>
    <s v=""/>
    <n v="1"/>
    <s v=""/>
  </r>
  <r>
    <n v="879"/>
    <x v="12"/>
    <x v="0"/>
    <s v="03 - Operações Data Center"/>
    <x v="0"/>
    <s v="Normal"/>
    <s v="Liberacao de espaco em rede"/>
    <s v="Rubens Eloy"/>
    <x v="18"/>
    <s v="13/09/2016 08:41:30"/>
    <s v=" "/>
    <s v="xxx"/>
    <x v="7"/>
    <x v="8"/>
    <n v="0.40000000596046448"/>
    <n v="0"/>
    <n v="100"/>
    <s v="13/09/2016 07:52:58"/>
    <s v="13/09/2016 08:41:30"/>
    <s v="XX"/>
    <x v="4"/>
    <s v="Não"/>
    <s v=""/>
    <s v=""/>
    <s v=""/>
  </r>
  <r>
    <n v="880"/>
    <x v="12"/>
    <x v="0"/>
    <s v="03 - Operações Data Center"/>
    <x v="0"/>
    <s v="Normal"/>
    <s v="Add permissao para o usuario thomas.case nos servidores listados"/>
    <s v="Rubens Eloy"/>
    <x v="18"/>
    <s v="13/09/2016 09:16:22"/>
    <s v=" "/>
    <s v="xxx"/>
    <x v="7"/>
    <x v="8"/>
    <n v="1"/>
    <n v="0"/>
    <n v="100"/>
    <s v="13/09/2016 07:54:52"/>
    <s v="13/09/2016 09:16:22"/>
    <s v="XX"/>
    <x v="4"/>
    <s v="Não"/>
    <s v=""/>
    <s v=""/>
    <s v=""/>
  </r>
  <r>
    <n v="881"/>
    <x v="12"/>
    <x v="0"/>
    <s v="03 - Operações Data Center"/>
    <x v="0"/>
    <s v="Normal"/>
    <s v="Verificar problema com servidor re-l3-appl01"/>
    <s v="Rubens Eloy"/>
    <x v="18"/>
    <s v="13/09/2016 08:29:38"/>
    <s v=" "/>
    <s v="xxx"/>
    <x v="7"/>
    <x v="8"/>
    <n v="1"/>
    <n v="0"/>
    <n v="100"/>
    <s v="13/09/2016 08:06:01"/>
    <s v="13/09/2016 08:29:38"/>
    <s v="XX"/>
    <x v="4"/>
    <s v="Não"/>
    <s v=""/>
    <s v=""/>
    <s v=""/>
  </r>
  <r>
    <n v="887"/>
    <x v="12"/>
    <x v="0"/>
    <s v="03 - Operações Data Center"/>
    <x v="0"/>
    <s v="Normal"/>
    <s v="Atualização ambiente de homologação WIS"/>
    <s v="Rodrigo Freitas de Jesus"/>
    <x v="19"/>
    <s v="13/09/2016 18:25:27"/>
    <s v=" "/>
    <s v="xxx"/>
    <x v="7"/>
    <x v="8"/>
    <n v="0.25"/>
    <n v="0"/>
    <n v="100"/>
    <s v="13/09/2016 09:11:51"/>
    <s v="13/09/2016 18:25:27"/>
    <s v="XX"/>
    <x v="4"/>
    <s v="Não"/>
    <s v=""/>
    <s v=""/>
    <s v=""/>
  </r>
  <r>
    <n v="891"/>
    <x v="12"/>
    <x v="0"/>
    <s v="03 - Operações Data Center"/>
    <x v="0"/>
    <s v="Normal"/>
    <s v="Permissão de acesso ao servidor wis homol e prod"/>
    <s v="Rodrigo Freitas de Jesus"/>
    <x v="19"/>
    <s v="13/09/2016 18:25:11"/>
    <s v=" "/>
    <s v="xxx"/>
    <x v="7"/>
    <x v="8"/>
    <n v="0.30000001192092896"/>
    <n v="0"/>
    <n v="100"/>
    <s v="13/09/2016 09:19:36"/>
    <s v="13/09/2016 18:25:10"/>
    <s v="XX"/>
    <x v="4"/>
    <s v="Não"/>
    <s v=""/>
    <s v=""/>
    <s v=""/>
  </r>
  <r>
    <n v="894"/>
    <x v="12"/>
    <x v="0"/>
    <s v="03 - Operações Data Center"/>
    <x v="0"/>
    <s v="Normal"/>
    <s v="Instablidade Instancia apos deploy"/>
    <s v="Andre Andrade"/>
    <x v="20"/>
    <s v="13/09/2016 09:26:30"/>
    <s v=" "/>
    <s v="xxx"/>
    <x v="7"/>
    <x v="8"/>
    <n v="1"/>
    <n v="0"/>
    <n v="100"/>
    <s v="13/09/2016 09:26:14"/>
    <s v="13/09/2016 09:26:14"/>
    <s v="XX"/>
    <x v="4"/>
    <s v="Não"/>
    <s v=""/>
    <s v=""/>
    <s v=""/>
  </r>
  <r>
    <n v="900"/>
    <x v="12"/>
    <x v="0"/>
    <s v="03 - Operações Data Center"/>
    <x v="0"/>
    <s v="Normal"/>
    <s v="Erro ao acessar INTRANET - CITY LAR"/>
    <s v="Rubens Eloy"/>
    <x v="18"/>
    <s v="13/09/2016 10:05:38"/>
    <s v=" "/>
    <s v="xxx"/>
    <x v="6"/>
    <x v="8"/>
    <n v="2"/>
    <n v="0"/>
    <n v="100"/>
    <s v="13/09/2016 09:34:14"/>
    <s v="13/09/2016 10:05:38"/>
    <s v="XX"/>
    <x v="4"/>
    <s v="Não"/>
    <s v=""/>
    <n v="1"/>
    <s v=""/>
  </r>
  <r>
    <n v="904"/>
    <x v="12"/>
    <x v="0"/>
    <s v="03 - Operações Data Center"/>
    <x v="0"/>
    <s v="Normal"/>
    <s v="RollBack RELOJAS - vendas.mvs"/>
    <s v="Andre Andrade"/>
    <x v="20"/>
    <s v="14/09/2016 09:42:08"/>
    <s v=" "/>
    <s v="xxx"/>
    <x v="7"/>
    <x v="8"/>
    <n v="1"/>
    <n v="0"/>
    <n v="100"/>
    <s v="13/09/2016 09:51:46"/>
    <s v=""/>
    <s v="XX"/>
    <x v="4"/>
    <s v="Não"/>
    <s v=""/>
    <s v=""/>
    <s v=""/>
  </r>
  <r>
    <n v="943"/>
    <x v="12"/>
    <x v="0"/>
    <s v="03 - Operações Data Center"/>
    <x v="0"/>
    <s v="Normal"/>
    <s v="Erro ao acessar INTRANET - CITY LAR"/>
    <s v="Rubens Eloy"/>
    <x v="18"/>
    <s v="13/09/2016 12:06:36"/>
    <s v=" "/>
    <s v="xxx"/>
    <x v="7"/>
    <x v="8"/>
    <n v="2"/>
    <n v="0"/>
    <n v="100"/>
    <s v="13/09/2016 10:38:49"/>
    <s v="13/09/2016 12:06:36"/>
    <s v="XX"/>
    <x v="4"/>
    <s v="Não"/>
    <s v=""/>
    <s v=""/>
    <s v=""/>
  </r>
  <r>
    <n v="946"/>
    <x v="12"/>
    <x v="0"/>
    <s v="03 - Operações Data Center"/>
    <x v="0"/>
    <s v="Normal"/>
    <s v="Verificar porque nao esta recebendo e-mail do grupo reintegração"/>
    <s v="Rubens Eloy"/>
    <x v="18"/>
    <s v="13/09/2016 11:02:20"/>
    <s v=" "/>
    <s v="xxx"/>
    <x v="7"/>
    <x v="8"/>
    <n v="0.30000001192092896"/>
    <n v="0"/>
    <n v="100"/>
    <s v="13/09/2016 10:49:16"/>
    <s v="13/09/2016 11:02:20"/>
    <s v="XX"/>
    <x v="4"/>
    <s v="Não"/>
    <s v=""/>
    <s v=""/>
    <s v=""/>
  </r>
  <r>
    <n v="948"/>
    <x v="12"/>
    <x v="0"/>
    <s v="03 - Operações Data Center"/>
    <x v="0"/>
    <s v="Normal"/>
    <s v="Erro ao acessar INTRANET - CITY LAR"/>
    <s v="Rubens Eloy"/>
    <x v="18"/>
    <s v="13/09/2016 12:05:58"/>
    <s v=" "/>
    <s v="xxx"/>
    <x v="7"/>
    <x v="8"/>
    <n v="2"/>
    <n v="0"/>
    <n v="100"/>
    <s v="13/09/2016 10:49:56"/>
    <s v="13/09/2016 12:05:57"/>
    <s v="XX"/>
    <x v="4"/>
    <s v="Não"/>
    <s v=""/>
    <s v=""/>
    <s v=""/>
  </r>
  <r>
    <n v="949"/>
    <x v="12"/>
    <x v="0"/>
    <s v="03 - Operações Data Center"/>
    <x v="0"/>
    <s v="Normal"/>
    <s v="Verificar permissao de arquivo no FS"/>
    <s v="Rubens Eloy"/>
    <x v="18"/>
    <s v="13/09/2016 11:48:03"/>
    <s v=" "/>
    <s v="xxx"/>
    <x v="7"/>
    <x v="8"/>
    <n v="1"/>
    <n v="0"/>
    <n v="100"/>
    <s v="13/09/2016 10:51:18"/>
    <s v="13/09/2016 11:48:03"/>
    <s v="XX"/>
    <x v="4"/>
    <s v="Não"/>
    <s v=""/>
    <s v=""/>
    <s v=""/>
  </r>
  <r>
    <n v="951"/>
    <x v="12"/>
    <x v="0"/>
    <s v="03 - Operações Data Center"/>
    <x v="4"/>
    <s v="Normal"/>
    <s v="Falta de espaco em disco C: 10.25.210.20"/>
    <s v="Rubens Eloy"/>
    <x v="18"/>
    <s v="13/09/2016 11:03:21"/>
    <s v=" "/>
    <s v="xxx"/>
    <x v="7"/>
    <x v="8"/>
    <n v="1"/>
    <n v="0"/>
    <n v="100"/>
    <s v="13/09/2016 10:58:27"/>
    <s v="13/09/2016 11:03:21"/>
    <s v="XX"/>
    <x v="4"/>
    <s v="Não"/>
    <s v=""/>
    <s v=""/>
    <s v=""/>
  </r>
  <r>
    <n v="954"/>
    <x v="12"/>
    <x v="0"/>
    <s v="03 - Operações Data Center"/>
    <x v="0"/>
    <s v="Normal"/>
    <s v="Verificar escopo DHCP"/>
    <s v="Rubens Eloy"/>
    <x v="18"/>
    <s v="13/09/2016 11:20:52"/>
    <s v=" "/>
    <s v="xxx"/>
    <x v="7"/>
    <x v="8"/>
    <n v="0.30000001192092896"/>
    <n v="0"/>
    <n v="100"/>
    <s v="13/09/2016 11:04:33"/>
    <s v="13/09/2016 11:12:32"/>
    <s v="XX"/>
    <x v="4"/>
    <s v="Não"/>
    <s v=""/>
    <s v=""/>
    <s v=""/>
  </r>
  <r>
    <n v="955"/>
    <x v="12"/>
    <x v="0"/>
    <s v="03 - Operações Data Center"/>
    <x v="0"/>
    <s v="Normal"/>
    <s v="Liberação de relay no servidor smtp3"/>
    <s v="Rodrigo Freitas de Jesus"/>
    <x v="19"/>
    <s v="13/09/2016 18:24:54"/>
    <s v=" "/>
    <s v="xxx"/>
    <x v="7"/>
    <x v="8"/>
    <n v="0.10000000149011612"/>
    <n v="0"/>
    <n v="100"/>
    <s v="13/09/2016 11:04:43"/>
    <s v="13/09/2016 18:24:54"/>
    <s v="XX"/>
    <x v="4"/>
    <s v="Não"/>
    <s v=""/>
    <s v=""/>
    <s v=""/>
  </r>
  <r>
    <n v="956"/>
    <x v="12"/>
    <x v="0"/>
    <s v="03 - Operações Data Center"/>
    <x v="0"/>
    <s v="Normal"/>
    <s v="Anderson SP - Solicita evidencia das contas pricing e central.compras"/>
    <s v="Andre Andrade"/>
    <x v="20"/>
    <s v="13/09/2016 11:06:02"/>
    <s v=" "/>
    <s v="xxx"/>
    <x v="7"/>
    <x v="8"/>
    <n v="0.30000001192092896"/>
    <n v="0"/>
    <n v="100"/>
    <s v="13/09/2016 11:05:52"/>
    <s v="13/09/2016 11:05:52"/>
    <s v="XX"/>
    <x v="4"/>
    <s v="Não"/>
    <s v=""/>
    <s v=""/>
    <s v=""/>
  </r>
  <r>
    <n v="958"/>
    <x v="12"/>
    <x v="0"/>
    <s v="03 - Operações Data Center"/>
    <x v="0"/>
    <s v="Normal"/>
    <s v="Liberação de instâncias no F5"/>
    <s v="Rodrigo Freitas de Jesus"/>
    <x v="19"/>
    <s v="13/09/2016 18:24:37"/>
    <s v=" "/>
    <s v="xxx"/>
    <x v="7"/>
    <x v="8"/>
    <n v="0.10000000149011612"/>
    <n v="0"/>
    <n v="100"/>
    <s v="13/09/2016 11:07:04"/>
    <s v="13/09/2016 18:24:36"/>
    <s v="XX"/>
    <x v="4"/>
    <s v="Não"/>
    <s v=""/>
    <s v=""/>
    <s v=""/>
  </r>
  <r>
    <n v="959"/>
    <x v="12"/>
    <x v="0"/>
    <s v="03 - Operações Data Center"/>
    <x v="0"/>
    <s v="Normal"/>
    <s v="Bloqueio de Instância no F5 "/>
    <s v="Rodrigo Freitas de Jesus"/>
    <x v="19"/>
    <s v="13/09/2016 18:24:23"/>
    <s v=" "/>
    <s v="xxx"/>
    <x v="7"/>
    <x v="8"/>
    <n v="0.10000000149011612"/>
    <n v="0"/>
    <n v="100"/>
    <s v="13/09/2016 11:09:41"/>
    <s v="13/09/2016 18:24:23"/>
    <s v="XX"/>
    <x v="4"/>
    <s v="Não"/>
    <s v=""/>
    <s v=""/>
    <s v=""/>
  </r>
  <r>
    <n v="969"/>
    <x v="12"/>
    <x v="0"/>
    <s v="03 - Operações Data Center"/>
    <x v="0"/>
    <s v="Normal"/>
    <s v="Liberação de instâncias no F5"/>
    <s v="Rodrigo Freitas de Jesus"/>
    <x v="19"/>
    <s v="13/09/2016 18:24:07"/>
    <s v=" "/>
    <s v="xxx"/>
    <x v="7"/>
    <x v="8"/>
    <n v="0.10000000149011612"/>
    <n v="0"/>
    <n v="100"/>
    <s v="13/09/2016 11:12:33"/>
    <s v="13/09/2016 18:24:07"/>
    <s v="XX"/>
    <x v="4"/>
    <s v="Não"/>
    <s v=""/>
    <s v=""/>
    <s v=""/>
  </r>
  <r>
    <n v="971"/>
    <x v="12"/>
    <x v="0"/>
    <s v="03 - Operações Data Center"/>
    <x v="0"/>
    <s v="Normal"/>
    <s v="Liberação de instâncias no F5"/>
    <s v="Rodrigo Freitas de Jesus"/>
    <x v="19"/>
    <s v="13/09/2016 18:23:49"/>
    <s v=" "/>
    <s v="xxx"/>
    <x v="7"/>
    <x v="8"/>
    <n v="0.10000000149011612"/>
    <n v="0"/>
    <n v="100"/>
    <s v="13/09/2016 11:13:20"/>
    <s v="13/09/2016 18:23:49"/>
    <s v="XX"/>
    <x v="4"/>
    <s v="Não"/>
    <s v=""/>
    <s v=""/>
    <s v=""/>
  </r>
  <r>
    <n v="983"/>
    <x v="12"/>
    <x v="0"/>
    <s v="03 - Operações Data Center"/>
    <x v="0"/>
    <s v="Normal"/>
    <s v="Dar permissao de acesso TS ao servidor MV-L3-JUMPSTAT"/>
    <s v="Rubens Eloy"/>
    <x v="18"/>
    <s v="13/09/2016 11:46:41"/>
    <s v=" "/>
    <s v="xxx"/>
    <x v="7"/>
    <x v="8"/>
    <n v="0.10000000149011612"/>
    <n v="0"/>
    <n v="100"/>
    <s v="13/09/2016 11:46:10"/>
    <s v="13/09/2016 11:46:40"/>
    <s v="XX"/>
    <x v="4"/>
    <s v="Não"/>
    <s v=""/>
    <s v=""/>
    <s v=""/>
  </r>
  <r>
    <n v="989"/>
    <x v="12"/>
    <x v="0"/>
    <s v="03 - Operações Data Center"/>
    <x v="0"/>
    <s v="Normal"/>
    <s v="Add usuario Elivani de Oliveira Araujo ao grupo de acesso do OBB"/>
    <s v="Rubens Eloy"/>
    <x v="18"/>
    <s v="13/09/2016 12:03:37"/>
    <s v=" "/>
    <s v="xxx"/>
    <x v="7"/>
    <x v="8"/>
    <n v="0.10000000149011612"/>
    <n v="0"/>
    <n v="100"/>
    <s v="13/09/2016 12:03:21"/>
    <s v="13/09/2016 12:03:37"/>
    <s v="XX"/>
    <x v="4"/>
    <s v="Não"/>
    <s v=""/>
    <s v=""/>
    <s v=""/>
  </r>
  <r>
    <n v="998"/>
    <x v="12"/>
    <x v="0"/>
    <s v="03 - Operações Data Center"/>
    <x v="0"/>
    <s v="Normal"/>
    <s v="impressora CD199"/>
    <s v="Andre Andrade"/>
    <x v="20"/>
    <s v="14/09/2016 09:41:44"/>
    <s v=" "/>
    <s v="xxx"/>
    <x v="7"/>
    <x v="8"/>
    <n v="1"/>
    <n v="0"/>
    <n v="100"/>
    <s v="13/09/2016 12:58:56"/>
    <s v="14/09/2016 09:41:44"/>
    <s v="XX"/>
    <x v="4"/>
    <s v="Não"/>
    <s v=""/>
    <s v=""/>
    <s v=""/>
  </r>
  <r>
    <n v="1004"/>
    <x v="12"/>
    <x v="0"/>
    <s v="03 - Operações Data Center"/>
    <x v="0"/>
    <s v="Normal"/>
    <s v="Add permissao de acesso TS para Hugo Dias nos servidores gestaoinfra e SF-L3-SQLSRV02"/>
    <s v="Rubens Eloy"/>
    <x v="18"/>
    <s v="13/09/2016 14:21:42"/>
    <s v=" "/>
    <s v="xxx"/>
    <x v="7"/>
    <x v="8"/>
    <n v="0.10000000149011612"/>
    <n v="0"/>
    <n v="100"/>
    <s v="13/09/2016 13:52:15"/>
    <s v="13/09/2016 14:21:42"/>
    <s v="XX"/>
    <x v="4"/>
    <s v="Não"/>
    <s v=""/>
    <s v=""/>
    <s v=""/>
  </r>
  <r>
    <n v="1006"/>
    <x v="12"/>
    <x v="0"/>
    <s v="03 - Operações Data Center"/>
    <x v="0"/>
    <s v="Normal"/>
    <s v="Liberar espaco no DHCP RE-WIFI-CORP"/>
    <s v="Rubens Eloy"/>
    <x v="18"/>
    <s v="13/09/2016 14:21:24"/>
    <s v=" "/>
    <s v="xxx"/>
    <x v="7"/>
    <x v="8"/>
    <n v="0.10000000149011612"/>
    <n v="0"/>
    <n v="100"/>
    <s v="13/09/2016 14:05:36"/>
    <s v="13/09/2016 14:21:24"/>
    <s v="XX"/>
    <x v="4"/>
    <s v="Não"/>
    <s v=""/>
    <s v=""/>
    <s v=""/>
  </r>
  <r>
    <n v="1011"/>
    <x v="12"/>
    <x v="0"/>
    <s v="03 - Operações Data Center"/>
    <x v="0"/>
    <s v="Normal"/>
    <s v="Add usuario rosangela.aleluia no grupo de acesso TS ao OBB"/>
    <s v="Rubens Eloy"/>
    <x v="18"/>
    <s v="13/09/2016 14:20:39"/>
    <s v=" "/>
    <s v="xxx"/>
    <x v="7"/>
    <x v="8"/>
    <n v="0.10000000149011612"/>
    <n v="0"/>
    <n v="100"/>
    <s v="13/09/2016 14:18:57"/>
    <s v="13/09/2016 14:20:39"/>
    <s v="XX"/>
    <x v="4"/>
    <s v="Não"/>
    <s v=""/>
    <s v=""/>
    <s v=""/>
  </r>
  <r>
    <n v="1015"/>
    <x v="12"/>
    <x v="0"/>
    <s v="03 - Operações Data Center"/>
    <x v="0"/>
    <s v="Normal"/>
    <s v="Add usuario anderson.barbosa no grupo de acesso TS ao OBB"/>
    <s v="Rubens Eloy"/>
    <x v="18"/>
    <s v="13/09/2016 14:40:30"/>
    <s v=" "/>
    <s v="xxx"/>
    <x v="7"/>
    <x v="8"/>
    <n v="0.10000000149011612"/>
    <n v="0"/>
    <n v="100"/>
    <s v="13/09/2016 14:40:04"/>
    <s v="13/09/2016 14:40:30"/>
    <s v="XX"/>
    <x v="4"/>
    <s v="Não"/>
    <s v=""/>
    <s v=""/>
    <s v=""/>
  </r>
  <r>
    <n v="1021"/>
    <x v="12"/>
    <x v="0"/>
    <s v="03 - Operações Data Center"/>
    <x v="0"/>
    <s v="Normal"/>
    <s v="WebService do maxxsys não está funcionando."/>
    <s v="Rodrigo Freitas de Jesus"/>
    <x v="19"/>
    <s v="13/09/2016 18:23:33"/>
    <s v=" "/>
    <s v="xxx"/>
    <x v="7"/>
    <x v="8"/>
    <n v="0.30000001192092896"/>
    <n v="0"/>
    <n v="100"/>
    <s v="13/09/2016 15:05:57"/>
    <s v="13/09/2016 18:23:33"/>
    <s v="XX"/>
    <x v="4"/>
    <s v="Não"/>
    <s v=""/>
    <s v=""/>
    <s v=""/>
  </r>
  <r>
    <n v="1035"/>
    <x v="12"/>
    <x v="0"/>
    <s v="03 - Operações Data Center"/>
    <x v="0"/>
    <s v="Normal"/>
    <s v="Daniela nao consegue acesso ao TS do OBB"/>
    <s v="Rubens Eloy"/>
    <x v="18"/>
    <s v="13/09/2016 18:10:49"/>
    <s v=" "/>
    <s v="xxx"/>
    <x v="7"/>
    <x v="8"/>
    <n v="2"/>
    <n v="0"/>
    <n v="100"/>
    <s v="13/09/2016 15:55:47"/>
    <s v="13/09/2016 18:10:49"/>
    <s v="XX"/>
    <x v="4"/>
    <s v="Não"/>
    <s v=""/>
    <s v=""/>
    <s v=""/>
  </r>
  <r>
    <n v="1038"/>
    <x v="12"/>
    <x v="0"/>
    <s v="03 - Operações Data Center"/>
    <x v="0"/>
    <s v="Normal"/>
    <s v="Desabilitar Mailbox e grupos de e-mail"/>
    <s v="Rubens Eloy"/>
    <x v="18"/>
    <s v="13/09/2016 17:30:15"/>
    <s v=" "/>
    <s v="xxx"/>
    <x v="7"/>
    <x v="9"/>
    <n v="2"/>
    <n v="0"/>
    <n v="100"/>
    <s v="13/09/2016 16:22:21"/>
    <s v="13/09/2016 17:30:15"/>
    <s v="XX"/>
    <x v="4"/>
    <s v="Não"/>
    <s v=""/>
    <n v="1"/>
    <s v=""/>
  </r>
  <r>
    <n v="1039"/>
    <x v="12"/>
    <x v="0"/>
    <s v="03 - Operações Data Center"/>
    <x v="0"/>
    <s v="Normal"/>
    <s v="Disabilitar Mailbox e grupos de e-mail"/>
    <s v="Rubens Eloy"/>
    <x v="18"/>
    <s v="13/09/2016 17:30:43"/>
    <s v=" "/>
    <s v="xxx"/>
    <x v="7"/>
    <x v="9"/>
    <n v="2"/>
    <n v="0"/>
    <n v="100"/>
    <s v="13/09/2016 16:23:39"/>
    <s v="13/09/2016 17:30:43"/>
    <s v="XX"/>
    <x v="4"/>
    <s v="Não"/>
    <s v=""/>
    <n v="1"/>
    <s v=""/>
  </r>
  <r>
    <n v="1044"/>
    <x v="12"/>
    <x v="0"/>
    <s v="03 - Operações Data Center"/>
    <x v="0"/>
    <s v="Normal"/>
    <s v="Erro ao acessar INTRANET - CITY LAR"/>
    <s v="Rubens Eloy"/>
    <x v="18"/>
    <s v="14/09/2016 12:59:36"/>
    <s v=" "/>
    <s v="xxx"/>
    <x v="7"/>
    <x v="9"/>
    <n v="1"/>
    <n v="0"/>
    <n v="100"/>
    <s v="13/09/2016 16:48:46"/>
    <s v="14/09/2016 12:59:36"/>
    <s v="XX"/>
    <x v="4"/>
    <s v="Não"/>
    <s v=""/>
    <n v="1"/>
    <s v=""/>
  </r>
  <r>
    <n v="1049"/>
    <x v="12"/>
    <x v="0"/>
    <s v="03 - Operações Data Center"/>
    <x v="0"/>
    <s v="Normal"/>
    <s v="Inclusão dos usuários no grupo do CD 9075"/>
    <s v="Rodrigo Freitas de Jesus"/>
    <x v="19"/>
    <s v="13/09/2016 18:22:46"/>
    <s v=" "/>
    <s v="xxx"/>
    <x v="7"/>
    <x v="8"/>
    <n v="0.15000000596046448"/>
    <n v="0"/>
    <n v="100"/>
    <s v="13/09/2016 17:24:30"/>
    <s v="13/09/2016 18:22:46"/>
    <s v="XX"/>
    <x v="4"/>
    <s v="Não"/>
    <s v=""/>
    <s v=""/>
    <s v=""/>
  </r>
  <r>
    <n v="1051"/>
    <x v="12"/>
    <x v="0"/>
    <s v="03 - Operações Data Center"/>
    <x v="0"/>
    <s v="Normal"/>
    <s v="Geração de Log Zabbix processador"/>
    <s v="Rodrigo Freitas de Jesus"/>
    <x v="19"/>
    <s v="13/09/2016 18:22:31"/>
    <s v=" "/>
    <s v="xxx"/>
    <x v="7"/>
    <x v="8"/>
    <n v="0.10000000149011612"/>
    <n v="0"/>
    <n v="100"/>
    <s v="13/09/2016 17:43:21"/>
    <s v="13/09/2016 18:22:31"/>
    <s v="XX"/>
    <x v="4"/>
    <s v="Não"/>
    <s v=""/>
    <s v=""/>
    <s v=""/>
  </r>
  <r>
    <n v="1052"/>
    <x v="12"/>
    <x v="0"/>
    <s v="03 - Operações Data Center"/>
    <x v="0"/>
    <s v="Normal"/>
    <s v="Add usuario ao grupo de TS Eletroshop"/>
    <s v="Rubens Eloy"/>
    <x v="18"/>
    <s v="13/09/2016 18:08:53"/>
    <s v=" "/>
    <s v="xxx"/>
    <x v="7"/>
    <x v="8"/>
    <n v="0.10000000149011612"/>
    <n v="0"/>
    <n v="100"/>
    <s v="13/09/2016 18:08:37"/>
    <s v="13/09/2016 18:08:53"/>
    <s v="XX"/>
    <x v="4"/>
    <s v="Não"/>
    <s v=""/>
    <s v=""/>
    <s v=""/>
  </r>
  <r>
    <n v="1058"/>
    <x v="12"/>
    <x v="0"/>
    <s v="03 - Operações Data Center"/>
    <x v="0"/>
    <s v="Normal"/>
    <s v="Criacao do atalho para acesso ao OBB CL para usuarios flavia.silva"/>
    <s v="Rubens Eloy"/>
    <x v="18"/>
    <s v="14/09/2016 09:10:09"/>
    <s v=" "/>
    <s v="xxx"/>
    <x v="8"/>
    <x v="9"/>
    <n v="0.10000000149011612"/>
    <n v="0"/>
    <n v="100"/>
    <s v="14/09/2016 09:09:53"/>
    <s v="14/09/2016 09:10:09"/>
    <s v="XX"/>
    <x v="4"/>
    <s v="Não"/>
    <s v=""/>
    <s v=""/>
    <s v=""/>
  </r>
  <r>
    <n v="1062"/>
    <x v="12"/>
    <x v="0"/>
    <s v="03 - Operações Data Center"/>
    <x v="0"/>
    <s v="Normal"/>
    <s v="Desabilitar compartilhamento \\10.30.232.15\re267\Inspetoria"/>
    <s v="Rubens Eloy"/>
    <x v="18"/>
    <s v="14/09/2016 09:32:10"/>
    <s v=" "/>
    <s v="xxx"/>
    <x v="8"/>
    <x v="9"/>
    <n v="0.20000000298023224"/>
    <n v="0"/>
    <n v="100"/>
    <s v="14/09/2016 09:31:17"/>
    <s v="14/09/2016 09:32:10"/>
    <s v="XX"/>
    <x v="4"/>
    <s v="Não"/>
    <s v=""/>
    <s v=""/>
    <s v=""/>
  </r>
  <r>
    <n v="1064"/>
    <x v="12"/>
    <x v="0"/>
    <s v="03 - Operações Data Center"/>
    <x v="0"/>
    <s v="Normal"/>
    <s v="Cadastro de impressoras no cups"/>
    <s v="Rodrigo Freitas de Jesus"/>
    <x v="19"/>
    <s v="14/09/2016 18:12:28"/>
    <s v=" "/>
    <s v="xxx"/>
    <x v="8"/>
    <x v="9"/>
    <n v="0.30000001192092896"/>
    <n v="0"/>
    <n v="100"/>
    <s v="14/09/2016 09:34:48"/>
    <s v="14/09/2016 18:07:53"/>
    <s v="XX"/>
    <x v="4"/>
    <s v="Não"/>
    <s v=""/>
    <s v=""/>
    <s v=""/>
  </r>
  <r>
    <n v="1066"/>
    <x v="12"/>
    <x v="0"/>
    <s v="03 - Operações Data Center"/>
    <x v="0"/>
    <s v="Normal"/>
    <s v="PDV Com instancias fora BigIP"/>
    <s v="Andre Andrade"/>
    <x v="20"/>
    <s v="14/09/2016 09:42:48"/>
    <s v=" "/>
    <s v="xxx"/>
    <x v="8"/>
    <x v="9"/>
    <n v="0.30000001192092896"/>
    <n v="0"/>
    <n v="100"/>
    <s v="14/09/2016 09:39:57"/>
    <s v="14/09/2016 09:39:57"/>
    <s v="XX"/>
    <x v="4"/>
    <s v="Não"/>
    <s v=""/>
    <s v=""/>
    <s v=""/>
  </r>
  <r>
    <n v="1067"/>
    <x v="12"/>
    <x v="0"/>
    <s v="03 - Operações Data Center"/>
    <x v="0"/>
    <s v="Normal"/>
    <s v="Solicitacao de mudança - interface Asterisk"/>
    <s v="Andre Andrade"/>
    <x v="20"/>
    <s v="14/09/2016 09:43:07"/>
    <s v=" "/>
    <s v="xxx"/>
    <x v="8"/>
    <x v="9"/>
    <n v="0.30000001192092896"/>
    <n v="0"/>
    <n v="100"/>
    <s v="14/09/2016 09:40:51"/>
    <s v="14/09/2016 09:40:51"/>
    <s v="XX"/>
    <x v="4"/>
    <s v="Não"/>
    <s v=""/>
    <s v=""/>
    <s v=""/>
  </r>
  <r>
    <n v="1094"/>
    <x v="12"/>
    <x v="0"/>
    <s v="03 - Operações Data Center"/>
    <x v="0"/>
    <s v="Normal"/>
    <s v="Colocar usuario debora.rosa como ADM local da estacao para poder alterar padroe da bateria"/>
    <s v="Rubens Eloy"/>
    <x v="18"/>
    <s v="14/09/2016 11:22:25"/>
    <s v=" "/>
    <s v="xxx"/>
    <x v="8"/>
    <x v="9"/>
    <n v="0.10000000149011612"/>
    <n v="0"/>
    <n v="100"/>
    <s v="14/09/2016 10:30:37"/>
    <s v="14/09/2016 11:22:25"/>
    <s v="XX"/>
    <x v="4"/>
    <s v="Não"/>
    <s v=""/>
    <s v=""/>
    <s v=""/>
  </r>
  <r>
    <n v="1095"/>
    <x v="12"/>
    <x v="0"/>
    <s v="03 - Operações Data Center"/>
    <x v="0"/>
    <s v="Normal"/>
    <s v="Verificar esta IN-030-126779 que nao consegue entrar no dominio."/>
    <s v="Rubens Eloy"/>
    <x v="18"/>
    <s v="14/09/2016 11:21:31"/>
    <s v=" "/>
    <s v="xxx"/>
    <x v="8"/>
    <x v="9"/>
    <n v="0.30000001192092896"/>
    <n v="0"/>
    <n v="100"/>
    <s v="14/09/2016 10:31:11"/>
    <s v="14/09/2016 11:21:31"/>
    <s v="XX"/>
    <x v="4"/>
    <s v="Não"/>
    <s v=""/>
    <s v=""/>
    <s v=""/>
  </r>
  <r>
    <n v="1102"/>
    <x v="12"/>
    <x v="0"/>
    <s v="03 - Operações Data Center"/>
    <x v="4"/>
    <s v="Normal"/>
    <s v="cadastro de impressoras no cups"/>
    <s v="Rodrigo Freitas de Jesus"/>
    <x v="19"/>
    <s v="15/09/2016 17:27:33"/>
    <s v=" "/>
    <s v="xxx"/>
    <x v="8"/>
    <x v="9"/>
    <n v="0.40000000596046448"/>
    <n v="0"/>
    <n v="100"/>
    <s v="14/09/2016 10:43:19"/>
    <s v="15/09/2016 17:27:33"/>
    <s v="XX"/>
    <x v="4"/>
    <s v="Não"/>
    <s v=""/>
    <s v=""/>
    <s v=""/>
  </r>
  <r>
    <n v="1108"/>
    <x v="12"/>
    <x v="0"/>
    <s v="03 - Operações Data Center"/>
    <x v="0"/>
    <s v="Normal"/>
    <s v="Problema com o OBB"/>
    <s v="Rubens Eloy"/>
    <x v="18"/>
    <s v="14/09/2016 11:22:06"/>
    <s v=" "/>
    <s v="xxx"/>
    <x v="8"/>
    <x v="9"/>
    <n v="1"/>
    <n v="0"/>
    <n v="100"/>
    <s v="14/09/2016 11:18:39"/>
    <s v="14/09/2016 11:22:06"/>
    <s v="XX"/>
    <x v="4"/>
    <s v="Não"/>
    <s v=""/>
    <s v=""/>
    <s v=""/>
  </r>
  <r>
    <n v="1110"/>
    <x v="12"/>
    <x v="0"/>
    <s v="03 - Operações Data Center"/>
    <x v="0"/>
    <s v="Normal"/>
    <s v="Verificar estacao 10.3.4.142 que esta pedindo autenticacao para acesso a Site"/>
    <s v="Rubens Eloy"/>
    <x v="18"/>
    <s v="14/09/2016 11:23:02"/>
    <s v=" "/>
    <s v="xxx"/>
    <x v="8"/>
    <x v="9"/>
    <n v="0.30000001192092896"/>
    <n v="0"/>
    <n v="100"/>
    <s v="14/09/2016 11:19:40"/>
    <s v="14/09/2016 11:23:02"/>
    <s v="XX"/>
    <x v="4"/>
    <s v="Não"/>
    <s v=""/>
    <s v=""/>
    <s v=""/>
  </r>
  <r>
    <n v="1111"/>
    <x v="12"/>
    <x v="0"/>
    <s v="03 - Operações Data Center"/>
    <x v="0"/>
    <s v="Normal"/>
    <s v="Liberação de envio e-mail externo"/>
    <s v="Rodrigo Freitas de Jesus"/>
    <x v="19"/>
    <s v="14/09/2016 18:11:29"/>
    <s v=" "/>
    <s v="xxx"/>
    <x v="8"/>
    <x v="9"/>
    <n v="0.30000001192092896"/>
    <n v="0"/>
    <n v="100"/>
    <s v="14/09/2016 11:33:00"/>
    <s v="14/09/2016 18:07:54"/>
    <s v="XX"/>
    <x v="4"/>
    <s v="Não"/>
    <s v=""/>
    <s v=""/>
    <s v=""/>
  </r>
  <r>
    <n v="1116"/>
    <x v="12"/>
    <x v="0"/>
    <s v="03 - Operações Data Center"/>
    <x v="0"/>
    <s v="Normal"/>
    <s v="Verificar problemas com estacao"/>
    <s v="Rubens Eloy"/>
    <x v="18"/>
    <s v="14/09/2016 13:49:12"/>
    <s v=" "/>
    <s v="xxx"/>
    <x v="8"/>
    <x v="9"/>
    <n v="1"/>
    <n v="0"/>
    <n v="100"/>
    <s v="14/09/2016 11:55:10"/>
    <s v="14/09/2016 13:49:12"/>
    <s v="XX"/>
    <x v="4"/>
    <s v="Não"/>
    <s v=""/>
    <s v=""/>
    <s v=""/>
  </r>
  <r>
    <n v="1118"/>
    <x v="12"/>
    <x v="0"/>
    <s v="03 - Operações Data Center"/>
    <x v="0"/>
    <s v="Normal"/>
    <s v="Exchange Exceção de dominio"/>
    <s v="Rodrigo Freitas de Jesus"/>
    <x v="19"/>
    <s v="14/09/2016 18:11:13"/>
    <s v=" "/>
    <s v="xxx"/>
    <x v="8"/>
    <x v="9"/>
    <n v="0.20000000298023224"/>
    <n v="0"/>
    <n v="100"/>
    <s v="14/09/2016 12:00:54"/>
    <s v="14/09/2016 18:07:54"/>
    <s v="XX"/>
    <x v="4"/>
    <s v="Não"/>
    <s v=""/>
    <s v=""/>
    <s v=""/>
  </r>
  <r>
    <n v="1119"/>
    <x v="12"/>
    <x v="0"/>
    <s v="03 - Operações Data Center"/>
    <x v="0"/>
    <s v="Normal"/>
    <s v="Limpeza de impressões do cups eldoc10"/>
    <s v="Rodrigo Freitas de Jesus"/>
    <x v="19"/>
    <s v="14/09/2016 18:10:48"/>
    <s v=" "/>
    <s v="xxx"/>
    <x v="8"/>
    <x v="9"/>
    <n v="0.40000000596046448"/>
    <n v="0"/>
    <n v="100"/>
    <s v="14/09/2016 12:03:17"/>
    <s v="14/09/2016 18:07:54"/>
    <s v="XX"/>
    <x v="4"/>
    <s v="Não"/>
    <s v=""/>
    <s v=""/>
    <s v=""/>
  </r>
  <r>
    <n v="1120"/>
    <x v="12"/>
    <x v="0"/>
    <s v="03 - Operações Data Center"/>
    <x v="0"/>
    <s v="Normal"/>
    <s v="Limpeza de impressões do cups eldoc11"/>
    <s v="Rodrigo Freitas de Jesus"/>
    <x v="19"/>
    <s v="14/09/2016 18:09:49"/>
    <s v=" "/>
    <s v="xxx"/>
    <x v="8"/>
    <x v="9"/>
    <n v="0.30000001192092896"/>
    <n v="0"/>
    <n v="100"/>
    <s v="14/09/2016 12:03:42"/>
    <s v="14/09/2016 18:07:54"/>
    <s v="XX"/>
    <x v="4"/>
    <s v="Não"/>
    <s v=""/>
    <s v=""/>
    <s v=""/>
  </r>
  <r>
    <n v="1123"/>
    <x v="12"/>
    <x v="2"/>
    <s v="03 - Operações Data Center"/>
    <x v="0"/>
    <s v="Normal"/>
    <s v="Faustino - Redhat"/>
    <s v="Andre Andrade"/>
    <x v="20"/>
    <s v="17/09/2016 10:54:37"/>
    <s v=" "/>
    <s v="xxx"/>
    <x v="8"/>
    <x v="9"/>
    <n v="1.2999999523162842"/>
    <n v="0"/>
    <n v="100"/>
    <s v="14/09/2016 12:58:05"/>
    <s v="17/09/2016 10:54:37"/>
    <s v="XX"/>
    <x v="4"/>
    <s v="Não"/>
    <s v=""/>
    <s v=""/>
    <s v=""/>
  </r>
  <r>
    <n v="1129"/>
    <x v="12"/>
    <x v="0"/>
    <s v="03 - Operações Data Center"/>
    <x v="0"/>
    <s v="Imediata"/>
    <s v="MQV - Espaço em disco / de re-l3-RElojas-jbEap05 - 10.25.236.144 com mais de 90% de utilização"/>
    <s v="Rodrigo Freitas de Jesus"/>
    <x v="19"/>
    <s v="14/09/2016 18:07:04"/>
    <s v=" "/>
    <s v="xxx"/>
    <x v="8"/>
    <x v="9"/>
    <n v="0.15000000596046448"/>
    <n v="0"/>
    <n v="100"/>
    <s v="14/09/2016 14:20:30"/>
    <s v="14/09/2016 18:07:04"/>
    <s v="XX"/>
    <x v="4"/>
    <s v="Não"/>
    <s v=""/>
    <s v=""/>
    <s v=""/>
  </r>
  <r>
    <n v="1131"/>
    <x v="12"/>
    <x v="0"/>
    <s v="03 - Operações Data Center"/>
    <x v="0"/>
    <s v="Normal"/>
    <s v="Redirect no email joao.moreira para daniel.lima"/>
    <s v="Andre Andrade"/>
    <x v="20"/>
    <s v="16/09/2016 10:21:13"/>
    <s v=" "/>
    <s v="xxx"/>
    <x v="8"/>
    <x v="11"/>
    <n v="0.30000001192092896"/>
    <n v="0"/>
    <n v="100"/>
    <s v="14/09/2016 14:40:29"/>
    <s v="16/09/2016 10:21:13"/>
    <s v="XX"/>
    <x v="4"/>
    <s v="Não"/>
    <s v=""/>
    <n v="1"/>
    <s v=""/>
  </r>
  <r>
    <n v="1132"/>
    <x v="12"/>
    <x v="0"/>
    <s v="03 - Operações Data Center"/>
    <x v="0"/>
    <s v="Normal"/>
    <s v="Verificar problema de estacao que nao acessa a rede RE-CORP"/>
    <s v="Rubens Eloy"/>
    <x v="18"/>
    <s v="14/09/2016 15:29:12"/>
    <s v=" "/>
    <s v="xxx"/>
    <x v="8"/>
    <x v="9"/>
    <n v="0.30000001192092896"/>
    <n v="0"/>
    <n v="100"/>
    <s v="14/09/2016 14:45:54"/>
    <s v="14/09/2016 15:29:12"/>
    <s v="XX"/>
    <x v="4"/>
    <s v="Não"/>
    <s v=""/>
    <s v=""/>
    <s v=""/>
  </r>
  <r>
    <n v="1133"/>
    <x v="12"/>
    <x v="0"/>
    <s v="03 - Operações Data Center"/>
    <x v="0"/>
    <s v="Normal"/>
    <s v="Acompanhamento de acesso do suporte da LG"/>
    <s v="Rubens Eloy"/>
    <x v="18"/>
    <s v="14/09/2016 16:38:38"/>
    <s v=" "/>
    <s v="xxx"/>
    <x v="8"/>
    <x v="9"/>
    <n v="2"/>
    <n v="0"/>
    <n v="100"/>
    <s v="14/09/2016 14:47:15"/>
    <s v="14/09/2016 16:38:38"/>
    <s v="XX"/>
    <x v="4"/>
    <s v="Não"/>
    <s v=""/>
    <s v=""/>
    <s v=""/>
  </r>
  <r>
    <n v="1134"/>
    <x v="12"/>
    <x v="0"/>
    <s v="03 - Operações Data Center"/>
    <x v="0"/>
    <s v="Normal"/>
    <s v="Levantamento do andamento da replicacao dos arquivos da Citylar"/>
    <s v="Rubens Eloy"/>
    <x v="18"/>
    <s v="14/09/2016 15:19:58"/>
    <s v=" "/>
    <s v="xxx"/>
    <x v="8"/>
    <x v="9"/>
    <n v="3"/>
    <n v="0"/>
    <n v="100"/>
    <s v="14/09/2016 14:48:02"/>
    <s v="14/09/2016 15:19:58"/>
    <s v="XX"/>
    <x v="4"/>
    <s v="Não"/>
    <s v=""/>
    <s v=""/>
    <s v=""/>
  </r>
  <r>
    <n v="1140"/>
    <x v="12"/>
    <x v="0"/>
    <s v="03 - Operações Data Center"/>
    <x v="0"/>
    <s v="Normal"/>
    <s v="Verificar existencia de mais de uma ferramenta de backup no FS da L3"/>
    <s v="Rubens Eloy"/>
    <x v="18"/>
    <s v="14/09/2016 15:20:58"/>
    <s v=" "/>
    <s v="xxx"/>
    <x v="8"/>
    <x v="9"/>
    <n v="1"/>
    <n v="0"/>
    <n v="100"/>
    <s v="14/09/2016 15:08:04"/>
    <s v="14/09/2016 15:20:57"/>
    <s v="XX"/>
    <x v="4"/>
    <s v="Não"/>
    <s v=""/>
    <s v=""/>
    <s v=""/>
  </r>
  <r>
    <n v="1142"/>
    <x v="12"/>
    <x v="0"/>
    <s v="03 - Operações Data Center"/>
    <x v="0"/>
    <s v="Normal"/>
    <s v="Solicitar exclusao da varredura no AV no FS da L3."/>
    <s v="Rubens Eloy"/>
    <x v="18"/>
    <s v="14/09/2016 15:21:16"/>
    <s v=" "/>
    <s v="xxx"/>
    <x v="8"/>
    <x v="9"/>
    <n v="0.10000000149011612"/>
    <n v="0"/>
    <n v="100"/>
    <s v="14/09/2016 15:13:29"/>
    <s v="14/09/2016 15:21:16"/>
    <s v="XX"/>
    <x v="4"/>
    <s v="Não"/>
    <s v=""/>
    <s v=""/>
    <s v=""/>
  </r>
  <r>
    <n v="1148"/>
    <x v="12"/>
    <x v="0"/>
    <s v="03 - Operações Data Center"/>
    <x v="0"/>
    <s v="Normal"/>
    <s v="Verificação de impressora na WMS cd1199impetq01"/>
    <s v="Rodrigo Freitas de Jesus"/>
    <x v="19"/>
    <s v="14/09/2016 18:10:03"/>
    <s v=" "/>
    <s v="xxx"/>
    <x v="8"/>
    <x v="9"/>
    <n v="0.20000000298023224"/>
    <n v="0"/>
    <n v="100"/>
    <s v="14/09/2016 15:23:11"/>
    <s v="14/09/2016 18:07:54"/>
    <s v="XX"/>
    <x v="4"/>
    <s v="Não"/>
    <s v=""/>
    <s v=""/>
    <s v=""/>
  </r>
  <r>
    <n v="1149"/>
    <x v="12"/>
    <x v="0"/>
    <s v="03 - Operações Data Center"/>
    <x v="0"/>
    <s v="Normal"/>
    <s v="Solicitação de acesso remoto ao servidor 10.25.234.55"/>
    <s v="Rodrigo Freitas de Jesus"/>
    <x v="19"/>
    <s v="14/09/2016 18:09:36"/>
    <s v=" "/>
    <s v="xxx"/>
    <x v="8"/>
    <x v="9"/>
    <n v="0.10000000149011612"/>
    <n v="0"/>
    <n v="100"/>
    <s v="14/09/2016 15:24:39"/>
    <s v="14/09/2016 18:07:55"/>
    <s v="XX"/>
    <x v="4"/>
    <s v="Não"/>
    <s v=""/>
    <s v=""/>
    <s v=""/>
  </r>
  <r>
    <n v="1158"/>
    <x v="12"/>
    <x v="0"/>
    <s v="03 - Operações Data Center"/>
    <x v="0"/>
    <s v="Normal"/>
    <s v="Liberação de acesso administrador para DBA"/>
    <s v="Rodrigo Freitas de Jesus"/>
    <x v="19"/>
    <s v="14/09/2016 18:09:24"/>
    <s v=" "/>
    <s v="xxx"/>
    <x v="8"/>
    <x v="9"/>
    <n v="0.10000000149011612"/>
    <n v="0"/>
    <n v="100"/>
    <s v="14/09/2016 16:28:25"/>
    <s v="14/09/2016 18:07:55"/>
    <s v="XX"/>
    <x v="4"/>
    <s v="Não"/>
    <s v=""/>
    <s v=""/>
    <s v=""/>
  </r>
  <r>
    <n v="1474"/>
    <x v="12"/>
    <x v="0"/>
    <s v="03 - Operações Data Center"/>
    <x v="0"/>
    <s v="Normal"/>
    <s v="Impressora do WMS 1199impetq02"/>
    <s v="Rodrigo Freitas de Jesus"/>
    <x v="19"/>
    <s v="14/09/2016 18:09:06"/>
    <s v=" "/>
    <s v="xxx"/>
    <x v="8"/>
    <x v="9"/>
    <n v="0.20000000298023224"/>
    <n v="0"/>
    <n v="100"/>
    <s v="14/09/2016 17:28:09"/>
    <s v="14/09/2016 18:07:55"/>
    <s v="XX"/>
    <x v="4"/>
    <s v="Não"/>
    <s v=""/>
    <s v=""/>
    <s v=""/>
  </r>
  <r>
    <n v="1508"/>
    <x v="12"/>
    <x v="0"/>
    <s v="03 - Operações Data Center"/>
    <x v="0"/>
    <s v="Normal"/>
    <s v="Configuração impressora WMS  cd199imetq02"/>
    <s v="Rodrigo Freitas de Jesus"/>
    <x v="19"/>
    <s v="14/09/2016 18:08:25"/>
    <s v=" "/>
    <s v="xxx"/>
    <x v="8"/>
    <x v="9"/>
    <n v="0.20000000298023224"/>
    <n v="0"/>
    <n v="100"/>
    <s v="14/09/2016 17:30:43"/>
    <s v="14/09/2016 18:07:55"/>
    <s v="XX"/>
    <x v="4"/>
    <s v="Não"/>
    <s v=""/>
    <s v=""/>
    <s v=""/>
  </r>
  <r>
    <n v="2000"/>
    <x v="12"/>
    <x v="0"/>
    <s v="03 - Operações Data Center"/>
    <x v="0"/>
    <s v="Normal"/>
    <s v="Cricar compartilhamento"/>
    <s v="Rubens Eloy"/>
    <x v="18"/>
    <s v="15/09/2016 08:43:14"/>
    <s v=" "/>
    <s v="xxx"/>
    <x v="9"/>
    <x v="10"/>
    <n v="0.30000001192092896"/>
    <n v="0"/>
    <n v="100"/>
    <s v="15/09/2016 08:00:14"/>
    <s v="15/09/2016 08:42:36"/>
    <s v="XX"/>
    <x v="4"/>
    <s v="Não"/>
    <s v=""/>
    <s v=""/>
    <s v=""/>
  </r>
  <r>
    <n v="2001"/>
    <x v="12"/>
    <x v="0"/>
    <s v="03 - Operações Data Center"/>
    <x v="0"/>
    <s v="Normal"/>
    <s v="Aumentar tamanho de Mailbox"/>
    <s v="Rubens Eloy"/>
    <x v="18"/>
    <s v="15/09/2016 09:51:14"/>
    <s v=" "/>
    <s v="xxx"/>
    <x v="9"/>
    <x v="10"/>
    <n v="1"/>
    <n v="0"/>
    <n v="100"/>
    <s v="15/09/2016 08:03:09"/>
    <s v="15/09/2016 09:51:14"/>
    <s v="XX"/>
    <x v="4"/>
    <s v="Não"/>
    <s v=""/>
    <s v=""/>
    <s v=""/>
  </r>
  <r>
    <n v="2004"/>
    <x v="12"/>
    <x v="0"/>
    <s v="03 - Operações Data Center"/>
    <x v="0"/>
    <s v="Normal"/>
    <s v="Crescer DOCSCAN"/>
    <s v="Andre Andrade"/>
    <x v="20"/>
    <s v="16/09/2016 10:20:47"/>
    <s v=" "/>
    <s v="xxx"/>
    <x v="9"/>
    <x v="11"/>
    <n v="1"/>
    <n v="0"/>
    <n v="100"/>
    <s v="15/09/2016 09:04:34"/>
    <s v="16/09/2016 10:20:47"/>
    <s v="XX"/>
    <x v="4"/>
    <s v="Não"/>
    <s v=""/>
    <n v="1"/>
    <s v=""/>
  </r>
  <r>
    <n v="2006"/>
    <x v="12"/>
    <x v="0"/>
    <s v="03 - Operações Data Center"/>
    <x v="0"/>
    <s v="Normal"/>
    <s v="Problema de acesso a pasta inspetoria"/>
    <s v="Rubens Eloy"/>
    <x v="18"/>
    <s v="15/09/2016 09:51:51"/>
    <s v=" "/>
    <s v="xxx"/>
    <x v="9"/>
    <x v="10"/>
    <n v="1"/>
    <n v="0"/>
    <n v="100"/>
    <s v="15/09/2016 09:12:53"/>
    <s v="15/09/2016 09:51:51"/>
    <s v="XX"/>
    <x v="4"/>
    <s v="Não"/>
    <s v=""/>
    <s v=""/>
    <s v=""/>
  </r>
  <r>
    <n v="2008"/>
    <x v="12"/>
    <x v="0"/>
    <s v="03 - Operações Data Center"/>
    <x v="0"/>
    <s v="Normal"/>
    <s v="Listar total de e-mails"/>
    <s v="Rubens Eloy"/>
    <x v="18"/>
    <s v="15/09/2016 09:52:11"/>
    <s v=" "/>
    <s v="xxx"/>
    <x v="9"/>
    <x v="10"/>
    <n v="0.30000001192092896"/>
    <n v="0"/>
    <n v="100"/>
    <s v="15/09/2016 09:24:23"/>
    <s v="15/09/2016 09:52:11"/>
    <s v="XX"/>
    <x v="4"/>
    <s v="Não"/>
    <s v=""/>
    <s v=""/>
    <s v=""/>
  </r>
  <r>
    <n v="2009"/>
    <x v="12"/>
    <x v="0"/>
    <s v="03 - Operações Data Center"/>
    <x v="0"/>
    <s v="Normal"/>
    <s v="Listar total de e-maisl com MAPI ativo"/>
    <s v="Rubens Eloy"/>
    <x v="18"/>
    <s v="15/09/2016 09:52:40"/>
    <s v=" "/>
    <s v="xxx"/>
    <x v="9"/>
    <x v="10"/>
    <n v="0.30000001192092896"/>
    <n v="0"/>
    <n v="100"/>
    <s v="15/09/2016 09:24:49"/>
    <s v="15/09/2016 09:52:40"/>
    <s v="XX"/>
    <x v="4"/>
    <s v="Não"/>
    <s v=""/>
    <s v=""/>
    <s v=""/>
  </r>
  <r>
    <n v="2011"/>
    <x v="12"/>
    <x v="0"/>
    <s v="03 - Operações Data Center"/>
    <x v="0"/>
    <s v="Normal"/>
    <s v="Verificar problema no e-mail"/>
    <s v="Rubens Eloy"/>
    <x v="18"/>
    <s v="15/09/2016 10:03:13"/>
    <s v=" "/>
    <s v="xxx"/>
    <x v="9"/>
    <x v="10"/>
    <n v="0.30000001192092896"/>
    <n v="0"/>
    <n v="100"/>
    <s v="15/09/2016 09:43:30"/>
    <s v="15/09/2016 10:03:12"/>
    <s v="XX"/>
    <x v="4"/>
    <s v="Não"/>
    <s v=""/>
    <s v=""/>
    <s v=""/>
  </r>
  <r>
    <n v="2014"/>
    <x v="12"/>
    <x v="0"/>
    <s v="03 - Operações Data Center"/>
    <x v="0"/>
    <s v="Normal"/>
    <s v="Swap JBEAP5"/>
    <s v="Andre Andrade"/>
    <x v="20"/>
    <s v="28/09/2016 10:17:01"/>
    <s v=" "/>
    <s v="xxx"/>
    <x v="9"/>
    <x v="10"/>
    <n v="2"/>
    <n v="0"/>
    <n v="100"/>
    <s v="15/09/2016 10:11:36"/>
    <s v="28/09/2016 10:17:01"/>
    <s v="XX"/>
    <x v="4"/>
    <s v="Não"/>
    <s v=""/>
    <s v=""/>
    <s v=""/>
  </r>
  <r>
    <n v="2029"/>
    <x v="12"/>
    <x v="0"/>
    <s v="03 - Operações Data Center"/>
    <x v="0"/>
    <s v="Normal"/>
    <s v="Cricar o acesso RDP na estacao de trabalho para o OBB CL"/>
    <s v="Rubens Eloy"/>
    <x v="18"/>
    <s v="15/09/2016 10:55:33"/>
    <s v=" "/>
    <s v="xxx"/>
    <x v="9"/>
    <x v="10"/>
    <n v="0.10000000149011612"/>
    <n v="0"/>
    <n v="100"/>
    <s v="15/09/2016 10:55:21"/>
    <s v="15/09/2016 10:55:33"/>
    <s v="XX"/>
    <x v="4"/>
    <s v="Não"/>
    <s v=""/>
    <s v=""/>
    <s v=""/>
  </r>
  <r>
    <n v="2037"/>
    <x v="12"/>
    <x v="2"/>
    <s v="03 - Operações Data Center"/>
    <x v="0"/>
    <s v="Normal"/>
    <s v="Runiao com DIogo - o2b"/>
    <s v="Andre Andrade"/>
    <x v="20"/>
    <s v="17/09/2016 10:54:08"/>
    <s v=" "/>
    <s v="xxx"/>
    <x v="9"/>
    <x v="10"/>
    <n v="1"/>
    <n v="0"/>
    <n v="100"/>
    <s v="15/09/2016 11:38:07"/>
    <s v="17/09/2016 10:54:08"/>
    <s v="XX"/>
    <x v="4"/>
    <s v="Não"/>
    <s v=""/>
    <s v=""/>
    <s v=""/>
  </r>
  <r>
    <n v="2039"/>
    <x v="12"/>
    <x v="0"/>
    <s v="03 - Operações Data Center"/>
    <x v="0"/>
    <s v="Normal"/>
    <s v="Replicacao das permissões de acesso e grupos no AD"/>
    <s v="Rubens Eloy"/>
    <x v="18"/>
    <s v="15/09/2016 11:53:03"/>
    <s v=" "/>
    <s v="xxx"/>
    <x v="9"/>
    <x v="10"/>
    <n v="0.10000000149011612"/>
    <n v="0"/>
    <n v="100"/>
    <s v="15/09/2016 11:52:47"/>
    <s v="15/09/2016 11:53:03"/>
    <s v="XX"/>
    <x v="4"/>
    <s v="Não"/>
    <s v=""/>
    <s v=""/>
    <s v=""/>
  </r>
  <r>
    <n v="2047"/>
    <x v="12"/>
    <x v="0"/>
    <s v="03 - Operações Data Center"/>
    <x v="0"/>
    <s v="Normal"/>
    <s v="Estacoes da faixa 10.200.54.x nao estao resolvendo para o nome sitef-web"/>
    <s v="Rubens Eloy"/>
    <x v="18"/>
    <s v="15/09/2016 14:25:30"/>
    <s v=" "/>
    <s v="xxx"/>
    <x v="9"/>
    <x v="10"/>
    <n v="3"/>
    <n v="0"/>
    <n v="100"/>
    <s v="15/09/2016 14:24:21"/>
    <s v="15/09/2016 14:25:29"/>
    <s v="XX"/>
    <x v="4"/>
    <s v="Não"/>
    <s v=""/>
    <s v=""/>
    <s v=""/>
  </r>
  <r>
    <n v="2051"/>
    <x v="12"/>
    <x v="0"/>
    <s v="03 - Operações Data Center"/>
    <x v="0"/>
    <s v="Normal"/>
    <s v="Criação de usuário no ftp dmz"/>
    <s v="Rodrigo Freitas de Jesus"/>
    <x v="19"/>
    <s v="16/09/2016 12:10:55"/>
    <s v=" "/>
    <s v="xxx"/>
    <x v="9"/>
    <x v="10"/>
    <n v="0.10000000149011612"/>
    <n v="0"/>
    <n v="100"/>
    <s v="15/09/2016 14:50:40"/>
    <s v="16/09/2016 12:10:54"/>
    <s v="XX"/>
    <x v="4"/>
    <s v="Não"/>
    <s v=""/>
    <s v=""/>
    <s v=""/>
  </r>
  <r>
    <n v="2053"/>
    <x v="12"/>
    <x v="0"/>
    <s v="03 - Operações Data Center"/>
    <x v="0"/>
    <s v="Normal"/>
    <s v="Relação de domínios envio/recebimento loja "/>
    <s v="Rodrigo Freitas de Jesus"/>
    <x v="19"/>
    <s v="16/09/2016 12:11:07"/>
    <s v=" "/>
    <s v="xxx"/>
    <x v="9"/>
    <x v="10"/>
    <n v="0.10000000149011612"/>
    <n v="0"/>
    <n v="100"/>
    <s v="15/09/2016 15:18:54"/>
    <s v="16/09/2016 12:11:07"/>
    <s v="XX"/>
    <x v="4"/>
    <s v="Não"/>
    <s v=""/>
    <s v=""/>
    <s v=""/>
  </r>
  <r>
    <n v="2055"/>
    <x v="12"/>
    <x v="0"/>
    <s v="03 - Operações Data Center"/>
    <x v="0"/>
    <s v="Normal"/>
    <s v="Dump JCOB - ip 20"/>
    <s v="Andre Andrade"/>
    <x v="20"/>
    <s v="26/09/2016 13:40:02"/>
    <s v=" "/>
    <s v="xxx"/>
    <x v="9"/>
    <x v="17"/>
    <n v="1"/>
    <n v="0"/>
    <n v="100"/>
    <s v="15/09/2016 16:01:33"/>
    <s v="26/09/2016 13:40:02"/>
    <s v="XX"/>
    <x v="4"/>
    <s v="Não"/>
    <s v=""/>
    <n v="1"/>
    <s v=""/>
  </r>
  <r>
    <n v="2057"/>
    <x v="12"/>
    <x v="0"/>
    <s v="03 - Operações Data Center"/>
    <x v="0"/>
    <s v="Normal"/>
    <s v="Criar comunidade SNMP o2b f5"/>
    <s v="Andre Andrade"/>
    <x v="20"/>
    <s v="23/09/2016 10:59:32"/>
    <s v=" "/>
    <s v="xxx"/>
    <x v="9"/>
    <x v="10"/>
    <n v="0.30000001192092896"/>
    <n v="0"/>
    <n v="100"/>
    <s v="15/09/2016 16:08:01"/>
    <s v="23/09/2016 10:59:32"/>
    <s v="XX"/>
    <x v="4"/>
    <s v="Não"/>
    <s v=""/>
    <s v=""/>
    <s v=""/>
  </r>
  <r>
    <n v="2058"/>
    <x v="12"/>
    <x v="0"/>
    <s v="03 - Operações Data Center"/>
    <x v="0"/>
    <s v="Normal"/>
    <s v="Criação snmp para o2b "/>
    <s v="Rodrigo Freitas de Jesus"/>
    <x v="19"/>
    <s v="16/09/2016 12:11:27"/>
    <s v=" "/>
    <s v="xxx"/>
    <x v="9"/>
    <x v="10"/>
    <n v="0.15000000596046448"/>
    <n v="0"/>
    <n v="100"/>
    <s v="15/09/2016 16:10:37"/>
    <s v="16/09/2016 12:11:26"/>
    <s v="XX"/>
    <x v="4"/>
    <s v="Não"/>
    <s v=""/>
    <s v=""/>
    <s v=""/>
  </r>
  <r>
    <n v="2062"/>
    <x v="12"/>
    <x v="0"/>
    <s v="03 - Operações Data Center"/>
    <x v="2"/>
    <s v="Normal"/>
    <s v="Realizar solicitação de mudanças em anexo para o time de Sistemas."/>
    <s v="Maxwell Silva"/>
    <x v="20"/>
    <s v="04/10/2016 10:18:57"/>
    <s v=" "/>
    <s v="xxx"/>
    <x v="12"/>
    <x v="13"/>
    <n v="1"/>
    <n v="0"/>
    <n v="0"/>
    <s v="15/09/2016 16:24:10"/>
    <s v=""/>
    <s v="XX"/>
    <x v="4"/>
    <s v="Não"/>
    <n v="1"/>
    <s v=""/>
    <s v=""/>
  </r>
  <r>
    <n v="2064"/>
    <x v="12"/>
    <x v="0"/>
    <s v="03 - Operações Data Center"/>
    <x v="0"/>
    <s v="Normal"/>
    <s v="Add permissao de acesso do usuario sauliana.oliveira no FS - "/>
    <s v="Rubens Eloy"/>
    <x v="18"/>
    <s v="15/09/2016 16:33:01"/>
    <s v=" "/>
    <s v="xxx"/>
    <x v="9"/>
    <x v="10"/>
    <n v="0.10000000149011612"/>
    <n v="0"/>
    <n v="100"/>
    <s v="15/09/2016 16:30:13"/>
    <s v="15/09/2016 16:33:01"/>
    <s v="XX"/>
    <x v="4"/>
    <s v="Não"/>
    <s v=""/>
    <s v=""/>
    <s v=""/>
  </r>
  <r>
    <n v="2065"/>
    <x v="12"/>
    <x v="0"/>
    <s v="03 - Operações Data Center"/>
    <x v="0"/>
    <s v="Normal"/>
    <s v="Add usuario no grupo G_Acesso_GEMCO"/>
    <s v="Rubens Eloy"/>
    <x v="18"/>
    <s v="15/09/2016 16:33:16"/>
    <s v=" "/>
    <s v="xxx"/>
    <x v="9"/>
    <x v="10"/>
    <n v="0.10000000149011612"/>
    <n v="0"/>
    <n v="100"/>
    <s v="15/09/2016 16:30:53"/>
    <s v="15/09/2016 16:33:16"/>
    <s v="XX"/>
    <x v="4"/>
    <s v="Não"/>
    <s v=""/>
    <s v=""/>
    <s v=""/>
  </r>
  <r>
    <n v="2067"/>
    <x v="12"/>
    <x v="0"/>
    <s v="03 - Operações Data Center"/>
    <x v="0"/>
    <s v="Normal"/>
    <s v="Liberar espaco no DHCP RE-WIFI-CORP"/>
    <s v="Rubens Eloy"/>
    <x v="18"/>
    <s v="15/09/2016 16:55:12"/>
    <s v=" "/>
    <s v="xxx"/>
    <x v="9"/>
    <x v="10"/>
    <n v="0.10000000149011612"/>
    <n v="0"/>
    <n v="100"/>
    <s v="15/09/2016 16:55:02"/>
    <s v="15/09/2016 16:55:12"/>
    <s v="XX"/>
    <x v="4"/>
    <s v="Não"/>
    <s v=""/>
    <s v=""/>
    <s v=""/>
  </r>
  <r>
    <n v="2078"/>
    <x v="12"/>
    <x v="0"/>
    <s v="03 - Operações Data Center"/>
    <x v="0"/>
    <s v="Normal"/>
    <s v="Boot no servidor gesplanprdmv, pois a aplicacao estava travando"/>
    <s v="Rubens Eloy"/>
    <x v="18"/>
    <s v="15/09/2016 17:56:52"/>
    <s v=" "/>
    <s v="xxx"/>
    <x v="9"/>
    <x v="10"/>
    <n v="0.20000000298023224"/>
    <n v="0"/>
    <n v="100"/>
    <s v="15/09/2016 17:56:38"/>
    <s v="15/09/2016 17:56:52"/>
    <s v="XX"/>
    <x v="4"/>
    <s v="Não"/>
    <s v=""/>
    <s v=""/>
    <s v=""/>
  </r>
  <r>
    <n v="2087"/>
    <x v="12"/>
    <x v="0"/>
    <s v="03 - Operações Data Center"/>
    <x v="0"/>
    <s v="Normal"/>
    <s v="Problema com o Middleware do Sapiens"/>
    <s v="Rubens Eloy"/>
    <x v="18"/>
    <s v="16/09/2016 14:25:21"/>
    <s v=" "/>
    <s v="xxx"/>
    <x v="10"/>
    <x v="11"/>
    <n v="2"/>
    <n v="0"/>
    <n v="100"/>
    <s v="16/09/2016 08:27:52"/>
    <s v="16/09/2016 14:25:21"/>
    <s v="XX"/>
    <x v="4"/>
    <s v="Não"/>
    <s v=""/>
    <s v=""/>
    <s v=""/>
  </r>
  <r>
    <n v="2097"/>
    <x v="12"/>
    <x v="0"/>
    <s v="03 - Operações Data Center"/>
    <x v="0"/>
    <s v="Normal"/>
    <s v="Inserçao de Placa de rede no SIPSERVER"/>
    <s v="Andre Andrade"/>
    <x v="20"/>
    <s v="16/09/2016 10:22:03"/>
    <s v=" "/>
    <s v="xxx"/>
    <x v="10"/>
    <x v="11"/>
    <n v="1"/>
    <n v="0"/>
    <n v="100"/>
    <s v="16/09/2016 10:21:56"/>
    <s v="16/09/2016 10:21:56"/>
    <s v="XX"/>
    <x v="4"/>
    <s v="Não"/>
    <s v=""/>
    <s v=""/>
    <s v=""/>
  </r>
  <r>
    <n v="2099"/>
    <x v="12"/>
    <x v="0"/>
    <s v="03 - Operações Data Center"/>
    <x v="0"/>
    <s v="Normal"/>
    <s v="Aumento de espaco em disco"/>
    <s v="Rubens Eloy"/>
    <x v="18"/>
    <s v="16/09/2016 10:31:15"/>
    <s v=" "/>
    <s v="xxx"/>
    <x v="10"/>
    <x v="11"/>
    <n v="1"/>
    <n v="0"/>
    <n v="100"/>
    <s v="16/09/2016 10:30:51"/>
    <s v="16/09/2016 10:31:15"/>
    <s v="XX"/>
    <x v="4"/>
    <s v="Não"/>
    <s v=""/>
    <s v=""/>
    <s v=""/>
  </r>
  <r>
    <n v="2100"/>
    <x v="12"/>
    <x v="0"/>
    <s v="03 - Operações Data Center"/>
    <x v="0"/>
    <s v="Normal"/>
    <s v="Atualizar DNS Interno ricardoeletro.com"/>
    <s v="Rubens Eloy"/>
    <x v="18"/>
    <s v="16/09/2016 10:51:58"/>
    <s v=" "/>
    <s v="xxx"/>
    <x v="10"/>
    <x v="11"/>
    <n v="0.10000000149011612"/>
    <n v="0"/>
    <n v="100"/>
    <s v="16/09/2016 10:32:02"/>
    <s v="16/09/2016 10:51:58"/>
    <s v="XX"/>
    <x v="4"/>
    <s v="Não"/>
    <s v=""/>
    <s v=""/>
    <s v=""/>
  </r>
  <r>
    <n v="2116"/>
    <x v="12"/>
    <x v="0"/>
    <s v="03 - Operações Data Center"/>
    <x v="0"/>
    <s v="Normal"/>
    <s v="Fileserver -[MQV]"/>
    <s v="Rubens Eloy"/>
    <x v="18"/>
    <s v="16/09/2016 11:13:37"/>
    <s v=" "/>
    <s v="xxx"/>
    <x v="10"/>
    <x v="11"/>
    <n v="1"/>
    <n v="0"/>
    <n v="100"/>
    <s v="16/09/2016 10:51:21"/>
    <s v="16/09/2016 11:13:37"/>
    <s v="XX"/>
    <x v="4"/>
    <s v="Não"/>
    <s v=""/>
    <s v=""/>
    <s v=""/>
  </r>
  <r>
    <n v="2140"/>
    <x v="12"/>
    <x v="0"/>
    <s v="03 - Operações Data Center"/>
    <x v="0"/>
    <s v="Normal"/>
    <s v="Verificação do Sistema Sisep"/>
    <s v="Rodrigo Freitas de Jesus"/>
    <x v="19"/>
    <s v="16/09/2016 14:44:42"/>
    <s v=" "/>
    <s v="xxx"/>
    <x v="10"/>
    <x v="11"/>
    <n v="0.15000000596046448"/>
    <n v="0"/>
    <n v="100"/>
    <s v="16/09/2016 12:13:13"/>
    <s v="16/09/2016 14:44:42"/>
    <s v="XX"/>
    <x v="4"/>
    <s v="Não"/>
    <s v=""/>
    <s v=""/>
    <s v=""/>
  </r>
  <r>
    <n v="2143"/>
    <x v="12"/>
    <x v="0"/>
    <s v="03 - Operações Data Center"/>
    <x v="0"/>
    <s v="Normal"/>
    <s v="Servidor de ponto não está  funcionando"/>
    <s v="Rodrigo Freitas de Jesus"/>
    <x v="19"/>
    <s v="23/09/2016 08:43:23"/>
    <s v=" "/>
    <s v="xxx"/>
    <x v="10"/>
    <x v="11"/>
    <n v="1"/>
    <n v="0"/>
    <n v="100"/>
    <s v="16/09/2016 12:45:13"/>
    <s v="23/09/2016 08:43:23"/>
    <s v="XX"/>
    <x v="4"/>
    <s v="Não"/>
    <s v=""/>
    <s v=""/>
    <s v=""/>
  </r>
  <r>
    <n v="2149"/>
    <x v="12"/>
    <x v="0"/>
    <s v="03 - Operações Data Center"/>
    <x v="0"/>
    <s v="Normal"/>
    <s v="SCRIPT DE LOGON"/>
    <s v="Rubens Eloy"/>
    <x v="18"/>
    <s v="16/09/2016 14:51:25"/>
    <s v=" "/>
    <s v="xxx"/>
    <x v="10"/>
    <x v="11"/>
    <n v="2"/>
    <n v="0"/>
    <n v="100"/>
    <s v="16/09/2016 14:23:09"/>
    <s v="16/09/2016 14:51:25"/>
    <s v="XX"/>
    <x v="4"/>
    <s v="Não"/>
    <s v=""/>
    <s v=""/>
    <s v=""/>
  </r>
  <r>
    <n v="2150"/>
    <x v="12"/>
    <x v="0"/>
    <s v="03 - Operações Data Center"/>
    <x v="0"/>
    <s v="Normal"/>
    <s v="Solicitar remoção do NetBackup"/>
    <s v="Rubens Eloy"/>
    <x v="18"/>
    <s v="16/09/2016 14:36:41"/>
    <s v=" "/>
    <s v="xxx"/>
    <x v="10"/>
    <x v="11"/>
    <n v="0.10000000149011612"/>
    <n v="0"/>
    <n v="100"/>
    <s v="16/09/2016 14:36:29"/>
    <s v="16/09/2016 14:36:41"/>
    <s v="XX"/>
    <x v="4"/>
    <s v="Não"/>
    <s v=""/>
    <s v=""/>
    <s v=""/>
  </r>
  <r>
    <n v="2151"/>
    <x v="12"/>
    <x v="0"/>
    <s v="03 - Operações Data Center"/>
    <x v="0"/>
    <s v="Normal"/>
    <s v="Solicitação de atualização homologação WMS"/>
    <s v="Rodrigo Freitas de Jesus"/>
    <x v="19"/>
    <s v="23/09/2016 08:42:31"/>
    <s v=" "/>
    <s v="xxx"/>
    <x v="10"/>
    <x v="11"/>
    <n v="0.20000000298023224"/>
    <n v="0"/>
    <n v="100"/>
    <s v="16/09/2016 14:44:08"/>
    <s v="23/09/2016 08:42:30"/>
    <s v="XX"/>
    <x v="4"/>
    <s v="Não"/>
    <s v=""/>
    <s v=""/>
    <s v=""/>
  </r>
  <r>
    <n v="2153"/>
    <x v="12"/>
    <x v="0"/>
    <s v="03 - Operações Data Center"/>
    <x v="0"/>
    <s v="Normal"/>
    <s v="Liberar espaco no DHCP RE-WIFI-CORP"/>
    <s v="Rubens Eloy"/>
    <x v="18"/>
    <s v="16/09/2016 14:50:44"/>
    <s v=" "/>
    <s v="xxx"/>
    <x v="10"/>
    <x v="11"/>
    <n v="0.10000000149011612"/>
    <n v="0"/>
    <n v="100"/>
    <s v="16/09/2016 14:50:30"/>
    <s v="16/09/2016 14:50:44"/>
    <s v="XX"/>
    <x v="4"/>
    <s v="Não"/>
    <s v=""/>
    <s v=""/>
    <s v=""/>
  </r>
  <r>
    <n v="2155"/>
    <x v="12"/>
    <x v="0"/>
    <s v="03 - Operações Data Center"/>
    <x v="0"/>
    <s v="Normal"/>
    <s v="Atualização do wis server 10.25.210.29"/>
    <s v="Rodrigo Freitas de Jesus"/>
    <x v="19"/>
    <s v="23/09/2016 08:43:11"/>
    <s v=" "/>
    <s v="xxx"/>
    <x v="10"/>
    <x v="11"/>
    <n v="0.20000000298023224"/>
    <n v="0"/>
    <n v="100"/>
    <s v="16/09/2016 15:01:06"/>
    <s v="23/09/2016 08:43:11"/>
    <s v="XX"/>
    <x v="4"/>
    <s v="Não"/>
    <s v=""/>
    <s v=""/>
    <s v=""/>
  </r>
  <r>
    <n v="2158"/>
    <x v="12"/>
    <x v="0"/>
    <s v="03 - Operações Data Center"/>
    <x v="0"/>
    <s v="Normal"/>
    <s v="Feito atualização do WIS server 10.25.210.28"/>
    <s v="Rodrigo Freitas de Jesus"/>
    <x v="19"/>
    <s v="23/09/2016 08:42:13"/>
    <s v=" "/>
    <s v="xxx"/>
    <x v="10"/>
    <x v="11"/>
    <n v="0.15000000596046448"/>
    <n v="0"/>
    <n v="100"/>
    <s v="16/09/2016 15:05:46"/>
    <s v="23/09/2016 08:42:13"/>
    <s v="XX"/>
    <x v="4"/>
    <s v="Não"/>
    <s v=""/>
    <s v=""/>
    <s v=""/>
  </r>
  <r>
    <n v="2160"/>
    <x v="12"/>
    <x v="0"/>
    <s v="03 - Operações Data Center"/>
    <x v="0"/>
    <s v="Normal"/>
    <s v="Lista de IPs PDV"/>
    <s v="Andre Andrade"/>
    <x v="20"/>
    <s v="23/09/2016 10:53:28"/>
    <s v=" "/>
    <s v="xxx"/>
    <x v="10"/>
    <x v="11"/>
    <n v="1"/>
    <n v="0"/>
    <n v="100"/>
    <s v="16/09/2016 15:14:30"/>
    <s v="23/09/2016 10:53:28"/>
    <s v="XX"/>
    <x v="4"/>
    <s v="Não"/>
    <s v=""/>
    <s v=""/>
    <s v=""/>
  </r>
  <r>
    <n v="2177"/>
    <x v="12"/>
    <x v="0"/>
    <s v="03 - Operações Data Center"/>
    <x v="0"/>
    <s v="Alta"/>
    <s v="Criação Servidor Slackware 14.1"/>
    <s v="Rodrigo Freitas de Jesus"/>
    <x v="19"/>
    <s v="23/09/2016 08:41:43"/>
    <s v=" "/>
    <s v="xxx"/>
    <x v="10"/>
    <x v="16"/>
    <n v="3"/>
    <n v="0"/>
    <n v="100"/>
    <s v="16/09/2016 15:58:29"/>
    <s v="23/09/2016 08:41:43"/>
    <s v="XX"/>
    <x v="4"/>
    <s v="Não"/>
    <s v=""/>
    <n v="1"/>
    <s v=""/>
  </r>
  <r>
    <n v="2179"/>
    <x v="12"/>
    <x v="0"/>
    <s v="03 - Operações Data Center"/>
    <x v="0"/>
    <s v="Normal"/>
    <s v="Alteração no nome de pasta da rede."/>
    <s v="Rubens Eloy"/>
    <x v="18"/>
    <s v="19/09/2016 08:30:00"/>
    <s v=" "/>
    <s v="xxx"/>
    <x v="10"/>
    <x v="11"/>
    <n v="0.10000000149011612"/>
    <n v="0"/>
    <n v="100"/>
    <s v="16/09/2016 16:07:14"/>
    <s v="19/09/2016 08:29:59"/>
    <s v="XX"/>
    <x v="4"/>
    <s v="Não"/>
    <s v=""/>
    <s v=""/>
    <s v=""/>
  </r>
  <r>
    <n v="2180"/>
    <x v="12"/>
    <x v="0"/>
    <s v="03 - Operações Data Center"/>
    <x v="0"/>
    <s v="Normal"/>
    <s v="Liebração de dominio loja"/>
    <s v="Rodrigo Freitas de Jesus"/>
    <x v="19"/>
    <s v="16/09/2016 16:10:03"/>
    <s v=" "/>
    <s v="xxx"/>
    <x v="10"/>
    <x v="11"/>
    <n v="0.10000000149011612"/>
    <n v="0"/>
    <n v="100"/>
    <s v="16/09/2016 16:08:24"/>
    <s v="16/09/2016 16:10:03"/>
    <s v="XX"/>
    <x v="4"/>
    <s v="Não"/>
    <s v=""/>
    <s v=""/>
    <s v=""/>
  </r>
  <r>
    <n v="2185"/>
    <x v="12"/>
    <x v="0"/>
    <s v="03 - Operações Data Center"/>
    <x v="0"/>
    <s v="Normal"/>
    <s v="Liberar acesso ao GEMCO para usuaria Silvia Cristina Jardim Rodrigues"/>
    <s v="Rubens Eloy"/>
    <x v="18"/>
    <s v="16/09/2016 16:32:39"/>
    <s v=" "/>
    <s v="xxx"/>
    <x v="10"/>
    <x v="11"/>
    <n v="0.10000000149011612"/>
    <n v="0"/>
    <n v="100"/>
    <s v="16/09/2016 16:32:25"/>
    <s v="16/09/2016 16:32:39"/>
    <s v="XX"/>
    <x v="4"/>
    <s v="Não"/>
    <s v=""/>
    <s v=""/>
    <s v=""/>
  </r>
  <r>
    <n v="2191"/>
    <x v="12"/>
    <x v="0"/>
    <s v="03 - Operações Data Center"/>
    <x v="0"/>
    <s v="Normal"/>
    <s v="criar scopo DHCP"/>
    <s v="Rubens Eloy"/>
    <x v="18"/>
    <s v="19/09/2016 08:30:34"/>
    <s v=" "/>
    <s v="xxx"/>
    <x v="10"/>
    <x v="11"/>
    <n v="0.30000001192092896"/>
    <n v="0"/>
    <n v="100"/>
    <s v="16/09/2016 16:47:31"/>
    <s v="19/09/2016 08:30:34"/>
    <s v="XX"/>
    <x v="4"/>
    <s v="Não"/>
    <s v=""/>
    <s v=""/>
    <s v=""/>
  </r>
  <r>
    <n v="2192"/>
    <x v="12"/>
    <x v="2"/>
    <s v="03 - Operações Data Center"/>
    <x v="0"/>
    <s v="Normal"/>
    <s v="RedHat - Faustino"/>
    <s v="Andre Andrade"/>
    <x v="20"/>
    <s v="26/09/2016 13:41:06"/>
    <s v=" "/>
    <s v="xxx"/>
    <x v="10"/>
    <x v="11"/>
    <n v="2"/>
    <n v="0"/>
    <n v="100"/>
    <s v="16/09/2016 16:47:54"/>
    <s v="26/09/2016 13:41:06"/>
    <s v="XX"/>
    <x v="4"/>
    <s v="Não"/>
    <s v=""/>
    <s v=""/>
    <s v=""/>
  </r>
  <r>
    <n v="2194"/>
    <x v="12"/>
    <x v="0"/>
    <s v="03 - Operações Data Center"/>
    <x v="0"/>
    <s v="Normal"/>
    <s v="Levantamento IPs PDV"/>
    <s v="Andre Andrade"/>
    <x v="20"/>
    <s v="17/09/2016 10:53:43"/>
    <s v=" "/>
    <s v="xxx"/>
    <x v="10"/>
    <x v="33"/>
    <n v="1"/>
    <n v="0"/>
    <n v="100"/>
    <s v="16/09/2016 16:55:11"/>
    <s v="17/09/2016 10:53:43"/>
    <s v="XX"/>
    <x v="4"/>
    <s v="Não"/>
    <s v=""/>
    <n v="1"/>
    <s v=""/>
  </r>
  <r>
    <n v="2209"/>
    <x v="12"/>
    <x v="0"/>
    <s v="03 - Operações Data Center"/>
    <x v="0"/>
    <s v="Normal"/>
    <s v="instalação do Slackware 14.1 - SipServer02"/>
    <s v="Andre Andrade"/>
    <x v="20"/>
    <s v="17/09/2016 10:53:17"/>
    <s v=" "/>
    <s v="xxx"/>
    <x v="30"/>
    <x v="33"/>
    <n v="2"/>
    <n v="0"/>
    <n v="100"/>
    <s v="17/09/2016 09:43:07"/>
    <s v="17/09/2016 10:53:17"/>
    <s v="XX"/>
    <x v="4"/>
    <s v="Não"/>
    <s v=""/>
    <s v=""/>
    <s v=""/>
  </r>
  <r>
    <n v="2210"/>
    <x v="12"/>
    <x v="0"/>
    <s v="03 - Operações Data Center"/>
    <x v="0"/>
    <s v="Normal"/>
    <s v="Iplanner Disco Cheio"/>
    <s v="Andre Andrade"/>
    <x v="20"/>
    <s v="23/09/2016 10:53:06"/>
    <s v=" "/>
    <s v="xxx"/>
    <x v="30"/>
    <x v="33"/>
    <n v="0.30000001192092896"/>
    <n v="0"/>
    <n v="100"/>
    <s v="17/09/2016 09:47:20"/>
    <s v="23/09/2016 10:53:06"/>
    <s v="XX"/>
    <x v="4"/>
    <s v="Não"/>
    <s v=""/>
    <s v=""/>
    <s v=""/>
  </r>
  <r>
    <n v="2220"/>
    <x v="12"/>
    <x v="0"/>
    <s v="03 - Operações Data Center"/>
    <x v="0"/>
    <s v="Normal"/>
    <s v="Acesso a pasta \\maquinadevendas.corp\Auditoria"/>
    <s v="Rubens Eloy"/>
    <x v="18"/>
    <s v="19/09/2016 08:30:54"/>
    <s v=" "/>
    <s v="xxx"/>
    <x v="11"/>
    <x v="12"/>
    <n v="0.10000000149011612"/>
    <n v="0"/>
    <n v="100"/>
    <s v="19/09/2016 08:29:30"/>
    <s v="19/09/2016 08:30:54"/>
    <s v="XX"/>
    <x v="4"/>
    <s v="Não"/>
    <s v=""/>
    <s v=""/>
    <s v=""/>
  </r>
  <r>
    <n v="2223"/>
    <x v="12"/>
    <x v="0"/>
    <s v="03 - Operações Data Center"/>
    <x v="0"/>
    <s v="Alta"/>
    <s v="ligação servidores  datacenter BA "/>
    <s v="Marcelo Carvalho Brito"/>
    <x v="17"/>
    <s v="19/09/2016 09:05:14"/>
    <s v=" "/>
    <s v="xxx"/>
    <x v="36"/>
    <x v="38"/>
    <n v="3"/>
    <n v="0"/>
    <n v="100"/>
    <s v="19/09/2016 09:05:14"/>
    <s v="19/09/2016 09:05:14"/>
    <s v="XX"/>
    <x v="4"/>
    <s v="Não"/>
    <s v=""/>
    <s v=""/>
    <s v=""/>
  </r>
  <r>
    <n v="2227"/>
    <x v="12"/>
    <x v="0"/>
    <s v="03 - Operações Data Center"/>
    <x v="0"/>
    <s v="Normal"/>
    <s v="Levantamento do andamento da replicacao dos arquivos da Citylar"/>
    <s v="Rubens Eloy"/>
    <x v="18"/>
    <s v="19/09/2016 16:04:34"/>
    <s v=" "/>
    <s v="xxx"/>
    <x v="11"/>
    <x v="12"/>
    <n v="3"/>
    <n v="0"/>
    <n v="100"/>
    <s v="19/09/2016 09:13:25"/>
    <s v="19/09/2016 16:04:34"/>
    <s v="XX"/>
    <x v="4"/>
    <s v="Não"/>
    <s v=""/>
    <s v=""/>
    <s v=""/>
  </r>
  <r>
    <n v="2239"/>
    <x v="12"/>
    <x v="0"/>
    <s v="03 - Operações Data Center"/>
    <x v="0"/>
    <s v="Normal"/>
    <s v="Criacao de conta de usuario Analista Oi"/>
    <s v="Rubens Eloy"/>
    <x v="18"/>
    <s v="19/09/2016 09:51:50"/>
    <s v=" "/>
    <s v="xxx"/>
    <x v="11"/>
    <x v="12"/>
    <n v="0.10000000149011612"/>
    <n v="0"/>
    <n v="100"/>
    <s v="19/09/2016 09:51:11"/>
    <s v="19/09/2016 09:51:50"/>
    <s v="XX"/>
    <x v="4"/>
    <s v="Não"/>
    <s v=""/>
    <s v=""/>
    <s v=""/>
  </r>
  <r>
    <n v="2262"/>
    <x v="12"/>
    <x v="0"/>
    <s v="03 - Operações Data Center"/>
    <x v="0"/>
    <s v="Normal"/>
    <s v="Criacao de GPO para novo papel de parede para o ADM"/>
    <s v="Rubens Eloy"/>
    <x v="18"/>
    <s v="19/09/2016 16:04:19"/>
    <s v=" "/>
    <s v="xxx"/>
    <x v="11"/>
    <x v="12"/>
    <n v="0.30000001192092896"/>
    <n v="0"/>
    <n v="100"/>
    <s v="19/09/2016 11:58:22"/>
    <s v="19/09/2016 16:04:19"/>
    <s v="XX"/>
    <x v="4"/>
    <s v="Não"/>
    <s v=""/>
    <s v=""/>
    <s v=""/>
  </r>
  <r>
    <n v="2273"/>
    <x v="12"/>
    <x v="0"/>
    <s v="03 - Operações Data Center"/>
    <x v="0"/>
    <s v="Urgente"/>
    <s v="Problema no vcenter BA"/>
    <s v="Marcelo Carvalho Brito"/>
    <x v="17"/>
    <s v="19/09/2016 14:19:17"/>
    <s v=" "/>
    <s v="xxx"/>
    <x v="11"/>
    <x v="12"/>
    <n v="4"/>
    <n v="0"/>
    <n v="100"/>
    <s v="19/09/2016 14:19:17"/>
    <s v="19/09/2016 14:19:17"/>
    <s v="XX"/>
    <x v="4"/>
    <s v="Não"/>
    <s v=""/>
    <s v=""/>
    <s v=""/>
  </r>
  <r>
    <n v="2275"/>
    <x v="12"/>
    <x v="0"/>
    <s v="03 - Operações Data Center"/>
    <x v="0"/>
    <s v="Normal"/>
    <s v="servidor IN-MV-PRD-MANTIS fora do ar"/>
    <s v="Marcelo Carvalho Brito"/>
    <x v="17"/>
    <s v="22/09/2016 14:44:49"/>
    <s v=" "/>
    <s v="xxx"/>
    <x v="11"/>
    <x v="12"/>
    <n v="1"/>
    <n v="0"/>
    <n v="100"/>
    <s v="19/09/2016 14:34:16"/>
    <s v="22/09/2016 14:44:49"/>
    <s v="XX"/>
    <x v="4"/>
    <s v="Não"/>
    <s v=""/>
    <s v=""/>
    <s v=""/>
  </r>
  <r>
    <n v="2285"/>
    <x v="12"/>
    <x v="0"/>
    <s v="03 - Operações Data Center"/>
    <x v="0"/>
    <s v="Normal"/>
    <s v="Grupo de e-mail Operador Ti  - Bloqueio - Resposta Automática "/>
    <s v="Rubens Eloy"/>
    <x v="18"/>
    <s v="20/09/2016 09:56:02"/>
    <s v=" "/>
    <s v="xxx"/>
    <x v="11"/>
    <x v="12"/>
    <n v="0.30000001192092896"/>
    <n v="0"/>
    <n v="100"/>
    <s v="19/09/2016 15:10:59"/>
    <s v="20/09/2016 09:56:02"/>
    <s v="XX"/>
    <x v="4"/>
    <s v="Não"/>
    <s v=""/>
    <s v=""/>
    <s v=""/>
  </r>
  <r>
    <n v="2295"/>
    <x v="12"/>
    <x v="0"/>
    <s v="03 - Operações Data Center"/>
    <x v="0"/>
    <s v="Normal"/>
    <s v="Recuperação e-mail's "/>
    <s v="Rubens Eloy"/>
    <x v="18"/>
    <s v="20/09/2016 08:42:07"/>
    <s v=" "/>
    <s v="xxx"/>
    <x v="11"/>
    <x v="12"/>
    <n v="2"/>
    <n v="0"/>
    <n v="100"/>
    <s v="19/09/2016 16:22:39"/>
    <s v="20/09/2016 08:42:07"/>
    <s v="XX"/>
    <x v="4"/>
    <s v="Não"/>
    <s v=""/>
    <s v=""/>
    <s v=""/>
  </r>
  <r>
    <n v="2296"/>
    <x v="12"/>
    <x v="0"/>
    <s v="03 - Operações Data Center"/>
    <x v="0"/>
    <s v="Alta"/>
    <s v="Problema de replicação de DNS"/>
    <s v="Marcelo Carvalho Brito"/>
    <x v="17"/>
    <s v="22/09/2016 14:45:08"/>
    <s v=" "/>
    <s v="xxx"/>
    <x v="11"/>
    <x v="12"/>
    <n v="1"/>
    <n v="0"/>
    <n v="100"/>
    <s v="19/09/2016 16:39:29"/>
    <s v="22/09/2016 14:45:08"/>
    <s v="XX"/>
    <x v="4"/>
    <s v="Não"/>
    <s v=""/>
    <s v=""/>
    <s v=""/>
  </r>
  <r>
    <n v="2306"/>
    <x v="12"/>
    <x v="0"/>
    <s v="03 - Operações Data Center"/>
    <x v="0"/>
    <s v="Normal"/>
    <s v="Levar o servidor 10.80.0.190 para a L3"/>
    <s v="Rubens Eloy"/>
    <x v="18"/>
    <s v="20/09/2016 14:22:01"/>
    <s v=" "/>
    <s v="xxx"/>
    <x v="11"/>
    <x v="13"/>
    <n v="3"/>
    <n v="0"/>
    <n v="100"/>
    <s v="19/09/2016 17:34:19"/>
    <s v="20/09/2016 14:22:01"/>
    <s v="XX"/>
    <x v="4"/>
    <s v="Não"/>
    <s v=""/>
    <n v="1"/>
    <s v=""/>
  </r>
  <r>
    <n v="2309"/>
    <x v="12"/>
    <x v="0"/>
    <s v="03 - Operações Data Center"/>
    <x v="0"/>
    <s v="Normal"/>
    <s v="Criacao dos grupo e permissoes de acesso ao FS da Citylar X FS L3"/>
    <s v="Rubens Eloy"/>
    <x v="18"/>
    <s v="20/09/2016 14:51:09"/>
    <s v=" "/>
    <s v="xxx"/>
    <x v="11"/>
    <x v="13"/>
    <n v="4"/>
    <n v="0"/>
    <n v="100"/>
    <s v="19/09/2016 17:54:17"/>
    <s v="20/09/2016 14:51:09"/>
    <s v="XX"/>
    <x v="4"/>
    <s v="Não"/>
    <s v=""/>
    <n v="1"/>
    <s v=""/>
  </r>
  <r>
    <n v="2361"/>
    <x v="12"/>
    <x v="0"/>
    <s v="03 - Operações Data Center"/>
    <x v="0"/>
    <s v="Normal"/>
    <s v="problemas para acessar o servidor 10.80.0.241"/>
    <s v="Rubens Eloy"/>
    <x v="18"/>
    <s v="20/09/2016 08:05:26"/>
    <s v=" "/>
    <s v="xxx"/>
    <x v="12"/>
    <x v="13"/>
    <n v="0.10000000149011612"/>
    <n v="0"/>
    <n v="100"/>
    <s v="20/09/2016 07:57:40"/>
    <s v="20/09/2016 08:05:26"/>
    <s v="XX"/>
    <x v="4"/>
    <s v="Não"/>
    <s v=""/>
    <s v=""/>
    <s v=""/>
  </r>
  <r>
    <n v="2363"/>
    <x v="12"/>
    <x v="0"/>
    <s v="03 - Operações Data Center"/>
    <x v="0"/>
    <s v="Normal"/>
    <s v="Add usuaria Carla.Silva ao grupo de acesso ao OBB"/>
    <s v="Rubens Eloy"/>
    <x v="18"/>
    <s v="20/09/2016 08:41:38"/>
    <s v=" "/>
    <s v="xxx"/>
    <x v="12"/>
    <x v="13"/>
    <n v="0.10000000149011612"/>
    <n v="0"/>
    <n v="100"/>
    <s v="20/09/2016 08:41:25"/>
    <s v="20/09/2016 08:41:38"/>
    <s v="XX"/>
    <x v="4"/>
    <s v="Não"/>
    <s v=""/>
    <s v=""/>
    <s v=""/>
  </r>
  <r>
    <n v="2371"/>
    <x v="12"/>
    <x v="0"/>
    <s v="03 - Operações Data Center"/>
    <x v="0"/>
    <s v="Normal"/>
    <s v="Liberacao de espaco em rede"/>
    <s v="Rubens Eloy"/>
    <x v="18"/>
    <s v="20/09/2016 09:23:10"/>
    <s v=" "/>
    <s v="xxx"/>
    <x v="12"/>
    <x v="13"/>
    <n v="1"/>
    <n v="0"/>
    <n v="100"/>
    <s v="20/09/2016 08:58:43"/>
    <s v="20/09/2016 09:23:09"/>
    <s v="XX"/>
    <x v="4"/>
    <s v="Não"/>
    <s v=""/>
    <s v=""/>
    <s v=""/>
  </r>
  <r>
    <n v="2389"/>
    <x v="12"/>
    <x v="0"/>
    <s v="03 - Operações Data Center"/>
    <x v="0"/>
    <s v="Normal"/>
    <s v="Verificar caixa de email de Agnelio Pinheiro Veneravel que esta em Ingles"/>
    <s v="Rubens Eloy"/>
    <x v="18"/>
    <s v="20/09/2016 09:39:02"/>
    <s v=" "/>
    <s v="xxx"/>
    <x v="12"/>
    <x v="13"/>
    <n v="0.30000001192092896"/>
    <n v="0"/>
    <n v="100"/>
    <s v="20/09/2016 09:19:15"/>
    <s v="20/09/2016 09:39:02"/>
    <s v="XX"/>
    <x v="4"/>
    <s v="Não"/>
    <s v=""/>
    <s v=""/>
    <s v=""/>
  </r>
  <r>
    <n v="2393"/>
    <x v="12"/>
    <x v="0"/>
    <s v="03 - Operações Data Center"/>
    <x v="0"/>
    <s v="Normal"/>
    <s v="Verificar servidor da Salfer"/>
    <s v="Rubens Eloy"/>
    <x v="18"/>
    <s v="20/09/2016 11:01:53"/>
    <s v=" "/>
    <s v="xxx"/>
    <x v="12"/>
    <x v="13"/>
    <n v="1"/>
    <n v="0"/>
    <n v="100"/>
    <s v="20/09/2016 09:28:14"/>
    <s v="20/09/2016 11:01:53"/>
    <s v="XX"/>
    <x v="4"/>
    <s v="Não"/>
    <s v=""/>
    <s v=""/>
    <s v=""/>
  </r>
  <r>
    <n v="2396"/>
    <x v="12"/>
    <x v="0"/>
    <s v="03 - Operações Data Center"/>
    <x v="0"/>
    <s v="Normal"/>
    <s v="Exclusao do scopo DHCP 10.3.32.0 e 10.3.33.0"/>
    <s v="Rubens Eloy"/>
    <x v="18"/>
    <s v="20/09/2016 09:55:35"/>
    <s v=" "/>
    <s v="xxx"/>
    <x v="12"/>
    <x v="13"/>
    <n v="0.20000000298023224"/>
    <n v="0"/>
    <n v="100"/>
    <s v="20/09/2016 09:53:35"/>
    <s v="20/09/2016 09:55:35"/>
    <s v="XX"/>
    <x v="4"/>
    <s v="Não"/>
    <s v=""/>
    <s v=""/>
    <s v=""/>
  </r>
  <r>
    <n v="2397"/>
    <x v="12"/>
    <x v="0"/>
    <s v="03 - Operações Data Center"/>
    <x v="0"/>
    <s v="Normal"/>
    <s v="Cricao do scop DHCP 10.3.37.0 e 10.3.38.0"/>
    <s v="Rubens Eloy"/>
    <x v="18"/>
    <s v="20/09/2016 09:55:18"/>
    <s v=" "/>
    <s v="xxx"/>
    <x v="12"/>
    <x v="13"/>
    <n v="0.20000000298023224"/>
    <n v="0"/>
    <n v="100"/>
    <s v="20/09/2016 09:54:17"/>
    <s v="20/09/2016 09:55:18"/>
    <s v="XX"/>
    <x v="4"/>
    <s v="Não"/>
    <s v=""/>
    <s v=""/>
    <s v=""/>
  </r>
  <r>
    <n v="2398"/>
    <x v="12"/>
    <x v="0"/>
    <s v="03 - Operações Data Center"/>
    <x v="0"/>
    <s v="Normal"/>
    <s v="Redefinir senha do usuario Darlan"/>
    <s v="Rubens Eloy"/>
    <x v="18"/>
    <s v="20/09/2016 10:00:52"/>
    <s v=" "/>
    <s v="xxx"/>
    <x v="12"/>
    <x v="13"/>
    <n v="0.10000000149011612"/>
    <n v="0"/>
    <n v="100"/>
    <s v="20/09/2016 10:00:41"/>
    <s v="20/09/2016 10:00:52"/>
    <s v="XX"/>
    <x v="4"/>
    <s v="Não"/>
    <s v=""/>
    <s v=""/>
    <s v=""/>
  </r>
  <r>
    <n v="2404"/>
    <x v="12"/>
    <x v="0"/>
    <s v="03 - Operações Data Center"/>
    <x v="0"/>
    <s v="Normal"/>
    <s v="Remover Luiz Henrique do grupo Suporte Redes - Bahia"/>
    <s v="Rubens Eloy"/>
    <x v="18"/>
    <s v="20/09/2016 10:37:36"/>
    <s v=" "/>
    <s v="xxx"/>
    <x v="12"/>
    <x v="13"/>
    <n v="0.10000000149011612"/>
    <n v="0"/>
    <n v="100"/>
    <s v="20/09/2016 10:37:24"/>
    <s v="20/09/2016 10:37:36"/>
    <s v="XX"/>
    <x v="4"/>
    <s v="Não"/>
    <s v=""/>
    <s v=""/>
    <s v=""/>
  </r>
  <r>
    <n v="2410"/>
    <x v="12"/>
    <x v="0"/>
    <s v="03 - Operações Data Center"/>
    <x v="0"/>
    <s v="Normal"/>
    <s v="Criacao de pasta Publico\Scanner-Cuiaba para utilizar para armazenamento do scanner"/>
    <s v="Rubens Eloy"/>
    <x v="18"/>
    <s v="20/09/2016 11:52:29"/>
    <s v=" "/>
    <s v="xxx"/>
    <x v="12"/>
    <x v="13"/>
    <n v="0.20000000298023224"/>
    <n v="0"/>
    <n v="100"/>
    <s v="20/09/2016 11:52:17"/>
    <s v="20/09/2016 11:52:29"/>
    <s v="XX"/>
    <x v="4"/>
    <s v="Não"/>
    <s v=""/>
    <s v=""/>
    <s v=""/>
  </r>
  <r>
    <n v="2411"/>
    <x v="12"/>
    <x v="0"/>
    <s v="03 - Operações Data Center"/>
    <x v="0"/>
    <s v="Normal"/>
    <s v="Aumentar tamanho de Mailbox inteligencia.comercial"/>
    <s v="Rubens Eloy"/>
    <x v="18"/>
    <s v="20/09/2016 13:25:06"/>
    <s v=" "/>
    <s v="xxx"/>
    <x v="12"/>
    <x v="13"/>
    <n v="2"/>
    <n v="0"/>
    <n v="100"/>
    <s v="20/09/2016 11:57:59"/>
    <s v="20/09/2016 13:25:06"/>
    <s v="XX"/>
    <x v="4"/>
    <s v="Não"/>
    <s v=""/>
    <s v=""/>
    <s v=""/>
  </r>
  <r>
    <n v="2414"/>
    <x v="12"/>
    <x v="0"/>
    <s v="03 - Operações Data Center"/>
    <x v="0"/>
    <s v="Normal"/>
    <s v="Add usuario no grupo G_Acesso_GEMCO"/>
    <s v="Rubens Eloy"/>
    <x v="18"/>
    <s v="20/09/2016 12:31:30"/>
    <s v=" "/>
    <s v="xxx"/>
    <x v="12"/>
    <x v="13"/>
    <n v="0.10000000149011612"/>
    <n v="0"/>
    <n v="100"/>
    <s v="20/09/2016 12:28:21"/>
    <s v="20/09/2016 12:31:30"/>
    <s v="XX"/>
    <x v="4"/>
    <s v="Não"/>
    <s v=""/>
    <s v=""/>
    <s v=""/>
  </r>
  <r>
    <n v="2417"/>
    <x v="12"/>
    <x v="0"/>
    <s v="03 - Operações Data Center"/>
    <x v="0"/>
    <s v="Normal"/>
    <s v="Liberar acesso do pessoas no NOC sia TS ao servidor mv-l3-fs01 para add permissao de pastas."/>
    <s v="Rubens Eloy"/>
    <x v="18"/>
    <s v="20/09/2016 13:00:36"/>
    <s v=" "/>
    <s v="xxx"/>
    <x v="12"/>
    <x v="13"/>
    <n v="0.10000000149011612"/>
    <n v="0"/>
    <n v="100"/>
    <s v="20/09/2016 13:00:24"/>
    <s v="20/09/2016 13:00:36"/>
    <s v="XX"/>
    <x v="4"/>
    <s v="Não"/>
    <s v=""/>
    <s v=""/>
    <s v=""/>
  </r>
  <r>
    <n v="2419"/>
    <x v="12"/>
    <x v="0"/>
    <s v="03 - Operações Data Center"/>
    <x v="0"/>
    <s v="Normal"/>
    <s v="Criação da pasta Canal de Ética no FS"/>
    <s v="Rubens Eloy"/>
    <x v="18"/>
    <s v="20/09/2016 14:26:53"/>
    <s v=" "/>
    <s v="xxx"/>
    <x v="12"/>
    <x v="13"/>
    <n v="0.10000000149011612"/>
    <n v="0"/>
    <n v="100"/>
    <s v="20/09/2016 14:22:57"/>
    <s v="20/09/2016 14:26:53"/>
    <s v="XX"/>
    <x v="4"/>
    <s v="Não"/>
    <s v=""/>
    <s v=""/>
    <s v=""/>
  </r>
  <r>
    <n v="2426"/>
    <x v="12"/>
    <x v="0"/>
    <s v="03 - Operações Data Center"/>
    <x v="0"/>
    <s v="Urgente"/>
    <s v="Despromover o Ad maquinadevendas datacenter ES"/>
    <s v="Marcelo Carvalho Brito"/>
    <x v="17"/>
    <s v="22/09/2016 14:29:16"/>
    <s v=" "/>
    <s v="xxx"/>
    <x v="12"/>
    <x v="13"/>
    <n v="2"/>
    <n v="0"/>
    <n v="100"/>
    <s v="20/09/2016 14:45:52"/>
    <s v="22/09/2016 12:59:42"/>
    <s v="XX"/>
    <x v="4"/>
    <s v="Não"/>
    <s v=""/>
    <s v=""/>
    <s v=""/>
  </r>
  <r>
    <n v="2427"/>
    <x v="12"/>
    <x v="0"/>
    <s v="03 - Operações Data Center"/>
    <x v="0"/>
    <s v="Normal"/>
    <s v="Criacao de usuario local para acesso no SRVDBDIMEP"/>
    <s v="Rubens Eloy"/>
    <x v="18"/>
    <s v="20/09/2016 14:51:30"/>
    <s v=" "/>
    <s v="xxx"/>
    <x v="12"/>
    <x v="13"/>
    <n v="0.20000000298023224"/>
    <n v="0"/>
    <n v="100"/>
    <s v="20/09/2016 14:49:42"/>
    <s v="20/09/2016 14:51:30"/>
    <s v="XX"/>
    <x v="4"/>
    <s v="Não"/>
    <s v=""/>
    <s v=""/>
    <s v=""/>
  </r>
  <r>
    <n v="2438"/>
    <x v="12"/>
    <x v="0"/>
    <s v="03 - Operações Data Center"/>
    <x v="0"/>
    <s v="Normal"/>
    <s v="Configuração de reserva dhcp"/>
    <s v="Rubens Eloy"/>
    <x v="18"/>
    <s v="20/09/2016 15:42:52"/>
    <s v=" "/>
    <s v="xxx"/>
    <x v="12"/>
    <x v="13"/>
    <n v="0.10000000149011612"/>
    <n v="0"/>
    <n v="100"/>
    <s v="20/09/2016 15:42:41"/>
    <s v="20/09/2016 15:42:52"/>
    <s v="XX"/>
    <x v="4"/>
    <s v="Não"/>
    <s v=""/>
    <s v=""/>
    <s v=""/>
  </r>
  <r>
    <n v="2448"/>
    <x v="12"/>
    <x v="0"/>
    <s v="03 - Operações Data Center"/>
    <x v="0"/>
    <s v="Normal"/>
    <s v="Listar integrantes do grupo regional centro sul"/>
    <s v="Rubens Eloy"/>
    <x v="18"/>
    <s v="20/09/2016 17:44:19"/>
    <s v=" "/>
    <s v="xxx"/>
    <x v="12"/>
    <x v="13"/>
    <n v="0.20000000298023224"/>
    <n v="0"/>
    <n v="100"/>
    <s v="20/09/2016 17:14:36"/>
    <s v="20/09/2016 17:44:19"/>
    <s v="XX"/>
    <x v="4"/>
    <s v="Não"/>
    <s v=""/>
    <s v=""/>
    <s v=""/>
  </r>
  <r>
    <n v="2449"/>
    <x v="12"/>
    <x v="0"/>
    <s v="03 - Operações Data Center"/>
    <x v="0"/>
    <s v="Normal"/>
    <s v="Alteracao de reserva no DHCP para a impressora CARTAZ045-G323.maquinadevendas.corp"/>
    <s v="Rubens Eloy"/>
    <x v="18"/>
    <s v="20/09/2016 17:22:02"/>
    <s v=" "/>
    <s v="xxx"/>
    <x v="12"/>
    <x v="13"/>
    <n v="0.10000000149011612"/>
    <n v="0"/>
    <n v="100"/>
    <s v="20/09/2016 17:15:34"/>
    <s v="20/09/2016 17:22:02"/>
    <s v="XX"/>
    <x v="4"/>
    <s v="Não"/>
    <s v=""/>
    <s v=""/>
    <s v=""/>
  </r>
  <r>
    <n v="2450"/>
    <x v="12"/>
    <x v="0"/>
    <s v="03 - Operações Data Center"/>
    <x v="0"/>
    <s v="Normal"/>
    <s v="Criacao de conta de mais dois usuario Analista Oi"/>
    <s v="Rubens Eloy"/>
    <x v="18"/>
    <s v="20/09/2016 17:21:25"/>
    <s v=" "/>
    <s v="xxx"/>
    <x v="12"/>
    <x v="13"/>
    <n v="0.20000000298023224"/>
    <n v="0"/>
    <n v="100"/>
    <s v="20/09/2016 17:18:19"/>
    <s v="20/09/2016 17:21:25"/>
    <s v="XX"/>
    <x v="4"/>
    <s v="Não"/>
    <s v=""/>
    <s v=""/>
    <s v=""/>
  </r>
  <r>
    <n v="2451"/>
    <x v="12"/>
    <x v="0"/>
    <s v="03 - Operações Data Center"/>
    <x v="0"/>
    <s v="Normal"/>
    <s v="Add permissao de acesso TS ao servidor JUMP para os usuarios analistaoi"/>
    <s v="Rubens Eloy"/>
    <x v="18"/>
    <s v="20/09/2016 17:21:06"/>
    <s v=" "/>
    <s v="xxx"/>
    <x v="12"/>
    <x v="13"/>
    <n v="0.10000000149011612"/>
    <n v="0"/>
    <n v="100"/>
    <s v="20/09/2016 17:19:39"/>
    <s v="20/09/2016 17:21:06"/>
    <s v="XX"/>
    <x v="4"/>
    <s v="Não"/>
    <s v=""/>
    <s v=""/>
    <s v=""/>
  </r>
  <r>
    <n v="2456"/>
    <x v="12"/>
    <x v="0"/>
    <s v="03 - Operações Data Center"/>
    <x v="0"/>
    <s v="Normal"/>
    <s v="BACKUP - EMAIL - ITENS ENVIADOS - URGENTE"/>
    <s v="Rubens Eloy"/>
    <x v="18"/>
    <s v="06/10/2016 11:09:31"/>
    <s v=" "/>
    <s v="xxx"/>
    <x v="12"/>
    <x v="7"/>
    <n v="1"/>
    <n v="0"/>
    <n v="100"/>
    <s v="20/09/2016 18:04:07"/>
    <s v="06/10/2016 11:09:31"/>
    <s v="XX"/>
    <x v="4"/>
    <s v="Não"/>
    <s v=""/>
    <n v="1"/>
    <s v=""/>
  </r>
  <r>
    <n v="2457"/>
    <x v="12"/>
    <x v="0"/>
    <s v="03 - Operações Data Center"/>
    <x v="0"/>
    <s v="Normal"/>
    <s v="Resetar senha do usuario jose.moreira"/>
    <s v="Rubens Eloy"/>
    <x v="18"/>
    <s v="20/09/2016 18:11:24"/>
    <s v=" "/>
    <s v="xxx"/>
    <x v="12"/>
    <x v="13"/>
    <n v="0.10000000149011612"/>
    <n v="0"/>
    <n v="100"/>
    <s v="20/09/2016 18:11:10"/>
    <s v="20/09/2016 18:11:24"/>
    <s v="XX"/>
    <x v="4"/>
    <s v="Não"/>
    <s v=""/>
    <s v=""/>
    <s v=""/>
  </r>
  <r>
    <n v="2459"/>
    <x v="12"/>
    <x v="0"/>
    <s v="03 - Operações Data Center"/>
    <x v="0"/>
    <s v="Normal"/>
    <s v="Aumentar tamanho de Mailbox jose.negreiros"/>
    <s v="Rubens Eloy"/>
    <x v="18"/>
    <s v="21/09/2016 08:21:08"/>
    <s v=" "/>
    <s v="xxx"/>
    <x v="12"/>
    <x v="13"/>
    <n v="1"/>
    <n v="0"/>
    <n v="100"/>
    <s v="20/09/2016 18:37:02"/>
    <s v="21/09/2016 08:21:08"/>
    <s v="XX"/>
    <x v="4"/>
    <s v="Não"/>
    <s v=""/>
    <s v=""/>
    <s v=""/>
  </r>
  <r>
    <n v="2468"/>
    <x v="12"/>
    <x v="0"/>
    <s v="03 - Operações Data Center"/>
    <x v="0"/>
    <s v="Normal"/>
    <s v="Migracao de Mailbox - selecao"/>
    <s v="Rubens Eloy"/>
    <x v="18"/>
    <s v="21/09/2016 09:20:16"/>
    <s v=" "/>
    <s v="xxx"/>
    <x v="13"/>
    <x v="14"/>
    <n v="1"/>
    <n v="0"/>
    <n v="100"/>
    <s v="21/09/2016 08:57:16"/>
    <s v="21/09/2016 09:20:16"/>
    <s v="XX"/>
    <x v="4"/>
    <s v="Não"/>
    <s v=""/>
    <s v=""/>
    <s v=""/>
  </r>
  <r>
    <n v="2469"/>
    <x v="12"/>
    <x v="0"/>
    <s v="03 - Operações Data Center"/>
    <x v="0"/>
    <s v="Normal"/>
    <s v="Ajuda a usuaria Evaina Pereira de Morais no acesso via TS ao terminal-cred"/>
    <s v="Rubens Eloy"/>
    <x v="18"/>
    <s v="21/09/2016 09:20:48"/>
    <s v=" "/>
    <s v="xxx"/>
    <x v="13"/>
    <x v="14"/>
    <n v="0.10000000149011612"/>
    <n v="0"/>
    <n v="100"/>
    <s v="21/09/2016 09:16:21"/>
    <s v="21/09/2016 09:20:48"/>
    <s v="XX"/>
    <x v="4"/>
    <s v="Não"/>
    <s v=""/>
    <s v=""/>
    <s v=""/>
  </r>
  <r>
    <n v="2470"/>
    <x v="12"/>
    <x v="0"/>
    <s v="03 - Operações Data Center"/>
    <x v="0"/>
    <s v="Urgente"/>
    <s v="servidor re-l3-jcob01 encontra-se travado"/>
    <s v="Marcelo Carvalho Brito"/>
    <x v="17"/>
    <s v="21/09/2016 09:22:17"/>
    <s v=" "/>
    <s v="xxx"/>
    <x v="13"/>
    <x v="14"/>
    <n v="1"/>
    <n v="0"/>
    <n v="100"/>
    <s v="21/09/2016 09:22:17"/>
    <s v="21/09/2016 09:22:17"/>
    <s v="XX"/>
    <x v="4"/>
    <s v="Não"/>
    <s v=""/>
    <s v=""/>
    <s v=""/>
  </r>
  <r>
    <n v="2471"/>
    <x v="12"/>
    <x v="0"/>
    <s v="03 - Operações Data Center"/>
    <x v="0"/>
    <s v="Normal"/>
    <s v="Criação de area para o escritorio pontocom "/>
    <s v="Marcelo Carvalho Brito"/>
    <x v="17"/>
    <s v="21/09/2016 09:28:04"/>
    <s v=" "/>
    <s v="xxx"/>
    <x v="13"/>
    <x v="14"/>
    <n v="1"/>
    <n v="0"/>
    <n v="100"/>
    <s v="21/09/2016 09:28:04"/>
    <s v="21/09/2016 09:28:04"/>
    <s v="XX"/>
    <x v="4"/>
    <s v="Não"/>
    <s v=""/>
    <s v=""/>
    <s v=""/>
  </r>
  <r>
    <n v="2494"/>
    <x v="12"/>
    <x v="0"/>
    <s v="03 - Operações Data Center"/>
    <x v="0"/>
    <s v="Normal"/>
    <s v="Configurar mapeamento \\maquinadevendas\autidoria na estacao do usuario 10.39.10.44"/>
    <s v="Rubens Eloy"/>
    <x v="18"/>
    <s v="21/09/2016 10:23:36"/>
    <s v=" "/>
    <s v="xxx"/>
    <x v="13"/>
    <x v="14"/>
    <n v="0.20000000298023224"/>
    <n v="0"/>
    <n v="100"/>
    <s v="21/09/2016 10:23:23"/>
    <s v="21/09/2016 10:23:36"/>
    <s v="XX"/>
    <x v="4"/>
    <s v="Não"/>
    <s v=""/>
    <s v=""/>
    <s v=""/>
  </r>
  <r>
    <n v="2503"/>
    <x v="12"/>
    <x v="0"/>
    <s v="03 - Operações Data Center"/>
    <x v="0"/>
    <s v="Normal"/>
    <s v="Resetar senha de usuario"/>
    <s v="Rubens Eloy"/>
    <x v="18"/>
    <s v="21/09/2016 10:52:18"/>
    <s v=" "/>
    <s v="xxx"/>
    <x v="13"/>
    <x v="14"/>
    <n v="0.10000000149011612"/>
    <n v="0"/>
    <n v="100"/>
    <s v="21/09/2016 10:52:07"/>
    <s v="21/09/2016 10:52:18"/>
    <s v="XX"/>
    <x v="4"/>
    <s v="Não"/>
    <s v=""/>
    <s v=""/>
    <s v=""/>
  </r>
  <r>
    <n v="2504"/>
    <x v="12"/>
    <x v="0"/>
    <s v="03 - Operações Data Center"/>
    <x v="0"/>
    <s v="Normal"/>
    <s v="Users 1265 e 1243"/>
    <s v="Rubens Eloy"/>
    <x v="18"/>
    <s v="21/09/2016 15:16:42"/>
    <s v=" "/>
    <s v="xxx"/>
    <x v="13"/>
    <x v="14"/>
    <n v="0.30000001192092896"/>
    <n v="0"/>
    <n v="100"/>
    <s v="21/09/2016 10:59:08"/>
    <s v="21/09/2016 15:16:42"/>
    <s v="XX"/>
    <x v="4"/>
    <s v="Não"/>
    <s v=""/>
    <s v=""/>
    <s v=""/>
  </r>
  <r>
    <n v="2508"/>
    <x v="12"/>
    <x v="0"/>
    <s v="03 - Operações Data Center"/>
    <x v="0"/>
    <s v="Urgente"/>
    <s v="Atualização WMS Corp"/>
    <s v="Marcelo Carvalho Brito"/>
    <x v="17"/>
    <s v="22/09/2016 14:15:43"/>
    <s v=" "/>
    <s v="xxx"/>
    <x v="13"/>
    <x v="14"/>
    <n v="1"/>
    <n v="0"/>
    <n v="100"/>
    <s v="21/09/2016 13:58:05"/>
    <s v="21/09/2016 13:58:05"/>
    <s v="XX"/>
    <x v="4"/>
    <s v="Não"/>
    <s v=""/>
    <s v=""/>
    <s v=""/>
  </r>
  <r>
    <n v="2509"/>
    <x v="12"/>
    <x v="0"/>
    <s v="03 - Operações Data Center"/>
    <x v="0"/>
    <s v="Normal"/>
    <s v="Orientação de envio de e-mail "/>
    <s v="Marcelo Carvalho Brito"/>
    <x v="17"/>
    <s v="22/09/2016 14:25:07"/>
    <s v=" "/>
    <s v="xxx"/>
    <x v="13"/>
    <x v="14"/>
    <n v="1"/>
    <n v="0"/>
    <n v="100"/>
    <s v="21/09/2016 13:59:40"/>
    <s v="21/09/2016 13:59:40"/>
    <s v="XX"/>
    <x v="4"/>
    <s v="Não"/>
    <s v=""/>
    <s v=""/>
    <s v=""/>
  </r>
  <r>
    <n v="2522"/>
    <x v="12"/>
    <x v="0"/>
    <s v="03 - Operações Data Center"/>
    <x v="0"/>
    <s v="Normal"/>
    <s v="Importação de Xml"/>
    <s v="Rubens Eloy"/>
    <x v="18"/>
    <s v="21/09/2016 15:27:52"/>
    <s v=" "/>
    <s v="xxx"/>
    <x v="13"/>
    <x v="14"/>
    <n v="0.20000000298023224"/>
    <n v="0"/>
    <n v="100"/>
    <s v="21/09/2016 15:27:41"/>
    <s v="21/09/2016 15:27:52"/>
    <s v="XX"/>
    <x v="4"/>
    <s v="Não"/>
    <s v=""/>
    <s v=""/>
    <s v=""/>
  </r>
  <r>
    <n v="2528"/>
    <x v="12"/>
    <x v="0"/>
    <s v="03 - Operações Data Center"/>
    <x v="0"/>
    <s v="Normal"/>
    <s v="Liberacao de acesso a Mailbox"/>
    <s v="Rubens Eloy"/>
    <x v="18"/>
    <s v="21/09/2016 17:07:32"/>
    <s v=" "/>
    <s v="xxx"/>
    <x v="13"/>
    <x v="14"/>
    <n v="0.10000000149011612"/>
    <n v="0"/>
    <n v="100"/>
    <s v="21/09/2016 16:57:59"/>
    <s v="21/09/2016 17:07:31"/>
    <s v="XX"/>
    <x v="4"/>
    <s v="Não"/>
    <s v=""/>
    <s v=""/>
    <s v=""/>
  </r>
  <r>
    <n v="2547"/>
    <x v="12"/>
    <x v="0"/>
    <s v="03 - Operações Data Center"/>
    <x v="0"/>
    <s v="Normal"/>
    <s v="Configuracao de DSF para replicacao de arquivos de cancelamentos de cartoes de credito "/>
    <s v="Rubens Eloy"/>
    <x v="18"/>
    <s v="05/10/2016 16:27:20"/>
    <s v=" "/>
    <s v="xxx"/>
    <x v="14"/>
    <x v="16"/>
    <n v="3"/>
    <n v="0"/>
    <n v="100"/>
    <s v="22/09/2016 08:38:25"/>
    <s v="05/10/2016 16:27:19"/>
    <s v="XX"/>
    <x v="4"/>
    <s v="Não"/>
    <s v=""/>
    <n v="1"/>
    <s v=""/>
  </r>
  <r>
    <n v="2549"/>
    <x v="12"/>
    <x v="0"/>
    <s v="03 - Operações Data Center"/>
    <x v="0"/>
    <s v="Alta"/>
    <s v="Mudança DHCP da eletroshop para leve3"/>
    <s v="Marcelo Carvalho Brito"/>
    <x v="17"/>
    <s v="22/09/2016 14:24:54"/>
    <s v=" "/>
    <s v="xxx"/>
    <x v="13"/>
    <x v="14"/>
    <n v="1"/>
    <n v="0"/>
    <n v="100"/>
    <s v="22/09/2016 08:43:35"/>
    <s v="22/09/2016 08:43:35"/>
    <s v="XX"/>
    <x v="4"/>
    <s v="Não"/>
    <s v=""/>
    <s v=""/>
    <s v=""/>
  </r>
  <r>
    <n v="2550"/>
    <x v="12"/>
    <x v="0"/>
    <s v="03 - Operações Data Center"/>
    <x v="0"/>
    <s v="Alta"/>
    <s v="Liberação de espaco em disco re-l3-RElojas-jbEap06"/>
    <s v="Marcelo Carvalho Brito"/>
    <x v="17"/>
    <s v="23/09/2016 11:18:09"/>
    <s v=" "/>
    <s v="xxx"/>
    <x v="0"/>
    <x v="0"/>
    <n v="1"/>
    <n v="0"/>
    <n v="100"/>
    <s v="22/09/2016 08:45:16"/>
    <s v="22/09/2016 08:45:16"/>
    <s v="XX"/>
    <x v="4"/>
    <s v="Não"/>
    <s v=""/>
    <s v=""/>
    <s v=""/>
  </r>
  <r>
    <n v="2551"/>
    <x v="12"/>
    <x v="0"/>
    <s v="03 - Operações Data Center"/>
    <x v="0"/>
    <s v="Alta"/>
    <s v="Liberação de espaco em disco re-l3-jcob01"/>
    <s v="Marcelo Carvalho Brito"/>
    <x v="17"/>
    <s v="23/09/2016 11:18:26"/>
    <s v=" "/>
    <s v="xxx"/>
    <x v="14"/>
    <x v="15"/>
    <n v="1"/>
    <n v="0"/>
    <n v="100"/>
    <s v="22/09/2016 08:47:07"/>
    <s v="22/09/2016 08:47:07"/>
    <s v="XX"/>
    <x v="4"/>
    <s v="Não"/>
    <s v=""/>
    <s v=""/>
    <s v=""/>
  </r>
  <r>
    <n v="2552"/>
    <x v="12"/>
    <x v="0"/>
    <s v="03 - Operações Data Center"/>
    <x v="0"/>
    <s v="Alta"/>
    <s v="Liberação de espaco em disco  in-mv-prd-jboss04-sjur"/>
    <s v="Marcelo Carvalho Brito"/>
    <x v="17"/>
    <s v="22/09/2016 14:15:18"/>
    <s v=" "/>
    <s v="xxx"/>
    <x v="14"/>
    <x v="15"/>
    <n v="1"/>
    <n v="0"/>
    <n v="100"/>
    <s v="22/09/2016 08:48:01"/>
    <s v="22/09/2016 08:48:01"/>
    <s v="XX"/>
    <x v="4"/>
    <s v="Não"/>
    <s v=""/>
    <s v=""/>
    <s v=""/>
  </r>
  <r>
    <n v="2554"/>
    <x v="12"/>
    <x v="0"/>
    <s v="03 - Operações Data Center"/>
    <x v="0"/>
    <s v="Urgente"/>
    <s v="Problema no sistema sisman"/>
    <s v="Marcelo Carvalho Brito"/>
    <x v="17"/>
    <s v="22/09/2016 14:28:53"/>
    <s v=" "/>
    <s v="xxx"/>
    <x v="14"/>
    <x v="15"/>
    <n v="1"/>
    <n v="0"/>
    <n v="100"/>
    <s v="22/09/2016 08:52:04"/>
    <s v="22/09/2016 14:28:53"/>
    <s v="XX"/>
    <x v="4"/>
    <s v="Não"/>
    <s v=""/>
    <s v=""/>
    <s v=""/>
  </r>
  <r>
    <n v="2555"/>
    <x v="12"/>
    <x v="0"/>
    <s v="03 - Operações Data Center"/>
    <x v="0"/>
    <s v="Alta"/>
    <s v="Sisep inoperante"/>
    <s v="Marcelo Carvalho Brito"/>
    <x v="17"/>
    <s v="22/09/2016 14:03:22"/>
    <s v=" "/>
    <s v="xxx"/>
    <x v="13"/>
    <x v="14"/>
    <n v="1"/>
    <n v="0"/>
    <n v="100"/>
    <s v="22/09/2016 08:54:19"/>
    <s v="22/09/2016 08:54:19"/>
    <s v="XX"/>
    <x v="4"/>
    <s v="Não"/>
    <s v=""/>
    <s v=""/>
    <s v=""/>
  </r>
  <r>
    <n v="2556"/>
    <x v="12"/>
    <x v="0"/>
    <s v="03 - Operações Data Center"/>
    <x v="0"/>
    <s v="Alta"/>
    <s v="Servidor travado re-l3-jcob01 "/>
    <s v="Marcelo Carvalho Brito"/>
    <x v="17"/>
    <s v="22/09/2016 14:02:58"/>
    <s v=" "/>
    <s v="xxx"/>
    <x v="13"/>
    <x v="14"/>
    <n v="1"/>
    <n v="0"/>
    <n v="100"/>
    <s v="22/09/2016 08:57:47"/>
    <s v="22/09/2016 08:57:47"/>
    <s v="XX"/>
    <x v="4"/>
    <s v="Não"/>
    <s v=""/>
    <s v=""/>
    <s v=""/>
  </r>
  <r>
    <n v="2571"/>
    <x v="12"/>
    <x v="0"/>
    <s v="03 - Operações Data Center"/>
    <x v="0"/>
    <s v="Normal"/>
    <s v="Habilitar conta de computador RJ-169-VND-105 e move para OU maquinadevendas.corp/Lojas_Ricardo_Eletro/LOJAS/RE169"/>
    <s v="Rubens Eloy"/>
    <x v="18"/>
    <s v="22/09/2016 10:33:43"/>
    <s v=" "/>
    <s v="xxx"/>
    <x v="14"/>
    <x v="15"/>
    <n v="0.10000000149011612"/>
    <n v="0"/>
    <n v="100"/>
    <s v="22/09/2016 10:33:32"/>
    <s v="22/09/2016 10:33:43"/>
    <s v="XX"/>
    <x v="4"/>
    <s v="Não"/>
    <s v=""/>
    <s v=""/>
    <s v=""/>
  </r>
  <r>
    <n v="2580"/>
    <x v="12"/>
    <x v="0"/>
    <s v="03 - Operações Data Center"/>
    <x v="0"/>
    <s v="Normal"/>
    <s v="Servidor 10.80.0.237 Eletroshopping- Sem acesso"/>
    <s v="Rubens Eloy"/>
    <x v="18"/>
    <s v="22/09/2016 11:28:35"/>
    <s v=" "/>
    <s v="xxx"/>
    <x v="14"/>
    <x v="15"/>
    <n v="0.30000001192092896"/>
    <n v="0"/>
    <n v="100"/>
    <s v="22/09/2016 11:27:54"/>
    <s v="22/09/2016 11:28:35"/>
    <s v="XX"/>
    <x v="4"/>
    <s v="Não"/>
    <s v=""/>
    <s v=""/>
    <s v=""/>
  </r>
  <r>
    <n v="2581"/>
    <x v="12"/>
    <x v="0"/>
    <s v="03 - Operações Data Center"/>
    <x v="0"/>
    <s v="Normal"/>
    <s v="Acesso servidor Eletro Shopping"/>
    <s v="Rubens Eloy"/>
    <x v="18"/>
    <s v="22/09/2016 11:28:50"/>
    <s v=" "/>
    <s v="xxx"/>
    <x v="14"/>
    <x v="15"/>
    <n v="0.30000001192092896"/>
    <n v="0"/>
    <n v="100"/>
    <s v="22/09/2016 11:28:18"/>
    <s v="22/09/2016 11:28:50"/>
    <s v="XX"/>
    <x v="4"/>
    <s v="Não"/>
    <s v=""/>
    <s v=""/>
    <s v=""/>
  </r>
  <r>
    <n v="2587"/>
    <x v="12"/>
    <x v="0"/>
    <s v="03 - Operações Data Center"/>
    <x v="0"/>
    <s v="Alta"/>
    <s v="Reinialização do servidor WMSCorp"/>
    <s v="Marcelo Carvalho Brito"/>
    <x v="17"/>
    <s v="23/09/2016 17:42:06"/>
    <s v=" "/>
    <s v="xxx"/>
    <x v="14"/>
    <x v="15"/>
    <n v="1"/>
    <n v="0"/>
    <n v="100"/>
    <s v="22/09/2016 12:57:13"/>
    <s v="23/09/2016 08:56:24"/>
    <s v="XX"/>
    <x v="4"/>
    <s v="Não"/>
    <s v=""/>
    <s v=""/>
    <s v=""/>
  </r>
  <r>
    <n v="2588"/>
    <x v="12"/>
    <x v="0"/>
    <s v="03 - Operações Data Center"/>
    <x v="0"/>
    <s v="Alta"/>
    <s v="servidor re-l3-appl01.maquinadevendas.corp "/>
    <s v="Marcelo Carvalho Brito"/>
    <x v="17"/>
    <s v="22/09/2016 14:27:54"/>
    <s v=" "/>
    <s v="xxx"/>
    <x v="14"/>
    <x v="15"/>
    <n v="1"/>
    <n v="0"/>
    <n v="100"/>
    <s v="22/09/2016 13:58:59"/>
    <s v="22/09/2016 13:58:59"/>
    <s v="XX"/>
    <x v="4"/>
    <s v="Não"/>
    <s v=""/>
    <s v=""/>
    <s v=""/>
  </r>
  <r>
    <n v="2594"/>
    <x v="12"/>
    <x v="0"/>
    <s v="03 - Operações Data Center"/>
    <x v="0"/>
    <s v="Alta"/>
    <s v="Snapshot para atualização de SolarWinds"/>
    <s v="Marcelo Carvalho Brito"/>
    <x v="17"/>
    <s v="22/09/2016 14:24:34"/>
    <s v=" "/>
    <s v="xxx"/>
    <x v="14"/>
    <x v="15"/>
    <n v="1"/>
    <n v="0"/>
    <n v="100"/>
    <s v="22/09/2016 14:24:05"/>
    <s v="22/09/2016 14:24:05"/>
    <s v="XX"/>
    <x v="4"/>
    <s v="Não"/>
    <s v=""/>
    <s v=""/>
    <s v=""/>
  </r>
  <r>
    <n v="2596"/>
    <x v="12"/>
    <x v="0"/>
    <s v="03 - Operações Data Center"/>
    <x v="0"/>
    <s v="Alta"/>
    <s v="ACESSO A PASTA DO SERVIDOR "/>
    <s v="Marcelo Carvalho Brito"/>
    <x v="17"/>
    <s v="23/09/2016 11:17:19"/>
    <s v=" "/>
    <s v="xxx"/>
    <x v="14"/>
    <x v="15"/>
    <n v="1"/>
    <n v="0"/>
    <n v="100"/>
    <s v="22/09/2016 14:37:17"/>
    <s v="22/09/2016 14:37:17"/>
    <s v="XX"/>
    <x v="4"/>
    <s v="Não"/>
    <s v=""/>
    <s v=""/>
    <s v=""/>
  </r>
  <r>
    <n v="2598"/>
    <x v="12"/>
    <x v="0"/>
    <s v="03 - Operações Data Center"/>
    <x v="0"/>
    <s v="Normal"/>
    <s v="Levantamento dos arquivos que nao estao sendo replicados Citylar &gt; L3"/>
    <s v="Rubens Eloy"/>
    <x v="18"/>
    <s v="22/09/2016 17:33:20"/>
    <s v=" "/>
    <s v="xxx"/>
    <x v="14"/>
    <x v="15"/>
    <n v="3"/>
    <n v="0"/>
    <n v="100"/>
    <s v="22/09/2016 14:52:55"/>
    <s v="22/09/2016 17:33:20"/>
    <s v="XX"/>
    <x v="4"/>
    <s v="Não"/>
    <s v=""/>
    <s v=""/>
    <s v=""/>
  </r>
  <r>
    <n v="2601"/>
    <x v="12"/>
    <x v="0"/>
    <s v="03 - Operações Data Center"/>
    <x v="2"/>
    <s v="Alta"/>
    <s v="Realizar solicitação de mudanças em anexo para o time de Sistemas."/>
    <s v="Maxwell Silva"/>
    <x v="17"/>
    <s v="04/10/2016 10:19:25"/>
    <s v=" "/>
    <s v="xxx"/>
    <x v="17"/>
    <x v="22"/>
    <n v="1"/>
    <n v="0"/>
    <n v="0"/>
    <s v="22/09/2016 15:22:00"/>
    <s v=""/>
    <s v="XX"/>
    <x v="4"/>
    <s v="Não"/>
    <n v="1"/>
    <s v=""/>
    <s v=""/>
  </r>
  <r>
    <n v="2604"/>
    <x v="12"/>
    <x v="0"/>
    <s v="03 - Operações Data Center"/>
    <x v="0"/>
    <s v="Normal"/>
    <s v="Exclusão VM no datacenterBH"/>
    <s v="Marcelo Carvalho Brito"/>
    <x v="17"/>
    <s v="23/09/2016 11:17:04"/>
    <s v=" "/>
    <s v="xxx"/>
    <x v="14"/>
    <x v="15"/>
    <n v="1"/>
    <n v="0"/>
    <n v="100"/>
    <s v="22/09/2016 15:35:44"/>
    <s v="23/09/2016 08:55:51"/>
    <s v="XX"/>
    <x v="4"/>
    <s v="Não"/>
    <s v=""/>
    <s v=""/>
    <s v=""/>
  </r>
  <r>
    <n v="2605"/>
    <x v="12"/>
    <x v="0"/>
    <s v="03 - Operações Data Center"/>
    <x v="0"/>
    <s v="Alta"/>
    <s v="Criação de usuario no dominio Citylar.local"/>
    <s v="Marcelo Carvalho Brito"/>
    <x v="17"/>
    <s v="22/09/2016 15:40:10"/>
    <s v=" "/>
    <s v="xxx"/>
    <x v="14"/>
    <x v="15"/>
    <n v="1"/>
    <n v="0"/>
    <n v="100"/>
    <s v="22/09/2016 15:39:49"/>
    <s v="22/09/2016 15:39:49"/>
    <s v="XX"/>
    <x v="4"/>
    <s v="Não"/>
    <s v=""/>
    <s v=""/>
    <s v=""/>
  </r>
  <r>
    <n v="2613"/>
    <x v="12"/>
    <x v="0"/>
    <s v="03 - Operações Data Center"/>
    <x v="0"/>
    <s v="Normal"/>
    <s v="Alterar configuracoes do grupo UNIVERSO para receber apenas mensagens de RAFAELA MEDEIROS SANTOS"/>
    <s v="Rubens Eloy"/>
    <x v="18"/>
    <s v="22/09/2016 16:19:20"/>
    <s v=" "/>
    <s v="xxx"/>
    <x v="14"/>
    <x v="15"/>
    <n v="0.10000000149011612"/>
    <n v="0"/>
    <n v="100"/>
    <s v="22/09/2016 16:09:37"/>
    <s v="22/09/2016 16:19:20"/>
    <s v="XX"/>
    <x v="4"/>
    <s v="Não"/>
    <s v=""/>
    <s v=""/>
    <s v=""/>
  </r>
  <r>
    <n v="2614"/>
    <x v="12"/>
    <x v="0"/>
    <s v="03 - Operações Data Center"/>
    <x v="0"/>
    <s v="Alta"/>
    <s v="Exclusão VM no datacenterBH"/>
    <s v="Marcelo Carvalho Brito"/>
    <x v="17"/>
    <s v="23/09/2016 11:16:49"/>
    <s v=" "/>
    <s v="xxx"/>
    <x v="14"/>
    <x v="15"/>
    <n v="1"/>
    <n v="0"/>
    <n v="100"/>
    <s v="22/09/2016 16:09:55"/>
    <s v="22/09/2016 16:09:55"/>
    <s v="XX"/>
    <x v="4"/>
    <s v="Não"/>
    <s v=""/>
    <s v=""/>
    <s v=""/>
  </r>
  <r>
    <n v="2616"/>
    <x v="12"/>
    <x v="0"/>
    <s v="03 - Operações Data Center"/>
    <x v="0"/>
    <s v="Normal"/>
    <s v="Verificar se Maxwel pertence ao grupo de distribuicao mvtigestorin"/>
    <s v="Rubens Eloy"/>
    <x v="18"/>
    <s v="22/09/2016 16:18:56"/>
    <s v=" "/>
    <s v="xxx"/>
    <x v="14"/>
    <x v="15"/>
    <n v="0.10000000149011612"/>
    <n v="0"/>
    <n v="100"/>
    <s v="22/09/2016 16:18:15"/>
    <s v="22/09/2016 16:18:56"/>
    <s v="XX"/>
    <x v="4"/>
    <s v="Não"/>
    <s v=""/>
    <s v=""/>
    <s v=""/>
  </r>
  <r>
    <n v="2617"/>
    <x v="12"/>
    <x v="0"/>
    <s v="03 - Operações Data Center"/>
    <x v="0"/>
    <s v="Normal"/>
    <s v="Configuracao dos compartilhamentos do novo FS para Citylar"/>
    <s v="Rubens Eloy"/>
    <x v="18"/>
    <s v="22/09/2016 17:33:43"/>
    <s v=" "/>
    <s v="xxx"/>
    <x v="14"/>
    <x v="15"/>
    <n v="1"/>
    <n v="0"/>
    <n v="100"/>
    <s v="22/09/2016 16:20:13"/>
    <s v="22/09/2016 17:33:43"/>
    <s v="XX"/>
    <x v="4"/>
    <s v="Não"/>
    <s v=""/>
    <s v=""/>
    <s v=""/>
  </r>
  <r>
    <n v="2618"/>
    <x v="12"/>
    <x v="0"/>
    <s v="03 - Operações Data Center"/>
    <x v="0"/>
    <s v="Normal"/>
    <s v="Criacao de GPO para mapeamento dos novos compartilhamento da Citylar"/>
    <s v="Rubens Eloy"/>
    <x v="18"/>
    <s v="23/09/2016 09:15:06"/>
    <s v=" "/>
    <s v="xxx"/>
    <x v="14"/>
    <x v="15"/>
    <n v="2"/>
    <n v="0"/>
    <n v="100"/>
    <s v="22/09/2016 16:20:50"/>
    <s v="23/09/2016 09:15:06"/>
    <s v="XX"/>
    <x v="4"/>
    <s v="Não"/>
    <s v=""/>
    <s v=""/>
    <s v=""/>
  </r>
  <r>
    <n v="2639"/>
    <x v="12"/>
    <x v="0"/>
    <s v="03 - Operações Data Center"/>
    <x v="0"/>
    <s v="Normal"/>
    <s v="Liberação de domínios para emails de lojas"/>
    <s v="Rubens Eloy"/>
    <x v="18"/>
    <s v="22/09/2016 17:09:10"/>
    <s v=" "/>
    <s v="xxx"/>
    <x v="14"/>
    <x v="15"/>
    <n v="0.30000001192092896"/>
    <n v="0"/>
    <n v="100"/>
    <s v="22/09/2016 17:08:59"/>
    <s v="22/09/2016 17:09:10"/>
    <s v="XX"/>
    <x v="4"/>
    <s v="Não"/>
    <s v=""/>
    <s v=""/>
    <s v=""/>
  </r>
  <r>
    <n v="2640"/>
    <x v="12"/>
    <x v="0"/>
    <s v="03 - Operações Data Center"/>
    <x v="2"/>
    <s v="Normal"/>
    <s v="Realizar solicitação de mudança 109"/>
    <s v="Maxwell Silva"/>
    <x v="17"/>
    <s v="04/10/2016 11:11:03"/>
    <s v=" "/>
    <s v="xxx"/>
    <x v="31"/>
    <x v="34"/>
    <n v="0.20000000298023224"/>
    <n v="2"/>
    <n v="0"/>
    <s v="22/09/2016 17:11:54"/>
    <s v=""/>
    <s v="XX"/>
    <x v="4"/>
    <s v="Não"/>
    <n v="1"/>
    <s v=""/>
    <s v=""/>
  </r>
  <r>
    <n v="2643"/>
    <x v="12"/>
    <x v="0"/>
    <s v="03 - Operações Data Center"/>
    <x v="0"/>
    <s v="Alta"/>
    <s v="Acesso ao Wmscorp"/>
    <s v="Marcelo Carvalho Brito"/>
    <x v="17"/>
    <s v="22/09/2016 17:27:43"/>
    <s v=" "/>
    <s v="xxx"/>
    <x v="14"/>
    <x v="15"/>
    <n v="1"/>
    <n v="0"/>
    <n v="100"/>
    <s v="22/09/2016 17:26:54"/>
    <s v="22/09/2016 17:26:54"/>
    <s v="XX"/>
    <x v="4"/>
    <s v="Não"/>
    <s v=""/>
    <s v=""/>
    <s v=""/>
  </r>
  <r>
    <n v="2645"/>
    <x v="12"/>
    <x v="0"/>
    <s v="03 - Operações Data Center"/>
    <x v="0"/>
    <s v="Normal"/>
    <s v="Parar compartilhamentos do FS da Citylar"/>
    <s v="Rubens Eloy"/>
    <x v="18"/>
    <s v="23/09/2016 16:20:10"/>
    <s v=" "/>
    <s v="xxx"/>
    <x v="14"/>
    <x v="16"/>
    <n v="1"/>
    <n v="0"/>
    <n v="100"/>
    <s v="22/09/2016 18:16:47"/>
    <s v="23/09/2016 16:20:10"/>
    <s v="XX"/>
    <x v="4"/>
    <s v="Não"/>
    <s v=""/>
    <n v="1"/>
    <s v=""/>
  </r>
  <r>
    <n v="2654"/>
    <x v="12"/>
    <x v="0"/>
    <s v="03 - Operações Data Center"/>
    <x v="0"/>
    <s v="Normal"/>
    <s v="Verificar a função MAPI da Mailbox do Jose Nivaldo Negreiro Filho"/>
    <s v="Rubens Eloy"/>
    <x v="18"/>
    <s v="23/09/2016 09:15:52"/>
    <s v=" "/>
    <s v="xxx"/>
    <x v="15"/>
    <x v="16"/>
    <n v="0.10000000149011612"/>
    <n v="0"/>
    <n v="100"/>
    <s v="23/09/2016 07:48:09"/>
    <s v="23/09/2016 09:15:52"/>
    <s v="XX"/>
    <x v="4"/>
    <s v="Não"/>
    <s v=""/>
    <s v=""/>
    <s v=""/>
  </r>
  <r>
    <n v="2656"/>
    <x v="12"/>
    <x v="0"/>
    <s v="03 - Operações Data Center"/>
    <x v="0"/>
    <s v="Normal"/>
    <s v="MQV - Espaço em disco /opt de mv-l3-eldoc12.maquinadevendas.corp - 10.25.237.32 com mais de 80% de utilização"/>
    <s v="Rodrigo Freitas de Jesus"/>
    <x v="19"/>
    <s v="23/09/2016 08:58:04"/>
    <s v=" "/>
    <s v="xxx"/>
    <x v="15"/>
    <x v="16"/>
    <n v="0.15000000596046448"/>
    <n v="0"/>
    <n v="100"/>
    <s v="23/09/2016 08:44:24"/>
    <s v="23/09/2016 08:58:04"/>
    <s v="XX"/>
    <x v="4"/>
    <s v="Não"/>
    <s v=""/>
    <s v=""/>
    <s v=""/>
  </r>
  <r>
    <n v="2657"/>
    <x v="12"/>
    <x v="0"/>
    <s v="03 - Operações Data Center"/>
    <x v="0"/>
    <s v="Normal"/>
    <s v="Configuração da servidor GED em BH"/>
    <s v="Marcelo Carvalho Brito"/>
    <x v="17"/>
    <s v="23/09/2016 17:39:22"/>
    <s v=" "/>
    <s v="xxx"/>
    <x v="15"/>
    <x v="16"/>
    <n v="1"/>
    <n v="0"/>
    <n v="100"/>
    <s v="23/09/2016 08:57:47"/>
    <s v="23/09/2016 17:39:22"/>
    <s v="XX"/>
    <x v="4"/>
    <s v="Não"/>
    <s v=""/>
    <s v=""/>
    <s v=""/>
  </r>
  <r>
    <n v="2663"/>
    <x v="12"/>
    <x v="0"/>
    <s v="03 - Operações Data Center"/>
    <x v="0"/>
    <s v="Normal"/>
    <s v="WIS Atualização objeto em Homologação - Lentidão na emissão de etiquetas chamado 201608241032787"/>
    <s v="Rubens Eloy"/>
    <x v="18"/>
    <s v="23/09/2016 09:22:38"/>
    <s v=" "/>
    <s v="xxx"/>
    <x v="15"/>
    <x v="16"/>
    <n v="0.10000000149011612"/>
    <n v="0"/>
    <n v="100"/>
    <s v="23/09/2016 09:22:17"/>
    <s v="23/09/2016 09:22:38"/>
    <s v="XX"/>
    <x v="4"/>
    <s v="Não"/>
    <s v=""/>
    <s v=""/>
    <s v=""/>
  </r>
  <r>
    <n v="2665"/>
    <x v="12"/>
    <x v="0"/>
    <s v="03 - Operações Data Center"/>
    <x v="0"/>
    <s v="Normal"/>
    <s v="Instância MV Cobrança 10.25.209.20 precisa ser reiniciada."/>
    <s v="Rodrigo Freitas de Jesus"/>
    <x v="19"/>
    <s v="26/09/2016 15:07:34"/>
    <s v=" "/>
    <s v="xxx"/>
    <x v="15"/>
    <x v="16"/>
    <n v="0.15000000596046448"/>
    <n v="0"/>
    <n v="100"/>
    <s v="23/09/2016 09:33:43"/>
    <s v="26/09/2016 15:07:34"/>
    <s v="XX"/>
    <x v="4"/>
    <s v="Não"/>
    <s v=""/>
    <s v=""/>
    <s v=""/>
  </r>
  <r>
    <n v="2666"/>
    <x v="12"/>
    <x v="0"/>
    <s v="03 - Operações Data Center"/>
    <x v="0"/>
    <s v="Urgente"/>
    <s v="Liberação de espaco em disco  MV-L3-APPAUTTAR"/>
    <s v="Marcelo Carvalho Brito"/>
    <x v="17"/>
    <s v="23/09/2016 11:12:51"/>
    <s v=" "/>
    <s v="xxx"/>
    <x v="15"/>
    <x v="16"/>
    <n v="1"/>
    <n v="0"/>
    <n v="100"/>
    <s v="23/09/2016 09:36:56"/>
    <s v="23/09/2016 09:36:56"/>
    <s v="XX"/>
    <x v="4"/>
    <s v="Não"/>
    <s v=""/>
    <s v=""/>
    <s v=""/>
  </r>
  <r>
    <n v="2672"/>
    <x v="12"/>
    <x v="0"/>
    <s v="03 - Operações Data Center"/>
    <x v="0"/>
    <s v="Normal"/>
    <s v="WsMaxxLog aplicação fora"/>
    <s v="Rodrigo Freitas de Jesus"/>
    <x v="19"/>
    <s v="26/09/2016 15:07:58"/>
    <s v=" "/>
    <s v="xxx"/>
    <x v="15"/>
    <x v="16"/>
    <n v="0.15000000596046448"/>
    <n v="0"/>
    <n v="100"/>
    <s v="23/09/2016 09:55:34"/>
    <s v="26/09/2016 15:07:58"/>
    <s v="XX"/>
    <x v="4"/>
    <s v="Não"/>
    <s v=""/>
    <s v=""/>
    <s v=""/>
  </r>
  <r>
    <n v="2674"/>
    <x v="12"/>
    <x v="0"/>
    <s v="03 - Operações Data Center"/>
    <x v="0"/>
    <s v="Normal"/>
    <s v="Criação de Escopo dhcp pra a vlan 10.3.9"/>
    <s v="Marcelo Carvalho Brito"/>
    <x v="17"/>
    <s v="23/09/2016 17:38:58"/>
    <s v=" "/>
    <s v="xxx"/>
    <x v="15"/>
    <x v="16"/>
    <n v="1"/>
    <n v="0"/>
    <n v="100"/>
    <s v="23/09/2016 10:03:04"/>
    <s v="23/09/2016 17:38:58"/>
    <s v="XX"/>
    <x v="4"/>
    <s v="Não"/>
    <s v=""/>
    <s v=""/>
    <s v=""/>
  </r>
  <r>
    <n v="2680"/>
    <x v="12"/>
    <x v="0"/>
    <s v="03 - Operações Data Center"/>
    <x v="0"/>
    <s v="Alta"/>
    <s v="Configuração servidor salfer BB "/>
    <s v="Marcelo Carvalho Brito"/>
    <x v="17"/>
    <s v="23/09/2016 15:33:28"/>
    <s v=" "/>
    <s v="xxx"/>
    <x v="15"/>
    <x v="16"/>
    <n v="1"/>
    <n v="0"/>
    <n v="100"/>
    <s v="23/09/2016 10:37:19"/>
    <s v="23/09/2016 10:37:19"/>
    <s v="XX"/>
    <x v="4"/>
    <s v="Não"/>
    <s v=""/>
    <s v=""/>
    <s v=""/>
  </r>
  <r>
    <n v="2682"/>
    <x v="12"/>
    <x v="0"/>
    <s v="03 - Operações Data Center"/>
    <x v="0"/>
    <s v="Normal"/>
    <s v="sisep fora"/>
    <s v="Andre Andrade"/>
    <x v="20"/>
    <s v="26/09/2016 13:39:43"/>
    <s v=" "/>
    <s v="xxx"/>
    <x v="15"/>
    <x v="16"/>
    <n v="1"/>
    <n v="0"/>
    <n v="100"/>
    <s v="23/09/2016 10:44:48"/>
    <s v="26/09/2016 13:39:43"/>
    <s v="XX"/>
    <x v="4"/>
    <s v="Não"/>
    <s v=""/>
    <s v=""/>
    <s v=""/>
  </r>
  <r>
    <n v="2683"/>
    <x v="12"/>
    <x v="0"/>
    <s v="03 - Operações Data Center"/>
    <x v="0"/>
    <s v="Normal"/>
    <s v="/ docscan 80%"/>
    <s v="Andre Andrade"/>
    <x v="20"/>
    <s v="26/09/2016 13:39:00"/>
    <s v=" "/>
    <s v="xxx"/>
    <x v="15"/>
    <x v="17"/>
    <n v="1"/>
    <n v="0"/>
    <n v="100"/>
    <s v="23/09/2016 10:50:45"/>
    <s v="26/09/2016 13:38:59"/>
    <s v="XX"/>
    <x v="4"/>
    <s v="Não"/>
    <s v=""/>
    <n v="1"/>
    <s v=""/>
  </r>
  <r>
    <n v="2686"/>
    <x v="12"/>
    <x v="0"/>
    <s v="03 - Operações Data Center"/>
    <x v="0"/>
    <s v="Normal"/>
    <s v="Criação de area para o setor Adm financeiro"/>
    <s v="Marcelo Carvalho Brito"/>
    <x v="17"/>
    <s v="23/09/2016 17:38:38"/>
    <s v=" "/>
    <s v="xxx"/>
    <x v="15"/>
    <x v="16"/>
    <n v="1"/>
    <n v="0"/>
    <n v="100"/>
    <s v="23/09/2016 10:53:41"/>
    <s v="23/09/2016 17:38:37"/>
    <s v="XX"/>
    <x v="4"/>
    <s v="Não"/>
    <s v=""/>
    <s v=""/>
    <s v=""/>
  </r>
  <r>
    <n v="2687"/>
    <x v="12"/>
    <x v="0"/>
    <s v="03 - Operações Data Center"/>
    <x v="0"/>
    <s v="Alta"/>
    <s v="Cppro server  fora do ar"/>
    <s v="Marcelo Carvalho Brito"/>
    <x v="17"/>
    <s v="23/09/2016 11:15:46"/>
    <s v=" "/>
    <s v="xxx"/>
    <x v="15"/>
    <x v="16"/>
    <n v="1"/>
    <n v="0"/>
    <n v="100"/>
    <s v="23/09/2016 10:56:39"/>
    <s v="23/09/2016 10:56:39"/>
    <s v="XX"/>
    <x v="4"/>
    <s v="Não"/>
    <s v=""/>
    <s v=""/>
    <s v=""/>
  </r>
  <r>
    <n v="2688"/>
    <x v="12"/>
    <x v="0"/>
    <s v="03 - Operações Data Center"/>
    <x v="0"/>
    <s v="Normal"/>
    <s v="WsMaxxLog aplicação não conecta no banco RE/CS "/>
    <s v="Rodrigo Freitas de Jesus"/>
    <x v="19"/>
    <s v="26/09/2016 15:09:05"/>
    <s v=" "/>
    <s v="xxx"/>
    <x v="15"/>
    <x v="16"/>
    <n v="0.15000000596046448"/>
    <n v="0"/>
    <n v="100"/>
    <s v="23/09/2016 10:58:19"/>
    <s v="26/09/2016 15:09:05"/>
    <s v="XX"/>
    <x v="4"/>
    <s v="Não"/>
    <s v=""/>
    <s v=""/>
    <s v=""/>
  </r>
  <r>
    <n v="2689"/>
    <x v="12"/>
    <x v="0"/>
    <s v="03 - Operações Data Center"/>
    <x v="0"/>
    <s v="Normal"/>
    <s v="Ajuste nas quotas do fileserver Level3 estrutura BA"/>
    <s v="Marcelo Carvalho Brito"/>
    <x v="17"/>
    <s v="23/09/2016 11:16:00"/>
    <s v=" "/>
    <s v="xxx"/>
    <x v="15"/>
    <x v="16"/>
    <n v="1"/>
    <n v="0"/>
    <n v="100"/>
    <s v="23/09/2016 11:12:24"/>
    <s v="23/09/2016 11:12:24"/>
    <s v="XX"/>
    <x v="4"/>
    <s v="Não"/>
    <s v=""/>
    <s v=""/>
    <s v=""/>
  </r>
  <r>
    <n v="2696"/>
    <x v="12"/>
    <x v="0"/>
    <s v="03 - Operações Data Center"/>
    <x v="0"/>
    <s v="Alta"/>
    <s v="Restart Servidor IIS SolarWinds"/>
    <s v="Marcelo Carvalho Brito"/>
    <x v="17"/>
    <s v="23/09/2016 17:41:13"/>
    <s v=" "/>
    <s v="xxx"/>
    <x v="15"/>
    <x v="16"/>
    <n v="1"/>
    <n v="0"/>
    <n v="100"/>
    <s v="23/09/2016 11:55:55"/>
    <s v="23/09/2016 17:38:20"/>
    <s v="XX"/>
    <x v="4"/>
    <s v="Não"/>
    <s v=""/>
    <s v=""/>
    <s v=""/>
  </r>
  <r>
    <n v="2697"/>
    <x v="12"/>
    <x v="0"/>
    <s v="03 - Operações Data Center"/>
    <x v="0"/>
    <s v="Imediata"/>
    <s v="Atualização Ambiente Gesplan Homol"/>
    <s v="Marcelo Carvalho Brito"/>
    <x v="17"/>
    <s v="23/09/2016 17:37:57"/>
    <s v=" "/>
    <s v="xxx"/>
    <x v="15"/>
    <x v="16"/>
    <n v="1"/>
    <n v="0"/>
    <n v="100"/>
    <s v="23/09/2016 12:01:41"/>
    <s v="23/09/2016 17:37:56"/>
    <s v="XX"/>
    <x v="4"/>
    <s v="Não"/>
    <s v=""/>
    <s v=""/>
    <s v=""/>
  </r>
  <r>
    <n v="2700"/>
    <x v="12"/>
    <x v="0"/>
    <s v="03 - Operações Data Center"/>
    <x v="0"/>
    <s v="Normal"/>
    <s v="Users na nova OU"/>
    <s v="Rubens Eloy"/>
    <x v="18"/>
    <s v="23/09/2016 13:15:25"/>
    <s v=" "/>
    <s v="xxx"/>
    <x v="15"/>
    <x v="16"/>
    <n v="0.10000000149011612"/>
    <n v="0"/>
    <n v="100"/>
    <s v="23/09/2016 13:15:14"/>
    <s v="23/09/2016 13:15:25"/>
    <s v="XX"/>
    <x v="4"/>
    <s v="Não"/>
    <s v=""/>
    <s v=""/>
    <s v=""/>
  </r>
  <r>
    <n v="2703"/>
    <x v="12"/>
    <x v="0"/>
    <s v="03 - Operações Data Center"/>
    <x v="0"/>
    <s v="Normal"/>
    <s v="Levantamento dos arquivos que nao estao sendo replicados Citylar &gt; L3"/>
    <s v="Rubens Eloy"/>
    <x v="18"/>
    <s v="23/09/2016 13:58:41"/>
    <s v=" "/>
    <s v="xxx"/>
    <x v="15"/>
    <x v="16"/>
    <n v="3"/>
    <n v="0"/>
    <n v="100"/>
    <s v="23/09/2016 13:58:33"/>
    <s v="23/09/2016 13:58:41"/>
    <s v="XX"/>
    <x v="4"/>
    <s v="Não"/>
    <s v=""/>
    <s v=""/>
    <s v=""/>
  </r>
  <r>
    <n v="2704"/>
    <x v="12"/>
    <x v="0"/>
    <s v="03 - Operações Data Center"/>
    <x v="0"/>
    <s v="Normal"/>
    <s v="Atualização ambiente de homologação WIS"/>
    <s v="Rodrigo Freitas de Jesus"/>
    <x v="19"/>
    <s v="23/09/2016 14:33:41"/>
    <s v=" "/>
    <s v="xxx"/>
    <x v="15"/>
    <x v="16"/>
    <n v="0.30000001192092896"/>
    <n v="0"/>
    <n v="100"/>
    <s v="23/09/2016 14:30:22"/>
    <s v="23/09/2016 14:33:41"/>
    <s v="XX"/>
    <x v="4"/>
    <s v="Não"/>
    <s v=""/>
    <s v=""/>
    <s v=""/>
  </r>
  <r>
    <n v="2716"/>
    <x v="12"/>
    <x v="0"/>
    <s v="03 - Operações Data Center"/>
    <x v="0"/>
    <s v="Normal"/>
    <s v="Alteracao da permissao de envio para o grupo universo"/>
    <s v="Rubens Eloy"/>
    <x v="18"/>
    <s v="23/09/2016 15:35:58"/>
    <s v=" "/>
    <s v="xxx"/>
    <x v="15"/>
    <x v="16"/>
    <n v="0.10000000149011612"/>
    <n v="0"/>
    <n v="100"/>
    <s v="23/09/2016 15:35:42"/>
    <s v="23/09/2016 15:35:58"/>
    <s v="XX"/>
    <x v="4"/>
    <s v="Não"/>
    <s v=""/>
    <s v=""/>
    <s v=""/>
  </r>
  <r>
    <n v="2719"/>
    <x v="12"/>
    <x v="0"/>
    <s v="03 - Operações Data Center"/>
    <x v="0"/>
    <s v="Normal"/>
    <s v="Acesso servidor da Credishop"/>
    <s v="Rodrigo Freitas de Jesus"/>
    <x v="19"/>
    <s v="23/09/2016 15:55:48"/>
    <s v=" "/>
    <s v="xxx"/>
    <x v="15"/>
    <x v="16"/>
    <n v="0.30000001192092896"/>
    <n v="0"/>
    <n v="100"/>
    <s v="23/09/2016 15:53:57"/>
    <s v="23/09/2016 15:55:48"/>
    <s v="XX"/>
    <x v="4"/>
    <s v="Não"/>
    <s v=""/>
    <s v=""/>
    <s v=""/>
  </r>
  <r>
    <n v="2722"/>
    <x v="12"/>
    <x v="0"/>
    <s v="03 - Operações Data Center"/>
    <x v="0"/>
    <s v="Normal"/>
    <s v="Configuração Servidor PortalRH citylar"/>
    <s v="Marcelo Carvalho Brito"/>
    <x v="17"/>
    <s v="23/09/2016 17:40:54"/>
    <s v=" "/>
    <s v="xxx"/>
    <x v="15"/>
    <x v="16"/>
    <n v="1"/>
    <n v="0"/>
    <n v="100"/>
    <s v="23/09/2016 15:58:45"/>
    <s v="23/09/2016 15:58:45"/>
    <s v="XX"/>
    <x v="4"/>
    <s v="Não"/>
    <s v=""/>
    <s v=""/>
    <s v=""/>
  </r>
  <r>
    <n v="2726"/>
    <x v="12"/>
    <x v="0"/>
    <s v="03 - Operações Data Center"/>
    <x v="0"/>
    <s v="Normal"/>
    <s v="E-mail "/>
    <s v="Rubens Eloy"/>
    <x v="18"/>
    <s v="23/09/2016 16:31:35"/>
    <s v=" "/>
    <s v="xxx"/>
    <x v="15"/>
    <x v="16"/>
    <n v="0.10000000149011612"/>
    <n v="0"/>
    <n v="100"/>
    <s v="23/09/2016 16:11:35"/>
    <s v="23/09/2016 16:31:35"/>
    <s v="XX"/>
    <x v="4"/>
    <s v="Não"/>
    <s v=""/>
    <s v=""/>
    <s v=""/>
  </r>
  <r>
    <n v="2727"/>
    <x v="12"/>
    <x v="0"/>
    <s v="03 - Operações Data Center"/>
    <x v="0"/>
    <s v="Normal"/>
    <s v="Contadeos Comunicado Rh"/>
    <s v="Rubens Eloy"/>
    <x v="18"/>
    <s v="23/09/2016 16:50:12"/>
    <s v=" "/>
    <s v="xxx"/>
    <x v="15"/>
    <x v="16"/>
    <n v="1"/>
    <n v="0"/>
    <n v="100"/>
    <s v="23/09/2016 16:12:10"/>
    <s v="23/09/2016 16:50:12"/>
    <s v="XX"/>
    <x v="4"/>
    <s v="Não"/>
    <s v=""/>
    <s v=""/>
    <s v=""/>
  </r>
  <r>
    <n v="2728"/>
    <x v="12"/>
    <x v="0"/>
    <s v="03 - Operações Data Center"/>
    <x v="0"/>
    <s v="Normal"/>
    <s v="Remover GPO de mapeamento fileserver IN da OU Lojas_Citylar"/>
    <s v="Rubens Eloy"/>
    <x v="18"/>
    <s v="23/09/2016 16:19:10"/>
    <s v=" "/>
    <s v="xxx"/>
    <x v="15"/>
    <x v="16"/>
    <n v="0.10000000149011612"/>
    <n v="0"/>
    <n v="100"/>
    <s v="23/09/2016 16:18:58"/>
    <s v="23/09/2016 16:19:10"/>
    <s v="XX"/>
    <x v="4"/>
    <s v="Não"/>
    <s v=""/>
    <s v=""/>
    <s v=""/>
  </r>
  <r>
    <n v="2729"/>
    <x v="12"/>
    <x v="0"/>
    <s v="03 - Operações Data Center"/>
    <x v="0"/>
    <s v="Normal"/>
    <s v="Verificar usuario jmoreira para acesso no servidor 10.80.0.244"/>
    <s v="Rubens Eloy"/>
    <x v="18"/>
    <s v="23/09/2016 16:21:24"/>
    <s v=" "/>
    <s v="xxx"/>
    <x v="15"/>
    <x v="16"/>
    <n v="0.20000000298023224"/>
    <n v="0"/>
    <n v="100"/>
    <s v="23/09/2016 16:20:44"/>
    <s v="23/09/2016 16:21:23"/>
    <s v="XX"/>
    <x v="4"/>
    <s v="Não"/>
    <s v=""/>
    <s v=""/>
    <s v=""/>
  </r>
  <r>
    <n v="2744"/>
    <x v="12"/>
    <x v="0"/>
    <s v="03 - Operações Data Center"/>
    <x v="0"/>
    <s v="Normal"/>
    <s v="MQV - Espaço em disco / de mv-l3-jboss05 - 10.3.7.15 com mais de 80% de utilização"/>
    <s v="Rodrigo Freitas de Jesus"/>
    <x v="19"/>
    <s v="26/09/2016 15:08:24"/>
    <s v=" "/>
    <s v="xxx"/>
    <x v="15"/>
    <x v="16"/>
    <n v="0.20000000298023224"/>
    <n v="0"/>
    <n v="100"/>
    <s v="23/09/2016 17:30:31"/>
    <s v="26/09/2016 15:08:24"/>
    <s v="XX"/>
    <x v="4"/>
    <s v="Não"/>
    <s v=""/>
    <s v=""/>
    <s v=""/>
  </r>
  <r>
    <n v="2746"/>
    <x v="12"/>
    <x v="0"/>
    <s v="03 - Operações Data Center"/>
    <x v="0"/>
    <s v="Normal"/>
    <s v="Desativação de impressoras no servidor Wmscorp"/>
    <s v="Marcelo Carvalho Brito"/>
    <x v="17"/>
    <s v="23/09/2016 17:40:37"/>
    <s v=" "/>
    <s v="xxx"/>
    <x v="15"/>
    <x v="16"/>
    <n v="1"/>
    <n v="0"/>
    <n v="100"/>
    <s v="23/09/2016 17:40:27"/>
    <s v="23/09/2016 17:40:27"/>
    <s v="XX"/>
    <x v="4"/>
    <s v="Não"/>
    <s v=""/>
    <s v=""/>
    <s v=""/>
  </r>
  <r>
    <n v="2747"/>
    <x v="12"/>
    <x v="0"/>
    <s v="03 - Operações Data Center"/>
    <x v="0"/>
    <s v="Normal"/>
    <s v="Liberação de acesso ao FPW"/>
    <s v="Marcelo Carvalho Brito"/>
    <x v="17"/>
    <s v="23/09/2016 17:46:19"/>
    <s v=" "/>
    <s v="xxx"/>
    <x v="15"/>
    <x v="16"/>
    <n v="1"/>
    <n v="0"/>
    <n v="100"/>
    <s v="23/09/2016 17:46:06"/>
    <s v="23/09/2016 17:46:06"/>
    <s v="XX"/>
    <x v="4"/>
    <s v="Não"/>
    <s v=""/>
    <s v=""/>
    <s v=""/>
  </r>
  <r>
    <n v="2756"/>
    <x v="12"/>
    <x v="0"/>
    <s v="03 - Operações Data Center"/>
    <x v="0"/>
    <s v="Urgente"/>
    <s v="Otrs travado"/>
    <s v="Marcelo Carvalho Brito"/>
    <x v="17"/>
    <s v="24/09/2016 09:00:44"/>
    <s v=" "/>
    <s v="xxx"/>
    <x v="15"/>
    <x v="16"/>
    <n v="1"/>
    <n v="0"/>
    <n v="100"/>
    <s v="24/09/2016 09:00:31"/>
    <s v="24/09/2016 09:00:31"/>
    <s v="XX"/>
    <x v="4"/>
    <s v="Não"/>
    <s v=""/>
    <s v=""/>
    <s v=""/>
  </r>
  <r>
    <n v="2785"/>
    <x v="12"/>
    <x v="0"/>
    <s v="03 - Operações Data Center"/>
    <x v="0"/>
    <s v="Alta"/>
    <s v="Manutenção servidores TEF"/>
    <s v="Marcelo Carvalho Brito"/>
    <x v="17"/>
    <s v="26/09/2016 08:33:41"/>
    <s v=" "/>
    <s v="xxx"/>
    <x v="31"/>
    <x v="34"/>
    <n v="2"/>
    <n v="0"/>
    <n v="100"/>
    <s v="25/09/2016 00:53:09"/>
    <s v="25/09/2016 00:53:09"/>
    <s v="XX"/>
    <x v="4"/>
    <s v="Não"/>
    <s v=""/>
    <s v=""/>
    <s v=""/>
  </r>
  <r>
    <n v="2786"/>
    <x v="12"/>
    <x v="0"/>
    <s v="03 - Operações Data Center"/>
    <x v="0"/>
    <s v="Alta"/>
    <s v="Restart no servidor 10.25.236.143"/>
    <s v="Marcelo Carvalho Brito"/>
    <x v="17"/>
    <s v="26/09/2016 08:33:58"/>
    <s v=" "/>
    <s v="xxx"/>
    <x v="23"/>
    <x v="25"/>
    <n v="1"/>
    <n v="0"/>
    <n v="100"/>
    <s v="25/09/2016 01:01:58"/>
    <s v="25/09/2016 01:01:58"/>
    <s v="XX"/>
    <x v="4"/>
    <s v="Não"/>
    <s v=""/>
    <s v=""/>
    <s v=""/>
  </r>
  <r>
    <n v="2787"/>
    <x v="12"/>
    <x v="0"/>
    <s v="03 - Operações Data Center"/>
    <x v="0"/>
    <s v="Urgente"/>
    <s v="Restart no servidor 10.25.236.146"/>
    <s v="Marcelo Carvalho Brito"/>
    <x v="17"/>
    <s v="25/09/2016 08:01:09"/>
    <s v=" "/>
    <s v="xxx"/>
    <x v="31"/>
    <x v="34"/>
    <n v="1"/>
    <n v="0"/>
    <n v="100"/>
    <s v="25/09/2016 08:01:09"/>
    <s v="25/09/2016 08:01:09"/>
    <s v="XX"/>
    <x v="4"/>
    <s v="Não"/>
    <s v=""/>
    <s v=""/>
    <s v=""/>
  </r>
  <r>
    <n v="2788"/>
    <x v="12"/>
    <x v="0"/>
    <s v="03 - Operações Data Center"/>
    <x v="0"/>
    <s v="Normal"/>
    <s v="Acesso ao 10.80.0.244"/>
    <s v="Rubens Eloy"/>
    <x v="18"/>
    <s v="26/09/2016 13:44:03"/>
    <s v=" "/>
    <s v="xxx"/>
    <x v="16"/>
    <x v="17"/>
    <n v="0.30000001192092896"/>
    <n v="0"/>
    <n v="100"/>
    <s v="26/09/2016 08:27:44"/>
    <s v="26/09/2016 13:44:02"/>
    <s v="XX"/>
    <x v="4"/>
    <s v="Não"/>
    <s v=""/>
    <s v=""/>
    <s v=""/>
  </r>
  <r>
    <n v="2790"/>
    <x v="12"/>
    <x v="0"/>
    <s v="03 - Operações Data Center"/>
    <x v="0"/>
    <s v="Urgente"/>
    <s v="Servidores travados re-l3-RElojas-jbEap06 re-l3-RElojas-jbEap07 re-l3-RElojas-jbEap08"/>
    <s v="Marcelo Carvalho Brito"/>
    <x v="17"/>
    <s v="26/09/2016 08:33:25"/>
    <s v=" "/>
    <s v="xxx"/>
    <x v="31"/>
    <x v="34"/>
    <n v="1"/>
    <n v="0"/>
    <n v="100"/>
    <s v="26/09/2016 08:33:25"/>
    <s v="26/09/2016 08:33:25"/>
    <s v="XX"/>
    <x v="4"/>
    <s v="Não"/>
    <s v=""/>
    <s v=""/>
    <s v=""/>
  </r>
  <r>
    <n v="2794"/>
    <x v="12"/>
    <x v="0"/>
    <s v="03 - Operações Data Center"/>
    <x v="2"/>
    <s v="Alta"/>
    <s v="Liberação do usuario imp dominio Citylar"/>
    <s v="Marcelo Carvalho Brito"/>
    <x v="17"/>
    <s v="04/10/2016 11:15:46"/>
    <s v=" "/>
    <s v="xxx"/>
    <x v="16"/>
    <x v="17"/>
    <n v="1"/>
    <n v="0"/>
    <n v="0"/>
    <s v="26/09/2016 09:14:11"/>
    <s v=""/>
    <s v="XX"/>
    <x v="4"/>
    <s v="Não"/>
    <n v="1"/>
    <s v=""/>
    <s v=""/>
  </r>
  <r>
    <n v="2809"/>
    <x v="12"/>
    <x v="0"/>
    <s v="03 - Operações Data Center"/>
    <x v="0"/>
    <s v="Normal"/>
    <s v="OBB CITY LAR"/>
    <s v="Rubens Eloy"/>
    <x v="18"/>
    <s v="27/09/2016 09:47:58"/>
    <s v=" "/>
    <s v="xxx"/>
    <x v="16"/>
    <x v="17"/>
    <n v="0.20000000298023224"/>
    <n v="0"/>
    <n v="100"/>
    <s v="26/09/2016 10:23:21"/>
    <s v="27/09/2016 09:47:58"/>
    <s v="XX"/>
    <x v="4"/>
    <s v="Não"/>
    <s v=""/>
    <s v=""/>
    <s v=""/>
  </r>
  <r>
    <n v="2810"/>
    <x v="12"/>
    <x v="0"/>
    <s v="03 - Operações Data Center"/>
    <x v="0"/>
    <s v="Normal"/>
    <s v="Verificar problema de mapeamento dos usuarios da Citylar para o novo servidor de arquivos"/>
    <s v="Rubens Eloy"/>
    <x v="18"/>
    <s v="26/09/2016 13:43:02"/>
    <s v=" "/>
    <s v="xxx"/>
    <x v="16"/>
    <x v="17"/>
    <n v="1"/>
    <n v="0"/>
    <n v="100"/>
    <s v="26/09/2016 10:27:49"/>
    <s v="26/09/2016 13:43:02"/>
    <s v="XX"/>
    <x v="4"/>
    <s v="Não"/>
    <s v=""/>
    <s v=""/>
    <s v=""/>
  </r>
  <r>
    <n v="2817"/>
    <x v="12"/>
    <x v="0"/>
    <s v="03 - Operações Data Center"/>
    <x v="0"/>
    <s v="Normal"/>
    <s v="Habilitar recurso de TS no servidor de Sapiens 10.25.210.175"/>
    <s v="Rubens Eloy"/>
    <x v="18"/>
    <s v="26/09/2016 13:44:41"/>
    <s v=" "/>
    <s v="xxx"/>
    <x v="16"/>
    <x v="17"/>
    <n v="1"/>
    <n v="0"/>
    <n v="100"/>
    <s v="26/09/2016 11:03:16"/>
    <s v="26/09/2016 13:44:41"/>
    <s v="XX"/>
    <x v="4"/>
    <s v="Não"/>
    <s v=""/>
    <s v=""/>
    <s v=""/>
  </r>
  <r>
    <n v="2821"/>
    <x v="12"/>
    <x v="0"/>
    <s v="03 - Operações Data Center"/>
    <x v="1"/>
    <s v="Normal"/>
    <s v="Levantamento do HyperV do DC Joenville"/>
    <s v="Marcelo Carvalho Brito"/>
    <x v="17"/>
    <s v="26/09/2016 11:24:57"/>
    <s v=" "/>
    <s v="xxx"/>
    <x v="16"/>
    <x v="17"/>
    <n v="1"/>
    <n v="0"/>
    <n v="0"/>
    <s v="26/09/2016 11:24:57"/>
    <s v=""/>
    <s v="XX"/>
    <x v="4"/>
    <s v="Não"/>
    <s v=""/>
    <s v=""/>
    <n v="1"/>
  </r>
  <r>
    <n v="2825"/>
    <x v="12"/>
    <x v="0"/>
    <s v="03 - Operações Data Center"/>
    <x v="0"/>
    <s v="Normal"/>
    <s v="Atualização Versão de Revisão 2015.1.0.2 do Módulo Vale Transporte FPW Homologação"/>
    <s v="Marcelo Carvalho Brito"/>
    <x v="17"/>
    <s v="27/09/2016 23:58:57"/>
    <s v=" "/>
    <s v="xxx"/>
    <x v="16"/>
    <x v="17"/>
    <n v="1"/>
    <n v="0"/>
    <n v="100"/>
    <s v="26/09/2016 11:47:48"/>
    <s v="26/09/2016 11:47:48"/>
    <s v="XX"/>
    <x v="4"/>
    <s v="Não"/>
    <s v=""/>
    <s v=""/>
    <s v=""/>
  </r>
  <r>
    <n v="2826"/>
    <x v="12"/>
    <x v="0"/>
    <s v="03 - Operações Data Center"/>
    <x v="0"/>
    <s v="Normal"/>
    <s v="Falha na relação de confiança "/>
    <s v="Rubens Eloy"/>
    <x v="18"/>
    <s v="26/09/2016 13:45:12"/>
    <s v=" "/>
    <s v="xxx"/>
    <x v="16"/>
    <x v="17"/>
    <n v="0.30000001192092896"/>
    <n v="0"/>
    <n v="100"/>
    <s v="26/09/2016 12:05:25"/>
    <s v="26/09/2016 13:45:12"/>
    <s v="XX"/>
    <x v="4"/>
    <s v="Não"/>
    <s v=""/>
    <s v=""/>
    <s v=""/>
  </r>
  <r>
    <n v="2827"/>
    <x v="12"/>
    <x v="0"/>
    <s v="03 - Operações Data Center"/>
    <x v="0"/>
    <s v="Normal"/>
    <s v="Inicialização do DocServer servidores RE-L3-RElojas-jbEap01 até RE-L3-RElojas-jbEap08"/>
    <s v="Rodrigo Freitas de Jesus"/>
    <x v="19"/>
    <s v="30/09/2016 11:07:52"/>
    <s v=" "/>
    <s v="xxx"/>
    <x v="16"/>
    <x v="17"/>
    <n v="0.30000001192092896"/>
    <n v="0"/>
    <n v="100"/>
    <s v="26/09/2016 12:33:00"/>
    <s v="30/09/2016 11:07:52"/>
    <s v="XX"/>
    <x v="4"/>
    <s v="Não"/>
    <s v=""/>
    <s v=""/>
    <s v=""/>
  </r>
  <r>
    <n v="2829"/>
    <x v="12"/>
    <x v="0"/>
    <s v="03 - Operações Data Center"/>
    <x v="0"/>
    <s v="Normal"/>
    <s v="Instancia 139 OOM"/>
    <s v="Andre Andrade"/>
    <x v="20"/>
    <s v="26/09/2016 13:39:22"/>
    <s v=" "/>
    <s v="xxx"/>
    <x v="16"/>
    <x v="17"/>
    <n v="0.30000001192092896"/>
    <n v="0"/>
    <n v="100"/>
    <s v="26/09/2016 13:36:55"/>
    <s v="26/09/2016 13:39:22"/>
    <s v="XX"/>
    <x v="4"/>
    <s v="Não"/>
    <s v=""/>
    <s v=""/>
    <s v=""/>
  </r>
  <r>
    <n v="2830"/>
    <x v="12"/>
    <x v="0"/>
    <s v="03 - Operações Data Center"/>
    <x v="0"/>
    <s v="Normal"/>
    <s v="Configuracao dos atalhos para os usuarios de TS usarem no servidor 10.25.210.175"/>
    <s v="Rubens Eloy"/>
    <x v="18"/>
    <s v="26/09/2016 16:36:49"/>
    <s v=" "/>
    <s v="xxx"/>
    <x v="16"/>
    <x v="17"/>
    <n v="1"/>
    <n v="0"/>
    <n v="100"/>
    <s v="26/09/2016 13:40:39"/>
    <s v="26/09/2016 16:36:49"/>
    <s v="XX"/>
    <x v="4"/>
    <s v="Não"/>
    <s v=""/>
    <s v=""/>
    <s v=""/>
  </r>
  <r>
    <n v="2831"/>
    <x v="12"/>
    <x v="0"/>
    <s v="03 - Operações Data Center"/>
    <x v="0"/>
    <s v="Normal"/>
    <s v="Redefinir senha do usuarios isabela.oliveira"/>
    <s v="Rubens Eloy"/>
    <x v="18"/>
    <s v="26/09/2016 13:41:16"/>
    <s v=" "/>
    <s v="xxx"/>
    <x v="16"/>
    <x v="17"/>
    <n v="0.10000000149011612"/>
    <n v="0"/>
    <n v="100"/>
    <s v="26/09/2016 13:41:05"/>
    <s v="26/09/2016 13:41:16"/>
    <s v="XX"/>
    <x v="4"/>
    <s v="Não"/>
    <s v=""/>
    <s v=""/>
    <s v=""/>
  </r>
  <r>
    <n v="2832"/>
    <x v="12"/>
    <x v="0"/>
    <s v="03 - Operações Data Center"/>
    <x v="0"/>
    <s v="Normal"/>
    <s v="mv-l3-eldoc10 disco /opt 80%"/>
    <s v="Andre Andrade"/>
    <x v="20"/>
    <s v="28/09/2016 10:16:30"/>
    <s v=" "/>
    <s v="xxx"/>
    <x v="16"/>
    <x v="17"/>
    <n v="1"/>
    <n v="0"/>
    <n v="100"/>
    <s v="26/09/2016 13:53:08"/>
    <s v="28/09/2016 10:16:30"/>
    <s v="XX"/>
    <x v="4"/>
    <s v="Não"/>
    <s v=""/>
    <s v=""/>
    <s v=""/>
  </r>
  <r>
    <n v="2834"/>
    <x v="12"/>
    <x v="0"/>
    <s v="03 - Operações Data Center"/>
    <x v="0"/>
    <s v="Alta"/>
    <s v="Reinialização servidor re-l3-sipserver01"/>
    <s v="Marcelo Carvalho Brito"/>
    <x v="17"/>
    <s v="30/09/2016 10:23:34"/>
    <s v=" "/>
    <s v="xxx"/>
    <x v="16"/>
    <x v="17"/>
    <n v="1"/>
    <n v="0"/>
    <n v="100"/>
    <s v="26/09/2016 14:27:47"/>
    <s v="26/09/2016 14:27:47"/>
    <s v="XX"/>
    <x v="4"/>
    <s v="Não"/>
    <s v=""/>
    <s v=""/>
    <s v=""/>
  </r>
  <r>
    <n v="2835"/>
    <x v="12"/>
    <x v="0"/>
    <s v="03 - Operações Data Center"/>
    <x v="0"/>
    <s v="Normal"/>
    <s v="Configuração crontab EAP-RE"/>
    <s v="Rodrigo Freitas de Jesus"/>
    <x v="19"/>
    <s v="30/09/2016 11:08:24"/>
    <s v=" "/>
    <s v="xxx"/>
    <x v="16"/>
    <x v="17"/>
    <n v="0.30000001192092896"/>
    <n v="0"/>
    <n v="100"/>
    <s v="26/09/2016 14:31:36"/>
    <s v="30/09/2016 11:08:24"/>
    <s v="XX"/>
    <x v="4"/>
    <s v="Não"/>
    <s v=""/>
    <s v=""/>
    <s v=""/>
  </r>
  <r>
    <n v="2837"/>
    <x v="12"/>
    <x v="0"/>
    <s v="03 - Operações Data Center"/>
    <x v="0"/>
    <s v="Normal"/>
    <s v="Trocar senha de andrea.rajao - pedido de CLeber coelho"/>
    <s v="Andre Andrade"/>
    <x v="20"/>
    <s v="28/09/2016 10:16:07"/>
    <s v=" "/>
    <s v="xxx"/>
    <x v="16"/>
    <x v="17"/>
    <n v="0.30000001192092896"/>
    <n v="0"/>
    <n v="100"/>
    <s v="26/09/2016 14:34:43"/>
    <s v="28/09/2016 10:16:07"/>
    <s v="XX"/>
    <x v="4"/>
    <s v="Não"/>
    <s v=""/>
    <s v=""/>
    <s v=""/>
  </r>
  <r>
    <n v="2838"/>
    <x v="12"/>
    <x v="0"/>
    <s v="03 - Operações Data Center"/>
    <x v="0"/>
    <s v="Normal"/>
    <s v="Clonar servidor MV-l3-soa13"/>
    <s v="Andre Andrade"/>
    <x v="20"/>
    <s v="28/09/2016 10:15:42"/>
    <s v=" "/>
    <s v="xxx"/>
    <x v="16"/>
    <x v="17"/>
    <n v="1"/>
    <n v="0"/>
    <n v="100"/>
    <s v="26/09/2016 14:36:32"/>
    <s v="28/09/2016 10:15:42"/>
    <s v="XX"/>
    <x v="4"/>
    <s v="Não"/>
    <s v=""/>
    <s v=""/>
    <s v=""/>
  </r>
  <r>
    <n v="2844"/>
    <x v="12"/>
    <x v="0"/>
    <s v="03 - Operações Data Center"/>
    <x v="0"/>
    <s v="Alta"/>
    <s v="Configuração servidor TSSistemas da citylar"/>
    <s v="Marcelo Carvalho Brito"/>
    <x v="17"/>
    <s v="29/09/2016 15:17:58"/>
    <s v=" "/>
    <s v="xxx"/>
    <x v="16"/>
    <x v="17"/>
    <n v="1"/>
    <n v="0"/>
    <n v="100"/>
    <s v="26/09/2016 15:02:58"/>
    <s v="26/09/2016 15:02:58"/>
    <s v="XX"/>
    <x v="4"/>
    <s v="Não"/>
    <s v=""/>
    <s v=""/>
    <s v=""/>
  </r>
  <r>
    <n v="2847"/>
    <x v="12"/>
    <x v="0"/>
    <s v="03 - Operações Data Center"/>
    <x v="0"/>
    <s v="Normal"/>
    <s v="Criação Logical Volume /docscan no servidor webdev"/>
    <s v="Rodrigo Freitas de Jesus"/>
    <x v="19"/>
    <s v="03/10/2016 17:28:25"/>
    <s v=" "/>
    <s v="xxx"/>
    <x v="16"/>
    <x v="17"/>
    <n v="0.40000000596046448"/>
    <n v="0"/>
    <n v="100"/>
    <s v="26/09/2016 15:13:46"/>
    <s v="26/09/2016 15:16:03"/>
    <s v="XX"/>
    <x v="4"/>
    <s v="Não"/>
    <s v=""/>
    <s v=""/>
    <s v=""/>
  </r>
  <r>
    <n v="2849"/>
    <x v="12"/>
    <x v="0"/>
    <s v="03 - Operações Data Center"/>
    <x v="0"/>
    <s v="Normal"/>
    <s v="MQV - Espaço em disco /opt de mv-l3-eldoc10.maquinadevendas.corp - 10.25.237.30 com mais de 80% de utilização"/>
    <s v="Rodrigo Freitas de Jesus"/>
    <x v="19"/>
    <s v="26/09/2016 15:27:05"/>
    <s v=" "/>
    <s v="xxx"/>
    <x v="16"/>
    <x v="17"/>
    <n v="0.15000000596046448"/>
    <n v="0"/>
    <n v="100"/>
    <s v="26/09/2016 15:26:45"/>
    <s v="26/09/2016 15:27:05"/>
    <s v="XX"/>
    <x v="4"/>
    <s v="Não"/>
    <s v=""/>
    <s v=""/>
    <s v=""/>
  </r>
  <r>
    <n v="2852"/>
    <x v="12"/>
    <x v="0"/>
    <s v="03 - Operações Data Center"/>
    <x v="0"/>
    <s v="Normal"/>
    <s v="Autorizacao Junto a OI"/>
    <s v="Andre Andrade"/>
    <x v="20"/>
    <s v="28/09/2016 10:15:25"/>
    <s v=" "/>
    <s v="xxx"/>
    <x v="16"/>
    <x v="17"/>
    <n v="0.30000001192092896"/>
    <n v="0"/>
    <n v="100"/>
    <s v="26/09/2016 16:29:31"/>
    <s v="28/09/2016 10:15:25"/>
    <s v="XX"/>
    <x v="4"/>
    <s v="Não"/>
    <s v=""/>
    <s v=""/>
    <s v=""/>
  </r>
  <r>
    <n v="2855"/>
    <x v="12"/>
    <x v="0"/>
    <s v="03 - Operações Data Center"/>
    <x v="0"/>
    <s v="Urgente"/>
    <s v="Desligar Host esx citylar"/>
    <s v="Marcelo Carvalho Brito"/>
    <x v="17"/>
    <s v="26/09/2016 17:05:50"/>
    <s v=" "/>
    <s v="xxx"/>
    <x v="16"/>
    <x v="17"/>
    <n v="1"/>
    <n v="0"/>
    <n v="100"/>
    <s v="26/09/2016 16:46:36"/>
    <s v="26/09/2016 16:46:36"/>
    <s v="XX"/>
    <x v="4"/>
    <s v="Não"/>
    <s v=""/>
    <s v=""/>
    <s v=""/>
  </r>
  <r>
    <n v="2856"/>
    <x v="12"/>
    <x v="0"/>
    <s v="03 - Operações Data Center"/>
    <x v="0"/>
    <s v="Normal"/>
    <s v="Configuração das impressoras no cups"/>
    <s v="Rodrigo Freitas de Jesus"/>
    <x v="19"/>
    <s v="30/09/2016 11:08:50"/>
    <s v=" "/>
    <s v="xxx"/>
    <x v="16"/>
    <x v="17"/>
    <n v="0.40000000596046448"/>
    <n v="0"/>
    <n v="100"/>
    <s v="26/09/2016 16:49:01"/>
    <s v="30/09/2016 11:08:50"/>
    <s v="XX"/>
    <x v="4"/>
    <s v="Não"/>
    <s v=""/>
    <s v=""/>
    <s v=""/>
  </r>
  <r>
    <n v="2858"/>
    <x v="12"/>
    <x v="0"/>
    <s v="03 - Operações Data Center"/>
    <x v="0"/>
    <s v="Normal"/>
    <s v="Desligamento servidores Projeto Gama"/>
    <s v="Marcelo Carvalho Brito"/>
    <x v="17"/>
    <s v="26/09/2016 17:05:21"/>
    <s v=" "/>
    <s v="xxx"/>
    <x v="16"/>
    <x v="17"/>
    <n v="1"/>
    <n v="0"/>
    <n v="100"/>
    <s v="26/09/2016 17:04:52"/>
    <s v="26/09/2016 17:04:52"/>
    <s v="XX"/>
    <x v="4"/>
    <s v="Não"/>
    <s v=""/>
    <s v=""/>
    <s v=""/>
  </r>
  <r>
    <n v="2859"/>
    <x v="12"/>
    <x v="0"/>
    <s v="03 - Operações Data Center"/>
    <x v="0"/>
    <s v="Normal"/>
    <s v="Desligar servidor de arquivos da Citylar"/>
    <s v="Rubens Eloy"/>
    <x v="18"/>
    <s v="26/09/2016 17:59:42"/>
    <s v=" "/>
    <s v="xxx"/>
    <x v="16"/>
    <x v="17"/>
    <n v="0.20000000298023224"/>
    <n v="0"/>
    <n v="100"/>
    <s v="26/09/2016 17:12:16"/>
    <s v="26/09/2016 17:59:41"/>
    <s v="XX"/>
    <x v="4"/>
    <s v="Não"/>
    <s v=""/>
    <s v=""/>
    <s v=""/>
  </r>
  <r>
    <n v="2870"/>
    <x v="12"/>
    <x v="0"/>
    <s v="03 - Operações Data Center"/>
    <x v="2"/>
    <s v="Normal"/>
    <s v="Organizar/Limpar VcenterMG"/>
    <s v="Andre Andrade"/>
    <x v="20"/>
    <s v="26/09/2016 18:06:08"/>
    <s v=" "/>
    <s v="xxx"/>
    <x v="16"/>
    <x v="17"/>
    <n v="8"/>
    <n v="0"/>
    <n v="0"/>
    <s v="26/09/2016 18:06:08"/>
    <s v=""/>
    <s v="XX"/>
    <x v="4"/>
    <s v="Não"/>
    <n v="1"/>
    <s v=""/>
    <s v=""/>
  </r>
  <r>
    <n v="2877"/>
    <x v="12"/>
    <x v="0"/>
    <s v="03 - Operações Data Center"/>
    <x v="0"/>
    <s v="Normal"/>
    <s v="MQV - Espaço em disco / de srvintranet.insinuante.vpn.br_VM - 10.0.30.102 com mais de 95% de utilização"/>
    <s v="Rodrigo Freitas de Jesus"/>
    <x v="19"/>
    <s v="30/09/2016 11:09:07"/>
    <s v=" "/>
    <s v="xxx"/>
    <x v="17"/>
    <x v="22"/>
    <n v="0.40000000596046448"/>
    <n v="0"/>
    <n v="100"/>
    <s v="27/09/2016 02:38:26"/>
    <s v="30/09/2016 11:09:07"/>
    <s v="XX"/>
    <x v="4"/>
    <s v="Não"/>
    <s v=""/>
    <s v=""/>
    <s v=""/>
  </r>
  <r>
    <n v="2879"/>
    <x v="12"/>
    <x v="0"/>
    <s v="03 - Operações Data Center"/>
    <x v="0"/>
    <s v="Normal"/>
    <s v="Máquina re-l3-appl01 Off"/>
    <s v="Rubens Eloy"/>
    <x v="18"/>
    <s v="27/09/2016 09:47:01"/>
    <s v=" "/>
    <s v="xxx"/>
    <x v="17"/>
    <x v="22"/>
    <n v="1"/>
    <n v="0"/>
    <n v="100"/>
    <s v="27/09/2016 08:24:48"/>
    <s v="27/09/2016 09:47:01"/>
    <s v="XX"/>
    <x v="4"/>
    <s v="Não"/>
    <s v=""/>
    <s v=""/>
    <s v=""/>
  </r>
  <r>
    <n v="2882"/>
    <x v="12"/>
    <x v="0"/>
    <s v="03 - Operações Data Center"/>
    <x v="0"/>
    <s v="Alta"/>
    <s v="Problema no sistema das catracas"/>
    <s v="Marcelo Carvalho Brito"/>
    <x v="17"/>
    <s v="27/09/2016 23:58:39"/>
    <s v=" "/>
    <s v="xxx"/>
    <x v="17"/>
    <x v="22"/>
    <n v="1"/>
    <n v="0"/>
    <n v="100"/>
    <s v="27/09/2016 08:53:04"/>
    <s v="27/09/2016 08:53:04"/>
    <s v="XX"/>
    <x v="4"/>
    <s v="Não"/>
    <s v=""/>
    <s v=""/>
    <s v=""/>
  </r>
  <r>
    <n v="2891"/>
    <x v="12"/>
    <x v="0"/>
    <s v="03 - Operações Data Center"/>
    <x v="0"/>
    <s v="Normal"/>
    <s v="Acesso a e-mail"/>
    <s v="Rubens Eloy"/>
    <x v="18"/>
    <s v="27/09/2016 10:57:51"/>
    <s v=" "/>
    <s v="xxx"/>
    <x v="17"/>
    <x v="22"/>
    <n v="2"/>
    <n v="0"/>
    <n v="100"/>
    <s v="27/09/2016 09:42:53"/>
    <s v="27/09/2016 10:57:51"/>
    <s v="XX"/>
    <x v="4"/>
    <s v="Não"/>
    <s v=""/>
    <s v=""/>
    <s v=""/>
  </r>
  <r>
    <n v="2909"/>
    <x v="12"/>
    <x v="0"/>
    <s v="03 - Operações Data Center"/>
    <x v="0"/>
    <s v="Normal"/>
    <s v="SLR Down"/>
    <s v="Andre Andrade"/>
    <x v="20"/>
    <s v="28/09/2016 10:15:05"/>
    <s v=" "/>
    <s v="xxx"/>
    <x v="17"/>
    <x v="22"/>
    <n v="0.30000001192092896"/>
    <n v="0"/>
    <n v="100"/>
    <s v="27/09/2016 11:18:14"/>
    <s v="28/09/2016 10:15:05"/>
    <s v="XX"/>
    <x v="4"/>
    <s v="Não"/>
    <s v=""/>
    <s v=""/>
    <s v=""/>
  </r>
  <r>
    <n v="2910"/>
    <x v="12"/>
    <x v="0"/>
    <s v="03 - Operações Data Center"/>
    <x v="0"/>
    <s v="Normal"/>
    <s v="Reinicialização instâncias Jboss-eap"/>
    <s v="Rodrigo Freitas de Jesus"/>
    <x v="19"/>
    <s v="30/09/2016 11:09:19"/>
    <s v=" "/>
    <s v="xxx"/>
    <x v="17"/>
    <x v="22"/>
    <n v="0.40000000596046448"/>
    <n v="0"/>
    <n v="100"/>
    <s v="27/09/2016 11:20:54"/>
    <s v="30/09/2016 11:09:19"/>
    <s v="XX"/>
    <x v="4"/>
    <s v="Não"/>
    <s v=""/>
    <s v=""/>
    <s v=""/>
  </r>
  <r>
    <n v="2911"/>
    <x v="12"/>
    <x v="0"/>
    <s v="03 - Operações Data Center"/>
    <x v="0"/>
    <s v="Normal"/>
    <s v="Desativar instancias - MVSERVICOS"/>
    <s v="Andre Andrade"/>
    <x v="20"/>
    <s v="28/09/2016 10:14:43"/>
    <s v=" "/>
    <s v="xxx"/>
    <x v="17"/>
    <x v="22"/>
    <n v="0.30000001192092896"/>
    <n v="0"/>
    <n v="100"/>
    <s v="27/09/2016 11:21:18"/>
    <s v="28/09/2016 10:14:43"/>
    <s v="XX"/>
    <x v="4"/>
    <s v="Não"/>
    <s v=""/>
    <s v=""/>
    <s v=""/>
  </r>
  <r>
    <n v="2920"/>
    <x v="12"/>
    <x v="0"/>
    <s v="03 - Operações Data Center"/>
    <x v="0"/>
    <s v="Normal"/>
    <s v="Clonas 3 servidores do SOA"/>
    <s v="Andre Andrade"/>
    <x v="20"/>
    <s v="28/09/2016 10:14:20"/>
    <s v=" "/>
    <s v="xxx"/>
    <x v="17"/>
    <x v="22"/>
    <n v="1"/>
    <n v="0"/>
    <n v="100"/>
    <s v="27/09/2016 14:26:27"/>
    <s v="28/09/2016 10:14:20"/>
    <s v="XX"/>
    <x v="4"/>
    <s v="Não"/>
    <s v=""/>
    <s v=""/>
    <s v=""/>
  </r>
  <r>
    <n v="2922"/>
    <x v="12"/>
    <x v="0"/>
    <s v="03 - Operações Data Center"/>
    <x v="1"/>
    <s v="Urgente"/>
    <s v="Problema no cluster Sitef"/>
    <s v="Marcelo Carvalho Brito"/>
    <x v="17"/>
    <s v="29/09/2016 09:09:10"/>
    <s v=" "/>
    <s v="xxx"/>
    <x v="17"/>
    <x v="21"/>
    <n v="5"/>
    <n v="0"/>
    <n v="0"/>
    <s v="27/09/2016 14:40:38"/>
    <s v=""/>
    <s v="XX"/>
    <x v="4"/>
    <s v="Não"/>
    <s v=""/>
    <s v=""/>
    <n v="1"/>
  </r>
  <r>
    <n v="2924"/>
    <x v="12"/>
    <x v="0"/>
    <s v="03 - Operações Data Center"/>
    <x v="0"/>
    <s v="Normal"/>
    <s v="Verificar o MonitoramentoJuridico"/>
    <s v="Andre Andrade"/>
    <x v="20"/>
    <s v="28/09/2016 10:14:01"/>
    <s v=" "/>
    <s v="xxx"/>
    <x v="17"/>
    <x v="22"/>
    <n v="1"/>
    <n v="0"/>
    <n v="100"/>
    <s v="27/09/2016 15:07:56"/>
    <s v="28/09/2016 10:14:01"/>
    <s v="XX"/>
    <x v="4"/>
    <s v="Não"/>
    <s v=""/>
    <s v=""/>
    <s v=""/>
  </r>
  <r>
    <n v="2926"/>
    <x v="12"/>
    <x v="0"/>
    <s v="03 - Operações Data Center"/>
    <x v="0"/>
    <s v="Normal"/>
    <s v="Acesso - Pasta na Rede"/>
    <s v="Rubens Eloy"/>
    <x v="18"/>
    <s v="27/09/2016 15:44:10"/>
    <s v=" "/>
    <s v="xxx"/>
    <x v="17"/>
    <x v="22"/>
    <n v="0.20000000298023224"/>
    <n v="0"/>
    <n v="100"/>
    <s v="27/09/2016 15:11:48"/>
    <s v="27/09/2016 15:44:10"/>
    <s v="XX"/>
    <x v="4"/>
    <s v="Não"/>
    <s v=""/>
    <s v=""/>
    <s v=""/>
  </r>
  <r>
    <n v="2941"/>
    <x v="12"/>
    <x v="0"/>
    <s v="03 - Operações Data Center"/>
    <x v="0"/>
    <s v="Normal"/>
    <s v="Change emergencial - Monitor Processo"/>
    <s v="Andre Andrade"/>
    <x v="20"/>
    <s v="28/09/2016 10:13:43"/>
    <s v=" "/>
    <s v="xxx"/>
    <x v="17"/>
    <x v="22"/>
    <n v="0.30000001192092896"/>
    <n v="0"/>
    <n v="100"/>
    <s v="27/09/2016 16:10:38"/>
    <s v="28/09/2016 10:13:43"/>
    <s v="XX"/>
    <x v="4"/>
    <s v="Não"/>
    <s v=""/>
    <s v=""/>
    <s v=""/>
  </r>
  <r>
    <n v="2950"/>
    <x v="12"/>
    <x v="0"/>
    <s v="03 - Operações Data Center"/>
    <x v="0"/>
    <s v="Normal"/>
    <s v="Status do integrador - AFASTAMENTOS"/>
    <s v="Rubens Eloy"/>
    <x v="18"/>
    <s v="27/09/2016 18:10:34"/>
    <s v=" "/>
    <s v="xxx"/>
    <x v="17"/>
    <x v="22"/>
    <n v="0.30000001192092896"/>
    <n v="0"/>
    <n v="100"/>
    <s v="27/09/2016 16:51:57"/>
    <s v="27/09/2016 18:10:34"/>
    <s v="XX"/>
    <x v="4"/>
    <s v="Não"/>
    <s v=""/>
    <s v=""/>
    <s v=""/>
  </r>
  <r>
    <n v="2954"/>
    <x v="12"/>
    <x v="0"/>
    <s v="03 - Operações Data Center"/>
    <x v="0"/>
    <s v="Normal"/>
    <s v="aumento no capacidade de e-mail"/>
    <s v="Rubens Eloy"/>
    <x v="18"/>
    <s v="28/09/2016 08:22:55"/>
    <s v=" "/>
    <s v="xxx"/>
    <x v="17"/>
    <x v="22"/>
    <n v="1"/>
    <n v="0"/>
    <n v="100"/>
    <s v="27/09/2016 17:40:46"/>
    <s v="28/09/2016 08:22:55"/>
    <s v="XX"/>
    <x v="4"/>
    <s v="Não"/>
    <s v=""/>
    <s v=""/>
    <s v=""/>
  </r>
  <r>
    <n v="2957"/>
    <x v="12"/>
    <x v="0"/>
    <s v="03 - Operações Data Center"/>
    <x v="0"/>
    <s v="Urgente"/>
    <s v="Configuração Forponto"/>
    <s v="Marcelo Carvalho Brito"/>
    <x v="17"/>
    <s v="27/09/2016 23:55:15"/>
    <s v=" "/>
    <s v="xxx"/>
    <x v="17"/>
    <x v="22"/>
    <n v="1"/>
    <n v="0"/>
    <n v="100"/>
    <s v="27/09/2016 17:48:10"/>
    <s v="27/09/2016 17:48:10"/>
    <s v="XX"/>
    <x v="4"/>
    <s v="Não"/>
    <s v=""/>
    <s v=""/>
    <s v=""/>
  </r>
  <r>
    <n v="2960"/>
    <x v="12"/>
    <x v="0"/>
    <s v="03 - Operações Data Center"/>
    <x v="0"/>
    <s v="Normal"/>
    <s v="(((URGENTE))) PROBLEMAS NO E-MAIL DA FUNCIONÁRIA CITYLAR"/>
    <s v="Rubens Eloy"/>
    <x v="18"/>
    <s v="27/09/2016 18:08:54"/>
    <s v=" "/>
    <s v="xxx"/>
    <x v="17"/>
    <x v="21"/>
    <n v="2"/>
    <n v="0"/>
    <n v="100"/>
    <s v="27/09/2016 17:59:27"/>
    <s v="27/09/2016 18:08:54"/>
    <s v="XX"/>
    <x v="4"/>
    <s v="Não"/>
    <s v=""/>
    <n v="1"/>
    <s v=""/>
  </r>
  <r>
    <n v="2963"/>
    <x v="12"/>
    <x v="0"/>
    <s v="03 - Operações Data Center"/>
    <x v="0"/>
    <s v="Normal"/>
    <s v="RES: (((URGENTE))) PROBLEMAS NO E-MAIL DA FUNCIONÁRIA CITYLAR"/>
    <s v="Rubens Eloy"/>
    <x v="18"/>
    <s v="27/09/2016 18:20:08"/>
    <s v=" "/>
    <s v="xxx"/>
    <x v="17"/>
    <x v="22"/>
    <n v="0.20000000298023224"/>
    <n v="0"/>
    <n v="100"/>
    <s v="27/09/2016 18:19:17"/>
    <s v="27/09/2016 18:20:08"/>
    <s v="XX"/>
    <x v="4"/>
    <s v="Não"/>
    <s v=""/>
    <s v=""/>
    <s v=""/>
  </r>
  <r>
    <n v="2965"/>
    <x v="12"/>
    <x v="0"/>
    <s v="03 - Operações Data Center"/>
    <x v="0"/>
    <s v="Normal"/>
    <s v="(((URGENTE))) PROBLEMAS NO E-MAIL DA FUNCIONÁRIA CITYLAR"/>
    <s v="Rubens Eloy"/>
    <x v="18"/>
    <s v="27/09/2016 18:25:33"/>
    <s v=" "/>
    <s v="xxx"/>
    <x v="17"/>
    <x v="22"/>
    <n v="0.10000000149011612"/>
    <n v="0"/>
    <n v="100"/>
    <s v="27/09/2016 18:24:51"/>
    <s v="27/09/2016 18:25:32"/>
    <s v="XX"/>
    <x v="4"/>
    <s v="Não"/>
    <s v=""/>
    <s v=""/>
    <s v=""/>
  </r>
  <r>
    <n v="2966"/>
    <x v="12"/>
    <x v="0"/>
    <s v="03 - Operações Data Center"/>
    <x v="0"/>
    <s v="Alta"/>
    <s v="lentidão no sistema FPW"/>
    <s v="Marcelo Carvalho Brito"/>
    <x v="17"/>
    <s v="27/09/2016 23:57:37"/>
    <s v=" "/>
    <s v="xxx"/>
    <x v="17"/>
    <x v="22"/>
    <n v="1"/>
    <n v="0"/>
    <n v="100"/>
    <s v="27/09/2016 23:57:21"/>
    <s v="27/09/2016 23:57:21"/>
    <s v="XX"/>
    <x v="4"/>
    <s v="Não"/>
    <s v=""/>
    <s v=""/>
    <s v=""/>
  </r>
  <r>
    <n v="2969"/>
    <x v="12"/>
    <x v="0"/>
    <s v="03 - Operações Data Center"/>
    <x v="0"/>
    <s v="Normal"/>
    <s v="Derrubar sessao do usuario robson.maia"/>
    <s v="Rubens Eloy"/>
    <x v="18"/>
    <s v="28/09/2016 08:52:09"/>
    <s v=" "/>
    <s v="xxx"/>
    <x v="21"/>
    <x v="21"/>
    <n v="0.10000000149011612"/>
    <n v="0"/>
    <n v="100"/>
    <s v="28/09/2016 08:47:05"/>
    <s v="28/09/2016 08:52:08"/>
    <s v="XX"/>
    <x v="4"/>
    <s v="Não"/>
    <s v=""/>
    <s v=""/>
    <s v=""/>
  </r>
  <r>
    <n v="2970"/>
    <x v="12"/>
    <x v="0"/>
    <s v="03 - Operações Data Center"/>
    <x v="0"/>
    <s v="Normal"/>
    <s v="Add usuario moreira.neto como ADM local do servidor 10.25.210.70"/>
    <s v="Rubens Eloy"/>
    <x v="18"/>
    <s v="28/09/2016 09:09:18"/>
    <s v=" "/>
    <s v="xxx"/>
    <x v="21"/>
    <x v="21"/>
    <n v="0.10000000149011612"/>
    <n v="0"/>
    <n v="100"/>
    <s v="28/09/2016 09:00:14"/>
    <s v="28/09/2016 09:09:18"/>
    <s v="XX"/>
    <x v="4"/>
    <s v="Não"/>
    <s v=""/>
    <s v=""/>
    <s v=""/>
  </r>
  <r>
    <n v="2981"/>
    <x v="12"/>
    <x v="0"/>
    <s v="03 - Operações Data Center"/>
    <x v="0"/>
    <s v="Normal"/>
    <s v="Atualização do Sisep Produção"/>
    <s v="Rodrigo Freitas de Jesus"/>
    <x v="19"/>
    <s v="30/09/2016 11:09:48"/>
    <s v=" "/>
    <s v="xxx"/>
    <x v="17"/>
    <x v="22"/>
    <n v="1"/>
    <n v="0"/>
    <n v="100"/>
    <s v="28/09/2016 09:21:43"/>
    <s v="30/09/2016 11:09:48"/>
    <s v="XX"/>
    <x v="4"/>
    <s v="Não"/>
    <s v=""/>
    <s v=""/>
    <s v=""/>
  </r>
  <r>
    <n v="2993"/>
    <x v="12"/>
    <x v="0"/>
    <s v="03 - Operações Data Center"/>
    <x v="0"/>
    <s v="Normal"/>
    <s v="Liberação do Servidor no Firewall Acompanhamento"/>
    <s v="Rodrigo Freitas de Jesus"/>
    <x v="19"/>
    <s v="30/09/2016 11:10:17"/>
    <s v=" "/>
    <s v="xxx"/>
    <x v="21"/>
    <x v="21"/>
    <n v="0.30000001192092896"/>
    <n v="0"/>
    <n v="100"/>
    <s v="28/09/2016 10:22:31"/>
    <s v="30/09/2016 11:10:17"/>
    <s v="XX"/>
    <x v="4"/>
    <s v="Não"/>
    <s v=""/>
    <s v=""/>
    <s v=""/>
  </r>
  <r>
    <n v="2997"/>
    <x v="12"/>
    <x v="0"/>
    <s v="03 - Operações Data Center"/>
    <x v="0"/>
    <s v="Normal"/>
    <s v="Liberação de Domínio no Exchange - Lojas"/>
    <s v="Rodrigo Freitas de Jesus"/>
    <x v="19"/>
    <s v="30/09/2016 11:11:06"/>
    <s v=" "/>
    <s v="xxx"/>
    <x v="21"/>
    <x v="21"/>
    <n v="0.20000000298023224"/>
    <n v="0"/>
    <n v="100"/>
    <s v="28/09/2016 11:03:12"/>
    <s v="30/09/2016 11:11:06"/>
    <s v="XX"/>
    <x v="4"/>
    <s v="Não"/>
    <s v=""/>
    <s v=""/>
    <s v=""/>
  </r>
  <r>
    <n v="3004"/>
    <x v="12"/>
    <x v="0"/>
    <s v="03 - Operações Data Center"/>
    <x v="0"/>
    <s v="Normal"/>
    <s v="Verificar acesso da usuaria lilian.santos ao TS do OBB"/>
    <s v="Rubens Eloy"/>
    <x v="18"/>
    <s v="28/09/2016 12:25:26"/>
    <s v=" "/>
    <s v="xxx"/>
    <x v="21"/>
    <x v="21"/>
    <n v="0.20000000298023224"/>
    <n v="0"/>
    <n v="100"/>
    <s v="28/09/2016 11:32:26"/>
    <s v="28/09/2016 12:25:26"/>
    <s v="XX"/>
    <x v="4"/>
    <s v="Não"/>
    <s v=""/>
    <s v=""/>
    <s v=""/>
  </r>
  <r>
    <n v="3005"/>
    <x v="12"/>
    <x v="0"/>
    <s v="03 - Operações Data Center"/>
    <x v="0"/>
    <s v="Normal"/>
    <s v="Verificar problema no servidor 10.80.0.32 para acesso ao servidor es-srvnfe pelo nome"/>
    <s v="Rubens Eloy"/>
    <x v="18"/>
    <s v="28/09/2016 12:27:37"/>
    <s v=" "/>
    <s v="xxx"/>
    <x v="21"/>
    <x v="21"/>
    <n v="0.30000001192092896"/>
    <n v="0"/>
    <n v="100"/>
    <s v="28/09/2016 11:33:58"/>
    <s v="28/09/2016 12:27:37"/>
    <s v="XX"/>
    <x v="4"/>
    <s v="Não"/>
    <s v=""/>
    <s v=""/>
    <s v=""/>
  </r>
  <r>
    <n v="3006"/>
    <x v="12"/>
    <x v="0"/>
    <s v="03 - Operações Data Center"/>
    <x v="0"/>
    <s v="Normal"/>
    <s v="Chamado para  OTRS - Liberação de VPN"/>
    <s v="Rodrigo Freitas de Jesus"/>
    <x v="19"/>
    <s v="10/10/2016 09:37:05"/>
    <s v=" "/>
    <s v="xxx"/>
    <x v="21"/>
    <x v="21"/>
    <n v="0.30000001192092896"/>
    <n v="0"/>
    <n v="100"/>
    <s v="28/09/2016 12:06:42"/>
    <s v="10/10/2016 09:37:05"/>
    <s v="XX"/>
    <x v="4"/>
    <s v="Não"/>
    <s v=""/>
    <s v=""/>
    <s v=""/>
  </r>
  <r>
    <n v="3009"/>
    <x v="12"/>
    <x v="0"/>
    <s v="03 - Operações Data Center"/>
    <x v="0"/>
    <s v="Normal"/>
    <s v="Nova área para hospedar relatórios de perícia trabalhista - Citylar"/>
    <s v="Rubens Eloy"/>
    <x v="18"/>
    <s v="28/09/2016 13:47:23"/>
    <s v=" "/>
    <s v="xxx"/>
    <x v="21"/>
    <x v="21"/>
    <n v="1"/>
    <n v="0"/>
    <n v="100"/>
    <s v="28/09/2016 12:24:32"/>
    <s v="28/09/2016 13:47:23"/>
    <s v="XX"/>
    <x v="4"/>
    <s v="Não"/>
    <s v=""/>
    <s v=""/>
    <s v=""/>
  </r>
  <r>
    <n v="3011"/>
    <x v="12"/>
    <x v="0"/>
    <s v="03 - Operações Data Center"/>
    <x v="0"/>
    <s v="Normal"/>
    <s v="Problema de acesso ao Sapiens"/>
    <s v="Rubens Eloy"/>
    <x v="18"/>
    <s v="28/09/2016 14:55:18"/>
    <s v=" "/>
    <s v="xxx"/>
    <x v="21"/>
    <x v="21"/>
    <n v="0.30000001192092896"/>
    <n v="0"/>
    <n v="100"/>
    <s v="28/09/2016 13:32:41"/>
    <s v="28/09/2016 14:55:18"/>
    <s v="XX"/>
    <x v="4"/>
    <s v="Não"/>
    <s v=""/>
    <s v=""/>
    <s v=""/>
  </r>
  <r>
    <n v="3012"/>
    <x v="12"/>
    <x v="0"/>
    <s v="03 - Operações Data Center"/>
    <x v="0"/>
    <s v="Normal"/>
    <s v="ERRO ao tentar gerar 2° via de nota no INTRANET - CITY Lar"/>
    <s v="Rubens Eloy"/>
    <x v="18"/>
    <s v="29/09/2016 08:05:10"/>
    <s v=" "/>
    <s v="xxx"/>
    <x v="21"/>
    <x v="21"/>
    <n v="1"/>
    <n v="0"/>
    <n v="100"/>
    <s v="28/09/2016 14:06:29"/>
    <s v="29/09/2016 08:05:10"/>
    <s v="XX"/>
    <x v="4"/>
    <s v="Não"/>
    <s v=""/>
    <s v=""/>
    <s v=""/>
  </r>
  <r>
    <n v="3018"/>
    <x v="12"/>
    <x v="0"/>
    <s v="03 - Operações Data Center"/>
    <x v="0"/>
    <s v="Normal"/>
    <s v="Migração NDD - Desligar servidor antigo"/>
    <s v="Rubens Eloy"/>
    <x v="18"/>
    <s v="28/09/2016 14:47:22"/>
    <s v=" "/>
    <s v="xxx"/>
    <x v="21"/>
    <x v="21"/>
    <n v="0.20000000298023224"/>
    <n v="0"/>
    <n v="100"/>
    <s v="28/09/2016 14:47:10"/>
    <s v="28/09/2016 14:47:22"/>
    <s v="XX"/>
    <x v="4"/>
    <s v="Não"/>
    <s v=""/>
    <s v=""/>
    <s v=""/>
  </r>
  <r>
    <n v="3026"/>
    <x v="12"/>
    <x v="0"/>
    <s v="03 - Operações Data Center"/>
    <x v="0"/>
    <s v="Normal"/>
    <s v="Verificar impressoras instaladas no servidor 10.80.0.238 e instalar as mesma no servidor 10.25.210.70"/>
    <s v="Rubens Eloy"/>
    <x v="18"/>
    <s v="28/09/2016 17:25:17"/>
    <s v=" "/>
    <s v="xxx"/>
    <x v="21"/>
    <x v="21"/>
    <n v="1"/>
    <n v="0"/>
    <n v="100"/>
    <s v="28/09/2016 15:07:13"/>
    <s v="28/09/2016 17:25:17"/>
    <s v="XX"/>
    <x v="4"/>
    <s v="Não"/>
    <s v=""/>
    <s v=""/>
    <s v=""/>
  </r>
  <r>
    <n v="3034"/>
    <x v="12"/>
    <x v="0"/>
    <s v="03 - Operações Data Center"/>
    <x v="0"/>
    <s v="Normal"/>
    <s v="Requisitos mínimos para servidor do banco servcomnet"/>
    <s v="Rubens Eloy"/>
    <x v="18"/>
    <s v="28/09/2016 17:56:09"/>
    <s v=" "/>
    <s v="xxx"/>
    <x v="21"/>
    <x v="28"/>
    <n v="2"/>
    <n v="0"/>
    <n v="100"/>
    <s v="28/09/2016 15:58:30"/>
    <s v="28/09/2016 17:56:08"/>
    <s v="XX"/>
    <x v="4"/>
    <s v="Não"/>
    <s v=""/>
    <n v="1"/>
    <s v=""/>
  </r>
  <r>
    <n v="3046"/>
    <x v="12"/>
    <x v="0"/>
    <s v="03 - Operações Data Center"/>
    <x v="0"/>
    <s v="Normal"/>
    <s v="Criacao de usuarios fabio.rosa no dominio maquinadevendas.corp "/>
    <s v="Rubens Eloy"/>
    <x v="18"/>
    <s v="28/09/2016 17:23:22"/>
    <s v=" "/>
    <s v="xxx"/>
    <x v="21"/>
    <x v="21"/>
    <n v="0.30000001192092896"/>
    <n v="0"/>
    <n v="100"/>
    <s v="28/09/2016 16:42:11"/>
    <s v="28/09/2016 17:23:22"/>
    <s v="XX"/>
    <x v="4"/>
    <s v="Não"/>
    <s v=""/>
    <s v=""/>
    <s v=""/>
  </r>
  <r>
    <n v="3068"/>
    <x v="12"/>
    <x v="0"/>
    <s v="03 - Operações Data Center"/>
    <x v="0"/>
    <s v="Normal"/>
    <s v="Permissao de acesso - Nova área para hospedar relatórios de perícia trabalhista - Citylar"/>
    <s v="Rubens Eloy"/>
    <x v="18"/>
    <s v="29/09/2016 08:02:51"/>
    <s v=" "/>
    <s v="xxx"/>
    <x v="25"/>
    <x v="28"/>
    <n v="0.10000000149011612"/>
    <n v="0"/>
    <n v="100"/>
    <s v="29/09/2016 07:58:49"/>
    <s v="29/09/2016 08:02:51"/>
    <s v="XX"/>
    <x v="4"/>
    <s v="Não"/>
    <s v=""/>
    <s v=""/>
    <s v=""/>
  </r>
  <r>
    <n v="3069"/>
    <x v="12"/>
    <x v="0"/>
    <s v="03 - Operações Data Center"/>
    <x v="0"/>
    <s v="Normal"/>
    <s v="Compartilhamento de arquivos - ERRO ao tentar gerar 2° via de nota no INTRANET - CITY Lar"/>
    <s v="Rubens Eloy"/>
    <x v="18"/>
    <s v="29/09/2016 08:04:09"/>
    <s v=" "/>
    <s v="xxx"/>
    <x v="25"/>
    <x v="28"/>
    <n v="0.10000000149011612"/>
    <n v="0"/>
    <n v="100"/>
    <s v="29/09/2016 08:03:31"/>
    <s v="29/09/2016 08:04:09"/>
    <s v="XX"/>
    <x v="4"/>
    <s v="Não"/>
    <s v=""/>
    <s v=""/>
    <s v=""/>
  </r>
  <r>
    <n v="3070"/>
    <x v="12"/>
    <x v="0"/>
    <s v="03 - Operações Data Center"/>
    <x v="4"/>
    <s v="Normal"/>
    <s v="Copia da VM - Requisitos mínimos para servidor do banco servcomnet"/>
    <s v="Rubens Eloy"/>
    <x v="18"/>
    <s v="05/10/2016 16:28:05"/>
    <s v=" "/>
    <s v="xxx"/>
    <x v="25"/>
    <x v="19"/>
    <n v="3"/>
    <n v="0"/>
    <n v="100"/>
    <s v="29/09/2016 08:06:29"/>
    <s v="05/10/2016 16:28:05"/>
    <s v="XX"/>
    <x v="4"/>
    <s v="Não"/>
    <s v=""/>
    <s v=""/>
    <s v=""/>
  </r>
  <r>
    <n v="3071"/>
    <x v="12"/>
    <x v="0"/>
    <s v="03 - Operações Data Center"/>
    <x v="0"/>
    <s v="Normal"/>
    <s v="Criacao de usuario"/>
    <s v="Rubens Eloy"/>
    <x v="18"/>
    <s v="29/09/2016 08:31:20"/>
    <s v=" "/>
    <s v="xxx"/>
    <x v="25"/>
    <x v="28"/>
    <n v="0.10000000149011612"/>
    <n v="0"/>
    <n v="100"/>
    <s v="29/09/2016 08:31:07"/>
    <s v="29/09/2016 08:31:20"/>
    <s v="XX"/>
    <x v="4"/>
    <s v="Não"/>
    <s v=""/>
    <s v=""/>
    <s v=""/>
  </r>
  <r>
    <n v="3084"/>
    <x v="12"/>
    <x v="0"/>
    <s v="03 - Operações Data Center"/>
    <x v="0"/>
    <s v="Normal"/>
    <s v="Atulizando planilha de Servidores"/>
    <s v="Rodrigo Freitas de Jesus"/>
    <x v="19"/>
    <s v="10/10/2016 09:36:47"/>
    <s v=" "/>
    <s v="xxx"/>
    <x v="25"/>
    <x v="28"/>
    <n v="3"/>
    <n v="0"/>
    <n v="100"/>
    <s v="29/09/2016 09:49:59"/>
    <s v="10/10/2016 09:36:47"/>
    <s v="XX"/>
    <x v="4"/>
    <s v="Não"/>
    <s v=""/>
    <s v=""/>
    <s v=""/>
  </r>
  <r>
    <n v="3092"/>
    <x v="12"/>
    <x v="0"/>
    <s v="03 - Operações Data Center"/>
    <x v="0"/>
    <s v="Normal"/>
    <s v="Auxilio ao usuario lazaro.souza para acesso ao e-mail de fora da organizacao."/>
    <s v="Rubens Eloy"/>
    <x v="18"/>
    <s v="29/09/2016 10:27:02"/>
    <s v=" "/>
    <s v="xxx"/>
    <x v="25"/>
    <x v="28"/>
    <n v="0.20000000298023224"/>
    <n v="0"/>
    <n v="100"/>
    <s v="29/09/2016 10:26:50"/>
    <s v="29/09/2016 10:27:01"/>
    <s v="XX"/>
    <x v="4"/>
    <s v="Não"/>
    <s v=""/>
    <s v=""/>
    <s v=""/>
  </r>
  <r>
    <n v="3108"/>
    <x v="12"/>
    <x v="0"/>
    <s v="03 - Operações Data Center"/>
    <x v="1"/>
    <s v="Alta"/>
    <s v="Definição da estrutura de backup dos servidores TEF."/>
    <s v="Marcelo Carvalho Brito"/>
    <x v="17"/>
    <s v="29/09/2016 15:17:40"/>
    <s v=" "/>
    <s v="xxx"/>
    <x v="25"/>
    <x v="28"/>
    <n v="1"/>
    <n v="0"/>
    <n v="0"/>
    <s v="29/09/2016 11:31:57"/>
    <s v=""/>
    <s v="XX"/>
    <x v="4"/>
    <s v="Não"/>
    <s v=""/>
    <s v=""/>
    <n v="1"/>
  </r>
  <r>
    <n v="3110"/>
    <x v="12"/>
    <x v="0"/>
    <s v="03 - Operações Data Center"/>
    <x v="0"/>
    <s v="Normal"/>
    <s v="Criação entrada dns para servidor ftp dmz"/>
    <s v="Rodrigo Freitas de Jesus"/>
    <x v="19"/>
    <s v="10/10/2016 09:36:34"/>
    <s v=" "/>
    <s v="xxx"/>
    <x v="25"/>
    <x v="28"/>
    <n v="0.10000000149011612"/>
    <n v="0"/>
    <n v="100"/>
    <s v="29/09/2016 11:37:37"/>
    <s v="10/10/2016 09:36:34"/>
    <s v="XX"/>
    <x v="4"/>
    <s v="Não"/>
    <s v=""/>
    <s v=""/>
    <s v=""/>
  </r>
  <r>
    <n v="3116"/>
    <x v="12"/>
    <x v="0"/>
    <s v="03 - Operações Data Center"/>
    <x v="2"/>
    <s v="Normal"/>
    <s v="[Gesplan] RA: 040743 Nova Movimentação"/>
    <s v="Marcelo Carvalho Brito"/>
    <x v="17"/>
    <s v="29/09/2016 15:17:04"/>
    <s v=" "/>
    <s v="xxx"/>
    <x v="25"/>
    <x v="28"/>
    <n v="1"/>
    <n v="0"/>
    <n v="0"/>
    <s v="29/09/2016 11:59:34"/>
    <s v=""/>
    <s v="XX"/>
    <x v="4"/>
    <s v="Não"/>
    <n v="1"/>
    <s v=""/>
    <s v=""/>
  </r>
  <r>
    <n v="3128"/>
    <x v="12"/>
    <x v="0"/>
    <s v="03 - Operações Data Center"/>
    <x v="0"/>
    <s v="Normal"/>
    <s v="Resetar conta de estacao cobree1242"/>
    <s v="Rubens Eloy"/>
    <x v="18"/>
    <s v="29/09/2016 14:23:41"/>
    <s v=" "/>
    <s v="xxx"/>
    <x v="25"/>
    <x v="28"/>
    <n v="0.10000000149011612"/>
    <n v="0"/>
    <n v="100"/>
    <s v="29/09/2016 14:23:15"/>
    <s v="29/09/2016 14:23:41"/>
    <s v="XX"/>
    <x v="4"/>
    <s v="Não"/>
    <s v=""/>
    <s v=""/>
    <s v=""/>
  </r>
  <r>
    <n v="3132"/>
    <x v="12"/>
    <x v="0"/>
    <s v="03 - Operações Data Center"/>
    <x v="0"/>
    <s v="Normal"/>
    <s v="Criar usuário no servidor  10.30.237.239"/>
    <s v="Rodrigo Freitas de Jesus"/>
    <x v="19"/>
    <s v="10/10/2016 09:36:21"/>
    <s v=" "/>
    <s v="xxx"/>
    <x v="25"/>
    <x v="28"/>
    <n v="0.10000000149011612"/>
    <n v="0"/>
    <n v="100"/>
    <s v="29/09/2016 14:36:26"/>
    <s v="10/10/2016 09:36:21"/>
    <s v="XX"/>
    <x v="4"/>
    <s v="Não"/>
    <s v=""/>
    <s v=""/>
    <s v=""/>
  </r>
  <r>
    <n v="3141"/>
    <x v="12"/>
    <x v="0"/>
    <s v="03 - Operações Data Center"/>
    <x v="0"/>
    <s v="Normal"/>
    <s v="MQV - Utilização de Swap maior que 15% em re-l3-RElojas-jbEap02"/>
    <s v="Rodrigo Freitas de Jesus"/>
    <x v="19"/>
    <s v="10/10/2016 09:26:15"/>
    <s v=" "/>
    <s v="xxx"/>
    <x v="25"/>
    <x v="28"/>
    <n v="0.40000000596046448"/>
    <n v="0"/>
    <n v="100"/>
    <s v="29/09/2016 15:11:08"/>
    <s v="10/10/2016 09:26:15"/>
    <s v="XX"/>
    <x v="4"/>
    <s v="Não"/>
    <s v=""/>
    <s v=""/>
    <s v=""/>
  </r>
  <r>
    <n v="3142"/>
    <x v="12"/>
    <x v="0"/>
    <s v="03 - Operações Data Center"/>
    <x v="2"/>
    <s v="Normal"/>
    <s v="Criação de Vlan no dhcp"/>
    <s v="Marcelo Carvalho Brito"/>
    <x v="17"/>
    <s v="29/09/2016 15:16:42"/>
    <s v=" "/>
    <s v="xxx"/>
    <x v="25"/>
    <x v="28"/>
    <n v="1"/>
    <n v="0"/>
    <n v="0"/>
    <s v="29/09/2016 15:16:11"/>
    <s v=""/>
    <s v="XX"/>
    <x v="4"/>
    <s v="Não"/>
    <n v="1"/>
    <s v=""/>
    <s v=""/>
  </r>
  <r>
    <n v="3146"/>
    <x v="12"/>
    <x v="0"/>
    <s v="03 - Operações Data Center"/>
    <x v="0"/>
    <s v="Normal"/>
    <s v="MQV - Utilização de Swap maior que 15% em re-l3-RElojas-jbEap01 - 10.25.236.128"/>
    <s v="Rodrigo Freitas de Jesus"/>
    <x v="19"/>
    <s v="10/10/2016 09:25:55"/>
    <s v=" "/>
    <s v="xxx"/>
    <x v="25"/>
    <x v="28"/>
    <n v="0.34999999403953552"/>
    <n v="0"/>
    <n v="100"/>
    <s v="29/09/2016 15:26:58"/>
    <s v="10/10/2016 09:25:55"/>
    <s v="XX"/>
    <x v="4"/>
    <s v="Não"/>
    <s v=""/>
    <s v=""/>
    <s v=""/>
  </r>
  <r>
    <n v="3148"/>
    <x v="12"/>
    <x v="0"/>
    <s v="03 - Operações Data Center"/>
    <x v="2"/>
    <s v="Alta"/>
    <s v="Reinialização servidor re-l3-sipserver01"/>
    <s v="Marcelo Carvalho Brito"/>
    <x v="17"/>
    <s v="29/09/2016 15:39:30"/>
    <s v=" "/>
    <s v="xxx"/>
    <x v="25"/>
    <x v="28"/>
    <n v="1"/>
    <n v="0"/>
    <n v="0"/>
    <s v="29/09/2016 15:39:17"/>
    <s v=""/>
    <s v="XX"/>
    <x v="4"/>
    <s v="Não"/>
    <n v="1"/>
    <s v=""/>
    <s v=""/>
  </r>
  <r>
    <n v="3152"/>
    <x v="12"/>
    <x v="0"/>
    <s v="03 - Operações Data Center"/>
    <x v="0"/>
    <s v="Normal"/>
    <s v="MQV - Utilização de Swap maior que 5% em re-l3-RElojas-jbEap03 - 10.25.236.136"/>
    <s v="Rodrigo Freitas de Jesus"/>
    <x v="19"/>
    <s v="10/10/2016 09:25:36"/>
    <s v=" "/>
    <s v="xxx"/>
    <x v="25"/>
    <x v="28"/>
    <n v="0.30000001192092896"/>
    <n v="0"/>
    <n v="100"/>
    <s v="29/09/2016 15:55:14"/>
    <s v="10/10/2016 09:25:36"/>
    <s v="XX"/>
    <x v="4"/>
    <s v="Não"/>
    <s v=""/>
    <s v=""/>
    <s v=""/>
  </r>
  <r>
    <n v="3154"/>
    <x v="12"/>
    <x v="0"/>
    <s v="03 - Operações Data Center"/>
    <x v="0"/>
    <s v="Normal"/>
    <s v="Verificação do IP LOSANGO "/>
    <s v="Rodrigo Freitas de Jesus"/>
    <x v="19"/>
    <s v="10/10/2016 09:25:09"/>
    <s v=" "/>
    <s v="xxx"/>
    <x v="25"/>
    <x v="28"/>
    <n v="0.34999999403953552"/>
    <n v="0"/>
    <n v="100"/>
    <s v="29/09/2016 16:26:04"/>
    <s v="10/10/2016 09:25:09"/>
    <s v="XX"/>
    <x v="4"/>
    <s v="Não"/>
    <s v=""/>
    <s v=""/>
    <s v=""/>
  </r>
  <r>
    <n v="3157"/>
    <x v="12"/>
    <x v="0"/>
    <s v="03 - Operações Data Center"/>
    <x v="0"/>
    <s v="Normal"/>
    <s v="MQV - Utilização de Swap maior que 3% em mv-l3-eldoc12.maquinadevendas.corp - 10.25.237.32"/>
    <s v="Rodrigo Freitas de Jesus"/>
    <x v="19"/>
    <s v="10/10/2016 09:24:48"/>
    <s v=" "/>
    <s v="xxx"/>
    <x v="25"/>
    <x v="28"/>
    <n v="0.30000001192092896"/>
    <n v="0"/>
    <n v="100"/>
    <s v="29/09/2016 16:36:41"/>
    <s v="10/10/2016 09:24:48"/>
    <s v="XX"/>
    <x v="4"/>
    <s v="Não"/>
    <s v=""/>
    <s v=""/>
    <s v=""/>
  </r>
  <r>
    <n v="3159"/>
    <x v="12"/>
    <x v="0"/>
    <s v="03 - Operações Data Center"/>
    <x v="0"/>
    <s v="Normal"/>
    <s v="Instância de Cobrança Travou "/>
    <s v="Rodrigo Freitas de Jesus"/>
    <x v="19"/>
    <s v="10/10/2016 09:24:35"/>
    <s v=" "/>
    <s v="xxx"/>
    <x v="25"/>
    <x v="28"/>
    <n v="0.10000000149011612"/>
    <n v="0"/>
    <n v="100"/>
    <s v="29/09/2016 16:57:54"/>
    <s v="10/10/2016 09:24:35"/>
    <s v="XX"/>
    <x v="4"/>
    <s v="Não"/>
    <s v=""/>
    <s v=""/>
    <s v=""/>
  </r>
  <r>
    <n v="3171"/>
    <x v="12"/>
    <x v="0"/>
    <s v="03 - Operações Data Center"/>
    <x v="0"/>
    <s v="Normal"/>
    <s v="Maquina desligando na GPO"/>
    <s v="Rubens Eloy"/>
    <x v="18"/>
    <s v="30/09/2016 11:18:46"/>
    <s v=" "/>
    <s v="xxx"/>
    <x v="25"/>
    <x v="28"/>
    <n v="1"/>
    <n v="0"/>
    <n v="100"/>
    <s v="29/09/2016 17:18:16"/>
    <s v="30/09/2016 11:18:46"/>
    <s v="XX"/>
    <x v="4"/>
    <s v="Não"/>
    <s v=""/>
    <s v=""/>
    <s v=""/>
  </r>
  <r>
    <n v="3178"/>
    <x v="12"/>
    <x v="0"/>
    <s v="03 - Operações Data Center"/>
    <x v="0"/>
    <s v="Normal"/>
    <s v="MQV - Utilização de Swap maior que 80% em SP-MV-FILESERVER - 10.25.232.15"/>
    <s v="Rubens Eloy"/>
    <x v="18"/>
    <s v="29/09/2016 18:00:03"/>
    <s v=" "/>
    <s v="xxx"/>
    <x v="25"/>
    <x v="28"/>
    <n v="0.30000001192092896"/>
    <n v="0"/>
    <n v="100"/>
    <s v="29/09/2016 17:58:00"/>
    <s v="29/09/2016 18:00:03"/>
    <s v="XX"/>
    <x v="4"/>
    <s v="Não"/>
    <s v=""/>
    <s v=""/>
    <s v=""/>
  </r>
  <r>
    <n v="3179"/>
    <x v="12"/>
    <x v="0"/>
    <s v="03 - Operações Data Center"/>
    <x v="0"/>
    <s v="Normal"/>
    <s v="MQV - Utilização de Swap maior que 80% em MV-L3-APPAUTTAR - 10.25.210.36"/>
    <s v="Rubens Eloy"/>
    <x v="18"/>
    <s v="29/09/2016 17:59:48"/>
    <s v=" "/>
    <s v="xxx"/>
    <x v="25"/>
    <x v="28"/>
    <n v="0.30000001192092896"/>
    <n v="0"/>
    <n v="100"/>
    <s v="29/09/2016 17:58:29"/>
    <s v="29/09/2016 17:59:47"/>
    <s v="XX"/>
    <x v="4"/>
    <s v="Não"/>
    <s v=""/>
    <s v=""/>
    <s v=""/>
  </r>
  <r>
    <n v="3180"/>
    <x v="12"/>
    <x v="0"/>
    <s v="03 - Operações Data Center"/>
    <x v="0"/>
    <s v="Normal"/>
    <s v="MQV - Espaço em disco C: de re-l3-ponto02.maquinadevendas.br - 10.25.235.32 com mais de 80% de utilização"/>
    <s v="Rubens Eloy"/>
    <x v="18"/>
    <s v="29/09/2016 18:00:42"/>
    <s v=" "/>
    <s v="xxx"/>
    <x v="25"/>
    <x v="28"/>
    <n v="0.30000001192092896"/>
    <n v="0"/>
    <n v="100"/>
    <s v="29/09/2016 17:58:55"/>
    <s v="29/09/2016 18:00:42"/>
    <s v="XX"/>
    <x v="4"/>
    <s v="Não"/>
    <s v=""/>
    <s v=""/>
    <s v=""/>
  </r>
  <r>
    <n v="3184"/>
    <x v="12"/>
    <x v="0"/>
    <s v="03 - Operações Data Center"/>
    <x v="0"/>
    <s v="Normal"/>
    <s v="MQV - Espaço em disco / de re-l3-jcob01.maquinadevendas.corp - 10.25.209.20 com mais de 95% de utilização"/>
    <s v="Rodrigo Freitas de Jesus"/>
    <x v="19"/>
    <s v="10/10/2016 09:24:12"/>
    <s v=" "/>
    <s v="xxx"/>
    <x v="25"/>
    <x v="28"/>
    <n v="0.30000001192092896"/>
    <n v="0"/>
    <n v="100"/>
    <s v="29/09/2016 18:10:34"/>
    <s v="10/10/2016 09:24:12"/>
    <s v="XX"/>
    <x v="4"/>
    <s v="Não"/>
    <s v=""/>
    <s v=""/>
    <s v=""/>
  </r>
  <r>
    <n v="3185"/>
    <x v="12"/>
    <x v="0"/>
    <s v="03 - Operações Data Center"/>
    <x v="0"/>
    <s v="Normal"/>
    <s v="Add permissao de acesso TD no servidor 10.80.0.244 para fabio.rosa"/>
    <s v="Rubens Eloy"/>
    <x v="18"/>
    <s v="29/09/2016 18:18:22"/>
    <s v=" "/>
    <s v="xxx"/>
    <x v="25"/>
    <x v="28"/>
    <n v="0.10000000149011612"/>
    <n v="0"/>
    <n v="100"/>
    <s v="29/09/2016 18:17:13"/>
    <s v="29/09/2016 18:18:22"/>
    <s v="XX"/>
    <x v="4"/>
    <s v="Não"/>
    <s v=""/>
    <s v=""/>
    <s v=""/>
  </r>
  <r>
    <n v="3186"/>
    <x v="12"/>
    <x v="0"/>
    <s v="03 - Operações Data Center"/>
    <x v="0"/>
    <s v="Normal"/>
    <s v="MQV - Utilização de Swap maior que 3% em re-l3-jbs03.maquinadevendas.br - 10.25.237.50"/>
    <s v="Rodrigo Freitas de Jesus"/>
    <x v="19"/>
    <s v="10/10/2016 09:23:49"/>
    <s v=" "/>
    <s v="xxx"/>
    <x v="25"/>
    <x v="28"/>
    <n v="0.20000000298023224"/>
    <n v="0"/>
    <n v="100"/>
    <s v="29/09/2016 18:19:22"/>
    <s v="10/10/2016 09:23:49"/>
    <s v="XX"/>
    <x v="4"/>
    <s v="Não"/>
    <s v=""/>
    <s v=""/>
    <s v=""/>
  </r>
  <r>
    <n v="3188"/>
    <x v="12"/>
    <x v="0"/>
    <s v="03 - Operações Data Center"/>
    <x v="0"/>
    <s v="Normal"/>
    <s v="MQV - Utilização de Swap maior que 3% em re-l3-jbs06.maquinadevendas.br - 10.25.237.110"/>
    <s v="Rodrigo Freitas de Jesus"/>
    <x v="19"/>
    <s v="10/10/2016 09:23:34"/>
    <s v=" "/>
    <s v="xxx"/>
    <x v="25"/>
    <x v="28"/>
    <n v="0.30000001192092896"/>
    <n v="0"/>
    <n v="100"/>
    <s v="29/09/2016 18:30:47"/>
    <s v="10/10/2016 09:23:34"/>
    <s v="XX"/>
    <x v="4"/>
    <s v="Não"/>
    <s v=""/>
    <s v=""/>
    <s v=""/>
  </r>
  <r>
    <n v="3190"/>
    <x v="12"/>
    <x v="0"/>
    <s v="03 - Operações Data Center"/>
    <x v="0"/>
    <s v="Normal"/>
    <s v="Criacao de area de Swap no servidor mv-l3-fs01 / 10.25.232.15"/>
    <s v="Rubens Eloy"/>
    <x v="18"/>
    <s v="30/09/2016 11:12:07"/>
    <s v=" "/>
    <s v="xxx"/>
    <x v="24"/>
    <x v="7"/>
    <n v="1"/>
    <n v="0"/>
    <n v="100"/>
    <s v="30/09/2016 08:52:47"/>
    <s v="30/09/2016 11:12:06"/>
    <s v="XX"/>
    <x v="4"/>
    <s v="Não"/>
    <s v=""/>
    <s v=""/>
    <s v=""/>
  </r>
  <r>
    <n v="3191"/>
    <x v="12"/>
    <x v="0"/>
    <s v="03 - Operações Data Center"/>
    <x v="0"/>
    <s v="Normal"/>
    <s v="Criacao de area de Swap no servidor 10.25.210.36"/>
    <s v="Rubens Eloy"/>
    <x v="18"/>
    <s v="30/09/2016 11:11:51"/>
    <s v=" "/>
    <s v="xxx"/>
    <x v="24"/>
    <x v="7"/>
    <n v="1"/>
    <n v="0"/>
    <n v="100"/>
    <s v="30/09/2016 08:53:18"/>
    <s v="30/09/2016 11:11:51"/>
    <s v="XX"/>
    <x v="4"/>
    <s v="Não"/>
    <s v=""/>
    <s v=""/>
    <s v=""/>
  </r>
  <r>
    <n v="3193"/>
    <x v="12"/>
    <x v="0"/>
    <s v="03 - Operações Data Center"/>
    <x v="0"/>
    <s v="Normal"/>
    <s v="Alteracao de nomes no DNS"/>
    <s v="Rubens Eloy"/>
    <x v="18"/>
    <s v="30/09/2016 09:36:21"/>
    <s v=" "/>
    <s v="xxx"/>
    <x v="24"/>
    <x v="7"/>
    <n v="1"/>
    <n v="0"/>
    <n v="100"/>
    <s v="30/09/2016 09:08:10"/>
    <s v="30/09/2016 09:36:21"/>
    <s v="XX"/>
    <x v="4"/>
    <s v="Não"/>
    <s v=""/>
    <s v=""/>
    <s v=""/>
  </r>
  <r>
    <n v="3194"/>
    <x v="12"/>
    <x v="0"/>
    <s v="03 - Operações Data Center"/>
    <x v="0"/>
    <s v="Normal"/>
    <s v="Outlook Nao funciona na salfer"/>
    <s v="Andre Andrade"/>
    <x v="20"/>
    <s v="06/10/2016 16:17:52"/>
    <s v=" "/>
    <s v="xxx"/>
    <x v="24"/>
    <x v="7"/>
    <n v="1"/>
    <n v="0"/>
    <n v="100"/>
    <s v="30/09/2016 09:08:29"/>
    <s v="06/10/2016 16:17:52"/>
    <s v="XX"/>
    <x v="4"/>
    <s v="Não"/>
    <s v=""/>
    <s v=""/>
    <s v=""/>
  </r>
  <r>
    <n v="3200"/>
    <x v="12"/>
    <x v="0"/>
    <s v="03 - Operações Data Center"/>
    <x v="2"/>
    <s v="Alta"/>
    <s v="Aumento de Cota FileserverBa (Salfer)"/>
    <s v="Marcelo Carvalho Brito"/>
    <x v="17"/>
    <s v="30/09/2016 10:23:08"/>
    <s v=" "/>
    <s v="xxx"/>
    <x v="24"/>
    <x v="7"/>
    <n v="1"/>
    <n v="0"/>
    <n v="0"/>
    <s v="30/09/2016 10:22:59"/>
    <s v=""/>
    <s v="XX"/>
    <x v="4"/>
    <s v="Não"/>
    <n v="1"/>
    <s v=""/>
    <s v=""/>
  </r>
  <r>
    <n v="3204"/>
    <x v="12"/>
    <x v="0"/>
    <s v="03 - Operações Data Center"/>
    <x v="2"/>
    <s v="Alta"/>
    <s v="Cppro server  fora do ar"/>
    <s v="Marcelo Carvalho Brito"/>
    <x v="17"/>
    <s v="30/09/2016 10:30:00"/>
    <s v=" "/>
    <s v="xxx"/>
    <x v="24"/>
    <x v="7"/>
    <n v="1"/>
    <n v="0"/>
    <n v="0"/>
    <s v="30/09/2016 10:29:52"/>
    <s v=""/>
    <s v="XX"/>
    <x v="4"/>
    <s v="Não"/>
    <n v="1"/>
    <s v=""/>
    <s v=""/>
  </r>
  <r>
    <n v="3207"/>
    <x v="12"/>
    <x v="0"/>
    <s v="03 - Operações Data Center"/>
    <x v="0"/>
    <s v="Normal"/>
    <s v="problema lojas da salfer"/>
    <s v="Andre Andrade"/>
    <x v="20"/>
    <s v="06/10/2016 16:18:20"/>
    <s v=" "/>
    <s v="xxx"/>
    <x v="24"/>
    <x v="7"/>
    <n v="0.30000001192092896"/>
    <n v="0"/>
    <n v="100"/>
    <s v="30/09/2016 10:45:52"/>
    <s v="06/10/2016 16:18:20"/>
    <s v="XX"/>
    <x v="4"/>
    <s v="Não"/>
    <s v=""/>
    <s v=""/>
    <s v=""/>
  </r>
  <r>
    <n v="3210"/>
    <x v="12"/>
    <x v="0"/>
    <s v="03 - Operações Data Center"/>
    <x v="0"/>
    <s v="Normal"/>
    <s v="Liberação de Relay no smtpl3"/>
    <s v="Rodrigo Freitas de Jesus"/>
    <x v="19"/>
    <s v="10/10/2016 09:23:14"/>
    <s v=" "/>
    <s v="xxx"/>
    <x v="24"/>
    <x v="7"/>
    <n v="0.20000000298023224"/>
    <n v="0"/>
    <n v="100"/>
    <s v="30/09/2016 11:06:26"/>
    <s v="10/10/2016 09:23:14"/>
    <s v="XX"/>
    <x v="4"/>
    <s v="Não"/>
    <s v=""/>
    <s v=""/>
    <s v=""/>
  </r>
  <r>
    <n v="3229"/>
    <x v="12"/>
    <x v="0"/>
    <s v="03 - Operações Data Center"/>
    <x v="0"/>
    <s v="Normal"/>
    <s v="Verificar espaco em disco C:\ do servidor 192.168.201.124"/>
    <s v="Rubens Eloy"/>
    <x v="18"/>
    <s v="30/09/2016 13:36:50"/>
    <s v=" "/>
    <s v="xxx"/>
    <x v="24"/>
    <x v="7"/>
    <n v="1"/>
    <n v="0"/>
    <n v="100"/>
    <s v="30/09/2016 13:36:12"/>
    <s v="30/09/2016 13:36:50"/>
    <s v="XX"/>
    <x v="4"/>
    <s v="Não"/>
    <s v=""/>
    <s v=""/>
    <s v=""/>
  </r>
  <r>
    <n v="3231"/>
    <x v="12"/>
    <x v="0"/>
    <s v="03 - Operações Data Center"/>
    <x v="0"/>
    <s v="Normal"/>
    <s v="Aumentar tamanho de Mailbox de Gersey.stelmach"/>
    <s v="Rubens Eloy"/>
    <x v="18"/>
    <s v="30/09/2016 14:53:18"/>
    <s v=" "/>
    <s v="xxx"/>
    <x v="24"/>
    <x v="7"/>
    <n v="1"/>
    <n v="0"/>
    <n v="100"/>
    <s v="30/09/2016 14:22:37"/>
    <s v="30/09/2016 14:53:18"/>
    <s v="XX"/>
    <x v="4"/>
    <s v="Não"/>
    <s v=""/>
    <s v=""/>
    <s v=""/>
  </r>
  <r>
    <n v="3232"/>
    <x v="12"/>
    <x v="0"/>
    <s v="03 - Operações Data Center"/>
    <x v="2"/>
    <s v="Alta"/>
    <s v="Liberação de acesso ao servidor SRVDBDIMEP ES"/>
    <s v="Marcelo Carvalho Brito"/>
    <x v="17"/>
    <s v="30/09/2016 14:29:25"/>
    <s v=" "/>
    <s v="xxx"/>
    <x v="24"/>
    <x v="7"/>
    <n v="1"/>
    <n v="0"/>
    <n v="0"/>
    <s v="30/09/2016 14:29:16"/>
    <s v=""/>
    <s v="XX"/>
    <x v="4"/>
    <s v="Não"/>
    <n v="1"/>
    <s v=""/>
    <s v=""/>
  </r>
  <r>
    <n v="3235"/>
    <x v="12"/>
    <x v="0"/>
    <s v="03 - Operações Data Center"/>
    <x v="0"/>
    <s v="Alta"/>
    <s v="Problema Modulo FPW"/>
    <s v="Marcelo Carvalho Brito"/>
    <x v="17"/>
    <s v="30/09/2016 15:07:04"/>
    <s v=" "/>
    <s v="xxx"/>
    <x v="24"/>
    <x v="7"/>
    <n v="1"/>
    <n v="0"/>
    <n v="100"/>
    <s v="30/09/2016 15:06:31"/>
    <s v="30/09/2016 15:06:31"/>
    <s v="XX"/>
    <x v="4"/>
    <s v="Não"/>
    <s v=""/>
    <s v=""/>
    <s v=""/>
  </r>
  <r>
    <n v="3238"/>
    <x v="12"/>
    <x v="0"/>
    <s v="03 - Operações Data Center"/>
    <x v="0"/>
    <s v="Urgente"/>
    <s v="Liberação de acesso ao Fileserver"/>
    <s v="Marcelo Carvalho Brito"/>
    <x v="17"/>
    <s v="03/10/2016 14:48:10"/>
    <s v=" "/>
    <s v="xxx"/>
    <x v="24"/>
    <x v="7"/>
    <n v="1"/>
    <n v="0"/>
    <n v="100"/>
    <s v="30/09/2016 15:29:20"/>
    <s v="30/09/2016 15:29:20"/>
    <s v="XX"/>
    <x v="4"/>
    <s v="Não"/>
    <s v=""/>
    <s v=""/>
    <s v=""/>
  </r>
  <r>
    <n v="3243"/>
    <x v="12"/>
    <x v="0"/>
    <s v="03 - Operações Data Center"/>
    <x v="0"/>
    <s v="Normal"/>
    <s v="Suporte remoto para configuracao de conta "/>
    <s v="Rubens Eloy"/>
    <x v="18"/>
    <s v="30/09/2016 17:16:22"/>
    <s v=" "/>
    <s v="xxx"/>
    <x v="24"/>
    <x v="7"/>
    <n v="1"/>
    <n v="0"/>
    <n v="100"/>
    <s v="30/09/2016 15:54:56"/>
    <s v="30/09/2016 17:16:22"/>
    <s v="XX"/>
    <x v="4"/>
    <s v="Não"/>
    <s v=""/>
    <s v=""/>
    <s v=""/>
  </r>
  <r>
    <n v="3252"/>
    <x v="12"/>
    <x v="0"/>
    <s v="03 - Operações Data Center"/>
    <x v="0"/>
    <s v="Normal"/>
    <s v="Ligar servidor NDD antigo"/>
    <s v="Rubens Eloy"/>
    <x v="18"/>
    <s v="30/09/2016 17:14:01"/>
    <s v=" "/>
    <s v="xxx"/>
    <x v="24"/>
    <x v="7"/>
    <n v="0.20000000298023224"/>
    <n v="0"/>
    <n v="100"/>
    <s v="30/09/2016 16:55:03"/>
    <s v="30/09/2016 17:14:01"/>
    <s v="XX"/>
    <x v="4"/>
    <s v="Não"/>
    <s v=""/>
    <s v=""/>
    <s v=""/>
  </r>
  <r>
    <n v="3253"/>
    <x v="12"/>
    <x v="0"/>
    <s v="03 - Operações Data Center"/>
    <x v="0"/>
    <s v="Normal"/>
    <s v="Verificar Outlook do usuario rafael.alves"/>
    <s v="Rubens Eloy"/>
    <x v="18"/>
    <s v="03/10/2016 13:58:30"/>
    <s v=" "/>
    <s v="xxx"/>
    <x v="24"/>
    <x v="7"/>
    <n v="0.30000001192092896"/>
    <n v="0"/>
    <n v="100"/>
    <s v="30/09/2016 16:56:38"/>
    <s v="03/10/2016 13:58:30"/>
    <s v="XX"/>
    <x v="4"/>
    <s v="Não"/>
    <s v=""/>
    <s v=""/>
    <s v=""/>
  </r>
  <r>
    <n v="3254"/>
    <x v="12"/>
    <x v="0"/>
    <s v="03 - Operações Data Center"/>
    <x v="0"/>
    <s v="Normal"/>
    <s v="Verificar Outlook do usuario de Fabio para enviar como Controlede ponto"/>
    <s v="Rubens Eloy"/>
    <x v="18"/>
    <s v="30/09/2016 17:15:37"/>
    <s v=" "/>
    <s v="xxx"/>
    <x v="24"/>
    <x v="7"/>
    <n v="0.40000000596046448"/>
    <n v="0"/>
    <n v="100"/>
    <s v="30/09/2016 16:57:18"/>
    <s v="30/09/2016 17:15:37"/>
    <s v="XX"/>
    <x v="4"/>
    <s v="Não"/>
    <s v=""/>
    <s v=""/>
    <s v=""/>
  </r>
  <r>
    <n v="3255"/>
    <x v="12"/>
    <x v="0"/>
    <s v="03 - Operações Data Center"/>
    <x v="0"/>
    <s v="Normal"/>
    <s v="Arquivos ES"/>
    <s v="Rubens Eloy"/>
    <x v="18"/>
    <s v="05/10/2016 17:28:47"/>
    <s v=" "/>
    <s v="xxx"/>
    <x v="24"/>
    <x v="7"/>
    <n v="1"/>
    <n v="0"/>
    <n v="100"/>
    <s v="30/09/2016 17:00:24"/>
    <s v="05/10/2016 17:28:47"/>
    <s v="XX"/>
    <x v="4"/>
    <s v="Não"/>
    <s v=""/>
    <s v=""/>
    <s v=""/>
  </r>
  <r>
    <n v="3256"/>
    <x v="12"/>
    <x v="0"/>
    <s v="03 - Operações Data Center"/>
    <x v="0"/>
    <s v="Normal"/>
    <s v="Atualizar DNS Interno ricardoeletro.com.br"/>
    <s v="Rubens Eloy"/>
    <x v="18"/>
    <s v="30/09/2016 17:13:40"/>
    <s v=" "/>
    <s v="xxx"/>
    <x v="24"/>
    <x v="7"/>
    <n v="0.20000000298023224"/>
    <n v="0"/>
    <n v="100"/>
    <s v="30/09/2016 17:02:22"/>
    <s v="30/09/2016 17:13:40"/>
    <s v="XX"/>
    <x v="4"/>
    <s v="Não"/>
    <s v=""/>
    <s v=""/>
    <s v=""/>
  </r>
  <r>
    <n v="3257"/>
    <x v="12"/>
    <x v="0"/>
    <s v="03 - Operações Data Center"/>
    <x v="0"/>
    <s v="Normal"/>
    <s v="retirar hosts do DNS interno a pedido de Messias"/>
    <s v="Andre Andrade"/>
    <x v="20"/>
    <s v="06/10/2016 16:20:09"/>
    <s v=" "/>
    <s v="xxx"/>
    <x v="24"/>
    <x v="30"/>
    <n v="0.30000001192092896"/>
    <n v="0"/>
    <n v="100"/>
    <s v="30/09/2016 17:09:34"/>
    <s v="06/10/2016 16:20:09"/>
    <s v="XX"/>
    <x v="4"/>
    <s v="Não"/>
    <s v=""/>
    <n v="1"/>
    <s v=""/>
  </r>
  <r>
    <n v="3260"/>
    <x v="12"/>
    <x v="0"/>
    <s v="03 - Operações Data Center"/>
    <x v="0"/>
    <s v="Imediata"/>
    <s v="Executar solicitações de Mudanças da área de sistemas"/>
    <s v="Maxwell Silva"/>
    <x v="19"/>
    <s v="10/10/2016 09:37:55"/>
    <s v=" "/>
    <s v="xxx"/>
    <x v="32"/>
    <x v="35"/>
    <n v="2"/>
    <n v="5"/>
    <n v="100"/>
    <s v="30/09/2016 18:27:58"/>
    <s v="10/10/2016 09:37:49"/>
    <s v="XX"/>
    <x v="4"/>
    <s v="Não"/>
    <s v=""/>
    <s v=""/>
    <s v=""/>
  </r>
  <r>
    <n v="3262"/>
    <x v="12"/>
    <x v="0"/>
    <s v="03 - Operações Data Center"/>
    <x v="0"/>
    <s v="Normal"/>
    <s v="Lentidão no OTRS"/>
    <s v="Rodrigo Freitas de Jesus"/>
    <x v="19"/>
    <s v="10/10/2016 09:22:47"/>
    <s v=" "/>
    <s v="xxx"/>
    <x v="24"/>
    <x v="35"/>
    <n v="6"/>
    <n v="0"/>
    <n v="100"/>
    <s v="01/10/2016 08:07:11"/>
    <s v="10/10/2016 09:22:42"/>
    <s v="XX"/>
    <x v="4"/>
    <s v="Não"/>
    <s v=""/>
    <n v="1"/>
    <s v=""/>
  </r>
  <r>
    <n v="3264"/>
    <x v="12"/>
    <x v="0"/>
    <s v="03 - Operações Data Center"/>
    <x v="0"/>
    <s v="Normal"/>
    <s v="Change atualização do SLR"/>
    <s v="Rodrigo Freitas de Jesus"/>
    <x v="19"/>
    <s v="10/10/2016 09:22:05"/>
    <s v=" "/>
    <s v="xxx"/>
    <x v="32"/>
    <x v="35"/>
    <n v="0.30000001192092896"/>
    <n v="0"/>
    <n v="100"/>
    <s v="01/10/2016 10:13:33"/>
    <s v="10/10/2016 09:22:05"/>
    <s v="XX"/>
    <x v="4"/>
    <s v="Não"/>
    <s v=""/>
    <s v=""/>
    <s v=""/>
  </r>
  <r>
    <n v="3265"/>
    <x v="12"/>
    <x v="0"/>
    <s v="03 - Operações Data Center"/>
    <x v="0"/>
    <s v="Normal"/>
    <s v="Change  - Atualização coletor"/>
    <s v="Rodrigo Freitas de Jesus"/>
    <x v="19"/>
    <s v="10/10/2016 09:21:44"/>
    <s v=" "/>
    <s v="xxx"/>
    <x v="32"/>
    <x v="35"/>
    <n v="0.30000001192092896"/>
    <n v="0"/>
    <n v="100"/>
    <s v="01/10/2016 10:15:36"/>
    <s v="10/10/2016 09:21:44"/>
    <s v="XX"/>
    <x v="4"/>
    <s v="Não"/>
    <s v=""/>
    <s v=""/>
    <s v=""/>
  </r>
  <r>
    <n v="3267"/>
    <x v="12"/>
    <x v="0"/>
    <s v="03 - Operações Data Center"/>
    <x v="0"/>
    <s v="Normal"/>
    <s v="Change slr RE"/>
    <s v="Rodrigo Freitas de Jesus"/>
    <x v="19"/>
    <s v="10/10/2016 09:21:15"/>
    <s v=" "/>
    <s v="xxx"/>
    <x v="32"/>
    <x v="35"/>
    <n v="0.30000001192092896"/>
    <n v="0"/>
    <n v="100"/>
    <s v="01/10/2016 10:23:58"/>
    <s v="10/10/2016 09:21:15"/>
    <s v="XX"/>
    <x v="4"/>
    <s v="Não"/>
    <s v=""/>
    <s v=""/>
    <s v=""/>
  </r>
  <r>
    <n v="3268"/>
    <x v="12"/>
    <x v="0"/>
    <s v="03 - Operações Data Center"/>
    <x v="0"/>
    <s v="Normal"/>
    <s v="Atualização do Maxxsys/Maxxlog"/>
    <s v="Rodrigo Freitas de Jesus"/>
    <x v="19"/>
    <s v="10/10/2016 09:20:47"/>
    <s v=" "/>
    <s v="xxx"/>
    <x v="32"/>
    <x v="35"/>
    <n v="0.30000001192092896"/>
    <n v="0"/>
    <n v="100"/>
    <s v="01/10/2016 11:27:42"/>
    <s v="10/10/2016 09:20:47"/>
    <s v="XX"/>
    <x v="4"/>
    <s v="Não"/>
    <s v=""/>
    <s v=""/>
    <s v=""/>
  </r>
  <r>
    <n v="3272"/>
    <x v="12"/>
    <x v="0"/>
    <s v="03 - Operações Data Center"/>
    <x v="0"/>
    <s v="Normal"/>
    <s v="Change - Atualização do sjur"/>
    <s v="Rodrigo Freitas de Jesus"/>
    <x v="19"/>
    <s v="01/10/2016 22:47:16"/>
    <s v=" "/>
    <s v="xxx"/>
    <x v="32"/>
    <x v="35"/>
    <n v="2"/>
    <n v="0"/>
    <n v="100"/>
    <s v="01/10/2016 22:42:41"/>
    <s v="01/10/2016 22:47:16"/>
    <s v="XX"/>
    <x v="4"/>
    <s v="Não"/>
    <s v=""/>
    <s v=""/>
    <s v=""/>
  </r>
  <r>
    <n v="3273"/>
    <x v="12"/>
    <x v="0"/>
    <s v="03 - Operações Data Center"/>
    <x v="0"/>
    <s v="Normal"/>
    <s v="Change - Atualização protocolomv"/>
    <s v="Rodrigo Freitas de Jesus"/>
    <x v="19"/>
    <s v="10/10/2016 09:20:18"/>
    <s v=" "/>
    <s v="xxx"/>
    <x v="32"/>
    <x v="35"/>
    <n v="0.30000001192092896"/>
    <n v="0"/>
    <n v="100"/>
    <s v="01/10/2016 22:43:53"/>
    <s v="10/10/2016 09:20:18"/>
    <s v="XX"/>
    <x v="4"/>
    <s v="Não"/>
    <s v=""/>
    <s v=""/>
    <s v=""/>
  </r>
  <r>
    <n v="3274"/>
    <x v="12"/>
    <x v="0"/>
    <s v="03 - Operações Data Center"/>
    <x v="0"/>
    <s v="Normal"/>
    <s v="Plantão hora atendimento 00:06 - MQV - Espaço em disco / de re-l3-RElojas-jbEap05 - 10.25.236.144 com mais de 90% de utilização"/>
    <s v="Rodrigo Freitas de Jesus"/>
    <x v="19"/>
    <s v="10/10/2016 09:19:51"/>
    <s v=" "/>
    <s v="xxx"/>
    <x v="33"/>
    <x v="36"/>
    <n v="0.30000001192092896"/>
    <n v="0"/>
    <n v="100"/>
    <s v="02/10/2016 00:06:33"/>
    <s v="10/10/2016 09:19:51"/>
    <s v="XX"/>
    <x v="4"/>
    <s v="Não"/>
    <s v=""/>
    <s v=""/>
    <s v=""/>
  </r>
  <r>
    <n v="3275"/>
    <x v="12"/>
    <x v="0"/>
    <s v="03 - Operações Data Center"/>
    <x v="0"/>
    <s v="Normal"/>
    <s v="Validação do ambiente"/>
    <s v="Rodrigo Freitas de Jesus"/>
    <x v="19"/>
    <s v="10/10/2016 09:19:22"/>
    <s v=" "/>
    <s v="xxx"/>
    <x v="33"/>
    <x v="36"/>
    <n v="2"/>
    <n v="0"/>
    <n v="100"/>
    <s v="02/10/2016 04:49:13"/>
    <s v="10/10/2016 09:19:22"/>
    <s v="XX"/>
    <x v="4"/>
    <s v="Não"/>
    <s v=""/>
    <s v=""/>
    <s v=""/>
  </r>
  <r>
    <n v="3276"/>
    <x v="12"/>
    <x v="0"/>
    <s v="03 - Operações Data Center"/>
    <x v="0"/>
    <s v="Normal"/>
    <s v="restart re-l3-RElojas-jbEap02 "/>
    <s v="Rodrigo Freitas de Jesus"/>
    <x v="19"/>
    <s v="10/10/2016 09:19:08"/>
    <s v=" "/>
    <s v="xxx"/>
    <x v="33"/>
    <x v="36"/>
    <n v="0.40000000596046448"/>
    <n v="0"/>
    <n v="100"/>
    <s v="02/10/2016 05:06:20"/>
    <s v="10/10/2016 09:19:08"/>
    <s v="XX"/>
    <x v="4"/>
    <s v="Não"/>
    <s v=""/>
    <s v=""/>
    <s v=""/>
  </r>
  <r>
    <n v="3277"/>
    <x v="12"/>
    <x v="0"/>
    <s v="03 - Operações Data Center"/>
    <x v="0"/>
    <s v="Normal"/>
    <s v="Plantão 12:00 - MQV - Espaço em disco C: com menos de 5GB em mv-l3-jumpstation.maquinadevendas.br - 10.25.210.25"/>
    <s v="Rodrigo Freitas de Jesus"/>
    <x v="19"/>
    <s v="10/10/2016 09:18:52"/>
    <s v=" "/>
    <s v="xxx"/>
    <x v="33"/>
    <x v="36"/>
    <n v="0.30000001192092896"/>
    <n v="0"/>
    <n v="100"/>
    <s v="02/10/2016 12:47:24"/>
    <s v="10/10/2016 09:18:52"/>
    <s v="XX"/>
    <x v="4"/>
    <s v="Não"/>
    <s v=""/>
    <s v=""/>
    <s v=""/>
  </r>
  <r>
    <n v="3278"/>
    <x v="12"/>
    <x v="0"/>
    <s v="03 - Operações Data Center"/>
    <x v="0"/>
    <s v="Normal"/>
    <s v="Change  - Servidores RE"/>
    <s v="Rodrigo Freitas de Jesus"/>
    <x v="19"/>
    <s v="10/10/2016 09:17:25"/>
    <s v=" "/>
    <s v="xxx"/>
    <x v="18"/>
    <x v="19"/>
    <n v="1.2999999523162842"/>
    <n v="0"/>
    <n v="100"/>
    <s v="03/10/2016 02:48:34"/>
    <s v="10/10/2016 09:17:25"/>
    <s v="XX"/>
    <x v="4"/>
    <s v="Não"/>
    <s v=""/>
    <s v=""/>
    <s v=""/>
  </r>
  <r>
    <n v="3279"/>
    <x v="12"/>
    <x v="0"/>
    <s v="03 - Operações Data Center"/>
    <x v="0"/>
    <s v="Normal"/>
    <s v="Bloqueio da instância d F5 10.25.237.154"/>
    <s v="Rodrigo Freitas de Jesus"/>
    <x v="19"/>
    <s v="10/10/2016 09:17:03"/>
    <s v=" "/>
    <s v="xxx"/>
    <x v="18"/>
    <x v="19"/>
    <n v="0.20000000298023224"/>
    <n v="0"/>
    <n v="100"/>
    <s v="03/10/2016 02:49:57"/>
    <s v="10/10/2016 09:17:03"/>
    <s v="XX"/>
    <x v="4"/>
    <s v="Não"/>
    <s v=""/>
    <s v=""/>
    <s v=""/>
  </r>
  <r>
    <n v="3281"/>
    <x v="12"/>
    <x v="0"/>
    <s v="03 - Operações Data Center"/>
    <x v="0"/>
    <s v="Normal"/>
    <s v="Acesso a Servidores"/>
    <s v="Rubens Eloy"/>
    <x v="18"/>
    <s v="03/10/2016 09:11:58"/>
    <s v=" "/>
    <s v="xxx"/>
    <x v="18"/>
    <x v="19"/>
    <n v="1"/>
    <n v="0"/>
    <n v="100"/>
    <s v="03/10/2016 08:26:21"/>
    <s v="03/10/2016 09:11:58"/>
    <s v="XX"/>
    <x v="4"/>
    <s v="Não"/>
    <s v=""/>
    <s v=""/>
    <s v=""/>
  </r>
  <r>
    <n v="3282"/>
    <x v="12"/>
    <x v="0"/>
    <s v="03 - Operações Data Center"/>
    <x v="0"/>
    <s v="Normal"/>
    <s v="Falha no Recebimento de Email"/>
    <s v="Rubens Eloy"/>
    <x v="18"/>
    <s v="04/10/2016 10:16:27"/>
    <s v=" "/>
    <s v="xxx"/>
    <x v="18"/>
    <x v="19"/>
    <n v="1"/>
    <n v="0"/>
    <n v="100"/>
    <s v="03/10/2016 08:27:24"/>
    <s v="04/10/2016 10:16:27"/>
    <s v="XX"/>
    <x v="4"/>
    <s v="Não"/>
    <s v=""/>
    <s v=""/>
    <s v=""/>
  </r>
  <r>
    <n v="3301"/>
    <x v="12"/>
    <x v="0"/>
    <s v="03 - Operações Data Center"/>
    <x v="2"/>
    <s v="Imediata"/>
    <s v="Implantacao Tivit no servidor Auttar"/>
    <s v="Marcelo Carvalho Brito"/>
    <x v="17"/>
    <s v="03/10/2016 14:47:55"/>
    <s v=" "/>
    <s v="xxx"/>
    <x v="18"/>
    <x v="19"/>
    <n v="1"/>
    <n v="0"/>
    <n v="0"/>
    <s v="03/10/2016 10:11:19"/>
    <s v=""/>
    <s v="XX"/>
    <x v="4"/>
    <s v="Não"/>
    <n v="1"/>
    <s v=""/>
    <s v=""/>
  </r>
  <r>
    <n v="3333"/>
    <x v="12"/>
    <x v="0"/>
    <s v="03 - Operações Data Center"/>
    <x v="2"/>
    <s v="Normal"/>
    <s v="Configuração do servidor Tef de backup"/>
    <s v="Marcelo Carvalho Brito"/>
    <x v="17"/>
    <s v="03/10/2016 14:47:39"/>
    <s v=" "/>
    <s v="xxx"/>
    <x v="18"/>
    <x v="19"/>
    <n v="1"/>
    <n v="0"/>
    <n v="0"/>
    <s v="03/10/2016 11:27:49"/>
    <s v=""/>
    <s v="XX"/>
    <x v="4"/>
    <s v="Não"/>
    <n v="1"/>
    <s v=""/>
    <s v=""/>
  </r>
  <r>
    <n v="3348"/>
    <x v="12"/>
    <x v="0"/>
    <s v="03 - Operações Data Center"/>
    <x v="0"/>
    <s v="Normal"/>
    <s v="Dificuldade no acesso ao servidor TSMV pela usuaria shirlei.caldeira"/>
    <s v="Rubens Eloy"/>
    <x v="18"/>
    <s v="04/10/2016 10:15:33"/>
    <s v=" "/>
    <s v="xxx"/>
    <x v="18"/>
    <x v="19"/>
    <n v="0.30000001192092896"/>
    <n v="0"/>
    <n v="100"/>
    <s v="03/10/2016 12:26:54"/>
    <s v="04/10/2016 10:15:33"/>
    <s v="XX"/>
    <x v="4"/>
    <s v="Não"/>
    <s v=""/>
    <s v=""/>
    <s v=""/>
  </r>
  <r>
    <n v="3386"/>
    <x v="12"/>
    <x v="0"/>
    <s v="03 - Operações Data Center"/>
    <x v="0"/>
    <s v="Normal"/>
    <s v="Verificar problemas com aplicacao Apus; GETNET ; VISANET no servidor 192.168.201.133"/>
    <s v="Rubens Eloy"/>
    <x v="18"/>
    <s v="04/10/2016 11:52:08"/>
    <s v=" "/>
    <s v="xxx"/>
    <x v="18"/>
    <x v="19"/>
    <n v="2"/>
    <n v="0"/>
    <n v="100"/>
    <s v="03/10/2016 17:27:37"/>
    <s v="04/10/2016 11:52:07"/>
    <s v="XX"/>
    <x v="4"/>
    <s v="Não"/>
    <s v=""/>
    <s v=""/>
    <s v=""/>
  </r>
  <r>
    <n v="3396"/>
    <x v="12"/>
    <x v="0"/>
    <s v="03 - Operações Data Center"/>
    <x v="0"/>
    <s v="Normal"/>
    <s v="Área de Dados - Scanner"/>
    <s v="Rubens Eloy"/>
    <x v="18"/>
    <s v="04/10/2016 10:14:11"/>
    <s v=" "/>
    <s v="xxx"/>
    <x v="18"/>
    <x v="18"/>
    <n v="2"/>
    <n v="0"/>
    <n v="100"/>
    <s v="03/10/2016 17:57:32"/>
    <s v="04/10/2016 10:14:11"/>
    <s v="XX"/>
    <x v="4"/>
    <s v="Não"/>
    <s v=""/>
    <n v="1"/>
    <s v=""/>
  </r>
  <r>
    <n v="3426"/>
    <x v="12"/>
    <x v="0"/>
    <s v="03 - Operações Data Center"/>
    <x v="0"/>
    <s v="Normal"/>
    <s v="sisep fora"/>
    <s v="Andre Andrade"/>
    <x v="20"/>
    <s v="06/10/2016 16:20:26"/>
    <s v=" "/>
    <s v="xxx"/>
    <x v="18"/>
    <x v="19"/>
    <n v="0.30000001192092896"/>
    <n v="0"/>
    <n v="100"/>
    <s v="04/10/2016 09:42:35"/>
    <s v="06/10/2016 16:20:26"/>
    <s v="XX"/>
    <x v="4"/>
    <s v="Não"/>
    <s v=""/>
    <s v=""/>
    <s v=""/>
  </r>
  <r>
    <n v="3427"/>
    <x v="12"/>
    <x v="0"/>
    <s v="03 - Operações Data Center"/>
    <x v="0"/>
    <s v="Normal"/>
    <s v="criacao de Pool BigIP "/>
    <s v="Andre Andrade"/>
    <x v="20"/>
    <s v="06/10/2016 16:18:37"/>
    <s v=" "/>
    <s v="xxx"/>
    <x v="19"/>
    <x v="30"/>
    <n v="1"/>
    <n v="0"/>
    <n v="100"/>
    <s v="04/10/2016 09:43:20"/>
    <s v="06/10/2016 16:18:37"/>
    <s v="XX"/>
    <x v="4"/>
    <s v="Não"/>
    <s v=""/>
    <n v="1"/>
    <s v=""/>
  </r>
  <r>
    <n v="3431"/>
    <x v="12"/>
    <x v="0"/>
    <s v="03 - Operações Data Center"/>
    <x v="2"/>
    <s v="Normal"/>
    <s v="Instalação Vcenter Server para o datacenter BH"/>
    <s v="Marcelo Carvalho Brito"/>
    <x v="17"/>
    <s v="04/10/2016 11:15:59"/>
    <s v=" "/>
    <s v="xxx"/>
    <x v="19"/>
    <x v="18"/>
    <n v="3"/>
    <n v="0"/>
    <n v="0"/>
    <s v="04/10/2016 10:26:22"/>
    <s v=""/>
    <s v="XX"/>
    <x v="4"/>
    <s v="Não"/>
    <n v="1"/>
    <s v=""/>
    <s v=""/>
  </r>
  <r>
    <n v="3432"/>
    <x v="12"/>
    <x v="0"/>
    <s v="03 - Operações Data Center"/>
    <x v="0"/>
    <s v="Normal"/>
    <s v="Migrar servidor 192.168.201.133 para o dominio maquinadevendas.corp"/>
    <s v="Rubens Eloy"/>
    <x v="18"/>
    <s v="04/10/2016 10:42:32"/>
    <s v=" "/>
    <s v="xxx"/>
    <x v="19"/>
    <x v="18"/>
    <n v="0.20000000298023224"/>
    <n v="0"/>
    <n v="100"/>
    <s v="04/10/2016 10:42:21"/>
    <s v="04/10/2016 10:42:32"/>
    <s v="XX"/>
    <x v="4"/>
    <s v="Não"/>
    <s v=""/>
    <s v=""/>
    <s v=""/>
  </r>
  <r>
    <n v="3440"/>
    <x v="12"/>
    <x v="0"/>
    <s v="03 - Operações Data Center"/>
    <x v="0"/>
    <s v="Alta"/>
    <s v="Restaurar arquivo fileserver Pontocom"/>
    <s v="Marcelo Carvalho Brito"/>
    <x v="17"/>
    <s v="04/10/2016 11:14:23"/>
    <s v=" "/>
    <s v="xxx"/>
    <x v="19"/>
    <x v="18"/>
    <n v="1"/>
    <n v="0"/>
    <n v="100"/>
    <s v="04/10/2016 11:14:15"/>
    <s v="04/10/2016 11:14:15"/>
    <s v="XX"/>
    <x v="4"/>
    <s v="Não"/>
    <s v=""/>
    <s v=""/>
    <s v=""/>
  </r>
  <r>
    <n v="3450"/>
    <x v="12"/>
    <x v="0"/>
    <s v="03 - Operações Data Center"/>
    <x v="0"/>
    <s v="Normal"/>
    <s v="Cluster Redhat (Disco e IP)"/>
    <s v="Andre Andrade"/>
    <x v="20"/>
    <s v="06/10/2016 16:20:42"/>
    <s v=" "/>
    <s v="xxx"/>
    <x v="19"/>
    <x v="30"/>
    <n v="12"/>
    <n v="0"/>
    <n v="100"/>
    <s v="04/10/2016 12:17:50"/>
    <s v="06/10/2016 16:20:42"/>
    <s v="XX"/>
    <x v="4"/>
    <s v="Não"/>
    <s v=""/>
    <n v="1"/>
    <s v=""/>
  </r>
  <r>
    <n v="3481"/>
    <x v="12"/>
    <x v="0"/>
    <s v="03 - Operações Data Center"/>
    <x v="0"/>
    <s v="Normal"/>
    <s v="Dump das instancias apos OOM"/>
    <s v="Andre Andrade"/>
    <x v="20"/>
    <s v="06/10/2016 16:21:03"/>
    <s v=" "/>
    <s v="xxx"/>
    <x v="19"/>
    <x v="18"/>
    <n v="2"/>
    <n v="0"/>
    <n v="100"/>
    <s v="04/10/2016 15:00:11"/>
    <s v="06/10/2016 16:21:03"/>
    <s v="XX"/>
    <x v="4"/>
    <s v="Não"/>
    <s v=""/>
    <s v=""/>
    <s v=""/>
  </r>
  <r>
    <n v="3485"/>
    <x v="12"/>
    <x v="0"/>
    <s v="03 - Operações Data Center"/>
    <x v="0"/>
    <s v="Normal"/>
    <s v="Isolar duas instancias no Bigip"/>
    <s v="Andre Andrade"/>
    <x v="20"/>
    <s v="06/10/2016 16:22:06"/>
    <s v=" "/>
    <s v="xxx"/>
    <x v="19"/>
    <x v="18"/>
    <n v="1"/>
    <n v="0"/>
    <n v="100"/>
    <s v="04/10/2016 15:09:49"/>
    <s v="06/10/2016 16:22:06"/>
    <s v="XX"/>
    <x v="4"/>
    <s v="Não"/>
    <s v=""/>
    <s v=""/>
    <s v=""/>
  </r>
  <r>
    <n v="3562"/>
    <x v="12"/>
    <x v="0"/>
    <s v="03 - Operações Data Center"/>
    <x v="0"/>
    <s v="Normal"/>
    <s v="usuário 1269"/>
    <s v="Rubens Eloy"/>
    <x v="18"/>
    <s v="04/10/2016 16:26:56"/>
    <s v=" "/>
    <s v="xxx"/>
    <x v="19"/>
    <x v="18"/>
    <n v="0.10000000149011612"/>
    <n v="0"/>
    <n v="100"/>
    <s v="04/10/2016 16:26:26"/>
    <s v="04/10/2016 16:26:56"/>
    <s v="XX"/>
    <x v="4"/>
    <s v="Não"/>
    <s v=""/>
    <s v=""/>
    <s v=""/>
  </r>
  <r>
    <n v="3564"/>
    <x v="12"/>
    <x v="0"/>
    <s v="03 - Operações Data Center"/>
    <x v="0"/>
    <s v="Normal"/>
    <s v="Retomada da organização do layout"/>
    <s v="Rubens Eloy"/>
    <x v="18"/>
    <s v="04/10/2016 16:33:12"/>
    <s v=" "/>
    <s v="xxx"/>
    <x v="19"/>
    <x v="18"/>
    <n v="0.30000001192092896"/>
    <n v="0"/>
    <n v="100"/>
    <s v="04/10/2016 16:27:58"/>
    <s v="04/10/2016 16:33:12"/>
    <s v="XX"/>
    <x v="4"/>
    <s v="Não"/>
    <s v=""/>
    <s v=""/>
    <s v=""/>
  </r>
  <r>
    <n v="3568"/>
    <x v="12"/>
    <x v="0"/>
    <s v="03 - Operações Data Center"/>
    <x v="0"/>
    <s v="Normal"/>
    <s v="dificuldade em mandar alguns emails"/>
    <s v="Rubens Eloy"/>
    <x v="18"/>
    <s v="04/10/2016 17:38:21"/>
    <s v=" "/>
    <s v="xxx"/>
    <x v="19"/>
    <x v="18"/>
    <n v="1"/>
    <n v="0"/>
    <n v="100"/>
    <s v="04/10/2016 17:08:30"/>
    <s v="04/10/2016 17:38:21"/>
    <s v="XX"/>
    <x v="4"/>
    <s v="Não"/>
    <s v=""/>
    <s v=""/>
    <s v=""/>
  </r>
  <r>
    <n v="3569"/>
    <x v="12"/>
    <x v="0"/>
    <s v="03 - Operações Data Center"/>
    <x v="0"/>
    <s v="Alta"/>
    <s v="MQV - Espaço em disco C: com menos de 6 Gb em MV-L3-WMSCORP02 - 10.25.210.28"/>
    <s v="Marcelo Carvalho Brito"/>
    <x v="17"/>
    <s v="04/10/2016 17:31:57"/>
    <s v=" "/>
    <s v="xxx"/>
    <x v="19"/>
    <x v="18"/>
    <n v="1"/>
    <n v="0"/>
    <n v="100"/>
    <s v="04/10/2016 17:31:48"/>
    <s v="04/10/2016 17:31:48"/>
    <s v="XX"/>
    <x v="4"/>
    <s v="Não"/>
    <s v=""/>
    <s v=""/>
    <s v=""/>
  </r>
  <r>
    <n v="3585"/>
    <x v="12"/>
    <x v="0"/>
    <s v="03 - Operações Data Center"/>
    <x v="0"/>
    <s v="Normal"/>
    <s v="Redefinir senha do usuario joao.fisher"/>
    <s v="Rubens Eloy"/>
    <x v="18"/>
    <s v="05/10/2016 08:02:16"/>
    <s v=" "/>
    <s v="xxx"/>
    <x v="20"/>
    <x v="20"/>
    <n v="0.10000000149011612"/>
    <n v="0"/>
    <n v="100"/>
    <s v="05/10/2016 08:02:03"/>
    <s v="05/10/2016 08:02:16"/>
    <s v="XX"/>
    <x v="4"/>
    <s v="Não"/>
    <s v=""/>
    <s v=""/>
    <s v=""/>
  </r>
  <r>
    <n v="3586"/>
    <x v="12"/>
    <x v="0"/>
    <s v="03 - Operações Data Center"/>
    <x v="0"/>
    <s v="Normal"/>
    <s v="Ambiente Desenvolvimento 12c (12.2.1.1)"/>
    <s v="Rubens Eloy"/>
    <x v="18"/>
    <s v="07/10/2016 10:45:57"/>
    <s v=" "/>
    <s v="xxx"/>
    <x v="20"/>
    <x v="39"/>
    <n v="6"/>
    <n v="0"/>
    <n v="100"/>
    <s v="05/10/2016 08:04:51"/>
    <s v="07/10/2016 10:45:57"/>
    <s v="XX"/>
    <x v="4"/>
    <s v="Não"/>
    <s v=""/>
    <n v="1"/>
    <s v=""/>
  </r>
  <r>
    <n v="3591"/>
    <x v="12"/>
    <x v="0"/>
    <s v="03 - Operações Data Center"/>
    <x v="0"/>
    <s v="Normal"/>
    <s v="Arquivo de baixa boleto simples - PARCELAS NÃO BAIXADAS - URGENTE URGENTE URGENTE"/>
    <s v="Rubens Eloy"/>
    <x v="18"/>
    <s v="05/10/2016 09:29:00"/>
    <s v=" "/>
    <s v="xxx"/>
    <x v="20"/>
    <x v="20"/>
    <n v="2"/>
    <n v="0"/>
    <n v="100"/>
    <s v="05/10/2016 08:55:06"/>
    <s v="05/10/2016 09:29:00"/>
    <s v="XX"/>
    <x v="4"/>
    <s v="Não"/>
    <s v=""/>
    <s v=""/>
    <s v=""/>
  </r>
  <r>
    <n v="3609"/>
    <x v="12"/>
    <x v="0"/>
    <s v="03 - Operações Data Center"/>
    <x v="2"/>
    <s v="Normal"/>
    <s v="Acesso ao repositório ODI em produção"/>
    <s v="Marcelo Carvalho Brito"/>
    <x v="17"/>
    <s v="05/10/2016 12:17:39"/>
    <s v=" "/>
    <s v="xxx"/>
    <x v="20"/>
    <x v="20"/>
    <n v="1"/>
    <n v="0"/>
    <n v="0"/>
    <s v="05/10/2016 10:09:40"/>
    <s v=""/>
    <s v="XX"/>
    <x v="4"/>
    <s v="Não"/>
    <n v="1"/>
    <s v=""/>
    <s v=""/>
  </r>
  <r>
    <n v="3625"/>
    <x v="12"/>
    <x v="0"/>
    <s v="03 - Operações Data Center"/>
    <x v="0"/>
    <s v="Normal"/>
    <s v="Add usuario gilvanio.moura no grupo G_VLAN129"/>
    <s v="Rubens Eloy"/>
    <x v="18"/>
    <s v="05/10/2016 11:02:27"/>
    <s v=" "/>
    <s v="xxx"/>
    <x v="20"/>
    <x v="20"/>
    <n v="0.10000000149011612"/>
    <n v="0"/>
    <n v="100"/>
    <s v="05/10/2016 10:24:40"/>
    <s v="05/10/2016 11:02:27"/>
    <s v="XX"/>
    <x v="4"/>
    <s v="Não"/>
    <s v=""/>
    <s v=""/>
    <s v=""/>
  </r>
  <r>
    <n v="3678"/>
    <x v="12"/>
    <x v="0"/>
    <s v="03 - Operações Data Center"/>
    <x v="0"/>
    <s v="Normal"/>
    <s v="Alteracao do script para copia de arquivos"/>
    <s v="Rubens Eloy"/>
    <x v="18"/>
    <s v="05/10/2016 11:02:09"/>
    <s v=" "/>
    <s v="xxx"/>
    <x v="20"/>
    <x v="20"/>
    <n v="0.30000001192092896"/>
    <n v="0"/>
    <n v="100"/>
    <s v="05/10/2016 11:01:50"/>
    <s v="05/10/2016 11:02:09"/>
    <s v="XX"/>
    <x v="4"/>
    <s v="Não"/>
    <s v=""/>
    <s v=""/>
    <s v=""/>
  </r>
  <r>
    <n v="3683"/>
    <x v="12"/>
    <x v="0"/>
    <s v="03 - Operações Data Center"/>
    <x v="0"/>
    <s v="Normal"/>
    <s v="Change Sjur"/>
    <s v="Andre Andrade"/>
    <x v="20"/>
    <s v="05/10/2016 11:05:12"/>
    <s v=" "/>
    <s v="xxx"/>
    <x v="20"/>
    <x v="20"/>
    <n v="1"/>
    <n v="0"/>
    <n v="100"/>
    <s v="05/10/2016 11:05:12"/>
    <s v=""/>
    <s v="XX"/>
    <x v="4"/>
    <s v="Não"/>
    <s v=""/>
    <s v=""/>
    <s v=""/>
  </r>
  <r>
    <n v="3685"/>
    <x v="12"/>
    <x v="0"/>
    <s v="03 - Operações Data Center"/>
    <x v="0"/>
    <s v="Normal"/>
    <s v="Redefinir senha do usuario jessica.sobreira"/>
    <s v="Rubens Eloy"/>
    <x v="18"/>
    <s v="05/10/2016 11:05:53"/>
    <s v=" "/>
    <s v="xxx"/>
    <x v="20"/>
    <x v="20"/>
    <n v="0.10000000149011612"/>
    <n v="0"/>
    <n v="100"/>
    <s v="05/10/2016 11:05:42"/>
    <s v="05/10/2016 11:05:53"/>
    <s v="XX"/>
    <x v="4"/>
    <s v="Não"/>
    <s v=""/>
    <s v=""/>
    <s v=""/>
  </r>
  <r>
    <n v="3686"/>
    <x v="12"/>
    <x v="0"/>
    <s v="03 - Operações Data Center"/>
    <x v="0"/>
    <s v="Normal"/>
    <s v="Hosts em p4"/>
    <s v="Andre Andrade"/>
    <x v="20"/>
    <s v="06/10/2016 16:18:55"/>
    <s v=" "/>
    <s v="xxx"/>
    <x v="20"/>
    <x v="30"/>
    <n v="1"/>
    <n v="0"/>
    <n v="100"/>
    <s v="05/10/2016 11:05:46"/>
    <s v="06/10/2016 16:18:55"/>
    <s v="XX"/>
    <x v="4"/>
    <s v="Não"/>
    <s v=""/>
    <n v="1"/>
    <s v=""/>
  </r>
  <r>
    <n v="3708"/>
    <x v="12"/>
    <x v="0"/>
    <s v="03 - Operações Data Center"/>
    <x v="2"/>
    <s v="Normal"/>
    <s v="Liberação de acesso servidor 10.25.210.50"/>
    <s v="Marcelo Carvalho Brito"/>
    <x v="17"/>
    <s v="05/10/2016 12:19:44"/>
    <s v=" "/>
    <s v="xxx"/>
    <x v="20"/>
    <x v="20"/>
    <n v="1"/>
    <n v="0"/>
    <n v="0"/>
    <s v="05/10/2016 12:19:44"/>
    <s v=""/>
    <s v="XX"/>
    <x v="4"/>
    <s v="Não"/>
    <n v="1"/>
    <s v=""/>
    <s v=""/>
  </r>
  <r>
    <n v="3718"/>
    <x v="12"/>
    <x v="0"/>
    <s v="03 - Operações Data Center"/>
    <x v="0"/>
    <s v="Normal"/>
    <s v="Verificar problemas com a caixa de e-mails de marilia.dourado"/>
    <s v="Rubens Eloy"/>
    <x v="18"/>
    <s v="05/10/2016 15:27:43"/>
    <s v=" "/>
    <s v="xxx"/>
    <x v="20"/>
    <x v="20"/>
    <n v="0.30000001192092896"/>
    <n v="0"/>
    <n v="100"/>
    <s v="05/10/2016 15:21:23"/>
    <s v="05/10/2016 15:27:43"/>
    <s v="XX"/>
    <x v="4"/>
    <s v="Não"/>
    <s v=""/>
    <s v=""/>
    <s v=""/>
  </r>
  <r>
    <n v="3722"/>
    <x v="12"/>
    <x v="0"/>
    <s v="03 - Operações Data Center"/>
    <x v="0"/>
    <s v="Normal"/>
    <s v="A usuaris marilia.dourado nao consegui trocar a senha"/>
    <s v="Rubens Eloy"/>
    <x v="18"/>
    <s v="05/10/2016 15:59:08"/>
    <s v=" "/>
    <s v="xxx"/>
    <x v="20"/>
    <x v="20"/>
    <n v="0.10000000149011612"/>
    <n v="0"/>
    <n v="100"/>
    <s v="05/10/2016 15:57:42"/>
    <s v="05/10/2016 15:59:08"/>
    <s v="XX"/>
    <x v="4"/>
    <s v="Não"/>
    <s v=""/>
    <s v=""/>
    <s v=""/>
  </r>
  <r>
    <n v="3723"/>
    <x v="12"/>
    <x v="0"/>
    <s v="03 - Operações Data Center"/>
    <x v="0"/>
    <s v="Normal"/>
    <s v="Criacao de estrutura de pasta no FS da L3"/>
    <s v="Rubens Eloy"/>
    <x v="18"/>
    <s v="05/10/2016 16:08:51"/>
    <s v=" "/>
    <s v="xxx"/>
    <x v="20"/>
    <x v="20"/>
    <n v="0.20000000298023224"/>
    <n v="0"/>
    <n v="100"/>
    <s v="05/10/2016 16:08:05"/>
    <s v="05/10/2016 16:08:51"/>
    <s v="XX"/>
    <x v="4"/>
    <s v="Não"/>
    <s v=""/>
    <s v=""/>
    <s v=""/>
  </r>
  <r>
    <n v="3731"/>
    <x v="12"/>
    <x v="0"/>
    <s v="03 - Operações Data Center"/>
    <x v="0"/>
    <s v="Normal"/>
    <s v="Resetar senha do usuario 1236"/>
    <s v="Rubens Eloy"/>
    <x v="18"/>
    <s v="05/10/2016 16:41:06"/>
    <s v=" "/>
    <s v="xxx"/>
    <x v="20"/>
    <x v="20"/>
    <n v="0.10000000149011612"/>
    <n v="0"/>
    <n v="100"/>
    <s v="05/10/2016 16:40:56"/>
    <s v="05/10/2016 16:41:06"/>
    <s v="XX"/>
    <x v="4"/>
    <s v="Não"/>
    <s v=""/>
    <s v=""/>
    <s v=""/>
  </r>
  <r>
    <n v="3732"/>
    <x v="12"/>
    <x v="0"/>
    <s v="03 - Operações Data Center"/>
    <x v="0"/>
    <s v="Normal"/>
    <s v="Liberacao de e-mails"/>
    <s v="Rubens Eloy"/>
    <x v="18"/>
    <s v="05/10/2016 17:42:48"/>
    <s v=" "/>
    <s v="xxx"/>
    <x v="20"/>
    <x v="20"/>
    <n v="0.20000000298023224"/>
    <n v="0"/>
    <n v="100"/>
    <s v="05/10/2016 17:27:34"/>
    <s v="05/10/2016 17:42:48"/>
    <s v="XX"/>
    <x v="4"/>
    <s v="Não"/>
    <s v=""/>
    <s v=""/>
    <s v=""/>
  </r>
  <r>
    <n v="3750"/>
    <x v="12"/>
    <x v="0"/>
    <s v="03 - Operações Data Center"/>
    <x v="0"/>
    <s v="Normal"/>
    <s v="Direcionamento de e-mail"/>
    <s v="Rubens Eloy"/>
    <x v="18"/>
    <s v="06/10/2016 08:30:20"/>
    <s v=" "/>
    <s v="xxx"/>
    <x v="26"/>
    <x v="30"/>
    <n v="0.30000001192092896"/>
    <n v="0"/>
    <n v="100"/>
    <s v="06/10/2016 07:58:41"/>
    <s v="06/10/2016 08:30:20"/>
    <s v="XX"/>
    <x v="4"/>
    <s v="Não"/>
    <s v=""/>
    <s v=""/>
    <s v=""/>
  </r>
  <r>
    <n v="3805"/>
    <x v="12"/>
    <x v="0"/>
    <s v="03 - Operações Data Center"/>
    <x v="1"/>
    <s v="Alta"/>
    <s v="Identidade  e troca de senhas de todos os servidores da salfer"/>
    <s v="Marcelo Carvalho Brito"/>
    <x v="17"/>
    <s v="06/10/2016 14:47:24"/>
    <s v=" "/>
    <s v="xxx"/>
    <x v="26"/>
    <x v="30"/>
    <n v="3"/>
    <n v="0"/>
    <n v="0"/>
    <s v="06/10/2016 14:45:12"/>
    <s v=""/>
    <s v="XX"/>
    <x v="4"/>
    <s v="Não"/>
    <s v=""/>
    <s v=""/>
    <n v="1"/>
  </r>
  <r>
    <n v="3808"/>
    <x v="12"/>
    <x v="0"/>
    <s v="03 - Operações Data Center"/>
    <x v="2"/>
    <s v="Alta"/>
    <s v="Desativação usuario Andrio Zucco"/>
    <s v="Marcelo Carvalho Brito"/>
    <x v="17"/>
    <s v="06/10/2016 14:53:02"/>
    <s v=" "/>
    <s v="xxx"/>
    <x v="26"/>
    <x v="30"/>
    <n v="1"/>
    <n v="0"/>
    <n v="0"/>
    <s v="06/10/2016 14:52:55"/>
    <s v=""/>
    <s v="XX"/>
    <x v="4"/>
    <s v="Não"/>
    <n v="1"/>
    <s v=""/>
    <s v=""/>
  </r>
  <r>
    <n v="3809"/>
    <x v="12"/>
    <x v="0"/>
    <s v="03 - Operações Data Center"/>
    <x v="2"/>
    <s v="Alta"/>
    <s v="Acesso as forponto"/>
    <s v="Marcelo Carvalho Brito"/>
    <x v="17"/>
    <s v="06/10/2016 14:54:40"/>
    <s v=" "/>
    <s v="xxx"/>
    <x v="26"/>
    <x v="30"/>
    <n v="1"/>
    <n v="0"/>
    <n v="0"/>
    <s v="06/10/2016 14:54:27"/>
    <s v=""/>
    <s v="XX"/>
    <x v="4"/>
    <s v="Não"/>
    <n v="1"/>
    <s v=""/>
    <s v=""/>
  </r>
  <r>
    <n v="3813"/>
    <x v="12"/>
    <x v="0"/>
    <s v="03 - Operações Data Center"/>
    <x v="0"/>
    <s v="Normal"/>
    <s v="Lentidao PDV"/>
    <s v="Andre Andrade"/>
    <x v="20"/>
    <s v="06/10/2016 16:21:28"/>
    <s v=" "/>
    <s v="xxx"/>
    <x v="26"/>
    <x v="30"/>
    <n v="2"/>
    <n v="0"/>
    <n v="100"/>
    <s v="06/10/2016 15:21:05"/>
    <s v="06/10/2016 16:21:28"/>
    <s v="XX"/>
    <x v="4"/>
    <s v="Não"/>
    <s v=""/>
    <s v=""/>
    <s v=""/>
  </r>
  <r>
    <n v="3814"/>
    <x v="12"/>
    <x v="0"/>
    <s v="03 - Operações Data Center"/>
    <x v="0"/>
    <s v="Normal"/>
    <s v="JCOB01 e 02"/>
    <s v="Andre Andrade"/>
    <x v="20"/>
    <s v="06/10/2016 16:19:45"/>
    <s v=" "/>
    <s v="xxx"/>
    <x v="26"/>
    <x v="30"/>
    <n v="1"/>
    <n v="0"/>
    <n v="100"/>
    <s v="06/10/2016 15:21:40"/>
    <s v="06/10/2016 16:19:45"/>
    <s v="XX"/>
    <x v="4"/>
    <s v="Não"/>
    <s v=""/>
    <s v=""/>
    <s v=""/>
  </r>
  <r>
    <n v="3815"/>
    <x v="12"/>
    <x v="0"/>
    <s v="03 - Operações Data Center"/>
    <x v="0"/>
    <s v="Normal"/>
    <s v="ratualizar jasper para docserver"/>
    <s v="Andre Andrade"/>
    <x v="20"/>
    <s v="06/10/2016 16:19:30"/>
    <s v=" "/>
    <s v="xxx"/>
    <x v="26"/>
    <x v="30"/>
    <n v="1"/>
    <n v="0"/>
    <n v="100"/>
    <s v="06/10/2016 15:22:17"/>
    <s v="06/10/2016 16:19:30"/>
    <s v="XX"/>
    <x v="4"/>
    <s v="Não"/>
    <s v=""/>
    <s v=""/>
    <s v=""/>
  </r>
  <r>
    <n v="3831"/>
    <x v="12"/>
    <x v="0"/>
    <s v="03 - Operações Data Center"/>
    <x v="0"/>
    <s v="Normal"/>
    <s v="Desbloqueio da conta joao.neto"/>
    <s v="Rubens Eloy"/>
    <x v="18"/>
    <s v="06/10/2016 16:56:58"/>
    <s v=" "/>
    <s v="xxx"/>
    <x v="26"/>
    <x v="30"/>
    <n v="0.10000000149011612"/>
    <n v="0"/>
    <n v="100"/>
    <s v="06/10/2016 16:56:46"/>
    <s v="06/10/2016 16:56:58"/>
    <s v="XX"/>
    <x v="4"/>
    <s v="Não"/>
    <s v=""/>
    <s v=""/>
    <s v=""/>
  </r>
  <r>
    <n v="3858"/>
    <x v="12"/>
    <x v="0"/>
    <s v="03 - Operações Data Center"/>
    <x v="0"/>
    <s v="Normal"/>
    <s v="[Ticket#10150937] [MAQUINA DE VENDAS] Webmail - Limite caia de correio"/>
    <s v="Rubens Eloy"/>
    <x v="18"/>
    <s v="07/10/2016 10:45:04"/>
    <s v=" "/>
    <s v="xxx"/>
    <x v="34"/>
    <x v="29"/>
    <n v="1"/>
    <n v="0"/>
    <n v="100"/>
    <s v="07/10/2016 08:04:37"/>
    <s v="07/10/2016 10:45:04"/>
    <s v="XX"/>
    <x v="4"/>
    <s v="Não"/>
    <s v=""/>
    <s v=""/>
    <s v=""/>
  </r>
  <r>
    <n v="3864"/>
    <x v="12"/>
    <x v="0"/>
    <s v="03 - Operações Data Center"/>
    <x v="2"/>
    <s v="Alta"/>
    <s v="Mapeamento Fileserver Salfer"/>
    <s v="Marcelo Carvalho Brito"/>
    <x v="17"/>
    <s v="07/10/2016 16:11:54"/>
    <s v=" "/>
    <s v="xxx"/>
    <x v="34"/>
    <x v="29"/>
    <n v="1"/>
    <n v="0"/>
    <n v="0"/>
    <s v="07/10/2016 09:21:02"/>
    <s v=""/>
    <s v="XX"/>
    <x v="4"/>
    <s v="Não"/>
    <n v="1"/>
    <s v=""/>
    <s v=""/>
  </r>
  <r>
    <n v="3869"/>
    <x v="12"/>
    <x v="0"/>
    <s v="03 - Operações Data Center"/>
    <x v="0"/>
    <s v="Imediata"/>
    <s v="Migração Fsmo Dominio da salfer"/>
    <s v="Marcelo Carvalho Brito"/>
    <x v="17"/>
    <s v="07/10/2016 16:11:03"/>
    <s v=" "/>
    <s v="xxx"/>
    <x v="34"/>
    <x v="29"/>
    <n v="1"/>
    <n v="0"/>
    <n v="100"/>
    <s v="07/10/2016 09:35:10"/>
    <s v="07/10/2016 16:11:03"/>
    <s v="XX"/>
    <x v="4"/>
    <s v="Não"/>
    <s v=""/>
    <s v=""/>
    <s v=""/>
  </r>
  <r>
    <n v="3882"/>
    <x v="12"/>
    <x v="0"/>
    <s v="03 - Operações Data Center"/>
    <x v="0"/>
    <s v="Normal"/>
    <s v="Acesso gravação em disco - BI OTRS"/>
    <s v="Rubens Eloy"/>
    <x v="18"/>
    <s v="07/10/2016 11:25:31"/>
    <s v=" "/>
    <s v="xxx"/>
    <x v="34"/>
    <x v="29"/>
    <n v="1"/>
    <n v="0"/>
    <n v="100"/>
    <s v="07/10/2016 10:16:40"/>
    <s v="07/10/2016 11:25:31"/>
    <s v="XX"/>
    <x v="4"/>
    <s v="Não"/>
    <s v=""/>
    <s v=""/>
    <s v=""/>
  </r>
  <r>
    <n v="3885"/>
    <x v="12"/>
    <x v="0"/>
    <s v="03 - Operações Data Center"/>
    <x v="0"/>
    <s v="Normal"/>
    <s v="AJuste FIle Server"/>
    <s v="Rubens Eloy"/>
    <x v="18"/>
    <s v="07/10/2016 10:44:39"/>
    <s v=" "/>
    <s v="xxx"/>
    <x v="34"/>
    <x v="29"/>
    <n v="1"/>
    <n v="0"/>
    <n v="100"/>
    <s v="07/10/2016 10:17:34"/>
    <s v="07/10/2016 10:44:39"/>
    <s v="XX"/>
    <x v="4"/>
    <s v="Não"/>
    <s v=""/>
    <s v=""/>
    <s v=""/>
  </r>
  <r>
    <n v="3892"/>
    <x v="12"/>
    <x v="0"/>
    <s v="03 - Operações Data Center"/>
    <x v="0"/>
    <s v="Normal"/>
    <s v="Verificar os grupos da usuaria patricia.aninger e patricia.rodrigues"/>
    <s v="Rubens Eloy"/>
    <x v="18"/>
    <s v="07/10/2016 11:24:43"/>
    <s v=" "/>
    <s v="xxx"/>
    <x v="34"/>
    <x v="29"/>
    <n v="1"/>
    <n v="0"/>
    <n v="100"/>
    <s v="07/10/2016 11:15:40"/>
    <s v="07/10/2016 11:24:43"/>
    <s v="XX"/>
    <x v="4"/>
    <s v="Não"/>
    <s v=""/>
    <s v=""/>
    <s v=""/>
  </r>
  <r>
    <n v="3904"/>
    <x v="12"/>
    <x v="0"/>
    <s v="03 - Operações Data Center"/>
    <x v="0"/>
    <s v="Normal"/>
    <s v="Add usuari CLEIDE LUCIA DA CRUZ GOMES no grupo de acesso ao GEMCO"/>
    <s v="Rubens Eloy"/>
    <x v="18"/>
    <s v="07/10/2016 15:16:18"/>
    <s v=" "/>
    <s v="xxx"/>
    <x v="34"/>
    <x v="29"/>
    <n v="0.10000000149011612"/>
    <n v="0"/>
    <n v="100"/>
    <s v="07/10/2016 15:16:06"/>
    <s v="07/10/2016 15:16:18"/>
    <s v="XX"/>
    <x v="4"/>
    <s v="Não"/>
    <s v=""/>
    <s v=""/>
    <s v=""/>
  </r>
  <r>
    <n v="3907"/>
    <x v="12"/>
    <x v="0"/>
    <s v="03 - Operações Data Center"/>
    <x v="0"/>
    <s v="Normal"/>
    <s v="Configurar IP nos servidor Linux que foram clonados para o SOA"/>
    <s v="Rubens Eloy"/>
    <x v="18"/>
    <s v="07/10/2016 15:17:24"/>
    <s v=" "/>
    <s v="xxx"/>
    <x v="34"/>
    <x v="29"/>
    <n v="0.30000001192092896"/>
    <n v="0"/>
    <n v="100"/>
    <s v="07/10/2016 15:16:56"/>
    <s v="07/10/2016 15:17:24"/>
    <s v="XX"/>
    <x v="4"/>
    <s v="Não"/>
    <s v=""/>
    <s v=""/>
    <s v=""/>
  </r>
  <r>
    <n v="3914"/>
    <x v="12"/>
    <x v="2"/>
    <s v="03 - Operações Data Center"/>
    <x v="0"/>
    <s v="Baixa"/>
    <s v="Apresentação do Produto Veeam Backup &amp; Replication v9"/>
    <s v="Marcelo Carvalho Brito"/>
    <x v="17"/>
    <s v="07/10/2016 16:09:06"/>
    <s v=" "/>
    <s v="xxx"/>
    <x v="34"/>
    <x v="29"/>
    <n v="2"/>
    <n v="0"/>
    <n v="100"/>
    <s v="07/10/2016 16:08:59"/>
    <s v="07/10/2016 16:08:59"/>
    <s v="XX"/>
    <x v="4"/>
    <s v="Não"/>
    <s v=""/>
    <s v=""/>
    <s v=""/>
  </r>
  <r>
    <n v="3918"/>
    <x v="12"/>
    <x v="0"/>
    <s v="03 - Operações Data Center"/>
    <x v="0"/>
    <s v="Normal"/>
    <s v="Resetar senha do usuario tatiana.santos"/>
    <s v="Rubens Eloy"/>
    <x v="18"/>
    <s v="07/10/2016 17:10:38"/>
    <s v=" "/>
    <s v="xxx"/>
    <x v="34"/>
    <x v="29"/>
    <n v="0.10000000149011612"/>
    <n v="0"/>
    <n v="100"/>
    <s v="07/10/2016 17:10:28"/>
    <s v="07/10/2016 17:10:38"/>
    <s v="XX"/>
    <x v="4"/>
    <s v="Não"/>
    <s v=""/>
    <s v=""/>
    <s v=""/>
  </r>
  <r>
    <n v="3927"/>
    <x v="12"/>
    <x v="0"/>
    <s v="03 - Operações Data Center"/>
    <x v="2"/>
    <s v="Normal"/>
    <s v="Ajustes no FTP - Salfer"/>
    <s v="Andre Andrade"/>
    <x v="20"/>
    <s v="08/10/2016 11:13:52"/>
    <s v=" "/>
    <s v="xxx"/>
    <x v="35"/>
    <x v="37"/>
    <n v="2"/>
    <n v="0"/>
    <n v="0"/>
    <s v="08/10/2016 11:13:52"/>
    <s v=""/>
    <s v="XX"/>
    <x v="4"/>
    <s v="Não"/>
    <n v="1"/>
    <s v=""/>
    <s v=""/>
  </r>
  <r>
    <n v="3945"/>
    <x v="12"/>
    <x v="0"/>
    <s v="03 - Operações Data Center"/>
    <x v="0"/>
    <s v="Normal"/>
    <s v="Problema no acesso ao srvfileserver"/>
    <s v="Rubens Eloy"/>
    <x v="18"/>
    <s v="10/10/2016 08:54:16"/>
    <s v=" "/>
    <s v="xxx"/>
    <x v="29"/>
    <x v="32"/>
    <n v="0.30000001192092896"/>
    <n v="0"/>
    <n v="100"/>
    <s v="10/10/2016 08:25:10"/>
    <s v="10/10/2016 08:54:16"/>
    <s v="XX"/>
    <x v="4"/>
    <s v="Não"/>
    <s v=""/>
    <s v=""/>
    <s v=""/>
  </r>
  <r>
    <n v="3975"/>
    <x v="12"/>
    <x v="0"/>
    <s v="03 - Operações Data Center"/>
    <x v="0"/>
    <s v="Normal"/>
    <s v="Mantis está fora de operação!"/>
    <s v="Rodrigo Freitas de Jesus"/>
    <x v="19"/>
    <s v="10/10/2016 09:06:19"/>
    <s v=" "/>
    <s v="xxx"/>
    <x v="29"/>
    <x v="32"/>
    <n v="0.20000000298023224"/>
    <n v="0"/>
    <n v="100"/>
    <s v="10/10/2016 09:06:06"/>
    <s v="10/10/2016 09:06:06"/>
    <s v="XX"/>
    <x v="4"/>
    <s v="Não"/>
    <s v=""/>
    <s v=""/>
    <s v=""/>
  </r>
  <r>
    <n v="3983"/>
    <x v="12"/>
    <x v="0"/>
    <s v="03 - Operações Data Center"/>
    <x v="0"/>
    <s v="Alta"/>
    <s v="Problema no Datacenter BA"/>
    <s v="Marcelo Carvalho Brito"/>
    <x v="17"/>
    <s v="10/10/2016 11:44:56"/>
    <s v=" "/>
    <s v="xxx"/>
    <x v="34"/>
    <x v="32"/>
    <n v="2"/>
    <n v="0"/>
    <n v="100"/>
    <s v="10/10/2016 09:20:26"/>
    <s v="10/10/2016 11:44:56"/>
    <s v="XX"/>
    <x v="4"/>
    <s v="Não"/>
    <s v=""/>
    <n v="1"/>
    <s v=""/>
  </r>
  <r>
    <n v="3996"/>
    <x v="12"/>
    <x v="0"/>
    <s v="03 - Operações Data Center"/>
    <x v="0"/>
    <s v="Normal"/>
    <s v="Orientacao por telefone ao usuario Anderson Celio Tinoco para utilizacao de e-mail e enviar em nome de"/>
    <s v="Rubens Eloy"/>
    <x v="18"/>
    <s v="10/10/2016 09:48:11"/>
    <s v=" "/>
    <s v="xxx"/>
    <x v="29"/>
    <x v="32"/>
    <n v="0.10000000149011612"/>
    <n v="0"/>
    <n v="100"/>
    <s v="10/10/2016 09:48:01"/>
    <s v="10/10/2016 09:48:11"/>
    <s v="XX"/>
    <x v="4"/>
    <s v="Não"/>
    <s v=""/>
    <s v=""/>
    <s v=""/>
  </r>
  <r>
    <n v="3998"/>
    <x v="12"/>
    <x v="0"/>
    <s v="03 - Operações Data Center"/>
    <x v="1"/>
    <s v="Normal"/>
    <s v="Atualização do WIS - 10.0.30.149"/>
    <s v="Rodrigo Freitas de Jesus"/>
    <x v="19"/>
    <s v="10/10/2016 09:59:23"/>
    <s v=" "/>
    <s v="xxx"/>
    <x v="29"/>
    <x v="32"/>
    <n v="0.20000000298023224"/>
    <n v="0"/>
    <n v="0"/>
    <s v="10/10/2016 09:59:23"/>
    <s v=""/>
    <s v="XX"/>
    <x v="4"/>
    <s v="Não"/>
    <s v=""/>
    <s v=""/>
    <s v=""/>
  </r>
  <r>
    <n v="4014"/>
    <x v="12"/>
    <x v="0"/>
    <s v="03 - Operações Data Center"/>
    <x v="0"/>
    <s v="Normal"/>
    <s v="Criacao de registros DNS"/>
    <s v="Rubens Eloy"/>
    <x v="18"/>
    <s v="10/10/2016 10:48:28"/>
    <s v=" "/>
    <s v="xxx"/>
    <x v="29"/>
    <x v="32"/>
    <n v="0.10000000149011612"/>
    <n v="0"/>
    <n v="100"/>
    <s v="10/10/2016 10:48:18"/>
    <s v="10/10/2016 10:48:28"/>
    <s v="XX"/>
    <x v="4"/>
    <s v="Não"/>
    <s v=""/>
    <s v=""/>
    <s v=""/>
  </r>
  <r>
    <n v="4018"/>
    <x v="12"/>
    <x v="0"/>
    <s v="03 - Operações Data Center"/>
    <x v="0"/>
    <s v="Normal"/>
    <s v="Resetar senha do usuario roberto.albieri"/>
    <s v="Rubens Eloy"/>
    <x v="18"/>
    <s v="10/10/2016 11:20:16"/>
    <s v=" "/>
    <s v="xxx"/>
    <x v="29"/>
    <x v="32"/>
    <n v="0.10000000149011612"/>
    <n v="0"/>
    <n v="100"/>
    <s v="10/10/2016 11:20:02"/>
    <s v="10/10/2016 11:20:16"/>
    <s v="XX"/>
    <x v="4"/>
    <s v="Não"/>
    <s v=""/>
    <s v=""/>
    <s v=""/>
  </r>
  <r>
    <n v="4024"/>
    <x v="12"/>
    <x v="0"/>
    <s v="03 - Operações Data Center"/>
    <x v="1"/>
    <s v="Alta"/>
    <s v="Criação do Vcenter 6.0 BH"/>
    <s v="Marcelo Carvalho Brito"/>
    <x v="17"/>
    <s v="10/10/2016 11:47:47"/>
    <s v=" "/>
    <s v="xxx"/>
    <x v="29"/>
    <x v="32"/>
    <n v="4"/>
    <n v="0"/>
    <n v="0"/>
    <s v="10/10/2016 11:47:47"/>
    <s v=""/>
    <s v="XX"/>
    <x v="4"/>
    <s v="Não"/>
    <s v=""/>
    <s v=""/>
    <s v=""/>
  </r>
  <r>
    <n v="4027"/>
    <x v="12"/>
    <x v="0"/>
    <s v="03 - Operações Data Center"/>
    <x v="0"/>
    <s v="Normal"/>
    <s v="Criação de diretirio para recebimento de arquivo do itau"/>
    <s v="Marcelo Carvalho Brito"/>
    <x v="17"/>
    <s v="10/10/2016 12:09:36"/>
    <s v=" "/>
    <s v="xxx"/>
    <x v="29"/>
    <x v="32"/>
    <n v="1"/>
    <n v="0"/>
    <n v="100"/>
    <s v="10/10/2016 12:09:19"/>
    <s v="10/10/2016 12:09:19"/>
    <s v="XX"/>
    <x v="4"/>
    <s v="Não"/>
    <s v=""/>
    <s v=""/>
    <s v=""/>
  </r>
  <r>
    <n v="4030"/>
    <x v="12"/>
    <x v="0"/>
    <s v="03 - Operações Data Center"/>
    <x v="0"/>
    <s v="Normal"/>
    <s v="Reservar IP para estacao de Helio"/>
    <s v="Rubens Eloy"/>
    <x v="18"/>
    <s v="10/10/2016 13:14:19"/>
    <s v=" "/>
    <s v="xxx"/>
    <x v="29"/>
    <x v="32"/>
    <n v="0.10000000149011612"/>
    <n v="0"/>
    <n v="100"/>
    <s v="10/10/2016 13:14:09"/>
    <s v="10/10/2016 13:14:19"/>
    <s v="XX"/>
    <x v="4"/>
    <s v="Não"/>
    <s v=""/>
    <s v=""/>
    <s v=""/>
  </r>
  <r>
    <n v="4031"/>
    <x v="12"/>
    <x v="0"/>
    <s v="03 - Operações Data Center"/>
    <x v="0"/>
    <s v="Normal"/>
    <s v="AJuste FIle Server"/>
    <s v="Rubens Eloy"/>
    <x v="18"/>
    <s v="10/10/2016 13:47:24"/>
    <s v=" "/>
    <s v="xxx"/>
    <x v="29"/>
    <x v="32"/>
    <n v="1"/>
    <n v="0"/>
    <n v="100"/>
    <s v="10/10/2016 13:19:59"/>
    <s v="10/10/2016 13:47:24"/>
    <s v="XX"/>
    <x v="4"/>
    <s v="Não"/>
    <s v=""/>
    <s v=""/>
    <s v=""/>
  </r>
  <r>
    <n v="4032"/>
    <x v="12"/>
    <x v="0"/>
    <s v="03 - Operações Data Center"/>
    <x v="0"/>
    <s v="Normal"/>
    <s v="Parar instância MVCobrança"/>
    <s v="Rodrigo Freitas de Jesus"/>
    <x v="19"/>
    <s v="10/10/2016 14:09:20"/>
    <s v=" "/>
    <s v="xxx"/>
    <x v="29"/>
    <x v="32"/>
    <n v="0.15000000596046448"/>
    <n v="0"/>
    <n v="100"/>
    <s v="10/10/2016 14:08:54"/>
    <s v="10/10/2016 14:08:54"/>
    <s v="XX"/>
    <x v="4"/>
    <s v="Não"/>
    <s v=""/>
    <s v=""/>
    <s v=""/>
  </r>
  <r>
    <n v="4034"/>
    <x v="12"/>
    <x v="0"/>
    <s v="03 - Operações Data Center"/>
    <x v="0"/>
    <s v="Normal"/>
    <s v="Outlook de jonatas.silva"/>
    <s v="Rubens Eloy"/>
    <x v="18"/>
    <s v="10/10/2016 14:14:53"/>
    <s v=" "/>
    <s v="xxx"/>
    <x v="29"/>
    <x v="32"/>
    <n v="0.20000000298023224"/>
    <n v="0"/>
    <n v="100"/>
    <s v="10/10/2016 14:14:20"/>
    <s v="10/10/2016 14:14:53"/>
    <s v="XX"/>
    <x v="4"/>
    <s v="Não"/>
    <s v=""/>
    <s v=""/>
    <s v=""/>
  </r>
  <r>
    <n v="4035"/>
    <x v="12"/>
    <x v="0"/>
    <s v="03 - Operações Data Center"/>
    <x v="0"/>
    <s v="Normal"/>
    <s v="Configuracao de IP e nome para o servidor DIMEP que foi migrado para a L3"/>
    <s v="Rubens Eloy"/>
    <x v="18"/>
    <s v="10/10/2016 14:18:55"/>
    <s v=" "/>
    <s v="xxx"/>
    <x v="29"/>
    <x v="32"/>
    <n v="0.30000001192092896"/>
    <n v="0"/>
    <n v="100"/>
    <s v="10/10/2016 14:18:47"/>
    <s v="10/10/2016 14:18:55"/>
    <s v="XX"/>
    <x v="4"/>
    <s v="Não"/>
    <s v=""/>
    <s v=""/>
    <s v=""/>
  </r>
  <r>
    <n v="4038"/>
    <x v="12"/>
    <x v="0"/>
    <s v="03 - Operações Data Center"/>
    <x v="0"/>
    <s v="Urgente"/>
    <s v="Reinialização do servidor Sipserver01"/>
    <s v="Marcelo Carvalho Brito"/>
    <x v="17"/>
    <s v="10/10/2016 14:39:02"/>
    <s v=" "/>
    <s v="xxx"/>
    <x v="29"/>
    <x v="32"/>
    <n v="1"/>
    <n v="0"/>
    <n v="100"/>
    <s v="10/10/2016 14:38:42"/>
    <s v="10/10/2016 14:38:42"/>
    <s v="XX"/>
    <x v="4"/>
    <s v="Não"/>
    <s v=""/>
    <s v=""/>
    <s v=""/>
  </r>
  <r>
    <n v="170"/>
    <x v="13"/>
    <x v="1"/>
    <s v="Infraestrutura - TI"/>
    <x v="3"/>
    <s v="Normal"/>
    <s v="Satellite loja IN211"/>
    <s v="Alisson Santos Tavares"/>
    <x v="21"/>
    <s v="12/09/2016 09:39:49"/>
    <s v=" "/>
    <s v="xxx"/>
    <x v="0"/>
    <x v="4"/>
    <n v="40"/>
    <n v="0"/>
    <n v="100"/>
    <s v="01/09/2016 16:05:23"/>
    <s v="12/09/2016 09:31:38"/>
    <s v="XX"/>
    <x v="5"/>
    <s v="Não"/>
    <s v=""/>
    <s v=""/>
    <s v=""/>
  </r>
  <r>
    <n v="181"/>
    <x v="13"/>
    <x v="0"/>
    <s v="Infraestrutura - TI"/>
    <x v="0"/>
    <s v="Normal"/>
    <s v="Configurações SNMP ( Projeto Citylar e Eletro Shoping) - A pedido da Oi"/>
    <s v="Silvio Barbosa Silva"/>
    <x v="22"/>
    <s v="05/09/2016 09:32:58"/>
    <s v=" "/>
    <s v="xxx"/>
    <x v="1"/>
    <x v="1"/>
    <n v="2"/>
    <n v="0"/>
    <n v="100"/>
    <s v="02/09/2016 10:06:54"/>
    <s v="05/09/2016 09:32:58"/>
    <s v="XX"/>
    <x v="5"/>
    <s v="Não"/>
    <s v=""/>
    <s v=""/>
    <s v=""/>
  </r>
  <r>
    <n v="199"/>
    <x v="13"/>
    <x v="1"/>
    <s v="Infraestrutura - TI"/>
    <x v="0"/>
    <s v="Normal"/>
    <s v="Configurar novo roteador loja CL130"/>
    <s v="Alisson Santos Tavares"/>
    <x v="21"/>
    <s v="02/09/2016 16:29:26"/>
    <s v=" "/>
    <s v="xxx"/>
    <x v="1"/>
    <x v="1"/>
    <n v="1"/>
    <n v="0"/>
    <n v="100"/>
    <s v="02/09/2016 10:21:54"/>
    <s v="02/09/2016 11:00:39"/>
    <s v="XX"/>
    <x v="5"/>
    <s v="Não"/>
    <s v=""/>
    <s v=""/>
    <s v=""/>
  </r>
  <r>
    <n v="227"/>
    <x v="13"/>
    <x v="0"/>
    <s v="Infraestrutura - TI"/>
    <x v="0"/>
    <s v="Normal"/>
    <s v="Upgrade Link MPLS - cl-141-mpls"/>
    <s v="Silvio Barbosa Silva"/>
    <x v="22"/>
    <s v="02/09/2016 16:29:34"/>
    <s v=" "/>
    <s v="xxx"/>
    <x v="1"/>
    <x v="1"/>
    <n v="0.20000000298023224"/>
    <n v="0"/>
    <n v="100"/>
    <s v="02/09/2016 12:22:26"/>
    <s v="02/09/2016 12:22:26"/>
    <s v="XX"/>
    <x v="5"/>
    <s v="Não"/>
    <s v=""/>
    <s v=""/>
    <s v=""/>
  </r>
  <r>
    <n v="236"/>
    <x v="13"/>
    <x v="0"/>
    <s v="Infraestrutura - TI"/>
    <x v="0"/>
    <s v="Alta"/>
    <s v="Loja 147 - Acompanhamento na manutenção do link"/>
    <s v="Silvio Barbosa Silva"/>
    <x v="22"/>
    <s v="05/09/2016 09:31:59"/>
    <s v=" "/>
    <s v="xxx"/>
    <x v="1"/>
    <x v="1"/>
    <n v="3"/>
    <n v="0"/>
    <n v="100"/>
    <s v="02/09/2016 17:39:49"/>
    <s v="05/09/2016 09:31:59"/>
    <s v="XX"/>
    <x v="5"/>
    <s v="Não"/>
    <s v=""/>
    <s v=""/>
    <s v=""/>
  </r>
  <r>
    <n v="237"/>
    <x v="13"/>
    <x v="0"/>
    <s v="Infraestrutura - TI"/>
    <x v="0"/>
    <s v="Normal"/>
    <s v="Atualização de ATA's de loja."/>
    <s v="Raimundo Ramos de Brito Neto"/>
    <x v="23"/>
    <s v="09/09/2016 10:57:47"/>
    <s v=" "/>
    <s v="xxx"/>
    <x v="1"/>
    <x v="1"/>
    <n v="8"/>
    <n v="0"/>
    <n v="100"/>
    <s v="02/09/2016 17:51:40"/>
    <s v="09/09/2016 10:54:04"/>
    <s v="XX"/>
    <x v="5"/>
    <s v="Não"/>
    <s v=""/>
    <s v=""/>
    <s v=""/>
  </r>
  <r>
    <n v="238"/>
    <x v="13"/>
    <x v="0"/>
    <s v="Infraestrutura - TI"/>
    <x v="3"/>
    <s v="Normal"/>
    <s v="Upgrade velocidade loja 136CL"/>
    <s v="Alisson Santos Tavares"/>
    <x v="21"/>
    <s v="12/09/2016 09:39:54"/>
    <s v=" "/>
    <s v="xxx"/>
    <x v="1"/>
    <x v="1"/>
    <n v="1"/>
    <n v="0"/>
    <n v="100"/>
    <s v="02/09/2016 17:57:59"/>
    <s v="12/09/2016 09:30:44"/>
    <s v="XX"/>
    <x v="5"/>
    <s v="Não"/>
    <s v=""/>
    <s v=""/>
    <s v=""/>
  </r>
  <r>
    <n v="246"/>
    <x v="13"/>
    <x v="0"/>
    <s v="Infraestrutura - TI"/>
    <x v="1"/>
    <s v="Normal"/>
    <s v="Customização cisco prime."/>
    <s v="Alisson Santos Tavares"/>
    <x v="21"/>
    <s v="12/09/2016 08:59:27"/>
    <s v=" "/>
    <s v="xxx"/>
    <x v="2"/>
    <x v="6"/>
    <n v="40"/>
    <n v="0"/>
    <n v="70"/>
    <s v="05/09/2016 09:03:23"/>
    <s v=""/>
    <s v="XX"/>
    <x v="5"/>
    <s v="Não"/>
    <s v=""/>
    <s v=""/>
    <n v="1"/>
  </r>
  <r>
    <n v="259"/>
    <x v="13"/>
    <x v="0"/>
    <s v="Infraestrutura - TI"/>
    <x v="0"/>
    <s v="Normal"/>
    <s v="Adicionar os equipamentos para monitoramento [CL]"/>
    <s v="Silvio Barbosa Silva"/>
    <x v="22"/>
    <s v="05/09/2016 11:36:01"/>
    <s v=" "/>
    <s v="xxx"/>
    <x v="2"/>
    <x v="2"/>
    <n v="2"/>
    <n v="0"/>
    <n v="100"/>
    <s v="05/09/2016 09:21:58"/>
    <s v="05/09/2016 11:36:01"/>
    <s v="XX"/>
    <x v="5"/>
    <s v="Não"/>
    <s v=""/>
    <s v=""/>
    <s v=""/>
  </r>
  <r>
    <n v="265"/>
    <x v="13"/>
    <x v="0"/>
    <s v="Infraestrutura - TI"/>
    <x v="0"/>
    <s v="Normal"/>
    <s v="Atualização de ATA's de loja."/>
    <s v="Raimundo Ramos de Brito Neto"/>
    <x v="23"/>
    <s v="05/09/2016 17:57:51"/>
    <s v=" "/>
    <s v="xxx"/>
    <x v="2"/>
    <x v="2"/>
    <n v="8"/>
    <n v="0"/>
    <n v="100"/>
    <s v="05/09/2016 09:59:17"/>
    <s v="05/09/2016 17:57:51"/>
    <s v="XX"/>
    <x v="5"/>
    <s v="Não"/>
    <s v=""/>
    <s v=""/>
    <s v=""/>
  </r>
  <r>
    <n v="267"/>
    <x v="13"/>
    <x v="0"/>
    <s v="Infraestrutura - TI"/>
    <x v="0"/>
    <s v="Normal"/>
    <s v="Acompanhamento de instalação de Links CL"/>
    <s v="Raimundo Ramos de Brito Neto"/>
    <x v="23"/>
    <s v="05/09/2016 17:58:27"/>
    <s v=" "/>
    <s v="xxx"/>
    <x v="2"/>
    <x v="2"/>
    <n v="8"/>
    <n v="0"/>
    <n v="100"/>
    <s v="05/09/2016 10:00:16"/>
    <s v="05/09/2016 17:58:27"/>
    <s v="XX"/>
    <x v="5"/>
    <s v="Não"/>
    <s v=""/>
    <s v=""/>
    <s v=""/>
  </r>
  <r>
    <n v="276"/>
    <x v="13"/>
    <x v="0"/>
    <s v="Infraestrutura - TI"/>
    <x v="0"/>
    <s v="Normal"/>
    <s v="Configurar Link XDSL [CL-135]"/>
    <s v="Silvio Barbosa Silva"/>
    <x v="22"/>
    <s v="05/09/2016 10:17:07"/>
    <s v=" "/>
    <s v="xxx"/>
    <x v="2"/>
    <x v="2"/>
    <n v="0.30000001192092896"/>
    <n v="0"/>
    <n v="100"/>
    <s v="05/09/2016 10:17:07"/>
    <s v="05/09/2016 10:17:07"/>
    <s v="XX"/>
    <x v="5"/>
    <s v="Não"/>
    <s v=""/>
    <s v=""/>
    <s v=""/>
  </r>
  <r>
    <n v="279"/>
    <x v="13"/>
    <x v="0"/>
    <s v="Infraestrutura - TI"/>
    <x v="0"/>
    <s v="Normal"/>
    <s v="Configuração SWs"/>
    <s v="Raimundo Ramos de Brito Neto"/>
    <x v="23"/>
    <s v="05/09/2016 15:07:07"/>
    <s v=" "/>
    <s v="xxx"/>
    <x v="2"/>
    <x v="2"/>
    <n v="3"/>
    <n v="0"/>
    <n v="100"/>
    <s v="05/09/2016 11:49:56"/>
    <s v="05/09/2016 15:07:07"/>
    <s v="XX"/>
    <x v="5"/>
    <s v="Não"/>
    <s v=""/>
    <s v=""/>
    <s v=""/>
  </r>
  <r>
    <n v="284"/>
    <x v="13"/>
    <x v="0"/>
    <s v="Infraestrutura - TI"/>
    <x v="0"/>
    <s v="Normal"/>
    <s v="Link XDSL DOWN [CL-077]"/>
    <s v="Silvio Barbosa Silva"/>
    <x v="22"/>
    <s v="06/09/2016 11:40:30"/>
    <s v=" "/>
    <s v="xxx"/>
    <x v="2"/>
    <x v="3"/>
    <n v="0.25"/>
    <n v="0"/>
    <n v="100"/>
    <s v="05/09/2016 14:45:07"/>
    <s v="06/09/2016 11:40:30"/>
    <s v="XX"/>
    <x v="5"/>
    <s v="Não"/>
    <s v=""/>
    <n v="1"/>
    <s v=""/>
  </r>
  <r>
    <n v="315"/>
    <x v="13"/>
    <x v="0"/>
    <s v="Infraestrutura - TI"/>
    <x v="0"/>
    <s v="Normal"/>
    <s v="Verificação DMVPN DOWN [es-017]"/>
    <s v="Silvio Barbosa Silva"/>
    <x v="22"/>
    <s v="06/09/2016 10:08:44"/>
    <s v=" "/>
    <s v="xxx"/>
    <x v="3"/>
    <x v="3"/>
    <n v="0.30000001192092896"/>
    <n v="0"/>
    <n v="100"/>
    <s v="06/09/2016 10:08:44"/>
    <s v="06/09/2016 10:08:44"/>
    <s v="XX"/>
    <x v="5"/>
    <s v="Não"/>
    <s v=""/>
    <s v=""/>
    <s v=""/>
  </r>
  <r>
    <n v="317"/>
    <x v="13"/>
    <x v="0"/>
    <s v="Infraestrutura - TI"/>
    <x v="0"/>
    <s v="Normal"/>
    <s v="Remanejamento de ramais ADM"/>
    <s v="Raimundo Ramos de Brito Neto"/>
    <x v="23"/>
    <s v="09/09/2016 10:55:54"/>
    <s v=" "/>
    <s v="xxx"/>
    <x v="3"/>
    <x v="3"/>
    <n v="1"/>
    <n v="0"/>
    <n v="100"/>
    <s v="06/09/2016 10:10:29"/>
    <s v="09/09/2016 10:55:54"/>
    <s v="XX"/>
    <x v="5"/>
    <s v="Não"/>
    <s v=""/>
    <s v=""/>
    <s v=""/>
  </r>
  <r>
    <n v="318"/>
    <x v="13"/>
    <x v="0"/>
    <s v="Infraestrutura - TI"/>
    <x v="3"/>
    <s v="Normal"/>
    <s v="Configuração monitoramento de ativos Pontocom SP"/>
    <s v="Alisson Santos Tavares"/>
    <x v="21"/>
    <s v="12/09/2016 08:40:25"/>
    <s v=" "/>
    <s v="xxx"/>
    <x v="3"/>
    <x v="6"/>
    <n v="0"/>
    <n v="0"/>
    <n v="0"/>
    <s v="06/09/2016 10:30:57"/>
    <s v=""/>
    <s v="XX"/>
    <x v="5"/>
    <s v="Não"/>
    <s v=""/>
    <s v=""/>
    <s v=""/>
  </r>
  <r>
    <n v="319"/>
    <x v="13"/>
    <x v="0"/>
    <s v="Infraestrutura - TI"/>
    <x v="0"/>
    <s v="Normal"/>
    <s v="Adcionar no monitoramento de link no solar "/>
    <s v="Silvio Barbosa Silva"/>
    <x v="22"/>
    <s v="08/09/2016 13:34:14"/>
    <s v=" "/>
    <s v="xxx"/>
    <x v="3"/>
    <x v="3"/>
    <n v="0.10000000149011612"/>
    <n v="0"/>
    <n v="100"/>
    <s v="06/09/2016 10:50:28"/>
    <s v="08/09/2016 13:34:14"/>
    <s v="XX"/>
    <x v="5"/>
    <s v="Não"/>
    <s v=""/>
    <s v=""/>
    <s v=""/>
  </r>
  <r>
    <n v="321"/>
    <x v="13"/>
    <x v="0"/>
    <s v="Infraestrutura - TI"/>
    <x v="0"/>
    <s v="Normal"/>
    <s v="Atualização de ATA's de loja"/>
    <s v="Raimundo Ramos de Brito Neto"/>
    <x v="23"/>
    <s v="06/09/2016 12:08:11"/>
    <s v=" "/>
    <s v="xxx"/>
    <x v="3"/>
    <x v="3"/>
    <n v="1"/>
    <n v="0"/>
    <n v="100"/>
    <s v="06/09/2016 11:07:18"/>
    <s v="06/09/2016 12:08:11"/>
    <s v="XX"/>
    <x v="5"/>
    <s v="Não"/>
    <s v=""/>
    <s v=""/>
    <s v=""/>
  </r>
  <r>
    <n v="323"/>
    <x v="13"/>
    <x v="0"/>
    <s v="Infraestrutura - TI"/>
    <x v="0"/>
    <s v="Normal"/>
    <s v="Problema no ramal do tributário"/>
    <s v="Raimundo Ramos de Brito Neto"/>
    <x v="23"/>
    <s v="06/09/2016 12:32:40"/>
    <s v=" "/>
    <s v="xxx"/>
    <x v="3"/>
    <x v="3"/>
    <n v="1"/>
    <n v="0"/>
    <n v="100"/>
    <s v="06/09/2016 12:32:04"/>
    <s v="06/09/2016 12:32:40"/>
    <s v="XX"/>
    <x v="5"/>
    <s v="Não"/>
    <s v=""/>
    <s v=""/>
    <s v=""/>
  </r>
  <r>
    <n v="329"/>
    <x v="13"/>
    <x v="0"/>
    <s v="Infraestrutura - TI"/>
    <x v="0"/>
    <s v="Normal"/>
    <s v="Adcionar no monitoramento de link BKP no solar"/>
    <s v="Silvio Barbosa Silva"/>
    <x v="22"/>
    <s v="08/09/2016 09:31:49"/>
    <s v=" "/>
    <s v="xxx"/>
    <x v="3"/>
    <x v="3"/>
    <n v="0.10000000149011612"/>
    <n v="0"/>
    <n v="100"/>
    <s v="06/09/2016 14:53:49"/>
    <s v="08/09/2016 09:31:49"/>
    <s v="XX"/>
    <x v="5"/>
    <s v="Não"/>
    <s v=""/>
    <s v=""/>
    <s v=""/>
  </r>
  <r>
    <n v="335"/>
    <x v="13"/>
    <x v="0"/>
    <s v="Infraestrutura - TI"/>
    <x v="0"/>
    <s v="Normal"/>
    <s v="Upgrade link Citylar 116"/>
    <s v="Raimundo Ramos de Brito Neto"/>
    <x v="23"/>
    <s v="06/09/2016 16:20:12"/>
    <s v=" "/>
    <s v="xxx"/>
    <x v="3"/>
    <x v="3"/>
    <n v="1"/>
    <n v="0"/>
    <n v="100"/>
    <s v="06/09/2016 15:33:10"/>
    <s v="06/09/2016 16:20:12"/>
    <s v="XX"/>
    <x v="5"/>
    <s v="Não"/>
    <s v=""/>
    <s v=""/>
    <s v=""/>
  </r>
  <r>
    <n v="442"/>
    <x v="13"/>
    <x v="0"/>
    <s v="Infraestrutura - TI"/>
    <x v="0"/>
    <s v="Normal"/>
    <s v="Inserir Script Oi [CL]"/>
    <s v="Silvio Barbosa Silva"/>
    <x v="22"/>
    <s v="06/09/2016 16:46:08"/>
    <s v=" "/>
    <s v="xxx"/>
    <x v="3"/>
    <x v="3"/>
    <n v="1.4500000476837158"/>
    <n v="0"/>
    <n v="100"/>
    <s v="06/09/2016 16:46:08"/>
    <s v="06/09/2016 16:46:08"/>
    <s v="XX"/>
    <x v="5"/>
    <s v="Não"/>
    <s v=""/>
    <s v=""/>
    <s v=""/>
  </r>
  <r>
    <n v="443"/>
    <x v="13"/>
    <x v="0"/>
    <s v="Infraestrutura - TI"/>
    <x v="0"/>
    <s v="Normal"/>
    <s v="Configurar APs - CD 340"/>
    <s v="Silvio Barbosa Silva"/>
    <x v="22"/>
    <s v="09/09/2016 15:23:52"/>
    <s v=" "/>
    <s v="xxx"/>
    <x v="3"/>
    <x v="3"/>
    <n v="2"/>
    <n v="0"/>
    <n v="100"/>
    <s v="06/09/2016 16:47:34"/>
    <s v="09/09/2016 15:23:52"/>
    <s v="XX"/>
    <x v="5"/>
    <s v="Não"/>
    <s v=""/>
    <s v=""/>
    <s v=""/>
  </r>
  <r>
    <n v="446"/>
    <x v="13"/>
    <x v="0"/>
    <s v="Infraestrutura - TI"/>
    <x v="0"/>
    <s v="Normal"/>
    <s v="troca de sw em Contagem com Edna"/>
    <s v="Raimundo Ramos de Brito Neto"/>
    <x v="23"/>
    <s v="06/09/2016 18:23:31"/>
    <s v=" "/>
    <s v="xxx"/>
    <x v="3"/>
    <x v="3"/>
    <n v="1"/>
    <n v="0"/>
    <n v="100"/>
    <s v="06/09/2016 18:06:52"/>
    <s v="06/09/2016 18:23:31"/>
    <s v="XX"/>
    <x v="5"/>
    <s v="Não"/>
    <s v=""/>
    <s v=""/>
    <s v=""/>
  </r>
  <r>
    <n v="463"/>
    <x v="13"/>
    <x v="0"/>
    <s v="Infraestrutura - TI"/>
    <x v="0"/>
    <s v="Normal"/>
    <s v="Configuração de sw's cs"/>
    <s v="Raimundo Ramos de Brito Neto"/>
    <x v="23"/>
    <s v="08/09/2016 16:46:51"/>
    <s v=" "/>
    <s v="xxx"/>
    <x v="4"/>
    <x v="4"/>
    <n v="4"/>
    <n v="0"/>
    <n v="100"/>
    <s v="08/09/2016 10:52:00"/>
    <s v="08/09/2016 16:46:51"/>
    <s v="XX"/>
    <x v="5"/>
    <s v="Não"/>
    <s v=""/>
    <s v=""/>
    <s v=""/>
  </r>
  <r>
    <n v="472"/>
    <x v="13"/>
    <x v="0"/>
    <s v="Infraestrutura - TI"/>
    <x v="0"/>
    <s v="Normal"/>
    <s v="Atualização de ATA's de loja."/>
    <s v="Raimundo Ramos de Brito Neto"/>
    <x v="23"/>
    <s v="08/09/2016 12:33:30"/>
    <s v=" "/>
    <s v="xxx"/>
    <x v="4"/>
    <x v="4"/>
    <n v="1"/>
    <n v="0"/>
    <n v="100"/>
    <s v="08/09/2016 11:23:49"/>
    <s v="08/09/2016 12:33:30"/>
    <s v="XX"/>
    <x v="5"/>
    <s v="Não"/>
    <s v=""/>
    <s v=""/>
    <s v=""/>
  </r>
  <r>
    <n v="496"/>
    <x v="13"/>
    <x v="0"/>
    <s v="Infraestrutura - TI"/>
    <x v="0"/>
    <s v="Normal"/>
    <s v="Migração Link cl-038"/>
    <s v="Raimundo Ramos de Brito Neto"/>
    <x v="23"/>
    <s v="08/09/2016 14:57:10"/>
    <s v=" "/>
    <s v="xxx"/>
    <x v="4"/>
    <x v="4"/>
    <n v="1"/>
    <n v="0"/>
    <n v="100"/>
    <s v="08/09/2016 12:33:06"/>
    <s v="08/09/2016 14:57:10"/>
    <s v="XX"/>
    <x v="5"/>
    <s v="Não"/>
    <s v=""/>
    <s v=""/>
    <s v=""/>
  </r>
  <r>
    <n v="512"/>
    <x v="13"/>
    <x v="0"/>
    <s v="Infraestrutura - TI"/>
    <x v="0"/>
    <s v="Normal"/>
    <s v="Link down CL 278"/>
    <s v="Silvio Barbosa Silva"/>
    <x v="22"/>
    <s v="09/09/2016 15:23:04"/>
    <s v=" "/>
    <s v="xxx"/>
    <x v="4"/>
    <x v="4"/>
    <n v="0.40000000596046448"/>
    <n v="0"/>
    <n v="100"/>
    <s v="08/09/2016 15:15:09"/>
    <s v="09/09/2016 15:22:51"/>
    <s v="XX"/>
    <x v="5"/>
    <s v="Não"/>
    <s v=""/>
    <s v=""/>
    <s v=""/>
  </r>
  <r>
    <n v="550"/>
    <x v="13"/>
    <x v="0"/>
    <s v="Infraestrutura - TI"/>
    <x v="0"/>
    <s v="Urgente"/>
    <s v="Problema no GW de voz L3"/>
    <s v="Raimundo Ramos de Brito Neto"/>
    <x v="23"/>
    <s v="08/09/2016 18:26:29"/>
    <s v=" "/>
    <s v="xxx"/>
    <x v="4"/>
    <x v="4"/>
    <n v="1"/>
    <n v="0"/>
    <n v="100"/>
    <s v="08/09/2016 18:10:50"/>
    <s v="08/09/2016 18:26:29"/>
    <s v="XX"/>
    <x v="5"/>
    <s v="Não"/>
    <s v=""/>
    <s v=""/>
    <s v=""/>
  </r>
  <r>
    <n v="572"/>
    <x v="13"/>
    <x v="0"/>
    <s v="Infraestrutura - TI"/>
    <x v="2"/>
    <s v="Alta"/>
    <s v="Problema wireless CD 292"/>
    <s v="Alisson Santos Tavares"/>
    <x v="21"/>
    <s v="09/09/2016 09:45:26"/>
    <s v=" "/>
    <s v="xxx"/>
    <x v="4"/>
    <x v="4"/>
    <n v="0"/>
    <n v="0"/>
    <n v="100"/>
    <s v="09/09/2016 08:58:49"/>
    <s v="09/09/2016 08:58:49"/>
    <s v="XX"/>
    <x v="5"/>
    <s v="Não"/>
    <n v="1"/>
    <s v=""/>
    <s v=""/>
  </r>
  <r>
    <n v="574"/>
    <x v="13"/>
    <x v="0"/>
    <s v="Infraestrutura - TI"/>
    <x v="3"/>
    <s v="Normal"/>
    <s v="CD 340"/>
    <s v="Alisson Santos Tavares"/>
    <x v="21"/>
    <s v="12/09/2016 09:40:13"/>
    <s v=" "/>
    <s v="xxx"/>
    <x v="4"/>
    <x v="4"/>
    <n v="1"/>
    <n v="0"/>
    <n v="100"/>
    <s v="09/09/2016 09:08:03"/>
    <s v="12/09/2016 08:41:41"/>
    <s v="XX"/>
    <x v="5"/>
    <s v="Não"/>
    <s v=""/>
    <s v=""/>
    <s v=""/>
  </r>
  <r>
    <n v="576"/>
    <x v="13"/>
    <x v="0"/>
    <s v="Infraestrutura - TI"/>
    <x v="2"/>
    <s v="Urgente"/>
    <s v="Loja IN 211 Satelite"/>
    <s v="Alisson Santos Tavares"/>
    <x v="21"/>
    <s v="09/09/2016 09:09:57"/>
    <s v=" "/>
    <s v="xxx"/>
    <x v="4"/>
    <x v="4"/>
    <n v="0"/>
    <n v="0"/>
    <n v="100"/>
    <s v="09/09/2016 09:09:57"/>
    <s v="09/09/2016 09:09:57"/>
    <s v="XX"/>
    <x v="5"/>
    <s v="Não"/>
    <n v="1"/>
    <s v=""/>
    <s v=""/>
  </r>
  <r>
    <n v="578"/>
    <x v="13"/>
    <x v="0"/>
    <s v="Infraestrutura - TI"/>
    <x v="2"/>
    <s v="Alta"/>
    <s v="Wireless Sala de reunião."/>
    <s v="Alisson Santos Tavares"/>
    <x v="21"/>
    <s v="09/09/2016 09:13:16"/>
    <s v=" "/>
    <s v="xxx"/>
    <x v="4"/>
    <x v="5"/>
    <n v="0"/>
    <n v="0"/>
    <n v="100"/>
    <s v="09/09/2016 09:13:16"/>
    <s v=""/>
    <s v="XX"/>
    <x v="5"/>
    <s v="Não"/>
    <n v="1"/>
    <s v=""/>
    <s v=""/>
  </r>
  <r>
    <n v="613"/>
    <x v="13"/>
    <x v="0"/>
    <s v="Infraestrutura - TI"/>
    <x v="0"/>
    <s v="Normal"/>
    <s v="Verificação / Analise do travamento do servidor re-l3-sipserver"/>
    <s v="Raimundo Ramos de Brito Neto"/>
    <x v="23"/>
    <s v="09/09/2016 11:32:14"/>
    <s v=" "/>
    <s v="xxx"/>
    <x v="5"/>
    <x v="5"/>
    <n v="2"/>
    <n v="0"/>
    <n v="100"/>
    <s v="09/09/2016 10:42:30"/>
    <s v="09/09/2016 11:32:14"/>
    <s v="XX"/>
    <x v="5"/>
    <s v="Não"/>
    <s v=""/>
    <s v=""/>
    <s v=""/>
  </r>
  <r>
    <n v="623"/>
    <x v="13"/>
    <x v="0"/>
    <s v="Infraestrutura - TI"/>
    <x v="0"/>
    <s v="Normal"/>
    <s v="Reunião com Ingenium"/>
    <s v="Raimundo Ramos de Brito Neto"/>
    <x v="23"/>
    <s v="09/09/2016 15:01:01"/>
    <s v=" "/>
    <s v="xxx"/>
    <x v="5"/>
    <x v="5"/>
    <n v="1"/>
    <n v="0"/>
    <n v="100"/>
    <s v="09/09/2016 11:39:11"/>
    <s v="09/09/2016 15:01:01"/>
    <s v="XX"/>
    <x v="5"/>
    <s v="Não"/>
    <s v=""/>
    <s v=""/>
    <s v=""/>
  </r>
  <r>
    <n v="641"/>
    <x v="13"/>
    <x v="0"/>
    <s v="Infraestrutura - TI"/>
    <x v="0"/>
    <s v="Baixa"/>
    <s v="Script SNMP e add o bandwidth do link mpls - A pedido da Oi"/>
    <s v="Silvio Barbosa Silva"/>
    <x v="22"/>
    <s v="09/09/2016 15:24:19"/>
    <s v=" "/>
    <s v="xxx"/>
    <x v="5"/>
    <x v="5"/>
    <n v="4"/>
    <n v="0"/>
    <n v="100"/>
    <s v="09/09/2016 15:21:19"/>
    <s v="09/09/2016 15:21:30"/>
    <s v="XX"/>
    <x v="5"/>
    <s v="Não"/>
    <s v=""/>
    <s v=""/>
    <s v=""/>
  </r>
  <r>
    <n v="642"/>
    <x v="13"/>
    <x v="0"/>
    <s v="Infraestrutura - TI"/>
    <x v="0"/>
    <s v="Normal"/>
    <s v="Add interface para monitoramento solar"/>
    <s v="Silvio Barbosa Silva"/>
    <x v="22"/>
    <s v="12/09/2016 09:11:30"/>
    <s v=" "/>
    <s v="xxx"/>
    <x v="5"/>
    <x v="5"/>
    <n v="0.20000000298023224"/>
    <n v="0"/>
    <n v="100"/>
    <s v="09/09/2016 15:25:45"/>
    <s v="09/09/2016 15:25:45"/>
    <s v="XX"/>
    <x v="5"/>
    <s v="Não"/>
    <s v=""/>
    <s v=""/>
    <s v=""/>
  </r>
  <r>
    <n v="644"/>
    <x v="13"/>
    <x v="0"/>
    <s v="Infraestrutura - TI"/>
    <x v="0"/>
    <s v="Normal"/>
    <s v="cl-139-mpls ADD monitoramento XDSL"/>
    <s v="Silvio Barbosa Silva"/>
    <x v="22"/>
    <s v="12/09/2016 09:11:00"/>
    <s v=" "/>
    <s v="xxx"/>
    <x v="5"/>
    <x v="5"/>
    <n v="0.10000000149011612"/>
    <n v="0"/>
    <n v="100"/>
    <s v="09/09/2016 15:40:19"/>
    <s v="09/09/2016 15:40:19"/>
    <s v="XX"/>
    <x v="5"/>
    <s v="Não"/>
    <s v=""/>
    <s v=""/>
    <s v=""/>
  </r>
  <r>
    <n v="671"/>
    <x v="13"/>
    <x v="0"/>
    <s v="Infraestrutura - TI"/>
    <x v="0"/>
    <s v="Normal"/>
    <s v="Configuração ramais loja 4193"/>
    <s v="Raimundo Ramos de Brito Neto"/>
    <x v="23"/>
    <s v="09/09/2016 18:14:07"/>
    <s v=" "/>
    <s v="xxx"/>
    <x v="5"/>
    <x v="5"/>
    <n v="1"/>
    <n v="0"/>
    <n v="100"/>
    <s v="09/09/2016 17:41:04"/>
    <s v="09/09/2016 18:14:06"/>
    <s v="XX"/>
    <x v="5"/>
    <s v="Não"/>
    <s v=""/>
    <s v=""/>
    <s v=""/>
  </r>
  <r>
    <n v="681"/>
    <x v="13"/>
    <x v="0"/>
    <s v="Infraestrutura - TI"/>
    <x v="0"/>
    <s v="Normal"/>
    <s v="Verificação do link loja 153 cl"/>
    <s v="Raimundo Ramos de Brito Neto"/>
    <x v="23"/>
    <s v="10/09/2016 12:31:44"/>
    <s v=" "/>
    <s v="xxx"/>
    <x v="27"/>
    <x v="31"/>
    <n v="2"/>
    <n v="0"/>
    <n v="100"/>
    <s v="10/09/2016 12:14:17"/>
    <s v="10/09/2016 12:31:44"/>
    <s v="XX"/>
    <x v="5"/>
    <s v="Não"/>
    <s v=""/>
    <s v=""/>
    <s v=""/>
  </r>
  <r>
    <n v="682"/>
    <x v="13"/>
    <x v="0"/>
    <s v="Infraestrutura - TI"/>
    <x v="0"/>
    <s v="Normal"/>
    <s v="Verificação loja 309 sf"/>
    <s v="Raimundo Ramos de Brito Neto"/>
    <x v="23"/>
    <s v="10/09/2016 12:31:24"/>
    <s v=" "/>
    <s v="xxx"/>
    <x v="27"/>
    <x v="31"/>
    <n v="1"/>
    <n v="0"/>
    <n v="100"/>
    <s v="10/09/2016 12:24:21"/>
    <s v="10/09/2016 12:31:24"/>
    <s v="XX"/>
    <x v="5"/>
    <s v="Não"/>
    <s v=""/>
    <s v=""/>
    <s v=""/>
  </r>
  <r>
    <n v="683"/>
    <x v="13"/>
    <x v="0"/>
    <s v="Infraestrutura - TI"/>
    <x v="0"/>
    <s v="Normal"/>
    <s v="Configuração ramais loja 066 cl"/>
    <s v="Raimundo Ramos de Brito Neto"/>
    <x v="23"/>
    <s v="11/09/2016 16:30:03"/>
    <s v=" "/>
    <s v="xxx"/>
    <x v="27"/>
    <x v="31"/>
    <n v="1"/>
    <n v="0"/>
    <n v="100"/>
    <s v="10/09/2016 13:22:44"/>
    <s v="11/09/2016 16:30:03"/>
    <s v="XX"/>
    <x v="5"/>
    <s v="Não"/>
    <s v=""/>
    <s v=""/>
    <s v=""/>
  </r>
  <r>
    <n v="684"/>
    <x v="13"/>
    <x v="1"/>
    <s v="Infraestrutura - TI"/>
    <x v="0"/>
    <s v="Normal"/>
    <s v="Triagem e Configuração router loja 309 SF"/>
    <s v="Raimundo Ramos de Brito Neto"/>
    <x v="23"/>
    <s v="11/09/2016 16:53:47"/>
    <s v=" "/>
    <s v="xxx"/>
    <x v="27"/>
    <x v="31"/>
    <n v="3"/>
    <n v="0"/>
    <n v="100"/>
    <s v="11/09/2016 16:47:49"/>
    <s v="11/09/2016 16:53:46"/>
    <s v="XX"/>
    <x v="5"/>
    <s v="Não"/>
    <s v=""/>
    <s v=""/>
    <s v=""/>
  </r>
  <r>
    <n v="685"/>
    <x v="13"/>
    <x v="1"/>
    <s v="Infraestrutura - TI"/>
    <x v="0"/>
    <s v="Normal"/>
    <s v="Acompanhamento e teste de instalação router loja 309 SF"/>
    <s v="Raimundo Ramos de Brito Neto"/>
    <x v="23"/>
    <s v="11/09/2016 16:53:10"/>
    <s v=" "/>
    <s v="xxx"/>
    <x v="37"/>
    <x v="40"/>
    <n v="1"/>
    <n v="0"/>
    <n v="100"/>
    <s v="11/09/2016 16:52:45"/>
    <s v="11/09/2016 16:53:10"/>
    <s v="XX"/>
    <x v="5"/>
    <s v="Não"/>
    <s v=""/>
    <s v=""/>
    <s v=""/>
  </r>
  <r>
    <n v="688"/>
    <x v="13"/>
    <x v="0"/>
    <s v="Infraestrutura - TI"/>
    <x v="0"/>
    <s v="Normal"/>
    <s v="Correção IP Tunel CL-402"/>
    <s v="Silvio Barbosa Silva"/>
    <x v="22"/>
    <s v="12/09/2016 09:10:13"/>
    <s v=" "/>
    <s v="xxx"/>
    <x v="6"/>
    <x v="6"/>
    <n v="0.20000000298023224"/>
    <n v="0"/>
    <n v="100"/>
    <s v="12/09/2016 08:43:08"/>
    <s v="12/09/2016 08:43:08"/>
    <s v="XX"/>
    <x v="5"/>
    <s v="Não"/>
    <s v=""/>
    <s v=""/>
    <s v=""/>
  </r>
  <r>
    <n v="692"/>
    <x v="13"/>
    <x v="0"/>
    <s v="Infraestrutura - TI"/>
    <x v="0"/>
    <s v="Normal"/>
    <s v="Configuração Tunel DMVPN XDSL [CL-406]"/>
    <s v="Silvio Barbosa Silva"/>
    <x v="22"/>
    <s v="12/09/2016 09:10:27"/>
    <s v=" "/>
    <s v="xxx"/>
    <x v="6"/>
    <x v="6"/>
    <n v="0.20000000298023224"/>
    <n v="0"/>
    <n v="100"/>
    <s v="12/09/2016 08:53:58"/>
    <s v="12/09/2016 08:53:58"/>
    <s v="XX"/>
    <x v="5"/>
    <s v="Não"/>
    <s v=""/>
    <s v=""/>
    <s v=""/>
  </r>
  <r>
    <n v="695"/>
    <x v="13"/>
    <x v="0"/>
    <s v="Infraestrutura - TI"/>
    <x v="0"/>
    <s v="Normal"/>
    <s v="Validação Upgrade Link [CL-042 e CL-114]"/>
    <s v="Silvio Barbosa Silva"/>
    <x v="22"/>
    <s v="12/09/2016 09:10:39"/>
    <s v=" "/>
    <s v="xxx"/>
    <x v="6"/>
    <x v="6"/>
    <n v="0.20000000298023224"/>
    <n v="0"/>
    <n v="100"/>
    <s v="12/09/2016 09:07:41"/>
    <s v="12/09/2016 09:07:41"/>
    <s v="XX"/>
    <x v="5"/>
    <s v="Não"/>
    <s v=""/>
    <s v=""/>
    <s v=""/>
  </r>
  <r>
    <n v="698"/>
    <x v="13"/>
    <x v="0"/>
    <s v="Infraestrutura - TI"/>
    <x v="3"/>
    <s v="Normal"/>
    <s v="Limpeza disco flow-storage"/>
    <s v="Alisson Santos Tavares"/>
    <x v="21"/>
    <s v="12/09/2016 09:41:12"/>
    <s v=" "/>
    <s v="xxx"/>
    <x v="6"/>
    <x v="6"/>
    <n v="1"/>
    <n v="0"/>
    <n v="100"/>
    <s v="12/09/2016 09:20:07"/>
    <s v="12/09/2016 09:20:07"/>
    <s v="XX"/>
    <x v="5"/>
    <s v="Não"/>
    <s v=""/>
    <s v=""/>
    <s v=""/>
  </r>
  <r>
    <n v="722"/>
    <x v="13"/>
    <x v="0"/>
    <s v="Infraestrutura - TI"/>
    <x v="0"/>
    <s v="Normal"/>
    <s v="Alterando Profile em NODE no SolarWinds"/>
    <s v="Silvio Barbosa Silva"/>
    <x v="22"/>
    <s v="14/09/2016 17:52:05"/>
    <s v=" "/>
    <s v="xxx"/>
    <x v="6"/>
    <x v="6"/>
    <n v="3"/>
    <n v="0"/>
    <n v="100"/>
    <s v="12/09/2016 10:26:53"/>
    <s v="14/09/2016 17:52:05"/>
    <s v="XX"/>
    <x v="5"/>
    <s v="Não"/>
    <s v=""/>
    <s v=""/>
    <s v=""/>
  </r>
  <r>
    <n v="731"/>
    <x v="13"/>
    <x v="0"/>
    <s v="Infraestrutura - TI"/>
    <x v="0"/>
    <s v="Normal"/>
    <s v="Criar reserva impressora DHCP [CL-206]"/>
    <s v="Silvio Barbosa Silva"/>
    <x v="22"/>
    <s v="13/09/2016 09:19:38"/>
    <s v=" "/>
    <s v="xxx"/>
    <x v="6"/>
    <x v="6"/>
    <n v="0.20000000298023224"/>
    <n v="0"/>
    <n v="100"/>
    <s v="12/09/2016 11:00:48"/>
    <s v="13/09/2016 09:19:38"/>
    <s v="XX"/>
    <x v="5"/>
    <s v="Não"/>
    <s v=""/>
    <s v=""/>
    <s v=""/>
  </r>
  <r>
    <n v="741"/>
    <x v="13"/>
    <x v="0"/>
    <s v="Infraestrutura - TI"/>
    <x v="0"/>
    <s v="Normal"/>
    <s v="Verificação problema ramal Juridico ADM"/>
    <s v="Raimundo Ramos de Brito Neto"/>
    <x v="23"/>
    <s v="12/09/2016 12:27:29"/>
    <s v=" "/>
    <s v="xxx"/>
    <x v="6"/>
    <x v="6"/>
    <n v="1"/>
    <n v="0"/>
    <n v="100"/>
    <s v="12/09/2016 11:34:10"/>
    <s v="12/09/2016 12:27:29"/>
    <s v="XX"/>
    <x v="5"/>
    <s v="Não"/>
    <s v=""/>
    <s v=""/>
    <s v=""/>
  </r>
  <r>
    <n v="753"/>
    <x v="13"/>
    <x v="0"/>
    <s v="Infraestrutura - TI"/>
    <x v="0"/>
    <s v="Normal"/>
    <s v="Revisão e ajuste ramais CL"/>
    <s v="Raimundo Ramos de Brito Neto"/>
    <x v="23"/>
    <s v="12/09/2016 18:10:06"/>
    <s v=" "/>
    <s v="xxx"/>
    <x v="6"/>
    <x v="6"/>
    <n v="4"/>
    <n v="0"/>
    <n v="100"/>
    <s v="12/09/2016 13:48:51"/>
    <s v="12/09/2016 18:10:06"/>
    <s v="XX"/>
    <x v="5"/>
    <s v="Não"/>
    <s v=""/>
    <s v=""/>
    <s v=""/>
  </r>
  <r>
    <n v="862"/>
    <x v="13"/>
    <x v="0"/>
    <s v="Infraestrutura - TI"/>
    <x v="3"/>
    <s v="Imediata"/>
    <s v="Configuração Switch lojas"/>
    <s v="Alisson Santos Tavares"/>
    <x v="21"/>
    <s v="13/09/2016 08:49:54"/>
    <s v=" "/>
    <s v="xxx"/>
    <x v="6"/>
    <x v="6"/>
    <n v="1"/>
    <n v="0"/>
    <n v="100"/>
    <s v="12/09/2016 17:07:48"/>
    <s v="12/09/2016 17:07:48"/>
    <s v="XX"/>
    <x v="5"/>
    <s v="Não"/>
    <s v=""/>
    <s v=""/>
    <s v=""/>
  </r>
  <r>
    <n v="898"/>
    <x v="13"/>
    <x v="0"/>
    <s v="Infraestrutura - TI"/>
    <x v="0"/>
    <s v="Normal"/>
    <s v="Configuração de ramais setor ADM"/>
    <s v="Raimundo Ramos de Brito Neto"/>
    <x v="23"/>
    <s v="13/09/2016 09:51:57"/>
    <s v=" "/>
    <s v="xxx"/>
    <x v="7"/>
    <x v="8"/>
    <n v="1"/>
    <n v="0"/>
    <n v="100"/>
    <s v="13/09/2016 09:32:01"/>
    <s v="13/09/2016 09:51:57"/>
    <s v="XX"/>
    <x v="5"/>
    <s v="Não"/>
    <s v=""/>
    <s v=""/>
    <s v=""/>
  </r>
  <r>
    <n v="905"/>
    <x v="13"/>
    <x v="0"/>
    <s v="Infraestrutura - TI"/>
    <x v="0"/>
    <s v="Normal"/>
    <s v="Configuração de router 4G para CDA Fortaleza"/>
    <s v="Raimundo Ramos de Brito Neto"/>
    <x v="23"/>
    <s v="13/09/2016 10:25:55"/>
    <s v=" "/>
    <s v="xxx"/>
    <x v="7"/>
    <x v="8"/>
    <n v="1"/>
    <n v="0"/>
    <n v="100"/>
    <s v="13/09/2016 09:56:44"/>
    <s v="13/09/2016 10:25:55"/>
    <s v="XX"/>
    <x v="5"/>
    <s v="Não"/>
    <s v=""/>
    <s v=""/>
    <s v=""/>
  </r>
  <r>
    <n v="957"/>
    <x v="13"/>
    <x v="0"/>
    <s v="Infraestrutura - TI"/>
    <x v="0"/>
    <s v="Normal"/>
    <s v="Revisão e Ajuste ramais CL"/>
    <s v="Raimundo Ramos de Brito Neto"/>
    <x v="23"/>
    <s v="13/09/2016 18:08:26"/>
    <s v=" "/>
    <s v="xxx"/>
    <x v="7"/>
    <x v="8"/>
    <n v="6"/>
    <n v="0"/>
    <n v="100"/>
    <s v="13/09/2016 11:05:53"/>
    <s v="13/09/2016 18:08:25"/>
    <s v="XX"/>
    <x v="5"/>
    <s v="Não"/>
    <s v=""/>
    <s v=""/>
    <s v=""/>
  </r>
  <r>
    <n v="1010"/>
    <x v="13"/>
    <x v="0"/>
    <s v="Infraestrutura - TI"/>
    <x v="0"/>
    <s v="Normal"/>
    <s v="Ativação do router CDA 105 ES"/>
    <s v="Raimundo Ramos de Brito Neto"/>
    <x v="23"/>
    <s v="13/09/2016 15:49:49"/>
    <s v=" "/>
    <s v="xxx"/>
    <x v="7"/>
    <x v="8"/>
    <n v="2"/>
    <n v="0"/>
    <n v="100"/>
    <s v="13/09/2016 14:15:56"/>
    <s v="13/09/2016 15:49:48"/>
    <s v="XX"/>
    <x v="5"/>
    <s v="Não"/>
    <s v=""/>
    <s v=""/>
    <s v=""/>
  </r>
  <r>
    <n v="1050"/>
    <x v="13"/>
    <x v="0"/>
    <s v="Infraestrutura - TI"/>
    <x v="0"/>
    <s v="Normal"/>
    <s v="adequação serviço DHCP cd 292/47"/>
    <s v="João Moreira de Sousa Neto"/>
    <x v="24"/>
    <s v="14/09/2016 14:44:11"/>
    <s v=" "/>
    <s v="xxx"/>
    <x v="7"/>
    <x v="8"/>
    <n v="1"/>
    <n v="0"/>
    <n v="100"/>
    <s v="13/09/2016 17:33:17"/>
    <s v="14/09/2016 14:44:11"/>
    <s v="XX"/>
    <x v="5"/>
    <s v="Não"/>
    <s v=""/>
    <s v=""/>
    <s v=""/>
  </r>
  <r>
    <n v="1061"/>
    <x v="13"/>
    <x v="0"/>
    <s v="Infraestrutura - TI"/>
    <x v="0"/>
    <s v="Alta"/>
    <s v="Analise de problema de queda de ligações no  servidor MV LOJAS"/>
    <s v="Raimundo Ramos de Brito Neto"/>
    <x v="23"/>
    <s v="14/09/2016 10:18:56"/>
    <s v=" "/>
    <s v="xxx"/>
    <x v="8"/>
    <x v="9"/>
    <n v="1"/>
    <n v="0"/>
    <n v="100"/>
    <s v="14/09/2016 09:29:50"/>
    <s v="14/09/2016 10:18:56"/>
    <s v="XX"/>
    <x v="5"/>
    <s v="Não"/>
    <s v=""/>
    <s v=""/>
    <s v=""/>
  </r>
  <r>
    <n v="1065"/>
    <x v="13"/>
    <x v="0"/>
    <s v="Infraestrutura - TI"/>
    <x v="0"/>
    <s v="Normal"/>
    <s v="Atualização de ATA's de loja."/>
    <s v="Raimundo Ramos de Brito Neto"/>
    <x v="23"/>
    <s v="14/09/2016 10:05:48"/>
    <s v=" "/>
    <s v="xxx"/>
    <x v="8"/>
    <x v="9"/>
    <n v="1"/>
    <n v="0"/>
    <n v="100"/>
    <s v="14/09/2016 09:37:25"/>
    <s v="14/09/2016 10:05:47"/>
    <s v="XX"/>
    <x v="5"/>
    <s v="Não"/>
    <s v=""/>
    <s v=""/>
    <s v=""/>
  </r>
  <r>
    <n v="1084"/>
    <x v="13"/>
    <x v="0"/>
    <s v="Infraestrutura - TI"/>
    <x v="0"/>
    <s v="Normal"/>
    <s v="Atualização de ATA's de loja."/>
    <s v="Raimundo Ramos de Brito Neto"/>
    <x v="23"/>
    <s v="14/09/2016 10:56:05"/>
    <s v=" "/>
    <s v="xxx"/>
    <x v="8"/>
    <x v="9"/>
    <n v="1"/>
    <n v="0"/>
    <n v="100"/>
    <s v="14/09/2016 10:09:08"/>
    <s v="14/09/2016 10:56:05"/>
    <s v="XX"/>
    <x v="5"/>
    <s v="Não"/>
    <s v=""/>
    <s v=""/>
    <s v=""/>
  </r>
  <r>
    <n v="1089"/>
    <x v="13"/>
    <x v="0"/>
    <s v="Infraestrutura - TI"/>
    <x v="0"/>
    <s v="Normal"/>
    <s v="Ajuste nos ramais loja 1193"/>
    <s v="Raimundo Ramos de Brito Neto"/>
    <x v="23"/>
    <s v="14/09/2016 10:56:29"/>
    <s v=" "/>
    <s v="xxx"/>
    <x v="8"/>
    <x v="9"/>
    <n v="1"/>
    <n v="0"/>
    <n v="100"/>
    <s v="14/09/2016 10:24:54"/>
    <s v="14/09/2016 10:56:29"/>
    <s v="XX"/>
    <x v="5"/>
    <s v="Não"/>
    <s v=""/>
    <s v=""/>
    <s v=""/>
  </r>
  <r>
    <n v="1100"/>
    <x v="13"/>
    <x v="0"/>
    <s v="Infraestrutura - TI"/>
    <x v="0"/>
    <s v="Normal"/>
    <s v="Identificação Link Lojas CL fora"/>
    <s v="João Moreira de Sousa Neto"/>
    <x v="24"/>
    <s v="14/09/2016 10:43:45"/>
    <s v=" "/>
    <s v="xxx"/>
    <x v="8"/>
    <x v="9"/>
    <n v="1"/>
    <n v="0"/>
    <n v="100"/>
    <s v="14/09/2016 10:42:52"/>
    <s v="14/09/2016 10:42:52"/>
    <s v="XX"/>
    <x v="5"/>
    <s v="Não"/>
    <s v=""/>
    <s v=""/>
    <s v=""/>
  </r>
  <r>
    <n v="1125"/>
    <x v="13"/>
    <x v="0"/>
    <s v="Infraestrutura - TI"/>
    <x v="0"/>
    <s v="Normal"/>
    <s v="Atualização de ATA's de loja."/>
    <s v="Raimundo Ramos de Brito Neto"/>
    <x v="23"/>
    <s v="14/09/2016 16:10:04"/>
    <s v=" "/>
    <s v="xxx"/>
    <x v="8"/>
    <x v="9"/>
    <n v="3"/>
    <n v="0"/>
    <n v="100"/>
    <s v="14/09/2016 13:38:47"/>
    <s v="14/09/2016 16:10:04"/>
    <s v="XX"/>
    <x v="5"/>
    <s v="Não"/>
    <s v=""/>
    <s v=""/>
    <s v=""/>
  </r>
  <r>
    <n v="1126"/>
    <x v="13"/>
    <x v="0"/>
    <s v="Infraestrutura - TI"/>
    <x v="0"/>
    <s v="Normal"/>
    <s v="Configuração roteador 4G Cd cl 231"/>
    <s v="João Moreira de Sousa Neto"/>
    <x v="24"/>
    <s v="19/09/2016 12:31:17"/>
    <s v=" "/>
    <s v="xxx"/>
    <x v="8"/>
    <x v="9"/>
    <n v="2"/>
    <n v="0"/>
    <n v="100"/>
    <s v="14/09/2016 13:55:28"/>
    <s v="19/09/2016 12:25:40"/>
    <s v="XX"/>
    <x v="5"/>
    <s v="Não"/>
    <s v=""/>
    <s v=""/>
    <s v=""/>
  </r>
  <r>
    <n v="1602"/>
    <x v="13"/>
    <x v="0"/>
    <s v="Infraestrutura - TI"/>
    <x v="0"/>
    <s v="Normal"/>
    <s v="Verificação de problema no 9137"/>
    <s v="Raimundo Ramos de Brito Neto"/>
    <x v="23"/>
    <s v="14/09/2016 17:38:11"/>
    <s v=" "/>
    <s v="xxx"/>
    <x v="8"/>
    <x v="9"/>
    <n v="1"/>
    <n v="0"/>
    <n v="100"/>
    <s v="14/09/2016 17:37:50"/>
    <s v="14/09/2016 17:38:11"/>
    <s v="XX"/>
    <x v="5"/>
    <s v="Não"/>
    <s v=""/>
    <s v=""/>
    <s v=""/>
  </r>
  <r>
    <n v="2002"/>
    <x v="13"/>
    <x v="0"/>
    <s v="Infraestrutura - TI"/>
    <x v="0"/>
    <s v="Normal"/>
    <s v="Resolução de problema no ramal loja 96 CS"/>
    <s v="Raimundo Ramos de Brito Neto"/>
    <x v="23"/>
    <s v="15/09/2016 10:05:18"/>
    <s v=" "/>
    <s v="xxx"/>
    <x v="9"/>
    <x v="10"/>
    <n v="1"/>
    <n v="0"/>
    <n v="100"/>
    <s v="15/09/2016 09:00:38"/>
    <s v="15/09/2016 10:05:18"/>
    <s v="XX"/>
    <x v="5"/>
    <s v="Não"/>
    <s v=""/>
    <s v=""/>
    <s v=""/>
  </r>
  <r>
    <n v="2024"/>
    <x v="13"/>
    <x v="0"/>
    <s v="Infraestrutura - TI"/>
    <x v="0"/>
    <s v="Normal"/>
    <s v="Analise e resolução de problema de ramais de lojas"/>
    <s v="Raimundo Ramos de Brito Neto"/>
    <x v="23"/>
    <s v="15/09/2016 14:08:09"/>
    <s v=" "/>
    <s v="xxx"/>
    <x v="9"/>
    <x v="10"/>
    <n v="3"/>
    <n v="0"/>
    <n v="100"/>
    <s v="15/09/2016 10:41:40"/>
    <s v="15/09/2016 14:08:09"/>
    <s v="XX"/>
    <x v="5"/>
    <s v="Não"/>
    <s v=""/>
    <s v=""/>
    <s v=""/>
  </r>
  <r>
    <n v="2049"/>
    <x v="13"/>
    <x v="0"/>
    <s v="Infraestrutura - TI"/>
    <x v="0"/>
    <s v="Normal"/>
    <s v="Ajuste e configuração ramais CL"/>
    <s v="Raimundo Ramos de Brito Neto"/>
    <x v="23"/>
    <s v="16/09/2016 09:38:30"/>
    <s v=" "/>
    <s v="xxx"/>
    <x v="9"/>
    <x v="10"/>
    <n v="3"/>
    <n v="0"/>
    <n v="100"/>
    <s v="15/09/2016 14:37:39"/>
    <s v="16/09/2016 09:38:30"/>
    <s v="XX"/>
    <x v="5"/>
    <s v="Não"/>
    <s v=""/>
    <s v=""/>
    <s v=""/>
  </r>
  <r>
    <n v="2091"/>
    <x v="13"/>
    <x v="0"/>
    <s v="Infraestrutura - TI"/>
    <x v="0"/>
    <s v="Normal"/>
    <s v="Upgrade de link da loja 095 CL"/>
    <s v="Raimundo Ramos de Brito Neto"/>
    <x v="23"/>
    <s v="16/09/2016 10:30:05"/>
    <s v=" "/>
    <s v="xxx"/>
    <x v="10"/>
    <x v="11"/>
    <n v="1"/>
    <n v="0"/>
    <n v="100"/>
    <s v="16/09/2016 09:54:56"/>
    <s v="16/09/2016 10:30:05"/>
    <s v="XX"/>
    <x v="5"/>
    <s v="Não"/>
    <s v=""/>
    <s v=""/>
    <s v=""/>
  </r>
  <r>
    <n v="2105"/>
    <x v="13"/>
    <x v="0"/>
    <s v="Infraestrutura - TI"/>
    <x v="0"/>
    <s v="Normal"/>
    <s v="Resolução de problemas de ramais lojas"/>
    <s v="Raimundo Ramos de Brito Neto"/>
    <x v="23"/>
    <s v="16/09/2016 13:41:42"/>
    <s v=" "/>
    <s v="xxx"/>
    <x v="10"/>
    <x v="11"/>
    <n v="3"/>
    <n v="0"/>
    <n v="100"/>
    <s v="16/09/2016 10:35:38"/>
    <s v="16/09/2016 13:41:42"/>
    <s v="XX"/>
    <x v="5"/>
    <s v="Não"/>
    <s v=""/>
    <s v=""/>
    <s v=""/>
  </r>
  <r>
    <n v="2162"/>
    <x v="13"/>
    <x v="0"/>
    <s v="Infraestrutura - TI"/>
    <x v="0"/>
    <s v="Normal"/>
    <s v="Configuração de 4 sw para lojas RE"/>
    <s v="Raimundo Ramos de Brito Neto"/>
    <x v="23"/>
    <s v="16/09/2016 16:52:57"/>
    <s v=" "/>
    <s v="xxx"/>
    <x v="10"/>
    <x v="11"/>
    <n v="2"/>
    <n v="0"/>
    <n v="100"/>
    <s v="16/09/2016 15:31:09"/>
    <s v="16/09/2016 16:52:57"/>
    <s v="XX"/>
    <x v="5"/>
    <s v="Não"/>
    <s v=""/>
    <s v=""/>
    <s v=""/>
  </r>
  <r>
    <n v="2195"/>
    <x v="13"/>
    <x v="0"/>
    <s v="Infraestrutura - TI"/>
    <x v="0"/>
    <s v="Normal"/>
    <s v="Analise de roteadores parados no CD 075 ES"/>
    <s v="Raimundo Ramos de Brito Neto"/>
    <x v="23"/>
    <s v="16/09/2016 17:54:03"/>
    <s v=" "/>
    <s v="xxx"/>
    <x v="10"/>
    <x v="11"/>
    <n v="1"/>
    <n v="0"/>
    <n v="100"/>
    <s v="16/09/2016 16:57:02"/>
    <s v="16/09/2016 17:54:03"/>
    <s v="XX"/>
    <x v="5"/>
    <s v="Não"/>
    <s v=""/>
    <s v=""/>
    <s v=""/>
  </r>
  <r>
    <n v="2232"/>
    <x v="13"/>
    <x v="0"/>
    <s v="Infraestrutura - TI"/>
    <x v="0"/>
    <s v="Normal"/>
    <s v="Reconfiguração de SW da CRC."/>
    <s v="Raimundo Ramos de Brito Neto"/>
    <x v="23"/>
    <s v="19/09/2016 09:41:37"/>
    <s v=" "/>
    <s v="xxx"/>
    <x v="11"/>
    <x v="12"/>
    <n v="1"/>
    <n v="0"/>
    <n v="100"/>
    <s v="19/09/2016 09:24:20"/>
    <s v="19/09/2016 09:41:37"/>
    <s v="XX"/>
    <x v="5"/>
    <s v="Não"/>
    <s v=""/>
    <s v=""/>
    <s v=""/>
  </r>
  <r>
    <n v="2233"/>
    <x v="13"/>
    <x v="0"/>
    <s v="Infraestrutura - TI"/>
    <x v="0"/>
    <s v="Urgente"/>
    <s v="Problema servidor Ingenium ADM"/>
    <s v="Raimundo Ramos de Brito Neto"/>
    <x v="23"/>
    <s v="19/09/2016 09:27:30"/>
    <s v=" "/>
    <s v="xxx"/>
    <x v="36"/>
    <x v="38"/>
    <n v="1"/>
    <n v="0"/>
    <n v="100"/>
    <s v="19/09/2016 09:24:55"/>
    <s v="19/09/2016 09:27:30"/>
    <s v="XX"/>
    <x v="5"/>
    <s v="Não"/>
    <s v=""/>
    <s v=""/>
    <s v=""/>
  </r>
  <r>
    <n v="2234"/>
    <x v="13"/>
    <x v="0"/>
    <s v="Infraestrutura - TI"/>
    <x v="0"/>
    <s v="Normal"/>
    <s v="Reconfiguração SW do NOC"/>
    <s v="Raimundo Ramos de Brito Neto"/>
    <x v="23"/>
    <s v="19/09/2016 09:26:04"/>
    <s v=" "/>
    <s v="xxx"/>
    <x v="36"/>
    <x v="38"/>
    <n v="1"/>
    <n v="0"/>
    <n v="100"/>
    <s v="19/09/2016 09:25:23"/>
    <s v="19/09/2016 09:26:04"/>
    <s v="XX"/>
    <x v="5"/>
    <s v="Não"/>
    <s v=""/>
    <s v=""/>
    <s v=""/>
  </r>
  <r>
    <n v="2237"/>
    <x v="13"/>
    <x v="0"/>
    <s v="Infraestrutura - TI"/>
    <x v="0"/>
    <s v="Normal"/>
    <s v="Configuração de 7 sw para lojas RE"/>
    <s v="Raimundo Ramos de Brito Neto"/>
    <x v="23"/>
    <s v="19/09/2016 12:07:45"/>
    <s v=" "/>
    <s v="xxx"/>
    <x v="11"/>
    <x v="12"/>
    <n v="2"/>
    <n v="0"/>
    <n v="100"/>
    <s v="19/09/2016 09:40:55"/>
    <s v="19/09/2016 12:07:44"/>
    <s v="XX"/>
    <x v="5"/>
    <s v="Não"/>
    <s v=""/>
    <s v=""/>
    <s v=""/>
  </r>
  <r>
    <n v="2276"/>
    <x v="13"/>
    <x v="0"/>
    <s v="Infraestrutura - TI"/>
    <x v="0"/>
    <s v="Normal"/>
    <s v="Troca de equipamento loja 028 ES"/>
    <s v="Raimundo Ramos de Brito Neto"/>
    <x v="23"/>
    <s v="19/09/2016 16:12:51"/>
    <s v=" "/>
    <s v="xxx"/>
    <x v="11"/>
    <x v="12"/>
    <n v="1"/>
    <n v="0"/>
    <n v="100"/>
    <s v="19/09/2016 14:42:54"/>
    <s v="19/09/2016 16:12:51"/>
    <s v="XX"/>
    <x v="5"/>
    <s v="Não"/>
    <s v=""/>
    <s v=""/>
    <s v=""/>
  </r>
  <r>
    <n v="2294"/>
    <x v="13"/>
    <x v="0"/>
    <s v="Infraestrutura - TI"/>
    <x v="0"/>
    <s v="Normal"/>
    <s v="Levantamento de quantidade de ramais lojas todas as bandeiras"/>
    <s v="Raimundo Ramos de Brito Neto"/>
    <x v="23"/>
    <s v="19/09/2016 18:12:11"/>
    <s v=" "/>
    <s v="xxx"/>
    <x v="11"/>
    <x v="12"/>
    <n v="4"/>
    <n v="0"/>
    <n v="100"/>
    <s v="19/09/2016 16:14:11"/>
    <s v="19/09/2016 18:12:11"/>
    <s v="XX"/>
    <x v="5"/>
    <s v="Não"/>
    <s v=""/>
    <s v=""/>
    <s v=""/>
  </r>
  <r>
    <n v="2297"/>
    <x v="13"/>
    <x v="0"/>
    <s v="Infraestrutura - TI"/>
    <x v="0"/>
    <s v="Normal"/>
    <s v="Configuração de ramais ADM CSC"/>
    <s v="Raimundo Ramos de Brito Neto"/>
    <x v="23"/>
    <s v="19/09/2016 18:11:45"/>
    <s v=" "/>
    <s v="xxx"/>
    <x v="11"/>
    <x v="12"/>
    <n v="1"/>
    <n v="0"/>
    <n v="100"/>
    <s v="19/09/2016 16:50:50"/>
    <s v="19/09/2016 18:11:45"/>
    <s v="XX"/>
    <x v="5"/>
    <s v="Não"/>
    <s v=""/>
    <s v=""/>
    <s v=""/>
  </r>
  <r>
    <n v="2310"/>
    <x v="13"/>
    <x v="0"/>
    <s v="Infraestrutura - TI"/>
    <x v="0"/>
    <s v="Normal"/>
    <s v="reconfiguração tag vlan todos ap cd 292/47"/>
    <s v="João Moreira de Sousa Neto"/>
    <x v="24"/>
    <s v="19/09/2016 18:07:12"/>
    <s v=" "/>
    <s v="xxx"/>
    <x v="11"/>
    <x v="12"/>
    <n v="3"/>
    <n v="0"/>
    <n v="100"/>
    <s v="19/09/2016 18:06:52"/>
    <s v="19/09/2016 18:07:12"/>
    <s v="XX"/>
    <x v="5"/>
    <s v="Não"/>
    <s v=""/>
    <s v=""/>
    <s v=""/>
  </r>
  <r>
    <n v="2311"/>
    <x v="13"/>
    <x v="0"/>
    <s v="Infraestrutura - TI"/>
    <x v="0"/>
    <s v="Normal"/>
    <s v="Identificação,reconfigurção porta switch relogio de ponto cd 47"/>
    <s v="João Moreira de Sousa Neto"/>
    <x v="24"/>
    <s v="19/09/2016 18:08:57"/>
    <s v=" "/>
    <s v="xxx"/>
    <x v="11"/>
    <x v="12"/>
    <n v="1"/>
    <n v="0"/>
    <n v="100"/>
    <s v="19/09/2016 18:08:35"/>
    <s v="19/09/2016 18:08:57"/>
    <s v="XX"/>
    <x v="5"/>
    <s v="Não"/>
    <s v=""/>
    <s v=""/>
    <s v=""/>
  </r>
  <r>
    <n v="2312"/>
    <x v="13"/>
    <x v="0"/>
    <s v="Infraestrutura - TI"/>
    <x v="0"/>
    <s v="Normal"/>
    <s v="Levantamento, Verificação switch CD15 Salfer"/>
    <s v="João Moreira de Sousa Neto"/>
    <x v="24"/>
    <s v="19/09/2016 18:11:52"/>
    <s v=" "/>
    <s v="xxx"/>
    <x v="11"/>
    <x v="12"/>
    <n v="3"/>
    <n v="0"/>
    <n v="100"/>
    <s v="19/09/2016 18:11:35"/>
    <s v="19/09/2016 18:11:52"/>
    <s v="XX"/>
    <x v="5"/>
    <s v="Não"/>
    <s v=""/>
    <s v=""/>
    <s v=""/>
  </r>
  <r>
    <n v="2313"/>
    <x v="13"/>
    <x v="0"/>
    <s v="Infraestrutura - TI"/>
    <x v="0"/>
    <s v="Normal"/>
    <s v="Identificação router CD Salfer 199, configuração no solar"/>
    <s v="João Moreira de Sousa Neto"/>
    <x v="24"/>
    <s v="19/09/2016 18:16:49"/>
    <s v=" "/>
    <s v="xxx"/>
    <x v="11"/>
    <x v="12"/>
    <n v="2"/>
    <n v="0"/>
    <n v="100"/>
    <s v="19/09/2016 18:16:36"/>
    <s v="19/09/2016 18:16:48"/>
    <s v="XX"/>
    <x v="5"/>
    <s v="Não"/>
    <s v=""/>
    <s v=""/>
    <s v=""/>
  </r>
  <r>
    <n v="2314"/>
    <x v="13"/>
    <x v="0"/>
    <s v="Infraestrutura - TI"/>
    <x v="0"/>
    <s v="Normal"/>
    <s v="Verificação junto com a OI Circuito loja CL 356"/>
    <s v="João Moreira de Sousa Neto"/>
    <x v="23"/>
    <s v="19/09/2016 18:17:57"/>
    <s v=" "/>
    <s v="xxx"/>
    <x v="11"/>
    <x v="12"/>
    <n v="1"/>
    <n v="0"/>
    <n v="100"/>
    <s v="19/09/2016 18:17:29"/>
    <s v="19/09/2016 18:17:52"/>
    <s v="XX"/>
    <x v="5"/>
    <s v="Não"/>
    <s v=""/>
    <s v=""/>
    <s v=""/>
  </r>
  <r>
    <n v="2387"/>
    <x v="13"/>
    <x v="0"/>
    <s v="Infraestrutura - TI"/>
    <x v="0"/>
    <s v="Normal"/>
    <s v="Levantamento de quantidade de ramais lojas todas as bandeiras"/>
    <s v="Raimundo Ramos de Brito Neto"/>
    <x v="23"/>
    <s v="20/09/2016 18:07:12"/>
    <s v=" "/>
    <s v="xxx"/>
    <x v="12"/>
    <x v="13"/>
    <n v="8"/>
    <n v="0"/>
    <n v="100"/>
    <s v="20/09/2016 09:15:01"/>
    <s v="20/09/2016 18:07:12"/>
    <s v="XX"/>
    <x v="5"/>
    <s v="Não"/>
    <s v=""/>
    <s v=""/>
    <s v=""/>
  </r>
  <r>
    <n v="2401"/>
    <x v="13"/>
    <x v="0"/>
    <s v="Infraestrutura - TI"/>
    <x v="0"/>
    <s v="Normal"/>
    <s v="Configuração de aparelho telefônicos  projeto Hot line CRC"/>
    <s v="Raimundo Ramos de Brito Neto"/>
    <x v="23"/>
    <s v="20/09/2016 18:06:43"/>
    <s v=" "/>
    <s v="xxx"/>
    <x v="12"/>
    <x v="13"/>
    <n v="6"/>
    <n v="0"/>
    <n v="100"/>
    <s v="20/09/2016 10:29:35"/>
    <s v="20/09/2016 18:06:43"/>
    <s v="XX"/>
    <x v="5"/>
    <s v="Não"/>
    <s v=""/>
    <s v=""/>
    <s v=""/>
  </r>
  <r>
    <n v="2412"/>
    <x v="13"/>
    <x v="0"/>
    <s v="Infraestrutura - TI"/>
    <x v="0"/>
    <s v="Normal"/>
    <s v="Configuração SW SF300 [Lojas]"/>
    <s v="Silvio Barbosa Silva"/>
    <x v="22"/>
    <s v="20/09/2016 12:37:23"/>
    <s v=" "/>
    <s v="xxx"/>
    <x v="12"/>
    <x v="13"/>
    <n v="1"/>
    <n v="0"/>
    <n v="100"/>
    <s v="20/09/2016 12:16:50"/>
    <s v="20/09/2016 12:16:50"/>
    <s v="XX"/>
    <x v="5"/>
    <s v="Não"/>
    <s v=""/>
    <s v=""/>
    <s v=""/>
  </r>
  <r>
    <n v="2415"/>
    <x v="13"/>
    <x v="0"/>
    <s v="Infraestrutura - TI"/>
    <x v="0"/>
    <s v="Normal"/>
    <s v="Configirmação UPGRADE 2mb [cl-313]"/>
    <s v="Silvio Barbosa Silva"/>
    <x v="22"/>
    <s v="20/09/2016 12:39:05"/>
    <s v=" "/>
    <s v="xxx"/>
    <x v="12"/>
    <x v="13"/>
    <n v="0.10000000149011612"/>
    <n v="0"/>
    <n v="100"/>
    <s v="20/09/2016 12:38:57"/>
    <s v="20/09/2016 12:38:57"/>
    <s v="XX"/>
    <x v="5"/>
    <s v="Não"/>
    <s v=""/>
    <s v=""/>
    <s v=""/>
  </r>
  <r>
    <n v="2435"/>
    <x v="13"/>
    <x v="0"/>
    <s v="Infraestrutura - TI"/>
    <x v="0"/>
    <s v="Normal"/>
    <s v="ATIVANDO ADSL [CL-430]"/>
    <s v="Silvio Barbosa Silva"/>
    <x v="22"/>
    <s v="20/09/2016 15:23:20"/>
    <s v=" "/>
    <s v="xxx"/>
    <x v="12"/>
    <x v="13"/>
    <n v="0.30000001192092896"/>
    <n v="0"/>
    <n v="100"/>
    <s v="20/09/2016 15:23:11"/>
    <s v="20/09/2016 15:23:11"/>
    <s v="XX"/>
    <x v="5"/>
    <s v="Não"/>
    <s v=""/>
    <s v=""/>
    <s v=""/>
  </r>
  <r>
    <n v="2455"/>
    <x v="13"/>
    <x v="0"/>
    <s v="Infraestrutura - TI"/>
    <x v="0"/>
    <s v="Normal"/>
    <s v="ADD Loja CL-113 SOLAR"/>
    <s v="Silvio Barbosa Silva"/>
    <x v="22"/>
    <s v="20/09/2016 17:46:59"/>
    <s v=" "/>
    <s v="xxx"/>
    <x v="12"/>
    <x v="13"/>
    <n v="0.15000000596046448"/>
    <n v="0"/>
    <n v="100"/>
    <s v="20/09/2016 17:46:51"/>
    <s v="20/09/2016 17:46:51"/>
    <s v="XX"/>
    <x v="5"/>
    <s v="Não"/>
    <s v=""/>
    <s v=""/>
    <s v=""/>
  </r>
  <r>
    <n v="2467"/>
    <x v="13"/>
    <x v="0"/>
    <s v="Infraestrutura - TI"/>
    <x v="0"/>
    <s v="Normal"/>
    <s v="Configuração de aparelho telefônicos projeto Hot line CRC"/>
    <s v="Raimundo Ramos de Brito Neto"/>
    <x v="23"/>
    <s v="21/09/2016 17:21:18"/>
    <s v=" "/>
    <s v="xxx"/>
    <x v="13"/>
    <x v="14"/>
    <n v="6"/>
    <n v="0"/>
    <n v="100"/>
    <s v="21/09/2016 08:49:35"/>
    <s v="21/09/2016 17:21:18"/>
    <s v="XX"/>
    <x v="5"/>
    <s v="Não"/>
    <s v=""/>
    <s v=""/>
    <s v=""/>
  </r>
  <r>
    <n v="2500"/>
    <x v="13"/>
    <x v="0"/>
    <s v="Infraestrutura - TI"/>
    <x v="0"/>
    <s v="Normal"/>
    <s v="Reserva DHCP - [CL-23]"/>
    <s v="Silvio Barbosa Silva"/>
    <x v="22"/>
    <s v="21/09/2016 10:32:46"/>
    <s v=" "/>
    <s v="xxx"/>
    <x v="13"/>
    <x v="14"/>
    <n v="0.10000000149011612"/>
    <n v="0"/>
    <n v="100"/>
    <s v="21/09/2016 10:32:26"/>
    <s v="21/09/2016 10:32:26"/>
    <s v="XX"/>
    <x v="5"/>
    <s v="Não"/>
    <s v=""/>
    <s v=""/>
    <s v=""/>
  </r>
  <r>
    <n v="2529"/>
    <x v="13"/>
    <x v="0"/>
    <s v="Infraestrutura - TI"/>
    <x v="0"/>
    <s v="Normal"/>
    <s v="Configuração Switches SF300 [RE-Lojas]"/>
    <s v="Silvio Barbosa Silva"/>
    <x v="22"/>
    <s v="21/09/2016 17:06:48"/>
    <s v=" "/>
    <s v="xxx"/>
    <x v="13"/>
    <x v="14"/>
    <n v="2"/>
    <n v="0"/>
    <n v="100"/>
    <s v="21/09/2016 17:06:29"/>
    <s v="21/09/2016 17:06:48"/>
    <s v="XX"/>
    <x v="5"/>
    <s v="Não"/>
    <s v=""/>
    <s v=""/>
    <s v=""/>
  </r>
  <r>
    <n v="2531"/>
    <x v="13"/>
    <x v="0"/>
    <s v="Infraestrutura - TI"/>
    <x v="0"/>
    <s v="Normal"/>
    <s v="Ajuste / Configuração ramais loja 264 IN"/>
    <s v="Raimundo Ramos de Brito Neto"/>
    <x v="23"/>
    <s v="21/09/2016 17:24:29"/>
    <s v=" "/>
    <s v="xxx"/>
    <x v="13"/>
    <x v="14"/>
    <n v="1"/>
    <n v="0"/>
    <n v="100"/>
    <s v="21/09/2016 17:24:07"/>
    <s v="21/09/2016 17:24:29"/>
    <s v="XX"/>
    <x v="5"/>
    <s v="Não"/>
    <s v=""/>
    <s v=""/>
    <s v=""/>
  </r>
  <r>
    <n v="2548"/>
    <x v="13"/>
    <x v="0"/>
    <s v="Infraestrutura - TI"/>
    <x v="0"/>
    <s v="Normal"/>
    <s v="Indisponibilidade CD-292"/>
    <s v="Silvio Barbosa Silva"/>
    <x v="22"/>
    <s v="22/09/2016 08:40:47"/>
    <s v=" "/>
    <s v="xxx"/>
    <x v="13"/>
    <x v="14"/>
    <n v="1"/>
    <n v="0"/>
    <n v="100"/>
    <s v="22/09/2016 08:40:29"/>
    <s v="22/09/2016 08:40:29"/>
    <s v="XX"/>
    <x v="5"/>
    <s v="Não"/>
    <s v=""/>
    <s v=""/>
    <s v=""/>
  </r>
  <r>
    <n v="2559"/>
    <x v="13"/>
    <x v="0"/>
    <s v="Infraestrutura - TI"/>
    <x v="0"/>
    <s v="Normal"/>
    <s v="Verificação de problema nos ramais loja SF 084"/>
    <s v="Raimundo Ramos de Brito Neto"/>
    <x v="23"/>
    <s v="22/09/2016 15:44:23"/>
    <s v=" "/>
    <s v="xxx"/>
    <x v="14"/>
    <x v="15"/>
    <n v="4"/>
    <n v="0"/>
    <n v="100"/>
    <s v="22/09/2016 09:30:17"/>
    <s v="22/09/2016 15:44:23"/>
    <s v="XX"/>
    <x v="5"/>
    <s v="Não"/>
    <s v=""/>
    <s v=""/>
    <s v=""/>
  </r>
  <r>
    <n v="2560"/>
    <x v="13"/>
    <x v="0"/>
    <s v="Infraestrutura - TI"/>
    <x v="0"/>
    <s v="Normal"/>
    <s v="Levantamento de quantidade de ramais lojas todas as bandeiras"/>
    <s v="Raimundo Ramos de Brito Neto"/>
    <x v="23"/>
    <s v="22/09/2016 18:03:28"/>
    <s v=" "/>
    <s v="xxx"/>
    <x v="14"/>
    <x v="15"/>
    <n v="8"/>
    <n v="0"/>
    <n v="100"/>
    <s v="22/09/2016 09:38:44"/>
    <s v="22/09/2016 18:03:28"/>
    <s v="XX"/>
    <x v="5"/>
    <s v="Não"/>
    <s v=""/>
    <s v=""/>
    <s v=""/>
  </r>
  <r>
    <n v="2574"/>
    <x v="13"/>
    <x v="0"/>
    <s v="Infraestrutura - TI"/>
    <x v="0"/>
    <s v="Normal"/>
    <s v="Configuração porta trunk [re-267]"/>
    <s v="Silvio Barbosa Silva"/>
    <x v="22"/>
    <s v="22/09/2016 10:37:22"/>
    <s v=" "/>
    <s v="xxx"/>
    <x v="14"/>
    <x v="15"/>
    <n v="0.20000000298023224"/>
    <n v="0"/>
    <n v="100"/>
    <s v="22/09/2016 10:37:12"/>
    <s v="22/09/2016 10:37:12"/>
    <s v="XX"/>
    <x v="5"/>
    <s v="Não"/>
    <s v=""/>
    <s v=""/>
    <s v=""/>
  </r>
  <r>
    <n v="2595"/>
    <x v="13"/>
    <x v="0"/>
    <s v="Infraestrutura - TI"/>
    <x v="0"/>
    <s v="Urgente"/>
    <s v="Verificação / Resolução de problema no link E1 da Salfer"/>
    <s v="Raimundo Ramos de Brito Neto"/>
    <x v="23"/>
    <s v="22/09/2016 15:45:01"/>
    <s v=" "/>
    <s v="xxx"/>
    <x v="14"/>
    <x v="15"/>
    <n v="3"/>
    <n v="0"/>
    <n v="100"/>
    <s v="22/09/2016 14:33:56"/>
    <s v="22/09/2016 15:45:01"/>
    <s v="XX"/>
    <x v="5"/>
    <s v="Não"/>
    <s v=""/>
    <s v=""/>
    <s v=""/>
  </r>
  <r>
    <n v="2636"/>
    <x v="13"/>
    <x v="0"/>
    <s v="Infraestrutura - TI"/>
    <x v="0"/>
    <s v="Normal"/>
    <s v="Configuração SW SF300 [RE-Lojas]"/>
    <s v="Silvio Barbosa Silva"/>
    <x v="22"/>
    <s v="22/09/2016 16:37:18"/>
    <s v=" "/>
    <s v="xxx"/>
    <x v="14"/>
    <x v="15"/>
    <n v="1"/>
    <n v="0"/>
    <n v="100"/>
    <s v="22/09/2016 16:37:09"/>
    <s v="22/09/2016 16:37:09"/>
    <s v="XX"/>
    <x v="5"/>
    <s v="Não"/>
    <s v=""/>
    <s v=""/>
    <s v=""/>
  </r>
  <r>
    <n v="2637"/>
    <x v="13"/>
    <x v="0"/>
    <s v="Infraestrutura - TI"/>
    <x v="0"/>
    <s v="Normal"/>
    <s v="Configuração Sw e AP [CL-CD-435]"/>
    <s v="Silvio Barbosa Silva"/>
    <x v="22"/>
    <s v="22/09/2016 16:45:52"/>
    <s v=" "/>
    <s v="xxx"/>
    <x v="14"/>
    <x v="15"/>
    <n v="2"/>
    <n v="0"/>
    <n v="100"/>
    <s v="22/09/2016 16:45:25"/>
    <s v="22/09/2016 16:45:25"/>
    <s v="XX"/>
    <x v="5"/>
    <s v="Não"/>
    <s v=""/>
    <s v=""/>
    <s v=""/>
  </r>
  <r>
    <n v="2644"/>
    <x v="13"/>
    <x v="0"/>
    <s v="Infraestrutura - TI"/>
    <x v="0"/>
    <s v="Normal"/>
    <s v="Verificação de problema na Video Conferência de BH"/>
    <s v="Raimundo Ramos de Brito Neto"/>
    <x v="23"/>
    <s v="22/09/2016 18:31:02"/>
    <s v=" "/>
    <s v="xxx"/>
    <x v="14"/>
    <x v="15"/>
    <n v="1"/>
    <n v="0"/>
    <n v="100"/>
    <s v="22/09/2016 18:04:25"/>
    <s v="22/09/2016 18:31:01"/>
    <s v="XX"/>
    <x v="5"/>
    <s v="Não"/>
    <s v=""/>
    <s v=""/>
    <s v=""/>
  </r>
  <r>
    <n v="2646"/>
    <x v="13"/>
    <x v="0"/>
    <s v="Infraestrutura - TI"/>
    <x v="0"/>
    <s v="Normal"/>
    <s v="Identificação Circuito Xdsl loja IN-002 junto com a OI"/>
    <s v="João Moreira de Sousa Neto"/>
    <x v="24"/>
    <s v="22/09/2016 18:37:48"/>
    <s v=" "/>
    <s v="xxx"/>
    <x v="14"/>
    <x v="15"/>
    <n v="1"/>
    <n v="0"/>
    <n v="100"/>
    <s v="22/09/2016 18:37:34"/>
    <s v="22/09/2016 18:37:48"/>
    <s v="XX"/>
    <x v="5"/>
    <s v="Não"/>
    <s v=""/>
    <s v=""/>
    <s v=""/>
  </r>
  <r>
    <n v="2647"/>
    <x v="13"/>
    <x v="0"/>
    <s v="Infraestrutura - TI"/>
    <x v="0"/>
    <s v="Normal"/>
    <s v="Configuração XDLS, DMVPN no roteador loja IN-002"/>
    <s v="João Moreira de Sousa Neto"/>
    <x v="24"/>
    <s v="22/09/2016 18:38:48"/>
    <s v=" "/>
    <s v="xxx"/>
    <x v="14"/>
    <x v="15"/>
    <n v="1"/>
    <n v="0"/>
    <n v="100"/>
    <s v="22/09/2016 18:38:34"/>
    <s v="22/09/2016 18:38:48"/>
    <s v="XX"/>
    <x v="5"/>
    <s v="Não"/>
    <s v=""/>
    <s v=""/>
    <s v=""/>
  </r>
  <r>
    <n v="2648"/>
    <x v="13"/>
    <x v="0"/>
    <s v="Infraestrutura - TI"/>
    <x v="0"/>
    <s v="Normal"/>
    <s v="Revisão configuração DHCP lojas ES junto com SAV"/>
    <s v="João Moreira de Sousa Neto"/>
    <x v="24"/>
    <s v="22/09/2016 18:39:47"/>
    <s v=" "/>
    <s v="xxx"/>
    <x v="14"/>
    <x v="15"/>
    <n v="2"/>
    <n v="0"/>
    <n v="100"/>
    <s v="22/09/2016 18:39:29"/>
    <s v="22/09/2016 18:39:47"/>
    <s v="XX"/>
    <x v="5"/>
    <s v="Não"/>
    <s v=""/>
    <s v=""/>
    <s v=""/>
  </r>
  <r>
    <n v="2649"/>
    <x v="13"/>
    <x v="0"/>
    <s v="Infraestrutura - TI"/>
    <x v="0"/>
    <s v="Normal"/>
    <s v="Levantamento, instalação XDSL Lojas Citylar, reunião OI"/>
    <s v="João Moreira de Sousa Neto"/>
    <x v="24"/>
    <s v="22/09/2016 18:41:00"/>
    <s v=" "/>
    <s v="xxx"/>
    <x v="14"/>
    <x v="15"/>
    <n v="2"/>
    <n v="0"/>
    <n v="100"/>
    <s v="22/09/2016 18:40:47"/>
    <s v="22/09/2016 18:41:00"/>
    <s v="XX"/>
    <x v="5"/>
    <s v="Não"/>
    <s v=""/>
    <s v=""/>
    <s v=""/>
  </r>
  <r>
    <n v="2650"/>
    <x v="13"/>
    <x v="0"/>
    <s v="Infraestrutura - TI"/>
    <x v="0"/>
    <s v="Normal"/>
    <s v="Levantamento modelos de roteador Loja Citylar"/>
    <s v="João Moreira de Sousa Neto"/>
    <x v="24"/>
    <s v="22/09/2016 18:41:44"/>
    <s v=" "/>
    <s v="xxx"/>
    <x v="14"/>
    <x v="15"/>
    <n v="2"/>
    <n v="0"/>
    <n v="100"/>
    <s v="22/09/2016 18:41:31"/>
    <s v="22/09/2016 18:41:44"/>
    <s v="XX"/>
    <x v="5"/>
    <s v="Não"/>
    <s v=""/>
    <s v=""/>
    <s v=""/>
  </r>
  <r>
    <n v="2651"/>
    <x v="13"/>
    <x v="0"/>
    <s v="Infraestrutura - TI"/>
    <x v="0"/>
    <s v="Normal"/>
    <s v="Configuração switch loja RE-179"/>
    <s v="João Moreira de Sousa Neto"/>
    <x v="24"/>
    <s v="22/09/2016 18:42:30"/>
    <s v=" "/>
    <s v="xxx"/>
    <x v="14"/>
    <x v="15"/>
    <n v="1"/>
    <n v="0"/>
    <n v="100"/>
    <s v="22/09/2016 18:42:17"/>
    <s v="22/09/2016 18:42:30"/>
    <s v="XX"/>
    <x v="5"/>
    <s v="Não"/>
    <s v=""/>
    <s v=""/>
    <s v=""/>
  </r>
  <r>
    <n v="2652"/>
    <x v="13"/>
    <x v="0"/>
    <s v="Infraestrutura - TI"/>
    <x v="0"/>
    <s v="Normal"/>
    <s v="Instalação, configuração junto com a OI XDSL loja CL-402"/>
    <s v="João Moreira de Sousa Neto"/>
    <x v="24"/>
    <s v="22/09/2016 18:44:01"/>
    <s v=" "/>
    <s v="xxx"/>
    <x v="14"/>
    <x v="15"/>
    <n v="2"/>
    <n v="0"/>
    <n v="100"/>
    <s v="22/09/2016 18:43:13"/>
    <s v="22/09/2016 18:44:01"/>
    <s v="XX"/>
    <x v="5"/>
    <s v="Não"/>
    <s v=""/>
    <s v=""/>
    <s v=""/>
  </r>
  <r>
    <n v="2653"/>
    <x v="13"/>
    <x v="0"/>
    <s v="Infraestrutura - TI"/>
    <x v="0"/>
    <s v="Normal"/>
    <s v="Instalação, configuração junto com a OI XDSL loja CL-186"/>
    <s v="João Moreira de Sousa Neto"/>
    <x v="24"/>
    <s v="22/09/2016 18:45:21"/>
    <s v=" "/>
    <s v="xxx"/>
    <x v="14"/>
    <x v="15"/>
    <n v="2"/>
    <n v="0"/>
    <n v="100"/>
    <s v="22/09/2016 18:45:05"/>
    <s v="22/09/2016 18:45:21"/>
    <s v="XX"/>
    <x v="5"/>
    <s v="Não"/>
    <s v=""/>
    <s v=""/>
    <s v=""/>
  </r>
  <r>
    <n v="2693"/>
    <x v="13"/>
    <x v="0"/>
    <s v="Infraestrutura - TI"/>
    <x v="0"/>
    <s v="Normal"/>
    <s v="Configuração SW - SF300 [Ricardo-Lojas]"/>
    <s v="Silvio Barbosa Silva"/>
    <x v="22"/>
    <s v="23/09/2016 11:30:34"/>
    <s v=" "/>
    <s v="xxx"/>
    <x v="15"/>
    <x v="16"/>
    <n v="0.30000001192092896"/>
    <n v="0"/>
    <n v="100"/>
    <s v="23/09/2016 11:30:23"/>
    <s v="23/09/2016 11:30:23"/>
    <s v="XX"/>
    <x v="5"/>
    <s v="Não"/>
    <s v=""/>
    <s v=""/>
    <s v=""/>
  </r>
  <r>
    <n v="2701"/>
    <x v="13"/>
    <x v="0"/>
    <s v="Infraestrutura - TI"/>
    <x v="0"/>
    <s v="Normal"/>
    <s v="Verificação link [cl-172]"/>
    <s v="Silvio Barbosa Silva"/>
    <x v="22"/>
    <s v="30/09/2016 11:56:53"/>
    <s v=" "/>
    <s v="xxx"/>
    <x v="15"/>
    <x v="16"/>
    <n v="0.20000000298023224"/>
    <n v="0"/>
    <n v="100"/>
    <s v="23/09/2016 13:33:26"/>
    <s v="30/09/2016 11:56:53"/>
    <s v="XX"/>
    <x v="5"/>
    <s v="Não"/>
    <s v=""/>
    <s v=""/>
    <s v=""/>
  </r>
  <r>
    <n v="2736"/>
    <x v="13"/>
    <x v="0"/>
    <s v="Infraestrutura - TI"/>
    <x v="0"/>
    <s v="Normal"/>
    <s v="Verificação lentidão rede Cobrança "/>
    <s v="João Moreira de Sousa Neto"/>
    <x v="24"/>
    <s v="23/09/2016 17:23:49"/>
    <s v=" "/>
    <s v="xxx"/>
    <x v="15"/>
    <x v="16"/>
    <n v="1"/>
    <n v="0"/>
    <n v="100"/>
    <s v="23/09/2016 17:23:39"/>
    <s v="23/09/2016 17:23:49"/>
    <s v="XX"/>
    <x v="5"/>
    <s v="Não"/>
    <s v=""/>
    <s v=""/>
    <s v=""/>
  </r>
  <r>
    <n v="2737"/>
    <x v="13"/>
    <x v="0"/>
    <s v="Infraestrutura - TI"/>
    <x v="0"/>
    <s v="Normal"/>
    <s v="Configuração roteador 4G cda 188 Citylar"/>
    <s v="João Moreira de Sousa Neto"/>
    <x v="24"/>
    <s v="23/09/2016 17:24:42"/>
    <s v=" "/>
    <s v="xxx"/>
    <x v="15"/>
    <x v="16"/>
    <n v="2"/>
    <n v="0"/>
    <n v="100"/>
    <s v="23/09/2016 17:24:25"/>
    <s v="23/09/2016 17:24:42"/>
    <s v="XX"/>
    <x v="5"/>
    <s v="Não"/>
    <s v=""/>
    <s v=""/>
    <s v=""/>
  </r>
  <r>
    <n v="2738"/>
    <x v="13"/>
    <x v="0"/>
    <s v="Infraestrutura - TI"/>
    <x v="0"/>
    <s v="Normal"/>
    <s v="Configuração Clintes WIFI CD CL 506"/>
    <s v="João Moreira de Sousa Neto"/>
    <x v="24"/>
    <s v="23/09/2016 17:25:47"/>
    <s v=" "/>
    <s v="xxx"/>
    <x v="15"/>
    <x v="16"/>
    <n v="1"/>
    <n v="0"/>
    <n v="100"/>
    <s v="23/09/2016 17:25:34"/>
    <s v="23/09/2016 17:25:47"/>
    <s v="XX"/>
    <x v="5"/>
    <s v="Não"/>
    <s v=""/>
    <s v=""/>
    <s v=""/>
  </r>
  <r>
    <n v="2739"/>
    <x v="13"/>
    <x v="0"/>
    <s v="Infraestrutura - TI"/>
    <x v="0"/>
    <s v="Normal"/>
    <s v="Intalação roteador cda 188"/>
    <s v="João Moreira de Sousa Neto"/>
    <x v="24"/>
    <s v="23/09/2016 17:26:32"/>
    <s v=" "/>
    <s v="xxx"/>
    <x v="15"/>
    <x v="16"/>
    <n v="3"/>
    <n v="0"/>
    <n v="100"/>
    <s v="23/09/2016 17:26:13"/>
    <s v="23/09/2016 17:26:32"/>
    <s v="XX"/>
    <x v="5"/>
    <s v="Não"/>
    <s v=""/>
    <s v=""/>
    <s v=""/>
  </r>
  <r>
    <n v="2740"/>
    <x v="13"/>
    <x v="0"/>
    <s v="Infraestrutura - TI"/>
    <x v="0"/>
    <s v="Normal"/>
    <s v="Configuração no solar cda 188"/>
    <s v="João Moreira de Sousa Neto"/>
    <x v="24"/>
    <s v="23/09/2016 17:27:18"/>
    <s v=" "/>
    <s v="xxx"/>
    <x v="15"/>
    <x v="16"/>
    <n v="1"/>
    <n v="0"/>
    <n v="100"/>
    <s v="23/09/2016 17:27:05"/>
    <s v="23/09/2016 17:27:18"/>
    <s v="XX"/>
    <x v="5"/>
    <s v="Não"/>
    <s v=""/>
    <s v=""/>
    <s v=""/>
  </r>
  <r>
    <n v="2741"/>
    <x v="13"/>
    <x v="0"/>
    <s v="Infraestrutura - TI"/>
    <x v="0"/>
    <s v="Normal"/>
    <s v="Adequação endereçamento IP no roteador Loja CL-000 CL-005"/>
    <s v="João Moreira de Sousa Neto"/>
    <x v="24"/>
    <s v="23/09/2016 17:28:24"/>
    <s v=" "/>
    <s v="xxx"/>
    <x v="15"/>
    <x v="16"/>
    <n v="1"/>
    <n v="0"/>
    <n v="100"/>
    <s v="23/09/2016 17:28:08"/>
    <s v="23/09/2016 17:28:24"/>
    <s v="XX"/>
    <x v="5"/>
    <s v="Não"/>
    <s v=""/>
    <s v=""/>
    <s v=""/>
  </r>
  <r>
    <n v="2742"/>
    <x v="13"/>
    <x v="0"/>
    <s v="Infraestrutura - TI"/>
    <x v="0"/>
    <s v="Normal"/>
    <s v="Configuração switch sf300 para a loja re-236"/>
    <s v="João Moreira de Sousa Neto"/>
    <x v="24"/>
    <s v="23/09/2016 17:29:13"/>
    <s v=" "/>
    <s v="xxx"/>
    <x v="15"/>
    <x v="16"/>
    <n v="1"/>
    <n v="0"/>
    <n v="100"/>
    <s v="23/09/2016 17:29:03"/>
    <s v="23/09/2016 17:29:12"/>
    <s v="XX"/>
    <x v="5"/>
    <s v="Não"/>
    <s v=""/>
    <s v=""/>
    <s v=""/>
  </r>
  <r>
    <n v="2743"/>
    <x v="13"/>
    <x v="0"/>
    <s v="Infraestrutura - TI"/>
    <x v="0"/>
    <s v="Normal"/>
    <s v="Verificação configuração XDSL junto ao NOC loja RE-045"/>
    <s v="João Moreira de Sousa Neto"/>
    <x v="24"/>
    <s v="23/09/2016 17:30:03"/>
    <s v=" "/>
    <s v="xxx"/>
    <x v="15"/>
    <x v="16"/>
    <n v="1"/>
    <n v="0"/>
    <n v="100"/>
    <s v="23/09/2016 17:29:52"/>
    <s v="23/09/2016 17:30:03"/>
    <s v="XX"/>
    <x v="5"/>
    <s v="Não"/>
    <s v=""/>
    <s v=""/>
    <s v=""/>
  </r>
  <r>
    <n v="2745"/>
    <x v="13"/>
    <x v="0"/>
    <s v="Infraestrutura - TI"/>
    <x v="0"/>
    <s v="Normal"/>
    <s v="Configuração circuito mpls loja re-90"/>
    <s v="João Moreira de Sousa Neto"/>
    <x v="24"/>
    <s v="23/09/2016 17:30:47"/>
    <s v=" "/>
    <s v="xxx"/>
    <x v="15"/>
    <x v="16"/>
    <n v="3"/>
    <n v="0"/>
    <n v="100"/>
    <s v="23/09/2016 17:30:34"/>
    <s v="23/09/2016 17:30:47"/>
    <s v="XX"/>
    <x v="5"/>
    <s v="Não"/>
    <s v=""/>
    <s v=""/>
    <s v=""/>
  </r>
  <r>
    <n v="2797"/>
    <x v="13"/>
    <x v="0"/>
    <s v="Infraestrutura - TI"/>
    <x v="0"/>
    <s v="Normal"/>
    <s v="Levantamento de quantidade de ramais lojas todas as bandeiras"/>
    <s v="Raimundo Ramos de Brito Neto"/>
    <x v="23"/>
    <s v="27/09/2016 08:28:45"/>
    <s v=" "/>
    <s v="xxx"/>
    <x v="16"/>
    <x v="17"/>
    <n v="6"/>
    <n v="0"/>
    <n v="100"/>
    <s v="26/09/2016 09:50:00"/>
    <s v="27/09/2016 08:28:45"/>
    <s v="XX"/>
    <x v="5"/>
    <s v="Não"/>
    <s v=""/>
    <s v=""/>
    <s v=""/>
  </r>
  <r>
    <n v="2828"/>
    <x v="13"/>
    <x v="0"/>
    <s v="Infraestrutura - TI"/>
    <x v="0"/>
    <s v="Normal"/>
    <s v="Atualização de ATA's de loja."/>
    <s v="Raimundo Ramos de Brito Neto"/>
    <x v="23"/>
    <s v="26/09/2016 13:34:07"/>
    <s v=" "/>
    <s v="xxx"/>
    <x v="16"/>
    <x v="17"/>
    <n v="1"/>
    <n v="0"/>
    <n v="100"/>
    <s v="26/09/2016 12:45:15"/>
    <s v="26/09/2016 13:34:07"/>
    <s v="XX"/>
    <x v="5"/>
    <s v="Não"/>
    <s v=""/>
    <s v=""/>
    <s v=""/>
  </r>
  <r>
    <n v="2845"/>
    <x v="13"/>
    <x v="0"/>
    <s v="Infraestrutura - TI"/>
    <x v="0"/>
    <s v="Normal"/>
    <s v="Verificação de problema na sala de video conferência de BH."/>
    <s v="Raimundo Ramos de Brito Neto"/>
    <x v="23"/>
    <s v="26/09/2016 17:24:14"/>
    <s v=" "/>
    <s v="xxx"/>
    <x v="16"/>
    <x v="17"/>
    <n v="1"/>
    <n v="0"/>
    <n v="100"/>
    <s v="26/09/2016 15:08:16"/>
    <s v="26/09/2016 17:24:14"/>
    <s v="XX"/>
    <x v="5"/>
    <s v="Não"/>
    <s v=""/>
    <s v=""/>
    <s v=""/>
  </r>
  <r>
    <n v="2861"/>
    <x v="13"/>
    <x v="0"/>
    <s v="Infraestrutura - TI"/>
    <x v="0"/>
    <s v="Normal"/>
    <s v="Atualização de ATA's de loja."/>
    <s v="Raimundo Ramos de Brito Neto"/>
    <x v="23"/>
    <s v="26/09/2016 17:24:44"/>
    <s v=" "/>
    <s v="xxx"/>
    <x v="16"/>
    <x v="17"/>
    <n v="2"/>
    <n v="0"/>
    <n v="100"/>
    <s v="26/09/2016 17:23:44"/>
    <s v="26/09/2016 17:24:44"/>
    <s v="XX"/>
    <x v="5"/>
    <s v="Não"/>
    <s v=""/>
    <s v=""/>
    <s v=""/>
  </r>
  <r>
    <n v="2880"/>
    <x v="13"/>
    <x v="0"/>
    <s v="Infraestrutura - TI"/>
    <x v="0"/>
    <s v="Alta"/>
    <s v="Analise e Verificação de problema ramais CL"/>
    <s v="Raimundo Ramos de Brito Neto"/>
    <x v="23"/>
    <s v="28/09/2016 09:04:20"/>
    <s v=" "/>
    <s v="xxx"/>
    <x v="17"/>
    <x v="22"/>
    <n v="8"/>
    <n v="0"/>
    <n v="100"/>
    <s v="27/09/2016 08:46:49"/>
    <s v="28/09/2016 09:04:19"/>
    <s v="XX"/>
    <x v="5"/>
    <s v="Não"/>
    <s v=""/>
    <s v=""/>
    <s v=""/>
  </r>
  <r>
    <n v="2900"/>
    <x v="13"/>
    <x v="0"/>
    <s v="Infraestrutura - TI"/>
    <x v="0"/>
    <s v="Normal"/>
    <s v="Problema copia arquivos [in30-Arquivo Morto]"/>
    <s v="Silvio Barbosa Silva"/>
    <x v="22"/>
    <s v="03/10/2016 11:09:52"/>
    <s v=" "/>
    <s v="xxx"/>
    <x v="17"/>
    <x v="22"/>
    <n v="1"/>
    <n v="0"/>
    <n v="100"/>
    <s v="27/09/2016 10:31:53"/>
    <s v="03/10/2016 11:09:52"/>
    <s v="XX"/>
    <x v="5"/>
    <s v="Não"/>
    <s v=""/>
    <s v=""/>
    <s v=""/>
  </r>
  <r>
    <n v="2936"/>
    <x v="13"/>
    <x v="0"/>
    <s v="Infraestrutura - TI"/>
    <x v="0"/>
    <s v="Normal"/>
    <s v="Upgrade Switch SF-200 [RE_038]"/>
    <s v="Silvio Barbosa Silva"/>
    <x v="22"/>
    <s v="27/09/2016 15:40:55"/>
    <s v=" "/>
    <s v="xxx"/>
    <x v="17"/>
    <x v="22"/>
    <n v="1.2000000476837158"/>
    <n v="0"/>
    <n v="100"/>
    <s v="27/09/2016 15:40:46"/>
    <s v="27/09/2016 15:40:46"/>
    <s v="XX"/>
    <x v="5"/>
    <s v="Não"/>
    <s v=""/>
    <s v=""/>
    <s v=""/>
  </r>
  <r>
    <n v="2942"/>
    <x v="13"/>
    <x v="0"/>
    <s v="Infraestrutura - TI"/>
    <x v="0"/>
    <s v="Normal"/>
    <s v="Configuração vpn no roteador loja CL-207"/>
    <s v="João Moreira de Sousa Neto"/>
    <x v="24"/>
    <s v="27/09/2016 16:22:28"/>
    <s v=" "/>
    <s v="xxx"/>
    <x v="17"/>
    <x v="22"/>
    <n v="2"/>
    <n v="0"/>
    <n v="100"/>
    <s v="27/09/2016 16:22:15"/>
    <s v="27/09/2016 16:22:28"/>
    <s v="XX"/>
    <x v="5"/>
    <s v="Não"/>
    <s v=""/>
    <s v=""/>
    <s v=""/>
  </r>
  <r>
    <n v="2943"/>
    <x v="13"/>
    <x v="0"/>
    <s v="Infraestrutura - TI"/>
    <x v="0"/>
    <s v="Normal"/>
    <s v="Ativação link de radio no roteador loja CL-207"/>
    <s v="João Moreira de Sousa Neto"/>
    <x v="24"/>
    <s v="27/09/2016 16:25:17"/>
    <s v=" "/>
    <s v="xxx"/>
    <x v="17"/>
    <x v="22"/>
    <n v="2"/>
    <n v="0"/>
    <n v="100"/>
    <s v="27/09/2016 16:23:06"/>
    <s v="27/09/2016 16:25:16"/>
    <s v="XX"/>
    <x v="5"/>
    <s v="Não"/>
    <s v=""/>
    <s v=""/>
    <s v=""/>
  </r>
  <r>
    <n v="2944"/>
    <x v="13"/>
    <x v="0"/>
    <s v="Infraestrutura - TI"/>
    <x v="0"/>
    <s v="Normal"/>
    <s v="Verificação túnel lojas City lar via Mikrotik "/>
    <s v="João Moreira de Sousa Neto"/>
    <x v="24"/>
    <s v="27/09/2016 16:26:16"/>
    <s v=" "/>
    <s v="xxx"/>
    <x v="17"/>
    <x v="22"/>
    <n v="2"/>
    <n v="0"/>
    <n v="100"/>
    <s v="27/09/2016 16:26:05"/>
    <s v="27/09/2016 16:26:16"/>
    <s v="XX"/>
    <x v="5"/>
    <s v="Não"/>
    <s v=""/>
    <s v=""/>
    <s v=""/>
  </r>
  <r>
    <n v="2946"/>
    <x v="13"/>
    <x v="0"/>
    <s v="Infraestrutura - TI"/>
    <x v="0"/>
    <s v="Normal"/>
    <s v="Configuração roteador Junto com a OI para Upgrade Loja RE 173"/>
    <s v="João Moreira de Sousa Neto"/>
    <x v="24"/>
    <s v="27/09/2016 16:27:21"/>
    <s v=" "/>
    <s v="xxx"/>
    <x v="17"/>
    <x v="22"/>
    <n v="2"/>
    <n v="0"/>
    <n v="100"/>
    <s v="27/09/2016 16:27:05"/>
    <s v="27/09/2016 16:27:21"/>
    <s v="XX"/>
    <x v="5"/>
    <s v="Não"/>
    <s v=""/>
    <s v=""/>
    <s v=""/>
  </r>
  <r>
    <n v="2974"/>
    <x v="13"/>
    <x v="0"/>
    <s v="Infraestrutura - TI"/>
    <x v="0"/>
    <s v="Normal"/>
    <s v="Analise e Verificação de problema ramais CL"/>
    <s v="Raimundo Ramos de Brito Neto"/>
    <x v="23"/>
    <s v="29/09/2016 08:42:25"/>
    <s v=" "/>
    <s v="xxx"/>
    <x v="21"/>
    <x v="21"/>
    <n v="8"/>
    <n v="0"/>
    <n v="100"/>
    <s v="28/09/2016 09:04:45"/>
    <s v="29/09/2016 08:42:25"/>
    <s v="XX"/>
    <x v="5"/>
    <s v="Não"/>
    <s v=""/>
    <s v=""/>
    <s v=""/>
  </r>
  <r>
    <n v="2982"/>
    <x v="13"/>
    <x v="0"/>
    <s v="Infraestrutura - TI"/>
    <x v="0"/>
    <s v="Normal"/>
    <s v="Atualização de ATA's de loja."/>
    <s v="Raimundo Ramos de Brito Neto"/>
    <x v="23"/>
    <s v="28/09/2016 16:30:01"/>
    <s v=" "/>
    <s v="xxx"/>
    <x v="21"/>
    <x v="21"/>
    <n v="3"/>
    <n v="0"/>
    <n v="100"/>
    <s v="28/09/2016 09:21:56"/>
    <s v="28/09/2016 16:30:01"/>
    <s v="XX"/>
    <x v="5"/>
    <s v="Não"/>
    <s v=""/>
    <s v=""/>
    <s v=""/>
  </r>
  <r>
    <n v="2998"/>
    <x v="13"/>
    <x v="0"/>
    <s v="Infraestrutura - TI"/>
    <x v="0"/>
    <s v="Normal"/>
    <s v="Criando DHCP [cl-064]"/>
    <s v="Silvio Barbosa Silva"/>
    <x v="22"/>
    <s v="28/09/2016 11:08:20"/>
    <s v=" "/>
    <s v="xxx"/>
    <x v="21"/>
    <x v="21"/>
    <n v="0.20000000298023224"/>
    <n v="0"/>
    <n v="100"/>
    <s v="28/09/2016 11:06:30"/>
    <s v="28/09/2016 11:06:30"/>
    <s v="XX"/>
    <x v="5"/>
    <s v="Não"/>
    <s v=""/>
    <s v=""/>
    <s v=""/>
  </r>
  <r>
    <n v="3001"/>
    <x v="13"/>
    <x v="0"/>
    <s v="Infraestrutura - TI"/>
    <x v="0"/>
    <s v="Normal"/>
    <s v="Switch Loja 255 RE"/>
    <s v="Alisson Santos Tavares"/>
    <x v="21"/>
    <s v="28/09/2016 11:21:55"/>
    <s v=" "/>
    <s v="xxx"/>
    <x v="21"/>
    <x v="21"/>
    <n v="1"/>
    <n v="0"/>
    <n v="100"/>
    <s v="28/09/2016 11:21:55"/>
    <s v="28/09/2016 11:21:55"/>
    <s v="XX"/>
    <x v="5"/>
    <s v="Não"/>
    <s v=""/>
    <s v=""/>
    <s v=""/>
  </r>
  <r>
    <n v="3002"/>
    <x v="13"/>
    <x v="0"/>
    <s v="Infraestrutura - TI"/>
    <x v="0"/>
    <s v="Alta"/>
    <s v="Configuração automatização bkp roteadores"/>
    <s v="Alisson Santos Tavares"/>
    <x v="21"/>
    <s v="28/09/2016 11:23:19"/>
    <s v=" "/>
    <s v="xxx"/>
    <x v="21"/>
    <x v="21"/>
    <n v="2"/>
    <n v="0"/>
    <n v="100"/>
    <s v="28/09/2016 11:23:19"/>
    <s v="28/09/2016 11:23:19"/>
    <s v="XX"/>
    <x v="5"/>
    <s v="Não"/>
    <s v=""/>
    <s v=""/>
    <s v=""/>
  </r>
  <r>
    <n v="3021"/>
    <x v="13"/>
    <x v="0"/>
    <s v="Infraestrutura - TI"/>
    <x v="1"/>
    <s v="Normal"/>
    <s v="Adequação Solarwinds monitoramento nodes"/>
    <s v="Alisson Santos Tavares"/>
    <x v="21"/>
    <s v="28/09/2016 14:58:57"/>
    <s v=" "/>
    <s v="xxx"/>
    <x v="21"/>
    <x v="41"/>
    <n v="0"/>
    <n v="0"/>
    <n v="0"/>
    <s v="28/09/2016 14:58:57"/>
    <s v=""/>
    <s v="XX"/>
    <x v="5"/>
    <s v="Não"/>
    <s v=""/>
    <s v=""/>
    <n v="1"/>
  </r>
  <r>
    <n v="3049"/>
    <x v="13"/>
    <x v="0"/>
    <s v="Infraestrutura - TI"/>
    <x v="0"/>
    <s v="Normal"/>
    <s v="Verificação auto consumo loja CL 038"/>
    <s v="João Moreira de Sousa Neto"/>
    <x v="24"/>
    <s v="28/09/2016 17:01:50"/>
    <s v=" "/>
    <s v="xxx"/>
    <x v="21"/>
    <x v="21"/>
    <n v="1"/>
    <n v="0"/>
    <n v="100"/>
    <s v="28/09/2016 17:01:30"/>
    <s v="28/09/2016 17:01:50"/>
    <s v="XX"/>
    <x v="5"/>
    <s v="Não"/>
    <s v=""/>
    <s v=""/>
    <s v=""/>
  </r>
  <r>
    <n v="3050"/>
    <x v="13"/>
    <x v="0"/>
    <s v="Infraestrutura - TI"/>
    <x v="0"/>
    <s v="Normal"/>
    <s v="Verificação auto consumo loja CL 010"/>
    <s v="João Moreira de Sousa Neto"/>
    <x v="24"/>
    <s v="28/09/2016 17:02:41"/>
    <s v=" "/>
    <s v="xxx"/>
    <x v="21"/>
    <x v="21"/>
    <n v="1"/>
    <n v="0"/>
    <n v="100"/>
    <s v="28/09/2016 17:02:27"/>
    <s v="28/09/2016 17:02:41"/>
    <s v="XX"/>
    <x v="5"/>
    <s v="Não"/>
    <s v=""/>
    <s v=""/>
    <s v=""/>
  </r>
  <r>
    <n v="3052"/>
    <x v="13"/>
    <x v="0"/>
    <s v="Infraestrutura - TI"/>
    <x v="0"/>
    <s v="Normal"/>
    <s v="Configuração Vlan CD 267 para instalação novo switch"/>
    <s v="João Moreira de Sousa Neto"/>
    <x v="24"/>
    <s v="28/09/2016 17:04:06"/>
    <s v=" "/>
    <s v="xxx"/>
    <x v="21"/>
    <x v="21"/>
    <n v="1"/>
    <n v="0"/>
    <n v="100"/>
    <s v="28/09/2016 17:03:43"/>
    <s v="28/09/2016 17:04:06"/>
    <s v="XX"/>
    <x v="5"/>
    <s v="Não"/>
    <s v=""/>
    <s v=""/>
    <s v=""/>
  </r>
  <r>
    <n v="3053"/>
    <x v="13"/>
    <x v="0"/>
    <s v="Infraestrutura - TI"/>
    <x v="0"/>
    <s v="Normal"/>
    <s v="Levatamento rede,equipamentos Salfer"/>
    <s v="João Moreira de Sousa Neto"/>
    <x v="24"/>
    <s v="28/09/2016 17:05:08"/>
    <s v=" "/>
    <s v="xxx"/>
    <x v="21"/>
    <x v="21"/>
    <n v="2"/>
    <n v="0"/>
    <n v="100"/>
    <s v="28/09/2016 17:04:48"/>
    <s v="28/09/2016 17:05:08"/>
    <s v="XX"/>
    <x v="5"/>
    <s v="Não"/>
    <s v=""/>
    <s v=""/>
    <s v=""/>
  </r>
  <r>
    <n v="3054"/>
    <x v="13"/>
    <x v="0"/>
    <s v="Infraestrutura - TI"/>
    <x v="0"/>
    <s v="Normal"/>
    <s v="Configuração roteadores CDP Salfer no Solar"/>
    <s v="João Moreira de Sousa Neto"/>
    <x v="24"/>
    <s v="28/09/2016 17:06:19"/>
    <s v=" "/>
    <s v="xxx"/>
    <x v="21"/>
    <x v="21"/>
    <n v="1"/>
    <n v="0"/>
    <n v="100"/>
    <s v="28/09/2016 17:06:08"/>
    <s v="28/09/2016 17:06:19"/>
    <s v="XX"/>
    <x v="5"/>
    <s v="Não"/>
    <s v=""/>
    <s v=""/>
    <s v=""/>
  </r>
  <r>
    <n v="3055"/>
    <x v="13"/>
    <x v="0"/>
    <s v="Infraestrutura - TI"/>
    <x v="0"/>
    <s v="Normal"/>
    <s v="Configuração roteador cisco 887 para Sofbox Helpdesk"/>
    <s v="João Moreira de Sousa Neto"/>
    <x v="24"/>
    <s v="28/09/2016 17:07:21"/>
    <s v=" "/>
    <s v="xxx"/>
    <x v="21"/>
    <x v="21"/>
    <n v="2"/>
    <n v="0"/>
    <n v="100"/>
    <s v="28/09/2016 17:07:08"/>
    <s v="28/09/2016 17:07:20"/>
    <s v="XX"/>
    <x v="5"/>
    <s v="Não"/>
    <s v=""/>
    <s v=""/>
    <s v=""/>
  </r>
  <r>
    <n v="3056"/>
    <x v="13"/>
    <x v="0"/>
    <s v="Infraestrutura - TI"/>
    <x v="0"/>
    <s v="Normal"/>
    <s v="Configuração roteador cisco 1841 para Sofbox helpdes"/>
    <s v="João Moreira de Sousa Neto"/>
    <x v="24"/>
    <s v="28/09/2016 17:09:53"/>
    <s v=" "/>
    <s v="xxx"/>
    <x v="21"/>
    <x v="21"/>
    <n v="2"/>
    <n v="0"/>
    <n v="100"/>
    <s v="28/09/2016 17:09:32"/>
    <s v="28/09/2016 17:09:53"/>
    <s v="XX"/>
    <x v="5"/>
    <s v="Não"/>
    <s v=""/>
    <s v=""/>
    <s v=""/>
  </r>
  <r>
    <n v="3090"/>
    <x v="13"/>
    <x v="0"/>
    <s v="Infraestrutura - TI"/>
    <x v="0"/>
    <s v="Normal"/>
    <s v="Analise e Verificação de problema ramais CL"/>
    <s v="Raimundo Ramos de Brito Neto"/>
    <x v="23"/>
    <s v="29/09/2016 17:03:11"/>
    <s v=" "/>
    <s v="xxx"/>
    <x v="25"/>
    <x v="28"/>
    <n v="8"/>
    <n v="0"/>
    <n v="100"/>
    <s v="29/09/2016 10:24:01"/>
    <s v="29/09/2016 17:03:11"/>
    <s v="XX"/>
    <x v="5"/>
    <s v="Não"/>
    <s v=""/>
    <s v=""/>
    <s v=""/>
  </r>
  <r>
    <n v="3113"/>
    <x v="13"/>
    <x v="0"/>
    <s v="Infraestrutura - TI"/>
    <x v="0"/>
    <s v="Normal"/>
    <s v="Upgrade SW SF 200 - Re-152"/>
    <s v="Silvio Barbosa Silva"/>
    <x v="22"/>
    <s v="29/09/2016 11:42:46"/>
    <s v=" "/>
    <s v="xxx"/>
    <x v="25"/>
    <x v="28"/>
    <n v="1.1000000238418579"/>
    <n v="0"/>
    <n v="100"/>
    <s v="29/09/2016 11:42:39"/>
    <s v="29/09/2016 11:42:39"/>
    <s v="XX"/>
    <x v="5"/>
    <s v="Não"/>
    <s v=""/>
    <s v=""/>
    <s v=""/>
  </r>
  <r>
    <n v="3150"/>
    <x v="13"/>
    <x v="0"/>
    <s v="Infraestrutura - TI"/>
    <x v="0"/>
    <s v="Alta"/>
    <s v="Rede CD 47-292"/>
    <s v="Alisson Santos Tavares"/>
    <x v="21"/>
    <s v="29/09/2016 15:51:53"/>
    <s v=" "/>
    <s v="xxx"/>
    <x v="25"/>
    <x v="28"/>
    <n v="1"/>
    <n v="0"/>
    <n v="100"/>
    <s v="29/09/2016 15:51:53"/>
    <s v="29/09/2016 15:51:53"/>
    <s v="XX"/>
    <x v="5"/>
    <s v="Não"/>
    <s v=""/>
    <s v=""/>
    <s v=""/>
  </r>
  <r>
    <n v="3160"/>
    <x v="13"/>
    <x v="0"/>
    <s v="Infraestrutura - TI"/>
    <x v="0"/>
    <s v="Normal"/>
    <s v="Revisão configuração DHCP lojas Cl-64"/>
    <s v="João Moreira de Sousa Neto"/>
    <x v="24"/>
    <s v="29/09/2016 16:59:49"/>
    <s v=" "/>
    <s v="xxx"/>
    <x v="25"/>
    <x v="28"/>
    <n v="1"/>
    <n v="0"/>
    <n v="100"/>
    <s v="29/09/2016 16:59:32"/>
    <s v="29/09/2016 16:59:49"/>
    <s v="XX"/>
    <x v="5"/>
    <s v="Não"/>
    <s v=""/>
    <s v=""/>
    <s v=""/>
  </r>
  <r>
    <n v="3162"/>
    <x v="13"/>
    <x v="0"/>
    <s v="Infraestrutura - TI"/>
    <x v="0"/>
    <s v="Normal"/>
    <s v="Configurção porta roteador loja CL-234 para verifcação switch com defeito"/>
    <s v="João Moreira de Sousa Neto"/>
    <x v="24"/>
    <s v="29/09/2016 17:00:55"/>
    <s v=" "/>
    <s v="xxx"/>
    <x v="25"/>
    <x v="28"/>
    <n v="2"/>
    <n v="0"/>
    <n v="100"/>
    <s v="29/09/2016 17:00:42"/>
    <s v="29/09/2016 17:00:55"/>
    <s v="XX"/>
    <x v="5"/>
    <s v="Não"/>
    <s v=""/>
    <s v=""/>
    <s v=""/>
  </r>
  <r>
    <n v="3163"/>
    <x v="13"/>
    <x v="0"/>
    <s v="Infraestrutura - TI"/>
    <x v="0"/>
    <s v="Normal"/>
    <s v="Configuração switch loja RE-195"/>
    <s v="João Moreira de Sousa Neto"/>
    <x v="24"/>
    <s v="29/09/2016 17:02:16"/>
    <s v=" "/>
    <s v="xxx"/>
    <x v="25"/>
    <x v="28"/>
    <n v="1"/>
    <n v="0"/>
    <n v="100"/>
    <s v="29/09/2016 17:02:03"/>
    <s v="29/09/2016 17:02:16"/>
    <s v="XX"/>
    <x v="5"/>
    <s v="Não"/>
    <s v=""/>
    <s v=""/>
    <s v=""/>
  </r>
  <r>
    <n v="3164"/>
    <x v="13"/>
    <x v="0"/>
    <s v="Infraestrutura - TI"/>
    <x v="0"/>
    <s v="Normal"/>
    <s v="Configuração switch loja RE-254"/>
    <s v="João Moreira de Sousa Neto"/>
    <x v="24"/>
    <s v="29/09/2016 17:04:08"/>
    <s v=" "/>
    <s v="xxx"/>
    <x v="25"/>
    <x v="28"/>
    <n v="1"/>
    <n v="0"/>
    <n v="100"/>
    <s v="29/09/2016 17:03:20"/>
    <s v="29/09/2016 17:04:07"/>
    <s v="XX"/>
    <x v="5"/>
    <s v="Não"/>
    <s v=""/>
    <s v=""/>
    <s v=""/>
  </r>
  <r>
    <n v="3165"/>
    <x v="13"/>
    <x v="0"/>
    <s v="Infraestrutura - TI"/>
    <x v="0"/>
    <s v="Normal"/>
    <s v="Ajuste de configurção de banda loja CL-010"/>
    <s v="João Moreira de Sousa Neto"/>
    <x v="24"/>
    <s v="29/09/2016 17:05:15"/>
    <s v=" "/>
    <s v="xxx"/>
    <x v="25"/>
    <x v="28"/>
    <n v="2"/>
    <n v="0"/>
    <n v="100"/>
    <s v="29/09/2016 17:05:01"/>
    <s v="29/09/2016 17:05:15"/>
    <s v="XX"/>
    <x v="5"/>
    <s v="Não"/>
    <s v=""/>
    <s v=""/>
    <s v=""/>
  </r>
  <r>
    <n v="3166"/>
    <x v="13"/>
    <x v="0"/>
    <s v="Infraestrutura - TI"/>
    <x v="0"/>
    <s v="Normal"/>
    <s v="Verificação circuito loja cl-234"/>
    <s v="João Moreira de Sousa Neto"/>
    <x v="24"/>
    <s v="29/09/2016 17:06:41"/>
    <s v=" "/>
    <s v="xxx"/>
    <x v="25"/>
    <x v="28"/>
    <n v="1"/>
    <n v="0"/>
    <n v="100"/>
    <s v="29/09/2016 17:06:24"/>
    <s v="29/09/2016 17:06:41"/>
    <s v="XX"/>
    <x v="5"/>
    <s v="Não"/>
    <s v=""/>
    <s v=""/>
    <s v=""/>
  </r>
  <r>
    <n v="3168"/>
    <x v="13"/>
    <x v="0"/>
    <s v="Infraestrutura - TI"/>
    <x v="0"/>
    <s v="Normal"/>
    <s v="Verificação Link 4G Quiosque IN-362"/>
    <s v="João Moreira de Sousa Neto"/>
    <x v="24"/>
    <s v="29/09/2016 17:07:28"/>
    <s v=" "/>
    <s v="xxx"/>
    <x v="25"/>
    <x v="28"/>
    <n v="1"/>
    <n v="0"/>
    <n v="100"/>
    <s v="29/09/2016 17:07:17"/>
    <s v="29/09/2016 17:07:28"/>
    <s v="XX"/>
    <x v="5"/>
    <s v="Não"/>
    <s v=""/>
    <s v=""/>
    <s v=""/>
  </r>
  <r>
    <n v="3169"/>
    <x v="13"/>
    <x v="0"/>
    <s v="Infraestrutura - TI"/>
    <x v="0"/>
    <s v="Normal"/>
    <s v="Verificação Link 4G Quiosque RE-302"/>
    <s v="João Moreira de Sousa Neto"/>
    <x v="24"/>
    <s v="29/09/2016 17:08:17"/>
    <s v=" "/>
    <s v="xxx"/>
    <x v="25"/>
    <x v="28"/>
    <n v="1"/>
    <n v="0"/>
    <n v="100"/>
    <s v="29/09/2016 17:08:02"/>
    <s v="29/09/2016 17:08:17"/>
    <s v="XX"/>
    <x v="5"/>
    <s v="Não"/>
    <s v=""/>
    <s v=""/>
    <s v=""/>
  </r>
  <r>
    <n v="3196"/>
    <x v="13"/>
    <x v="0"/>
    <s v="Infraestrutura - TI"/>
    <x v="0"/>
    <s v="Normal"/>
    <s v="Analise e Verificação de problema ramais CL"/>
    <s v="Raimundo Ramos de Brito Neto"/>
    <x v="23"/>
    <s v="03/10/2016 10:06:06"/>
    <s v=" "/>
    <s v="xxx"/>
    <x v="24"/>
    <x v="7"/>
    <n v="8"/>
    <n v="0"/>
    <n v="100"/>
    <s v="30/09/2016 09:56:11"/>
    <s v="03/10/2016 10:06:06"/>
    <s v="XX"/>
    <x v="5"/>
    <s v="Não"/>
    <s v=""/>
    <s v=""/>
    <s v=""/>
  </r>
  <r>
    <n v="3208"/>
    <x v="13"/>
    <x v="0"/>
    <s v="Infraestrutura - TI"/>
    <x v="0"/>
    <s v="Normal"/>
    <s v="RAP Sem funcionamento [RE-292/47]"/>
    <s v="Silvio Barbosa Silva"/>
    <x v="22"/>
    <s v="30/09/2016 10:47:55"/>
    <s v=" "/>
    <s v="xxx"/>
    <x v="24"/>
    <x v="7"/>
    <n v="0.40000000596046448"/>
    <n v="0"/>
    <n v="100"/>
    <s v="30/09/2016 10:47:46"/>
    <s v="30/09/2016 10:47:46"/>
    <s v="XX"/>
    <x v="5"/>
    <s v="Não"/>
    <s v=""/>
    <s v=""/>
    <s v=""/>
  </r>
  <r>
    <n v="3248"/>
    <x v="13"/>
    <x v="0"/>
    <s v="Infraestrutura - TI"/>
    <x v="0"/>
    <s v="Normal"/>
    <s v="Configuração no solar e monitoramento do Roteador Cisco 887 Softbox"/>
    <s v="João Moreira de Sousa Neto"/>
    <x v="24"/>
    <s v="30/09/2016 16:36:51"/>
    <s v=" "/>
    <s v="xxx"/>
    <x v="24"/>
    <x v="7"/>
    <n v="2"/>
    <n v="0"/>
    <n v="100"/>
    <s v="30/09/2016 16:36:30"/>
    <s v="30/09/2016 16:36:51"/>
    <s v="XX"/>
    <x v="5"/>
    <s v="Não"/>
    <s v=""/>
    <s v=""/>
    <s v=""/>
  </r>
  <r>
    <n v="3249"/>
    <x v="13"/>
    <x v="0"/>
    <s v="Infraestrutura - TI"/>
    <x v="0"/>
    <s v="Normal"/>
    <s v="Configuração Cisco 4G para o excritório Citylar"/>
    <s v="João Moreira de Sousa Neto"/>
    <x v="24"/>
    <s v="30/09/2016 16:37:55"/>
    <s v=" "/>
    <s v="xxx"/>
    <x v="24"/>
    <x v="7"/>
    <n v="3"/>
    <n v="0"/>
    <n v="100"/>
    <s v="30/09/2016 16:37:43"/>
    <s v="30/09/2016 16:37:54"/>
    <s v="XX"/>
    <x v="5"/>
    <s v="Não"/>
    <s v=""/>
    <s v=""/>
    <s v=""/>
  </r>
  <r>
    <n v="3250"/>
    <x v="13"/>
    <x v="0"/>
    <s v="Infraestrutura - TI"/>
    <x v="0"/>
    <s v="Normal"/>
    <s v="Verificação configuração dhcp no roteador cd ES-015"/>
    <s v="João Moreira de Sousa Neto"/>
    <x v="24"/>
    <s v="30/09/2016 16:38:41"/>
    <s v=" "/>
    <s v="xxx"/>
    <x v="24"/>
    <x v="7"/>
    <n v="1"/>
    <n v="0"/>
    <n v="100"/>
    <s v="30/09/2016 16:38:29"/>
    <s v="30/09/2016 16:38:41"/>
    <s v="XX"/>
    <x v="5"/>
    <s v="Não"/>
    <s v=""/>
    <s v=""/>
    <s v=""/>
  </r>
  <r>
    <n v="3298"/>
    <x v="13"/>
    <x v="0"/>
    <s v="Infraestrutura - TI"/>
    <x v="0"/>
    <s v="Normal"/>
    <s v="Analise e Verificação de problema ramais CL"/>
    <s v="Raimundo Ramos de Brito Neto"/>
    <x v="23"/>
    <s v="04/10/2016 08:28:35"/>
    <s v=" "/>
    <s v="xxx"/>
    <x v="18"/>
    <x v="19"/>
    <n v="8"/>
    <n v="0"/>
    <n v="100"/>
    <s v="03/10/2016 10:06:44"/>
    <s v="04/10/2016 08:28:35"/>
    <s v="XX"/>
    <x v="5"/>
    <s v="Não"/>
    <s v=""/>
    <s v=""/>
    <s v=""/>
  </r>
  <r>
    <n v="3299"/>
    <x v="13"/>
    <x v="0"/>
    <s v="Infraestrutura - TI"/>
    <x v="0"/>
    <s v="Normal"/>
    <s v="Teste de conectividade Video conferência BA - MG"/>
    <s v="Raimundo Ramos de Brito Neto"/>
    <x v="23"/>
    <s v="03/10/2016 11:20:15"/>
    <s v=" "/>
    <s v="xxx"/>
    <x v="18"/>
    <x v="19"/>
    <n v="1"/>
    <n v="0"/>
    <n v="100"/>
    <s v="03/10/2016 10:07:31"/>
    <s v="03/10/2016 11:20:15"/>
    <s v="XX"/>
    <x v="5"/>
    <s v="Não"/>
    <s v=""/>
    <s v=""/>
    <s v=""/>
  </r>
  <r>
    <n v="3335"/>
    <x v="13"/>
    <x v="0"/>
    <s v="Infraestrutura - TI"/>
    <x v="0"/>
    <s v="Normal"/>
    <s v="Loja down RE70"/>
    <s v="Silvio Barbosa Silva"/>
    <x v="22"/>
    <s v="03/10/2016 11:30:01"/>
    <s v=" "/>
    <s v="xxx"/>
    <x v="18"/>
    <x v="19"/>
    <n v="2"/>
    <n v="0"/>
    <n v="100"/>
    <s v="03/10/2016 11:29:50"/>
    <s v="03/10/2016 11:29:50"/>
    <s v="XX"/>
    <x v="5"/>
    <s v="Não"/>
    <s v=""/>
    <s v=""/>
    <s v=""/>
  </r>
  <r>
    <n v="3344"/>
    <x v="13"/>
    <x v="0"/>
    <s v="Infraestrutura - TI"/>
    <x v="0"/>
    <s v="Normal"/>
    <s v="Configuração Switches SF300 [RE-182]"/>
    <s v="Silvio Barbosa Silva"/>
    <x v="22"/>
    <s v="03/10/2016 12:00:50"/>
    <s v=" "/>
    <s v="xxx"/>
    <x v="18"/>
    <x v="19"/>
    <n v="0.20000000298023224"/>
    <n v="0"/>
    <n v="100"/>
    <s v="03/10/2016 12:00:38"/>
    <s v="03/10/2016 12:00:38"/>
    <s v="XX"/>
    <x v="5"/>
    <s v="Não"/>
    <s v=""/>
    <s v=""/>
    <s v=""/>
  </r>
  <r>
    <n v="3351"/>
    <x v="13"/>
    <x v="0"/>
    <s v="Infraestrutura - TI"/>
    <x v="2"/>
    <s v="Alta"/>
    <s v="Alto consumo de memória SolarWinds"/>
    <s v="Alisson Santos Tavares"/>
    <x v="21"/>
    <s v="03/10/2016 13:05:14"/>
    <s v=" "/>
    <s v="xxx"/>
    <x v="18"/>
    <x v="29"/>
    <n v="0"/>
    <n v="0"/>
    <n v="0"/>
    <s v="03/10/2016 13:05:14"/>
    <s v=""/>
    <s v="XX"/>
    <x v="5"/>
    <s v="Não"/>
    <n v="1"/>
    <s v=""/>
    <s v=""/>
  </r>
  <r>
    <n v="3391"/>
    <x v="13"/>
    <x v="0"/>
    <s v="Infraestrutura - TI"/>
    <x v="0"/>
    <s v="Normal"/>
    <s v="Verificação MPLS loja RE-70 fora"/>
    <s v="João Moreira de Sousa Neto"/>
    <x v="24"/>
    <s v="03/10/2016 17:32:30"/>
    <s v=" "/>
    <s v="xxx"/>
    <x v="18"/>
    <x v="19"/>
    <n v="1"/>
    <n v="0"/>
    <n v="100"/>
    <s v="03/10/2016 17:32:15"/>
    <s v="03/10/2016 17:32:30"/>
    <s v="XX"/>
    <x v="5"/>
    <s v="Não"/>
    <s v=""/>
    <s v=""/>
    <s v=""/>
  </r>
  <r>
    <n v="3392"/>
    <x v="13"/>
    <x v="0"/>
    <s v="Infraestrutura - TI"/>
    <x v="0"/>
    <s v="Normal"/>
    <s v="Configuração DMVPN loja RE-070"/>
    <s v="João Moreira de Sousa Neto"/>
    <x v="24"/>
    <s v="03/10/2016 17:33:19"/>
    <s v=" "/>
    <s v="xxx"/>
    <x v="18"/>
    <x v="19"/>
    <n v="1"/>
    <n v="0"/>
    <n v="100"/>
    <s v="03/10/2016 17:33:08"/>
    <s v="03/10/2016 17:33:19"/>
    <s v="XX"/>
    <x v="5"/>
    <s v="Não"/>
    <s v=""/>
    <s v=""/>
    <s v=""/>
  </r>
  <r>
    <n v="3393"/>
    <x v="13"/>
    <x v="0"/>
    <s v="Infraestrutura - TI"/>
    <x v="0"/>
    <s v="Normal"/>
    <s v="Configuração sw CS 02"/>
    <s v="Alisson Santos Tavares"/>
    <x v="21"/>
    <s v="03/10/2016 17:42:44"/>
    <s v=" "/>
    <s v="xxx"/>
    <x v="18"/>
    <x v="19"/>
    <n v="1"/>
    <n v="0"/>
    <n v="100"/>
    <s v="03/10/2016 17:42:44"/>
    <s v="03/10/2016 17:42:44"/>
    <s v="XX"/>
    <x v="5"/>
    <s v="Não"/>
    <s v=""/>
    <s v=""/>
    <s v=""/>
  </r>
  <r>
    <n v="3397"/>
    <x v="13"/>
    <x v="0"/>
    <s v="Infraestrutura - TI"/>
    <x v="0"/>
    <s v="Normal"/>
    <s v=" Configuração ip de monitoramento e snmp da OI CITYLAR_LOJA 060"/>
    <s v="João Moreira de Sousa Neto"/>
    <x v="24"/>
    <s v="03/10/2016 17:59:27"/>
    <s v=" "/>
    <s v="xxx"/>
    <x v="18"/>
    <x v="19"/>
    <n v="1"/>
    <n v="0"/>
    <n v="100"/>
    <s v="03/10/2016 17:59:14"/>
    <s v="03/10/2016 17:59:27"/>
    <s v="XX"/>
    <x v="5"/>
    <s v="Não"/>
    <s v=""/>
    <s v=""/>
    <s v=""/>
  </r>
  <r>
    <n v="3398"/>
    <x v="13"/>
    <x v="0"/>
    <s v="Infraestrutura - TI"/>
    <x v="0"/>
    <s v="Normal"/>
    <s v="Configuração ip de monitoramento e snmp da OI CITYLAR_LOJA 112"/>
    <s v="João Moreira de Sousa Neto"/>
    <x v="24"/>
    <s v="03/10/2016 18:00:21"/>
    <s v=" "/>
    <s v="xxx"/>
    <x v="18"/>
    <x v="19"/>
    <n v="1"/>
    <n v="0"/>
    <n v="100"/>
    <s v="03/10/2016 18:00:10"/>
    <s v="03/10/2016 18:00:10"/>
    <s v="XX"/>
    <x v="5"/>
    <s v="Não"/>
    <s v=""/>
    <s v=""/>
    <s v=""/>
  </r>
  <r>
    <n v="3400"/>
    <x v="13"/>
    <x v="0"/>
    <s v="Infraestrutura - TI"/>
    <x v="0"/>
    <s v="Normal"/>
    <s v="Configuração ip de gerenciamento e snmp da OI CITYLAR_LOJA 116"/>
    <s v="João Moreira de Sousa Neto"/>
    <x v="24"/>
    <s v="03/10/2016 18:01:08"/>
    <s v=" "/>
    <s v="xxx"/>
    <x v="18"/>
    <x v="19"/>
    <n v="1"/>
    <n v="0"/>
    <n v="100"/>
    <s v="03/10/2016 18:00:49"/>
    <s v="03/10/2016 18:01:07"/>
    <s v="XX"/>
    <x v="5"/>
    <s v="Não"/>
    <s v=""/>
    <s v=""/>
    <s v=""/>
  </r>
  <r>
    <n v="3402"/>
    <x v="13"/>
    <x v="0"/>
    <s v="Infraestrutura - TI"/>
    <x v="0"/>
    <s v="Normal"/>
    <s v="Configuração ip de monitoramento e snmp da OI CITYLAR_LOJA 131"/>
    <s v="João Moreira de Sousa Neto"/>
    <x v="24"/>
    <s v="03/10/2016 18:01:57"/>
    <s v=" "/>
    <s v="xxx"/>
    <x v="18"/>
    <x v="19"/>
    <n v="1"/>
    <n v="0"/>
    <n v="100"/>
    <s v="03/10/2016 18:01:47"/>
    <s v="03/10/2016 18:01:57"/>
    <s v="XX"/>
    <x v="5"/>
    <s v="Não"/>
    <s v=""/>
    <s v=""/>
    <s v=""/>
  </r>
  <r>
    <n v="3404"/>
    <x v="13"/>
    <x v="0"/>
    <s v="Infraestrutura - TI"/>
    <x v="0"/>
    <s v="Normal"/>
    <s v="Configuração ip de monitoramento e snmp da OI CITYLAR_LOJA 142"/>
    <s v="João Moreira de Sousa Neto"/>
    <x v="24"/>
    <s v="03/10/2016 18:03:48"/>
    <s v=" "/>
    <s v="xxx"/>
    <x v="18"/>
    <x v="19"/>
    <n v="1"/>
    <n v="0"/>
    <n v="100"/>
    <s v="03/10/2016 18:03:39"/>
    <s v="03/10/2016 18:03:47"/>
    <s v="XX"/>
    <x v="5"/>
    <s v="Não"/>
    <s v=""/>
    <s v=""/>
    <s v=""/>
  </r>
  <r>
    <n v="3405"/>
    <x v="13"/>
    <x v="0"/>
    <s v="Infraestrutura - TI"/>
    <x v="0"/>
    <s v="Normal"/>
    <s v="Configuração ip de monitoramneto e snmp da OI CITYLAR_LOJA 149"/>
    <s v="João Moreira de Sousa Neto"/>
    <x v="24"/>
    <s v="03/10/2016 18:04:34"/>
    <s v=" "/>
    <s v="xxx"/>
    <x v="18"/>
    <x v="19"/>
    <n v="1"/>
    <n v="0"/>
    <n v="100"/>
    <s v="03/10/2016 18:04:24"/>
    <s v="03/10/2016 18:04:34"/>
    <s v="XX"/>
    <x v="5"/>
    <s v="Não"/>
    <s v=""/>
    <s v=""/>
    <s v=""/>
  </r>
  <r>
    <n v="3406"/>
    <x v="13"/>
    <x v="0"/>
    <s v="Infraestrutura - TI"/>
    <x v="0"/>
    <s v="Normal"/>
    <s v="Configuração ip de monitoramento e snmp da OI CITYLAR_LOJA 153"/>
    <s v="João Moreira de Sousa Neto"/>
    <x v="24"/>
    <s v="03/10/2016 18:05:36"/>
    <s v=" "/>
    <s v="xxx"/>
    <x v="18"/>
    <x v="19"/>
    <n v="1"/>
    <n v="0"/>
    <n v="100"/>
    <s v="03/10/2016 18:05:20"/>
    <s v="03/10/2016 18:05:35"/>
    <s v="XX"/>
    <x v="5"/>
    <s v="Não"/>
    <s v=""/>
    <s v=""/>
    <s v=""/>
  </r>
  <r>
    <n v="3407"/>
    <x v="13"/>
    <x v="0"/>
    <s v="Infraestrutura - TI"/>
    <x v="0"/>
    <s v="Normal"/>
    <s v="Configuração ip de monitoramento e snmp da OI CITYLAR_LOJA 408"/>
    <s v="João Moreira de Sousa Neto"/>
    <x v="24"/>
    <s v="03/10/2016 18:07:13"/>
    <s v=" "/>
    <s v="xxx"/>
    <x v="18"/>
    <x v="19"/>
    <n v="1"/>
    <n v="0"/>
    <n v="100"/>
    <s v="03/10/2016 18:06:47"/>
    <s v="03/10/2016 18:07:13"/>
    <s v="XX"/>
    <x v="5"/>
    <s v="Não"/>
    <s v=""/>
    <s v=""/>
    <s v=""/>
  </r>
  <r>
    <n v="3408"/>
    <x v="13"/>
    <x v="0"/>
    <s v="Infraestrutura - TI"/>
    <x v="0"/>
    <s v="Normal"/>
    <s v="Configuração ip de monitoramento e snmp da OI CITYLAR_LOJA 168"/>
    <s v="João Moreira de Sousa Neto"/>
    <x v="24"/>
    <s v="03/10/2016 18:09:56"/>
    <s v=" "/>
    <s v="xxx"/>
    <x v="18"/>
    <x v="19"/>
    <n v="1"/>
    <n v="0"/>
    <n v="100"/>
    <s v="03/10/2016 18:09:44"/>
    <s v="03/10/2016 18:09:55"/>
    <s v="XX"/>
    <x v="5"/>
    <s v="Não"/>
    <s v=""/>
    <s v=""/>
    <s v=""/>
  </r>
  <r>
    <n v="3409"/>
    <x v="13"/>
    <x v="0"/>
    <s v="Infraestrutura - TI"/>
    <x v="0"/>
    <s v="Normal"/>
    <s v="Configuração ip de monitoramento e snmp da OI CITYLAR_LOJA 197"/>
    <s v="João Moreira de Sousa Neto"/>
    <x v="24"/>
    <s v="03/10/2016 18:12:47"/>
    <s v=" "/>
    <s v="xxx"/>
    <x v="18"/>
    <x v="19"/>
    <n v="1"/>
    <n v="0"/>
    <n v="100"/>
    <s v="03/10/2016 18:12:34"/>
    <s v="03/10/2016 18:12:47"/>
    <s v="XX"/>
    <x v="5"/>
    <s v="Não"/>
    <s v=""/>
    <s v=""/>
    <s v=""/>
  </r>
  <r>
    <n v="3411"/>
    <x v="13"/>
    <x v="0"/>
    <s v="Infraestrutura - TI"/>
    <x v="0"/>
    <s v="Normal"/>
    <s v="Configuração ip de gerenciamento e snmp da OI CITYLAR_LOJA 234"/>
    <s v="João Moreira de Sousa Neto"/>
    <x v="24"/>
    <s v="03/10/2016 18:14:14"/>
    <s v=" "/>
    <s v="xxx"/>
    <x v="18"/>
    <x v="19"/>
    <n v="1"/>
    <n v="0"/>
    <n v="100"/>
    <s v="03/10/2016 18:13:57"/>
    <s v="03/10/2016 18:14:14"/>
    <s v="XX"/>
    <x v="5"/>
    <s v="Não"/>
    <s v=""/>
    <s v=""/>
    <s v=""/>
  </r>
  <r>
    <n v="3423"/>
    <x v="13"/>
    <x v="0"/>
    <s v="Infraestrutura - TI"/>
    <x v="0"/>
    <s v="Normal"/>
    <s v="Analise e Verificação de problema ramais CL"/>
    <s v="Raimundo Ramos de Brito Neto"/>
    <x v="23"/>
    <s v="04/10/2016 18:03:08"/>
    <s v=" "/>
    <s v="xxx"/>
    <x v="19"/>
    <x v="18"/>
    <n v="8"/>
    <n v="0"/>
    <n v="100"/>
    <s v="04/10/2016 09:19:33"/>
    <s v="04/10/2016 18:03:08"/>
    <s v="XX"/>
    <x v="5"/>
    <s v="Não"/>
    <s v=""/>
    <s v=""/>
    <s v=""/>
  </r>
  <r>
    <n v="3442"/>
    <x v="13"/>
    <x v="0"/>
    <s v="Infraestrutura - TI"/>
    <x v="0"/>
    <s v="Normal"/>
    <s v="DMVPN DOWN cl-231-adsl_radio-4g"/>
    <s v="Silvio Barbosa Silva"/>
    <x v="22"/>
    <s v="04/10/2016 11:29:05"/>
    <s v=" "/>
    <s v="xxx"/>
    <x v="18"/>
    <x v="19"/>
    <n v="1.2999999523162842"/>
    <n v="0"/>
    <n v="100"/>
    <s v="04/10/2016 11:28:57"/>
    <s v="04/10/2016 11:28:57"/>
    <s v="XX"/>
    <x v="5"/>
    <s v="Não"/>
    <s v=""/>
    <s v=""/>
    <s v=""/>
  </r>
  <r>
    <n v="3447"/>
    <x v="13"/>
    <x v="0"/>
    <s v="Infraestrutura - TI"/>
    <x v="0"/>
    <s v="Normal"/>
    <s v="Configurar roteador ES 84"/>
    <s v="Alisson Santos Tavares"/>
    <x v="21"/>
    <s v="04/10/2016 11:43:47"/>
    <s v=" "/>
    <s v="xxx"/>
    <x v="19"/>
    <x v="18"/>
    <n v="1"/>
    <n v="0"/>
    <n v="100"/>
    <s v="04/10/2016 11:43:47"/>
    <s v="04/10/2016 11:43:47"/>
    <s v="XX"/>
    <x v="5"/>
    <s v="Não"/>
    <s v=""/>
    <s v=""/>
    <s v=""/>
  </r>
  <r>
    <n v="3448"/>
    <x v="13"/>
    <x v="0"/>
    <s v="Infraestrutura - TI"/>
    <x v="0"/>
    <s v="Normal"/>
    <s v="Configuração de SW loja RN"/>
    <s v="Raimundo Ramos de Brito Neto"/>
    <x v="23"/>
    <s v="04/10/2016 11:48:16"/>
    <s v=" "/>
    <s v="xxx"/>
    <x v="19"/>
    <x v="18"/>
    <n v="1"/>
    <n v="0"/>
    <n v="100"/>
    <s v="04/10/2016 11:46:04"/>
    <s v="04/10/2016 11:48:16"/>
    <s v="XX"/>
    <x v="5"/>
    <s v="Não"/>
    <s v=""/>
    <s v=""/>
    <s v=""/>
  </r>
  <r>
    <n v="3449"/>
    <x v="13"/>
    <x v="0"/>
    <s v="Infraestrutura - TI"/>
    <x v="0"/>
    <s v="Normal"/>
    <s v="Configuração de 10 telefones IP ADM SF."/>
    <s v="Raimundo Ramos de Brito Neto"/>
    <x v="23"/>
    <s v="05/10/2016 10:17:12"/>
    <s v=" "/>
    <s v="xxx"/>
    <x v="19"/>
    <x v="18"/>
    <n v="2"/>
    <n v="0"/>
    <n v="100"/>
    <s v="04/10/2016 11:47:34"/>
    <s v="05/10/2016 10:17:11"/>
    <s v="XX"/>
    <x v="5"/>
    <s v="Não"/>
    <s v=""/>
    <s v=""/>
    <s v=""/>
  </r>
  <r>
    <n v="3487"/>
    <x v="13"/>
    <x v="0"/>
    <s v="Infraestrutura - TI"/>
    <x v="0"/>
    <s v="Normal"/>
    <s v="CL 198"/>
    <s v="Alisson Santos Tavares"/>
    <x v="21"/>
    <s v="04/10/2016 15:10:41"/>
    <s v=" "/>
    <s v="xxx"/>
    <x v="19"/>
    <x v="18"/>
    <n v="1"/>
    <n v="0"/>
    <n v="100"/>
    <s v="04/10/2016 15:10:41"/>
    <s v="04/10/2016 15:10:41"/>
    <s v="XX"/>
    <x v="5"/>
    <s v="Não"/>
    <s v=""/>
    <s v=""/>
    <s v=""/>
  </r>
  <r>
    <n v="3567"/>
    <x v="13"/>
    <x v="0"/>
    <s v="Infraestrutura - TI"/>
    <x v="0"/>
    <s v="Normal"/>
    <s v="configuração router BKP [in-117-xdsl-4g-rua]"/>
    <s v="Silvio Barbosa Silva"/>
    <x v="22"/>
    <s v="05/10/2016 08:42:13"/>
    <s v=" "/>
    <s v="xxx"/>
    <x v="19"/>
    <x v="18"/>
    <n v="1.2999999523162842"/>
    <n v="0"/>
    <n v="100"/>
    <s v="04/10/2016 17:01:01"/>
    <s v="04/10/2016 17:01:01"/>
    <s v="XX"/>
    <x v="5"/>
    <s v="Não"/>
    <s v=""/>
    <s v=""/>
    <s v=""/>
  </r>
  <r>
    <n v="3572"/>
    <x v="13"/>
    <x v="0"/>
    <s v="Infraestrutura - TI"/>
    <x v="0"/>
    <s v="Normal"/>
    <s v="Verificação circuito Loja CL-110 junto com o NOC"/>
    <s v="João Moreira de Sousa Neto"/>
    <x v="24"/>
    <s v="04/10/2016 18:24:25"/>
    <s v=" "/>
    <s v="xxx"/>
    <x v="19"/>
    <x v="18"/>
    <n v="1"/>
    <n v="0"/>
    <n v="100"/>
    <s v="04/10/2016 18:24:08"/>
    <s v="04/10/2016 18:24:25"/>
    <s v="XX"/>
    <x v="5"/>
    <s v="Não"/>
    <s v=""/>
    <s v=""/>
    <s v=""/>
  </r>
  <r>
    <n v="3573"/>
    <x v="13"/>
    <x v="0"/>
    <s v="Infraestrutura - TI"/>
    <x v="0"/>
    <s v="Normal"/>
    <s v="Configuração e Troca de roteador 1751 para 1841 loja CL-110"/>
    <s v="João Moreira de Sousa Neto"/>
    <x v="24"/>
    <s v="04/10/2016 18:25:32"/>
    <s v=" "/>
    <s v="xxx"/>
    <x v="19"/>
    <x v="18"/>
    <n v="3"/>
    <n v="0"/>
    <n v="100"/>
    <s v="04/10/2016 18:25:08"/>
    <s v="04/10/2016 18:25:32"/>
    <s v="XX"/>
    <x v="5"/>
    <s v="Não"/>
    <s v=""/>
    <s v=""/>
    <s v=""/>
  </r>
  <r>
    <n v="3574"/>
    <x v="13"/>
    <x v="0"/>
    <s v="Infraestrutura - TI"/>
    <x v="0"/>
    <s v="Normal"/>
    <s v="Configuração ip de monitoramento e snmp da OI CITYLAR_LOJA 247"/>
    <s v="João Moreira de Sousa Neto"/>
    <x v="24"/>
    <s v="04/10/2016 18:26:34"/>
    <s v=" "/>
    <s v="xxx"/>
    <x v="19"/>
    <x v="18"/>
    <n v="1"/>
    <n v="0"/>
    <n v="100"/>
    <s v="04/10/2016 18:26:25"/>
    <s v="04/10/2016 18:26:34"/>
    <s v="XX"/>
    <x v="5"/>
    <s v="Não"/>
    <s v=""/>
    <s v=""/>
    <s v=""/>
  </r>
  <r>
    <n v="3575"/>
    <x v="13"/>
    <x v="0"/>
    <s v="Infraestrutura - TI"/>
    <x v="0"/>
    <s v="Normal"/>
    <s v="Configuração ip de monitoramento e snmp da OI CITYLAR_LOJA 277"/>
    <s v="João Moreira de Sousa Neto"/>
    <x v="24"/>
    <s v="04/10/2016 18:27:35"/>
    <s v=" "/>
    <s v="xxx"/>
    <x v="19"/>
    <x v="18"/>
    <n v="1"/>
    <n v="0"/>
    <n v="100"/>
    <s v="04/10/2016 18:27:21"/>
    <s v="04/10/2016 18:27:35"/>
    <s v="XX"/>
    <x v="5"/>
    <s v="Não"/>
    <s v=""/>
    <s v=""/>
    <s v=""/>
  </r>
  <r>
    <n v="3576"/>
    <x v="13"/>
    <x v="0"/>
    <s v="Infraestrutura - TI"/>
    <x v="0"/>
    <s v="Normal"/>
    <s v="Configuração ip de monitoramento e snmp da OI CITYLAR_LOJA 419"/>
    <s v="João Moreira de Sousa Neto"/>
    <x v="24"/>
    <s v="04/10/2016 18:38:28"/>
    <s v=" "/>
    <s v="xxx"/>
    <x v="19"/>
    <x v="18"/>
    <n v="1"/>
    <n v="0"/>
    <n v="100"/>
    <s v="04/10/2016 18:37:54"/>
    <s v="04/10/2016 18:38:18"/>
    <s v="XX"/>
    <x v="5"/>
    <s v="Não"/>
    <s v=""/>
    <s v=""/>
    <s v=""/>
  </r>
  <r>
    <n v="3577"/>
    <x v="13"/>
    <x v="0"/>
    <s v="Infraestrutura - TI"/>
    <x v="0"/>
    <s v="Normal"/>
    <s v="Configuração ip de monitoramento e snmp da OI CITYLAR_LOJA 422"/>
    <s v="João Moreira de Sousa Neto"/>
    <x v="24"/>
    <s v="04/10/2016 18:39:38"/>
    <s v=" "/>
    <s v="xxx"/>
    <x v="19"/>
    <x v="18"/>
    <n v="1"/>
    <n v="0"/>
    <n v="100"/>
    <s v="04/10/2016 18:39:15"/>
    <s v="04/10/2016 18:39:38"/>
    <s v="XX"/>
    <x v="5"/>
    <s v="Não"/>
    <s v=""/>
    <s v=""/>
    <s v=""/>
  </r>
  <r>
    <n v="3578"/>
    <x v="13"/>
    <x v="0"/>
    <s v="Infraestrutura - TI"/>
    <x v="0"/>
    <s v="Normal"/>
    <s v="Configuração ip de monitoramento e snmp da OI CITYLAR_LOJA 431"/>
    <s v="João Moreira de Sousa Neto"/>
    <x v="24"/>
    <s v="04/10/2016 18:42:14"/>
    <s v=" "/>
    <s v="xxx"/>
    <x v="19"/>
    <x v="18"/>
    <n v="1"/>
    <n v="0"/>
    <n v="100"/>
    <s v="04/10/2016 18:41:39"/>
    <s v="04/10/2016 18:42:14"/>
    <s v="XX"/>
    <x v="5"/>
    <s v="Não"/>
    <s v=""/>
    <s v=""/>
    <s v=""/>
  </r>
  <r>
    <n v="3579"/>
    <x v="13"/>
    <x v="0"/>
    <s v="Infraestrutura - TI"/>
    <x v="0"/>
    <s v="Normal"/>
    <s v="Configuração ip de monitoramento e snmp da OI CITYLAR_LOJA 434"/>
    <s v="João Moreira de Sousa Neto"/>
    <x v="24"/>
    <s v="04/10/2016 18:43:03"/>
    <s v=" "/>
    <s v="xxx"/>
    <x v="19"/>
    <x v="18"/>
    <n v="1"/>
    <n v="0"/>
    <n v="100"/>
    <s v="04/10/2016 18:42:54"/>
    <s v="04/10/2016 18:43:03"/>
    <s v="XX"/>
    <x v="5"/>
    <s v="Não"/>
    <s v=""/>
    <s v=""/>
    <s v=""/>
  </r>
  <r>
    <n v="3580"/>
    <x v="13"/>
    <x v="0"/>
    <s v="Infraestrutura - TI"/>
    <x v="0"/>
    <s v="Normal"/>
    <s v="Configuração ip de monitorament e snmp da OI CITYLAR_LOJA 506"/>
    <s v="João Moreira de Sousa Neto"/>
    <x v="24"/>
    <s v="04/10/2016 18:43:48"/>
    <s v=" "/>
    <s v="xxx"/>
    <x v="19"/>
    <x v="18"/>
    <n v="1"/>
    <n v="0"/>
    <n v="100"/>
    <s v="04/10/2016 18:43:38"/>
    <s v="04/10/2016 18:43:48"/>
    <s v="XX"/>
    <x v="5"/>
    <s v="Não"/>
    <s v=""/>
    <s v=""/>
    <s v=""/>
  </r>
  <r>
    <n v="3581"/>
    <x v="13"/>
    <x v="0"/>
    <s v="Infraestrutura - TI"/>
    <x v="0"/>
    <s v="Normal"/>
    <s v="Configuração ip de monitoramento e snmp da OI CITYLAR_LOJA 313"/>
    <s v="João Moreira de Sousa Neto"/>
    <x v="24"/>
    <s v="04/10/2016 18:44:45"/>
    <s v=" "/>
    <s v="xxx"/>
    <x v="19"/>
    <x v="18"/>
    <n v="1"/>
    <n v="0"/>
    <n v="100"/>
    <s v="04/10/2016 18:44:26"/>
    <s v="04/10/2016 18:44:45"/>
    <s v="XX"/>
    <x v="5"/>
    <s v="Não"/>
    <s v=""/>
    <s v=""/>
    <s v=""/>
  </r>
  <r>
    <n v="3589"/>
    <x v="13"/>
    <x v="0"/>
    <s v="Infraestrutura - TI"/>
    <x v="0"/>
    <s v="Normal"/>
    <s v="Analise e Verificação de problema ramais CL"/>
    <s v="Raimundo Ramos de Brito Neto"/>
    <x v="23"/>
    <s v="06/10/2016 08:28:52"/>
    <s v=" "/>
    <s v="xxx"/>
    <x v="20"/>
    <x v="20"/>
    <n v="8"/>
    <n v="0"/>
    <n v="100"/>
    <s v="05/10/2016 08:50:46"/>
    <s v="06/10/2016 08:28:52"/>
    <s v="XX"/>
    <x v="5"/>
    <s v="Não"/>
    <s v=""/>
    <s v=""/>
    <s v=""/>
  </r>
  <r>
    <n v="3702"/>
    <x v="13"/>
    <x v="0"/>
    <s v="Infraestrutura - TI"/>
    <x v="0"/>
    <s v="Imediata"/>
    <s v="Configuração router bkp 4g - es-033"/>
    <s v="Silvio Barbosa Silva"/>
    <x v="22"/>
    <s v="05/10/2016 11:49:26"/>
    <s v=" "/>
    <s v="xxx"/>
    <x v="20"/>
    <x v="20"/>
    <n v="2"/>
    <n v="0"/>
    <n v="100"/>
    <s v="05/10/2016 11:49:19"/>
    <s v="05/10/2016 11:49:19"/>
    <s v="XX"/>
    <x v="5"/>
    <s v="Não"/>
    <s v=""/>
    <s v=""/>
    <s v=""/>
  </r>
  <r>
    <n v="3709"/>
    <x v="13"/>
    <x v="0"/>
    <s v="Infraestrutura - TI"/>
    <x v="0"/>
    <s v="Normal"/>
    <s v="Configuração SW loja 168 RN"/>
    <s v="Raimundo Ramos de Brito Neto"/>
    <x v="23"/>
    <s v="05/10/2016 12:25:30"/>
    <s v=" "/>
    <s v="xxx"/>
    <x v="20"/>
    <x v="20"/>
    <n v="1"/>
    <n v="0"/>
    <n v="100"/>
    <s v="05/10/2016 12:22:19"/>
    <s v="05/10/2016 12:25:30"/>
    <s v="XX"/>
    <x v="5"/>
    <s v="Não"/>
    <s v=""/>
    <s v=""/>
    <s v=""/>
  </r>
  <r>
    <n v="3720"/>
    <x v="13"/>
    <x v="0"/>
    <s v="Infraestrutura - TI"/>
    <x v="0"/>
    <s v="Normal"/>
    <s v="Configuração dos ramais IP CD 506"/>
    <s v="Raimundo Ramos de Brito Neto"/>
    <x v="23"/>
    <s v="05/10/2016 16:35:56"/>
    <s v=" "/>
    <s v="xxx"/>
    <x v="20"/>
    <x v="20"/>
    <n v="2"/>
    <n v="0"/>
    <n v="100"/>
    <s v="05/10/2016 15:34:37"/>
    <s v="05/10/2016 16:35:56"/>
    <s v="XX"/>
    <x v="5"/>
    <s v="Não"/>
    <s v=""/>
    <s v=""/>
    <s v=""/>
  </r>
  <r>
    <n v="3728"/>
    <x v="13"/>
    <x v="0"/>
    <s v="Infraestrutura - TI"/>
    <x v="0"/>
    <s v="Normal"/>
    <s v="Ativação link XDSL Cl-083"/>
    <s v="Silvio Barbosa Silva"/>
    <x v="22"/>
    <s v="10/10/2016 09:01:28"/>
    <s v=" "/>
    <s v="xxx"/>
    <x v="20"/>
    <x v="20"/>
    <n v="2"/>
    <n v="0"/>
    <n v="100"/>
    <s v="05/10/2016 16:35:50"/>
    <s v="05/10/2016 16:35:50"/>
    <s v="XX"/>
    <x v="5"/>
    <s v="Não"/>
    <s v=""/>
    <s v=""/>
    <s v=""/>
  </r>
  <r>
    <n v="3729"/>
    <x v="13"/>
    <x v="0"/>
    <s v="Infraestrutura - TI"/>
    <x v="0"/>
    <s v="Normal"/>
    <s v="Troca de Sw loja 022 RN"/>
    <s v="Raimundo Ramos de Brito Neto"/>
    <x v="23"/>
    <s v="05/10/2016 17:42:00"/>
    <s v=" "/>
    <s v="xxx"/>
    <x v="20"/>
    <x v="20"/>
    <n v="1"/>
    <n v="0"/>
    <n v="100"/>
    <s v="05/10/2016 16:36:44"/>
    <s v="05/10/2016 17:42:00"/>
    <s v="XX"/>
    <x v="5"/>
    <s v="Não"/>
    <s v=""/>
    <s v=""/>
    <s v=""/>
  </r>
  <r>
    <n v="3735"/>
    <x v="13"/>
    <x v="0"/>
    <s v="Infraestrutura - TI"/>
    <x v="0"/>
    <s v="Normal"/>
    <s v="Identificação e troca roteador 1751 para 1841 cl-237"/>
    <s v="João Moreira de Sousa Neto"/>
    <x v="24"/>
    <s v="05/10/2016 17:35:21"/>
    <s v=" "/>
    <s v="xxx"/>
    <x v="20"/>
    <x v="20"/>
    <n v="2"/>
    <n v="0"/>
    <n v="100"/>
    <s v="05/10/2016 17:35:11"/>
    <s v="05/10/2016 17:35:21"/>
    <s v="XX"/>
    <x v="5"/>
    <s v="Não"/>
    <s v=""/>
    <s v=""/>
    <s v=""/>
  </r>
  <r>
    <n v="3736"/>
    <x v="13"/>
    <x v="0"/>
    <s v="Infraestrutura - TI"/>
    <x v="0"/>
    <s v="Normal"/>
    <s v="Configuração DMVPN roteador Loja cl-237"/>
    <s v="João Moreira de Sousa Neto"/>
    <x v="24"/>
    <s v="05/10/2016 17:35:57"/>
    <s v=" "/>
    <s v="xxx"/>
    <x v="20"/>
    <x v="20"/>
    <n v="1"/>
    <n v="0"/>
    <n v="100"/>
    <s v="05/10/2016 17:35:46"/>
    <s v="05/10/2016 17:35:57"/>
    <s v="XX"/>
    <x v="5"/>
    <s v="Não"/>
    <s v=""/>
    <s v=""/>
    <s v=""/>
  </r>
  <r>
    <n v="3737"/>
    <x v="13"/>
    <x v="0"/>
    <s v="Infraestrutura - TI"/>
    <x v="0"/>
    <s v="Normal"/>
    <s v="Configuração no SolarWinds Loja cl-237"/>
    <s v="João Moreira de Sousa Neto"/>
    <x v="24"/>
    <s v="05/10/2016 17:36:31"/>
    <s v=" "/>
    <s v="xxx"/>
    <x v="20"/>
    <x v="20"/>
    <n v="1"/>
    <n v="0"/>
    <n v="100"/>
    <s v="05/10/2016 17:36:21"/>
    <s v="05/10/2016 17:36:31"/>
    <s v="XX"/>
    <x v="5"/>
    <s v="Não"/>
    <s v=""/>
    <s v=""/>
    <s v=""/>
  </r>
  <r>
    <n v="3738"/>
    <x v="13"/>
    <x v="0"/>
    <s v="Infraestrutura - TI"/>
    <x v="0"/>
    <s v="Normal"/>
    <s v="Identificação e troca roteador 1751 para 1905 cl-131"/>
    <s v="João Moreira de Sousa Neto"/>
    <x v="24"/>
    <s v="05/10/2016 17:37:14"/>
    <s v=" "/>
    <s v="xxx"/>
    <x v="20"/>
    <x v="20"/>
    <n v="2"/>
    <n v="0"/>
    <n v="100"/>
    <s v="05/10/2016 17:37:05"/>
    <s v="05/10/2016 17:37:14"/>
    <s v="XX"/>
    <x v="5"/>
    <s v="Não"/>
    <s v=""/>
    <s v=""/>
    <s v=""/>
  </r>
  <r>
    <n v="3739"/>
    <x v="13"/>
    <x v="0"/>
    <s v="Infraestrutura - TI"/>
    <x v="0"/>
    <s v="Normal"/>
    <s v="Identificação e troca roteador 1905 para 1841 cl-116"/>
    <s v="João Moreira de Sousa Neto"/>
    <x v="24"/>
    <s v="05/10/2016 17:38:02"/>
    <s v=" "/>
    <s v="xxx"/>
    <x v="20"/>
    <x v="20"/>
    <n v="2"/>
    <n v="0"/>
    <n v="100"/>
    <s v="05/10/2016 17:37:44"/>
    <s v="05/10/2016 17:38:02"/>
    <s v="XX"/>
    <x v="5"/>
    <s v="Não"/>
    <s v=""/>
    <s v=""/>
    <s v=""/>
  </r>
  <r>
    <n v="3740"/>
    <x v="13"/>
    <x v="0"/>
    <s v="Infraestrutura - TI"/>
    <x v="0"/>
    <s v="Normal"/>
    <s v="Configuração DMVPN roteador Loja cl-302"/>
    <s v="João Moreira de Sousa Neto"/>
    <x v="24"/>
    <s v="05/10/2016 17:38:46"/>
    <s v=" "/>
    <s v="xxx"/>
    <x v="20"/>
    <x v="20"/>
    <n v="2"/>
    <n v="0"/>
    <n v="100"/>
    <s v="05/10/2016 17:38:34"/>
    <s v="05/10/2016 17:38:46"/>
    <s v="XX"/>
    <x v="5"/>
    <s v="Não"/>
    <s v=""/>
    <s v=""/>
    <s v=""/>
  </r>
  <r>
    <n v="3741"/>
    <x v="13"/>
    <x v="0"/>
    <s v="Infraestrutura - TI"/>
    <x v="0"/>
    <s v="Alta"/>
    <s v="sw loja cs- 58"/>
    <s v="Alisson Santos Tavares"/>
    <x v="21"/>
    <s v="05/10/2016 17:39:08"/>
    <s v=" "/>
    <s v="xxx"/>
    <x v="20"/>
    <x v="20"/>
    <n v="1"/>
    <n v="0"/>
    <n v="100"/>
    <s v="05/10/2016 17:39:08"/>
    <s v="05/10/2016 17:39:08"/>
    <s v="XX"/>
    <x v="5"/>
    <s v="Não"/>
    <s v=""/>
    <s v=""/>
    <s v=""/>
  </r>
  <r>
    <n v="3742"/>
    <x v="13"/>
    <x v="0"/>
    <s v="Infraestrutura - TI"/>
    <x v="0"/>
    <s v="Normal"/>
    <s v="Configuração no SolarWinds Loja cl-302"/>
    <s v="João Moreira de Sousa Neto"/>
    <x v="24"/>
    <s v="05/10/2016 17:39:24"/>
    <s v=" "/>
    <s v="xxx"/>
    <x v="20"/>
    <x v="20"/>
    <n v="1"/>
    <n v="0"/>
    <n v="100"/>
    <s v="05/10/2016 17:39:11"/>
    <s v="05/10/2016 17:39:24"/>
    <s v="XX"/>
    <x v="5"/>
    <s v="Não"/>
    <s v=""/>
    <s v=""/>
    <s v=""/>
  </r>
  <r>
    <n v="3743"/>
    <x v="13"/>
    <x v="0"/>
    <s v="Infraestrutura - TI"/>
    <x v="0"/>
    <s v="Normal"/>
    <s v="loja 431 cl"/>
    <s v="Alisson Santos Tavares"/>
    <x v="21"/>
    <s v="05/10/2016 17:39:54"/>
    <s v=" "/>
    <s v="xxx"/>
    <x v="20"/>
    <x v="20"/>
    <n v="0"/>
    <n v="0"/>
    <n v="100"/>
    <s v="05/10/2016 17:39:54"/>
    <s v="05/10/2016 17:39:54"/>
    <s v="XX"/>
    <x v="5"/>
    <s v="Não"/>
    <s v=""/>
    <s v=""/>
    <s v=""/>
  </r>
  <r>
    <n v="3744"/>
    <x v="13"/>
    <x v="0"/>
    <s v="Infraestrutura - TI"/>
    <x v="0"/>
    <s v="Normal"/>
    <s v="ADSL loja  RE-22"/>
    <s v="Alisson Santos Tavares"/>
    <x v="21"/>
    <s v="05/10/2016 17:40:36"/>
    <s v=" "/>
    <s v="xxx"/>
    <x v="20"/>
    <x v="20"/>
    <n v="1"/>
    <n v="0"/>
    <n v="100"/>
    <s v="05/10/2016 17:40:36"/>
    <s v="05/10/2016 17:40:36"/>
    <s v="XX"/>
    <x v="5"/>
    <s v="Não"/>
    <s v=""/>
    <s v=""/>
    <s v=""/>
  </r>
  <r>
    <n v="3746"/>
    <x v="13"/>
    <x v="0"/>
    <s v="Infraestrutura - TI"/>
    <x v="0"/>
    <s v="Normal"/>
    <s v="SW cs 28"/>
    <s v="Alisson Santos Tavares"/>
    <x v="21"/>
    <s v="05/10/2016 17:41:04"/>
    <s v=" "/>
    <s v="xxx"/>
    <x v="20"/>
    <x v="20"/>
    <n v="1"/>
    <n v="0"/>
    <n v="100"/>
    <s v="05/10/2016 17:41:04"/>
    <s v="05/10/2016 17:41:04"/>
    <s v="XX"/>
    <x v="5"/>
    <s v="Não"/>
    <s v=""/>
    <s v=""/>
    <s v=""/>
  </r>
  <r>
    <n v="3747"/>
    <x v="13"/>
    <x v="0"/>
    <s v="Infraestrutura - TI"/>
    <x v="0"/>
    <s v="Normal"/>
    <s v="sobreaviso sw cs araxá"/>
    <s v="Alisson Santos Tavares"/>
    <x v="21"/>
    <s v="05/10/2016 17:41:42"/>
    <s v=" "/>
    <s v="xxx"/>
    <x v="20"/>
    <x v="20"/>
    <n v="0"/>
    <n v="0"/>
    <n v="100"/>
    <s v="05/10/2016 17:41:42"/>
    <s v="05/10/2016 17:41:42"/>
    <s v="XX"/>
    <x v="5"/>
    <s v="Não"/>
    <s v=""/>
    <s v=""/>
    <s v=""/>
  </r>
  <r>
    <n v="3748"/>
    <x v="13"/>
    <x v="0"/>
    <s v="Infraestrutura - TI"/>
    <x v="0"/>
    <s v="Normal"/>
    <s v="RE 236 4G"/>
    <s v="Alisson Santos Tavares"/>
    <x v="21"/>
    <s v="05/10/2016 17:42:29"/>
    <s v=" "/>
    <s v="xxx"/>
    <x v="20"/>
    <x v="20"/>
    <n v="1"/>
    <n v="0"/>
    <n v="100"/>
    <s v="05/10/2016 17:42:29"/>
    <s v="05/10/2016 17:42:29"/>
    <s v="XX"/>
    <x v="5"/>
    <s v="Não"/>
    <s v=""/>
    <s v=""/>
    <s v=""/>
  </r>
  <r>
    <n v="3752"/>
    <x v="13"/>
    <x v="0"/>
    <s v="Infraestrutura - TI"/>
    <x v="0"/>
    <s v="Normal"/>
    <s v="Analise e Verificação de problema ramais CL"/>
    <s v="Raimundo Ramos de Brito Neto"/>
    <x v="23"/>
    <s v="07/10/2016 09:29:05"/>
    <s v=" "/>
    <s v="xxx"/>
    <x v="26"/>
    <x v="30"/>
    <n v="8"/>
    <n v="0"/>
    <n v="100"/>
    <s v="06/10/2016 08:30:41"/>
    <s v="07/10/2016 09:29:05"/>
    <s v="XX"/>
    <x v="5"/>
    <s v="Não"/>
    <s v=""/>
    <s v=""/>
    <s v=""/>
  </r>
  <r>
    <n v="3772"/>
    <x v="13"/>
    <x v="0"/>
    <s v="Infraestrutura - TI"/>
    <x v="0"/>
    <s v="Normal"/>
    <s v="Configuração de routers para lojas CL"/>
    <s v="Raimundo Ramos de Brito Neto"/>
    <x v="23"/>
    <s v="06/10/2016 11:54:28"/>
    <s v=" "/>
    <s v="xxx"/>
    <x v="26"/>
    <x v="30"/>
    <n v="2"/>
    <n v="0"/>
    <n v="100"/>
    <s v="06/10/2016 10:17:49"/>
    <s v="06/10/2016 11:54:28"/>
    <s v="XX"/>
    <x v="5"/>
    <s v="Não"/>
    <s v=""/>
    <s v=""/>
    <s v=""/>
  </r>
  <r>
    <n v="3783"/>
    <x v="13"/>
    <x v="0"/>
    <s v="Infraestrutura - TI"/>
    <x v="0"/>
    <s v="Imediata"/>
    <s v="Configurar roteadores para enviar a Citylar"/>
    <s v="Maxwell Silva"/>
    <x v="25"/>
    <s v="10/10/2016 08:59:28"/>
    <s v=" "/>
    <s v="xxx"/>
    <x v="26"/>
    <x v="30"/>
    <n v="4"/>
    <n v="0"/>
    <n v="100"/>
    <s v="06/10/2016 10:33:10"/>
    <s v="10/10/2016 08:59:22"/>
    <s v="XX"/>
    <x v="5"/>
    <s v="Não"/>
    <s v=""/>
    <s v=""/>
    <s v=""/>
  </r>
  <r>
    <n v="3785"/>
    <x v="13"/>
    <x v="0"/>
    <s v="Infraestrutura - TI"/>
    <x v="0"/>
    <s v="Imediata"/>
    <s v="CD 292 sem acesso"/>
    <s v="Silvio Barbosa Silva"/>
    <x v="22"/>
    <s v="06/10/2016 12:11:53"/>
    <s v=" "/>
    <s v="xxx"/>
    <x v="26"/>
    <x v="30"/>
    <n v="0.10000000149011612"/>
    <n v="0"/>
    <n v="100"/>
    <s v="06/10/2016 10:46:50"/>
    <s v="06/10/2016 10:46:50"/>
    <s v="XX"/>
    <x v="5"/>
    <s v="Não"/>
    <s v=""/>
    <s v=""/>
    <s v=""/>
  </r>
  <r>
    <n v="3795"/>
    <x v="13"/>
    <x v="0"/>
    <s v="Infraestrutura - TI"/>
    <x v="0"/>
    <s v="Normal"/>
    <s v="Configuração e testes ramais CD 506 CL"/>
    <s v="Raimundo Ramos de Brito Neto"/>
    <x v="23"/>
    <s v="06/10/2016 13:33:01"/>
    <s v=" "/>
    <s v="xxx"/>
    <x v="26"/>
    <x v="30"/>
    <n v="2"/>
    <n v="0"/>
    <n v="100"/>
    <s v="06/10/2016 11:55:16"/>
    <s v="06/10/2016 13:33:01"/>
    <s v="XX"/>
    <x v="5"/>
    <s v="Não"/>
    <s v=""/>
    <s v=""/>
    <s v=""/>
  </r>
  <r>
    <n v="3798"/>
    <x v="13"/>
    <x v="0"/>
    <s v="Infraestrutura - TI"/>
    <x v="0"/>
    <s v="Normal"/>
    <s v="Atualização Sw SF 200 [CD"/>
    <s v="Silvio Barbosa Silva"/>
    <x v="22"/>
    <s v="10/10/2016 09:02:25"/>
    <s v=" "/>
    <s v="xxx"/>
    <x v="20"/>
    <x v="20"/>
    <n v="3"/>
    <n v="0"/>
    <n v="100"/>
    <s v="06/10/2016 12:10:27"/>
    <s v="06/10/2016 12:37:38"/>
    <s v="XX"/>
    <x v="5"/>
    <s v="Não"/>
    <s v=""/>
    <s v=""/>
    <s v=""/>
  </r>
  <r>
    <n v="3799"/>
    <x v="13"/>
    <x v="0"/>
    <s v="Infraestrutura - TI"/>
    <x v="0"/>
    <s v="Imediata"/>
    <s v="CL - 415 [Troca de Equipamento]"/>
    <s v="Silvio Barbosa Silva"/>
    <x v="22"/>
    <s v="10/10/2016 09:00:36"/>
    <s v=" "/>
    <s v="xxx"/>
    <x v="26"/>
    <x v="30"/>
    <n v="1"/>
    <n v="0"/>
    <n v="100"/>
    <s v="06/10/2016 12:31:44"/>
    <s v="06/10/2016 12:31:44"/>
    <s v="XX"/>
    <x v="5"/>
    <s v="Não"/>
    <s v=""/>
    <s v=""/>
    <s v=""/>
  </r>
  <r>
    <n v="3802"/>
    <x v="13"/>
    <x v="0"/>
    <s v="Infraestrutura - TI"/>
    <x v="0"/>
    <s v="Normal"/>
    <s v="Ativação link XDSL Cl-196"/>
    <s v="Silvio Barbosa Silva"/>
    <x v="22"/>
    <s v="06/10/2016 12:48:23"/>
    <s v=" "/>
    <s v="xxx"/>
    <x v="26"/>
    <x v="30"/>
    <n v="1"/>
    <n v="0"/>
    <n v="100"/>
    <s v="06/10/2016 12:48:16"/>
    <s v="06/10/2016 12:48:16"/>
    <s v="XX"/>
    <x v="5"/>
    <s v="Não"/>
    <s v=""/>
    <s v=""/>
    <s v=""/>
  </r>
  <r>
    <n v="3810"/>
    <x v="13"/>
    <x v="0"/>
    <s v="Infraestrutura - TI"/>
    <x v="0"/>
    <s v="Normal"/>
    <s v="Configuração routers 4G"/>
    <s v="Raimundo Ramos de Brito Neto"/>
    <x v="23"/>
    <s v="06/10/2016 16:39:19"/>
    <s v=" "/>
    <s v="xxx"/>
    <x v="26"/>
    <x v="30"/>
    <n v="2"/>
    <n v="0"/>
    <n v="100"/>
    <s v="06/10/2016 15:00:51"/>
    <s v="06/10/2016 16:39:19"/>
    <s v="XX"/>
    <x v="5"/>
    <s v="Não"/>
    <s v=""/>
    <s v=""/>
    <s v=""/>
  </r>
  <r>
    <n v="3820"/>
    <x v="13"/>
    <x v="0"/>
    <s v="Infraestrutura - TI"/>
    <x v="0"/>
    <s v="Normal"/>
    <s v="Configuração switch e router BKP [es-054-xdsl-4g-rua]"/>
    <s v="Silvio Barbosa Silva"/>
    <x v="22"/>
    <s v="06/10/2016 15:58:56"/>
    <s v=" "/>
    <s v="xxx"/>
    <x v="26"/>
    <x v="30"/>
    <n v="1.3999999761581421"/>
    <n v="0"/>
    <n v="100"/>
    <s v="06/10/2016 15:58:44"/>
    <s v="06/10/2016 15:58:44"/>
    <s v="XX"/>
    <x v="5"/>
    <s v="Não"/>
    <s v=""/>
    <s v=""/>
    <s v=""/>
  </r>
  <r>
    <n v="3832"/>
    <x v="13"/>
    <x v="0"/>
    <s v="Infraestrutura - TI"/>
    <x v="0"/>
    <s v="Normal"/>
    <s v="Configuração Router 1841 - CL403 e CL272"/>
    <s v="Silvio Barbosa Silva"/>
    <x v="22"/>
    <s v="06/10/2016 16:59:33"/>
    <s v=" "/>
    <s v="xxx"/>
    <x v="26"/>
    <x v="30"/>
    <n v="1"/>
    <n v="0"/>
    <n v="100"/>
    <s v="06/10/2016 16:59:33"/>
    <s v="06/10/2016 16:59:33"/>
    <s v="XX"/>
    <x v="5"/>
    <s v="Não"/>
    <s v=""/>
    <s v=""/>
    <s v=""/>
  </r>
  <r>
    <n v="3845"/>
    <x v="13"/>
    <x v="0"/>
    <s v="Infraestrutura - TI"/>
    <x v="0"/>
    <s v="Normal"/>
    <s v="Identificação e troca roteador 1751 para 1841 cl-129"/>
    <s v="João Moreira de Sousa Neto"/>
    <x v="24"/>
    <s v="06/10/2016 18:20:24"/>
    <s v=" "/>
    <s v="xxx"/>
    <x v="26"/>
    <x v="30"/>
    <n v="1"/>
    <n v="0"/>
    <n v="100"/>
    <s v="06/10/2016 18:19:59"/>
    <s v="06/10/2016 18:20:24"/>
    <s v="XX"/>
    <x v="5"/>
    <s v="Não"/>
    <s v=""/>
    <s v=""/>
    <s v=""/>
  </r>
  <r>
    <n v="3846"/>
    <x v="13"/>
    <x v="0"/>
    <s v="Infraestrutura - TI"/>
    <x v="0"/>
    <s v="Normal"/>
    <s v="Identificação e troca roteador 1751 para 1841 cl-211"/>
    <s v="João Moreira de Sousa Neto"/>
    <x v="24"/>
    <s v="06/10/2016 18:21:42"/>
    <s v=" "/>
    <s v="xxx"/>
    <x v="26"/>
    <x v="30"/>
    <n v="2"/>
    <n v="0"/>
    <n v="100"/>
    <s v="06/10/2016 18:21:29"/>
    <s v="06/10/2016 18:21:42"/>
    <s v="XX"/>
    <x v="5"/>
    <s v="Não"/>
    <s v=""/>
    <s v=""/>
    <s v=""/>
  </r>
  <r>
    <n v="3847"/>
    <x v="13"/>
    <x v="0"/>
    <s v="Infraestrutura - TI"/>
    <x v="0"/>
    <s v="Normal"/>
    <s v="Identificação e troca roteador 1905 para 1841 cl-211"/>
    <s v="João Moreira de Sousa Neto"/>
    <x v="24"/>
    <s v="06/10/2016 18:22:37"/>
    <s v=" "/>
    <s v="xxx"/>
    <x v="26"/>
    <x v="30"/>
    <n v="2"/>
    <n v="0"/>
    <n v="100"/>
    <s v="06/10/2016 18:22:11"/>
    <s v="06/10/2016 18:22:19"/>
    <s v="XX"/>
    <x v="5"/>
    <s v="Não"/>
    <s v=""/>
    <s v=""/>
    <s v=""/>
  </r>
  <r>
    <n v="3848"/>
    <x v="13"/>
    <x v="0"/>
    <s v="Infraestrutura - TI"/>
    <x v="0"/>
    <s v="Normal"/>
    <s v="Identificação e troca roteador 1905 para 1841 cl-134"/>
    <s v="João Moreira de Sousa Neto"/>
    <x v="24"/>
    <s v="06/10/2016 18:23:18"/>
    <s v=" "/>
    <s v="xxx"/>
    <x v="26"/>
    <x v="30"/>
    <n v="2"/>
    <n v="0"/>
    <n v="100"/>
    <s v="06/10/2016 18:23:06"/>
    <s v="06/10/2016 18:23:18"/>
    <s v="XX"/>
    <x v="5"/>
    <s v="Não"/>
    <s v=""/>
    <s v=""/>
    <s v=""/>
  </r>
  <r>
    <n v="3849"/>
    <x v="13"/>
    <x v="0"/>
    <s v="Infraestrutura - TI"/>
    <x v="0"/>
    <s v="Normal"/>
    <s v="Atualização IOS roteador 1841 da Loja CL-134"/>
    <s v="João Moreira de Sousa Neto"/>
    <x v="24"/>
    <s v="06/10/2016 18:24:00"/>
    <s v=" "/>
    <s v="xxx"/>
    <x v="26"/>
    <x v="30"/>
    <n v="2"/>
    <n v="0"/>
    <n v="100"/>
    <s v="06/10/2016 18:23:49"/>
    <s v="06/10/2016 18:24:00"/>
    <s v="XX"/>
    <x v="5"/>
    <s v="Não"/>
    <s v=""/>
    <s v=""/>
    <s v=""/>
  </r>
  <r>
    <n v="3850"/>
    <x v="13"/>
    <x v="0"/>
    <s v="Infraestrutura - TI"/>
    <x v="0"/>
    <s v="Normal"/>
    <s v="Configuração DNVPN roteador loja CL-134"/>
    <s v="João Moreira de Sousa Neto"/>
    <x v="24"/>
    <s v="06/10/2016 18:24:37"/>
    <s v=" "/>
    <s v="xxx"/>
    <x v="26"/>
    <x v="30"/>
    <n v="1"/>
    <n v="0"/>
    <n v="100"/>
    <s v="06/10/2016 18:24:27"/>
    <s v="06/10/2016 18:24:37"/>
    <s v="XX"/>
    <x v="5"/>
    <s v="Não"/>
    <s v=""/>
    <s v=""/>
    <s v=""/>
  </r>
  <r>
    <n v="3851"/>
    <x v="13"/>
    <x v="0"/>
    <s v="Infraestrutura - TI"/>
    <x v="0"/>
    <s v="Normal"/>
    <s v="Configuração DNVPN roteador loja CL-091"/>
    <s v="João Moreira de Sousa Neto"/>
    <x v="24"/>
    <s v="06/10/2016 18:25:21"/>
    <s v=" "/>
    <s v="xxx"/>
    <x v="26"/>
    <x v="30"/>
    <n v="1"/>
    <n v="0"/>
    <n v="100"/>
    <s v="06/10/2016 18:25:12"/>
    <s v="06/10/2016 18:25:21"/>
    <s v="XX"/>
    <x v="5"/>
    <s v="Não"/>
    <s v=""/>
    <s v=""/>
    <s v=""/>
  </r>
  <r>
    <n v="3852"/>
    <x v="13"/>
    <x v="0"/>
    <s v="Infraestrutura - TI"/>
    <x v="0"/>
    <s v="Normal"/>
    <s v="Configuração monitoramento no SolarWinds loja CL-091"/>
    <s v="João Moreira de Sousa Neto"/>
    <x v="24"/>
    <s v="06/10/2016 18:26:18"/>
    <s v=" "/>
    <s v="xxx"/>
    <x v="26"/>
    <x v="30"/>
    <n v="1"/>
    <n v="0"/>
    <n v="100"/>
    <s v="06/10/2016 18:25:56"/>
    <s v="06/10/2016 18:26:06"/>
    <s v="XX"/>
    <x v="5"/>
    <s v="Não"/>
    <s v=""/>
    <s v=""/>
    <s v=""/>
  </r>
  <r>
    <n v="3853"/>
    <x v="13"/>
    <x v="0"/>
    <s v="Infraestrutura - TI"/>
    <x v="0"/>
    <s v="Normal"/>
    <s v="Configuração DNVPN roteador loja CL-434"/>
    <s v="João Moreira de Sousa Neto"/>
    <x v="24"/>
    <s v="06/10/2016 18:27:11"/>
    <s v=" "/>
    <s v="xxx"/>
    <x v="26"/>
    <x v="30"/>
    <n v="1"/>
    <n v="0"/>
    <n v="100"/>
    <s v="06/10/2016 18:26:56"/>
    <s v="06/10/2016 18:27:11"/>
    <s v="XX"/>
    <x v="5"/>
    <s v="Não"/>
    <s v=""/>
    <s v=""/>
    <s v=""/>
  </r>
  <r>
    <n v="3854"/>
    <x v="13"/>
    <x v="0"/>
    <s v="Infraestrutura - TI"/>
    <x v="0"/>
    <s v="Normal"/>
    <s v="Configuração monitoramento no SolarWinds loja CL-434"/>
    <s v="João Moreira de Sousa Neto"/>
    <x v="24"/>
    <s v="06/10/2016 18:28:00"/>
    <s v=" "/>
    <s v="xxx"/>
    <x v="26"/>
    <x v="30"/>
    <n v="1"/>
    <n v="0"/>
    <n v="100"/>
    <s v="06/10/2016 18:27:50"/>
    <s v="06/10/2016 18:28:00"/>
    <s v="XX"/>
    <x v="5"/>
    <s v="Não"/>
    <s v=""/>
    <s v=""/>
    <s v=""/>
  </r>
  <r>
    <n v="3855"/>
    <x v="13"/>
    <x v="0"/>
    <s v="Infraestrutura - TI"/>
    <x v="0"/>
    <s v="Normal"/>
    <s v="Configuração DNVPN roteador loja CL-030"/>
    <s v="João Moreira de Sousa Neto"/>
    <x v="24"/>
    <s v="06/10/2016 18:28:38"/>
    <s v=" "/>
    <s v="xxx"/>
    <x v="26"/>
    <x v="30"/>
    <n v="1"/>
    <n v="0"/>
    <n v="100"/>
    <s v="06/10/2016 18:28:26"/>
    <s v="06/10/2016 18:28:38"/>
    <s v="XX"/>
    <x v="5"/>
    <s v="Não"/>
    <s v=""/>
    <s v=""/>
    <s v=""/>
  </r>
  <r>
    <n v="3856"/>
    <x v="13"/>
    <x v="0"/>
    <s v="Infraestrutura - TI"/>
    <x v="0"/>
    <s v="Normal"/>
    <s v="Configuração monitoramento no SolarWinds loja CL-030"/>
    <s v="João Moreira de Sousa Neto"/>
    <x v="24"/>
    <s v="06/10/2016 18:29:20"/>
    <s v=" "/>
    <s v="xxx"/>
    <x v="26"/>
    <x v="30"/>
    <n v="1"/>
    <n v="0"/>
    <n v="100"/>
    <s v="06/10/2016 18:29:09"/>
    <s v="06/10/2016 18:29:20"/>
    <s v="XX"/>
    <x v="5"/>
    <s v="Não"/>
    <s v=""/>
    <s v=""/>
    <s v=""/>
  </r>
  <r>
    <n v="3865"/>
    <x v="13"/>
    <x v="0"/>
    <s v="Infraestrutura - TI"/>
    <x v="0"/>
    <s v="Normal"/>
    <s v="Analise e Verificação de problema ramais CL"/>
    <s v="Raimundo Ramos de Brito Neto"/>
    <x v="23"/>
    <s v="08/10/2016 08:51:48"/>
    <s v=" "/>
    <s v="xxx"/>
    <x v="34"/>
    <x v="29"/>
    <n v="8"/>
    <n v="0"/>
    <n v="100"/>
    <s v="07/10/2016 09:29:24"/>
    <s v="08/10/2016 08:51:47"/>
    <s v="XX"/>
    <x v="5"/>
    <s v="Não"/>
    <s v=""/>
    <s v=""/>
    <s v=""/>
  </r>
  <r>
    <n v="3866"/>
    <x v="13"/>
    <x v="0"/>
    <s v="Infraestrutura - TI"/>
    <x v="0"/>
    <s v="Normal"/>
    <s v="Configuração de router 4g loja 182 RN"/>
    <s v="Raimundo Ramos de Brito Neto"/>
    <x v="23"/>
    <s v="07/10/2016 10:16:25"/>
    <s v=" "/>
    <s v="xxx"/>
    <x v="34"/>
    <x v="29"/>
    <n v="1"/>
    <n v="0"/>
    <n v="100"/>
    <s v="07/10/2016 09:30:04"/>
    <s v="07/10/2016 10:16:25"/>
    <s v="XX"/>
    <x v="5"/>
    <s v="Não"/>
    <s v=""/>
    <s v=""/>
    <s v=""/>
  </r>
  <r>
    <n v="3884"/>
    <x v="13"/>
    <x v="0"/>
    <s v="Infraestrutura - TI"/>
    <x v="0"/>
    <s v="Normal"/>
    <s v="Configuração de router e sw loja 211 RN"/>
    <s v="Raimundo Ramos de Brito Neto"/>
    <x v="23"/>
    <s v="07/10/2016 15:15:12"/>
    <s v=" "/>
    <s v="xxx"/>
    <x v="34"/>
    <x v="29"/>
    <n v="1"/>
    <n v="0"/>
    <n v="100"/>
    <s v="07/10/2016 10:17:16"/>
    <s v="07/10/2016 15:15:12"/>
    <s v="XX"/>
    <x v="5"/>
    <s v="Não"/>
    <s v=""/>
    <s v=""/>
    <s v=""/>
  </r>
  <r>
    <n v="3902"/>
    <x v="13"/>
    <x v="0"/>
    <s v="Infraestrutura - TI"/>
    <x v="0"/>
    <s v="Normal"/>
    <s v="Configuração de SW e routers 4g RN"/>
    <s v="Raimundo Ramos de Brito Neto"/>
    <x v="23"/>
    <s v="08/10/2016 08:49:43"/>
    <s v=" "/>
    <s v="xxx"/>
    <x v="34"/>
    <x v="29"/>
    <n v="3"/>
    <n v="0"/>
    <n v="100"/>
    <s v="07/10/2016 15:13:35"/>
    <s v="08/10/2016 08:49:43"/>
    <s v="XX"/>
    <x v="5"/>
    <s v="Não"/>
    <s v=""/>
    <s v=""/>
    <s v=""/>
  </r>
  <r>
    <n v="3903"/>
    <x v="13"/>
    <x v="0"/>
    <s v="Infraestrutura - TI"/>
    <x v="0"/>
    <s v="Normal"/>
    <s v="Configuração do router loja 112 CL"/>
    <s v="Raimundo Ramos de Brito Neto"/>
    <x v="23"/>
    <s v="07/10/2016 15:25:30"/>
    <s v=" "/>
    <s v="xxx"/>
    <x v="34"/>
    <x v="29"/>
    <n v="2"/>
    <n v="0"/>
    <n v="100"/>
    <s v="07/10/2016 15:14:39"/>
    <s v="07/10/2016 15:15:48"/>
    <s v="XX"/>
    <x v="5"/>
    <s v="Não"/>
    <s v=""/>
    <s v=""/>
    <s v=""/>
  </r>
  <r>
    <n v="3952"/>
    <x v="13"/>
    <x v="0"/>
    <s v="Infraestrutura - TI"/>
    <x v="0"/>
    <s v="Normal"/>
    <s v="Configuração e validação de instalação de routers 4G"/>
    <s v="Raimundo Ramos de Brito Neto"/>
    <x v="23"/>
    <s v="10/10/2016 08:44:48"/>
    <s v=" "/>
    <s v="xxx"/>
    <x v="38"/>
    <x v="42"/>
    <n v="5"/>
    <n v="0"/>
    <n v="100"/>
    <s v="10/10/2016 08:44:08"/>
    <s v="10/10/2016 08:44:48"/>
    <s v="XX"/>
    <x v="5"/>
    <s v="Não"/>
    <s v=""/>
    <s v=""/>
    <s v=""/>
  </r>
  <r>
    <n v="3974"/>
    <x v="13"/>
    <x v="0"/>
    <s v="Infraestrutura - TI"/>
    <x v="2"/>
    <s v="Normal"/>
    <s v="Verificação link BKP [es-015]"/>
    <s v="Silvio Barbosa Silva"/>
    <x v="22"/>
    <s v="10/10/2016 09:05:28"/>
    <s v=" "/>
    <s v="xxx"/>
    <x v="29"/>
    <x v="32"/>
    <n v="0"/>
    <n v="0"/>
    <n v="0"/>
    <s v="10/10/2016 09:05:28"/>
    <s v=""/>
    <s v="XX"/>
    <x v="5"/>
    <s v="Não"/>
    <s v=""/>
    <s v=""/>
    <s v=""/>
  </r>
  <r>
    <n v="3976"/>
    <x v="13"/>
    <x v="0"/>
    <s v="Infraestrutura - TI"/>
    <x v="0"/>
    <s v="Normal"/>
    <s v="Atualização de ATA's de loja."/>
    <s v="Raimundo Ramos de Brito Neto"/>
    <x v="23"/>
    <s v="10/10/2016 10:19:02"/>
    <s v=" "/>
    <s v="xxx"/>
    <x v="29"/>
    <x v="32"/>
    <n v="1"/>
    <n v="0"/>
    <n v="100"/>
    <s v="10/10/2016 09:06:55"/>
    <s v="10/10/2016 10:19:02"/>
    <s v="XX"/>
    <x v="5"/>
    <s v="Não"/>
    <s v=""/>
    <s v=""/>
    <s v=""/>
  </r>
  <r>
    <n v="3979"/>
    <x v="13"/>
    <x v="0"/>
    <s v="Infraestrutura - TI"/>
    <x v="0"/>
    <s v="Normal"/>
    <s v="AP inoperante [CD-210]"/>
    <s v="Silvio Barbosa Silva"/>
    <x v="22"/>
    <s v="10/10/2016 11:23:22"/>
    <s v=" "/>
    <s v="xxx"/>
    <x v="29"/>
    <x v="32"/>
    <n v="1"/>
    <n v="0"/>
    <n v="100"/>
    <s v="10/10/2016 09:09:51"/>
    <s v="10/10/2016 11:23:22"/>
    <s v="XX"/>
    <x v="5"/>
    <s v="Não"/>
    <s v=""/>
    <s v=""/>
    <s v=""/>
  </r>
  <r>
    <n v="3995"/>
    <x v="13"/>
    <x v="0"/>
    <s v="Infraestrutura - TI"/>
    <x v="2"/>
    <s v="Normal"/>
    <s v="Switchs? alarmados no Solarwinds [CD-267"/>
    <s v="Silvio Barbosa Silva"/>
    <x v="22"/>
    <s v="10/10/2016 09:45:58"/>
    <s v=" "/>
    <s v="xxx"/>
    <x v="29"/>
    <x v="32"/>
    <n v="0"/>
    <n v="0"/>
    <n v="0"/>
    <s v="10/10/2016 09:45:58"/>
    <s v=""/>
    <s v="XX"/>
    <x v="5"/>
    <s v="Não"/>
    <s v=""/>
    <s v=""/>
    <s v=""/>
  </r>
  <r>
    <n v="4033"/>
    <x v="13"/>
    <x v="0"/>
    <s v="Infraestrutura - TI"/>
    <x v="0"/>
    <s v="Normal"/>
    <s v="Configuração de SW loja 196 RN"/>
    <s v="Raimundo Ramos de Brito Neto"/>
    <x v="23"/>
    <s v="10/10/2016 14:29:40"/>
    <s v=" "/>
    <s v="xxx"/>
    <x v="29"/>
    <x v="32"/>
    <n v="1"/>
    <n v="0"/>
    <n v="100"/>
    <s v="10/10/2016 14:10:46"/>
    <s v="10/10/2016 14:29:40"/>
    <s v="XX"/>
    <x v="5"/>
    <s v="Não"/>
    <s v=""/>
    <s v=""/>
    <s v=""/>
  </r>
  <r>
    <n v="2349"/>
    <x v="14"/>
    <x v="1"/>
    <s v="Testes Regressão PDV "/>
    <x v="0"/>
    <s v="Alta"/>
    <s v="Gerenciamento de incidentes cadastrados"/>
    <s v="Marta Amorim"/>
    <x v="3"/>
    <s v="04/10/2016 09:56:30"/>
    <s v=" "/>
    <s v="xxx"/>
    <x v="11"/>
    <x v="7"/>
    <n v="9"/>
    <n v="4.91"/>
    <n v="100"/>
    <s v="19/09/2016 18:48:36"/>
    <s v="04/10/2016 09:56:30"/>
    <s v="XX"/>
    <x v="1"/>
    <s v="Não"/>
    <s v=""/>
    <n v="1"/>
    <s v=""/>
  </r>
  <r>
    <n v="2458"/>
    <x v="14"/>
    <x v="1"/>
    <s v="Testes Regressão PDV "/>
    <x v="0"/>
    <s v="Alta"/>
    <s v="Acompanhamento demanda"/>
    <s v="Marta Amorim"/>
    <x v="2"/>
    <s v="21/09/2016 19:40:01"/>
    <s v=" "/>
    <s v="xxx"/>
    <x v="11"/>
    <x v="14"/>
    <n v="4.570000171661377"/>
    <n v="5.5"/>
    <n v="100"/>
    <s v="20/09/2016 18:17:32"/>
    <s v=""/>
    <s v="XX"/>
    <x v="1"/>
    <s v="Não"/>
    <s v=""/>
    <n v="1"/>
    <s v=""/>
  </r>
  <r>
    <n v="2340"/>
    <x v="15"/>
    <x v="1"/>
    <s v="Testes Regressão PDV "/>
    <x v="0"/>
    <s v="Normal"/>
    <s v="Criação Relatório de Finalização de Testes"/>
    <s v="Marta Amorim"/>
    <x v="2"/>
    <s v="30/09/2016 12:30:38"/>
    <s v=" "/>
    <s v="xxx"/>
    <x v="14"/>
    <x v="16"/>
    <n v="2.2799999713897705"/>
    <n v="2"/>
    <n v="100"/>
    <s v="19/09/2016 18:47:50"/>
    <s v="30/09/2016 12:30:38"/>
    <s v="XX"/>
    <x v="1"/>
    <s v="Não"/>
    <s v=""/>
    <n v="1"/>
    <s v=""/>
  </r>
  <r>
    <n v="132"/>
    <x v="16"/>
    <x v="0"/>
    <s v="Infraestrutura - TI"/>
    <x v="0"/>
    <s v="Alta"/>
    <s v="Verificação de Bloqueio email ( antispam) - "/>
    <s v="Jorge Henrique Silva Jesus"/>
    <x v="26"/>
    <s v="09/09/2016 11:27:13"/>
    <s v=" "/>
    <s v="xxx"/>
    <x v="0"/>
    <x v="0"/>
    <n v="1"/>
    <n v="0"/>
    <n v="100"/>
    <s v="01/09/2016 09:46:51"/>
    <s v="09/09/2016 11:27:13"/>
    <s v="XX"/>
    <x v="6"/>
    <s v="Não"/>
    <s v=""/>
    <s v=""/>
    <s v=""/>
  </r>
  <r>
    <n v="133"/>
    <x v="16"/>
    <x v="0"/>
    <s v="Infraestrutura - TI"/>
    <x v="0"/>
    <s v="Normal"/>
    <s v="Realizar Desistalação Kaspersky Endpoint - Estação"/>
    <s v="Jorge Henrique Silva Jesus"/>
    <x v="26"/>
    <s v="09/09/2016 11:34:07"/>
    <s v=" "/>
    <s v="xxx"/>
    <x v="0"/>
    <x v="0"/>
    <n v="1.5"/>
    <n v="0"/>
    <n v="100"/>
    <s v="01/09/2016 09:49:00"/>
    <s v="09/09/2016 11:34:07"/>
    <s v="XX"/>
    <x v="6"/>
    <s v="Não"/>
    <s v=""/>
    <s v=""/>
    <s v=""/>
  </r>
  <r>
    <n v="134"/>
    <x v="16"/>
    <x v="0"/>
    <s v="Infraestrutura - TI"/>
    <x v="0"/>
    <s v="Alta"/>
    <s v="Bloqueio e-mail Anti-SPam Juridico (vide Email)"/>
    <s v="Jorge Henrique Silva Jesus"/>
    <x v="26"/>
    <s v="09/09/2016 11:27:34"/>
    <s v=" "/>
    <s v="xxx"/>
    <x v="0"/>
    <x v="0"/>
    <n v="1"/>
    <n v="0"/>
    <n v="100"/>
    <s v="01/09/2016 10:01:37"/>
    <s v="09/09/2016 11:27:34"/>
    <s v="XX"/>
    <x v="6"/>
    <s v="Não"/>
    <s v=""/>
    <s v=""/>
    <s v=""/>
  </r>
  <r>
    <n v="135"/>
    <x v="16"/>
    <x v="0"/>
    <s v="Infraestrutura - TI"/>
    <x v="0"/>
    <s v="Normal"/>
    <s v="Desinstalação de Antivirus Kaspesky"/>
    <s v="Jorge Henrique Silva Jesus"/>
    <x v="26"/>
    <s v="02/09/2016 17:18:38"/>
    <s v=" "/>
    <s v="xxx"/>
    <x v="0"/>
    <x v="0"/>
    <n v="2"/>
    <n v="0"/>
    <n v="100"/>
    <s v="01/09/2016 11:00:21"/>
    <s v="01/09/2016 15:06:39"/>
    <s v="XX"/>
    <x v="6"/>
    <s v="Não"/>
    <s v=""/>
    <s v=""/>
    <s v=""/>
  </r>
  <r>
    <n v="139"/>
    <x v="16"/>
    <x v="0"/>
    <s v="Infraestrutura - TI"/>
    <x v="0"/>
    <s v="Alta"/>
    <s v="Bloqueio de Email Spam - Email"/>
    <s v="Jorge Henrique Silva Jesus"/>
    <x v="26"/>
    <s v="09/09/2016 11:37:25"/>
    <s v=" "/>
    <s v="xxx"/>
    <x v="0"/>
    <x v="0"/>
    <n v="0.80000001192092896"/>
    <n v="0"/>
    <n v="100"/>
    <s v="01/09/2016 11:55:41"/>
    <s v="09/09/2016 11:37:24"/>
    <s v="XX"/>
    <x v="6"/>
    <s v="Não"/>
    <s v=""/>
    <s v=""/>
    <s v=""/>
  </r>
  <r>
    <n v="140"/>
    <x v="16"/>
    <x v="0"/>
    <s v="Infraestrutura - TI"/>
    <x v="0"/>
    <s v="Normal"/>
    <s v="Liberação de Email no Antispam"/>
    <s v="Jorge Henrique Silva Jesus"/>
    <x v="26"/>
    <s v="09/09/2016 11:39:12"/>
    <s v=" "/>
    <s v="xxx"/>
    <x v="0"/>
    <x v="0"/>
    <n v="0.80000001192092896"/>
    <n v="0"/>
    <n v="100"/>
    <s v="01/09/2016 12:05:54"/>
    <s v="09/09/2016 11:39:12"/>
    <s v="XX"/>
    <x v="6"/>
    <s v="Não"/>
    <s v=""/>
    <s v=""/>
    <s v=""/>
  </r>
  <r>
    <n v="143"/>
    <x v="16"/>
    <x v="0"/>
    <s v="Infraestrutura - TI"/>
    <x v="0"/>
    <s v="Normal"/>
    <s v="Liberação de Controle de Disposito"/>
    <s v="Jorge Henrique Silva Jesus"/>
    <x v="26"/>
    <s v="09/09/2016 11:40:42"/>
    <s v=" "/>
    <s v="xxx"/>
    <x v="0"/>
    <x v="0"/>
    <n v="0.30000001192092896"/>
    <n v="0"/>
    <n v="100"/>
    <s v="01/09/2016 13:42:40"/>
    <s v="09/09/2016 11:40:42"/>
    <s v="XX"/>
    <x v="6"/>
    <s v="Não"/>
    <s v=""/>
    <s v=""/>
    <s v=""/>
  </r>
  <r>
    <n v="144"/>
    <x v="16"/>
    <x v="0"/>
    <s v="Infraestrutura - TI"/>
    <x v="0"/>
    <s v="Normal"/>
    <s v="Chamado OTRS"/>
    <s v="Jorge Alves dos Santos"/>
    <x v="27"/>
    <s v="09/09/2016 10:55:51"/>
    <s v=" "/>
    <s v="xxx"/>
    <x v="39"/>
    <x v="43"/>
    <n v="1"/>
    <n v="0"/>
    <n v="100"/>
    <s v="01/09/2016 14:23:17"/>
    <s v="01/09/2016 14:23:17"/>
    <s v="XX"/>
    <x v="6"/>
    <s v="Não"/>
    <s v=""/>
    <s v=""/>
    <s v=""/>
  </r>
  <r>
    <n v="145"/>
    <x v="16"/>
    <x v="0"/>
    <s v="Infraestrutura - TI"/>
    <x v="0"/>
    <s v="Normal"/>
    <s v="Liberação de Site -"/>
    <s v="Jorge Henrique Silva Jesus"/>
    <x v="26"/>
    <s v="02/09/2016 17:19:00"/>
    <s v=" "/>
    <s v="xxx"/>
    <x v="0"/>
    <x v="0"/>
    <n v="0.40000000596046448"/>
    <n v="0"/>
    <n v="100"/>
    <s v="01/09/2016 14:25:33"/>
    <s v="01/09/2016 17:23:36"/>
    <s v="XX"/>
    <x v="6"/>
    <s v="Não"/>
    <s v=""/>
    <s v=""/>
    <s v=""/>
  </r>
  <r>
    <n v="146"/>
    <x v="16"/>
    <x v="0"/>
    <s v="Infraestrutura - TI"/>
    <x v="0"/>
    <s v="Normal"/>
    <s v="Chamado OTRS"/>
    <s v="Jorge Alves dos Santos"/>
    <x v="27"/>
    <s v="09/09/2016 10:55:51"/>
    <s v=" "/>
    <s v="xxx"/>
    <x v="39"/>
    <x v="43"/>
    <n v="1"/>
    <n v="0"/>
    <n v="100"/>
    <s v="01/09/2016 14:25:45"/>
    <s v="01/09/2016 14:25:45"/>
    <s v="XX"/>
    <x v="6"/>
    <s v="Não"/>
    <s v=""/>
    <s v=""/>
    <s v=""/>
  </r>
  <r>
    <n v="147"/>
    <x v="16"/>
    <x v="0"/>
    <s v="Infraestrutura - TI"/>
    <x v="0"/>
    <s v="Normal"/>
    <s v="Chamado OTRS"/>
    <s v="Jorge Alves dos Santos"/>
    <x v="27"/>
    <s v="09/09/2016 10:55:51"/>
    <s v=" "/>
    <s v="xxx"/>
    <x v="39"/>
    <x v="43"/>
    <n v="1"/>
    <n v="0"/>
    <n v="100"/>
    <s v="01/09/2016 14:26:32"/>
    <s v="01/09/2016 14:26:32"/>
    <s v="XX"/>
    <x v="6"/>
    <s v="Não"/>
    <s v=""/>
    <s v=""/>
    <s v=""/>
  </r>
  <r>
    <n v="148"/>
    <x v="16"/>
    <x v="0"/>
    <s v="Infraestrutura - TI"/>
    <x v="0"/>
    <s v="Normal"/>
    <s v="Chamado OTRS"/>
    <s v="Jorge Alves dos Santos"/>
    <x v="27"/>
    <s v="09/09/2016 10:55:51"/>
    <s v=" "/>
    <s v="xxx"/>
    <x v="39"/>
    <x v="43"/>
    <n v="1"/>
    <n v="0"/>
    <n v="100"/>
    <s v="01/09/2016 14:27:15"/>
    <s v="01/09/2016 14:27:15"/>
    <s v="XX"/>
    <x v="6"/>
    <s v="Não"/>
    <s v=""/>
    <s v=""/>
    <s v=""/>
  </r>
  <r>
    <n v="149"/>
    <x v="16"/>
    <x v="0"/>
    <s v="Infraestrutura - TI"/>
    <x v="0"/>
    <s v="Normal"/>
    <s v="Chamado OTRS"/>
    <s v="Jorge Alves dos Santos"/>
    <x v="27"/>
    <s v="09/09/2016 10:55:52"/>
    <s v=" "/>
    <s v="xxx"/>
    <x v="39"/>
    <x v="43"/>
    <n v="1"/>
    <n v="0"/>
    <n v="100"/>
    <s v="01/09/2016 14:27:55"/>
    <s v="01/09/2016 14:27:55"/>
    <s v="XX"/>
    <x v="6"/>
    <s v="Não"/>
    <s v=""/>
    <s v=""/>
    <s v=""/>
  </r>
  <r>
    <n v="150"/>
    <x v="16"/>
    <x v="0"/>
    <s v="Infraestrutura - TI"/>
    <x v="0"/>
    <s v="Normal"/>
    <s v="Chamado OTRS"/>
    <s v="Jorge Alves dos Santos"/>
    <x v="27"/>
    <s v="09/09/2016 10:55:52"/>
    <s v=" "/>
    <s v="xxx"/>
    <x v="39"/>
    <x v="43"/>
    <n v="1"/>
    <n v="0"/>
    <n v="100"/>
    <s v="01/09/2016 14:30:24"/>
    <s v="01/09/2016 14:30:24"/>
    <s v="XX"/>
    <x v="6"/>
    <s v="Não"/>
    <s v=""/>
    <s v=""/>
    <s v=""/>
  </r>
  <r>
    <n v="151"/>
    <x v="16"/>
    <x v="0"/>
    <s v="Infraestrutura - TI"/>
    <x v="0"/>
    <s v="Normal"/>
    <s v="Chamado OTRS"/>
    <s v="Jorge Alves dos Santos"/>
    <x v="27"/>
    <s v="09/09/2016 10:55:52"/>
    <s v=" "/>
    <s v="xxx"/>
    <x v="39"/>
    <x v="43"/>
    <n v="1"/>
    <n v="0"/>
    <n v="100"/>
    <s v="01/09/2016 14:32:06"/>
    <s v="01/09/2016 14:32:06"/>
    <s v="XX"/>
    <x v="6"/>
    <s v="Não"/>
    <s v=""/>
    <s v=""/>
    <s v=""/>
  </r>
  <r>
    <n v="152"/>
    <x v="16"/>
    <x v="0"/>
    <s v="Infraestrutura - TI"/>
    <x v="0"/>
    <s v="Normal"/>
    <s v="Chamado OTRS"/>
    <s v="Jorge Alves dos Santos"/>
    <x v="27"/>
    <s v="09/09/2016 10:55:52"/>
    <s v=" "/>
    <s v="xxx"/>
    <x v="39"/>
    <x v="43"/>
    <n v="1"/>
    <n v="0"/>
    <n v="100"/>
    <s v="01/09/2016 14:32:43"/>
    <s v="01/09/2016 14:32:43"/>
    <s v="XX"/>
    <x v="6"/>
    <s v="Não"/>
    <s v=""/>
    <s v=""/>
    <s v=""/>
  </r>
  <r>
    <n v="153"/>
    <x v="16"/>
    <x v="0"/>
    <s v="Infraestrutura - TI"/>
    <x v="0"/>
    <s v="Normal"/>
    <s v="Chamado OTRS"/>
    <s v="Jorge Alves dos Santos"/>
    <x v="27"/>
    <s v="09/09/2016 10:55:52"/>
    <s v=" "/>
    <s v="xxx"/>
    <x v="39"/>
    <x v="43"/>
    <n v="1"/>
    <n v="0"/>
    <n v="100"/>
    <s v="01/09/2016 14:33:30"/>
    <s v="02/09/2016 10:07:18"/>
    <s v="XX"/>
    <x v="6"/>
    <s v="Não"/>
    <s v=""/>
    <s v=""/>
    <s v=""/>
  </r>
  <r>
    <n v="154"/>
    <x v="16"/>
    <x v="0"/>
    <s v="Infraestrutura - TI"/>
    <x v="0"/>
    <s v="Normal"/>
    <s v="Chamado OTRS"/>
    <s v="Jorge Alves dos Santos"/>
    <x v="27"/>
    <s v="09/09/2016 10:55:52"/>
    <s v=" "/>
    <s v="xxx"/>
    <x v="39"/>
    <x v="43"/>
    <n v="1"/>
    <n v="0"/>
    <n v="100"/>
    <s v="01/09/2016 14:34:10"/>
    <s v="01/09/2016 14:34:10"/>
    <s v="XX"/>
    <x v="6"/>
    <s v="Não"/>
    <s v=""/>
    <s v=""/>
    <s v=""/>
  </r>
  <r>
    <n v="155"/>
    <x v="16"/>
    <x v="0"/>
    <s v="Infraestrutura - TI"/>
    <x v="0"/>
    <s v="Normal"/>
    <s v="Chamado OTRS"/>
    <s v="Jorge Alves dos Santos"/>
    <x v="27"/>
    <s v="09/09/2016 10:55:52"/>
    <s v=" "/>
    <s v="xxx"/>
    <x v="39"/>
    <x v="43"/>
    <n v="1"/>
    <n v="0"/>
    <n v="100"/>
    <s v="01/09/2016 14:34:49"/>
    <s v="01/09/2016 14:34:49"/>
    <s v="XX"/>
    <x v="6"/>
    <s v="Não"/>
    <s v=""/>
    <s v=""/>
    <s v=""/>
  </r>
  <r>
    <n v="156"/>
    <x v="16"/>
    <x v="0"/>
    <s v="Infraestrutura - TI"/>
    <x v="0"/>
    <s v="Normal"/>
    <s v="Chamado OTRS"/>
    <s v="Jorge Alves dos Santos"/>
    <x v="27"/>
    <s v="09/09/2016 10:55:52"/>
    <s v=" "/>
    <s v="xxx"/>
    <x v="39"/>
    <x v="43"/>
    <n v="1"/>
    <n v="0"/>
    <n v="100"/>
    <s v="01/09/2016 14:35:31"/>
    <s v="01/09/2016 14:35:31"/>
    <s v="XX"/>
    <x v="6"/>
    <s v="Não"/>
    <s v=""/>
    <s v=""/>
    <s v=""/>
  </r>
  <r>
    <n v="157"/>
    <x v="16"/>
    <x v="0"/>
    <s v="Infraestrutura - TI"/>
    <x v="0"/>
    <s v="Normal"/>
    <s v="Chamado OTRS"/>
    <s v="Jorge Alves dos Santos"/>
    <x v="27"/>
    <s v="09/09/2016 10:55:53"/>
    <s v=" "/>
    <s v="xxx"/>
    <x v="39"/>
    <x v="43"/>
    <n v="1"/>
    <n v="0"/>
    <n v="100"/>
    <s v="01/09/2016 14:36:05"/>
    <s v="01/09/2016 14:36:05"/>
    <s v="XX"/>
    <x v="6"/>
    <s v="Não"/>
    <s v=""/>
    <s v=""/>
    <s v=""/>
  </r>
  <r>
    <n v="158"/>
    <x v="16"/>
    <x v="0"/>
    <s v="Infraestrutura - TI"/>
    <x v="0"/>
    <s v="Normal"/>
    <s v="Chamado OTRS"/>
    <s v="Jorge Alves dos Santos"/>
    <x v="27"/>
    <s v="09/09/2016 10:55:53"/>
    <s v=" "/>
    <s v="xxx"/>
    <x v="39"/>
    <x v="43"/>
    <n v="1"/>
    <n v="0"/>
    <n v="100"/>
    <s v="01/09/2016 14:36:43"/>
    <s v="01/09/2016 14:36:43"/>
    <s v="XX"/>
    <x v="6"/>
    <s v="Não"/>
    <s v=""/>
    <s v=""/>
    <s v=""/>
  </r>
  <r>
    <n v="159"/>
    <x v="16"/>
    <x v="0"/>
    <s v="Infraestrutura - TI"/>
    <x v="0"/>
    <s v="Normal"/>
    <s v="Chamado OTRS"/>
    <s v="Jorge Alves dos Santos"/>
    <x v="27"/>
    <s v="02/09/2016 17:20:11"/>
    <s v=" "/>
    <s v="xxx"/>
    <x v="39"/>
    <x v="43"/>
    <n v="1"/>
    <n v="0"/>
    <n v="100"/>
    <s v="01/09/2016 14:37:17"/>
    <s v="01/09/2016 14:37:17"/>
    <s v="XX"/>
    <x v="6"/>
    <s v="Não"/>
    <s v=""/>
    <s v=""/>
    <s v=""/>
  </r>
  <r>
    <n v="160"/>
    <x v="16"/>
    <x v="0"/>
    <s v="Infraestrutura - TI"/>
    <x v="0"/>
    <s v="Normal"/>
    <s v="Chamado OTRS"/>
    <s v="Jorge Alves dos Santos"/>
    <x v="27"/>
    <s v="02/09/2016 17:20:16"/>
    <s v=" "/>
    <s v="xxx"/>
    <x v="39"/>
    <x v="43"/>
    <n v="1"/>
    <n v="0"/>
    <n v="100"/>
    <s v="01/09/2016 14:37:54"/>
    <s v="01/09/2016 14:37:54"/>
    <s v="XX"/>
    <x v="6"/>
    <s v="Não"/>
    <s v=""/>
    <s v=""/>
    <s v=""/>
  </r>
  <r>
    <n v="161"/>
    <x v="16"/>
    <x v="0"/>
    <s v="Infraestrutura - TI"/>
    <x v="0"/>
    <s v="Normal"/>
    <s v="Chamado OTRS"/>
    <s v="Jorge Alves dos Santos"/>
    <x v="27"/>
    <s v="02/09/2016 17:20:21"/>
    <s v=" "/>
    <s v="xxx"/>
    <x v="39"/>
    <x v="43"/>
    <n v="1"/>
    <n v="0"/>
    <n v="100"/>
    <s v="01/09/2016 14:38:27"/>
    <s v="01/09/2016 14:38:27"/>
    <s v="XX"/>
    <x v="6"/>
    <s v="Não"/>
    <s v=""/>
    <s v=""/>
    <s v=""/>
  </r>
  <r>
    <n v="162"/>
    <x v="16"/>
    <x v="0"/>
    <s v="Infraestrutura - TI"/>
    <x v="0"/>
    <s v="Normal"/>
    <s v="Atendimento solicitação de Neto, resolver problemas com vpn da NDDIGITAL"/>
    <s v="Jorge Alves dos Santos"/>
    <x v="27"/>
    <s v="02/09/2016 17:20:26"/>
    <s v=" "/>
    <s v="xxx"/>
    <x v="39"/>
    <x v="43"/>
    <n v="1"/>
    <n v="0"/>
    <n v="100"/>
    <s v="01/09/2016 14:39:05"/>
    <s v="01/09/2016 14:39:05"/>
    <s v="XX"/>
    <x v="6"/>
    <s v="Não"/>
    <s v=""/>
    <s v=""/>
    <s v=""/>
  </r>
  <r>
    <n v="163"/>
    <x v="16"/>
    <x v="0"/>
    <s v="Infraestrutura - TI"/>
    <x v="0"/>
    <s v="Normal"/>
    <s v="Atendimento via email, Gabriela Trentin solicitando liberação a google-drive"/>
    <s v="Jorge Alves dos Santos"/>
    <x v="27"/>
    <s v="02/09/2016 17:30:30"/>
    <s v=" "/>
    <s v="xxx"/>
    <x v="39"/>
    <x v="43"/>
    <n v="1"/>
    <n v="0"/>
    <n v="100"/>
    <s v="01/09/2016 14:39:37"/>
    <s v="01/09/2016 14:39:37"/>
    <s v="XX"/>
    <x v="6"/>
    <s v="Não"/>
    <s v=""/>
    <s v=""/>
    <s v=""/>
  </r>
  <r>
    <n v="164"/>
    <x v="16"/>
    <x v="0"/>
    <s v="Infraestrutura - TI"/>
    <x v="0"/>
    <s v="Normal"/>
    <s v="Atendimento Email"/>
    <s v="Jorge Alves dos Santos"/>
    <x v="27"/>
    <s v="02/09/2016 17:30:35"/>
    <s v=" "/>
    <s v="xxx"/>
    <x v="39"/>
    <x v="43"/>
    <n v="1"/>
    <n v="0"/>
    <n v="100"/>
    <s v="01/09/2016 14:40:46"/>
    <s v="01/09/2016 14:40:46"/>
    <s v="XX"/>
    <x v="6"/>
    <s v="Não"/>
    <s v=""/>
    <s v=""/>
    <s v=""/>
  </r>
  <r>
    <n v="165"/>
    <x v="16"/>
    <x v="0"/>
    <s v="Infraestrutura - TI"/>
    <x v="0"/>
    <s v="Normal"/>
    <s v="Solicitação via email"/>
    <s v="Jorge Alves dos Santos"/>
    <x v="27"/>
    <s v="02/09/2016 17:30:40"/>
    <s v=" "/>
    <s v="xxx"/>
    <x v="39"/>
    <x v="43"/>
    <n v="1"/>
    <n v="0"/>
    <n v="100"/>
    <s v="01/09/2016 14:41:51"/>
    <s v="01/09/2016 14:41:51"/>
    <s v="XX"/>
    <x v="6"/>
    <s v="Não"/>
    <s v=""/>
    <s v=""/>
    <s v=""/>
  </r>
  <r>
    <n v="166"/>
    <x v="16"/>
    <x v="0"/>
    <s v="Infraestrutura - TI"/>
    <x v="0"/>
    <s v="Normal"/>
    <s v="Atendimento por email"/>
    <s v="Jorge Alves dos Santos"/>
    <x v="27"/>
    <s v="02/09/2016 17:30:44"/>
    <s v=" "/>
    <s v="xxx"/>
    <x v="39"/>
    <x v="43"/>
    <n v="1"/>
    <n v="0"/>
    <n v="100"/>
    <s v="01/09/2016 14:43:09"/>
    <s v="01/09/2016 14:43:09"/>
    <s v="XX"/>
    <x v="6"/>
    <s v="Não"/>
    <s v=""/>
    <s v=""/>
    <s v=""/>
  </r>
  <r>
    <n v="167"/>
    <x v="16"/>
    <x v="0"/>
    <s v="Infraestrutura - TI"/>
    <x v="0"/>
    <s v="Normal"/>
    <s v="solicitação por email"/>
    <s v="Jorge Alves dos Santos"/>
    <x v="27"/>
    <s v="02/09/2016 17:30:49"/>
    <s v=" "/>
    <s v="xxx"/>
    <x v="39"/>
    <x v="43"/>
    <n v="1"/>
    <n v="0"/>
    <n v="100"/>
    <s v="01/09/2016 14:44:25"/>
    <s v="01/09/2016 14:44:25"/>
    <s v="XX"/>
    <x v="6"/>
    <s v="Não"/>
    <s v=""/>
    <s v=""/>
    <s v=""/>
  </r>
  <r>
    <n v="168"/>
    <x v="16"/>
    <x v="0"/>
    <s v="Infraestrutura - TI"/>
    <x v="0"/>
    <s v="Normal"/>
    <s v="Solicitação por email"/>
    <s v="Jorge Alves dos Santos"/>
    <x v="27"/>
    <s v="02/09/2016 17:30:53"/>
    <s v=" "/>
    <s v="xxx"/>
    <x v="39"/>
    <x v="43"/>
    <n v="1"/>
    <n v="0"/>
    <n v="100"/>
    <s v="01/09/2016 14:48:02"/>
    <s v="01/09/2016 14:48:02"/>
    <s v="XX"/>
    <x v="6"/>
    <s v="Não"/>
    <s v=""/>
    <s v=""/>
    <s v=""/>
  </r>
  <r>
    <n v="169"/>
    <x v="16"/>
    <x v="0"/>
    <s v="Infraestrutura - TI"/>
    <x v="0"/>
    <s v="Normal"/>
    <s v="Solicitação de inclusão de domínio ( Bad Senders)"/>
    <s v="Jorge Henrique Silva Jesus"/>
    <x v="26"/>
    <s v="09/09/2016 11:41:45"/>
    <s v=" "/>
    <s v="xxx"/>
    <x v="0"/>
    <x v="0"/>
    <n v="0.40000000596046448"/>
    <n v="0"/>
    <n v="100"/>
    <s v="01/09/2016 15:21:31"/>
    <s v="09/09/2016 11:41:45"/>
    <s v="XX"/>
    <x v="6"/>
    <s v="Não"/>
    <s v=""/>
    <s v=""/>
    <s v=""/>
  </r>
  <r>
    <n v="173"/>
    <x v="16"/>
    <x v="0"/>
    <s v="Infraestrutura - TI"/>
    <x v="0"/>
    <s v="Urgente"/>
    <s v="Solicitação de Liberação de Controle de Dispositivo"/>
    <s v="Jorge Henrique Silva Jesus"/>
    <x v="26"/>
    <s v="02/09/2016 17:31:02"/>
    <s v=" "/>
    <s v="xxx"/>
    <x v="0"/>
    <x v="0"/>
    <n v="1.5"/>
    <n v="0"/>
    <n v="100"/>
    <s v="01/09/2016 16:16:24"/>
    <s v="01/09/2016 17:22:38"/>
    <s v="XX"/>
    <x v="6"/>
    <s v="Não"/>
    <s v=""/>
    <s v=""/>
    <s v=""/>
  </r>
  <r>
    <n v="175"/>
    <x v="16"/>
    <x v="0"/>
    <s v="Infraestrutura - TI"/>
    <x v="0"/>
    <s v="Normal"/>
    <s v="Demanda Ani-Spam"/>
    <s v="Jorge Henrique Silva Jesus"/>
    <x v="26"/>
    <s v="02/09/2016 17:31:10"/>
    <s v=" "/>
    <s v="xxx"/>
    <x v="0"/>
    <x v="0"/>
    <n v="0.20000000298023224"/>
    <n v="0"/>
    <n v="100"/>
    <s v="01/09/2016 17:29:45"/>
    <s v="02/09/2016 10:07:19"/>
    <s v="XX"/>
    <x v="6"/>
    <s v="Não"/>
    <s v=""/>
    <s v=""/>
    <s v=""/>
  </r>
  <r>
    <n v="176"/>
    <x v="16"/>
    <x v="0"/>
    <s v="Infraestrutura - TI"/>
    <x v="0"/>
    <s v="Normal"/>
    <s v="Acesso ao Portal CSC"/>
    <s v="Jorge Henrique Silva Jesus"/>
    <x v="26"/>
    <s v="09/09/2016 11:39:35"/>
    <s v=" "/>
    <s v="xxx"/>
    <x v="0"/>
    <x v="0"/>
    <n v="0.5"/>
    <n v="0"/>
    <n v="100"/>
    <s v="01/09/2016 17:30:31"/>
    <s v="09/09/2016 11:39:35"/>
    <s v="XX"/>
    <x v="6"/>
    <s v="Não"/>
    <s v=""/>
    <s v=""/>
    <s v=""/>
  </r>
  <r>
    <n v="177"/>
    <x v="16"/>
    <x v="0"/>
    <s v="Infraestrutura - TI"/>
    <x v="0"/>
    <s v="Normal"/>
    <s v="Liberação de Site"/>
    <s v="Jorge Henrique Silva Jesus"/>
    <x v="26"/>
    <s v="09/09/2016 11:45:27"/>
    <s v=" "/>
    <s v="xxx"/>
    <x v="0"/>
    <x v="0"/>
    <n v="1"/>
    <n v="0"/>
    <n v="100"/>
    <s v="01/09/2016 18:09:13"/>
    <s v="09/09/2016 11:45:27"/>
    <s v="XX"/>
    <x v="6"/>
    <s v="Não"/>
    <s v=""/>
    <s v=""/>
    <s v=""/>
  </r>
  <r>
    <n v="178"/>
    <x v="16"/>
    <x v="0"/>
    <s v="Infraestrutura - TI"/>
    <x v="0"/>
    <s v="Normal"/>
    <s v="Pausar Aplicação Database Servidor "/>
    <s v="Jorge Henrique Silva Jesus"/>
    <x v="26"/>
    <s v="09/09/2016 11:45:48"/>
    <s v=" "/>
    <s v="xxx"/>
    <x v="1"/>
    <x v="1"/>
    <n v="1"/>
    <n v="0"/>
    <n v="100"/>
    <s v="02/09/2016 09:48:02"/>
    <s v="09/09/2016 11:45:48"/>
    <s v="XX"/>
    <x v="6"/>
    <s v="Não"/>
    <s v=""/>
    <s v=""/>
    <s v=""/>
  </r>
  <r>
    <n v="179"/>
    <x v="16"/>
    <x v="0"/>
    <s v="Infraestrutura - TI"/>
    <x v="0"/>
    <s v="Normal"/>
    <s v="Liberação de Controle de Dispositivo - Kaspersky"/>
    <s v="Jorge Henrique Silva Jesus"/>
    <x v="26"/>
    <s v="09/09/2016 11:47:21"/>
    <s v=" "/>
    <s v="xxx"/>
    <x v="1"/>
    <x v="1"/>
    <n v="1"/>
    <n v="0"/>
    <n v="100"/>
    <s v="02/09/2016 09:49:49"/>
    <s v="09/09/2016 11:47:21"/>
    <s v="XX"/>
    <x v="6"/>
    <s v="Não"/>
    <s v=""/>
    <s v=""/>
    <s v=""/>
  </r>
  <r>
    <n v="185"/>
    <x v="16"/>
    <x v="0"/>
    <s v="Infraestrutura - TI"/>
    <x v="0"/>
    <s v="Normal"/>
    <s v="VPN TOPPEN"/>
    <s v="Jorge Alves dos Santos"/>
    <x v="27"/>
    <s v="02/09/2016 17:31:33"/>
    <s v=" "/>
    <s v="xxx"/>
    <x v="0"/>
    <x v="0"/>
    <n v="2"/>
    <n v="0"/>
    <n v="100"/>
    <s v="02/09/2016 10:13:04"/>
    <s v="02/09/2016 10:13:04"/>
    <s v="XX"/>
    <x v="6"/>
    <s v="Não"/>
    <s v=""/>
    <s v=""/>
    <s v=""/>
  </r>
  <r>
    <n v="187"/>
    <x v="16"/>
    <x v="0"/>
    <s v="Infraestrutura - TI"/>
    <x v="0"/>
    <s v="Normal"/>
    <s v="Reunião com gestor de patrimônio Citylar,"/>
    <s v="Jorge Alves dos Santos"/>
    <x v="27"/>
    <s v="02/09/2016 17:31:37"/>
    <s v=" "/>
    <s v="xxx"/>
    <x v="0"/>
    <x v="0"/>
    <n v="0"/>
    <n v="0"/>
    <n v="100"/>
    <s v="02/09/2016 10:14:27"/>
    <s v="02/09/2016 10:14:27"/>
    <s v="XX"/>
    <x v="6"/>
    <s v="Não"/>
    <s v=""/>
    <s v=""/>
    <s v=""/>
  </r>
  <r>
    <n v="189"/>
    <x v="16"/>
    <x v="0"/>
    <s v="Infraestrutura - TI"/>
    <x v="0"/>
    <s v="Urgente"/>
    <s v="Solicitação de Liberação de Site "/>
    <s v="Jorge Henrique Silva Jesus"/>
    <x v="26"/>
    <s v="05/09/2016 09:30:42"/>
    <s v=" "/>
    <s v="xxx"/>
    <x v="1"/>
    <x v="1"/>
    <n v="1"/>
    <n v="0"/>
    <n v="100"/>
    <s v="02/09/2016 10:15:59"/>
    <s v="05/09/2016 09:30:42"/>
    <s v="XX"/>
    <x v="6"/>
    <s v="Não"/>
    <s v=""/>
    <s v=""/>
    <s v=""/>
  </r>
  <r>
    <n v="190"/>
    <x v="16"/>
    <x v="0"/>
    <s v="Infraestrutura - TI"/>
    <x v="0"/>
    <s v="Normal"/>
    <s v="Solicitação suporte avançado (Hugo) regra de acesso"/>
    <s v="Jorge Alves dos Santos"/>
    <x v="27"/>
    <s v="02/09/2016 17:31:46"/>
    <s v=" "/>
    <s v="xxx"/>
    <x v="0"/>
    <x v="0"/>
    <n v="1"/>
    <n v="0"/>
    <n v="100"/>
    <s v="02/09/2016 10:16:04"/>
    <s v="02/09/2016 10:16:04"/>
    <s v="XX"/>
    <x v="6"/>
    <s v="Não"/>
    <s v=""/>
    <s v=""/>
    <s v=""/>
  </r>
  <r>
    <n v="191"/>
    <x v="16"/>
    <x v="0"/>
    <s v="Infraestrutura - TI"/>
    <x v="0"/>
    <s v="Normal"/>
    <s v="Email de Anderson Celio"/>
    <s v="Jorge Alves dos Santos"/>
    <x v="27"/>
    <s v="02/09/2016 17:31:51"/>
    <s v=" "/>
    <s v="xxx"/>
    <x v="0"/>
    <x v="0"/>
    <n v="1"/>
    <n v="0"/>
    <n v="100"/>
    <s v="02/09/2016 10:17:05"/>
    <s v="02/09/2016 10:17:05"/>
    <s v="XX"/>
    <x v="6"/>
    <s v="Não"/>
    <s v=""/>
    <s v=""/>
    <s v=""/>
  </r>
  <r>
    <n v="193"/>
    <x v="16"/>
    <x v="0"/>
    <s v="Infraestrutura - TI"/>
    <x v="0"/>
    <s v="Normal"/>
    <s v="Preenchimento de Demanda"/>
    <s v="Jorge Alves dos Santos"/>
    <x v="27"/>
    <s v="02/09/2016 17:31:55"/>
    <s v=" "/>
    <s v="xxx"/>
    <x v="0"/>
    <x v="0"/>
    <n v="1"/>
    <n v="0"/>
    <n v="100"/>
    <s v="02/09/2016 10:18:20"/>
    <s v="02/09/2016 10:18:20"/>
    <s v="XX"/>
    <x v="6"/>
    <s v="Não"/>
    <s v=""/>
    <s v=""/>
    <s v=""/>
  </r>
  <r>
    <n v="194"/>
    <x v="16"/>
    <x v="0"/>
    <s v="Infraestrutura - TI"/>
    <x v="0"/>
    <s v="Normal"/>
    <s v="email de Anderson Celio Tinoco"/>
    <s v="Jorge Alves dos Santos"/>
    <x v="27"/>
    <s v="02/09/2016 17:32:00"/>
    <s v=" "/>
    <s v="xxx"/>
    <x v="0"/>
    <x v="0"/>
    <n v="1"/>
    <n v="0"/>
    <n v="100"/>
    <s v="02/09/2016 10:19:03"/>
    <s v="02/09/2016 10:19:03"/>
    <s v="XX"/>
    <x v="6"/>
    <s v="Não"/>
    <s v=""/>
    <s v=""/>
    <s v=""/>
  </r>
  <r>
    <n v="195"/>
    <x v="16"/>
    <x v="0"/>
    <s v="Infraestrutura - TI"/>
    <x v="0"/>
    <s v="Normal"/>
    <s v="Chamado OTRS"/>
    <s v="Jorge Alves dos Santos"/>
    <x v="27"/>
    <s v="02/09/2016 17:32:05"/>
    <s v=" "/>
    <s v="xxx"/>
    <x v="0"/>
    <x v="0"/>
    <n v="1"/>
    <n v="0"/>
    <n v="100"/>
    <s v="02/09/2016 10:19:39"/>
    <s v="02/09/2016 10:19:39"/>
    <s v="XX"/>
    <x v="6"/>
    <s v="Não"/>
    <s v=""/>
    <s v=""/>
    <s v=""/>
  </r>
  <r>
    <n v="196"/>
    <x v="16"/>
    <x v="0"/>
    <s v="Infraestrutura - TI"/>
    <x v="0"/>
    <s v="Normal"/>
    <s v="Chamado OTRS"/>
    <s v="Jorge Alves dos Santos"/>
    <x v="27"/>
    <s v="02/09/2016 17:32:09"/>
    <s v=" "/>
    <s v="xxx"/>
    <x v="0"/>
    <x v="0"/>
    <n v="1"/>
    <n v="0"/>
    <n v="100"/>
    <s v="02/09/2016 10:20:30"/>
    <s v="02/09/2016 10:20:30"/>
    <s v="XX"/>
    <x v="6"/>
    <s v="Não"/>
    <s v=""/>
    <s v=""/>
    <s v=""/>
  </r>
  <r>
    <n v="197"/>
    <x v="16"/>
    <x v="0"/>
    <s v="Infraestrutura - TI"/>
    <x v="0"/>
    <s v="Normal"/>
    <s v="Chamado OTRS"/>
    <s v="Jorge Alves dos Santos"/>
    <x v="27"/>
    <s v="02/09/2016 17:32:14"/>
    <s v=" "/>
    <s v="xxx"/>
    <x v="0"/>
    <x v="0"/>
    <n v="1"/>
    <n v="0"/>
    <n v="100"/>
    <s v="02/09/2016 10:21:14"/>
    <s v="02/09/2016 10:21:14"/>
    <s v="XX"/>
    <x v="6"/>
    <s v="Não"/>
    <s v=""/>
    <s v=""/>
    <s v=""/>
  </r>
  <r>
    <n v="200"/>
    <x v="16"/>
    <x v="0"/>
    <s v="Infraestrutura - TI"/>
    <x v="0"/>
    <s v="Normal"/>
    <s v="Chamado OTRS"/>
    <s v="Jorge Alves dos Santos"/>
    <x v="27"/>
    <s v="02/09/2016 17:32:19"/>
    <s v=" "/>
    <s v="xxx"/>
    <x v="0"/>
    <x v="0"/>
    <n v="1"/>
    <n v="0"/>
    <n v="100"/>
    <s v="02/09/2016 10:22:23"/>
    <s v="02/09/2016 10:22:23"/>
    <s v="XX"/>
    <x v="6"/>
    <s v="Não"/>
    <s v=""/>
    <s v=""/>
    <s v=""/>
  </r>
  <r>
    <n v="202"/>
    <x v="16"/>
    <x v="0"/>
    <s v="Infraestrutura - TI"/>
    <x v="0"/>
    <s v="Normal"/>
    <s v="Chamado OTRS"/>
    <s v="Jorge Alves dos Santos"/>
    <x v="27"/>
    <s v="02/09/2016 17:32:23"/>
    <s v=" "/>
    <s v="xxx"/>
    <x v="0"/>
    <x v="0"/>
    <n v="1"/>
    <n v="0"/>
    <n v="100"/>
    <s v="02/09/2016 10:22:54"/>
    <s v="02/09/2016 10:22:54"/>
    <s v="XX"/>
    <x v="6"/>
    <s v="Não"/>
    <s v=""/>
    <s v=""/>
    <s v=""/>
  </r>
  <r>
    <n v="204"/>
    <x v="16"/>
    <x v="0"/>
    <s v="Infraestrutura - TI"/>
    <x v="0"/>
    <s v="Normal"/>
    <s v="Chamado OTRS"/>
    <s v="Jorge Alves dos Santos"/>
    <x v="27"/>
    <s v="02/09/2016 17:36:46"/>
    <s v=" "/>
    <s v="xxx"/>
    <x v="0"/>
    <x v="0"/>
    <n v="1"/>
    <n v="0"/>
    <n v="100"/>
    <s v="02/09/2016 10:23:29"/>
    <s v="02/09/2016 10:23:29"/>
    <s v="XX"/>
    <x v="6"/>
    <s v="Não"/>
    <s v=""/>
    <s v=""/>
    <s v=""/>
  </r>
  <r>
    <n v="205"/>
    <x v="16"/>
    <x v="0"/>
    <s v="Infraestrutura - TI"/>
    <x v="0"/>
    <s v="Normal"/>
    <s v="Chamado OTRS"/>
    <s v="Jorge Alves dos Santos"/>
    <x v="27"/>
    <s v="02/09/2016 17:36:51"/>
    <s v=" "/>
    <s v="xxx"/>
    <x v="0"/>
    <x v="0"/>
    <n v="1"/>
    <n v="0"/>
    <n v="100"/>
    <s v="02/09/2016 10:23:59"/>
    <s v="02/09/2016 10:23:59"/>
    <s v="XX"/>
    <x v="6"/>
    <s v="Não"/>
    <s v=""/>
    <s v=""/>
    <s v=""/>
  </r>
  <r>
    <n v="206"/>
    <x v="16"/>
    <x v="0"/>
    <s v="Infraestrutura - TI"/>
    <x v="0"/>
    <s v="Normal"/>
    <s v="Chamado OTRS"/>
    <s v="Jorge Alves dos Santos"/>
    <x v="27"/>
    <s v="02/09/2016 17:36:56"/>
    <s v=" "/>
    <s v="xxx"/>
    <x v="0"/>
    <x v="0"/>
    <n v="1"/>
    <n v="0"/>
    <n v="100"/>
    <s v="02/09/2016 10:24:53"/>
    <s v="02/09/2016 10:24:53"/>
    <s v="XX"/>
    <x v="6"/>
    <s v="Não"/>
    <s v=""/>
    <s v=""/>
    <s v=""/>
  </r>
  <r>
    <n v="207"/>
    <x v="16"/>
    <x v="0"/>
    <s v="Infraestrutura - TI"/>
    <x v="0"/>
    <s v="Normal"/>
    <s v="Chamado OTRS"/>
    <s v="Jorge Alves dos Santos"/>
    <x v="27"/>
    <s v="02/09/2016 17:37:01"/>
    <s v=" "/>
    <s v="xxx"/>
    <x v="0"/>
    <x v="0"/>
    <n v="1"/>
    <n v="0"/>
    <n v="100"/>
    <s v="02/09/2016 10:25:21"/>
    <s v="02/09/2016 10:25:21"/>
    <s v="XX"/>
    <x v="6"/>
    <s v="Não"/>
    <s v=""/>
    <s v=""/>
    <s v=""/>
  </r>
  <r>
    <n v="209"/>
    <x v="16"/>
    <x v="0"/>
    <s v="Infraestrutura - TI"/>
    <x v="0"/>
    <s v="Normal"/>
    <s v="Chamado OTRS"/>
    <s v="Jorge Alves dos Santos"/>
    <x v="27"/>
    <s v="02/09/2016 17:37:06"/>
    <s v=" "/>
    <s v="xxx"/>
    <x v="0"/>
    <x v="0"/>
    <n v="1"/>
    <n v="0"/>
    <n v="100"/>
    <s v="02/09/2016 10:25:51"/>
    <s v="02/09/2016 10:25:51"/>
    <s v="XX"/>
    <x v="6"/>
    <s v="Não"/>
    <s v=""/>
    <s v=""/>
    <s v=""/>
  </r>
  <r>
    <n v="210"/>
    <x v="16"/>
    <x v="0"/>
    <s v="Infraestrutura - TI"/>
    <x v="0"/>
    <s v="Normal"/>
    <s v="Chamado OTRS"/>
    <s v="Jorge Alves dos Santos"/>
    <x v="27"/>
    <s v="02/09/2016 17:37:11"/>
    <s v=" "/>
    <s v="xxx"/>
    <x v="0"/>
    <x v="0"/>
    <n v="1"/>
    <n v="0"/>
    <n v="100"/>
    <s v="02/09/2016 10:26:17"/>
    <s v="02/09/2016 10:26:17"/>
    <s v="XX"/>
    <x v="6"/>
    <s v="Não"/>
    <s v=""/>
    <s v=""/>
    <s v=""/>
  </r>
  <r>
    <n v="212"/>
    <x v="16"/>
    <x v="0"/>
    <s v="Infraestrutura - TI"/>
    <x v="0"/>
    <s v="Normal"/>
    <s v="Solicitacao email de Rodrigo "/>
    <s v="Jorge Alves dos Santos"/>
    <x v="27"/>
    <s v="02/09/2016 17:37:16"/>
    <s v=" "/>
    <s v="xxx"/>
    <x v="0"/>
    <x v="0"/>
    <n v="1"/>
    <n v="0"/>
    <n v="100"/>
    <s v="02/09/2016 10:26:59"/>
    <s v="02/09/2016 10:26:59"/>
    <s v="XX"/>
    <x v="6"/>
    <s v="Não"/>
    <s v=""/>
    <s v=""/>
    <s v=""/>
  </r>
  <r>
    <n v="221"/>
    <x v="16"/>
    <x v="0"/>
    <s v="Infraestrutura - TI"/>
    <x v="0"/>
    <s v="Normal"/>
    <s v="Global Protect - Erro Private IP "/>
    <s v="Jorge Henrique Silva Jesus"/>
    <x v="26"/>
    <s v="05/09/2016 09:30:22"/>
    <s v=" "/>
    <s v="xxx"/>
    <x v="1"/>
    <x v="1"/>
    <n v="2"/>
    <n v="0"/>
    <n v="100"/>
    <s v="02/09/2016 10:45:06"/>
    <s v="05/09/2016 09:30:22"/>
    <s v="XX"/>
    <x v="6"/>
    <s v="Não"/>
    <s v=""/>
    <s v=""/>
    <s v=""/>
  </r>
  <r>
    <n v="223"/>
    <x v="16"/>
    <x v="0"/>
    <s v="Infraestrutura - TI"/>
    <x v="0"/>
    <s v="Alta"/>
    <s v="Atendimento Erro PDV"/>
    <s v="Jorge Henrique Silva Jesus"/>
    <x v="26"/>
    <s v="02/09/2016 17:37:26"/>
    <s v=" "/>
    <s v="xxx"/>
    <x v="1"/>
    <x v="1"/>
    <n v="1"/>
    <n v="0"/>
    <n v="100"/>
    <s v="02/09/2016 11:32:57"/>
    <s v="02/09/2016 15:10:28"/>
    <s v="XX"/>
    <x v="6"/>
    <s v="Não"/>
    <s v=""/>
    <s v=""/>
    <s v=""/>
  </r>
  <r>
    <n v="224"/>
    <x v="16"/>
    <x v="0"/>
    <s v="Infraestrutura - TI"/>
    <x v="0"/>
    <s v="Normal"/>
    <s v="Verificação de Bloqueio email ( antispam) - "/>
    <s v="Jorge Henrique Silva Jesus"/>
    <x v="26"/>
    <s v="05/09/2016 09:31:04"/>
    <s v=" "/>
    <s v="xxx"/>
    <x v="1"/>
    <x v="1"/>
    <n v="1"/>
    <n v="0"/>
    <n v="100"/>
    <s v="02/09/2016 11:42:19"/>
    <s v="05/09/2016 09:31:04"/>
    <s v="XX"/>
    <x v="6"/>
    <s v="Não"/>
    <s v=""/>
    <s v=""/>
    <s v=""/>
  </r>
  <r>
    <n v="225"/>
    <x v="16"/>
    <x v="0"/>
    <s v="Infraestrutura - TI"/>
    <x v="0"/>
    <s v="Urgente"/>
    <s v="Verificação de Internet com Lentidão - Estação "/>
    <s v="Jorge Henrique Silva Jesus"/>
    <x v="26"/>
    <s v="09/09/2016 11:51:36"/>
    <s v=" "/>
    <s v="xxx"/>
    <x v="1"/>
    <x v="1"/>
    <n v="0.80000001192092896"/>
    <n v="0"/>
    <n v="100"/>
    <s v="02/09/2016 12:06:51"/>
    <s v="09/09/2016 11:51:36"/>
    <s v="XX"/>
    <x v="6"/>
    <s v="Não"/>
    <s v=""/>
    <s v=""/>
    <s v=""/>
  </r>
  <r>
    <n v="230"/>
    <x v="16"/>
    <x v="0"/>
    <s v="Infraestrutura - TI"/>
    <x v="0"/>
    <s v="Normal"/>
    <s v="SGP  Sem acesso - "/>
    <s v="Jorge Henrique Silva Jesus"/>
    <x v="26"/>
    <s v="05/09/2016 09:31:22"/>
    <s v=" "/>
    <s v="xxx"/>
    <x v="1"/>
    <x v="1"/>
    <n v="1"/>
    <n v="0"/>
    <n v="100"/>
    <s v="02/09/2016 14:20:28"/>
    <s v="05/09/2016 09:31:22"/>
    <s v="XX"/>
    <x v="6"/>
    <s v="Não"/>
    <s v=""/>
    <s v=""/>
    <s v=""/>
  </r>
  <r>
    <n v="232"/>
    <x v="16"/>
    <x v="1"/>
    <s v="Infraestrutura - TI"/>
    <x v="0"/>
    <s v="Normal"/>
    <s v="Task De correção Database Kaspesky"/>
    <s v="Jorge Henrique Silva Jesus"/>
    <x v="26"/>
    <s v="05/09/2016 09:30:02"/>
    <s v=" "/>
    <s v="xxx"/>
    <x v="1"/>
    <x v="2"/>
    <n v="12"/>
    <n v="0"/>
    <n v="100"/>
    <s v="02/09/2016 14:44:26"/>
    <s v="05/09/2016 09:30:02"/>
    <s v="XX"/>
    <x v="6"/>
    <s v="Não"/>
    <s v=""/>
    <n v="1"/>
    <s v=""/>
  </r>
  <r>
    <n v="233"/>
    <x v="16"/>
    <x v="1"/>
    <s v="Infraestrutura - TI"/>
    <x v="0"/>
    <s v="Normal"/>
    <s v="Liberação de E-mail retido _ SPAM"/>
    <s v="Jorge Henrique Silva Jesus"/>
    <x v="26"/>
    <s v="09/09/2016 11:51:56"/>
    <s v=" "/>
    <s v="xxx"/>
    <x v="1"/>
    <x v="1"/>
    <n v="1"/>
    <n v="0"/>
    <n v="100"/>
    <s v="02/09/2016 14:49:51"/>
    <s v="09/09/2016 11:51:56"/>
    <s v="XX"/>
    <x v="6"/>
    <s v="Não"/>
    <s v=""/>
    <s v=""/>
    <s v=""/>
  </r>
  <r>
    <n v="234"/>
    <x v="16"/>
    <x v="0"/>
    <s v="Infraestrutura - TI"/>
    <x v="0"/>
    <s v="Alta"/>
    <s v="Instalação Antivirus Servidor"/>
    <s v="Jorge Henrique Silva Jesus"/>
    <x v="26"/>
    <s v="08/09/2016 09:29:46"/>
    <s v=" "/>
    <s v="xxx"/>
    <x v="1"/>
    <x v="1"/>
    <n v="1.5"/>
    <n v="0"/>
    <n v="100"/>
    <s v="02/09/2016 15:36:16"/>
    <s v="08/09/2016 09:29:46"/>
    <s v="XX"/>
    <x v="6"/>
    <s v="Não"/>
    <s v=""/>
    <s v=""/>
    <s v=""/>
  </r>
  <r>
    <n v="235"/>
    <x v="16"/>
    <x v="0"/>
    <s v="Infraestrutura - TI"/>
    <x v="0"/>
    <s v="Normal"/>
    <s v="Acesso VPN - Global Protect "/>
    <s v="Jorge Henrique Silva Jesus"/>
    <x v="26"/>
    <s v="09/09/2016 11:53:09"/>
    <s v=" "/>
    <s v="xxx"/>
    <x v="1"/>
    <x v="1"/>
    <n v="1"/>
    <n v="0"/>
    <n v="100"/>
    <s v="02/09/2016 17:22:26"/>
    <s v="09/09/2016 11:53:09"/>
    <s v="XX"/>
    <x v="6"/>
    <s v="Não"/>
    <s v=""/>
    <s v=""/>
    <s v=""/>
  </r>
  <r>
    <n v="239"/>
    <x v="16"/>
    <x v="0"/>
    <s v="Infraestrutura - TI"/>
    <x v="0"/>
    <s v="Normal"/>
    <s v="Liberação de Site - "/>
    <s v="Jorge Henrique Silva Jesus"/>
    <x v="26"/>
    <s v="08/09/2016 09:28:05"/>
    <s v=" "/>
    <s v="xxx"/>
    <x v="40"/>
    <x v="44"/>
    <n v="1"/>
    <n v="0"/>
    <n v="100"/>
    <s v="03/09/2016 09:28:00"/>
    <s v="08/09/2016 09:28:05"/>
    <s v="XX"/>
    <x v="6"/>
    <s v="Não"/>
    <s v=""/>
    <s v=""/>
    <s v=""/>
  </r>
  <r>
    <n v="240"/>
    <x v="16"/>
    <x v="0"/>
    <s v="Infraestrutura - TI"/>
    <x v="0"/>
    <s v="Normal"/>
    <s v="Analise de Threat Palo ALto"/>
    <s v="Jorge Henrique Silva Jesus"/>
    <x v="26"/>
    <s v="05/09/2016 09:28:47"/>
    <s v=" "/>
    <s v="xxx"/>
    <x v="40"/>
    <x v="2"/>
    <n v="4"/>
    <n v="0"/>
    <n v="100"/>
    <s v="03/09/2016 09:35:19"/>
    <s v="05/09/2016 09:28:47"/>
    <s v="XX"/>
    <x v="6"/>
    <s v="Não"/>
    <s v=""/>
    <n v="1"/>
    <s v=""/>
  </r>
  <r>
    <n v="241"/>
    <x v="16"/>
    <x v="0"/>
    <s v="Infraestrutura - TI"/>
    <x v="0"/>
    <s v="Normal"/>
    <s v="Liberação de Novos Links para Acesso a VPN"/>
    <s v="Jorge Henrique Silva Jesus"/>
    <x v="26"/>
    <s v="09/09/2016 11:53:09"/>
    <s v=" "/>
    <s v="xxx"/>
    <x v="40"/>
    <x v="44"/>
    <n v="1"/>
    <n v="0"/>
    <n v="100"/>
    <s v="03/09/2016 09:47:01"/>
    <s v="09/09/2016 11:53:09"/>
    <s v="XX"/>
    <x v="6"/>
    <s v="Não"/>
    <s v=""/>
    <s v=""/>
    <s v=""/>
  </r>
  <r>
    <n v="242"/>
    <x v="16"/>
    <x v="0"/>
    <s v="Infraestrutura - TI"/>
    <x v="0"/>
    <s v="Normal"/>
    <s v="Liberação de Site - Demanda Email"/>
    <s v="Jorge Henrique Silva Jesus"/>
    <x v="26"/>
    <s v="09/09/2016 11:58:31"/>
    <s v=" "/>
    <s v="xxx"/>
    <x v="40"/>
    <x v="44"/>
    <n v="0.40000000596046448"/>
    <n v="0"/>
    <n v="100"/>
    <s v="03/09/2016 10:11:15"/>
    <s v="09/09/2016 11:58:31"/>
    <s v="XX"/>
    <x v="6"/>
    <s v="Não"/>
    <s v=""/>
    <s v=""/>
    <s v=""/>
  </r>
  <r>
    <n v="243"/>
    <x v="16"/>
    <x v="0"/>
    <s v="Infraestrutura - TI"/>
    <x v="0"/>
    <s v="Normal"/>
    <s v="Liberação de Site - Demanda Email"/>
    <s v="Jorge Henrique Silva Jesus"/>
    <x v="26"/>
    <s v="09/09/2016 11:58:56"/>
    <s v=" "/>
    <s v="xxx"/>
    <x v="40"/>
    <x v="44"/>
    <n v="0.89999997615814209"/>
    <n v="0"/>
    <n v="100"/>
    <s v="03/09/2016 10:26:59"/>
    <s v="09/09/2016 11:58:56"/>
    <s v="XX"/>
    <x v="6"/>
    <s v="Não"/>
    <s v=""/>
    <s v=""/>
    <s v=""/>
  </r>
  <r>
    <n v="244"/>
    <x v="16"/>
    <x v="0"/>
    <s v="Infraestrutura - TI"/>
    <x v="0"/>
    <s v="Normal"/>
    <s v="Liberação de Site "/>
    <s v="Jorge Henrique Silva Jesus"/>
    <x v="26"/>
    <s v="09/09/2016 12:02:17"/>
    <s v=" "/>
    <s v="xxx"/>
    <x v="40"/>
    <x v="44"/>
    <n v="1"/>
    <n v="0"/>
    <n v="100"/>
    <s v="03/09/2016 10:30:36"/>
    <s v="09/09/2016 12:02:17"/>
    <s v="XX"/>
    <x v="6"/>
    <s v="Não"/>
    <s v=""/>
    <s v=""/>
    <s v=""/>
  </r>
  <r>
    <n v="245"/>
    <x v="16"/>
    <x v="0"/>
    <s v="Infraestrutura - TI"/>
    <x v="0"/>
    <s v="Normal"/>
    <s v="Liberação de SIte - Otrs"/>
    <s v="Jorge Henrique Silva Jesus"/>
    <x v="26"/>
    <s v="09/09/2016 14:56:12"/>
    <s v=" "/>
    <s v="xxx"/>
    <x v="40"/>
    <x v="44"/>
    <n v="1"/>
    <n v="0"/>
    <n v="100"/>
    <s v="03/09/2016 11:28:36"/>
    <s v="09/09/2016 14:56:12"/>
    <s v="XX"/>
    <x v="6"/>
    <s v="Não"/>
    <s v=""/>
    <s v=""/>
    <s v=""/>
  </r>
  <r>
    <n v="247"/>
    <x v="16"/>
    <x v="0"/>
    <s v="Infraestrutura - TI"/>
    <x v="0"/>
    <s v="Normal"/>
    <s v="Liberação de Site - Demanda Email"/>
    <s v="Jorge Henrique Silva Jesus"/>
    <x v="26"/>
    <s v="09/09/2016 14:57:57"/>
    <s v=" "/>
    <s v="xxx"/>
    <x v="2"/>
    <x v="2"/>
    <n v="1"/>
    <n v="0"/>
    <n v="100"/>
    <s v="05/09/2016 09:11:08"/>
    <s v="09/09/2016 14:57:57"/>
    <s v="XX"/>
    <x v="6"/>
    <s v="Não"/>
    <s v=""/>
    <s v=""/>
    <s v=""/>
  </r>
  <r>
    <n v="248"/>
    <x v="16"/>
    <x v="0"/>
    <s v="Infraestrutura - TI"/>
    <x v="0"/>
    <s v="Normal"/>
    <s v="Solicitacão por email"/>
    <s v="Jorge Alves dos Santos"/>
    <x v="27"/>
    <s v="05/09/2016 09:28:51"/>
    <s v=" "/>
    <s v="xxx"/>
    <x v="1"/>
    <x v="1"/>
    <n v="1"/>
    <n v="0"/>
    <n v="100"/>
    <s v="05/09/2016 09:13:37"/>
    <s v="05/09/2016 09:13:37"/>
    <s v="XX"/>
    <x v="6"/>
    <s v="Não"/>
    <s v=""/>
    <s v=""/>
    <s v=""/>
  </r>
  <r>
    <n v="249"/>
    <x v="16"/>
    <x v="0"/>
    <s v="Infraestrutura - TI"/>
    <x v="0"/>
    <s v="Normal"/>
    <s v="Solicitação por email, liberação de página"/>
    <s v="Jorge Alves dos Santos"/>
    <x v="27"/>
    <s v="05/09/2016 09:29:24"/>
    <s v=" "/>
    <s v="xxx"/>
    <x v="1"/>
    <x v="1"/>
    <n v="1"/>
    <n v="0"/>
    <n v="100"/>
    <s v="05/09/2016 09:15:49"/>
    <s v="05/09/2016 09:15:49"/>
    <s v="XX"/>
    <x v="6"/>
    <s v="Não"/>
    <s v=""/>
    <s v=""/>
    <s v=""/>
  </r>
  <r>
    <n v="250"/>
    <x v="16"/>
    <x v="0"/>
    <s v="Infraestrutura - TI"/>
    <x v="0"/>
    <s v="Normal"/>
    <s v="Solicitação por email"/>
    <s v="Jorge Alves dos Santos"/>
    <x v="27"/>
    <s v="05/09/2016 09:29:46"/>
    <s v=" "/>
    <s v="xxx"/>
    <x v="1"/>
    <x v="1"/>
    <n v="1"/>
    <n v="0"/>
    <n v="100"/>
    <s v="05/09/2016 09:16:52"/>
    <s v="05/09/2016 09:16:52"/>
    <s v="XX"/>
    <x v="6"/>
    <s v="Não"/>
    <s v=""/>
    <s v=""/>
    <s v=""/>
  </r>
  <r>
    <n v="251"/>
    <x v="16"/>
    <x v="0"/>
    <s v="Infraestrutura - TI"/>
    <x v="0"/>
    <s v="Normal"/>
    <s v="Solicitação por email"/>
    <s v="Jorge Alves dos Santos"/>
    <x v="27"/>
    <s v="05/09/2016 09:30:06"/>
    <s v=" "/>
    <s v="xxx"/>
    <x v="1"/>
    <x v="1"/>
    <n v="1"/>
    <n v="0"/>
    <n v="100"/>
    <s v="05/09/2016 09:17:32"/>
    <s v="05/09/2016 09:17:32"/>
    <s v="XX"/>
    <x v="6"/>
    <s v="Não"/>
    <s v=""/>
    <s v=""/>
    <s v=""/>
  </r>
  <r>
    <n v="252"/>
    <x v="16"/>
    <x v="0"/>
    <s v="Infraestrutura - TI"/>
    <x v="0"/>
    <s v="Normal"/>
    <s v="Liberação de Servidores VPN - Hoçamu"/>
    <s v="Jorge Henrique Silva Jesus"/>
    <x v="26"/>
    <s v="09/09/2016 15:21:59"/>
    <s v=" "/>
    <s v="xxx"/>
    <x v="2"/>
    <x v="2"/>
    <n v="1"/>
    <n v="0"/>
    <n v="100"/>
    <s v="05/09/2016 09:17:34"/>
    <s v="09/09/2016 15:21:59"/>
    <s v="XX"/>
    <x v="6"/>
    <s v="Não"/>
    <s v=""/>
    <s v=""/>
    <s v=""/>
  </r>
  <r>
    <n v="253"/>
    <x v="16"/>
    <x v="0"/>
    <s v="Infraestrutura - TI"/>
    <x v="0"/>
    <s v="Normal"/>
    <s v="Chamado"/>
    <s v="Jorge Alves dos Santos"/>
    <x v="27"/>
    <s v="05/09/2016 09:30:27"/>
    <s v=" "/>
    <s v="xxx"/>
    <x v="1"/>
    <x v="1"/>
    <n v="1"/>
    <n v="0"/>
    <n v="100"/>
    <s v="05/09/2016 09:18:09"/>
    <s v="05/09/2016 09:18:09"/>
    <s v="XX"/>
    <x v="6"/>
    <s v="Não"/>
    <s v=""/>
    <s v=""/>
    <s v=""/>
  </r>
  <r>
    <n v="254"/>
    <x v="16"/>
    <x v="0"/>
    <s v="Infraestrutura - TI"/>
    <x v="0"/>
    <s v="Normal"/>
    <s v="Chamado OTRS"/>
    <s v="Jorge Alves dos Santos"/>
    <x v="27"/>
    <s v="05/09/2016 09:31:25"/>
    <s v=" "/>
    <s v="xxx"/>
    <x v="1"/>
    <x v="1"/>
    <n v="1"/>
    <n v="0"/>
    <n v="100"/>
    <s v="05/09/2016 09:18:49"/>
    <s v="05/09/2016 09:18:49"/>
    <s v="XX"/>
    <x v="6"/>
    <s v="Não"/>
    <s v=""/>
    <s v=""/>
    <s v=""/>
  </r>
  <r>
    <n v="255"/>
    <x v="16"/>
    <x v="0"/>
    <s v="Infraestrutura - TI"/>
    <x v="0"/>
    <s v="Normal"/>
    <s v="Chamado OTRS"/>
    <s v="Jorge Alves dos Santos"/>
    <x v="27"/>
    <s v="05/09/2016 09:31:48"/>
    <s v=" "/>
    <s v="xxx"/>
    <x v="1"/>
    <x v="1"/>
    <n v="1"/>
    <n v="0"/>
    <n v="100"/>
    <s v="05/09/2016 09:19:23"/>
    <s v="05/09/2016 09:19:23"/>
    <s v="XX"/>
    <x v="6"/>
    <s v="Não"/>
    <s v=""/>
    <s v=""/>
    <s v=""/>
  </r>
  <r>
    <n v="256"/>
    <x v="16"/>
    <x v="0"/>
    <s v="Infraestrutura - TI"/>
    <x v="0"/>
    <s v="Normal"/>
    <s v="Chamado OTRS"/>
    <s v="Jorge Alves dos Santos"/>
    <x v="27"/>
    <s v="05/09/2016 09:32:17"/>
    <s v=" "/>
    <s v="xxx"/>
    <x v="1"/>
    <x v="1"/>
    <n v="1"/>
    <n v="0"/>
    <n v="100"/>
    <s v="05/09/2016 09:20:46"/>
    <s v="05/09/2016 09:20:46"/>
    <s v="XX"/>
    <x v="6"/>
    <s v="Não"/>
    <s v=""/>
    <s v=""/>
    <s v=""/>
  </r>
  <r>
    <n v="257"/>
    <x v="16"/>
    <x v="0"/>
    <s v="Infraestrutura - TI"/>
    <x v="0"/>
    <s v="Normal"/>
    <s v="Chamado OTRS"/>
    <s v="Jorge Alves dos Santos"/>
    <x v="27"/>
    <s v="05/09/2016 09:24:53"/>
    <s v=" "/>
    <s v="xxx"/>
    <x v="1"/>
    <x v="1"/>
    <n v="1"/>
    <n v="0"/>
    <n v="100"/>
    <s v="05/09/2016 09:21:16"/>
    <s v="05/09/2016 09:24:53"/>
    <s v="XX"/>
    <x v="6"/>
    <s v="Não"/>
    <s v=""/>
    <s v=""/>
    <s v=""/>
  </r>
  <r>
    <n v="258"/>
    <x v="16"/>
    <x v="0"/>
    <s v="Infraestrutura - TI"/>
    <x v="0"/>
    <s v="Normal"/>
    <s v="Chamado OTRS"/>
    <s v="Jorge Alves dos Santos"/>
    <x v="27"/>
    <s v="05/09/2016 09:32:44"/>
    <s v=" "/>
    <s v="xxx"/>
    <x v="1"/>
    <x v="1"/>
    <n v="1"/>
    <n v="0"/>
    <n v="100"/>
    <s v="05/09/2016 09:21:51"/>
    <s v="05/09/2016 09:21:51"/>
    <s v="XX"/>
    <x v="6"/>
    <s v="Não"/>
    <s v=""/>
    <s v=""/>
    <s v=""/>
  </r>
  <r>
    <n v="260"/>
    <x v="16"/>
    <x v="0"/>
    <s v="Infraestrutura - TI"/>
    <x v="0"/>
    <s v="Normal"/>
    <s v="Chamado OTRS"/>
    <s v="Jorge Alves dos Santos"/>
    <x v="27"/>
    <s v="05/09/2016 09:33:22"/>
    <s v=" "/>
    <s v="xxx"/>
    <x v="1"/>
    <x v="1"/>
    <n v="1"/>
    <n v="0"/>
    <n v="100"/>
    <s v="05/09/2016 09:22:30"/>
    <s v="05/09/2016 09:22:30"/>
    <s v="XX"/>
    <x v="6"/>
    <s v="Não"/>
    <s v=""/>
    <s v=""/>
    <s v=""/>
  </r>
  <r>
    <n v="261"/>
    <x v="16"/>
    <x v="0"/>
    <s v="Infraestrutura - TI"/>
    <x v="0"/>
    <s v="Normal"/>
    <s v="Chamado OTRS"/>
    <s v="Jorge Alves dos Santos"/>
    <x v="27"/>
    <s v="05/09/2016 09:33:44"/>
    <s v=" "/>
    <s v="xxx"/>
    <x v="1"/>
    <x v="1"/>
    <n v="1"/>
    <n v="0"/>
    <n v="100"/>
    <s v="05/09/2016 09:22:58"/>
    <s v="05/09/2016 09:22:58"/>
    <s v="XX"/>
    <x v="6"/>
    <s v="Não"/>
    <s v=""/>
    <s v=""/>
    <s v=""/>
  </r>
  <r>
    <n v="262"/>
    <x v="16"/>
    <x v="0"/>
    <s v="Infraestrutura - TI"/>
    <x v="0"/>
    <s v="Normal"/>
    <s v="Chamado OTRS"/>
    <s v="Jorge Alves dos Santos"/>
    <x v="27"/>
    <s v="05/09/2016 09:34:05"/>
    <s v=" "/>
    <s v="xxx"/>
    <x v="1"/>
    <x v="1"/>
    <n v="1"/>
    <n v="0"/>
    <n v="100"/>
    <s v="05/09/2016 09:23:30"/>
    <s v="05/09/2016 09:23:30"/>
    <s v="XX"/>
    <x v="6"/>
    <s v="Não"/>
    <s v=""/>
    <s v=""/>
    <s v=""/>
  </r>
  <r>
    <n v="263"/>
    <x v="16"/>
    <x v="0"/>
    <s v="Infraestrutura - TI"/>
    <x v="0"/>
    <s v="Normal"/>
    <s v="FTP Transportadoras Pontocom"/>
    <s v="Jorge Henrique Silva Jesus"/>
    <x v="26"/>
    <s v="09/09/2016 11:11:30"/>
    <s v=" "/>
    <s v="xxx"/>
    <x v="2"/>
    <x v="2"/>
    <n v="1"/>
    <n v="0"/>
    <n v="100"/>
    <s v="05/09/2016 09:23:46"/>
    <s v="09/09/2016 11:11:30"/>
    <s v="XX"/>
    <x v="6"/>
    <s v="Não"/>
    <s v=""/>
    <s v=""/>
    <s v=""/>
  </r>
  <r>
    <n v="277"/>
    <x v="16"/>
    <x v="0"/>
    <s v="Infraestrutura - TI"/>
    <x v="0"/>
    <s v="Normal"/>
    <s v="Liberação de  Site - Acesso Restrito"/>
    <s v="Jorge Henrique Silva Jesus"/>
    <x v="26"/>
    <s v="09/09/2016 15:21:06"/>
    <s v=" "/>
    <s v="xxx"/>
    <x v="2"/>
    <x v="2"/>
    <n v="1"/>
    <n v="0"/>
    <n v="100"/>
    <s v="05/09/2016 10:38:46"/>
    <s v="09/09/2016 15:21:05"/>
    <s v="XX"/>
    <x v="6"/>
    <s v="Não"/>
    <s v=""/>
    <s v=""/>
    <s v=""/>
  </r>
  <r>
    <n v="278"/>
    <x v="16"/>
    <x v="0"/>
    <s v="Infraestrutura - TI"/>
    <x v="0"/>
    <s v="Normal"/>
    <s v="Problema de Acesso VPN"/>
    <s v="Jorge Henrique Silva Jesus"/>
    <x v="26"/>
    <s v="09/09/2016 15:29:06"/>
    <s v=" "/>
    <s v="xxx"/>
    <x v="2"/>
    <x v="2"/>
    <n v="2"/>
    <n v="0"/>
    <n v="100"/>
    <s v="05/09/2016 10:54:05"/>
    <s v="09/09/2016 15:29:05"/>
    <s v="XX"/>
    <x v="6"/>
    <s v="Não"/>
    <s v=""/>
    <s v=""/>
    <s v=""/>
  </r>
  <r>
    <n v="280"/>
    <x v="16"/>
    <x v="0"/>
    <s v="Infraestrutura - TI"/>
    <x v="0"/>
    <s v="Normal"/>
    <s v="Verificação Erro Site do IBGE"/>
    <s v="Jorge Henrique Silva Jesus"/>
    <x v="26"/>
    <s v="09/09/2016 15:33:07"/>
    <s v=" "/>
    <s v="xxx"/>
    <x v="2"/>
    <x v="2"/>
    <n v="1"/>
    <n v="0"/>
    <n v="100"/>
    <s v="05/09/2016 13:34:18"/>
    <s v="09/09/2016 15:33:07"/>
    <s v="XX"/>
    <x v="6"/>
    <s v="Não"/>
    <s v=""/>
    <s v=""/>
    <s v=""/>
  </r>
  <r>
    <n v="281"/>
    <x v="16"/>
    <x v="0"/>
    <s v="Infraestrutura - TI"/>
    <x v="0"/>
    <s v="Normal"/>
    <s v="Liberação de Servidor para Internet"/>
    <s v="Jorge Henrique Silva Jesus"/>
    <x v="26"/>
    <s v="09/09/2016 11:48:00"/>
    <s v=" "/>
    <s v="xxx"/>
    <x v="2"/>
    <x v="2"/>
    <n v="1"/>
    <n v="0"/>
    <n v="100"/>
    <s v="05/09/2016 13:54:54"/>
    <s v="09/09/2016 11:47:59"/>
    <s v="XX"/>
    <x v="6"/>
    <s v="Não"/>
    <s v=""/>
    <s v=""/>
    <s v=""/>
  </r>
  <r>
    <n v="282"/>
    <x v="16"/>
    <x v="0"/>
    <s v="Infraestrutura - TI"/>
    <x v="0"/>
    <s v="Urgente"/>
    <s v="Reconfiguração de Browser - ACesso Internet Pontocom"/>
    <s v="Jorge Henrique Silva Jesus"/>
    <x v="26"/>
    <s v="09/09/2016 15:43:00"/>
    <s v=" "/>
    <s v="xxx"/>
    <x v="2"/>
    <x v="2"/>
    <n v="1"/>
    <n v="0"/>
    <n v="100"/>
    <s v="05/09/2016 14:12:53"/>
    <s v="09/09/2016 15:43:00"/>
    <s v="XX"/>
    <x v="6"/>
    <s v="Não"/>
    <s v=""/>
    <s v=""/>
    <s v=""/>
  </r>
  <r>
    <n v="283"/>
    <x v="16"/>
    <x v="0"/>
    <s v="Infraestrutura - TI"/>
    <x v="0"/>
    <s v="Normal"/>
    <s v="Verificação de URL bloqueada"/>
    <s v="Jorge Henrique Silva Jesus"/>
    <x v="26"/>
    <s v="05/09/2016 14:50:01"/>
    <s v=" "/>
    <s v="xxx"/>
    <x v="2"/>
    <x v="2"/>
    <n v="1"/>
    <n v="0"/>
    <n v="100"/>
    <s v="05/09/2016 14:18:01"/>
    <s v="05/09/2016 14:50:01"/>
    <s v="XX"/>
    <x v="6"/>
    <s v="Não"/>
    <s v=""/>
    <s v=""/>
    <s v=""/>
  </r>
  <r>
    <n v="285"/>
    <x v="16"/>
    <x v="0"/>
    <s v="Infraestrutura - TI"/>
    <x v="0"/>
    <s v="Normal"/>
    <s v="SOlicitação de Liberação de Site"/>
    <s v="Jorge Henrique Silva Jesus"/>
    <x v="26"/>
    <s v="09/09/2016 11:11:51"/>
    <s v=" "/>
    <s v="xxx"/>
    <x v="2"/>
    <x v="2"/>
    <n v="1"/>
    <n v="0"/>
    <n v="100"/>
    <s v="05/09/2016 15:29:50"/>
    <s v="09/09/2016 11:11:50"/>
    <s v="XX"/>
    <x v="6"/>
    <s v="Não"/>
    <s v=""/>
    <s v=""/>
    <s v=""/>
  </r>
  <r>
    <n v="286"/>
    <x v="16"/>
    <x v="0"/>
    <s v="Infraestrutura - TI"/>
    <x v="0"/>
    <s v="Normal"/>
    <s v="Liberação de Site - Otrs"/>
    <s v="Jorge Henrique Silva Jesus"/>
    <x v="26"/>
    <s v="09/09/2016 11:01:37"/>
    <s v=" "/>
    <s v="xxx"/>
    <x v="2"/>
    <x v="2"/>
    <n v="1"/>
    <n v="0"/>
    <n v="100"/>
    <s v="05/09/2016 16:43:28"/>
    <s v="09/09/2016 11:01:37"/>
    <s v="XX"/>
    <x v="6"/>
    <s v="Não"/>
    <s v=""/>
    <s v=""/>
    <s v=""/>
  </r>
  <r>
    <n v="287"/>
    <x v="16"/>
    <x v="0"/>
    <s v="Infraestrutura - TI"/>
    <x v="0"/>
    <s v="Normal"/>
    <s v="Aplicação Safedoc com erro"/>
    <s v="Jorge Henrique Silva Jesus"/>
    <x v="26"/>
    <s v="09/09/2016 15:42:21"/>
    <s v=" "/>
    <s v="xxx"/>
    <x v="2"/>
    <x v="2"/>
    <n v="1"/>
    <n v="0"/>
    <n v="100"/>
    <s v="05/09/2016 17:24:59"/>
    <s v="09/09/2016 15:42:20"/>
    <s v="XX"/>
    <x v="6"/>
    <s v="Não"/>
    <s v=""/>
    <s v=""/>
    <s v=""/>
  </r>
  <r>
    <n v="288"/>
    <x v="16"/>
    <x v="0"/>
    <s v="Infraestrutura - TI"/>
    <x v="0"/>
    <s v="Normal"/>
    <s v="Liberação de SIte - Demanda OTRS"/>
    <s v="Jorge Henrique Silva Jesus"/>
    <x v="26"/>
    <s v="09/09/2016 15:43:00"/>
    <s v=" "/>
    <s v="xxx"/>
    <x v="2"/>
    <x v="2"/>
    <n v="1"/>
    <n v="0"/>
    <n v="100"/>
    <s v="05/09/2016 17:50:22"/>
    <s v="09/09/2016 15:43:00"/>
    <s v="XX"/>
    <x v="6"/>
    <s v="Não"/>
    <s v=""/>
    <s v=""/>
    <s v=""/>
  </r>
  <r>
    <n v="295"/>
    <x v="16"/>
    <x v="0"/>
    <s v="Infraestrutura - TI"/>
    <x v="0"/>
    <s v="Normal"/>
    <s v="Liberar acesso internet para o Servidor - 10.3.200.170"/>
    <s v="Maxwell Silva"/>
    <x v="27"/>
    <s v="12/09/2016 15:24:23"/>
    <s v=" "/>
    <s v="xxx"/>
    <x v="3"/>
    <x v="3"/>
    <n v="2"/>
    <n v="0.25"/>
    <n v="100"/>
    <s v="06/09/2016 08:48:09"/>
    <s v="12/09/2016 15:24:23"/>
    <s v="XX"/>
    <x v="6"/>
    <s v="Não"/>
    <s v=""/>
    <s v=""/>
    <s v=""/>
  </r>
  <r>
    <n v="297"/>
    <x v="16"/>
    <x v="0"/>
    <s v="Infraestrutura - TI"/>
    <x v="0"/>
    <s v="Normal"/>
    <s v="Liberação de Site BLoqueado - Demanda Otrs"/>
    <s v="Jorge Henrique Silva Jesus"/>
    <x v="26"/>
    <s v="06/09/2016 09:13:50"/>
    <s v=" "/>
    <s v="xxx"/>
    <x v="3"/>
    <x v="3"/>
    <n v="1"/>
    <n v="0"/>
    <n v="100"/>
    <s v="06/09/2016 09:02:54"/>
    <s v="06/09/2016 09:02:54"/>
    <s v="XX"/>
    <x v="6"/>
    <s v="Não"/>
    <s v=""/>
    <s v=""/>
    <s v=""/>
  </r>
  <r>
    <n v="298"/>
    <x v="16"/>
    <x v="0"/>
    <s v="Infraestrutura - TI"/>
    <x v="0"/>
    <s v="Normal"/>
    <s v="Liberação de SIte - Demanda OTRS"/>
    <s v="Jorge Henrique Silva Jesus"/>
    <x v="26"/>
    <s v="09/09/2016 15:43:00"/>
    <s v=" "/>
    <s v="xxx"/>
    <x v="3"/>
    <x v="3"/>
    <n v="1"/>
    <n v="0"/>
    <n v="100"/>
    <s v="06/09/2016 09:07:37"/>
    <s v="09/09/2016 15:43:00"/>
    <s v="XX"/>
    <x v="6"/>
    <s v="Não"/>
    <s v=""/>
    <s v=""/>
    <s v=""/>
  </r>
  <r>
    <n v="299"/>
    <x v="16"/>
    <x v="0"/>
    <s v="Infraestrutura - TI"/>
    <x v="0"/>
    <s v="Normal"/>
    <s v="Solicitação de Liberação de Site "/>
    <s v="Jorge Henrique Silva Jesus"/>
    <x v="26"/>
    <s v="06/09/2016 09:13:11"/>
    <s v=" "/>
    <s v="xxx"/>
    <x v="3"/>
    <x v="3"/>
    <n v="1"/>
    <n v="0"/>
    <n v="100"/>
    <s v="06/09/2016 09:10:20"/>
    <s v="06/09/2016 09:10:20"/>
    <s v="XX"/>
    <x v="6"/>
    <s v="Não"/>
    <s v=""/>
    <s v=""/>
    <s v=""/>
  </r>
  <r>
    <n v="302"/>
    <x v="16"/>
    <x v="1"/>
    <s v="Infraestrutura - TI"/>
    <x v="0"/>
    <s v="Normal"/>
    <s v="Verificação de Consumo de Link - Aplicação "/>
    <s v="Jorge Henrique Silva Jesus"/>
    <x v="26"/>
    <s v="08/09/2016 09:23:11"/>
    <s v=" "/>
    <s v="xxx"/>
    <x v="3"/>
    <x v="3"/>
    <n v="4"/>
    <n v="0"/>
    <n v="100"/>
    <s v="06/09/2016 09:28:07"/>
    <s v="08/09/2016 09:23:11"/>
    <s v="XX"/>
    <x v="6"/>
    <s v="Não"/>
    <s v=""/>
    <s v=""/>
    <s v=""/>
  </r>
  <r>
    <n v="303"/>
    <x v="16"/>
    <x v="1"/>
    <s v="Infraestrutura - TI"/>
    <x v="0"/>
    <s v="Normal"/>
    <s v="Cadastro de IP Transportadora Pontocom"/>
    <s v="Jorge Henrique Silva Jesus"/>
    <x v="26"/>
    <s v="09/09/2016 11:11:08"/>
    <s v=" "/>
    <s v="xxx"/>
    <x v="3"/>
    <x v="3"/>
    <n v="1"/>
    <n v="0"/>
    <n v="100"/>
    <s v="06/09/2016 09:49:55"/>
    <s v="09/09/2016 11:11:08"/>
    <s v="XX"/>
    <x v="6"/>
    <s v="Não"/>
    <s v=""/>
    <s v=""/>
    <s v=""/>
  </r>
  <r>
    <n v="304"/>
    <x v="16"/>
    <x v="0"/>
    <s v="Infraestrutura - TI"/>
    <x v="0"/>
    <s v="Normal"/>
    <s v="Atendimento Telefone"/>
    <s v="Jorge Alves dos Santos"/>
    <x v="27"/>
    <s v="09/09/2016 11:38:23"/>
    <s v=" "/>
    <s v="xxx"/>
    <x v="2"/>
    <x v="2"/>
    <n v="1"/>
    <n v="0"/>
    <n v="100"/>
    <s v="06/09/2016 09:50:40"/>
    <s v="09/09/2016 11:38:23"/>
    <s v="XX"/>
    <x v="6"/>
    <s v="Não"/>
    <s v=""/>
    <s v=""/>
    <s v=""/>
  </r>
  <r>
    <n v="305"/>
    <x v="16"/>
    <x v="0"/>
    <s v="Infraestrutura - TI"/>
    <x v="0"/>
    <s v="Normal"/>
    <s v="Demanda emergencial "/>
    <s v="Jorge Alves dos Santos"/>
    <x v="27"/>
    <s v="09/09/2016 11:36:40"/>
    <s v=" "/>
    <s v="xxx"/>
    <x v="2"/>
    <x v="2"/>
    <n v="1"/>
    <n v="0"/>
    <n v="100"/>
    <s v="06/09/2016 09:52:06"/>
    <s v="09/09/2016 11:35:57"/>
    <s v="XX"/>
    <x v="6"/>
    <s v="Não"/>
    <s v=""/>
    <s v=""/>
    <s v=""/>
  </r>
  <r>
    <n v="306"/>
    <x v="16"/>
    <x v="0"/>
    <s v="Infraestrutura - TI"/>
    <x v="0"/>
    <s v="Normal"/>
    <s v="Demanda de migração"/>
    <s v="Jorge Alves dos Santos"/>
    <x v="27"/>
    <s v="12/09/2016 15:41:17"/>
    <s v=" "/>
    <s v="xxx"/>
    <x v="2"/>
    <x v="2"/>
    <n v="1"/>
    <n v="0"/>
    <n v="100"/>
    <s v="06/09/2016 09:52:50"/>
    <s v="12/09/2016 15:41:17"/>
    <s v="XX"/>
    <x v="6"/>
    <s v="Não"/>
    <s v=""/>
    <s v=""/>
    <s v=""/>
  </r>
  <r>
    <n v="307"/>
    <x v="16"/>
    <x v="0"/>
    <s v="Infraestrutura - TI"/>
    <x v="0"/>
    <s v="Normal"/>
    <s v="Atendimento telefonico "/>
    <s v="Jorge Alves dos Santos"/>
    <x v="27"/>
    <s v="06/09/2016 10:02:41"/>
    <s v=" "/>
    <s v="xxx"/>
    <x v="2"/>
    <x v="2"/>
    <n v="1"/>
    <n v="0"/>
    <n v="100"/>
    <s v="06/09/2016 09:53:38"/>
    <s v="06/09/2016 09:53:38"/>
    <s v="XX"/>
    <x v="6"/>
    <s v="Não"/>
    <s v=""/>
    <s v=""/>
    <s v=""/>
  </r>
  <r>
    <n v="308"/>
    <x v="16"/>
    <x v="0"/>
    <s v="Infraestrutura - TI"/>
    <x v="0"/>
    <s v="Normal"/>
    <s v="Demanda de migração VPN"/>
    <s v="Jorge Alves dos Santos"/>
    <x v="27"/>
    <s v="06/09/2016 10:03:01"/>
    <s v=" "/>
    <s v="xxx"/>
    <x v="2"/>
    <x v="2"/>
    <n v="1"/>
    <n v="0"/>
    <n v="100"/>
    <s v="06/09/2016 09:54:30"/>
    <s v="06/09/2016 09:54:30"/>
    <s v="XX"/>
    <x v="6"/>
    <s v="Não"/>
    <s v=""/>
    <s v=""/>
    <s v=""/>
  </r>
  <r>
    <n v="309"/>
    <x v="16"/>
    <x v="0"/>
    <s v="Infraestrutura - TI"/>
    <x v="0"/>
    <s v="Normal"/>
    <s v="Migração Radius"/>
    <s v="Jorge Alves dos Santos"/>
    <x v="27"/>
    <s v="06/09/2016 10:03:39"/>
    <s v=" "/>
    <s v="xxx"/>
    <x v="2"/>
    <x v="2"/>
    <n v="1"/>
    <n v="0"/>
    <n v="100"/>
    <s v="06/09/2016 09:55:40"/>
    <s v="06/09/2016 09:55:40"/>
    <s v="XX"/>
    <x v="6"/>
    <s v="Não"/>
    <s v=""/>
    <s v=""/>
    <s v=""/>
  </r>
  <r>
    <n v="310"/>
    <x v="16"/>
    <x v="0"/>
    <s v="Infraestrutura - TI"/>
    <x v="0"/>
    <s v="Normal"/>
    <s v="Atendimento por telefone"/>
    <s v="Jorge Alves dos Santos"/>
    <x v="27"/>
    <s v="06/09/2016 10:04:52"/>
    <s v=" "/>
    <s v="xxx"/>
    <x v="2"/>
    <x v="2"/>
    <n v="1"/>
    <n v="0"/>
    <n v="100"/>
    <s v="06/09/2016 09:56:29"/>
    <s v="06/09/2016 09:56:29"/>
    <s v="XX"/>
    <x v="6"/>
    <s v="Não"/>
    <s v=""/>
    <s v=""/>
    <s v=""/>
  </r>
  <r>
    <n v="311"/>
    <x v="16"/>
    <x v="0"/>
    <s v="Infraestrutura - TI"/>
    <x v="0"/>
    <s v="Normal"/>
    <s v="Atendimento por telefone"/>
    <s v="Jorge Alves dos Santos"/>
    <x v="27"/>
    <s v="06/09/2016 10:05:33"/>
    <s v=" "/>
    <s v="xxx"/>
    <x v="2"/>
    <x v="2"/>
    <n v="1"/>
    <n v="0"/>
    <n v="100"/>
    <s v="06/09/2016 09:57:25"/>
    <s v="06/09/2016 09:57:25"/>
    <s v="XX"/>
    <x v="6"/>
    <s v="Não"/>
    <s v=""/>
    <s v=""/>
    <s v=""/>
  </r>
  <r>
    <n v="312"/>
    <x v="16"/>
    <x v="0"/>
    <s v="Infraestrutura - TI"/>
    <x v="0"/>
    <s v="Normal"/>
    <s v="Chamado OTRS"/>
    <s v="Jorge Alves dos Santos"/>
    <x v="27"/>
    <s v="06/09/2016 10:05:55"/>
    <s v=" "/>
    <s v="xxx"/>
    <x v="2"/>
    <x v="2"/>
    <n v="1"/>
    <n v="0"/>
    <n v="100"/>
    <s v="06/09/2016 09:58:00"/>
    <s v="06/09/2016 09:58:00"/>
    <s v="XX"/>
    <x v="6"/>
    <s v="Não"/>
    <s v=""/>
    <s v=""/>
    <s v=""/>
  </r>
  <r>
    <n v="313"/>
    <x v="16"/>
    <x v="0"/>
    <s v="Infraestrutura - TI"/>
    <x v="0"/>
    <s v="Normal"/>
    <s v="Chamado OTRS"/>
    <s v="Jorge Alves dos Santos"/>
    <x v="27"/>
    <s v="06/09/2016 10:06:18"/>
    <s v=" "/>
    <s v="xxx"/>
    <x v="2"/>
    <x v="2"/>
    <n v="1"/>
    <n v="0"/>
    <n v="100"/>
    <s v="06/09/2016 09:58:34"/>
    <s v="06/09/2016 09:58:34"/>
    <s v="XX"/>
    <x v="6"/>
    <s v="Não"/>
    <s v=""/>
    <s v=""/>
    <s v=""/>
  </r>
  <r>
    <n v="314"/>
    <x v="16"/>
    <x v="0"/>
    <s v="Infraestrutura - TI"/>
    <x v="0"/>
    <s v="Normal"/>
    <s v="Atendimento Sobre-aviso"/>
    <s v="Jorge Alves dos Santos"/>
    <x v="27"/>
    <s v="09/09/2016 11:37:15"/>
    <s v=" "/>
    <s v="xxx"/>
    <x v="2"/>
    <x v="2"/>
    <n v="1"/>
    <n v="0"/>
    <n v="100"/>
    <s v="06/09/2016 09:59:36"/>
    <s v="09/09/2016 11:37:15"/>
    <s v="XX"/>
    <x v="6"/>
    <s v="Não"/>
    <s v=""/>
    <s v=""/>
    <s v=""/>
  </r>
  <r>
    <n v="316"/>
    <x v="16"/>
    <x v="0"/>
    <s v="Infraestrutura - TI"/>
    <x v="0"/>
    <s v="Normal"/>
    <s v="Monitoramento "/>
    <s v="Jorge Alves dos Santos"/>
    <x v="27"/>
    <s v="06/09/2016 10:09:01"/>
    <s v=" "/>
    <s v="xxx"/>
    <x v="2"/>
    <x v="2"/>
    <n v="1"/>
    <n v="0"/>
    <n v="100"/>
    <s v="06/09/2016 10:08:46"/>
    <s v="06/09/2016 10:08:46"/>
    <s v="XX"/>
    <x v="6"/>
    <s v="Não"/>
    <s v=""/>
    <s v=""/>
    <s v=""/>
  </r>
  <r>
    <n v="320"/>
    <x v="16"/>
    <x v="0"/>
    <s v="Infraestrutura - TI"/>
    <x v="0"/>
    <s v="Normal"/>
    <s v="Bloqueio de Entrada Firewall Kaspersky"/>
    <s v="Jorge Henrique Silva Jesus"/>
    <x v="26"/>
    <s v="06/09/2016 11:23:17"/>
    <s v=" "/>
    <s v="xxx"/>
    <x v="3"/>
    <x v="3"/>
    <n v="1"/>
    <n v="0"/>
    <n v="100"/>
    <s v="06/09/2016 11:07:04"/>
    <s v="06/09/2016 11:23:17"/>
    <s v="XX"/>
    <x v="6"/>
    <s v="Não"/>
    <s v=""/>
    <s v=""/>
    <s v=""/>
  </r>
  <r>
    <n v="322"/>
    <x v="16"/>
    <x v="0"/>
    <s v="Infraestrutura - TI"/>
    <x v="0"/>
    <s v="Normal"/>
    <s v="Liberação de SIte - Demanda OTRS"/>
    <s v="Jorge Henrique Silva Jesus"/>
    <x v="26"/>
    <s v="09/09/2016 15:40:25"/>
    <s v=" "/>
    <s v="xxx"/>
    <x v="3"/>
    <x v="3"/>
    <n v="1"/>
    <n v="0"/>
    <n v="100"/>
    <s v="06/09/2016 11:43:00"/>
    <s v="09/09/2016 15:40:25"/>
    <s v="XX"/>
    <x v="6"/>
    <s v="Não"/>
    <s v=""/>
    <s v=""/>
    <s v=""/>
  </r>
  <r>
    <n v="324"/>
    <x v="16"/>
    <x v="0"/>
    <s v="Infraestrutura - TI"/>
    <x v="0"/>
    <s v="Urgente"/>
    <s v="Erro Transmissão de Arquivo SEFAZ"/>
    <s v="Jorge Henrique Silva Jesus"/>
    <x v="26"/>
    <s v="08/09/2016 15:12:05"/>
    <s v=" "/>
    <s v="xxx"/>
    <x v="3"/>
    <x v="3"/>
    <n v="1.2999999523162842"/>
    <n v="0"/>
    <n v="100"/>
    <s v="06/09/2016 13:49:31"/>
    <s v="08/09/2016 09:22:47"/>
    <s v="XX"/>
    <x v="6"/>
    <s v="Não"/>
    <s v=""/>
    <s v=""/>
    <s v=""/>
  </r>
  <r>
    <n v="325"/>
    <x v="16"/>
    <x v="0"/>
    <s v="Infraestrutura - TI"/>
    <x v="0"/>
    <s v="Normal"/>
    <s v="Liberação de Site - Demanda Email"/>
    <s v="Jorge Henrique Silva Jesus"/>
    <x v="26"/>
    <s v="09/09/2016 15:40:05"/>
    <s v=" "/>
    <s v="xxx"/>
    <x v="3"/>
    <x v="3"/>
    <n v="1"/>
    <n v="0"/>
    <n v="100"/>
    <s v="06/09/2016 14:02:54"/>
    <s v="09/09/2016 15:40:05"/>
    <s v="XX"/>
    <x v="6"/>
    <s v="Não"/>
    <s v=""/>
    <s v=""/>
    <s v=""/>
  </r>
  <r>
    <n v="326"/>
    <x v="16"/>
    <x v="0"/>
    <s v="Infraestrutura - TI"/>
    <x v="0"/>
    <s v="Normal"/>
    <s v="Cadastro de IP Transportadora Pontocom"/>
    <s v="Jorge Henrique Silva Jesus"/>
    <x v="26"/>
    <s v="09/09/2016 15:33:25"/>
    <s v=" "/>
    <s v="xxx"/>
    <x v="3"/>
    <x v="3"/>
    <n v="1"/>
    <n v="0"/>
    <n v="100"/>
    <s v="06/09/2016 14:12:23"/>
    <s v="09/09/2016 15:33:25"/>
    <s v="XX"/>
    <x v="6"/>
    <s v="Não"/>
    <s v=""/>
    <s v=""/>
    <s v=""/>
  </r>
  <r>
    <n v="330"/>
    <x v="16"/>
    <x v="0"/>
    <s v="Infraestrutura - TI"/>
    <x v="0"/>
    <s v="Normal"/>
    <s v="Liberação de Servidor para Internet"/>
    <s v="Jorge Henrique Silva Jesus"/>
    <x v="26"/>
    <s v="09/09/2016 15:22:20"/>
    <s v=" "/>
    <s v="xxx"/>
    <x v="3"/>
    <x v="8"/>
    <n v="1"/>
    <n v="0"/>
    <n v="100"/>
    <s v="06/09/2016 15:05:13"/>
    <s v="09/09/2016 15:22:20"/>
    <s v="XX"/>
    <x v="6"/>
    <s v="Não"/>
    <s v=""/>
    <n v="1"/>
    <s v=""/>
  </r>
  <r>
    <n v="332"/>
    <x v="16"/>
    <x v="0"/>
    <s v="Infraestrutura - TI"/>
    <x v="0"/>
    <s v="Normal"/>
    <s v="Solicitação de Liberação de Controle de Dispositivo"/>
    <s v="Jorge Henrique Silva Jesus"/>
    <x v="26"/>
    <s v="08/09/2016 09:22:26"/>
    <s v=" "/>
    <s v="xxx"/>
    <x v="3"/>
    <x v="3"/>
    <n v="1.2000000476837158"/>
    <n v="0"/>
    <n v="100"/>
    <s v="06/09/2016 15:17:58"/>
    <s v="08/09/2016 09:22:26"/>
    <s v="XX"/>
    <x v="6"/>
    <s v="Não"/>
    <s v=""/>
    <s v=""/>
    <s v=""/>
  </r>
  <r>
    <n v="334"/>
    <x v="16"/>
    <x v="0"/>
    <s v="Infraestrutura - TI"/>
    <x v="0"/>
    <s v="Normal"/>
    <s v="Mudança de Perfil de usuário - AD"/>
    <s v="Jorge Henrique Silva Jesus"/>
    <x v="27"/>
    <s v="09/09/2016 11:38:23"/>
    <s v=" "/>
    <s v="xxx"/>
    <x v="3"/>
    <x v="3"/>
    <n v="1"/>
    <n v="0.21"/>
    <n v="100"/>
    <s v="06/09/2016 15:27:29"/>
    <s v="09/09/2016 11:38:23"/>
    <s v="XX"/>
    <x v="6"/>
    <s v="Não"/>
    <s v=""/>
    <s v=""/>
    <s v=""/>
  </r>
  <r>
    <n v="336"/>
    <x v="16"/>
    <x v="0"/>
    <s v="Infraestrutura - TI"/>
    <x v="0"/>
    <s v="Normal"/>
    <s v="Liberação de Site Otrs 10135880"/>
    <s v="Jorge Henrique Silva Jesus"/>
    <x v="26"/>
    <s v="09/09/2016 15:19:14"/>
    <s v=" "/>
    <s v="xxx"/>
    <x v="3"/>
    <x v="3"/>
    <n v="1"/>
    <n v="0"/>
    <n v="100"/>
    <s v="06/09/2016 16:16:13"/>
    <s v="09/09/2016 15:19:14"/>
    <s v="XX"/>
    <x v="6"/>
    <s v="Não"/>
    <s v=""/>
    <s v=""/>
    <s v=""/>
  </r>
  <r>
    <n v="337"/>
    <x v="16"/>
    <x v="0"/>
    <s v="Infraestrutura - TI"/>
    <x v="0"/>
    <s v="Baixa"/>
    <s v="Liberação de site Otrs - Ticket#10135854"/>
    <s v="Jorge Henrique Silva Jesus"/>
    <x v="26"/>
    <s v="09/09/2016 15:17:37"/>
    <s v=" "/>
    <s v="xxx"/>
    <x v="3"/>
    <x v="3"/>
    <n v="1"/>
    <n v="0"/>
    <n v="100"/>
    <s v="06/09/2016 16:17:19"/>
    <s v="09/09/2016 15:17:37"/>
    <s v="XX"/>
    <x v="6"/>
    <s v="Não"/>
    <s v=""/>
    <s v=""/>
    <s v=""/>
  </r>
  <r>
    <n v="338"/>
    <x v="16"/>
    <x v="0"/>
    <s v="Infraestrutura - TI"/>
    <x v="0"/>
    <s v="Normal"/>
    <s v="Liberação de Site Otrs - Ticket#10135850"/>
    <s v="Jorge Henrique Silva Jesus"/>
    <x v="26"/>
    <s v="09/09/2016 15:16:53"/>
    <s v=" "/>
    <s v="xxx"/>
    <x v="3"/>
    <x v="3"/>
    <n v="1"/>
    <n v="0"/>
    <n v="100"/>
    <s v="06/09/2016 16:18:23"/>
    <s v="09/09/2016 15:16:52"/>
    <s v="XX"/>
    <x v="6"/>
    <s v="Não"/>
    <s v=""/>
    <s v=""/>
    <s v=""/>
  </r>
  <r>
    <n v="439"/>
    <x v="16"/>
    <x v="0"/>
    <s v="Infraestrutura - TI"/>
    <x v="0"/>
    <s v="Normal"/>
    <s v="Liberação de Site - Ticket#10135801 "/>
    <s v="Jorge Henrique Silva Jesus"/>
    <x v="26"/>
    <s v="06/09/2016 17:32:10"/>
    <s v=" "/>
    <s v="xxx"/>
    <x v="3"/>
    <x v="3"/>
    <n v="1"/>
    <n v="0"/>
    <n v="100"/>
    <s v="06/09/2016 16:22:05"/>
    <s v="06/09/2016 16:22:05"/>
    <s v="XX"/>
    <x v="6"/>
    <s v="Não"/>
    <s v=""/>
    <s v=""/>
    <s v=""/>
  </r>
  <r>
    <n v="440"/>
    <x v="16"/>
    <x v="0"/>
    <s v="Infraestrutura - TI"/>
    <x v="0"/>
    <s v="Normal"/>
    <s v="Liberação de Site -  Acesso WEb Facilites"/>
    <s v="Jorge Henrique Silva Jesus"/>
    <x v="26"/>
    <s v="09/09/2016 14:53:38"/>
    <s v=" "/>
    <s v="xxx"/>
    <x v="3"/>
    <x v="3"/>
    <n v="1"/>
    <n v="0"/>
    <n v="100"/>
    <s v="06/09/2016 16:24:14"/>
    <s v="09/09/2016 14:53:38"/>
    <s v="XX"/>
    <x v="6"/>
    <s v="Não"/>
    <s v=""/>
    <s v=""/>
    <s v=""/>
  </r>
  <r>
    <n v="441"/>
    <x v="16"/>
    <x v="0"/>
    <s v="Infraestrutura - TI"/>
    <x v="0"/>
    <s v="Normal"/>
    <s v="Liberação de APlicação - Otrs   -Ticket#10134929"/>
    <s v="Jorge Henrique Silva Jesus"/>
    <x v="26"/>
    <s v="09/09/2016 11:54:10"/>
    <s v=" "/>
    <s v="xxx"/>
    <x v="3"/>
    <x v="3"/>
    <n v="1"/>
    <n v="0"/>
    <n v="100"/>
    <s v="06/09/2016 16:42:36"/>
    <s v="09/09/2016 11:54:10"/>
    <s v="XX"/>
    <x v="6"/>
    <s v="Não"/>
    <s v=""/>
    <s v=""/>
    <s v=""/>
  </r>
  <r>
    <n v="450"/>
    <x v="16"/>
    <x v="0"/>
    <s v="Infraestrutura - TI"/>
    <x v="0"/>
    <s v="Normal"/>
    <s v="Solicitação de Acesso a Usuário"/>
    <s v="Jorge Henrique Silva Jesus"/>
    <x v="26"/>
    <s v="09/09/2016 11:41:13"/>
    <s v=" "/>
    <s v="xxx"/>
    <x v="4"/>
    <x v="4"/>
    <n v="1"/>
    <n v="0"/>
    <n v="100"/>
    <s v="08/09/2016 09:16:25"/>
    <s v="09/09/2016 11:41:13"/>
    <s v="XX"/>
    <x v="6"/>
    <s v="Não"/>
    <s v=""/>
    <s v=""/>
    <s v=""/>
  </r>
  <r>
    <n v="454"/>
    <x v="16"/>
    <x v="0"/>
    <s v="Infraestrutura - TI"/>
    <x v="0"/>
    <s v="Normal"/>
    <s v="Acesso a Grupo VPN - "/>
    <s v="Jorge Henrique Silva Jesus"/>
    <x v="26"/>
    <s v="09/09/2016 11:18:27"/>
    <s v=" "/>
    <s v="xxx"/>
    <x v="4"/>
    <x v="4"/>
    <n v="1"/>
    <n v="0"/>
    <n v="100"/>
    <s v="08/09/2016 09:45:18"/>
    <s v="09/09/2016 11:18:27"/>
    <s v="XX"/>
    <x v="6"/>
    <s v="Não"/>
    <s v=""/>
    <s v=""/>
    <s v=""/>
  </r>
  <r>
    <n v="456"/>
    <x v="16"/>
    <x v="1"/>
    <s v="Infraestrutura - TI"/>
    <x v="0"/>
    <s v="Normal"/>
    <s v="Vrificação Máquinas em Botnet"/>
    <s v="Jorge Henrique Silva Jesus"/>
    <x v="26"/>
    <s v="14/09/2016 15:14:01"/>
    <s v=" "/>
    <s v="xxx"/>
    <x v="4"/>
    <x v="4"/>
    <n v="14"/>
    <n v="0"/>
    <n v="100"/>
    <s v="08/09/2016 09:58:33"/>
    <s v="14/09/2016 15:14:01"/>
    <s v="XX"/>
    <x v="6"/>
    <s v="Não"/>
    <s v=""/>
    <s v=""/>
    <s v=""/>
  </r>
  <r>
    <n v="457"/>
    <x v="16"/>
    <x v="1"/>
    <s v="Infraestrutura - TI"/>
    <x v="0"/>
    <s v="Normal"/>
    <s v="Liberação de Servidor Internet"/>
    <s v="Jorge Henrique Silva Jesus"/>
    <x v="26"/>
    <s v="09/09/2016 11:17:30"/>
    <s v=" "/>
    <s v="xxx"/>
    <x v="4"/>
    <x v="4"/>
    <n v="1"/>
    <n v="0"/>
    <n v="100"/>
    <s v="08/09/2016 10:02:04"/>
    <s v="09/09/2016 11:17:30"/>
    <s v="XX"/>
    <x v="6"/>
    <s v="Não"/>
    <s v=""/>
    <s v=""/>
    <s v=""/>
  </r>
  <r>
    <n v="459"/>
    <x v="16"/>
    <x v="1"/>
    <s v="Infraestrutura - TI"/>
    <x v="0"/>
    <s v="Normal"/>
    <s v="Solicitação de Retirada de Servidor para internet"/>
    <s v="Jorge Henrique Silva Jesus"/>
    <x v="26"/>
    <s v="09/09/2016 11:09:24"/>
    <s v=" "/>
    <s v="xxx"/>
    <x v="4"/>
    <x v="4"/>
    <n v="1"/>
    <n v="0"/>
    <n v="100"/>
    <s v="08/09/2016 10:20:41"/>
    <s v="09/09/2016 11:09:23"/>
    <s v="XX"/>
    <x v="6"/>
    <s v="Não"/>
    <s v=""/>
    <s v=""/>
    <s v=""/>
  </r>
  <r>
    <n v="460"/>
    <x v="16"/>
    <x v="1"/>
    <s v="Infraestrutura - TI"/>
    <x v="0"/>
    <s v="Normal"/>
    <s v="Libração de Grupo de VPN - Demanda Por Email"/>
    <s v="Jorge Henrique Silva Jesus"/>
    <x v="26"/>
    <s v="09/09/2016 11:08:41"/>
    <s v=" "/>
    <s v="xxx"/>
    <x v="4"/>
    <x v="4"/>
    <n v="1"/>
    <n v="0"/>
    <n v="100"/>
    <s v="08/09/2016 10:36:45"/>
    <s v="09/09/2016 11:08:40"/>
    <s v="XX"/>
    <x v="6"/>
    <s v="Não"/>
    <s v=""/>
    <s v=""/>
    <s v=""/>
  </r>
  <r>
    <n v="465"/>
    <x v="16"/>
    <x v="0"/>
    <s v="Infraestrutura - TI"/>
    <x v="0"/>
    <s v="Normal"/>
    <s v="Liberação de SIte - Demanda OTRS - Ticket#10136717"/>
    <s v="Jorge Henrique Silva Jesus"/>
    <x v="26"/>
    <s v="09/09/2016 11:16:57"/>
    <s v=" "/>
    <s v="xxx"/>
    <x v="4"/>
    <x v="4"/>
    <n v="1"/>
    <n v="0"/>
    <n v="100"/>
    <s v="08/09/2016 11:04:50"/>
    <s v="09/09/2016 11:16:57"/>
    <s v="XX"/>
    <x v="6"/>
    <s v="Não"/>
    <s v=""/>
    <s v=""/>
    <s v=""/>
  </r>
  <r>
    <n v="466"/>
    <x v="16"/>
    <x v="0"/>
    <s v="Infraestrutura - TI"/>
    <x v="0"/>
    <s v="Normal"/>
    <s v="Liberação de SIte - Demanda OTRS - 10135880"/>
    <s v="Jorge Henrique Silva Jesus"/>
    <x v="26"/>
    <s v="09/09/2016 10:54:34"/>
    <s v=" "/>
    <s v="xxx"/>
    <x v="4"/>
    <x v="4"/>
    <n v="1"/>
    <n v="0"/>
    <n v="100"/>
    <s v="08/09/2016 11:05:25"/>
    <s v="09/09/2016 10:54:34"/>
    <s v="XX"/>
    <x v="6"/>
    <s v="Não"/>
    <s v=""/>
    <s v=""/>
    <s v=""/>
  </r>
  <r>
    <n v="467"/>
    <x v="16"/>
    <x v="0"/>
    <s v="Infraestrutura - TI"/>
    <x v="0"/>
    <s v="Normal"/>
    <s v="Liberação de SIte - Demanda OTRS - 10136635"/>
    <s v="Jorge Henrique Silva Jesus"/>
    <x v="26"/>
    <s v="08/09/2016 15:10:46"/>
    <s v=" "/>
    <s v="xxx"/>
    <x v="4"/>
    <x v="4"/>
    <n v="1"/>
    <n v="0"/>
    <n v="100"/>
    <s v="08/09/2016 11:06:59"/>
    <s v="08/09/2016 15:10:45"/>
    <s v="XX"/>
    <x v="6"/>
    <s v="Não"/>
    <s v=""/>
    <s v=""/>
    <s v=""/>
  </r>
  <r>
    <n v="468"/>
    <x v="16"/>
    <x v="0"/>
    <s v="Infraestrutura - TI"/>
    <x v="0"/>
    <s v="Normal"/>
    <s v="Liberação de SIte - Demanda OTRS - 10136749"/>
    <s v="Jorge Henrique Silva Jesus"/>
    <x v="26"/>
    <s v="08/09/2016 11:10:54"/>
    <s v=" "/>
    <s v="xxx"/>
    <x v="4"/>
    <x v="4"/>
    <n v="1"/>
    <n v="0"/>
    <n v="100"/>
    <s v="08/09/2016 11:07:51"/>
    <s v="08/09/2016 11:07:51"/>
    <s v="XX"/>
    <x v="6"/>
    <s v="Não"/>
    <s v=""/>
    <s v=""/>
    <s v=""/>
  </r>
  <r>
    <n v="474"/>
    <x v="16"/>
    <x v="0"/>
    <s v="Infraestrutura - TI"/>
    <x v="0"/>
    <s v="Normal"/>
    <s v="Troca de Endereço FQDN "/>
    <s v="Jorge Henrique Silva Jesus"/>
    <x v="26"/>
    <s v="10/09/2016 10:01:51"/>
    <s v=" "/>
    <s v="xxx"/>
    <x v="4"/>
    <x v="4"/>
    <n v="1"/>
    <n v="0"/>
    <n v="100"/>
    <s v="08/09/2016 11:27:55"/>
    <s v="10/09/2016 10:01:51"/>
    <s v="XX"/>
    <x v="6"/>
    <s v="Não"/>
    <s v=""/>
    <s v=""/>
    <s v=""/>
  </r>
  <r>
    <n v="479"/>
    <x v="16"/>
    <x v="0"/>
    <s v="Infraestrutura - TI"/>
    <x v="0"/>
    <s v="Normal"/>
    <s v="Liberação de URL - demanda OTRS - Ticket#10136796"/>
    <s v="Jorge Henrique Silva Jesus"/>
    <x v="26"/>
    <s v="09/09/2016 11:07:01"/>
    <s v=" "/>
    <s v="xxx"/>
    <x v="4"/>
    <x v="4"/>
    <n v="1"/>
    <n v="0"/>
    <n v="100"/>
    <s v="08/09/2016 11:41:07"/>
    <s v="09/09/2016 11:07:01"/>
    <s v="XX"/>
    <x v="6"/>
    <s v="Não"/>
    <s v=""/>
    <s v=""/>
    <s v=""/>
  </r>
  <r>
    <n v="483"/>
    <x v="16"/>
    <x v="0"/>
    <s v="Infraestrutura - TI"/>
    <x v="0"/>
    <s v="Normal"/>
    <s v="Liberação de SIte - Demanda OTRS - Ticket#10136808 "/>
    <s v="Jorge Henrique Silva Jesus"/>
    <x v="26"/>
    <s v="08/09/2016 15:12:41"/>
    <s v=" "/>
    <s v="xxx"/>
    <x v="4"/>
    <x v="4"/>
    <n v="1"/>
    <n v="0"/>
    <n v="100"/>
    <s v="08/09/2016 11:42:48"/>
    <s v="08/09/2016 15:10:05"/>
    <s v="XX"/>
    <x v="6"/>
    <s v="Não"/>
    <s v=""/>
    <s v=""/>
    <s v=""/>
  </r>
  <r>
    <n v="508"/>
    <x v="16"/>
    <x v="0"/>
    <s v="Infraestrutura - TI"/>
    <x v="0"/>
    <s v="Normal"/>
    <s v="Liberar IP Internet Servidor "/>
    <s v="Jorge Henrique Silva Jesus"/>
    <x v="26"/>
    <s v="09/09/2016 11:06:37"/>
    <s v=" "/>
    <s v="xxx"/>
    <x v="4"/>
    <x v="4"/>
    <n v="1"/>
    <n v="0"/>
    <n v="100"/>
    <s v="08/09/2016 14:25:27"/>
    <s v="09/09/2016 11:06:37"/>
    <s v="XX"/>
    <x v="6"/>
    <s v="Não"/>
    <s v=""/>
    <s v=""/>
    <s v=""/>
  </r>
  <r>
    <n v="509"/>
    <x v="16"/>
    <x v="0"/>
    <s v="Infraestrutura - TI"/>
    <x v="0"/>
    <s v="Normal"/>
    <s v="Liberação de Url - Demanda Otrs Ticket#10136956"/>
    <s v="Jorge Henrique Silva Jesus"/>
    <x v="26"/>
    <s v="09/09/2016 11:04:18"/>
    <s v=" "/>
    <s v="xxx"/>
    <x v="4"/>
    <x v="4"/>
    <n v="1"/>
    <n v="0"/>
    <n v="100"/>
    <s v="08/09/2016 14:44:39"/>
    <s v="09/09/2016 11:04:17"/>
    <s v="XX"/>
    <x v="6"/>
    <s v="Não"/>
    <s v=""/>
    <s v=""/>
    <s v=""/>
  </r>
  <r>
    <n v="519"/>
    <x v="16"/>
    <x v="0"/>
    <s v="Infraestrutura - TI"/>
    <x v="0"/>
    <s v="Normal"/>
    <s v="Verificação de Bloqueio de Usuário"/>
    <s v="Jorge Henrique Silva Jesus"/>
    <x v="26"/>
    <s v="09/09/2016 11:08:10"/>
    <s v=" "/>
    <s v="xxx"/>
    <x v="4"/>
    <x v="4"/>
    <n v="1"/>
    <n v="0"/>
    <n v="100"/>
    <s v="08/09/2016 16:33:34"/>
    <s v="09/09/2016 11:08:10"/>
    <s v="XX"/>
    <x v="6"/>
    <s v="Não"/>
    <s v=""/>
    <s v=""/>
    <s v=""/>
  </r>
  <r>
    <n v="522"/>
    <x v="16"/>
    <x v="0"/>
    <s v="Infraestrutura - TI"/>
    <x v="0"/>
    <s v="Normal"/>
    <s v="Problema De sites Of-line - CRC "/>
    <s v="Jorge Henrique Silva Jesus"/>
    <x v="26"/>
    <s v="09/09/2016 11:07:42"/>
    <s v=" "/>
    <s v="xxx"/>
    <x v="4"/>
    <x v="4"/>
    <n v="1.5"/>
    <n v="0"/>
    <n v="100"/>
    <s v="08/09/2016 16:58:31"/>
    <s v="09/09/2016 11:07:42"/>
    <s v="XX"/>
    <x v="6"/>
    <s v="Não"/>
    <s v=""/>
    <s v=""/>
    <s v=""/>
  </r>
  <r>
    <n v="524"/>
    <x v="16"/>
    <x v="0"/>
    <s v="Infraestrutura - TI"/>
    <x v="0"/>
    <s v="Normal"/>
    <s v="Liberação de Site - Demanda Email"/>
    <s v="Jorge Henrique Silva Jesus"/>
    <x v="26"/>
    <s v="09/09/2016 11:05:34"/>
    <s v=" "/>
    <s v="xxx"/>
    <x v="4"/>
    <x v="4"/>
    <n v="1"/>
    <n v="0"/>
    <n v="100"/>
    <s v="08/09/2016 17:03:58"/>
    <s v="09/09/2016 11:05:34"/>
    <s v="XX"/>
    <x v="6"/>
    <s v="Não"/>
    <s v=""/>
    <s v=""/>
    <s v=""/>
  </r>
  <r>
    <n v="526"/>
    <x v="16"/>
    <x v="0"/>
    <s v="Infraestrutura - TI"/>
    <x v="0"/>
    <s v="Normal"/>
    <s v="Erro de Acesso a Sistema Citylar"/>
    <s v="Jorge Henrique Silva Jesus"/>
    <x v="26"/>
    <s v="09/09/2016 11:02:28"/>
    <s v=" "/>
    <s v="xxx"/>
    <x v="4"/>
    <x v="4"/>
    <n v="1"/>
    <n v="0"/>
    <n v="100"/>
    <s v="08/09/2016 17:08:02"/>
    <s v="09/09/2016 11:02:28"/>
    <s v="XX"/>
    <x v="6"/>
    <s v="Não"/>
    <s v=""/>
    <s v=""/>
    <s v=""/>
  </r>
  <r>
    <n v="531"/>
    <x v="16"/>
    <x v="0"/>
    <s v="Infraestrutura - TI"/>
    <x v="0"/>
    <s v="Normal"/>
    <s v="Liberação de SIte - Demanda OTRS - Ticket#10137313 "/>
    <s v="Jorge Henrique Silva Jesus"/>
    <x v="26"/>
    <s v="09/09/2016 10:57:47"/>
    <s v=" "/>
    <s v="xxx"/>
    <x v="4"/>
    <x v="4"/>
    <n v="1"/>
    <n v="0"/>
    <n v="100"/>
    <s v="08/09/2016 17:19:35"/>
    <s v="09/09/2016 10:57:47"/>
    <s v="XX"/>
    <x v="6"/>
    <s v="Não"/>
    <s v=""/>
    <s v=""/>
    <s v=""/>
  </r>
  <r>
    <n v="546"/>
    <x v="16"/>
    <x v="0"/>
    <s v="Infraestrutura - TI"/>
    <x v="0"/>
    <s v="Normal"/>
    <s v="Aplicação Banco Do Brasil - Erro"/>
    <s v="Jorge Henrique Silva Jesus"/>
    <x v="26"/>
    <s v="09/09/2016 10:52:43"/>
    <s v=" "/>
    <s v="xxx"/>
    <x v="4"/>
    <x v="4"/>
    <n v="2"/>
    <n v="0"/>
    <n v="100"/>
    <s v="08/09/2016 17:45:05"/>
    <s v="09/09/2016 10:52:43"/>
    <s v="XX"/>
    <x v="6"/>
    <s v="Não"/>
    <s v=""/>
    <s v=""/>
    <s v=""/>
  </r>
  <r>
    <n v="580"/>
    <x v="16"/>
    <x v="0"/>
    <s v="Infraestrutura - TI"/>
    <x v="0"/>
    <s v="Normal"/>
    <s v="Liberação de SIte - Demanda OTRS Ticket#10137437"/>
    <s v="Jorge Henrique Silva Jesus"/>
    <x v="26"/>
    <s v="09/09/2016 10:56:28"/>
    <s v=" "/>
    <s v="xxx"/>
    <x v="5"/>
    <x v="5"/>
    <n v="1"/>
    <n v="0"/>
    <n v="100"/>
    <s v="09/09/2016 09:25:29"/>
    <s v="09/09/2016 10:56:28"/>
    <s v="XX"/>
    <x v="6"/>
    <s v="Não"/>
    <s v=""/>
    <s v=""/>
    <s v=""/>
  </r>
  <r>
    <n v="582"/>
    <x v="16"/>
    <x v="0"/>
    <s v="Infraestrutura - TI"/>
    <x v="0"/>
    <s v="Normal"/>
    <s v="demanda por telefone"/>
    <s v="Jorge Alves dos Santos"/>
    <x v="27"/>
    <s v="12/09/2016 15:24:28"/>
    <s v=" "/>
    <s v="xxx"/>
    <x v="3"/>
    <x v="3"/>
    <n v="1"/>
    <n v="0"/>
    <n v="100"/>
    <s v="09/09/2016 09:34:51"/>
    <s v="12/09/2016 15:24:28"/>
    <s v="XX"/>
    <x v="6"/>
    <s v="Não"/>
    <s v=""/>
    <s v=""/>
    <s v=""/>
  </r>
  <r>
    <n v="583"/>
    <x v="16"/>
    <x v="0"/>
    <s v="Infraestrutura - TI"/>
    <x v="0"/>
    <s v="Normal"/>
    <s v="Solicitacao por telefone"/>
    <s v="Jorge Alves dos Santos"/>
    <x v="27"/>
    <s v="12/09/2016 15:24:28"/>
    <s v=" "/>
    <s v="xxx"/>
    <x v="3"/>
    <x v="3"/>
    <n v="1"/>
    <n v="0"/>
    <n v="100"/>
    <s v="09/09/2016 09:35:32"/>
    <s v="12/09/2016 15:24:28"/>
    <s v="XX"/>
    <x v="6"/>
    <s v="Não"/>
    <s v=""/>
    <s v=""/>
    <s v=""/>
  </r>
  <r>
    <n v="584"/>
    <x v="16"/>
    <x v="0"/>
    <s v="Infraestrutura - TI"/>
    <x v="0"/>
    <s v="Normal"/>
    <s v="Soliticitacao por email"/>
    <s v="Jorge Alves dos Santos"/>
    <x v="27"/>
    <s v="12/09/2016 15:24:29"/>
    <s v=" "/>
    <s v="xxx"/>
    <x v="3"/>
    <x v="3"/>
    <n v="1"/>
    <n v="0"/>
    <n v="100"/>
    <s v="09/09/2016 09:36:14"/>
    <s v="12/09/2016 15:24:29"/>
    <s v="XX"/>
    <x v="6"/>
    <s v="Não"/>
    <s v=""/>
    <s v=""/>
    <s v=""/>
  </r>
  <r>
    <n v="585"/>
    <x v="16"/>
    <x v="0"/>
    <s v="Infraestrutura - TI"/>
    <x v="0"/>
    <s v="Normal"/>
    <s v="Solicitacao por email"/>
    <s v="Jorge Alves dos Santos"/>
    <x v="27"/>
    <s v="12/09/2016 15:24:29"/>
    <s v=" "/>
    <s v="xxx"/>
    <x v="3"/>
    <x v="3"/>
    <n v="1"/>
    <n v="0"/>
    <n v="100"/>
    <s v="09/09/2016 09:36:56"/>
    <s v="12/09/2016 15:24:29"/>
    <s v="XX"/>
    <x v="6"/>
    <s v="Não"/>
    <s v=""/>
    <s v=""/>
    <s v=""/>
  </r>
  <r>
    <n v="586"/>
    <x v="16"/>
    <x v="0"/>
    <s v="Infraestrutura - TI"/>
    <x v="0"/>
    <s v="Normal"/>
    <s v="solicitacao por email"/>
    <s v="Jorge Alves dos Santos"/>
    <x v="27"/>
    <s v="12/09/2016 15:24:29"/>
    <s v=" "/>
    <s v="xxx"/>
    <x v="3"/>
    <x v="3"/>
    <n v="1"/>
    <n v="0"/>
    <n v="100"/>
    <s v="09/09/2016 09:37:39"/>
    <s v="12/09/2016 15:24:29"/>
    <s v="XX"/>
    <x v="6"/>
    <s v="Não"/>
    <s v=""/>
    <s v=""/>
    <s v=""/>
  </r>
  <r>
    <n v="587"/>
    <x v="16"/>
    <x v="0"/>
    <s v="Infraestrutura - TI"/>
    <x v="0"/>
    <s v="Normal"/>
    <s v="Chamado OTRS"/>
    <s v="Jorge Alves dos Santos"/>
    <x v="27"/>
    <s v="12/09/2016 15:24:29"/>
    <s v=" "/>
    <s v="xxx"/>
    <x v="3"/>
    <x v="3"/>
    <n v="1"/>
    <n v="0"/>
    <n v="100"/>
    <s v="09/09/2016 09:38:14"/>
    <s v="12/09/2016 15:24:29"/>
    <s v="XX"/>
    <x v="6"/>
    <s v="Não"/>
    <s v=""/>
    <s v=""/>
    <s v=""/>
  </r>
  <r>
    <n v="592"/>
    <x v="16"/>
    <x v="0"/>
    <s v="Infraestrutura - TI"/>
    <x v="0"/>
    <s v="Normal"/>
    <s v="Erro de Transmissão Banco do Brasil - FILEZILA"/>
    <s v="Jorge Henrique Silva Jesus"/>
    <x v="26"/>
    <s v="10/09/2016 09:11:38"/>
    <s v=" "/>
    <s v="xxx"/>
    <x v="5"/>
    <x v="5"/>
    <n v="4"/>
    <n v="0"/>
    <n v="100"/>
    <s v="09/09/2016 09:59:54"/>
    <s v="10/09/2016 09:11:37"/>
    <s v="XX"/>
    <x v="6"/>
    <s v="Não"/>
    <s v=""/>
    <s v=""/>
    <s v=""/>
  </r>
  <r>
    <n v="593"/>
    <x v="16"/>
    <x v="0"/>
    <s v="Infraestrutura - TI"/>
    <x v="0"/>
    <s v="Normal"/>
    <s v="Estação com Lentidão - Kaspersky"/>
    <s v="Jorge Henrique Silva Jesus"/>
    <x v="26"/>
    <s v="09/09/2016 11:01:59"/>
    <s v=" "/>
    <s v="xxx"/>
    <x v="5"/>
    <x v="5"/>
    <n v="2"/>
    <n v="0"/>
    <n v="100"/>
    <s v="09/09/2016 10:04:24"/>
    <s v="09/09/2016 11:01:59"/>
    <s v="XX"/>
    <x v="6"/>
    <s v="Não"/>
    <s v=""/>
    <s v=""/>
    <s v=""/>
  </r>
  <r>
    <n v="597"/>
    <x v="16"/>
    <x v="0"/>
    <s v="Infraestrutura - TI"/>
    <x v="0"/>
    <s v="Normal"/>
    <s v="Solitacao por email"/>
    <s v="Jorge Alves dos Santos"/>
    <x v="27"/>
    <s v="12/09/2016 15:24:29"/>
    <s v=" "/>
    <s v="xxx"/>
    <x v="41"/>
    <x v="45"/>
    <n v="1"/>
    <n v="0"/>
    <n v="100"/>
    <s v="09/09/2016 10:10:18"/>
    <s v="12/09/2016 15:24:29"/>
    <s v="XX"/>
    <x v="6"/>
    <s v="Não"/>
    <s v=""/>
    <s v=""/>
    <s v=""/>
  </r>
  <r>
    <n v="598"/>
    <x v="16"/>
    <x v="0"/>
    <s v="Infraestrutura - TI"/>
    <x v="0"/>
    <s v="Normal"/>
    <s v="Solicitação por email by service desk"/>
    <s v="Jorge Alves dos Santos"/>
    <x v="27"/>
    <s v="12/09/2016 15:24:29"/>
    <s v=" "/>
    <s v="xxx"/>
    <x v="41"/>
    <x v="45"/>
    <n v="1"/>
    <n v="0"/>
    <n v="100"/>
    <s v="09/09/2016 10:11:13"/>
    <s v="12/09/2016 15:24:29"/>
    <s v="XX"/>
    <x v="6"/>
    <s v="Não"/>
    <s v=""/>
    <s v=""/>
    <s v=""/>
  </r>
  <r>
    <n v="599"/>
    <x v="16"/>
    <x v="0"/>
    <s v="Infraestrutura - TI"/>
    <x v="0"/>
    <s v="Imediata"/>
    <s v="Solicitação por email"/>
    <s v="Jorge Alves dos Santos"/>
    <x v="27"/>
    <s v="13/09/2016 09:55:27"/>
    <s v=" "/>
    <s v="xxx"/>
    <x v="4"/>
    <x v="4"/>
    <n v="1"/>
    <n v="0"/>
    <n v="100"/>
    <s v="09/09/2016 10:13:10"/>
    <s v="13/09/2016 09:55:27"/>
    <s v="XX"/>
    <x v="6"/>
    <s v="Não"/>
    <s v=""/>
    <s v=""/>
    <s v=""/>
  </r>
  <r>
    <n v="602"/>
    <x v="16"/>
    <x v="0"/>
    <s v="Infraestrutura - TI"/>
    <x v="0"/>
    <s v="Imediata"/>
    <s v="Solicitação por email"/>
    <s v="Jorge Alves dos Santos"/>
    <x v="27"/>
    <s v="13/09/2016 09:55:28"/>
    <s v=" "/>
    <s v="xxx"/>
    <x v="4"/>
    <x v="4"/>
    <n v="1"/>
    <n v="0"/>
    <n v="100"/>
    <s v="09/09/2016 10:15:31"/>
    <s v="13/09/2016 09:55:28"/>
    <s v="XX"/>
    <x v="6"/>
    <s v="Não"/>
    <s v=""/>
    <s v=""/>
    <s v=""/>
  </r>
  <r>
    <n v="603"/>
    <x v="16"/>
    <x v="0"/>
    <s v="Infraestrutura - TI"/>
    <x v="0"/>
    <s v="Normal"/>
    <s v="Solicitação por telefone"/>
    <s v="Jorge Alves dos Santos"/>
    <x v="27"/>
    <s v="12/09/2016 15:24:30"/>
    <s v=" "/>
    <s v="xxx"/>
    <x v="4"/>
    <x v="4"/>
    <n v="1"/>
    <n v="0"/>
    <n v="100"/>
    <s v="09/09/2016 10:16:19"/>
    <s v="12/09/2016 15:24:30"/>
    <s v="XX"/>
    <x v="6"/>
    <s v="Não"/>
    <s v=""/>
    <s v=""/>
    <s v=""/>
  </r>
  <r>
    <n v="604"/>
    <x v="16"/>
    <x v="0"/>
    <s v="Infraestrutura - TI"/>
    <x v="0"/>
    <s v="Normal"/>
    <s v="Solicitação por email"/>
    <s v="Jorge Alves dos Santos"/>
    <x v="27"/>
    <s v="12/09/2016 15:24:30"/>
    <s v=" "/>
    <s v="xxx"/>
    <x v="4"/>
    <x v="4"/>
    <n v="1"/>
    <n v="0"/>
    <n v="100"/>
    <s v="09/09/2016 10:18:04"/>
    <s v="12/09/2016 15:24:30"/>
    <s v="XX"/>
    <x v="6"/>
    <s v="Não"/>
    <s v=""/>
    <s v=""/>
    <s v=""/>
  </r>
  <r>
    <n v="605"/>
    <x v="16"/>
    <x v="0"/>
    <s v="Infraestrutura - TI"/>
    <x v="0"/>
    <s v="Normal"/>
    <s v="Solicitação por email"/>
    <s v="Jorge Alves dos Santos"/>
    <x v="27"/>
    <s v="12/09/2016 15:24:30"/>
    <s v=" "/>
    <s v="xxx"/>
    <x v="4"/>
    <x v="4"/>
    <n v="1"/>
    <n v="0"/>
    <n v="100"/>
    <s v="09/09/2016 10:19:03"/>
    <s v="12/09/2016 15:24:30"/>
    <s v="XX"/>
    <x v="6"/>
    <s v="Não"/>
    <s v=""/>
    <s v=""/>
    <s v=""/>
  </r>
  <r>
    <n v="606"/>
    <x v="16"/>
    <x v="0"/>
    <s v="Infraestrutura - TI"/>
    <x v="0"/>
    <s v="Normal"/>
    <s v="Solicitação por email"/>
    <s v="Jorge Alves dos Santos"/>
    <x v="27"/>
    <s v="12/09/2016 15:24:31"/>
    <s v=" "/>
    <s v="xxx"/>
    <x v="4"/>
    <x v="4"/>
    <n v="1"/>
    <n v="0"/>
    <n v="100"/>
    <s v="09/09/2016 10:19:43"/>
    <s v="12/09/2016 15:24:31"/>
    <s v="XX"/>
    <x v="6"/>
    <s v="Não"/>
    <s v=""/>
    <s v=""/>
    <s v=""/>
  </r>
  <r>
    <n v="607"/>
    <x v="16"/>
    <x v="0"/>
    <s v="Infraestrutura - TI"/>
    <x v="0"/>
    <s v="Imediata"/>
    <s v="Solicitação por email"/>
    <s v="Jorge Alves dos Santos"/>
    <x v="27"/>
    <s v="13/09/2016 09:55:28"/>
    <s v=" "/>
    <s v="xxx"/>
    <x v="4"/>
    <x v="4"/>
    <n v="1"/>
    <n v="0"/>
    <n v="100"/>
    <s v="09/09/2016 10:22:10"/>
    <s v="13/09/2016 09:55:28"/>
    <s v="XX"/>
    <x v="6"/>
    <s v="Não"/>
    <s v=""/>
    <s v=""/>
    <s v=""/>
  </r>
  <r>
    <n v="608"/>
    <x v="16"/>
    <x v="0"/>
    <s v="Infraestrutura - TI"/>
    <x v="0"/>
    <s v="Imediata"/>
    <s v="- Atendimento Leonardo Quintão fazer VPN Salter"/>
    <s v="Jorge Alves dos Santos"/>
    <x v="27"/>
    <s v="13/09/2016 09:55:28"/>
    <s v=" "/>
    <s v="xxx"/>
    <x v="4"/>
    <x v="4"/>
    <n v="1"/>
    <n v="0"/>
    <n v="100"/>
    <s v="09/09/2016 10:24:34"/>
    <s v="13/09/2016 09:55:28"/>
    <s v="XX"/>
    <x v="6"/>
    <s v="Não"/>
    <s v=""/>
    <s v=""/>
    <s v=""/>
  </r>
  <r>
    <n v="609"/>
    <x v="16"/>
    <x v="0"/>
    <s v="Infraestrutura - TI"/>
    <x v="0"/>
    <s v="Imediata"/>
    <s v="Solicitação por email."/>
    <s v="Jorge Alves dos Santos"/>
    <x v="27"/>
    <s v="13/09/2016 09:55:28"/>
    <s v=" "/>
    <s v="xxx"/>
    <x v="4"/>
    <x v="4"/>
    <n v="1"/>
    <n v="0"/>
    <n v="100"/>
    <s v="09/09/2016 10:29:25"/>
    <s v="13/09/2016 09:55:28"/>
    <s v="XX"/>
    <x v="6"/>
    <s v="Não"/>
    <s v=""/>
    <s v=""/>
    <s v=""/>
  </r>
  <r>
    <n v="610"/>
    <x v="16"/>
    <x v="0"/>
    <s v="Infraestrutura - TI"/>
    <x v="0"/>
    <s v="Normal"/>
    <s v="Chamado OTRS"/>
    <s v="Jorge Alves dos Santos"/>
    <x v="27"/>
    <s v="12/09/2016 15:38:27"/>
    <s v=" "/>
    <s v="xxx"/>
    <x v="4"/>
    <x v="4"/>
    <n v="1"/>
    <n v="0"/>
    <n v="100"/>
    <s v="09/09/2016 10:30:02"/>
    <s v="12/09/2016 15:24:31"/>
    <s v="XX"/>
    <x v="6"/>
    <s v="Não"/>
    <s v=""/>
    <s v=""/>
    <s v=""/>
  </r>
  <r>
    <n v="629"/>
    <x v="16"/>
    <x v="0"/>
    <s v="Infraestrutura - TI"/>
    <x v="0"/>
    <s v="Normal"/>
    <s v="Solicitação de Liberação de Site - OTRS -  Ticket#10137814"/>
    <s v="Jorge Henrique Silva Jesus"/>
    <x v="26"/>
    <s v="09/09/2016 14:29:25"/>
    <s v=" "/>
    <s v="xxx"/>
    <x v="5"/>
    <x v="31"/>
    <n v="1"/>
    <n v="0"/>
    <n v="100"/>
    <s v="09/09/2016 14:29:15"/>
    <s v="09/09/2016 14:29:15"/>
    <s v="XX"/>
    <x v="6"/>
    <s v="Não"/>
    <s v=""/>
    <n v="1"/>
    <s v=""/>
  </r>
  <r>
    <n v="630"/>
    <x v="16"/>
    <x v="0"/>
    <s v="Infraestrutura - TI"/>
    <x v="0"/>
    <s v="Normal"/>
    <s v="Liberação de SIte - Demanda OTRS - Ticket#10138019"/>
    <s v="Jorge Henrique Silva Jesus"/>
    <x v="26"/>
    <s v="12/09/2016 15:37:48"/>
    <s v=" "/>
    <s v="xxx"/>
    <x v="5"/>
    <x v="5"/>
    <n v="1"/>
    <n v="0"/>
    <n v="100"/>
    <s v="09/09/2016 14:39:03"/>
    <s v="12/09/2016 15:37:48"/>
    <s v="XX"/>
    <x v="6"/>
    <s v="Não"/>
    <s v=""/>
    <s v=""/>
    <s v=""/>
  </r>
  <r>
    <n v="631"/>
    <x v="16"/>
    <x v="0"/>
    <s v="Infraestrutura - TI"/>
    <x v="0"/>
    <s v="Normal"/>
    <s v="Solicitação de Liberação de Site -  Ticket#10138004"/>
    <s v="Jorge Henrique Silva Jesus"/>
    <x v="26"/>
    <s v="12/09/2016 15:37:22"/>
    <s v=" "/>
    <s v="xxx"/>
    <x v="5"/>
    <x v="5"/>
    <n v="11"/>
    <n v="0"/>
    <n v="100"/>
    <s v="09/09/2016 14:39:52"/>
    <s v="12/09/2016 15:37:22"/>
    <s v="XX"/>
    <x v="6"/>
    <s v="Não"/>
    <s v=""/>
    <s v=""/>
    <s v=""/>
  </r>
  <r>
    <n v="632"/>
    <x v="16"/>
    <x v="0"/>
    <s v="Infraestrutura - TI"/>
    <x v="0"/>
    <s v="Normal"/>
    <s v="Liberar Url Bloqueada - OTRS - Ticket#10137958"/>
    <s v="Jorge Henrique Silva Jesus"/>
    <x v="26"/>
    <s v="12/09/2016 15:37:04"/>
    <s v=" "/>
    <s v="xxx"/>
    <x v="5"/>
    <x v="5"/>
    <n v="1"/>
    <n v="0"/>
    <n v="100"/>
    <s v="09/09/2016 14:43:36"/>
    <s v="12/09/2016 15:37:04"/>
    <s v="XX"/>
    <x v="6"/>
    <s v="Não"/>
    <s v=""/>
    <s v=""/>
    <s v=""/>
  </r>
  <r>
    <n v="633"/>
    <x v="16"/>
    <x v="0"/>
    <s v="Infraestrutura - TI"/>
    <x v="0"/>
    <s v="Normal"/>
    <s v="Solicitação de Liberação de Site -  Ticket#10137988"/>
    <s v="Jorge Henrique Silva Jesus"/>
    <x v="26"/>
    <s v="12/09/2016 15:35:46"/>
    <s v=" "/>
    <s v="xxx"/>
    <x v="5"/>
    <x v="5"/>
    <n v="1"/>
    <n v="0"/>
    <n v="100"/>
    <s v="09/09/2016 14:45:29"/>
    <s v="12/09/2016 15:35:46"/>
    <s v="XX"/>
    <x v="6"/>
    <s v="Não"/>
    <s v=""/>
    <s v=""/>
    <s v=""/>
  </r>
  <r>
    <n v="634"/>
    <x v="16"/>
    <x v="0"/>
    <s v="Infraestrutura - TI"/>
    <x v="0"/>
    <s v="Normal"/>
    <s v="Liberar Aplicação - OTRS - Ticket#10137989"/>
    <s v="Jorge Henrique Silva Jesus"/>
    <x v="26"/>
    <s v="12/09/2016 15:35:25"/>
    <s v=" "/>
    <s v="xxx"/>
    <x v="5"/>
    <x v="5"/>
    <n v="1"/>
    <n v="0"/>
    <n v="100"/>
    <s v="09/09/2016 14:50:52"/>
    <s v="12/09/2016 15:35:25"/>
    <s v="XX"/>
    <x v="6"/>
    <s v="Não"/>
    <s v=""/>
    <s v=""/>
    <s v=""/>
  </r>
  <r>
    <n v="640"/>
    <x v="16"/>
    <x v="0"/>
    <s v="Infraestrutura - TI"/>
    <x v="0"/>
    <s v="Normal"/>
    <s v="Bloqueio de IP FTP Transportadora Pontocom"/>
    <s v="Jorge Henrique Silva Jesus"/>
    <x v="26"/>
    <s v="12/09/2016 15:35:05"/>
    <s v=" "/>
    <s v="xxx"/>
    <x v="5"/>
    <x v="5"/>
    <n v="1"/>
    <n v="0"/>
    <n v="100"/>
    <s v="09/09/2016 15:07:34"/>
    <s v="12/09/2016 15:35:05"/>
    <s v="XX"/>
    <x v="6"/>
    <s v="Não"/>
    <s v=""/>
    <s v=""/>
    <s v=""/>
  </r>
  <r>
    <n v="653"/>
    <x v="16"/>
    <x v="0"/>
    <s v="Infraestrutura - TI"/>
    <x v="0"/>
    <s v="Normal"/>
    <s v="Liberar IP Servidor Saida Internet - "/>
    <s v="Jorge Henrique Silva Jesus"/>
    <x v="26"/>
    <s v="12/09/2016 15:34:48"/>
    <s v=" "/>
    <s v="xxx"/>
    <x v="5"/>
    <x v="5"/>
    <n v="1"/>
    <n v="0"/>
    <n v="100"/>
    <s v="09/09/2016 16:23:46"/>
    <s v="12/09/2016 15:34:48"/>
    <s v="XX"/>
    <x v="6"/>
    <s v="Não"/>
    <s v=""/>
    <s v=""/>
    <s v=""/>
  </r>
  <r>
    <n v="705"/>
    <x v="16"/>
    <x v="0"/>
    <s v="Infraestrutura - TI"/>
    <x v="0"/>
    <s v="Imediata"/>
    <s v="Sobreaviso - AntiSpam OI"/>
    <s v="Jorge Henrique Silva Jesus"/>
    <x v="26"/>
    <s v="14/09/2016 15:05:58"/>
    <s v=" "/>
    <s v="xxx"/>
    <x v="37"/>
    <x v="6"/>
    <n v="4"/>
    <n v="0"/>
    <n v="100"/>
    <s v="12/09/2016 09:40:19"/>
    <s v="14/09/2016 15:05:58"/>
    <s v="XX"/>
    <x v="6"/>
    <s v="Não"/>
    <s v=""/>
    <n v="1"/>
    <s v=""/>
  </r>
  <r>
    <n v="706"/>
    <x v="16"/>
    <x v="0"/>
    <s v="Infraestrutura - TI"/>
    <x v="0"/>
    <s v="Alta"/>
    <s v="Verificar Skype Hoçamu"/>
    <s v="Jorge Henrique Silva Jesus"/>
    <x v="26"/>
    <s v="12/09/2016 15:44:17"/>
    <s v=" "/>
    <s v="xxx"/>
    <x v="6"/>
    <x v="6"/>
    <n v="1"/>
    <n v="0"/>
    <n v="100"/>
    <s v="12/09/2016 09:42:56"/>
    <s v="12/09/2016 09:42:56"/>
    <s v="XX"/>
    <x v="6"/>
    <s v="Não"/>
    <s v=""/>
    <s v=""/>
    <s v=""/>
  </r>
  <r>
    <n v="709"/>
    <x v="16"/>
    <x v="0"/>
    <s v="Infraestrutura - TI"/>
    <x v="0"/>
    <s v="Normal"/>
    <s v="Liberação de Aplicação Sefaz"/>
    <s v="Jorge Henrique Silva Jesus"/>
    <x v="26"/>
    <s v="12/09/2016 15:45:48"/>
    <s v=" "/>
    <s v="xxx"/>
    <x v="6"/>
    <x v="6"/>
    <n v="1"/>
    <n v="0"/>
    <n v="100"/>
    <s v="12/09/2016 09:59:43"/>
    <s v="12/09/2016 09:59:43"/>
    <s v="XX"/>
    <x v="6"/>
    <s v="Não"/>
    <s v=""/>
    <s v=""/>
    <s v=""/>
  </r>
  <r>
    <n v="710"/>
    <x v="16"/>
    <x v="0"/>
    <s v="Infraestrutura - TI"/>
    <x v="0"/>
    <s v="Normal"/>
    <s v="Liberação de Site - Demanda por telefone"/>
    <s v="Jorge Henrique Silva Jesus"/>
    <x v="26"/>
    <s v="12/09/2016 15:46:25"/>
    <s v=" "/>
    <s v="xxx"/>
    <x v="6"/>
    <x v="6"/>
    <n v="1"/>
    <n v="0"/>
    <n v="100"/>
    <s v="12/09/2016 10:08:08"/>
    <s v="12/09/2016 10:08:08"/>
    <s v="XX"/>
    <x v="6"/>
    <s v="Não"/>
    <s v=""/>
    <s v=""/>
    <s v=""/>
  </r>
  <r>
    <n v="755"/>
    <x v="16"/>
    <x v="0"/>
    <s v="Infraestrutura - TI"/>
    <x v="0"/>
    <s v="Alta"/>
    <s v="Verificar aplicação Bloqueada  Juridico"/>
    <s v="Jorge Henrique Silva Jesus"/>
    <x v="26"/>
    <s v="12/09/2016 15:39:25"/>
    <s v=" "/>
    <s v="xxx"/>
    <x v="6"/>
    <x v="6"/>
    <n v="1.5"/>
    <n v="0"/>
    <n v="100"/>
    <s v="12/09/2016 14:03:04"/>
    <s v="12/09/2016 15:39:25"/>
    <s v="XX"/>
    <x v="6"/>
    <s v="Não"/>
    <s v=""/>
    <s v=""/>
    <s v=""/>
  </r>
  <r>
    <n v="756"/>
    <x v="16"/>
    <x v="0"/>
    <s v="Infraestrutura - TI"/>
    <x v="0"/>
    <s v="Normal"/>
    <s v="Solicitação verificação de Grupo VPN  Softbox"/>
    <s v="Jorge Henrique Silva Jesus"/>
    <x v="26"/>
    <s v="12/09/2016 15:43:48"/>
    <s v=" "/>
    <s v="xxx"/>
    <x v="6"/>
    <x v="6"/>
    <n v="1"/>
    <n v="0"/>
    <n v="100"/>
    <s v="12/09/2016 14:09:08"/>
    <s v="12/09/2016 14:09:08"/>
    <s v="XX"/>
    <x v="6"/>
    <s v="Não"/>
    <s v=""/>
    <s v=""/>
    <s v=""/>
  </r>
  <r>
    <n v="771"/>
    <x v="16"/>
    <x v="0"/>
    <s v="Infraestrutura - TI"/>
    <x v="0"/>
    <s v="Normal"/>
    <s v="Problema com Orbium - CLiente"/>
    <s v="Jorge Henrique Silva Jesus"/>
    <x v="26"/>
    <s v="12/09/2016 15:46:07"/>
    <s v=" "/>
    <s v="xxx"/>
    <x v="6"/>
    <x v="6"/>
    <n v="2"/>
    <n v="0"/>
    <n v="100"/>
    <s v="12/09/2016 15:17:22"/>
    <s v="12/09/2016 15:17:22"/>
    <s v="XX"/>
    <x v="6"/>
    <s v="Não"/>
    <s v=""/>
    <s v=""/>
    <s v=""/>
  </r>
  <r>
    <n v="773"/>
    <x v="16"/>
    <x v="0"/>
    <s v="Infraestrutura - TI"/>
    <x v="0"/>
    <s v="Normal"/>
    <s v="BLoqueio Spam - EDvan demanda por E-mail"/>
    <s v="Jorge Henrique Silva Jesus"/>
    <x v="26"/>
    <s v="14/09/2016 15:14:33"/>
    <s v=" "/>
    <s v="xxx"/>
    <x v="6"/>
    <x v="6"/>
    <n v="3"/>
    <n v="0"/>
    <n v="100"/>
    <s v="12/09/2016 15:20:14"/>
    <s v="14/09/2016 15:14:32"/>
    <s v="XX"/>
    <x v="6"/>
    <s v="Não"/>
    <s v=""/>
    <s v=""/>
    <s v=""/>
  </r>
  <r>
    <n v="775"/>
    <x v="16"/>
    <x v="0"/>
    <s v="Infraestrutura - TI"/>
    <x v="0"/>
    <s v="Normal"/>
    <s v="Instalação de Antivirus - Servidor 10.25.234.55"/>
    <s v="Jorge Henrique Silva Jesus"/>
    <x v="26"/>
    <s v="12/09/2016 15:45:11"/>
    <s v=" "/>
    <s v="xxx"/>
    <x v="6"/>
    <x v="6"/>
    <n v="2"/>
    <n v="0"/>
    <n v="100"/>
    <s v="12/09/2016 15:22:13"/>
    <s v="12/09/2016 15:22:13"/>
    <s v="XX"/>
    <x v="6"/>
    <s v="Não"/>
    <s v=""/>
    <s v=""/>
    <s v=""/>
  </r>
  <r>
    <n v="777"/>
    <x v="16"/>
    <x v="0"/>
    <s v="Infraestrutura - TI"/>
    <x v="0"/>
    <s v="Imediata"/>
    <s v="Chamado OTRS"/>
    <s v="Jorge Alves dos Santos"/>
    <x v="27"/>
    <s v="13/09/2016 09:55:28"/>
    <s v=" "/>
    <s v="xxx"/>
    <x v="5"/>
    <x v="5"/>
    <n v="1"/>
    <n v="0"/>
    <n v="100"/>
    <s v="12/09/2016 15:37:33"/>
    <s v="13/09/2016 09:55:28"/>
    <s v="XX"/>
    <x v="6"/>
    <s v="Não"/>
    <s v=""/>
    <s v=""/>
    <s v=""/>
  </r>
  <r>
    <n v="778"/>
    <x v="16"/>
    <x v="0"/>
    <s v="Infraestrutura - TI"/>
    <x v="0"/>
    <s v="Imediata"/>
    <s v="Atendimento por telefone"/>
    <s v="Jorge Alves dos Santos"/>
    <x v="27"/>
    <s v="13/09/2016 09:55:29"/>
    <s v=" "/>
    <s v="xxx"/>
    <x v="5"/>
    <x v="5"/>
    <n v="1"/>
    <n v="0"/>
    <n v="100"/>
    <s v="12/09/2016 15:38:26"/>
    <s v="13/09/2016 09:55:29"/>
    <s v="XX"/>
    <x v="6"/>
    <s v="Não"/>
    <s v=""/>
    <s v=""/>
    <s v=""/>
  </r>
  <r>
    <n v="780"/>
    <x v="16"/>
    <x v="0"/>
    <s v="Infraestrutura - TI"/>
    <x v="0"/>
    <s v="Normal"/>
    <s v="Atendimento por telefone"/>
    <s v="Jorge Alves dos Santos"/>
    <x v="27"/>
    <s v="12/09/2016 15:51:18"/>
    <s v=" "/>
    <s v="xxx"/>
    <x v="5"/>
    <x v="5"/>
    <n v="1"/>
    <n v="0"/>
    <n v="100"/>
    <s v="12/09/2016 15:41:50"/>
    <s v="12/09/2016 15:41:50"/>
    <s v="XX"/>
    <x v="6"/>
    <s v="Não"/>
    <s v=""/>
    <s v=""/>
    <s v=""/>
  </r>
  <r>
    <n v="782"/>
    <x v="16"/>
    <x v="0"/>
    <s v="Infraestrutura - TI"/>
    <x v="0"/>
    <s v="Normal"/>
    <s v="Atendimento por email"/>
    <s v="Jorge Alves dos Santos"/>
    <x v="27"/>
    <s v="12/09/2016 15:51:46"/>
    <s v=" "/>
    <s v="xxx"/>
    <x v="5"/>
    <x v="5"/>
    <n v="1"/>
    <n v="0"/>
    <n v="100"/>
    <s v="12/09/2016 15:42:40"/>
    <s v="12/09/2016 15:42:40"/>
    <s v="XX"/>
    <x v="6"/>
    <s v="Não"/>
    <s v=""/>
    <s v=""/>
    <s v=""/>
  </r>
  <r>
    <n v="783"/>
    <x v="16"/>
    <x v="0"/>
    <s v="Infraestrutura - TI"/>
    <x v="0"/>
    <s v="Normal"/>
    <s v="Solicitação por skype "/>
    <s v="Jorge Alves dos Santos"/>
    <x v="27"/>
    <s v="12/09/2016 15:52:30"/>
    <s v=" "/>
    <s v="xxx"/>
    <x v="5"/>
    <x v="5"/>
    <n v="1"/>
    <n v="0"/>
    <n v="100"/>
    <s v="12/09/2016 15:43:24"/>
    <s v="12/09/2016 15:43:24"/>
    <s v="XX"/>
    <x v="6"/>
    <s v="Não"/>
    <s v=""/>
    <s v=""/>
    <s v=""/>
  </r>
  <r>
    <n v="784"/>
    <x v="16"/>
    <x v="0"/>
    <s v="Infraestrutura - TI"/>
    <x v="0"/>
    <s v="Normal"/>
    <s v="Chamado OTRS"/>
    <s v="Jorge Alves dos Santos"/>
    <x v="27"/>
    <s v="12/09/2016 15:52:48"/>
    <s v=" "/>
    <s v="xxx"/>
    <x v="5"/>
    <x v="5"/>
    <n v="1"/>
    <n v="0"/>
    <n v="100"/>
    <s v="12/09/2016 15:43:53"/>
    <s v="12/09/2016 15:43:53"/>
    <s v="XX"/>
    <x v="6"/>
    <s v="Não"/>
    <s v=""/>
    <s v=""/>
    <s v=""/>
  </r>
  <r>
    <n v="785"/>
    <x v="16"/>
    <x v="0"/>
    <s v="Infraestrutura - TI"/>
    <x v="0"/>
    <s v="Imediata"/>
    <s v="solicitacao por email"/>
    <s v="Jorge Alves dos Santos"/>
    <x v="27"/>
    <s v="14/09/2016 10:11:13"/>
    <s v=" "/>
    <s v="xxx"/>
    <x v="5"/>
    <x v="5"/>
    <n v="1"/>
    <n v="0"/>
    <n v="100"/>
    <s v="12/09/2016 15:45:52"/>
    <s v="13/09/2016 09:55:29"/>
    <s v="XX"/>
    <x v="6"/>
    <s v="Não"/>
    <s v=""/>
    <s v=""/>
    <s v=""/>
  </r>
  <r>
    <n v="786"/>
    <x v="16"/>
    <x v="0"/>
    <s v="Infraestrutura - TI"/>
    <x v="0"/>
    <s v="Imediata"/>
    <s v="Atendimento por telefone"/>
    <s v="Jorge Alves dos Santos"/>
    <x v="27"/>
    <s v="14/09/2016 10:11:13"/>
    <s v=" "/>
    <s v="xxx"/>
    <x v="5"/>
    <x v="5"/>
    <n v="1"/>
    <n v="0"/>
    <n v="100"/>
    <s v="12/09/2016 15:48:56"/>
    <s v="13/09/2016 09:55:29"/>
    <s v="XX"/>
    <x v="6"/>
    <s v="Não"/>
    <s v=""/>
    <s v=""/>
    <s v=""/>
  </r>
  <r>
    <n v="787"/>
    <x v="16"/>
    <x v="0"/>
    <s v="Infraestrutura - TI"/>
    <x v="0"/>
    <s v="Urgente"/>
    <s v="Atendimento - Telefone Vitor Belinelli"/>
    <s v="Jorge Henrique Silva Jesus"/>
    <x v="26"/>
    <s v="12/09/2016 15:49:28"/>
    <s v=" "/>
    <s v="xxx"/>
    <x v="6"/>
    <x v="6"/>
    <n v="1.2999999523162842"/>
    <n v="0"/>
    <n v="100"/>
    <s v="12/09/2016 15:49:04"/>
    <s v="12/09/2016 15:49:04"/>
    <s v="XX"/>
    <x v="6"/>
    <s v="Não"/>
    <s v=""/>
    <s v=""/>
    <s v=""/>
  </r>
  <r>
    <n v="788"/>
    <x v="16"/>
    <x v="0"/>
    <s v="Infraestrutura - TI"/>
    <x v="0"/>
    <s v="Imediata"/>
    <s v="solicitação por email"/>
    <s v="Jorge Alves dos Santos"/>
    <x v="27"/>
    <s v="14/09/2016 10:11:13"/>
    <s v=" "/>
    <s v="xxx"/>
    <x v="5"/>
    <x v="5"/>
    <n v="1"/>
    <n v="0"/>
    <n v="100"/>
    <s v="12/09/2016 15:49:36"/>
    <s v="13/09/2016 09:55:29"/>
    <s v="XX"/>
    <x v="6"/>
    <s v="Não"/>
    <s v=""/>
    <s v=""/>
    <s v=""/>
  </r>
  <r>
    <n v="789"/>
    <x v="16"/>
    <x v="0"/>
    <s v="Infraestrutura - TI"/>
    <x v="0"/>
    <s v="Imediata"/>
    <s v="solicitação por telefone"/>
    <s v="Jorge Alves dos Santos"/>
    <x v="27"/>
    <s v="14/09/2016 10:11:13"/>
    <s v=" "/>
    <s v="xxx"/>
    <x v="5"/>
    <x v="5"/>
    <n v="1"/>
    <n v="0"/>
    <n v="100"/>
    <s v="12/09/2016 15:50:17"/>
    <s v="13/09/2016 09:55:29"/>
    <s v="XX"/>
    <x v="6"/>
    <s v="Não"/>
    <s v=""/>
    <s v=""/>
    <s v=""/>
  </r>
  <r>
    <n v="791"/>
    <x v="16"/>
    <x v="0"/>
    <s v="Infraestrutura - TI"/>
    <x v="0"/>
    <s v="Normal"/>
    <s v="Atendimento chamado OTRS Ticket#10139747 "/>
    <s v="Jorge Henrique Silva Jesus"/>
    <x v="26"/>
    <s v="14/09/2016 15:13:33"/>
    <s v=" "/>
    <s v="xxx"/>
    <x v="6"/>
    <x v="6"/>
    <n v="2"/>
    <n v="0"/>
    <n v="100"/>
    <s v="12/09/2016 16:03:07"/>
    <s v="14/09/2016 15:13:33"/>
    <s v="XX"/>
    <x v="6"/>
    <s v="Não"/>
    <s v=""/>
    <s v=""/>
    <s v=""/>
  </r>
  <r>
    <n v="801"/>
    <x v="16"/>
    <x v="0"/>
    <s v="Infraestrutura - TI"/>
    <x v="0"/>
    <s v="Normal"/>
    <s v="Demanda Antivirus - Rbens Eloy"/>
    <s v="Jorge Henrique Silva Jesus"/>
    <x v="26"/>
    <s v="15/09/2016 15:05:48"/>
    <s v=" "/>
    <s v="xxx"/>
    <x v="6"/>
    <x v="6"/>
    <n v="3"/>
    <n v="0"/>
    <n v="100"/>
    <s v="12/09/2016 16:10:10"/>
    <s v="15/09/2016 15:05:48"/>
    <s v="XX"/>
    <x v="6"/>
    <s v="Não"/>
    <s v=""/>
    <s v=""/>
    <s v=""/>
  </r>
  <r>
    <n v="884"/>
    <x v="16"/>
    <x v="0"/>
    <s v="Infraestrutura - TI"/>
    <x v="0"/>
    <s v="Normal"/>
    <s v="Liberar controle de dispositivo"/>
    <s v="Jorge Henrique Silva Jesus"/>
    <x v="26"/>
    <s v="15/09/2016 15:05:08"/>
    <s v=" "/>
    <s v="xxx"/>
    <x v="7"/>
    <x v="8"/>
    <n v="1"/>
    <n v="0"/>
    <n v="100"/>
    <s v="13/09/2016 08:59:16"/>
    <s v="15/09/2016 15:05:08"/>
    <s v="XX"/>
    <x v="6"/>
    <s v="Não"/>
    <s v=""/>
    <s v=""/>
    <s v=""/>
  </r>
  <r>
    <n v="885"/>
    <x v="16"/>
    <x v="0"/>
    <s v="Infraestrutura - TI"/>
    <x v="0"/>
    <s v="Alta"/>
    <s v="Atendimento Sobreaviso"/>
    <s v="Jorge Henrique Silva Jesus"/>
    <x v="26"/>
    <s v="14/09/2016 15:10:14"/>
    <s v=" "/>
    <s v="xxx"/>
    <x v="7"/>
    <x v="9"/>
    <n v="2"/>
    <n v="0"/>
    <n v="100"/>
    <s v="13/09/2016 09:01:25"/>
    <s v="14/09/2016 15:10:14"/>
    <s v="XX"/>
    <x v="6"/>
    <s v="Não"/>
    <s v=""/>
    <n v="1"/>
    <s v=""/>
  </r>
  <r>
    <n v="902"/>
    <x v="16"/>
    <x v="0"/>
    <s v="Infraestrutura - TI"/>
    <x v="0"/>
    <s v="Normal"/>
    <s v="Anivirus bloqueando Browser - Demanda por Telefone"/>
    <s v="Jorge Henrique Silva Jesus"/>
    <x v="26"/>
    <s v="15/09/2016 15:04:44"/>
    <s v=" "/>
    <s v="xxx"/>
    <x v="7"/>
    <x v="8"/>
    <n v="1.5"/>
    <n v="0"/>
    <n v="100"/>
    <s v="13/09/2016 09:37:02"/>
    <s v="15/09/2016 15:04:44"/>
    <s v="XX"/>
    <x v="6"/>
    <s v="Não"/>
    <s v=""/>
    <s v=""/>
    <s v=""/>
  </r>
  <r>
    <n v="906"/>
    <x v="16"/>
    <x v="0"/>
    <s v="Infraestrutura - TI"/>
    <x v="0"/>
    <s v="Urgente"/>
    <s v="Liberação de Controle de Dispositvo"/>
    <s v="Jorge Henrique Silva Jesus"/>
    <x v="26"/>
    <s v="15/09/2016 15:03:41"/>
    <s v=" "/>
    <s v="xxx"/>
    <x v="7"/>
    <x v="8"/>
    <n v="1"/>
    <n v="0"/>
    <n v="100"/>
    <s v="13/09/2016 10:01:13"/>
    <s v="15/09/2016 15:03:39"/>
    <s v="XX"/>
    <x v="6"/>
    <s v="Não"/>
    <s v=""/>
    <s v=""/>
    <s v=""/>
  </r>
  <r>
    <n v="907"/>
    <x v="16"/>
    <x v="0"/>
    <s v="Infraestrutura - TI"/>
    <x v="0"/>
    <s v="Normal"/>
    <s v="Atendimento por telefone"/>
    <s v="Jorge Alves dos Santos"/>
    <x v="27"/>
    <s v="13/09/2016 10:13:09"/>
    <s v=" "/>
    <s v="xxx"/>
    <x v="6"/>
    <x v="6"/>
    <n v="1"/>
    <n v="0"/>
    <n v="100"/>
    <s v="13/09/2016 10:01:44"/>
    <s v="13/09/2016 10:01:44"/>
    <s v="XX"/>
    <x v="6"/>
    <s v="Não"/>
    <s v=""/>
    <s v=""/>
    <s v=""/>
  </r>
  <r>
    <n v="908"/>
    <x v="16"/>
    <x v="0"/>
    <s v="Infraestrutura - TI"/>
    <x v="0"/>
    <s v="Normal"/>
    <s v="Atendimento por email"/>
    <s v="Jorge Alves dos Santos"/>
    <x v="27"/>
    <s v="13/09/2016 10:14:13"/>
    <s v=" "/>
    <s v="xxx"/>
    <x v="6"/>
    <x v="6"/>
    <n v="1"/>
    <n v="0"/>
    <n v="100"/>
    <s v="13/09/2016 10:02:45"/>
    <s v="13/09/2016 10:02:45"/>
    <s v="XX"/>
    <x v="6"/>
    <s v="Não"/>
    <s v=""/>
    <s v=""/>
    <s v=""/>
  </r>
  <r>
    <n v="909"/>
    <x v="16"/>
    <x v="0"/>
    <s v="Infraestrutura - TI"/>
    <x v="0"/>
    <s v="Normal"/>
    <s v="Atividade diária"/>
    <s v="Jorge Alves dos Santos"/>
    <x v="27"/>
    <s v="13/09/2016 10:15:00"/>
    <s v=" "/>
    <s v="xxx"/>
    <x v="6"/>
    <x v="6"/>
    <n v="1"/>
    <n v="0"/>
    <n v="100"/>
    <s v="13/09/2016 10:04:19"/>
    <s v="13/09/2016 10:04:19"/>
    <s v="XX"/>
    <x v="6"/>
    <s v="Não"/>
    <s v=""/>
    <s v=""/>
    <s v=""/>
  </r>
  <r>
    <n v="910"/>
    <x v="16"/>
    <x v="0"/>
    <s v="Infraestrutura - TI"/>
    <x v="0"/>
    <s v="Normal"/>
    <s v="Chamado OTRS"/>
    <s v="Jorge Alves dos Santos"/>
    <x v="27"/>
    <s v="13/09/2016 10:15:24"/>
    <s v=" "/>
    <s v="xxx"/>
    <x v="6"/>
    <x v="6"/>
    <n v="1"/>
    <n v="0"/>
    <n v="100"/>
    <s v="13/09/2016 10:05:05"/>
    <s v="13/09/2016 10:05:05"/>
    <s v="XX"/>
    <x v="6"/>
    <s v="Não"/>
    <s v=""/>
    <s v=""/>
    <s v=""/>
  </r>
  <r>
    <n v="911"/>
    <x v="16"/>
    <x v="0"/>
    <s v="Infraestrutura - TI"/>
    <x v="0"/>
    <s v="Normal"/>
    <s v="Chamado OTRS"/>
    <s v="Jorge Alves dos Santos"/>
    <x v="27"/>
    <s v="13/09/2016 10:15:44"/>
    <s v=" "/>
    <s v="xxx"/>
    <x v="6"/>
    <x v="6"/>
    <n v="1"/>
    <n v="0"/>
    <n v="100"/>
    <s v="13/09/2016 10:05:39"/>
    <s v="13/09/2016 10:05:39"/>
    <s v="XX"/>
    <x v="6"/>
    <s v="Não"/>
    <s v=""/>
    <s v=""/>
    <s v=""/>
  </r>
  <r>
    <n v="912"/>
    <x v="16"/>
    <x v="0"/>
    <s v="Infraestrutura - TI"/>
    <x v="0"/>
    <s v="Normal"/>
    <s v="Chamado OTRS"/>
    <s v="Jorge Alves dos Santos"/>
    <x v="27"/>
    <s v="13/09/2016 10:16:07"/>
    <s v=" "/>
    <s v="xxx"/>
    <x v="6"/>
    <x v="6"/>
    <n v="1"/>
    <n v="0"/>
    <n v="100"/>
    <s v="13/09/2016 10:06:09"/>
    <s v="13/09/2016 10:06:09"/>
    <s v="XX"/>
    <x v="6"/>
    <s v="Não"/>
    <s v=""/>
    <s v=""/>
    <s v=""/>
  </r>
  <r>
    <n v="913"/>
    <x v="16"/>
    <x v="0"/>
    <s v="Infraestrutura - TI"/>
    <x v="0"/>
    <s v="Normal"/>
    <s v="Chamado OTRS"/>
    <s v="Jorge Alves dos Santos"/>
    <x v="27"/>
    <s v="13/09/2016 10:16:28"/>
    <s v=" "/>
    <s v="xxx"/>
    <x v="6"/>
    <x v="6"/>
    <n v="1"/>
    <n v="0"/>
    <n v="100"/>
    <s v="13/09/2016 10:07:28"/>
    <s v="13/09/2016 10:07:28"/>
    <s v="XX"/>
    <x v="6"/>
    <s v="Não"/>
    <s v=""/>
    <s v=""/>
    <s v=""/>
  </r>
  <r>
    <n v="915"/>
    <x v="16"/>
    <x v="0"/>
    <s v="Infraestrutura - TI"/>
    <x v="0"/>
    <s v="Normal"/>
    <s v="Atendimento por email"/>
    <s v="Jorge Alves dos Santos"/>
    <x v="27"/>
    <s v="13/09/2016 10:17:29"/>
    <s v=" "/>
    <s v="xxx"/>
    <x v="6"/>
    <x v="6"/>
    <n v="1"/>
    <n v="0"/>
    <n v="100"/>
    <s v="13/09/2016 10:09:01"/>
    <s v="13/09/2016 10:09:01"/>
    <s v="XX"/>
    <x v="6"/>
    <s v="Não"/>
    <s v=""/>
    <s v=""/>
    <s v=""/>
  </r>
  <r>
    <n v="916"/>
    <x v="16"/>
    <x v="0"/>
    <s v="Infraestrutura - TI"/>
    <x v="0"/>
    <s v="Normal"/>
    <s v="Atendimento por telefone"/>
    <s v="Jorge Alves dos Santos"/>
    <x v="27"/>
    <s v="13/09/2016 10:17:42"/>
    <s v=" "/>
    <s v="xxx"/>
    <x v="6"/>
    <x v="6"/>
    <n v="1"/>
    <n v="0"/>
    <n v="100"/>
    <s v="13/09/2016 10:09:59"/>
    <s v="13/09/2016 10:09:59"/>
    <s v="XX"/>
    <x v="6"/>
    <s v="Não"/>
    <s v=""/>
    <s v=""/>
    <s v=""/>
  </r>
  <r>
    <n v="917"/>
    <x v="16"/>
    <x v="0"/>
    <s v="Infraestrutura - TI"/>
    <x v="0"/>
    <s v="Normal"/>
    <s v="Reunião"/>
    <s v="Jorge Alves dos Santos"/>
    <x v="27"/>
    <s v="13/09/2016 10:18:27"/>
    <s v=" "/>
    <s v="xxx"/>
    <x v="6"/>
    <x v="6"/>
    <n v="1.2000000476837158"/>
    <n v="0"/>
    <n v="100"/>
    <s v="13/09/2016 10:10:43"/>
    <s v="13/09/2016 10:10:43"/>
    <s v="XX"/>
    <x v="6"/>
    <s v="Não"/>
    <s v=""/>
    <s v=""/>
    <s v=""/>
  </r>
  <r>
    <n v="918"/>
    <x v="16"/>
    <x v="0"/>
    <s v="Infraestrutura - TI"/>
    <x v="0"/>
    <s v="Normal"/>
    <s v="Demanda Antispam - Otrs - Ticket#10139747"/>
    <s v="Jorge Henrique Silva Jesus"/>
    <x v="26"/>
    <s v="15/09/2016 15:03:41"/>
    <s v=" "/>
    <s v="xxx"/>
    <x v="7"/>
    <x v="8"/>
    <n v="1.5"/>
    <n v="0"/>
    <n v="100"/>
    <s v="13/09/2016 10:11:22"/>
    <s v="15/09/2016 15:03:39"/>
    <s v="XX"/>
    <x v="6"/>
    <s v="Não"/>
    <s v=""/>
    <s v=""/>
    <s v=""/>
  </r>
  <r>
    <n v="919"/>
    <x v="16"/>
    <x v="0"/>
    <s v="Infraestrutura - TI"/>
    <x v="0"/>
    <s v="Normal"/>
    <s v="Reunião"/>
    <s v="Jorge Alves dos Santos"/>
    <x v="27"/>
    <s v="13/09/2016 10:18:18"/>
    <s v=" "/>
    <s v="xxx"/>
    <x v="6"/>
    <x v="6"/>
    <n v="1"/>
    <n v="0"/>
    <n v="100"/>
    <s v="13/09/2016 10:11:40"/>
    <s v="13/09/2016 10:11:40"/>
    <s v="XX"/>
    <x v="6"/>
    <s v="Não"/>
    <s v=""/>
    <s v=""/>
    <s v=""/>
  </r>
  <r>
    <n v="920"/>
    <x v="16"/>
    <x v="0"/>
    <s v="Infraestrutura - TI"/>
    <x v="0"/>
    <s v="Normal"/>
    <s v="SOlicitação de Liberação FTP"/>
    <s v="Jorge Henrique Silva Jesus"/>
    <x v="26"/>
    <s v="15/09/2016 15:03:41"/>
    <s v=" "/>
    <s v="xxx"/>
    <x v="7"/>
    <x v="8"/>
    <n v="1"/>
    <n v="0"/>
    <n v="100"/>
    <s v="13/09/2016 10:22:03"/>
    <s v="15/09/2016 15:03:40"/>
    <s v="XX"/>
    <x v="6"/>
    <s v="Não"/>
    <s v=""/>
    <s v=""/>
    <s v=""/>
  </r>
  <r>
    <n v="944"/>
    <x v="16"/>
    <x v="0"/>
    <s v="Infraestrutura - TI"/>
    <x v="0"/>
    <s v="Normal"/>
    <s v="Liberação de Email - Ticket#10140405"/>
    <s v="Jorge Henrique Silva Jesus"/>
    <x v="26"/>
    <s v="14/09/2016 15:09:52"/>
    <s v=" "/>
    <s v="xxx"/>
    <x v="7"/>
    <x v="8"/>
    <n v="2"/>
    <n v="0"/>
    <n v="100"/>
    <s v="13/09/2016 10:42:01"/>
    <s v="14/09/2016 15:09:52"/>
    <s v="XX"/>
    <x v="6"/>
    <s v="Não"/>
    <s v=""/>
    <s v=""/>
    <s v=""/>
  </r>
  <r>
    <n v="977"/>
    <x v="16"/>
    <x v="0"/>
    <s v="Infraestrutura - TI"/>
    <x v="0"/>
    <s v="Normal"/>
    <s v="CRC - Estações com problemas Acessar Orbium"/>
    <s v="Jorge Henrique Silva Jesus"/>
    <x v="26"/>
    <s v="15/09/2016 15:03:41"/>
    <s v=" "/>
    <s v="xxx"/>
    <x v="7"/>
    <x v="8"/>
    <n v="1.2999999523162842"/>
    <n v="0"/>
    <n v="100"/>
    <s v="13/09/2016 11:23:18"/>
    <s v="15/09/2016 15:03:40"/>
    <s v="XX"/>
    <x v="6"/>
    <s v="Não"/>
    <s v=""/>
    <s v=""/>
    <s v=""/>
  </r>
  <r>
    <n v="982"/>
    <x v="16"/>
    <x v="0"/>
    <s v="Infraestrutura - TI"/>
    <x v="0"/>
    <s v="Normal"/>
    <s v="Bloqueio de E-mail Antispam - Demanda E-mail"/>
    <s v="Jorge Henrique Silva Jesus"/>
    <x v="26"/>
    <s v="15/09/2016 15:03:41"/>
    <s v=" "/>
    <s v="xxx"/>
    <x v="7"/>
    <x v="8"/>
    <n v="1"/>
    <n v="0"/>
    <n v="100"/>
    <s v="13/09/2016 11:42:03"/>
    <s v="15/09/2016 15:03:40"/>
    <s v="XX"/>
    <x v="6"/>
    <s v="Não"/>
    <s v=""/>
    <s v=""/>
    <s v=""/>
  </r>
  <r>
    <n v="1012"/>
    <x v="16"/>
    <x v="0"/>
    <s v="Infraestrutura - TI"/>
    <x v="0"/>
    <s v="Normal"/>
    <s v="Retirar Scaneamento Kaspersky Repositorio Desenvolvimento"/>
    <s v="Jorge Henrique Silva Jesus"/>
    <x v="26"/>
    <s v="15/09/2016 15:03:41"/>
    <s v=" "/>
    <s v="xxx"/>
    <x v="7"/>
    <x v="8"/>
    <n v="2"/>
    <n v="0"/>
    <n v="100"/>
    <s v="13/09/2016 14:22:26"/>
    <s v="15/09/2016 15:03:40"/>
    <s v="XX"/>
    <x v="6"/>
    <s v="Não"/>
    <s v=""/>
    <s v=""/>
    <s v=""/>
  </r>
  <r>
    <n v="1014"/>
    <x v="16"/>
    <x v="0"/>
    <s v="Infraestrutura - TI"/>
    <x v="0"/>
    <s v="Normal"/>
    <s v="Verificar Scan de Vunerabilidade Kasperky"/>
    <s v="Jorge Henrique Silva Jesus"/>
    <x v="26"/>
    <s v="15/09/2016 15:03:42"/>
    <s v=" "/>
    <s v="xxx"/>
    <x v="7"/>
    <x v="8"/>
    <n v="1"/>
    <n v="0"/>
    <n v="100"/>
    <s v="13/09/2016 14:32:07"/>
    <s v="15/09/2016 15:03:40"/>
    <s v="XX"/>
    <x v="6"/>
    <s v="Não"/>
    <s v=""/>
    <s v=""/>
    <s v=""/>
  </r>
  <r>
    <n v="1020"/>
    <x v="16"/>
    <x v="0"/>
    <s v="Infraestrutura - TI"/>
    <x v="0"/>
    <s v="Normal"/>
    <s v="Start-up Máquina Vcenter Ba - Repositorios"/>
    <s v="Jorge Henrique Silva Jesus"/>
    <x v="26"/>
    <s v="14/09/2016 15:09:20"/>
    <s v=" "/>
    <s v="xxx"/>
    <x v="7"/>
    <x v="8"/>
    <n v="2"/>
    <n v="0"/>
    <n v="100"/>
    <s v="13/09/2016 15:00:57"/>
    <s v="14/09/2016 15:09:20"/>
    <s v="XX"/>
    <x v="6"/>
    <s v="Não"/>
    <s v=""/>
    <s v=""/>
    <s v=""/>
  </r>
  <r>
    <n v="1036"/>
    <x v="16"/>
    <x v="0"/>
    <s v="Infraestrutura - TI"/>
    <x v="0"/>
    <s v="Normal"/>
    <s v="Liberação de e-mail Ticket#10140405 "/>
    <s v="Jorge Henrique Silva Jesus"/>
    <x v="26"/>
    <s v="15/09/2016 15:03:42"/>
    <s v=" "/>
    <s v="xxx"/>
    <x v="7"/>
    <x v="8"/>
    <n v="1"/>
    <n v="0"/>
    <n v="100"/>
    <s v="13/09/2016 16:11:22"/>
    <s v="15/09/2016 15:03:40"/>
    <s v="XX"/>
    <x v="6"/>
    <s v="Não"/>
    <s v=""/>
    <s v=""/>
    <s v=""/>
  </r>
  <r>
    <n v="1037"/>
    <x v="16"/>
    <x v="0"/>
    <s v="Infraestrutura - TI"/>
    <x v="0"/>
    <s v="Normal"/>
    <s v="Solicitação de Bloqueio de Controle de Dispositivo - Kaspersky"/>
    <s v="Jorge Henrique Silva Jesus"/>
    <x v="26"/>
    <s v="15/09/2016 15:03:42"/>
    <s v=" "/>
    <s v="xxx"/>
    <x v="7"/>
    <x v="8"/>
    <n v="1.1000000238418579"/>
    <n v="0"/>
    <n v="100"/>
    <s v="13/09/2016 16:15:27"/>
    <s v="15/09/2016 15:03:41"/>
    <s v="XX"/>
    <x v="6"/>
    <s v="Não"/>
    <s v=""/>
    <s v=""/>
    <s v=""/>
  </r>
  <r>
    <n v="1047"/>
    <x v="16"/>
    <x v="0"/>
    <s v="Infraestrutura - TI"/>
    <x v="0"/>
    <s v="Normal"/>
    <s v="Liberar controle de dispositivo"/>
    <s v="Jorge Henrique Silva Jesus"/>
    <x v="26"/>
    <s v="15/09/2016 15:03:42"/>
    <s v=" "/>
    <s v="xxx"/>
    <x v="7"/>
    <x v="8"/>
    <n v="1"/>
    <n v="0"/>
    <n v="100"/>
    <s v="13/09/2016 17:21:56"/>
    <s v="15/09/2016 15:03:41"/>
    <s v="XX"/>
    <x v="6"/>
    <s v="Não"/>
    <s v=""/>
    <s v=""/>
    <s v=""/>
  </r>
  <r>
    <n v="1054"/>
    <x v="16"/>
    <x v="0"/>
    <s v="Infraestrutura - TI"/>
    <x v="0"/>
    <s v="Alta"/>
    <s v="Atendimento Sobreaviso - Loja sem abrir site Ricardomais "/>
    <s v="Jorge Henrique Silva Jesus"/>
    <x v="26"/>
    <s v="15/09/2016 15:03:42"/>
    <s v=" "/>
    <s v="xxx"/>
    <x v="8"/>
    <x v="9"/>
    <n v="2"/>
    <n v="0"/>
    <n v="100"/>
    <s v="14/09/2016 08:55:21"/>
    <s v="15/09/2016 15:03:41"/>
    <s v="XX"/>
    <x v="6"/>
    <s v="Não"/>
    <s v=""/>
    <s v=""/>
    <s v=""/>
  </r>
  <r>
    <n v="1056"/>
    <x v="16"/>
    <x v="0"/>
    <s v="Infraestrutura - TI"/>
    <x v="0"/>
    <s v="Normal"/>
    <s v="Erro de Arquivo anexo Fiscal"/>
    <s v="Jorge Henrique Silva Jesus"/>
    <x v="26"/>
    <s v="14/09/2016 15:09:04"/>
    <s v=" "/>
    <s v="xxx"/>
    <x v="8"/>
    <x v="9"/>
    <n v="1"/>
    <n v="0"/>
    <n v="100"/>
    <s v="14/09/2016 09:09:14"/>
    <s v="14/09/2016 15:09:04"/>
    <s v="XX"/>
    <x v="6"/>
    <s v="Não"/>
    <s v=""/>
    <s v=""/>
    <s v=""/>
  </r>
  <r>
    <n v="1063"/>
    <x v="16"/>
    <x v="0"/>
    <s v="Infraestrutura - TI"/>
    <x v="0"/>
    <s v="Normal"/>
    <s v="Erro de Download de Arquivo - Demanda por Telefone"/>
    <s v="Jorge Henrique Silva Jesus"/>
    <x v="26"/>
    <s v="14/09/2016 15:08:08"/>
    <s v=" "/>
    <s v="xxx"/>
    <x v="8"/>
    <x v="9"/>
    <n v="1.5"/>
    <n v="0"/>
    <n v="100"/>
    <s v="14/09/2016 09:32:52"/>
    <s v="14/09/2016 15:08:08"/>
    <s v="XX"/>
    <x v="6"/>
    <s v="Não"/>
    <s v=""/>
    <s v=""/>
    <s v=""/>
  </r>
  <r>
    <n v="1068"/>
    <x v="16"/>
    <x v="0"/>
    <s v="Infraestrutura - TI"/>
    <x v="0"/>
    <s v="Normal"/>
    <s v="Erro trasmissão de Arquivo "/>
    <s v="Jorge Henrique Silva Jesus"/>
    <x v="26"/>
    <s v="14/09/2016 15:07:34"/>
    <s v=" "/>
    <s v="xxx"/>
    <x v="8"/>
    <x v="9"/>
    <n v="1"/>
    <n v="0"/>
    <n v="100"/>
    <s v="14/09/2016 09:46:36"/>
    <s v="14/09/2016 15:07:34"/>
    <s v="XX"/>
    <x v="6"/>
    <s v="Não"/>
    <s v=""/>
    <s v=""/>
    <s v=""/>
  </r>
  <r>
    <n v="1069"/>
    <x v="16"/>
    <x v="0"/>
    <s v="Infraestrutura - TI"/>
    <x v="0"/>
    <s v="Normal"/>
    <s v="Chamado OTRS"/>
    <s v="Jorge Alves dos Santos"/>
    <x v="27"/>
    <s v="14/09/2016 10:08:56"/>
    <s v=" "/>
    <s v="xxx"/>
    <x v="7"/>
    <x v="8"/>
    <n v="1"/>
    <n v="0"/>
    <n v="100"/>
    <s v="14/09/2016 09:54:58"/>
    <s v="14/09/2016 09:54:58"/>
    <s v="XX"/>
    <x v="6"/>
    <s v="Não"/>
    <s v=""/>
    <s v=""/>
    <s v=""/>
  </r>
  <r>
    <n v="1070"/>
    <x v="16"/>
    <x v="0"/>
    <s v="Infraestrutura - TI"/>
    <x v="0"/>
    <s v="Normal"/>
    <s v="Chamado OTRS"/>
    <s v="Jorge Alves dos Santos"/>
    <x v="27"/>
    <s v="14/09/2016 10:09:11"/>
    <s v=" "/>
    <s v="xxx"/>
    <x v="7"/>
    <x v="8"/>
    <n v="1"/>
    <n v="0"/>
    <n v="100"/>
    <s v="14/09/2016 09:55:32"/>
    <s v="14/09/2016 09:55:32"/>
    <s v="XX"/>
    <x v="6"/>
    <s v="Não"/>
    <s v=""/>
    <s v=""/>
    <s v=""/>
  </r>
  <r>
    <n v="1072"/>
    <x v="16"/>
    <x v="0"/>
    <s v="Infraestrutura - TI"/>
    <x v="0"/>
    <s v="Normal"/>
    <s v="Chamado OTRS"/>
    <s v="Jorge Alves dos Santos"/>
    <x v="27"/>
    <s v="14/09/2016 10:09:33"/>
    <s v=" "/>
    <s v="xxx"/>
    <x v="7"/>
    <x v="8"/>
    <n v="1"/>
    <n v="0"/>
    <n v="100"/>
    <s v="14/09/2016 09:56:08"/>
    <s v="14/09/2016 09:56:08"/>
    <s v="XX"/>
    <x v="6"/>
    <s v="Não"/>
    <s v=""/>
    <s v=""/>
    <s v=""/>
  </r>
  <r>
    <n v="1073"/>
    <x v="16"/>
    <x v="0"/>
    <s v="Infraestrutura - TI"/>
    <x v="0"/>
    <s v="Normal"/>
    <s v="Solicitação por email"/>
    <s v="Jorge Alves dos Santos"/>
    <x v="27"/>
    <s v="14/09/2016 10:09:49"/>
    <s v=" "/>
    <s v="xxx"/>
    <x v="7"/>
    <x v="8"/>
    <n v="1"/>
    <n v="0"/>
    <n v="100"/>
    <s v="14/09/2016 09:57:12"/>
    <s v="14/09/2016 09:57:12"/>
    <s v="XX"/>
    <x v="6"/>
    <s v="Não"/>
    <s v=""/>
    <s v=""/>
    <s v=""/>
  </r>
  <r>
    <n v="1074"/>
    <x v="16"/>
    <x v="0"/>
    <s v="Infraestrutura - TI"/>
    <x v="0"/>
    <s v="Normal"/>
    <s v="Chamado OTRS"/>
    <s v="Jorge Alves dos Santos"/>
    <x v="27"/>
    <s v="14/09/2016 10:10:03"/>
    <s v=" "/>
    <s v="xxx"/>
    <x v="7"/>
    <x v="8"/>
    <n v="1"/>
    <n v="0"/>
    <n v="100"/>
    <s v="14/09/2016 09:57:45"/>
    <s v="14/09/2016 09:57:45"/>
    <s v="XX"/>
    <x v="6"/>
    <s v="Não"/>
    <s v=""/>
    <s v=""/>
    <s v=""/>
  </r>
  <r>
    <n v="1075"/>
    <x v="16"/>
    <x v="0"/>
    <s v="Infraestrutura - TI"/>
    <x v="0"/>
    <s v="Normal"/>
    <s v="Atendimento presencial"/>
    <s v="Jorge Alves dos Santos"/>
    <x v="27"/>
    <s v="14/09/2016 10:04:11"/>
    <s v=" "/>
    <s v="xxx"/>
    <x v="7"/>
    <x v="8"/>
    <n v="1"/>
    <n v="0"/>
    <n v="100"/>
    <s v="14/09/2016 09:58:45"/>
    <s v="14/09/2016 09:58:45"/>
    <s v="XX"/>
    <x v="6"/>
    <s v="Não"/>
    <s v=""/>
    <s v=""/>
    <s v=""/>
  </r>
  <r>
    <n v="1076"/>
    <x v="16"/>
    <x v="0"/>
    <s v="Infraestrutura - TI"/>
    <x v="0"/>
    <s v="Normal"/>
    <s v="Chamado OTRS"/>
    <s v="Jorge Alves dos Santos"/>
    <x v="27"/>
    <s v="16/09/2016 11:13:49"/>
    <s v=" "/>
    <s v="xxx"/>
    <x v="7"/>
    <x v="8"/>
    <n v="1"/>
    <n v="0"/>
    <n v="100"/>
    <s v="14/09/2016 09:59:15"/>
    <s v="14/09/2016 09:59:15"/>
    <s v="XX"/>
    <x v="6"/>
    <s v="Não"/>
    <s v=""/>
    <s v=""/>
    <s v=""/>
  </r>
  <r>
    <n v="1077"/>
    <x v="16"/>
    <x v="0"/>
    <s v="Infraestrutura - TI"/>
    <x v="0"/>
    <s v="Normal"/>
    <s v="Atendimento via email"/>
    <s v="Jorge Alves dos Santos"/>
    <x v="27"/>
    <s v="16/09/2016 11:13:49"/>
    <s v=" "/>
    <s v="xxx"/>
    <x v="7"/>
    <x v="8"/>
    <n v="1"/>
    <n v="0"/>
    <n v="100"/>
    <s v="14/09/2016 10:00:03"/>
    <s v="14/09/2016 10:00:03"/>
    <s v="XX"/>
    <x v="6"/>
    <s v="Não"/>
    <s v=""/>
    <s v=""/>
    <s v=""/>
  </r>
  <r>
    <n v="1078"/>
    <x v="16"/>
    <x v="0"/>
    <s v="Infraestrutura - TI"/>
    <x v="0"/>
    <s v="Normal"/>
    <s v="Solicitação por email "/>
    <s v="Jorge Alves dos Santos"/>
    <x v="27"/>
    <s v="16/09/2016 11:13:49"/>
    <s v=" "/>
    <s v="xxx"/>
    <x v="7"/>
    <x v="8"/>
    <n v="1"/>
    <n v="0"/>
    <n v="100"/>
    <s v="14/09/2016 10:01:17"/>
    <s v="14/09/2016 10:01:17"/>
    <s v="XX"/>
    <x v="6"/>
    <s v="Não"/>
    <s v=""/>
    <s v=""/>
    <s v=""/>
  </r>
  <r>
    <n v="1079"/>
    <x v="16"/>
    <x v="0"/>
    <s v="Infraestrutura - TI"/>
    <x v="0"/>
    <s v="Normal"/>
    <s v="solicitação por email"/>
    <s v="Jorge Alves dos Santos"/>
    <x v="27"/>
    <s v="16/09/2016 11:13:49"/>
    <s v=" "/>
    <s v="xxx"/>
    <x v="7"/>
    <x v="8"/>
    <n v="1"/>
    <n v="0"/>
    <n v="100"/>
    <s v="14/09/2016 10:02:07"/>
    <s v="14/09/2016 10:10:40"/>
    <s v="XX"/>
    <x v="6"/>
    <s v="Não"/>
    <s v=""/>
    <s v=""/>
    <s v=""/>
  </r>
  <r>
    <n v="1080"/>
    <x v="16"/>
    <x v="0"/>
    <s v="Infraestrutura - TI"/>
    <x v="0"/>
    <s v="Normal"/>
    <s v="solicitação por email"/>
    <s v="Jorge Alves dos Santos"/>
    <x v="27"/>
    <s v="16/09/2016 11:13:49"/>
    <s v=" "/>
    <s v="xxx"/>
    <x v="7"/>
    <x v="8"/>
    <n v="1"/>
    <n v="0"/>
    <n v="100"/>
    <s v="14/09/2016 10:03:11"/>
    <s v="14/09/2016 10:03:11"/>
    <s v="XX"/>
    <x v="6"/>
    <s v="Não"/>
    <s v=""/>
    <s v=""/>
    <s v=""/>
  </r>
  <r>
    <n v="1093"/>
    <x v="16"/>
    <x v="0"/>
    <s v="Infraestrutura - TI"/>
    <x v="0"/>
    <s v="Normal"/>
    <s v="Blocked arquivo Widfire Palo Alto - Banco Mercantil"/>
    <s v="Jorge Henrique Silva Jesus"/>
    <x v="26"/>
    <s v="15/09/2016 15:03:42"/>
    <s v=" "/>
    <s v="xxx"/>
    <x v="8"/>
    <x v="9"/>
    <n v="1.7999999523162842"/>
    <n v="0"/>
    <n v="100"/>
    <s v="14/09/2016 10:28:10"/>
    <s v="15/09/2016 15:03:41"/>
    <s v="XX"/>
    <x v="6"/>
    <s v="Não"/>
    <s v=""/>
    <s v=""/>
    <s v=""/>
  </r>
  <r>
    <n v="1097"/>
    <x v="16"/>
    <x v="0"/>
    <s v="Infraestrutura - TI"/>
    <x v="0"/>
    <s v="Normal"/>
    <s v="Erro de Autenticação com usuários "/>
    <s v="Jorge Henrique Silva Jesus"/>
    <x v="26"/>
    <s v="15/09/2016 15:03:42"/>
    <s v=" "/>
    <s v="xxx"/>
    <x v="8"/>
    <x v="9"/>
    <n v="2"/>
    <n v="0"/>
    <n v="100"/>
    <s v="14/09/2016 10:35:36"/>
    <s v="15/09/2016 15:03:41"/>
    <s v="XX"/>
    <x v="6"/>
    <s v="Não"/>
    <s v=""/>
    <s v=""/>
    <s v=""/>
  </r>
  <r>
    <n v="1103"/>
    <x v="16"/>
    <x v="0"/>
    <s v="Infraestrutura - TI"/>
    <x v="0"/>
    <s v="Alta"/>
    <s v="Update Kaspersky Mr2 Edponit for Windows"/>
    <s v="Jorge Henrique Silva Jesus"/>
    <x v="26"/>
    <s v="14/09/2016 17:32:16"/>
    <s v=" "/>
    <s v="xxx"/>
    <x v="8"/>
    <x v="9"/>
    <n v="2"/>
    <n v="0"/>
    <n v="100"/>
    <s v="14/09/2016 10:43:37"/>
    <s v="14/09/2016 10:43:37"/>
    <s v="XX"/>
    <x v="6"/>
    <s v="Não"/>
    <s v=""/>
    <s v=""/>
    <s v=""/>
  </r>
  <r>
    <n v="1114"/>
    <x v="16"/>
    <x v="0"/>
    <s v="Infraestrutura - TI"/>
    <x v="0"/>
    <s v="Normal"/>
    <s v="Liberação de Controle de Dispositivo - KAspersky"/>
    <s v="Jorge Henrique Silva Jesus"/>
    <x v="26"/>
    <s v="15/09/2016 15:03:42"/>
    <s v=" "/>
    <s v="xxx"/>
    <x v="8"/>
    <x v="9"/>
    <n v="1.2999999523162842"/>
    <n v="0"/>
    <n v="100"/>
    <s v="14/09/2016 11:50:07"/>
    <s v="15/09/2016 15:03:42"/>
    <s v="XX"/>
    <x v="6"/>
    <s v="Não"/>
    <s v=""/>
    <s v=""/>
    <s v=""/>
  </r>
  <r>
    <n v="1115"/>
    <x v="16"/>
    <x v="0"/>
    <s v="Infraestrutura - TI"/>
    <x v="0"/>
    <s v="Normal"/>
    <s v="Liberação de Controle dispositivo"/>
    <s v="Jorge Henrique Silva Jesus"/>
    <x v="26"/>
    <s v="15/09/2016 15:03:42"/>
    <s v=" "/>
    <s v="xxx"/>
    <x v="8"/>
    <x v="9"/>
    <n v="1.2999999523162842"/>
    <n v="0"/>
    <n v="100"/>
    <s v="14/09/2016 11:53:26"/>
    <s v="15/09/2016 15:03:42"/>
    <s v="XX"/>
    <x v="6"/>
    <s v="Não"/>
    <s v=""/>
    <s v=""/>
    <s v=""/>
  </r>
  <r>
    <n v="1127"/>
    <x v="16"/>
    <x v="0"/>
    <s v="Infraestrutura - TI"/>
    <x v="0"/>
    <s v="Normal"/>
    <s v="Liberar Ip Solarwinds Internet"/>
    <s v="Jorge Henrique Silva Jesus"/>
    <x v="26"/>
    <s v="15/09/2016 15:03:42"/>
    <s v=" "/>
    <s v="xxx"/>
    <x v="8"/>
    <x v="9"/>
    <n v="1"/>
    <n v="0"/>
    <n v="100"/>
    <s v="14/09/2016 14:15:20"/>
    <s v="15/09/2016 15:03:42"/>
    <s v="XX"/>
    <x v="6"/>
    <s v="Não"/>
    <s v=""/>
    <s v=""/>
    <s v=""/>
  </r>
  <r>
    <n v="1128"/>
    <x v="16"/>
    <x v="0"/>
    <s v="Infraestrutura - TI"/>
    <x v="0"/>
    <s v="Normal"/>
    <s v="Liberar Ip Servidor Internet - Redes"/>
    <s v="Jorge Henrique Silva Jesus"/>
    <x v="26"/>
    <s v="15/09/2016 15:03:42"/>
    <s v=" "/>
    <s v="xxx"/>
    <x v="8"/>
    <x v="9"/>
    <n v="1"/>
    <n v="0"/>
    <n v="100"/>
    <s v="14/09/2016 14:16:19"/>
    <s v="15/09/2016 15:03:42"/>
    <s v="XX"/>
    <x v="6"/>
    <s v="Não"/>
    <s v=""/>
    <s v=""/>
    <s v=""/>
  </r>
  <r>
    <n v="1137"/>
    <x v="16"/>
    <x v="0"/>
    <s v="Infraestrutura - TI"/>
    <x v="0"/>
    <s v="Normal"/>
    <s v="Verificação de Scan Vunerability - kaspersky"/>
    <s v="Jorge Henrique Silva Jesus"/>
    <x v="26"/>
    <s v="15/09/2016 15:43:18"/>
    <s v=" "/>
    <s v="xxx"/>
    <x v="8"/>
    <x v="9"/>
    <n v="1.5"/>
    <n v="0"/>
    <n v="100"/>
    <s v="14/09/2016 14:56:45"/>
    <s v="15/09/2016 15:03:42"/>
    <s v="XX"/>
    <x v="6"/>
    <s v="Não"/>
    <s v=""/>
    <s v=""/>
    <s v=""/>
  </r>
  <r>
    <n v="1139"/>
    <x v="16"/>
    <x v="0"/>
    <s v="Infraestrutura - TI"/>
    <x v="0"/>
    <s v="Normal"/>
    <s v="E-mails Retidos no Antispam"/>
    <s v="Jorge Henrique Silva Jesus"/>
    <x v="26"/>
    <s v="15/09/2016 15:42:51"/>
    <s v=" "/>
    <s v="xxx"/>
    <x v="8"/>
    <x v="9"/>
    <n v="1.2999999523162842"/>
    <n v="0"/>
    <n v="100"/>
    <s v="14/09/2016 15:05:38"/>
    <s v="15/09/2016 15:03:43"/>
    <s v="XX"/>
    <x v="6"/>
    <s v="Não"/>
    <s v=""/>
    <s v=""/>
    <s v=""/>
  </r>
  <r>
    <n v="1154"/>
    <x v="16"/>
    <x v="0"/>
    <s v="Infraestrutura - TI"/>
    <x v="0"/>
    <s v="Normal"/>
    <s v="Update Kaspersky Mr2 Edponit for Windows"/>
    <s v="Jorge Henrique Silva Jesus"/>
    <x v="26"/>
    <s v="14/09/2016 18:08:55"/>
    <s v=" "/>
    <s v="xxx"/>
    <x v="8"/>
    <x v="9"/>
    <n v="1.7999999523162842"/>
    <n v="0"/>
    <n v="100"/>
    <s v="14/09/2016 16:06:43"/>
    <s v="14/09/2016 16:06:43"/>
    <s v="XX"/>
    <x v="6"/>
    <s v="Não"/>
    <s v=""/>
    <s v=""/>
    <s v=""/>
  </r>
  <r>
    <n v="1160"/>
    <x v="16"/>
    <x v="0"/>
    <s v="Infraestrutura - TI"/>
    <x v="0"/>
    <s v="Normal"/>
    <s v="Bloqueio de Controle de Dispositvo USB"/>
    <s v="Jorge Henrique Silva Jesus"/>
    <x v="26"/>
    <s v="14/09/2016 17:31:23"/>
    <s v=" "/>
    <s v="xxx"/>
    <x v="8"/>
    <x v="9"/>
    <n v="2"/>
    <n v="0"/>
    <n v="100"/>
    <s v="14/09/2016 16:49:19"/>
    <s v="14/09/2016 16:49:19"/>
    <s v="XX"/>
    <x v="6"/>
    <s v="Não"/>
    <s v=""/>
    <s v=""/>
    <s v=""/>
  </r>
  <r>
    <n v="2003"/>
    <x v="16"/>
    <x v="0"/>
    <s v="Infraestrutura - TI"/>
    <x v="0"/>
    <s v="Normal"/>
    <s v="Máquina 10.3.24.144 auto consumo de link"/>
    <s v="Jorge Henrique Silva Jesus"/>
    <x v="26"/>
    <s v="15/09/2016 15:03:43"/>
    <s v=" "/>
    <s v="xxx"/>
    <x v="9"/>
    <x v="10"/>
    <n v="1.3999999761581421"/>
    <n v="0"/>
    <n v="100"/>
    <s v="15/09/2016 09:02:11"/>
    <s v="15/09/2016 15:03:43"/>
    <s v="XX"/>
    <x v="6"/>
    <s v="Não"/>
    <s v=""/>
    <s v=""/>
    <s v=""/>
  </r>
  <r>
    <n v="2007"/>
    <x v="16"/>
    <x v="0"/>
    <s v="Infraestrutura - TI"/>
    <x v="0"/>
    <s v="Normal"/>
    <s v="Bloqueio de Email- Verificação Spam"/>
    <s v="Jorge Henrique Silva Jesus"/>
    <x v="26"/>
    <s v="15/09/2016 15:25:44"/>
    <s v=" "/>
    <s v="xxx"/>
    <x v="9"/>
    <x v="15"/>
    <n v="1.2999999523162842"/>
    <n v="0"/>
    <n v="100"/>
    <s v="15/09/2016 09:14:01"/>
    <s v="15/09/2016 15:03:43"/>
    <s v="XX"/>
    <x v="6"/>
    <s v="Não"/>
    <s v=""/>
    <n v="1"/>
    <s v=""/>
  </r>
  <r>
    <n v="2028"/>
    <x v="16"/>
    <x v="0"/>
    <s v="Infraestrutura - TI"/>
    <x v="0"/>
    <s v="Normal"/>
    <s v="Equipamento Lilian Tributário - Sem acesso aplicações Gov"/>
    <s v="Jorge Henrique Silva Jesus"/>
    <x v="26"/>
    <s v="15/09/2016 15:25:20"/>
    <s v=" "/>
    <s v="xxx"/>
    <x v="9"/>
    <x v="10"/>
    <n v="1.2999999523162842"/>
    <n v="0"/>
    <n v="100"/>
    <s v="15/09/2016 10:53:33"/>
    <s v="15/09/2016 15:03:43"/>
    <s v="XX"/>
    <x v="6"/>
    <s v="Não"/>
    <s v=""/>
    <s v=""/>
    <s v=""/>
  </r>
  <r>
    <n v="2031"/>
    <x v="16"/>
    <x v="0"/>
    <s v="Infraestrutura - TI"/>
    <x v="0"/>
    <s v="Normal"/>
    <s v="Bloqueio de Acesso - Sistema"/>
    <s v="Jorge Henrique Silva Jesus"/>
    <x v="26"/>
    <s v="15/09/2016 15:25:03"/>
    <s v=" "/>
    <s v="xxx"/>
    <x v="9"/>
    <x v="10"/>
    <n v="1.2000000476837158"/>
    <n v="0"/>
    <n v="100"/>
    <s v="15/09/2016 11:01:51"/>
    <s v="15/09/2016 15:03:43"/>
    <s v="XX"/>
    <x v="6"/>
    <s v="Não"/>
    <s v=""/>
    <s v=""/>
    <s v=""/>
  </r>
  <r>
    <n v="2035"/>
    <x v="16"/>
    <x v="1"/>
    <s v="Infraestrutura - TI"/>
    <x v="0"/>
    <s v="Baixa"/>
    <s v="Análise de Estações em Threat - Palo Alto"/>
    <s v="Jorge Henrique Silva Jesus"/>
    <x v="26"/>
    <s v="15/09/2016 15:23:50"/>
    <s v=" "/>
    <s v="xxx"/>
    <x v="9"/>
    <x v="11"/>
    <n v="3"/>
    <n v="0"/>
    <n v="100"/>
    <s v="15/09/2016 11:33:02"/>
    <s v="15/09/2016 15:03:44"/>
    <s v="XX"/>
    <x v="6"/>
    <s v="Não"/>
    <s v=""/>
    <n v="1"/>
    <s v=""/>
  </r>
  <r>
    <n v="2036"/>
    <x v="16"/>
    <x v="1"/>
    <s v="Infraestrutura - TI"/>
    <x v="0"/>
    <s v="Normal"/>
    <s v="Liberação de Pen Driver - Planejamento e Marketting"/>
    <s v="Jorge Henrique Silva Jesus"/>
    <x v="26"/>
    <s v="15/09/2016 15:23:08"/>
    <s v=" "/>
    <s v="xxx"/>
    <x v="9"/>
    <x v="10"/>
    <n v="1"/>
    <n v="0"/>
    <n v="100"/>
    <s v="15/09/2016 11:35:18"/>
    <s v="15/09/2016 15:03:44"/>
    <s v="XX"/>
    <x v="6"/>
    <s v="Não"/>
    <s v=""/>
    <s v=""/>
    <s v=""/>
  </r>
  <r>
    <n v="2040"/>
    <x v="16"/>
    <x v="1"/>
    <s v="Infraestrutura - TI"/>
    <x v="0"/>
    <s v="Normal"/>
    <s v="Lentidão na Rede - Equipamento com consumo de 35% de link"/>
    <s v="Jorge Henrique Silva Jesus"/>
    <x v="26"/>
    <s v="15/09/2016 15:22:26"/>
    <s v=" "/>
    <s v="xxx"/>
    <x v="9"/>
    <x v="10"/>
    <n v="1.2999999523162842"/>
    <n v="0"/>
    <n v="100"/>
    <s v="15/09/2016 12:03:18"/>
    <s v="15/09/2016 12:03:18"/>
    <s v="XX"/>
    <x v="6"/>
    <s v="Não"/>
    <s v=""/>
    <s v=""/>
    <s v=""/>
  </r>
  <r>
    <n v="2044"/>
    <x v="16"/>
    <x v="0"/>
    <s v="Infraestrutura - TI"/>
    <x v="0"/>
    <s v="Normal"/>
    <s v="Servidor na Salfer com bloqueio porta 443"/>
    <s v="Jorge Henrique Silva Jesus"/>
    <x v="26"/>
    <s v="15/09/2016 15:22:09"/>
    <s v=" "/>
    <s v="xxx"/>
    <x v="9"/>
    <x v="10"/>
    <n v="1.2999999523162842"/>
    <n v="0"/>
    <n v="100"/>
    <s v="15/09/2016 13:41:48"/>
    <s v="15/09/2016 13:41:48"/>
    <s v="XX"/>
    <x v="6"/>
    <s v="Não"/>
    <s v=""/>
    <s v=""/>
    <s v=""/>
  </r>
  <r>
    <n v="2045"/>
    <x v="16"/>
    <x v="0"/>
    <s v="Infraestrutura - TI"/>
    <x v="0"/>
    <s v="Normal"/>
    <s v="Liberação de Download em zona Wildifire"/>
    <s v="Jorge Henrique Silva Jesus"/>
    <x v="26"/>
    <s v="15/09/2016 15:08:14"/>
    <s v=" "/>
    <s v="xxx"/>
    <x v="9"/>
    <x v="10"/>
    <n v="2"/>
    <n v="0"/>
    <n v="100"/>
    <s v="15/09/2016 14:17:05"/>
    <s v="15/09/2016 14:17:05"/>
    <s v="XX"/>
    <x v="6"/>
    <s v="Não"/>
    <s v=""/>
    <s v=""/>
    <s v=""/>
  </r>
  <r>
    <n v="2048"/>
    <x v="16"/>
    <x v="0"/>
    <s v="Infraestrutura - TI"/>
    <x v="0"/>
    <s v="Normal"/>
    <s v="Adicionar Bad Sender domain"/>
    <s v="Jorge Henrique Silva Jesus"/>
    <x v="26"/>
    <s v="15/09/2016 15:07:58"/>
    <s v=" "/>
    <s v="xxx"/>
    <x v="9"/>
    <x v="10"/>
    <n v="1.2999999523162842"/>
    <n v="0"/>
    <n v="100"/>
    <s v="15/09/2016 14:32:58"/>
    <s v="15/09/2016 14:32:58"/>
    <s v="XX"/>
    <x v="6"/>
    <s v="Não"/>
    <s v=""/>
    <s v=""/>
    <s v=""/>
  </r>
  <r>
    <n v="2069"/>
    <x v="16"/>
    <x v="0"/>
    <s v="Infraestrutura - TI"/>
    <x v="0"/>
    <s v="Alta"/>
    <s v="Adicionar Lista de Exclusão Kaspersky Servidor - L3 - mv-l3-fs01 / 10.25.232.15"/>
    <s v="Jorge Henrique Silva Jesus"/>
    <x v="26"/>
    <s v="15/09/2016 17:10:53"/>
    <s v=" "/>
    <s v="xxx"/>
    <x v="9"/>
    <x v="10"/>
    <n v="1.2000000476837158"/>
    <n v="0"/>
    <n v="100"/>
    <s v="15/09/2016 17:10:53"/>
    <s v="15/09/2016 17:10:53"/>
    <s v="XX"/>
    <x v="6"/>
    <s v="Não"/>
    <s v=""/>
    <s v=""/>
    <s v=""/>
  </r>
  <r>
    <n v="2071"/>
    <x v="16"/>
    <x v="0"/>
    <s v="Infraestrutura - TI"/>
    <x v="0"/>
    <s v="Normal"/>
    <s v="Adicionar Dominio - Good SEnders"/>
    <s v="Jorge Henrique Silva Jesus"/>
    <x v="26"/>
    <s v="19/09/2016 09:09:50"/>
    <s v=" "/>
    <s v="xxx"/>
    <x v="9"/>
    <x v="11"/>
    <n v="2"/>
    <n v="0"/>
    <n v="100"/>
    <s v="15/09/2016 17:29:08"/>
    <s v="19/09/2016 09:09:49"/>
    <s v="XX"/>
    <x v="6"/>
    <s v="Não"/>
    <s v=""/>
    <n v="1"/>
    <s v=""/>
  </r>
  <r>
    <n v="2092"/>
    <x v="16"/>
    <x v="0"/>
    <s v="Infraestrutura - TI"/>
    <x v="0"/>
    <s v="Normal"/>
    <s v="Máquina com Lentidão "/>
    <s v="Jorge Henrique Silva Jesus"/>
    <x v="26"/>
    <s v="16/09/2016 10:03:12"/>
    <s v=" "/>
    <s v="xxx"/>
    <x v="10"/>
    <x v="11"/>
    <n v="1.2999999523162842"/>
    <n v="0"/>
    <n v="100"/>
    <s v="16/09/2016 10:03:12"/>
    <s v="16/09/2016 10:03:12"/>
    <s v="XX"/>
    <x v="6"/>
    <s v="Não"/>
    <s v=""/>
    <s v=""/>
    <s v=""/>
  </r>
  <r>
    <n v="2093"/>
    <x v="16"/>
    <x v="0"/>
    <s v="Infraestrutura - TI"/>
    <x v="0"/>
    <s v="Normal"/>
    <s v="Cadastrar Domain em White List (Good Senders) - Anti-Spam"/>
    <s v="Jorge Henrique Silva Jesus"/>
    <x v="26"/>
    <s v="16/09/2016 10:06:50"/>
    <s v=" "/>
    <s v="xxx"/>
    <x v="10"/>
    <x v="11"/>
    <n v="1.2999999523162842"/>
    <n v="0"/>
    <n v="100"/>
    <s v="16/09/2016 10:06:50"/>
    <s v="16/09/2016 10:06:50"/>
    <s v="XX"/>
    <x v="6"/>
    <s v="Não"/>
    <s v=""/>
    <s v=""/>
    <s v=""/>
  </r>
  <r>
    <n v="2096"/>
    <x v="16"/>
    <x v="0"/>
    <s v="Infraestrutura - TI"/>
    <x v="0"/>
    <s v="Normal"/>
    <s v="Cadastramento de Domain Bad Senders"/>
    <s v="Jorge Henrique Silva Jesus"/>
    <x v="26"/>
    <s v="16/09/2016 10:18:35"/>
    <s v=" "/>
    <s v="xxx"/>
    <x v="10"/>
    <x v="11"/>
    <n v="1.2000000476837158"/>
    <n v="0"/>
    <n v="100"/>
    <s v="16/09/2016 10:18:35"/>
    <s v="16/09/2016 10:18:35"/>
    <s v="XX"/>
    <x v="6"/>
    <s v="Não"/>
    <s v=""/>
    <s v=""/>
    <s v=""/>
  </r>
  <r>
    <n v="2101"/>
    <x v="16"/>
    <x v="0"/>
    <s v="Infraestrutura - TI"/>
    <x v="0"/>
    <s v="Normal"/>
    <s v="solicitação por email"/>
    <s v="Jorge Alves dos Santos"/>
    <x v="27"/>
    <s v="16/09/2016 11:13:49"/>
    <s v=" "/>
    <s v="xxx"/>
    <x v="8"/>
    <x v="9"/>
    <n v="1"/>
    <n v="0"/>
    <n v="100"/>
    <s v="16/09/2016 10:32:11"/>
    <s v="16/09/2016 10:32:11"/>
    <s v="XX"/>
    <x v="6"/>
    <s v="Não"/>
    <s v=""/>
    <s v=""/>
    <s v=""/>
  </r>
  <r>
    <n v="2102"/>
    <x v="16"/>
    <x v="0"/>
    <s v="Infraestrutura - TI"/>
    <x v="0"/>
    <s v="Normal"/>
    <s v="Chamado OTRS"/>
    <s v="Jorge Alves dos Santos"/>
    <x v="27"/>
    <s v="16/09/2016 11:13:49"/>
    <s v=" "/>
    <s v="xxx"/>
    <x v="8"/>
    <x v="9"/>
    <n v="1"/>
    <n v="0"/>
    <n v="100"/>
    <s v="16/09/2016 10:33:03"/>
    <s v="16/09/2016 10:33:03"/>
    <s v="XX"/>
    <x v="6"/>
    <s v="Não"/>
    <s v=""/>
    <s v=""/>
    <s v=""/>
  </r>
  <r>
    <n v="2103"/>
    <x v="16"/>
    <x v="0"/>
    <s v="Infraestrutura - TI"/>
    <x v="0"/>
    <s v="Normal"/>
    <s v="Chamado OTRS"/>
    <s v="Jorge Alves dos Santos"/>
    <x v="27"/>
    <s v="16/09/2016 11:13:49"/>
    <s v=" "/>
    <s v="xxx"/>
    <x v="8"/>
    <x v="9"/>
    <n v="1"/>
    <n v="0"/>
    <n v="100"/>
    <s v="16/09/2016 10:34:10"/>
    <s v="16/09/2016 10:34:10"/>
    <s v="XX"/>
    <x v="6"/>
    <s v="Não"/>
    <s v=""/>
    <s v=""/>
    <s v=""/>
  </r>
  <r>
    <n v="2104"/>
    <x v="16"/>
    <x v="0"/>
    <s v="Infraestrutura - TI"/>
    <x v="0"/>
    <s v="Normal"/>
    <s v="Chamado OTRS"/>
    <s v="Jorge Alves dos Santos"/>
    <x v="27"/>
    <s v="16/09/2016 11:13:49"/>
    <s v=" "/>
    <s v="xxx"/>
    <x v="8"/>
    <x v="9"/>
    <n v="1"/>
    <n v="0"/>
    <n v="100"/>
    <s v="16/09/2016 10:35:20"/>
    <s v="16/09/2016 10:35:20"/>
    <s v="XX"/>
    <x v="6"/>
    <s v="Não"/>
    <s v=""/>
    <s v=""/>
    <s v=""/>
  </r>
  <r>
    <n v="2106"/>
    <x v="16"/>
    <x v="0"/>
    <s v="Infraestrutura - TI"/>
    <x v="0"/>
    <s v="Normal"/>
    <s v="Chamado OTRS"/>
    <s v="Jorge Alves dos Santos"/>
    <x v="27"/>
    <s v="27/09/2016 14:39:52"/>
    <s v=" "/>
    <s v="xxx"/>
    <x v="8"/>
    <x v="9"/>
    <n v="1"/>
    <n v="0"/>
    <n v="100"/>
    <s v="16/09/2016 10:36:08"/>
    <s v="16/09/2016 10:36:08"/>
    <s v="XX"/>
    <x v="6"/>
    <s v="Não"/>
    <s v=""/>
    <s v=""/>
    <s v=""/>
  </r>
  <r>
    <n v="2107"/>
    <x v="16"/>
    <x v="0"/>
    <s v="Infraestrutura - TI"/>
    <x v="0"/>
    <s v="Normal"/>
    <s v="Máquina Sem conectividade Rede - Corp"/>
    <s v="Jorge Henrique Silva Jesus"/>
    <x v="26"/>
    <s v="16/09/2016 10:36:18"/>
    <s v=" "/>
    <s v="xxx"/>
    <x v="10"/>
    <x v="11"/>
    <n v="1.2999999523162842"/>
    <n v="0"/>
    <n v="100"/>
    <s v="16/09/2016 10:36:18"/>
    <s v="16/09/2016 10:36:18"/>
    <s v="XX"/>
    <x v="6"/>
    <s v="Não"/>
    <s v=""/>
    <s v=""/>
    <s v=""/>
  </r>
  <r>
    <n v="2108"/>
    <x v="16"/>
    <x v="0"/>
    <s v="Infraestrutura - TI"/>
    <x v="0"/>
    <s v="Normal"/>
    <s v="Chamado OTRS"/>
    <s v="Jorge Alves dos Santos"/>
    <x v="27"/>
    <s v="16/09/2016 11:13:49"/>
    <s v=" "/>
    <s v="xxx"/>
    <x v="8"/>
    <x v="9"/>
    <n v="1"/>
    <n v="0"/>
    <n v="100"/>
    <s v="16/09/2016 10:37:15"/>
    <s v="16/09/2016 10:37:15"/>
    <s v="XX"/>
    <x v="6"/>
    <s v="Não"/>
    <s v=""/>
    <s v=""/>
    <s v=""/>
  </r>
  <r>
    <n v="2110"/>
    <x v="16"/>
    <x v="0"/>
    <s v="Infraestrutura - TI"/>
    <x v="0"/>
    <s v="Normal"/>
    <s v="Chamado OTRS"/>
    <s v="Jorge Alves dos Santos"/>
    <x v="27"/>
    <s v="16/09/2016 11:13:49"/>
    <s v=" "/>
    <s v="xxx"/>
    <x v="8"/>
    <x v="9"/>
    <n v="1"/>
    <n v="0"/>
    <n v="100"/>
    <s v="16/09/2016 10:37:54"/>
    <s v="16/09/2016 10:37:54"/>
    <s v="XX"/>
    <x v="6"/>
    <s v="Não"/>
    <s v=""/>
    <s v=""/>
    <s v=""/>
  </r>
  <r>
    <n v="2111"/>
    <x v="16"/>
    <x v="0"/>
    <s v="Infraestrutura - TI"/>
    <x v="0"/>
    <s v="Normal"/>
    <s v="Chamado OTRS"/>
    <s v="Jorge Alves dos Santos"/>
    <x v="27"/>
    <s v="16/09/2016 11:13:49"/>
    <s v=" "/>
    <s v="xxx"/>
    <x v="8"/>
    <x v="9"/>
    <n v="1"/>
    <n v="0"/>
    <n v="100"/>
    <s v="16/09/2016 10:38:23"/>
    <s v="16/09/2016 10:38:23"/>
    <s v="XX"/>
    <x v="6"/>
    <s v="Não"/>
    <s v=""/>
    <s v=""/>
    <s v=""/>
  </r>
  <r>
    <n v="2112"/>
    <x v="16"/>
    <x v="0"/>
    <s v="Infraestrutura - TI"/>
    <x v="0"/>
    <s v="Normal"/>
    <s v="solicitação por email"/>
    <s v="Jorge Alves dos Santos"/>
    <x v="27"/>
    <s v="16/09/2016 11:13:49"/>
    <s v=" "/>
    <s v="xxx"/>
    <x v="8"/>
    <x v="9"/>
    <n v="1"/>
    <n v="0"/>
    <n v="100"/>
    <s v="16/09/2016 10:39:11"/>
    <s v="16/09/2016 10:39:11"/>
    <s v="XX"/>
    <x v="6"/>
    <s v="Não"/>
    <s v=""/>
    <s v=""/>
    <s v=""/>
  </r>
  <r>
    <n v="2113"/>
    <x v="16"/>
    <x v="0"/>
    <s v="Infraestrutura - TI"/>
    <x v="0"/>
    <s v="Normal"/>
    <s v="solicitação por email"/>
    <s v="Jorge Alves dos Santos"/>
    <x v="27"/>
    <s v="16/09/2016 11:13:49"/>
    <s v=" "/>
    <s v="xxx"/>
    <x v="8"/>
    <x v="9"/>
    <n v="1.2000000476837158"/>
    <n v="0"/>
    <n v="100"/>
    <s v="16/09/2016 10:39:52"/>
    <s v="16/09/2016 10:39:52"/>
    <s v="XX"/>
    <x v="6"/>
    <s v="Não"/>
    <s v=""/>
    <s v=""/>
    <s v=""/>
  </r>
  <r>
    <n v="2114"/>
    <x v="16"/>
    <x v="0"/>
    <s v="Infraestrutura - TI"/>
    <x v="0"/>
    <s v="Normal"/>
    <s v="solicitação por email"/>
    <s v="Jorge Alves dos Santos"/>
    <x v="27"/>
    <s v="16/09/2016 11:13:50"/>
    <s v=" "/>
    <s v="xxx"/>
    <x v="8"/>
    <x v="9"/>
    <n v="2"/>
    <n v="0"/>
    <n v="100"/>
    <s v="16/09/2016 10:43:59"/>
    <s v="16/09/2016 10:43:59"/>
    <s v="XX"/>
    <x v="6"/>
    <s v="Não"/>
    <s v=""/>
    <s v=""/>
    <s v=""/>
  </r>
  <r>
    <n v="2115"/>
    <x v="16"/>
    <x v="0"/>
    <s v="Infraestrutura - TI"/>
    <x v="0"/>
    <s v="Normal"/>
    <s v="Demanda de projeto"/>
    <s v="Jorge Alves dos Santos"/>
    <x v="27"/>
    <s v="10/10/2016 09:32:29"/>
    <s v=" "/>
    <s v="xxx"/>
    <x v="9"/>
    <x v="10"/>
    <n v="7"/>
    <n v="0"/>
    <n v="100"/>
    <s v="16/09/2016 10:46:01"/>
    <s v="16/09/2016 10:46:01"/>
    <s v="XX"/>
    <x v="6"/>
    <s v="Não"/>
    <s v=""/>
    <s v=""/>
    <s v=""/>
  </r>
  <r>
    <n v="2117"/>
    <x v="16"/>
    <x v="0"/>
    <s v="Infraestrutura - TI"/>
    <x v="0"/>
    <s v="Normal"/>
    <s v="Bloqueio de Domain (parisveiculos)"/>
    <s v="Jorge Henrique Silva Jesus"/>
    <x v="26"/>
    <s v="16/09/2016 11:10:17"/>
    <s v=" "/>
    <s v="xxx"/>
    <x v="10"/>
    <x v="11"/>
    <n v="1"/>
    <n v="0"/>
    <n v="100"/>
    <s v="16/09/2016 10:52:10"/>
    <s v="16/09/2016 10:52:10"/>
    <s v="XX"/>
    <x v="6"/>
    <s v="Não"/>
    <s v=""/>
    <s v=""/>
    <s v=""/>
  </r>
  <r>
    <n v="2118"/>
    <x v="16"/>
    <x v="0"/>
    <s v="Infraestrutura - TI"/>
    <x v="0"/>
    <s v="Normal"/>
    <s v="- Reunião com Padovani"/>
    <s v="Jorge Alves dos Santos"/>
    <x v="27"/>
    <s v="16/09/2016 11:13:50"/>
    <s v=" "/>
    <s v="xxx"/>
    <x v="9"/>
    <x v="10"/>
    <n v="0"/>
    <n v="0"/>
    <n v="100"/>
    <s v="16/09/2016 10:56:16"/>
    <s v="16/09/2016 10:56:16"/>
    <s v="XX"/>
    <x v="6"/>
    <s v="Não"/>
    <s v=""/>
    <s v=""/>
    <s v=""/>
  </r>
  <r>
    <n v="2119"/>
    <x v="16"/>
    <x v="0"/>
    <s v="Infraestrutura - TI"/>
    <x v="0"/>
    <s v="Normal"/>
    <s v="- reunião com Quintão"/>
    <s v="Jorge Alves dos Santos"/>
    <x v="27"/>
    <s v="20/09/2016 09:18:24"/>
    <s v=" "/>
    <s v="xxx"/>
    <x v="9"/>
    <x v="10"/>
    <n v="1.2999999523162842"/>
    <n v="0"/>
    <n v="100"/>
    <s v="16/09/2016 10:56:49"/>
    <s v="16/09/2016 10:56:49"/>
    <s v="XX"/>
    <x v="6"/>
    <s v="Não"/>
    <s v=""/>
    <s v=""/>
    <s v=""/>
  </r>
  <r>
    <n v="2120"/>
    <x v="16"/>
    <x v="0"/>
    <s v="Infraestrutura - TI"/>
    <x v="0"/>
    <s v="Normal"/>
    <s v="- Testes VPN osamo"/>
    <s v="Jorge Alves dos Santos"/>
    <x v="27"/>
    <s v="16/09/2016 11:13:50"/>
    <s v=" "/>
    <s v="xxx"/>
    <x v="9"/>
    <x v="10"/>
    <n v="1"/>
    <n v="0"/>
    <n v="100"/>
    <s v="16/09/2016 10:57:25"/>
    <s v="16/09/2016 10:57:25"/>
    <s v="XX"/>
    <x v="6"/>
    <s v="Não"/>
    <s v=""/>
    <s v=""/>
    <s v=""/>
  </r>
  <r>
    <n v="2121"/>
    <x v="16"/>
    <x v="0"/>
    <s v="Infraestrutura - TI"/>
    <x v="0"/>
    <s v="Normal"/>
    <s v="solicitação por email"/>
    <s v="Jorge Alves dos Santos"/>
    <x v="27"/>
    <s v="16/09/2016 11:13:50"/>
    <s v=" "/>
    <s v="xxx"/>
    <x v="9"/>
    <x v="10"/>
    <n v="1"/>
    <n v="0"/>
    <n v="100"/>
    <s v="16/09/2016 10:58:06"/>
    <s v="16/09/2016 10:58:06"/>
    <s v="XX"/>
    <x v="6"/>
    <s v="Não"/>
    <s v=""/>
    <s v=""/>
    <s v=""/>
  </r>
  <r>
    <n v="2122"/>
    <x v="16"/>
    <x v="0"/>
    <s v="Infraestrutura - TI"/>
    <x v="0"/>
    <s v="Normal"/>
    <s v="solicitação por email"/>
    <s v="Jorge Alves dos Santos"/>
    <x v="27"/>
    <s v="16/09/2016 11:13:50"/>
    <s v=" "/>
    <s v="xxx"/>
    <x v="9"/>
    <x v="10"/>
    <n v="1"/>
    <n v="0"/>
    <n v="100"/>
    <s v="16/09/2016 10:58:40"/>
    <s v="16/09/2016 10:58:40"/>
    <s v="XX"/>
    <x v="6"/>
    <s v="Não"/>
    <s v=""/>
    <s v=""/>
    <s v=""/>
  </r>
  <r>
    <n v="2124"/>
    <x v="16"/>
    <x v="0"/>
    <s v="Infraestrutura - TI"/>
    <x v="0"/>
    <s v="Normal"/>
    <s v="solicitação por email"/>
    <s v="Jorge Alves dos Santos"/>
    <x v="27"/>
    <s v="16/09/2016 11:13:50"/>
    <s v=" "/>
    <s v="xxx"/>
    <x v="9"/>
    <x v="10"/>
    <n v="1"/>
    <n v="0"/>
    <n v="100"/>
    <s v="16/09/2016 10:59:24"/>
    <s v="16/09/2016 10:59:24"/>
    <s v="XX"/>
    <x v="6"/>
    <s v="Não"/>
    <s v=""/>
    <s v=""/>
    <s v=""/>
  </r>
  <r>
    <n v="2125"/>
    <x v="16"/>
    <x v="0"/>
    <s v="Infraestrutura - TI"/>
    <x v="0"/>
    <s v="Normal"/>
    <s v="solicitação por email"/>
    <s v="Jorge Alves dos Santos"/>
    <x v="27"/>
    <s v="16/09/2016 11:13:50"/>
    <s v=" "/>
    <s v="xxx"/>
    <x v="9"/>
    <x v="10"/>
    <n v="1"/>
    <n v="0"/>
    <n v="100"/>
    <s v="16/09/2016 11:00:28"/>
    <s v="16/09/2016 11:00:28"/>
    <s v="XX"/>
    <x v="6"/>
    <s v="Não"/>
    <s v=""/>
    <s v=""/>
    <s v=""/>
  </r>
  <r>
    <n v="2126"/>
    <x v="16"/>
    <x v="0"/>
    <s v="Infraestrutura - TI"/>
    <x v="0"/>
    <s v="Normal"/>
    <s v="solicitacao por telefone"/>
    <s v="Jorge Alves dos Santos"/>
    <x v="27"/>
    <s v="16/09/2016 11:13:50"/>
    <s v=" "/>
    <s v="xxx"/>
    <x v="9"/>
    <x v="10"/>
    <n v="1"/>
    <n v="0"/>
    <n v="100"/>
    <s v="16/09/2016 11:01:06"/>
    <s v="16/09/2016 11:01:06"/>
    <s v="XX"/>
    <x v="6"/>
    <s v="Não"/>
    <s v=""/>
    <s v=""/>
    <s v=""/>
  </r>
  <r>
    <n v="2127"/>
    <x v="16"/>
    <x v="0"/>
    <s v="Infraestrutura - TI"/>
    <x v="0"/>
    <s v="Normal"/>
    <s v="solicitação por email"/>
    <s v="Jorge Alves dos Santos"/>
    <x v="27"/>
    <s v="20/09/2016 09:18:24"/>
    <s v=" "/>
    <s v="xxx"/>
    <x v="9"/>
    <x v="10"/>
    <n v="1.2999999523162842"/>
    <n v="0"/>
    <n v="100"/>
    <s v="16/09/2016 11:01:36"/>
    <s v="16/09/2016 11:01:36"/>
    <s v="XX"/>
    <x v="6"/>
    <s v="Não"/>
    <s v=""/>
    <s v=""/>
    <s v=""/>
  </r>
  <r>
    <n v="2128"/>
    <x v="16"/>
    <x v="0"/>
    <s v="Infraestrutura - TI"/>
    <x v="0"/>
    <s v="Normal"/>
    <s v="solicitação por email"/>
    <s v="Jorge Alves dos Santos"/>
    <x v="27"/>
    <s v="16/09/2016 11:13:50"/>
    <s v=" "/>
    <s v="xxx"/>
    <x v="9"/>
    <x v="10"/>
    <n v="1"/>
    <n v="0"/>
    <n v="100"/>
    <s v="16/09/2016 11:02:35"/>
    <s v="16/09/2016 11:02:35"/>
    <s v="XX"/>
    <x v="6"/>
    <s v="Não"/>
    <s v=""/>
    <s v=""/>
    <s v=""/>
  </r>
  <r>
    <n v="2129"/>
    <x v="16"/>
    <x v="0"/>
    <s v="Infraestrutura - TI"/>
    <x v="0"/>
    <s v="Normal"/>
    <s v="solicitação por email"/>
    <s v="Jorge Alves dos Santos"/>
    <x v="27"/>
    <s v="20/09/2016 09:18:24"/>
    <s v=" "/>
    <s v="xxx"/>
    <x v="9"/>
    <x v="10"/>
    <n v="1"/>
    <n v="0"/>
    <n v="100"/>
    <s v="16/09/2016 11:03:27"/>
    <s v="16/09/2016 11:03:27"/>
    <s v="XX"/>
    <x v="6"/>
    <s v="Não"/>
    <s v=""/>
    <s v=""/>
    <s v=""/>
  </r>
  <r>
    <n v="2130"/>
    <x v="16"/>
    <x v="0"/>
    <s v="Infraestrutura - TI"/>
    <x v="0"/>
    <s v="Normal"/>
    <s v="Liberação de Controle de Dispositivo - Kaspersky"/>
    <s v="Jorge Henrique Silva Jesus"/>
    <x v="26"/>
    <s v="16/09/2016 15:22:19"/>
    <s v=" "/>
    <s v="xxx"/>
    <x v="10"/>
    <x v="11"/>
    <n v="1.2000000476837158"/>
    <n v="0"/>
    <n v="100"/>
    <s v="16/09/2016 11:11:35"/>
    <s v="16/09/2016 11:11:35"/>
    <s v="XX"/>
    <x v="6"/>
    <s v="Não"/>
    <s v=""/>
    <s v=""/>
    <s v=""/>
  </r>
  <r>
    <n v="2134"/>
    <x v="16"/>
    <x v="0"/>
    <s v="Infraestrutura - TI"/>
    <x v="0"/>
    <s v="Normal"/>
    <s v="Interromper Aplicação Kaspersky"/>
    <s v="Jorge Henrique Silva Jesus"/>
    <x v="26"/>
    <s v="16/09/2016 11:29:45"/>
    <s v=" "/>
    <s v="xxx"/>
    <x v="10"/>
    <x v="11"/>
    <n v="1.5"/>
    <n v="0"/>
    <n v="100"/>
    <s v="16/09/2016 11:29:45"/>
    <s v="16/09/2016 11:29:45"/>
    <s v="XX"/>
    <x v="6"/>
    <s v="Não"/>
    <s v=""/>
    <s v=""/>
    <s v=""/>
  </r>
  <r>
    <n v="2144"/>
    <x v="16"/>
    <x v="0"/>
    <s v="Infraestrutura - TI"/>
    <x v="0"/>
    <s v="Normal"/>
    <s v="Atualização S.O Kaspersky em estações"/>
    <s v="Jorge Henrique Silva Jesus"/>
    <x v="26"/>
    <s v="16/09/2016 15:21:27"/>
    <s v=" "/>
    <s v="xxx"/>
    <x v="10"/>
    <x v="11"/>
    <n v="2.5"/>
    <n v="0"/>
    <n v="100"/>
    <s v="16/09/2016 13:16:38"/>
    <s v="16/09/2016 15:21:27"/>
    <s v="XX"/>
    <x v="6"/>
    <s v="Não"/>
    <s v=""/>
    <s v=""/>
    <s v=""/>
  </r>
  <r>
    <n v="2145"/>
    <x v="16"/>
    <x v="0"/>
    <s v="Infraestrutura - TI"/>
    <x v="0"/>
    <s v="Normal"/>
    <s v="Deployment Kaspersky Antivirus "/>
    <s v="Jorge Henrique Silva Jesus"/>
    <x v="26"/>
    <s v="16/09/2016 15:21:00"/>
    <s v=" "/>
    <s v="xxx"/>
    <x v="10"/>
    <x v="11"/>
    <n v="2"/>
    <n v="0"/>
    <n v="100"/>
    <s v="16/09/2016 13:49:11"/>
    <s v="16/09/2016 13:49:11"/>
    <s v="XX"/>
    <x v="6"/>
    <s v="Não"/>
    <s v=""/>
    <s v=""/>
    <s v=""/>
  </r>
  <r>
    <n v="2146"/>
    <x v="16"/>
    <x v="0"/>
    <s v="Infraestrutura - TI"/>
    <x v="0"/>
    <s v="Normal"/>
    <s v="Liberar e-mail Spam - OTRS "/>
    <s v="Jorge Henrique Silva Jesus"/>
    <x v="26"/>
    <s v="16/09/2016 15:20:19"/>
    <s v=" "/>
    <s v="xxx"/>
    <x v="10"/>
    <x v="11"/>
    <n v="1"/>
    <n v="0"/>
    <n v="100"/>
    <s v="16/09/2016 13:51:12"/>
    <s v="16/09/2016 13:51:12"/>
    <s v="XX"/>
    <x v="6"/>
    <s v="Não"/>
    <s v=""/>
    <s v=""/>
    <s v=""/>
  </r>
  <r>
    <n v="2148"/>
    <x v="16"/>
    <x v="0"/>
    <s v="Infraestrutura - TI"/>
    <x v="0"/>
    <s v="Normal"/>
    <s v="Cadastrar IP/Porta - Regra VPN - Tibutário"/>
    <s v="Jorge Henrique Silva Jesus"/>
    <x v="26"/>
    <s v="16/09/2016 15:19:39"/>
    <s v=" "/>
    <s v="xxx"/>
    <x v="10"/>
    <x v="11"/>
    <n v="1.2999999523162842"/>
    <n v="0"/>
    <n v="100"/>
    <s v="16/09/2016 14:20:17"/>
    <s v="16/09/2016 14:20:17"/>
    <s v="XX"/>
    <x v="6"/>
    <s v="Não"/>
    <s v=""/>
    <s v=""/>
    <s v=""/>
  </r>
  <r>
    <n v="2152"/>
    <x v="16"/>
    <x v="0"/>
    <s v="Infraestrutura - TI"/>
    <x v="0"/>
    <s v="Normal"/>
    <s v="Mudança de Perfil de acesso"/>
    <s v="Jorge Henrique Silva Jesus"/>
    <x v="26"/>
    <s v="16/09/2016 15:19:14"/>
    <s v=" "/>
    <s v="xxx"/>
    <x v="10"/>
    <x v="11"/>
    <n v="1"/>
    <n v="0"/>
    <n v="100"/>
    <s v="16/09/2016 14:48:42"/>
    <s v="16/09/2016 14:48:42"/>
    <s v="XX"/>
    <x v="6"/>
    <s v="Não"/>
    <s v=""/>
    <s v=""/>
    <s v=""/>
  </r>
  <r>
    <n v="2157"/>
    <x v="16"/>
    <x v="0"/>
    <s v="Infraestrutura - TI"/>
    <x v="0"/>
    <s v="Normal"/>
    <s v="Liberar controle de Dispositivo - Demanda por Email"/>
    <s v="Jorge Henrique Silva Jesus"/>
    <x v="26"/>
    <s v="16/09/2016 15:18:53"/>
    <s v=" "/>
    <s v="xxx"/>
    <x v="10"/>
    <x v="11"/>
    <n v="1"/>
    <n v="0"/>
    <n v="100"/>
    <s v="16/09/2016 15:03:54"/>
    <s v="16/09/2016 15:03:54"/>
    <s v="XX"/>
    <x v="6"/>
    <s v="Não"/>
    <s v=""/>
    <s v=""/>
    <s v=""/>
  </r>
  <r>
    <n v="2182"/>
    <x v="16"/>
    <x v="0"/>
    <s v="Infraestrutura - TI"/>
    <x v="0"/>
    <s v="Normal"/>
    <s v="Problema ao carregar página"/>
    <s v="Jorge Henrique Silva Jesus"/>
    <x v="26"/>
    <s v="16/09/2016 17:30:15"/>
    <s v=" "/>
    <s v="xxx"/>
    <x v="10"/>
    <x v="11"/>
    <n v="1.3999999761581421"/>
    <n v="0"/>
    <n v="100"/>
    <s v="16/09/2016 16:09:43"/>
    <s v="16/09/2016 16:09:43"/>
    <s v="XX"/>
    <x v="6"/>
    <s v="Não"/>
    <s v=""/>
    <s v=""/>
    <s v=""/>
  </r>
  <r>
    <n v="2189"/>
    <x v="16"/>
    <x v="0"/>
    <s v="Infraestrutura - TI"/>
    <x v="0"/>
    <s v="Normal"/>
    <s v="Criar grupo de Acesso - Palo Alto"/>
    <s v="Jorge Henrique Silva Jesus"/>
    <x v="26"/>
    <s v="19/09/2016 09:11:16"/>
    <s v=" "/>
    <s v="xxx"/>
    <x v="10"/>
    <x v="11"/>
    <n v="1.7999999523162842"/>
    <n v="0"/>
    <n v="100"/>
    <s v="16/09/2016 16:38:29"/>
    <s v="16/09/2016 16:38:29"/>
    <s v="XX"/>
    <x v="6"/>
    <s v="Não"/>
    <s v=""/>
    <s v=""/>
    <s v=""/>
  </r>
  <r>
    <n v="2222"/>
    <x v="16"/>
    <x v="0"/>
    <s v="Infraestrutura - TI"/>
    <x v="0"/>
    <s v="Normal"/>
    <s v="Liberação de Site - Demanda Email"/>
    <s v="Jorge Henrique Silva Jesus"/>
    <x v="26"/>
    <s v="19/09/2016 09:10:36"/>
    <s v=" "/>
    <s v="xxx"/>
    <x v="11"/>
    <x v="12"/>
    <n v="1"/>
    <n v="0"/>
    <n v="100"/>
    <s v="19/09/2016 08:55:06"/>
    <s v="19/09/2016 08:55:06"/>
    <s v="XX"/>
    <x v="6"/>
    <s v="Não"/>
    <s v=""/>
    <s v=""/>
    <s v=""/>
  </r>
  <r>
    <n v="2226"/>
    <x v="16"/>
    <x v="0"/>
    <s v="Infraestrutura - TI"/>
    <x v="0"/>
    <s v="Alta"/>
    <s v="Reunião Com Padovani"/>
    <s v="Jorge Henrique Silva Jesus"/>
    <x v="26"/>
    <s v="19/09/2016 09:14:41"/>
    <s v=" "/>
    <s v="xxx"/>
    <x v="9"/>
    <x v="10"/>
    <n v="1.7999999523162842"/>
    <n v="0"/>
    <n v="100"/>
    <s v="19/09/2016 09:13:19"/>
    <s v="19/09/2016 09:13:19"/>
    <s v="XX"/>
    <x v="6"/>
    <s v="Não"/>
    <s v=""/>
    <s v=""/>
    <s v=""/>
  </r>
  <r>
    <n v="2228"/>
    <x v="16"/>
    <x v="0"/>
    <s v="Infraestrutura - TI"/>
    <x v="0"/>
    <s v="Normal"/>
    <s v="Reunião com Leonardo Quintão"/>
    <s v="Jorge Henrique Silva Jesus"/>
    <x v="26"/>
    <s v="19/09/2016 09:14:10"/>
    <s v=" "/>
    <s v="xxx"/>
    <x v="30"/>
    <x v="33"/>
    <n v="1.2000000476837158"/>
    <n v="0"/>
    <n v="100"/>
    <s v="19/09/2016 09:13:55"/>
    <s v="19/09/2016 09:13:55"/>
    <s v="XX"/>
    <x v="6"/>
    <s v="Não"/>
    <s v=""/>
    <s v=""/>
    <s v=""/>
  </r>
  <r>
    <n v="2236"/>
    <x v="16"/>
    <x v="0"/>
    <s v="Infraestrutura - TI"/>
    <x v="0"/>
    <s v="Normal"/>
    <s v="Liberação de Site - Demanda Email"/>
    <s v="Jorge Henrique Silva Jesus"/>
    <x v="26"/>
    <s v="21/09/2016 09:26:13"/>
    <s v=" "/>
    <s v="xxx"/>
    <x v="11"/>
    <x v="12"/>
    <n v="1"/>
    <n v="0"/>
    <n v="100"/>
    <s v="19/09/2016 09:38:24"/>
    <s v="21/09/2016 09:26:13"/>
    <s v="XX"/>
    <x v="6"/>
    <s v="Não"/>
    <s v=""/>
    <s v=""/>
    <s v=""/>
  </r>
  <r>
    <n v="2238"/>
    <x v="16"/>
    <x v="0"/>
    <s v="Infraestrutura - TI"/>
    <x v="0"/>
    <s v="Normal"/>
    <s v="Liberar acesso - demanda otrs  Ticket#10144567"/>
    <s v="Jorge Henrique Silva Jesus"/>
    <x v="26"/>
    <s v="19/09/2016 09:49:13"/>
    <s v=" "/>
    <s v="xxx"/>
    <x v="11"/>
    <x v="12"/>
    <n v="1"/>
    <n v="0"/>
    <n v="100"/>
    <s v="19/09/2016 09:49:13"/>
    <s v="19/09/2016 09:49:13"/>
    <s v="XX"/>
    <x v="6"/>
    <s v="Não"/>
    <s v=""/>
    <s v=""/>
    <s v=""/>
  </r>
  <r>
    <n v="2240"/>
    <x v="16"/>
    <x v="0"/>
    <s v="Infraestrutura - TI"/>
    <x v="0"/>
    <s v="Normal"/>
    <s v="Liberação de Acesso - Otrs Ticket#10144334"/>
    <s v="Jorge Henrique Silva Jesus"/>
    <x v="26"/>
    <s v="21/09/2016 09:24:30"/>
    <s v=" "/>
    <s v="xxx"/>
    <x v="11"/>
    <x v="12"/>
    <n v="1"/>
    <n v="0"/>
    <n v="100"/>
    <s v="19/09/2016 09:56:34"/>
    <s v="21/09/2016 09:24:30"/>
    <s v="XX"/>
    <x v="6"/>
    <s v="Não"/>
    <s v=""/>
    <s v=""/>
    <s v=""/>
  </r>
  <r>
    <n v="2241"/>
    <x v="16"/>
    <x v="0"/>
    <s v="Infraestrutura - TI"/>
    <x v="0"/>
    <s v="Normal"/>
    <s v="Liberação de SIte - Demanda OTRS Ticket#10141690"/>
    <s v="Jorge Henrique Silva Jesus"/>
    <x v="26"/>
    <s v="21/09/2016 09:24:01"/>
    <s v=" "/>
    <s v="xxx"/>
    <x v="11"/>
    <x v="12"/>
    <n v="1"/>
    <n v="0"/>
    <n v="100"/>
    <s v="19/09/2016 10:01:36"/>
    <s v="21/09/2016 09:24:00"/>
    <s v="XX"/>
    <x v="6"/>
    <s v="Não"/>
    <s v=""/>
    <s v=""/>
    <s v=""/>
  </r>
  <r>
    <n v="2244"/>
    <x v="16"/>
    <x v="0"/>
    <s v="Infraestrutura - TI"/>
    <x v="0"/>
    <s v="Normal"/>
    <s v="Liberação de Site -  Ticket#10141707"/>
    <s v="Jorge Henrique Silva Jesus"/>
    <x v="26"/>
    <s v="21/09/2016 09:23:39"/>
    <s v=" "/>
    <s v="xxx"/>
    <x v="11"/>
    <x v="12"/>
    <n v="1"/>
    <n v="0"/>
    <n v="100"/>
    <s v="19/09/2016 10:09:27"/>
    <s v="21/09/2016 09:23:39"/>
    <s v="XX"/>
    <x v="6"/>
    <s v="Não"/>
    <s v=""/>
    <s v=""/>
    <s v=""/>
  </r>
  <r>
    <n v="2247"/>
    <x v="16"/>
    <x v="0"/>
    <s v="Infraestrutura - TI"/>
    <x v="0"/>
    <s v="Normal"/>
    <s v="Liberação de Acesso - Demanda Otrs Ticket#10144724"/>
    <s v="Jorge Henrique Silva Jesus"/>
    <x v="26"/>
    <s v="21/09/2016 09:22:25"/>
    <s v=" "/>
    <s v="xxx"/>
    <x v="11"/>
    <x v="12"/>
    <n v="1"/>
    <n v="0"/>
    <n v="100"/>
    <s v="19/09/2016 10:13:09"/>
    <s v="21/09/2016 09:22:25"/>
    <s v="XX"/>
    <x v="6"/>
    <s v="Não"/>
    <s v=""/>
    <s v=""/>
    <s v=""/>
  </r>
  <r>
    <n v="2249"/>
    <x v="16"/>
    <x v="0"/>
    <s v="Infraestrutura - TI"/>
    <x v="0"/>
    <s v="Normal"/>
    <s v="Solicitação - Redes Alisson"/>
    <s v="Jorge Henrique Silva Jesus"/>
    <x v="26"/>
    <s v="19/09/2016 15:32:27"/>
    <s v=" "/>
    <s v="xxx"/>
    <x v="11"/>
    <x v="12"/>
    <n v="1.2999999523162842"/>
    <n v="0"/>
    <n v="100"/>
    <s v="19/09/2016 10:29:05"/>
    <s v="19/09/2016 10:29:05"/>
    <s v="XX"/>
    <x v="6"/>
    <s v="Não"/>
    <s v=""/>
    <s v=""/>
    <s v=""/>
  </r>
  <r>
    <n v="2250"/>
    <x v="16"/>
    <x v="0"/>
    <s v="Infraestrutura - TI"/>
    <x v="0"/>
    <s v="Normal"/>
    <s v="Antivirus com auto consumo Estação"/>
    <s v="Jorge Henrique Silva Jesus"/>
    <x v="26"/>
    <s v="21/09/2016 09:19:53"/>
    <s v=" "/>
    <s v="xxx"/>
    <x v="11"/>
    <x v="12"/>
    <n v="1.3999999761581421"/>
    <n v="0"/>
    <n v="100"/>
    <s v="19/09/2016 10:31:05"/>
    <s v="21/09/2016 09:19:53"/>
    <s v="XX"/>
    <x v="6"/>
    <s v="Não"/>
    <s v=""/>
    <s v=""/>
    <s v=""/>
  </r>
  <r>
    <n v="2251"/>
    <x v="16"/>
    <x v="0"/>
    <s v="Infraestrutura - TI"/>
    <x v="0"/>
    <s v="Normal"/>
    <s v="Site da Receita Federal com extrema Lentidão em Acessos "/>
    <s v="Jorge Henrique Silva Jesus"/>
    <x v="26"/>
    <s v="19/09/2016 15:34:59"/>
    <s v=" "/>
    <s v="xxx"/>
    <x v="11"/>
    <x v="12"/>
    <n v="1.1000000238418579"/>
    <n v="0"/>
    <n v="100"/>
    <s v="19/09/2016 10:44:41"/>
    <s v="19/09/2016 10:44:41"/>
    <s v="XX"/>
    <x v="6"/>
    <s v="Não"/>
    <s v=""/>
    <s v=""/>
    <s v=""/>
  </r>
  <r>
    <n v="2254"/>
    <x v="16"/>
    <x v="0"/>
    <s v="Infraestrutura - TI"/>
    <x v="0"/>
    <s v="Normal"/>
    <s v="Liberação de Acesso - Demanda Otrs -  10141886"/>
    <s v="Jorge Henrique Silva Jesus"/>
    <x v="26"/>
    <s v="21/09/2016 09:17:44"/>
    <s v=" "/>
    <s v="xxx"/>
    <x v="11"/>
    <x v="12"/>
    <n v="1"/>
    <n v="0"/>
    <n v="100"/>
    <s v="19/09/2016 10:51:54"/>
    <s v="21/09/2016 09:17:44"/>
    <s v="XX"/>
    <x v="6"/>
    <s v="Não"/>
    <s v=""/>
    <s v=""/>
    <s v=""/>
  </r>
  <r>
    <n v="2256"/>
    <x v="16"/>
    <x v="0"/>
    <s v="Infraestrutura - TI"/>
    <x v="0"/>
    <s v="Normal"/>
    <s v="Erro Acesso Site - Receita Federal - Lilian"/>
    <s v="Jorge Henrique Silva Jesus"/>
    <x v="26"/>
    <s v="19/09/2016 15:31:55"/>
    <s v=" "/>
    <s v="xxx"/>
    <x v="11"/>
    <x v="12"/>
    <n v="1"/>
    <n v="0"/>
    <n v="100"/>
    <s v="19/09/2016 11:07:15"/>
    <s v="19/09/2016 11:07:15"/>
    <s v="XX"/>
    <x v="6"/>
    <s v="Não"/>
    <s v=""/>
    <s v=""/>
    <s v=""/>
  </r>
  <r>
    <n v="2259"/>
    <x v="16"/>
    <x v="0"/>
    <s v="Infraestrutura - TI"/>
    <x v="0"/>
    <s v="Normal"/>
    <s v="Stop Service Antivrus Kasperskyy"/>
    <s v="Jorge Henrique Silva Jesus"/>
    <x v="26"/>
    <s v="19/09/2016 15:31:14"/>
    <s v=" "/>
    <s v="xxx"/>
    <x v="11"/>
    <x v="12"/>
    <n v="1"/>
    <n v="0"/>
    <n v="100"/>
    <s v="19/09/2016 11:20:15"/>
    <s v="19/09/2016 11:20:15"/>
    <s v="XX"/>
    <x v="6"/>
    <s v="Não"/>
    <s v=""/>
    <s v=""/>
    <s v=""/>
  </r>
  <r>
    <n v="2278"/>
    <x v="16"/>
    <x v="0"/>
    <s v="Infraestrutura - TI"/>
    <x v="0"/>
    <s v="Normal"/>
    <s v="Liberar Site - Demanda por Email"/>
    <s v="Jorge Henrique Silva Jesus"/>
    <x v="26"/>
    <s v="21/09/2016 09:16:44"/>
    <s v=" "/>
    <s v="xxx"/>
    <x v="11"/>
    <x v="12"/>
    <n v="1"/>
    <n v="0"/>
    <n v="100"/>
    <s v="19/09/2016 14:43:59"/>
    <s v="21/09/2016 09:16:44"/>
    <s v="XX"/>
    <x v="6"/>
    <s v="Não"/>
    <s v=""/>
    <s v=""/>
    <s v=""/>
  </r>
  <r>
    <n v="2282"/>
    <x v="16"/>
    <x v="0"/>
    <s v="Infraestrutura - TI"/>
    <x v="0"/>
    <s v="Normal"/>
    <s v="Liberação de IP fornecedor"/>
    <s v="Jorge Henrique Silva Jesus"/>
    <x v="26"/>
    <s v="19/09/2016 15:28:02"/>
    <s v=" "/>
    <s v="xxx"/>
    <x v="11"/>
    <x v="12"/>
    <n v="1"/>
    <n v="0"/>
    <n v="100"/>
    <s v="19/09/2016 15:02:08"/>
    <s v="19/09/2016 15:02:08"/>
    <s v="XX"/>
    <x v="6"/>
    <s v="Não"/>
    <s v=""/>
    <s v=""/>
    <s v=""/>
  </r>
  <r>
    <n v="2283"/>
    <x v="16"/>
    <x v="0"/>
    <s v="Infraestrutura - TI"/>
    <x v="0"/>
    <s v="Normal"/>
    <s v="Liberar Site - Demanda por Otrs Ticket#10145001"/>
    <s v="Jorge Henrique Silva Jesus"/>
    <x v="26"/>
    <s v="19/09/2016 15:27:15"/>
    <s v=" "/>
    <s v="xxx"/>
    <x v="11"/>
    <x v="12"/>
    <n v="1"/>
    <n v="0"/>
    <n v="100"/>
    <s v="19/09/2016 15:05:05"/>
    <s v="19/09/2016 15:05:05"/>
    <s v="XX"/>
    <x v="6"/>
    <s v="Não"/>
    <s v=""/>
    <s v=""/>
    <s v=""/>
  </r>
  <r>
    <n v="2286"/>
    <x v="16"/>
    <x v="0"/>
    <s v="Infraestrutura - TI"/>
    <x v="0"/>
    <s v="Normal"/>
    <s v="LiBerar Site  Demanda Otrs  Ticket#10144893"/>
    <s v="Jorge Henrique Silva Jesus"/>
    <x v="26"/>
    <s v="19/09/2016 15:26:54"/>
    <s v=" "/>
    <s v="xxx"/>
    <x v="11"/>
    <x v="12"/>
    <n v="1"/>
    <n v="0"/>
    <n v="100"/>
    <s v="19/09/2016 15:12:26"/>
    <s v="19/09/2016 15:12:26"/>
    <s v="XX"/>
    <x v="6"/>
    <s v="Não"/>
    <s v=""/>
    <s v=""/>
    <s v=""/>
  </r>
  <r>
    <n v="2288"/>
    <x v="16"/>
    <x v="0"/>
    <s v="Infraestrutura - TI"/>
    <x v="0"/>
    <s v="Normal"/>
    <s v="Demanda Otrs -  Ticket#10144893"/>
    <s v="Jorge Henrique Silva Jesus"/>
    <x v="26"/>
    <s v="19/09/2016 15:26:31"/>
    <s v=" "/>
    <s v="xxx"/>
    <x v="11"/>
    <x v="12"/>
    <n v="1.1000000238418579"/>
    <n v="0"/>
    <n v="100"/>
    <s v="19/09/2016 15:26:11"/>
    <s v="19/09/2016 15:26:11"/>
    <s v="XX"/>
    <x v="6"/>
    <s v="Não"/>
    <s v=""/>
    <s v=""/>
    <s v=""/>
  </r>
  <r>
    <n v="2291"/>
    <x v="16"/>
    <x v="0"/>
    <s v="Infraestrutura - TI"/>
    <x v="0"/>
    <s v="Normal"/>
    <s v="Liberar acesso - demanda otrs  Ticket#10145221 "/>
    <s v="Jorge Henrique Silva Jesus"/>
    <x v="26"/>
    <s v="19/09/2016 15:53:53"/>
    <s v=" "/>
    <s v="xxx"/>
    <x v="11"/>
    <x v="12"/>
    <n v="1.1000000238418579"/>
    <n v="0"/>
    <n v="100"/>
    <s v="19/09/2016 15:53:53"/>
    <s v="19/09/2016 15:53:53"/>
    <s v="XX"/>
    <x v="6"/>
    <s v="Não"/>
    <s v=""/>
    <s v=""/>
    <s v=""/>
  </r>
  <r>
    <n v="2293"/>
    <x v="16"/>
    <x v="0"/>
    <s v="Infraestrutura - TI"/>
    <x v="0"/>
    <s v="Normal"/>
    <s v="Parametrizar Acesso - Demanda Otrs  Ticket#10144853"/>
    <s v="Jorge Henrique Silva Jesus"/>
    <x v="26"/>
    <s v="19/09/2016 16:11:47"/>
    <s v=" "/>
    <s v="xxx"/>
    <x v="11"/>
    <x v="12"/>
    <n v="1.1000000238418579"/>
    <n v="0"/>
    <n v="100"/>
    <s v="19/09/2016 16:11:47"/>
    <s v="19/09/2016 16:11:47"/>
    <s v="XX"/>
    <x v="6"/>
    <s v="Não"/>
    <s v=""/>
    <s v=""/>
    <s v=""/>
  </r>
  <r>
    <n v="2364"/>
    <x v="16"/>
    <x v="0"/>
    <s v="Infraestrutura - TI"/>
    <x v="0"/>
    <s v="Normal"/>
    <s v="solicitação por email"/>
    <s v="Jorge Alves dos Santos"/>
    <x v="27"/>
    <s v="20/09/2016 09:18:24"/>
    <s v=" "/>
    <s v="xxx"/>
    <x v="10"/>
    <x v="11"/>
    <n v="1"/>
    <n v="0"/>
    <n v="100"/>
    <s v="20/09/2016 08:52:01"/>
    <s v="20/09/2016 08:52:01"/>
    <s v="XX"/>
    <x v="6"/>
    <s v="Não"/>
    <s v=""/>
    <s v=""/>
    <s v=""/>
  </r>
  <r>
    <n v="2365"/>
    <x v="16"/>
    <x v="0"/>
    <s v="Infraestrutura - TI"/>
    <x v="0"/>
    <s v="Normal"/>
    <s v="Solitacao por telefone"/>
    <s v="Jorge Alves dos Santos"/>
    <x v="27"/>
    <s v="20/09/2016 09:18:24"/>
    <s v=" "/>
    <s v="xxx"/>
    <x v="10"/>
    <x v="11"/>
    <n v="1"/>
    <n v="0"/>
    <n v="100"/>
    <s v="20/09/2016 08:53:19"/>
    <s v="20/09/2016 08:53:19"/>
    <s v="XX"/>
    <x v="6"/>
    <s v="Não"/>
    <s v=""/>
    <s v=""/>
    <s v=""/>
  </r>
  <r>
    <n v="2366"/>
    <x v="16"/>
    <x v="0"/>
    <s v="Infraestrutura - TI"/>
    <x v="0"/>
    <s v="Normal"/>
    <s v="solicitação por email"/>
    <s v="Jorge Alves dos Santos"/>
    <x v="27"/>
    <s v="20/09/2016 09:18:24"/>
    <s v=" "/>
    <s v="xxx"/>
    <x v="10"/>
    <x v="11"/>
    <n v="1"/>
    <n v="0"/>
    <n v="100"/>
    <s v="20/09/2016 08:54:09"/>
    <s v="20/09/2016 08:54:09"/>
    <s v="XX"/>
    <x v="6"/>
    <s v="Não"/>
    <s v=""/>
    <s v=""/>
    <s v=""/>
  </r>
  <r>
    <n v="2367"/>
    <x v="16"/>
    <x v="0"/>
    <s v="Infraestrutura - TI"/>
    <x v="0"/>
    <s v="Normal"/>
    <s v="Atendimento por telefone"/>
    <s v="Jorge Alves dos Santos"/>
    <x v="27"/>
    <s v="20/09/2016 09:18:24"/>
    <s v=" "/>
    <s v="xxx"/>
    <x v="10"/>
    <x v="11"/>
    <n v="1"/>
    <n v="0"/>
    <n v="100"/>
    <s v="20/09/2016 08:54:55"/>
    <s v="20/09/2016 08:54:55"/>
    <s v="XX"/>
    <x v="6"/>
    <s v="Não"/>
    <s v=""/>
    <s v=""/>
    <s v=""/>
  </r>
  <r>
    <n v="2368"/>
    <x v="16"/>
    <x v="0"/>
    <s v="Infraestrutura - TI"/>
    <x v="0"/>
    <s v="Normal"/>
    <s v="Chamado OTRS"/>
    <s v="Jorge Alves dos Santos"/>
    <x v="27"/>
    <s v="20/09/2016 09:18:24"/>
    <s v=" "/>
    <s v="xxx"/>
    <x v="10"/>
    <x v="11"/>
    <n v="1"/>
    <n v="0"/>
    <n v="100"/>
    <s v="20/09/2016 08:56:12"/>
    <s v="20/09/2016 08:56:12"/>
    <s v="XX"/>
    <x v="6"/>
    <s v="Não"/>
    <s v=""/>
    <s v=""/>
    <s v=""/>
  </r>
  <r>
    <n v="2369"/>
    <x v="16"/>
    <x v="0"/>
    <s v="Infraestrutura - TI"/>
    <x v="0"/>
    <s v="Normal"/>
    <s v="Chamado OTRS"/>
    <s v="Jorge Alves dos Santos"/>
    <x v="27"/>
    <s v="20/09/2016 09:18:24"/>
    <s v=" "/>
    <s v="xxx"/>
    <x v="10"/>
    <x v="11"/>
    <n v="1"/>
    <n v="0"/>
    <n v="100"/>
    <s v="20/09/2016 08:57:41"/>
    <s v="20/09/2016 08:57:41"/>
    <s v="XX"/>
    <x v="6"/>
    <s v="Não"/>
    <s v=""/>
    <s v=""/>
    <s v=""/>
  </r>
  <r>
    <n v="2370"/>
    <x v="16"/>
    <x v="0"/>
    <s v="Infraestrutura - TI"/>
    <x v="0"/>
    <s v="Normal"/>
    <s v="Chamado OTRS"/>
    <s v="Jorge Alves dos Santos"/>
    <x v="27"/>
    <s v="20/09/2016 09:18:24"/>
    <s v=" "/>
    <s v="xxx"/>
    <x v="10"/>
    <x v="11"/>
    <n v="1"/>
    <n v="0"/>
    <n v="100"/>
    <s v="20/09/2016 08:58:13"/>
    <s v="20/09/2016 08:58:13"/>
    <s v="XX"/>
    <x v="6"/>
    <s v="Não"/>
    <s v=""/>
    <s v=""/>
    <s v=""/>
  </r>
  <r>
    <n v="2372"/>
    <x v="16"/>
    <x v="0"/>
    <s v="Infraestrutura - TI"/>
    <x v="0"/>
    <s v="Normal"/>
    <s v="Chamado OTRS"/>
    <s v="Jorge Alves dos Santos"/>
    <x v="27"/>
    <s v="24/09/2016 11:24:13"/>
    <s v=" "/>
    <s v="xxx"/>
    <x v="10"/>
    <x v="11"/>
    <n v="1"/>
    <n v="0"/>
    <n v="100"/>
    <s v="20/09/2016 08:58:49"/>
    <s v="20/09/2016 08:58:49"/>
    <s v="XX"/>
    <x v="6"/>
    <s v="Não"/>
    <s v=""/>
    <s v=""/>
    <s v=""/>
  </r>
  <r>
    <n v="2373"/>
    <x v="16"/>
    <x v="0"/>
    <s v="Infraestrutura - TI"/>
    <x v="0"/>
    <s v="Normal"/>
    <s v="Chamado OTRS"/>
    <s v="Jorge Alves dos Santos"/>
    <x v="27"/>
    <s v="24/09/2016 11:24:24"/>
    <s v=" "/>
    <s v="xxx"/>
    <x v="10"/>
    <x v="11"/>
    <n v="1"/>
    <n v="0"/>
    <n v="100"/>
    <s v="20/09/2016 08:59:28"/>
    <s v="20/09/2016 08:59:28"/>
    <s v="XX"/>
    <x v="6"/>
    <s v="Não"/>
    <s v=""/>
    <s v=""/>
    <s v=""/>
  </r>
  <r>
    <n v="2374"/>
    <x v="16"/>
    <x v="0"/>
    <s v="Infraestrutura - TI"/>
    <x v="0"/>
    <s v="Normal"/>
    <s v="Chamado OTRS"/>
    <s v="Jorge Alves dos Santos"/>
    <x v="27"/>
    <s v="24/09/2016 11:24:34"/>
    <s v=" "/>
    <s v="xxx"/>
    <x v="10"/>
    <x v="11"/>
    <n v="1"/>
    <n v="0"/>
    <n v="100"/>
    <s v="20/09/2016 09:00:19"/>
    <s v="20/09/2016 09:00:19"/>
    <s v="XX"/>
    <x v="6"/>
    <s v="Não"/>
    <s v=""/>
    <s v=""/>
    <s v=""/>
  </r>
  <r>
    <n v="2375"/>
    <x v="16"/>
    <x v="0"/>
    <s v="Infraestrutura - TI"/>
    <x v="0"/>
    <s v="Normal"/>
    <s v="Chamado OTRS"/>
    <s v="Jorge Alves dos Santos"/>
    <x v="27"/>
    <s v="24/09/2016 11:24:46"/>
    <s v=" "/>
    <s v="xxx"/>
    <x v="10"/>
    <x v="11"/>
    <n v="1"/>
    <n v="0"/>
    <n v="100"/>
    <s v="20/09/2016 09:00:50"/>
    <s v="20/09/2016 09:00:50"/>
    <s v="XX"/>
    <x v="6"/>
    <s v="Não"/>
    <s v=""/>
    <s v=""/>
    <s v=""/>
  </r>
  <r>
    <n v="2376"/>
    <x v="16"/>
    <x v="0"/>
    <s v="Infraestrutura - TI"/>
    <x v="0"/>
    <s v="Normal"/>
    <s v="Chamado OTRS"/>
    <s v="Jorge Alves dos Santos"/>
    <x v="27"/>
    <s v="24/09/2016 11:24:56"/>
    <s v=" "/>
    <s v="xxx"/>
    <x v="10"/>
    <x v="11"/>
    <n v="1"/>
    <n v="0"/>
    <n v="100"/>
    <s v="20/09/2016 09:01:22"/>
    <s v="20/09/2016 09:01:22"/>
    <s v="XX"/>
    <x v="6"/>
    <s v="Não"/>
    <s v=""/>
    <s v=""/>
    <s v=""/>
  </r>
  <r>
    <n v="2377"/>
    <x v="16"/>
    <x v="0"/>
    <s v="Infraestrutura - TI"/>
    <x v="0"/>
    <s v="Normal"/>
    <s v="solicitação por email"/>
    <s v="Jorge Alves dos Santos"/>
    <x v="27"/>
    <s v="24/09/2016 11:25:08"/>
    <s v=" "/>
    <s v="xxx"/>
    <x v="10"/>
    <x v="11"/>
    <n v="1"/>
    <n v="0"/>
    <n v="100"/>
    <s v="20/09/2016 09:02:15"/>
    <s v="20/09/2016 09:02:15"/>
    <s v="XX"/>
    <x v="6"/>
    <s v="Não"/>
    <s v=""/>
    <s v=""/>
    <s v=""/>
  </r>
  <r>
    <n v="2379"/>
    <x v="16"/>
    <x v="0"/>
    <s v="Infraestrutura - TI"/>
    <x v="0"/>
    <s v="Normal"/>
    <s v="solicitação por email"/>
    <s v="Jorge Alves dos Santos"/>
    <x v="27"/>
    <s v="20/09/2016 09:18:25"/>
    <s v=" "/>
    <s v="xxx"/>
    <x v="30"/>
    <x v="33"/>
    <n v="1"/>
    <n v="0"/>
    <n v="100"/>
    <s v="20/09/2016 09:03:34"/>
    <s v="20/09/2016 09:03:34"/>
    <s v="XX"/>
    <x v="6"/>
    <s v="Não"/>
    <s v=""/>
    <s v=""/>
    <s v=""/>
  </r>
  <r>
    <n v="2380"/>
    <x v="16"/>
    <x v="0"/>
    <s v="Infraestrutura - TI"/>
    <x v="0"/>
    <s v="Normal"/>
    <s v="solicitação por email"/>
    <s v="Jorge Alves dos Santos"/>
    <x v="27"/>
    <s v="20/09/2016 09:18:25"/>
    <s v=" "/>
    <s v="xxx"/>
    <x v="30"/>
    <x v="33"/>
    <n v="1"/>
    <n v="0"/>
    <n v="100"/>
    <s v="20/09/2016 09:07:39"/>
    <s v="20/09/2016 09:07:39"/>
    <s v="XX"/>
    <x v="6"/>
    <s v="Não"/>
    <s v=""/>
    <s v=""/>
    <s v=""/>
  </r>
  <r>
    <n v="2381"/>
    <x v="16"/>
    <x v="0"/>
    <s v="Infraestrutura - TI"/>
    <x v="0"/>
    <s v="Normal"/>
    <s v="Chamado OTRS"/>
    <s v="Jorge Alves dos Santos"/>
    <x v="27"/>
    <s v="20/09/2016 09:18:25"/>
    <s v=" "/>
    <s v="xxx"/>
    <x v="30"/>
    <x v="33"/>
    <n v="1"/>
    <n v="0"/>
    <n v="100"/>
    <s v="20/09/2016 09:08:09"/>
    <s v="20/09/2016 09:08:09"/>
    <s v="XX"/>
    <x v="6"/>
    <s v="Não"/>
    <s v=""/>
    <s v=""/>
    <s v=""/>
  </r>
  <r>
    <n v="2382"/>
    <x v="16"/>
    <x v="0"/>
    <s v="Infraestrutura - TI"/>
    <x v="0"/>
    <s v="Normal"/>
    <s v="Chamado OTRS"/>
    <s v="Jorge Alves dos Santos"/>
    <x v="27"/>
    <s v="20/09/2016 09:18:25"/>
    <s v=" "/>
    <s v="xxx"/>
    <x v="30"/>
    <x v="33"/>
    <n v="1"/>
    <n v="0"/>
    <n v="100"/>
    <s v="20/09/2016 09:08:51"/>
    <s v="20/09/2016 09:08:51"/>
    <s v="XX"/>
    <x v="6"/>
    <s v="Não"/>
    <s v=""/>
    <s v=""/>
    <s v=""/>
  </r>
  <r>
    <n v="2383"/>
    <x v="16"/>
    <x v="0"/>
    <s v="Infraestrutura - TI"/>
    <x v="0"/>
    <s v="Normal"/>
    <s v="Chamado OTRS"/>
    <s v="Jorge Alves dos Santos"/>
    <x v="27"/>
    <s v="20/09/2016 09:18:25"/>
    <s v=" "/>
    <s v="xxx"/>
    <x v="30"/>
    <x v="33"/>
    <n v="1"/>
    <n v="0"/>
    <n v="100"/>
    <s v="20/09/2016 09:09:18"/>
    <s v="20/09/2016 09:09:18"/>
    <s v="XX"/>
    <x v="6"/>
    <s v="Não"/>
    <s v=""/>
    <s v=""/>
    <s v=""/>
  </r>
  <r>
    <n v="2384"/>
    <x v="16"/>
    <x v="0"/>
    <s v="Infraestrutura - TI"/>
    <x v="0"/>
    <s v="Normal"/>
    <s v="Chamado OTRS"/>
    <s v="Jorge Alves dos Santos"/>
    <x v="27"/>
    <s v="20/09/2016 09:18:25"/>
    <s v=" "/>
    <s v="xxx"/>
    <x v="30"/>
    <x v="33"/>
    <n v="1"/>
    <n v="0"/>
    <n v="100"/>
    <s v="20/09/2016 09:09:46"/>
    <s v="20/09/2016 09:09:46"/>
    <s v="XX"/>
    <x v="6"/>
    <s v="Não"/>
    <s v=""/>
    <s v=""/>
    <s v=""/>
  </r>
  <r>
    <n v="2385"/>
    <x v="16"/>
    <x v="0"/>
    <s v="Infraestrutura - TI"/>
    <x v="0"/>
    <s v="Normal"/>
    <s v="Chamado OTRS"/>
    <s v="Jorge Alves dos Santos"/>
    <x v="27"/>
    <s v="20/09/2016 09:18:25"/>
    <s v=" "/>
    <s v="xxx"/>
    <x v="30"/>
    <x v="33"/>
    <n v="1"/>
    <n v="0"/>
    <n v="100"/>
    <s v="20/09/2016 09:10:53"/>
    <s v="20/09/2016 09:18:25"/>
    <s v="XX"/>
    <x v="6"/>
    <s v="Não"/>
    <s v=""/>
    <s v=""/>
    <s v=""/>
  </r>
  <r>
    <n v="2388"/>
    <x v="16"/>
    <x v="0"/>
    <s v="Infraestrutura - TI"/>
    <x v="0"/>
    <s v="Normal"/>
    <s v="Liberação de Acesso - Otrs Ticket#10145560 "/>
    <s v="Jorge Henrique Silva Jesus"/>
    <x v="26"/>
    <s v="20/09/2016 09:16:13"/>
    <s v=" "/>
    <s v="xxx"/>
    <x v="12"/>
    <x v="13"/>
    <n v="1"/>
    <n v="0"/>
    <n v="100"/>
    <s v="20/09/2016 09:16:13"/>
    <s v="20/09/2016 09:16:13"/>
    <s v="XX"/>
    <x v="6"/>
    <s v="Não"/>
    <s v=""/>
    <s v=""/>
    <s v=""/>
  </r>
  <r>
    <n v="2390"/>
    <x v="16"/>
    <x v="0"/>
    <s v="Infraestrutura - TI"/>
    <x v="0"/>
    <s v="Normal"/>
    <s v="Demanda Otrs - 10145573"/>
    <s v="Jorge Henrique Silva Jesus"/>
    <x v="26"/>
    <s v="20/09/2016 09:22:04"/>
    <s v=" "/>
    <s v="xxx"/>
    <x v="12"/>
    <x v="13"/>
    <n v="1"/>
    <n v="0"/>
    <n v="100"/>
    <s v="20/09/2016 09:22:04"/>
    <s v="20/09/2016 09:22:04"/>
    <s v="XX"/>
    <x v="6"/>
    <s v="Não"/>
    <s v=""/>
    <s v=""/>
    <s v=""/>
  </r>
  <r>
    <n v="2391"/>
    <x v="16"/>
    <x v="0"/>
    <s v="Infraestrutura - TI"/>
    <x v="0"/>
    <s v="Normal"/>
    <s v="Demada Otrs - 10145559"/>
    <s v="Jorge Henrique Silva Jesus"/>
    <x v="26"/>
    <s v="20/09/2016 09:25:16"/>
    <s v=" "/>
    <s v="xxx"/>
    <x v="12"/>
    <x v="13"/>
    <n v="1.1000000238418579"/>
    <n v="0"/>
    <n v="100"/>
    <s v="20/09/2016 09:25:16"/>
    <s v="20/09/2016 09:25:16"/>
    <s v="XX"/>
    <x v="6"/>
    <s v="Não"/>
    <s v=""/>
    <s v=""/>
    <s v=""/>
  </r>
  <r>
    <n v="2392"/>
    <x v="16"/>
    <x v="0"/>
    <s v="Infraestrutura - TI"/>
    <x v="0"/>
    <s v="Normal"/>
    <s v="Deamanda Otrs - 10145559"/>
    <s v="Jorge Henrique Silva Jesus"/>
    <x v="26"/>
    <s v="20/09/2016 09:27:55"/>
    <s v=" "/>
    <s v="xxx"/>
    <x v="12"/>
    <x v="13"/>
    <n v="1"/>
    <n v="0"/>
    <n v="100"/>
    <s v="20/09/2016 09:27:55"/>
    <s v="20/09/2016 09:27:55"/>
    <s v="XX"/>
    <x v="6"/>
    <s v="Não"/>
    <s v=""/>
    <s v=""/>
    <s v=""/>
  </r>
  <r>
    <n v="2394"/>
    <x v="16"/>
    <x v="0"/>
    <s v="Infraestrutura - TI"/>
    <x v="0"/>
    <s v="Normal"/>
    <s v="Libração de Site - Demanda Otrs - Ticket#10145540"/>
    <s v="Jorge Henrique Silva Jesus"/>
    <x v="26"/>
    <s v="20/09/2016 09:33:53"/>
    <s v=" "/>
    <s v="xxx"/>
    <x v="12"/>
    <x v="13"/>
    <n v="1"/>
    <n v="0"/>
    <n v="100"/>
    <s v="20/09/2016 09:33:53"/>
    <s v="20/09/2016 09:33:53"/>
    <s v="XX"/>
    <x v="6"/>
    <s v="Não"/>
    <s v=""/>
    <s v=""/>
    <s v=""/>
  </r>
  <r>
    <n v="2395"/>
    <x v="16"/>
    <x v="0"/>
    <s v="Infraestrutura - TI"/>
    <x v="0"/>
    <s v="Normal"/>
    <s v="Solicitação de liberação - Drop em transmissão -  Ticket#10141708"/>
    <s v="Jorge Henrique Silva Jesus"/>
    <x v="26"/>
    <s v="20/09/2016 09:43:10"/>
    <s v=" "/>
    <s v="xxx"/>
    <x v="12"/>
    <x v="13"/>
    <n v="0"/>
    <n v="0"/>
    <n v="100"/>
    <s v="20/09/2016 09:43:10"/>
    <s v="20/09/2016 09:43:10"/>
    <s v="XX"/>
    <x v="6"/>
    <s v="Não"/>
    <s v=""/>
    <s v=""/>
    <s v=""/>
  </r>
  <r>
    <n v="2407"/>
    <x v="16"/>
    <x v="0"/>
    <s v="Infraestrutura - TI"/>
    <x v="0"/>
    <s v="Normal"/>
    <s v="Skype sem funcionar - Ticket#10141550 "/>
    <s v="Jorge Henrique Silva Jesus"/>
    <x v="26"/>
    <s v="21/09/2016 09:14:12"/>
    <s v=" "/>
    <s v="xxx"/>
    <x v="12"/>
    <x v="13"/>
    <n v="1.2000000476837158"/>
    <n v="0"/>
    <n v="100"/>
    <s v="20/09/2016 10:56:48"/>
    <s v="21/09/2016 09:14:12"/>
    <s v="XX"/>
    <x v="6"/>
    <s v="Não"/>
    <s v=""/>
    <s v=""/>
    <s v=""/>
  </r>
  <r>
    <n v="2408"/>
    <x v="16"/>
    <x v="0"/>
    <s v="Infraestrutura - TI"/>
    <x v="0"/>
    <s v="Normal"/>
    <s v="Demanda por Email - Erro de acesso sem tela de bloqueio"/>
    <s v="Jorge Henrique Silva Jesus"/>
    <x v="26"/>
    <s v="20/09/2016 11:03:21"/>
    <s v=" "/>
    <s v="xxx"/>
    <x v="12"/>
    <x v="13"/>
    <n v="1"/>
    <n v="0"/>
    <n v="100"/>
    <s v="20/09/2016 11:03:21"/>
    <s v="20/09/2016 11:03:21"/>
    <s v="XX"/>
    <x v="6"/>
    <s v="Não"/>
    <s v=""/>
    <s v=""/>
    <s v=""/>
  </r>
  <r>
    <n v="2420"/>
    <x v="16"/>
    <x v="0"/>
    <s v="Infraestrutura - TI"/>
    <x v="0"/>
    <s v="Normal"/>
    <s v="Demanda por OTrs -  Ticket#10145803"/>
    <s v="Jorge Henrique Silva Jesus"/>
    <x v="26"/>
    <s v="20/09/2016 14:24:12"/>
    <s v=" "/>
    <s v="xxx"/>
    <x v="12"/>
    <x v="13"/>
    <n v="1"/>
    <n v="0"/>
    <n v="100"/>
    <s v="20/09/2016 14:24:12"/>
    <s v="20/09/2016 14:24:12"/>
    <s v="XX"/>
    <x v="6"/>
    <s v="Não"/>
    <s v=""/>
    <s v=""/>
    <s v=""/>
  </r>
  <r>
    <n v="2421"/>
    <x v="16"/>
    <x v="0"/>
    <s v="Infraestrutura - TI"/>
    <x v="0"/>
    <s v="Normal"/>
    <s v="Liberar controle de Aplicação - Ticket#10145906 "/>
    <s v="Jorge Henrique Silva Jesus"/>
    <x v="26"/>
    <s v="20/09/2016 14:32:23"/>
    <s v=" "/>
    <s v="xxx"/>
    <x v="12"/>
    <x v="13"/>
    <n v="1"/>
    <n v="0"/>
    <n v="100"/>
    <s v="20/09/2016 14:32:23"/>
    <s v="20/09/2016 14:32:23"/>
    <s v="XX"/>
    <x v="6"/>
    <s v="Não"/>
    <s v=""/>
    <s v=""/>
    <s v=""/>
  </r>
  <r>
    <n v="2422"/>
    <x v="16"/>
    <x v="0"/>
    <s v="Infraestrutura - TI"/>
    <x v="0"/>
    <s v="Normal"/>
    <s v="LiBerar Site  Demanda Otrs  Ticket#10145716 "/>
    <s v="Jorge Henrique Silva Jesus"/>
    <x v="26"/>
    <s v="20/09/2016 14:35:52"/>
    <s v=" "/>
    <s v="xxx"/>
    <x v="12"/>
    <x v="13"/>
    <n v="1"/>
    <n v="0"/>
    <n v="100"/>
    <s v="20/09/2016 14:35:52"/>
    <s v="20/09/2016 14:35:52"/>
    <s v="XX"/>
    <x v="6"/>
    <s v="Não"/>
    <s v=""/>
    <s v=""/>
    <s v=""/>
  </r>
  <r>
    <n v="2425"/>
    <x v="16"/>
    <x v="0"/>
    <s v="Infraestrutura - TI"/>
    <x v="0"/>
    <s v="Normal"/>
    <s v="Liberação de Site - Demanda Otrs 10145469"/>
    <s v="Jorge Henrique Silva Jesus"/>
    <x v="26"/>
    <s v="20/09/2016 14:38:35"/>
    <s v=" "/>
    <s v="xxx"/>
    <x v="12"/>
    <x v="13"/>
    <n v="1"/>
    <n v="0"/>
    <n v="100"/>
    <s v="20/09/2016 14:38:35"/>
    <s v="20/09/2016 14:38:35"/>
    <s v="XX"/>
    <x v="6"/>
    <s v="Não"/>
    <s v=""/>
    <s v=""/>
    <s v=""/>
  </r>
  <r>
    <n v="2432"/>
    <x v="16"/>
    <x v="0"/>
    <s v="Infraestrutura - TI"/>
    <x v="0"/>
    <s v="Normal"/>
    <s v="Liberação de Email - Parametrização de acesso Grupo VPN"/>
    <s v="Jorge Henrique Silva Jesus"/>
    <x v="26"/>
    <s v="20/09/2016 17:34:04"/>
    <s v=" "/>
    <s v="xxx"/>
    <x v="12"/>
    <x v="13"/>
    <n v="1.1000000238418579"/>
    <n v="0"/>
    <n v="100"/>
    <s v="20/09/2016 14:52:52"/>
    <s v="20/09/2016 14:52:52"/>
    <s v="XX"/>
    <x v="6"/>
    <s v="Não"/>
    <s v=""/>
    <s v=""/>
    <s v=""/>
  </r>
  <r>
    <n v="2442"/>
    <x v="16"/>
    <x v="0"/>
    <s v="Infraestrutura - TI"/>
    <x v="0"/>
    <s v="Normal"/>
    <s v="Erro ao acessar sistema LG"/>
    <s v="Jorge Henrique Silva Jesus"/>
    <x v="26"/>
    <s v="20/09/2016 15:45:42"/>
    <s v=" "/>
    <s v="xxx"/>
    <x v="12"/>
    <x v="13"/>
    <n v="1.2000000476837158"/>
    <n v="0"/>
    <n v="100"/>
    <s v="20/09/2016 15:45:42"/>
    <s v="20/09/2016 15:45:42"/>
    <s v="XX"/>
    <x v="6"/>
    <s v="Não"/>
    <s v=""/>
    <s v=""/>
    <s v=""/>
  </r>
  <r>
    <n v="2443"/>
    <x v="16"/>
    <x v="0"/>
    <s v="Infraestrutura - TI"/>
    <x v="0"/>
    <s v="Normal"/>
    <s v="Problema de Acesso sistema Citylar."/>
    <s v="Jorge Henrique Silva Jesus"/>
    <x v="26"/>
    <s v="20/09/2016 16:09:55"/>
    <s v=" "/>
    <s v="xxx"/>
    <x v="12"/>
    <x v="14"/>
    <n v="2.2999999523162842"/>
    <n v="0"/>
    <n v="100"/>
    <s v="20/09/2016 16:09:55"/>
    <s v="20/09/2016 16:09:55"/>
    <s v="XX"/>
    <x v="6"/>
    <s v="Não"/>
    <s v=""/>
    <n v="1"/>
    <s v=""/>
  </r>
  <r>
    <n v="2452"/>
    <x v="16"/>
    <x v="0"/>
    <s v="Infraestrutura - TI"/>
    <x v="0"/>
    <s v="Normal"/>
    <s v="Liberação de Site - Demanda Email"/>
    <s v="Jorge Henrique Silva Jesus"/>
    <x v="26"/>
    <s v="20/09/2016 17:32:07"/>
    <s v=" "/>
    <s v="xxx"/>
    <x v="12"/>
    <x v="13"/>
    <n v="1"/>
    <n v="0"/>
    <n v="100"/>
    <s v="20/09/2016 17:32:07"/>
    <s v="20/09/2016 17:32:07"/>
    <s v="XX"/>
    <x v="6"/>
    <s v="Não"/>
    <s v=""/>
    <s v=""/>
    <s v=""/>
  </r>
  <r>
    <n v="2472"/>
    <x v="16"/>
    <x v="0"/>
    <s v="Infraestrutura - TI"/>
    <x v="0"/>
    <s v="Normal"/>
    <s v="solicitação por email"/>
    <s v="Jorge Alves dos Santos"/>
    <x v="27"/>
    <s v="24/09/2016 11:22:49"/>
    <s v=" "/>
    <s v="xxx"/>
    <x v="12"/>
    <x v="13"/>
    <n v="1"/>
    <n v="0"/>
    <n v="100"/>
    <s v="21/09/2016 09:29:44"/>
    <s v="21/09/2016 09:29:44"/>
    <s v="XX"/>
    <x v="6"/>
    <s v="Não"/>
    <s v=""/>
    <s v=""/>
    <s v=""/>
  </r>
  <r>
    <n v="2473"/>
    <x v="16"/>
    <x v="0"/>
    <s v="Infraestrutura - TI"/>
    <x v="0"/>
    <s v="Normal"/>
    <s v="Solicitação por telefone"/>
    <s v="Jorge Alves dos Santos"/>
    <x v="27"/>
    <s v="24/09/2016 11:22:36"/>
    <s v=" "/>
    <s v="xxx"/>
    <x v="12"/>
    <x v="13"/>
    <n v="1"/>
    <n v="0"/>
    <n v="100"/>
    <s v="21/09/2016 09:30:39"/>
    <s v="21/09/2016 09:30:39"/>
    <s v="XX"/>
    <x v="6"/>
    <s v="Não"/>
    <s v=""/>
    <s v=""/>
    <s v=""/>
  </r>
  <r>
    <n v="2474"/>
    <x v="16"/>
    <x v="0"/>
    <s v="Infraestrutura - TI"/>
    <x v="0"/>
    <s v="Normal"/>
    <s v="Demanda de Projeto"/>
    <s v="Jorge Alves dos Santos"/>
    <x v="27"/>
    <s v="24/09/2016 11:22:24"/>
    <s v=" "/>
    <s v="xxx"/>
    <x v="12"/>
    <x v="13"/>
    <n v="1.5"/>
    <n v="0"/>
    <n v="100"/>
    <s v="21/09/2016 09:32:25"/>
    <s v="21/09/2016 09:32:25"/>
    <s v="XX"/>
    <x v="6"/>
    <s v="Não"/>
    <s v=""/>
    <s v=""/>
    <s v=""/>
  </r>
  <r>
    <n v="2475"/>
    <x v="16"/>
    <x v="0"/>
    <s v="Infraestrutura - TI"/>
    <x v="0"/>
    <s v="Normal"/>
    <s v="Chamado OTRS"/>
    <s v="Jorge Alves dos Santos"/>
    <x v="27"/>
    <s v="24/09/2016 11:22:10"/>
    <s v=" "/>
    <s v="xxx"/>
    <x v="12"/>
    <x v="13"/>
    <n v="1"/>
    <n v="0"/>
    <n v="100"/>
    <s v="21/09/2016 09:32:56"/>
    <s v="21/09/2016 09:32:56"/>
    <s v="XX"/>
    <x v="6"/>
    <s v="Não"/>
    <s v=""/>
    <s v=""/>
    <s v=""/>
  </r>
  <r>
    <n v="2476"/>
    <x v="16"/>
    <x v="0"/>
    <s v="Infraestrutura - TI"/>
    <x v="0"/>
    <s v="Normal"/>
    <s v="Chamado OTRS"/>
    <s v="Jorge Alves dos Santos"/>
    <x v="27"/>
    <s v="24/09/2016 11:21:59"/>
    <s v=" "/>
    <s v="xxx"/>
    <x v="12"/>
    <x v="13"/>
    <n v="1"/>
    <n v="0"/>
    <n v="100"/>
    <s v="21/09/2016 09:33:31"/>
    <s v="21/09/2016 09:33:31"/>
    <s v="XX"/>
    <x v="6"/>
    <s v="Não"/>
    <s v=""/>
    <s v=""/>
    <s v=""/>
  </r>
  <r>
    <n v="2477"/>
    <x v="16"/>
    <x v="0"/>
    <s v="Infraestrutura - TI"/>
    <x v="0"/>
    <s v="Normal"/>
    <s v="Chamado OTRS"/>
    <s v="Jorge Alves dos Santos"/>
    <x v="27"/>
    <s v="24/09/2016 11:21:46"/>
    <s v=" "/>
    <s v="xxx"/>
    <x v="12"/>
    <x v="13"/>
    <n v="1"/>
    <n v="0"/>
    <n v="100"/>
    <s v="21/09/2016 09:34:04"/>
    <s v="21/09/2016 09:34:04"/>
    <s v="XX"/>
    <x v="6"/>
    <s v="Não"/>
    <s v=""/>
    <s v=""/>
    <s v=""/>
  </r>
  <r>
    <n v="2478"/>
    <x v="16"/>
    <x v="0"/>
    <s v="Infraestrutura - TI"/>
    <x v="0"/>
    <s v="Normal"/>
    <s v="Chamado OTRS"/>
    <s v="Jorge Alves dos Santos"/>
    <x v="27"/>
    <s v="24/09/2016 11:21:36"/>
    <s v=" "/>
    <s v="xxx"/>
    <x v="12"/>
    <x v="13"/>
    <n v="1"/>
    <n v="0"/>
    <n v="100"/>
    <s v="21/09/2016 09:34:35"/>
    <s v="21/09/2016 09:34:35"/>
    <s v="XX"/>
    <x v="6"/>
    <s v="Não"/>
    <s v=""/>
    <s v=""/>
    <s v=""/>
  </r>
  <r>
    <n v="2479"/>
    <x v="16"/>
    <x v="0"/>
    <s v="Infraestrutura - TI"/>
    <x v="0"/>
    <s v="Normal"/>
    <s v="Chamado OTRS"/>
    <s v="Jorge Alves dos Santos"/>
    <x v="27"/>
    <s v="24/09/2016 11:21:25"/>
    <s v=" "/>
    <s v="xxx"/>
    <x v="12"/>
    <x v="13"/>
    <n v="1"/>
    <n v="0"/>
    <n v="100"/>
    <s v="21/09/2016 09:35:06"/>
    <s v="21/09/2016 09:35:06"/>
    <s v="XX"/>
    <x v="6"/>
    <s v="Não"/>
    <s v=""/>
    <s v=""/>
    <s v=""/>
  </r>
  <r>
    <n v="2480"/>
    <x v="16"/>
    <x v="0"/>
    <s v="Infraestrutura - TI"/>
    <x v="0"/>
    <s v="Normal"/>
    <s v="Chamado OTRS"/>
    <s v="Jorge Alves dos Santos"/>
    <x v="27"/>
    <s v="24/09/2016 11:21:13"/>
    <s v=" "/>
    <s v="xxx"/>
    <x v="12"/>
    <x v="13"/>
    <n v="1"/>
    <n v="0"/>
    <n v="100"/>
    <s v="21/09/2016 09:35:37"/>
    <s v="21/09/2016 09:35:37"/>
    <s v="XX"/>
    <x v="6"/>
    <s v="Não"/>
    <s v=""/>
    <s v=""/>
    <s v=""/>
  </r>
  <r>
    <n v="2481"/>
    <x v="16"/>
    <x v="0"/>
    <s v="Infraestrutura - TI"/>
    <x v="0"/>
    <s v="Normal"/>
    <s v="Chamado OTRS"/>
    <s v="Jorge Alves dos Santos"/>
    <x v="27"/>
    <s v="24/09/2016 11:21:01"/>
    <s v=" "/>
    <s v="xxx"/>
    <x v="12"/>
    <x v="13"/>
    <n v="1"/>
    <n v="0"/>
    <n v="100"/>
    <s v="21/09/2016 09:36:04"/>
    <s v="21/09/2016 09:36:04"/>
    <s v="XX"/>
    <x v="6"/>
    <s v="Não"/>
    <s v=""/>
    <s v=""/>
    <s v=""/>
  </r>
  <r>
    <n v="2482"/>
    <x v="16"/>
    <x v="0"/>
    <s v="Infraestrutura - TI"/>
    <x v="0"/>
    <s v="Normal"/>
    <s v="Liberar Acesso Servidor Internet"/>
    <s v="Jorge Henrique Silva Jesus"/>
    <x v="26"/>
    <s v="21/09/2016 09:36:15"/>
    <s v=" "/>
    <s v="xxx"/>
    <x v="13"/>
    <x v="14"/>
    <n v="1"/>
    <n v="0"/>
    <n v="100"/>
    <s v="21/09/2016 09:36:15"/>
    <s v="21/09/2016 09:36:15"/>
    <s v="XX"/>
    <x v="6"/>
    <s v="Não"/>
    <s v=""/>
    <s v=""/>
    <s v=""/>
  </r>
  <r>
    <n v="2483"/>
    <x v="16"/>
    <x v="0"/>
    <s v="Infraestrutura - TI"/>
    <x v="0"/>
    <s v="Normal"/>
    <s v="Chamado OTRS"/>
    <s v="Jorge Alves dos Santos"/>
    <x v="27"/>
    <s v="24/09/2016 11:20:44"/>
    <s v=" "/>
    <s v="xxx"/>
    <x v="12"/>
    <x v="13"/>
    <n v="1"/>
    <n v="0"/>
    <n v="100"/>
    <s v="21/09/2016 09:36:40"/>
    <s v="21/09/2016 09:36:40"/>
    <s v="XX"/>
    <x v="6"/>
    <s v="Não"/>
    <s v=""/>
    <s v=""/>
    <s v=""/>
  </r>
  <r>
    <n v="2485"/>
    <x v="16"/>
    <x v="0"/>
    <s v="Infraestrutura - TI"/>
    <x v="0"/>
    <s v="Normal"/>
    <s v="Reunião com Fornecedor"/>
    <s v="Jorge Alves dos Santos"/>
    <x v="27"/>
    <s v="24/09/2016 11:20:30"/>
    <s v=" "/>
    <s v="xxx"/>
    <x v="12"/>
    <x v="13"/>
    <n v="2"/>
    <n v="0"/>
    <n v="100"/>
    <s v="21/09/2016 09:37:15"/>
    <s v="21/09/2016 09:37:15"/>
    <s v="XX"/>
    <x v="6"/>
    <s v="Não"/>
    <s v=""/>
    <s v=""/>
    <s v=""/>
  </r>
  <r>
    <n v="2488"/>
    <x v="16"/>
    <x v="0"/>
    <s v="Infraestrutura - TI"/>
    <x v="0"/>
    <s v="Normal"/>
    <s v="Solicitação de Mudança de Perfil"/>
    <s v="Jorge Henrique Silva Jesus"/>
    <x v="26"/>
    <s v="21/09/2016 09:51:42"/>
    <s v=" "/>
    <s v="xxx"/>
    <x v="13"/>
    <x v="14"/>
    <n v="1"/>
    <n v="0"/>
    <n v="100"/>
    <s v="21/09/2016 09:51:42"/>
    <s v="21/09/2016 09:51:42"/>
    <s v="XX"/>
    <x v="6"/>
    <s v="Não"/>
    <s v=""/>
    <s v=""/>
    <s v=""/>
  </r>
  <r>
    <n v="2489"/>
    <x v="16"/>
    <x v="0"/>
    <s v="Infraestrutura - TI"/>
    <x v="0"/>
    <s v="Alta"/>
    <s v="Criar VPN Palo ALTO"/>
    <s v="Jorge Henrique Silva Jesus"/>
    <x v="26"/>
    <s v="22/09/2016 15:27:00"/>
    <s v=" "/>
    <s v="xxx"/>
    <x v="13"/>
    <x v="14"/>
    <n v="2"/>
    <n v="0"/>
    <n v="100"/>
    <s v="21/09/2016 10:03:42"/>
    <s v="22/09/2016 15:27:00"/>
    <s v="XX"/>
    <x v="6"/>
    <s v="Não"/>
    <s v=""/>
    <s v=""/>
    <s v=""/>
  </r>
  <r>
    <n v="2490"/>
    <x v="16"/>
    <x v="0"/>
    <s v="Infraestrutura - TI"/>
    <x v="0"/>
    <s v="Normal"/>
    <s v="SOlicitação de Acesso - Otrs- 10146091"/>
    <s v="Jorge Henrique Silva Jesus"/>
    <x v="26"/>
    <s v="21/09/2016 10:07:09"/>
    <s v=" "/>
    <s v="xxx"/>
    <x v="13"/>
    <x v="14"/>
    <n v="1"/>
    <n v="0"/>
    <n v="100"/>
    <s v="21/09/2016 10:07:09"/>
    <s v="21/09/2016 10:07:09"/>
    <s v="XX"/>
    <x v="6"/>
    <s v="Não"/>
    <s v=""/>
    <s v=""/>
    <s v=""/>
  </r>
  <r>
    <n v="2492"/>
    <x v="16"/>
    <x v="0"/>
    <s v="Infraestrutura - TI"/>
    <x v="0"/>
    <s v="Normal"/>
    <s v="Solicitação Liberação de Acesso - 10146464"/>
    <s v="Jorge Henrique Silva Jesus"/>
    <x v="26"/>
    <s v="21/09/2016 10:19:35"/>
    <s v=" "/>
    <s v="xxx"/>
    <x v="13"/>
    <x v="14"/>
    <n v="1"/>
    <n v="0"/>
    <n v="100"/>
    <s v="21/09/2016 10:19:35"/>
    <s v="21/09/2016 10:19:35"/>
    <s v="XX"/>
    <x v="6"/>
    <s v="Não"/>
    <s v=""/>
    <s v=""/>
    <s v=""/>
  </r>
  <r>
    <n v="2495"/>
    <x v="16"/>
    <x v="0"/>
    <s v="Infraestrutura - TI"/>
    <x v="0"/>
    <s v="Normal"/>
    <s v="Demanada Otrs - 10146055 "/>
    <s v="Jorge Henrique Silva Jesus"/>
    <x v="26"/>
    <s v="21/09/2016 10:24:19"/>
    <s v=" "/>
    <s v="xxx"/>
    <x v="13"/>
    <x v="14"/>
    <n v="1"/>
    <n v="0"/>
    <n v="100"/>
    <s v="21/09/2016 10:24:19"/>
    <s v="21/09/2016 10:24:19"/>
    <s v="XX"/>
    <x v="6"/>
    <s v="Não"/>
    <s v=""/>
    <s v=""/>
    <s v=""/>
  </r>
  <r>
    <n v="2498"/>
    <x v="16"/>
    <x v="1"/>
    <s v="Infraestrutura - TI"/>
    <x v="0"/>
    <s v="Normal"/>
    <s v="Análise de Threat Palo Alto - Critical"/>
    <s v="Jorge Henrique Silva Jesus"/>
    <x v="26"/>
    <s v="28/09/2016 09:32:09"/>
    <s v=" "/>
    <s v="xxx"/>
    <x v="13"/>
    <x v="14"/>
    <n v="10"/>
    <n v="0"/>
    <n v="100"/>
    <s v="21/09/2016 10:30:05"/>
    <s v="28/09/2016 09:32:09"/>
    <s v="XX"/>
    <x v="6"/>
    <s v="Não"/>
    <s v=""/>
    <s v=""/>
    <s v=""/>
  </r>
  <r>
    <n v="2499"/>
    <x v="16"/>
    <x v="1"/>
    <s v="Infraestrutura - TI"/>
    <x v="0"/>
    <s v="Normal"/>
    <s v="Demanda Otr - 10146055 "/>
    <s v="Jorge Henrique Silva Jesus"/>
    <x v="26"/>
    <s v="22/09/2016 15:31:43"/>
    <s v=" "/>
    <s v="xxx"/>
    <x v="13"/>
    <x v="14"/>
    <n v="1"/>
    <n v="0"/>
    <n v="100"/>
    <s v="21/09/2016 10:32:05"/>
    <s v="22/09/2016 15:31:43"/>
    <s v="XX"/>
    <x v="6"/>
    <s v="Não"/>
    <s v=""/>
    <s v=""/>
    <s v=""/>
  </r>
  <r>
    <n v="2501"/>
    <x v="16"/>
    <x v="1"/>
    <s v="Infraestrutura - TI"/>
    <x v="0"/>
    <s v="Normal"/>
    <s v="Mudança de Perfil - Demanda Presencial"/>
    <s v="Jorge Henrique Silva Jesus"/>
    <x v="26"/>
    <s v="21/09/2016 10:32:45"/>
    <s v=" "/>
    <s v="xxx"/>
    <x v="13"/>
    <x v="14"/>
    <n v="1"/>
    <n v="0"/>
    <n v="100"/>
    <s v="21/09/2016 10:32:45"/>
    <s v="21/09/2016 10:32:45"/>
    <s v="XX"/>
    <x v="6"/>
    <s v="Não"/>
    <s v=""/>
    <s v=""/>
    <s v=""/>
  </r>
  <r>
    <n v="2505"/>
    <x v="16"/>
    <x v="1"/>
    <s v="Infraestrutura - TI"/>
    <x v="0"/>
    <s v="Normal"/>
    <s v="Liberação de controle de dipositivo"/>
    <s v="Jorge Henrique Silva Jesus"/>
    <x v="26"/>
    <s v="21/09/2016 11:20:33"/>
    <s v=" "/>
    <s v="xxx"/>
    <x v="13"/>
    <x v="14"/>
    <n v="1"/>
    <n v="0"/>
    <n v="100"/>
    <s v="21/09/2016 11:20:33"/>
    <s v="21/09/2016 11:20:33"/>
    <s v="XX"/>
    <x v="6"/>
    <s v="Não"/>
    <s v=""/>
    <s v=""/>
    <s v=""/>
  </r>
  <r>
    <n v="2511"/>
    <x v="16"/>
    <x v="1"/>
    <s v="Infraestrutura - TI"/>
    <x v="0"/>
    <s v="Alta"/>
    <s v="Liberação de Site - Demanda Email"/>
    <s v="Jorge Henrique Silva Jesus"/>
    <x v="26"/>
    <s v="22/09/2016 15:32:53"/>
    <s v=" "/>
    <s v="xxx"/>
    <x v="13"/>
    <x v="14"/>
    <n v="1"/>
    <n v="0"/>
    <n v="100"/>
    <s v="21/09/2016 14:22:37"/>
    <s v="21/09/2016 14:22:37"/>
    <s v="XX"/>
    <x v="6"/>
    <s v="Não"/>
    <s v=""/>
    <s v=""/>
    <s v=""/>
  </r>
  <r>
    <n v="2514"/>
    <x v="16"/>
    <x v="1"/>
    <s v="Infraestrutura - TI"/>
    <x v="0"/>
    <s v="Normal"/>
    <s v="Liberar Acesso - Demanda Otrs - 10146625 "/>
    <s v="Jorge Henrique Silva Jesus"/>
    <x v="26"/>
    <s v="22/09/2016 15:33:13"/>
    <s v=" "/>
    <s v="xxx"/>
    <x v="13"/>
    <x v="14"/>
    <n v="1"/>
    <n v="0"/>
    <n v="100"/>
    <s v="21/09/2016 14:40:28"/>
    <s v="21/09/2016 14:40:28"/>
    <s v="XX"/>
    <x v="6"/>
    <s v="Não"/>
    <s v=""/>
    <s v=""/>
    <s v=""/>
  </r>
  <r>
    <n v="2516"/>
    <x v="16"/>
    <x v="1"/>
    <s v="Infraestrutura - TI"/>
    <x v="0"/>
    <s v="Normal"/>
    <s v="Kaspersky Control de Vunerabilidade alto consumo"/>
    <s v="Jorge Henrique Silva Jesus"/>
    <x v="26"/>
    <s v="22/09/2016 15:33:57"/>
    <s v=" "/>
    <s v="xxx"/>
    <x v="13"/>
    <x v="14"/>
    <n v="1"/>
    <n v="0"/>
    <n v="100"/>
    <s v="21/09/2016 14:49:13"/>
    <s v="21/09/2016 14:49:13"/>
    <s v="XX"/>
    <x v="6"/>
    <s v="Não"/>
    <s v=""/>
    <s v=""/>
    <s v=""/>
  </r>
  <r>
    <n v="2518"/>
    <x v="16"/>
    <x v="1"/>
    <s v="Infraestrutura - TI"/>
    <x v="0"/>
    <s v="Normal"/>
    <s v="Liberação de Site - Demanda Email"/>
    <s v="Jorge Henrique Silva Jesus"/>
    <x v="26"/>
    <s v="22/09/2016 15:36:32"/>
    <s v=" "/>
    <s v="xxx"/>
    <x v="13"/>
    <x v="14"/>
    <n v="1"/>
    <n v="0"/>
    <n v="100"/>
    <s v="21/09/2016 15:01:48"/>
    <s v="21/09/2016 15:01:48"/>
    <s v="XX"/>
    <x v="6"/>
    <s v="Não"/>
    <s v=""/>
    <s v=""/>
    <s v=""/>
  </r>
  <r>
    <n v="2520"/>
    <x v="16"/>
    <x v="1"/>
    <s v="Infraestrutura - TI"/>
    <x v="0"/>
    <s v="Normal"/>
    <s v="Liberar acesso - demanda otrs   Ticket#10146771 "/>
    <s v="Jorge Henrique Silva Jesus"/>
    <x v="26"/>
    <s v="22/09/2016 15:36:52"/>
    <s v=" "/>
    <s v="xxx"/>
    <x v="13"/>
    <x v="14"/>
    <n v="1"/>
    <n v="0"/>
    <n v="100"/>
    <s v="21/09/2016 15:07:14"/>
    <s v="21/09/2016 15:07:14"/>
    <s v="XX"/>
    <x v="6"/>
    <s v="Não"/>
    <s v=""/>
    <s v=""/>
    <s v=""/>
  </r>
  <r>
    <n v="2521"/>
    <x v="16"/>
    <x v="1"/>
    <s v="Infraestrutura - TI"/>
    <x v="0"/>
    <s v="Normal"/>
    <s v="Desinstalar Antivirus- 10.3.23.64"/>
    <s v="Jorge Henrique Silva Jesus"/>
    <x v="26"/>
    <s v="22/09/2016 15:32:06"/>
    <s v=" "/>
    <s v="xxx"/>
    <x v="13"/>
    <x v="14"/>
    <n v="1.5"/>
    <n v="0"/>
    <n v="100"/>
    <s v="21/09/2016 15:22:51"/>
    <s v="22/09/2016 15:32:05"/>
    <s v="XX"/>
    <x v="6"/>
    <s v="Não"/>
    <s v=""/>
    <s v=""/>
    <s v=""/>
  </r>
  <r>
    <n v="2523"/>
    <x v="16"/>
    <x v="1"/>
    <s v="Infraestrutura - TI"/>
    <x v="0"/>
    <s v="Normal"/>
    <s v="LiBerar Site  Demanda Otrs   Ticket#10146771 "/>
    <s v="Jorge Henrique Silva Jesus"/>
    <x v="26"/>
    <s v="21/09/2016 15:29:35"/>
    <s v=" "/>
    <s v="xxx"/>
    <x v="13"/>
    <x v="14"/>
    <n v="1"/>
    <n v="0"/>
    <n v="100"/>
    <s v="21/09/2016 15:29:35"/>
    <s v="21/09/2016 15:29:35"/>
    <s v="XX"/>
    <x v="6"/>
    <s v="Não"/>
    <s v=""/>
    <s v=""/>
    <s v=""/>
  </r>
  <r>
    <n v="2527"/>
    <x v="16"/>
    <x v="1"/>
    <s v="Infraestrutura - TI"/>
    <x v="0"/>
    <s v="Normal"/>
    <s v="Página Bloqueada - Demanda por Email"/>
    <s v="Jorge Henrique Silva Jesus"/>
    <x v="26"/>
    <s v="22/09/2016 15:37:08"/>
    <s v=" "/>
    <s v="xxx"/>
    <x v="13"/>
    <x v="14"/>
    <n v="1"/>
    <n v="0"/>
    <n v="100"/>
    <s v="21/09/2016 16:37:21"/>
    <s v="21/09/2016 16:37:21"/>
    <s v="XX"/>
    <x v="6"/>
    <s v="Não"/>
    <s v=""/>
    <s v=""/>
    <s v=""/>
  </r>
  <r>
    <n v="2534"/>
    <x v="16"/>
    <x v="1"/>
    <s v="Infraestrutura - TI"/>
    <x v="0"/>
    <s v="Normal"/>
    <s v="Parametrizar grupo de acesso Palo ALto x AD"/>
    <s v="Jorge Henrique Silva Jesus"/>
    <x v="26"/>
    <s v="22/09/2016 15:29:23"/>
    <s v=" "/>
    <s v="xxx"/>
    <x v="13"/>
    <x v="14"/>
    <n v="1.1000000238418579"/>
    <n v="0"/>
    <n v="100"/>
    <s v="21/09/2016 17:43:14"/>
    <s v="22/09/2016 15:29:23"/>
    <s v="XX"/>
    <x v="6"/>
    <s v="Não"/>
    <s v=""/>
    <s v=""/>
    <s v=""/>
  </r>
  <r>
    <n v="2561"/>
    <x v="16"/>
    <x v="0"/>
    <s v="Infraestrutura - TI"/>
    <x v="0"/>
    <s v="Normal"/>
    <s v="liberação de Acesso- DEmanda Otrs Ticket#10147203"/>
    <s v="Jorge Henrique Silva Jesus"/>
    <x v="26"/>
    <s v="22/09/2016 15:34:20"/>
    <s v=" "/>
    <s v="xxx"/>
    <x v="14"/>
    <x v="15"/>
    <n v="1"/>
    <n v="0"/>
    <n v="100"/>
    <s v="22/09/2016 09:41:36"/>
    <s v="22/09/2016 09:41:36"/>
    <s v="XX"/>
    <x v="6"/>
    <s v="Não"/>
    <s v=""/>
    <s v=""/>
    <s v=""/>
  </r>
  <r>
    <n v="2562"/>
    <x v="16"/>
    <x v="0"/>
    <s v="Infraestrutura - TI"/>
    <x v="0"/>
    <s v="Normal"/>
    <s v="Demanda via Otrs - Ticket#10146747 "/>
    <s v="Jorge Henrique Silva Jesus"/>
    <x v="26"/>
    <s v="22/09/2016 15:36:09"/>
    <s v=" "/>
    <s v="xxx"/>
    <x v="14"/>
    <x v="15"/>
    <n v="1"/>
    <n v="0"/>
    <n v="100"/>
    <s v="22/09/2016 10:02:06"/>
    <s v="22/09/2016 10:02:06"/>
    <s v="XX"/>
    <x v="6"/>
    <s v="Não"/>
    <s v=""/>
    <s v=""/>
    <s v=""/>
  </r>
  <r>
    <n v="2563"/>
    <x v="16"/>
    <x v="0"/>
    <s v="Infraestrutura - TI"/>
    <x v="0"/>
    <s v="Normal"/>
    <s v="Liberação de Acesso - Ticket#10147202"/>
    <s v="Jorge Henrique Silva Jesus"/>
    <x v="26"/>
    <s v="22/09/2016 15:37:38"/>
    <s v=" "/>
    <s v="xxx"/>
    <x v="14"/>
    <x v="15"/>
    <n v="1"/>
    <n v="0"/>
    <n v="100"/>
    <s v="22/09/2016 10:03:50"/>
    <s v="22/09/2016 10:03:50"/>
    <s v="XX"/>
    <x v="6"/>
    <s v="Não"/>
    <s v=""/>
    <s v=""/>
    <s v=""/>
  </r>
  <r>
    <n v="2564"/>
    <x v="16"/>
    <x v="0"/>
    <s v="Infraestrutura - TI"/>
    <x v="0"/>
    <s v="Normal"/>
    <s v="Liberar controle de APlicação Ticket#10146811"/>
    <s v="Jorge Henrique Silva Jesus"/>
    <x v="26"/>
    <s v="22/09/2016 15:37:57"/>
    <s v=" "/>
    <s v="xxx"/>
    <x v="14"/>
    <x v="15"/>
    <n v="1.2999999523162842"/>
    <n v="0"/>
    <n v="100"/>
    <s v="22/09/2016 10:08:32"/>
    <s v="22/09/2016 10:08:32"/>
    <s v="XX"/>
    <x v="6"/>
    <s v="Não"/>
    <s v=""/>
    <s v=""/>
    <s v=""/>
  </r>
  <r>
    <n v="2567"/>
    <x v="16"/>
    <x v="0"/>
    <s v="Infraestrutura - TI"/>
    <x v="0"/>
    <s v="Normal"/>
    <s v="Demanda Otrs Ticket#10146944"/>
    <s v="Jorge Henrique Silva Jesus"/>
    <x v="26"/>
    <s v="22/09/2016 15:39:11"/>
    <s v=" "/>
    <s v="xxx"/>
    <x v="14"/>
    <x v="15"/>
    <n v="1"/>
    <n v="0"/>
    <n v="100"/>
    <s v="22/09/2016 10:22:16"/>
    <s v="22/09/2016 10:22:16"/>
    <s v="XX"/>
    <x v="6"/>
    <s v="Não"/>
    <s v=""/>
    <s v=""/>
    <s v=""/>
  </r>
  <r>
    <n v="2568"/>
    <x v="16"/>
    <x v="0"/>
    <s v="Infraestrutura - TI"/>
    <x v="0"/>
    <s v="Normal"/>
    <s v="Liberação de Acesso Demanda Otrs  Ticket#10146992"/>
    <s v="Jorge Henrique Silva Jesus"/>
    <x v="26"/>
    <s v="22/09/2016 15:39:46"/>
    <s v=" "/>
    <s v="xxx"/>
    <x v="14"/>
    <x v="15"/>
    <n v="1.2000000476837158"/>
    <n v="0"/>
    <n v="100"/>
    <s v="22/09/2016 10:27:44"/>
    <s v="22/09/2016 10:27:44"/>
    <s v="XX"/>
    <x v="6"/>
    <s v="Não"/>
    <s v=""/>
    <s v=""/>
    <s v=""/>
  </r>
  <r>
    <n v="2570"/>
    <x v="16"/>
    <x v="0"/>
    <s v="Infraestrutura - TI"/>
    <x v="0"/>
    <s v="Normal"/>
    <s v="Erro de Autenticação Capitive Portal"/>
    <s v="Jorge Henrique Silva Jesus"/>
    <x v="26"/>
    <s v="22/09/2016 15:40:18"/>
    <s v=" "/>
    <s v="xxx"/>
    <x v="14"/>
    <x v="15"/>
    <n v="1"/>
    <n v="0"/>
    <n v="100"/>
    <s v="22/09/2016 10:32:13"/>
    <s v="22/09/2016 10:32:13"/>
    <s v="XX"/>
    <x v="6"/>
    <s v="Não"/>
    <s v=""/>
    <s v=""/>
    <s v=""/>
  </r>
  <r>
    <n v="2573"/>
    <x v="16"/>
    <x v="0"/>
    <s v="Infraestrutura - TI"/>
    <x v="0"/>
    <s v="Normal"/>
    <s v="Liberar Controle de Aplicação Ticket#10147290"/>
    <s v="Jorge Henrique Silva Jesus"/>
    <x v="26"/>
    <s v="22/09/2016 15:48:09"/>
    <s v=" "/>
    <s v="xxx"/>
    <x v="14"/>
    <x v="15"/>
    <n v="1"/>
    <n v="0"/>
    <n v="100"/>
    <s v="22/09/2016 10:35:53"/>
    <s v="22/09/2016 10:35:53"/>
    <s v="XX"/>
    <x v="6"/>
    <s v="Não"/>
    <s v=""/>
    <s v=""/>
    <s v=""/>
  </r>
  <r>
    <n v="2575"/>
    <x v="16"/>
    <x v="0"/>
    <s v="Infraestrutura - TI"/>
    <x v="0"/>
    <s v="Urgente"/>
    <s v="Solicitar Acesso ao Wetransfer Ticket#10147110"/>
    <s v="Jorge Henrique Silva Jesus"/>
    <x v="26"/>
    <s v="22/09/2016 15:46:48"/>
    <s v=" "/>
    <s v="xxx"/>
    <x v="14"/>
    <x v="15"/>
    <n v="1"/>
    <n v="0"/>
    <n v="100"/>
    <s v="22/09/2016 10:38:33"/>
    <s v="22/09/2016 10:38:33"/>
    <s v="XX"/>
    <x v="6"/>
    <s v="Não"/>
    <s v=""/>
    <s v=""/>
    <s v=""/>
  </r>
  <r>
    <n v="2576"/>
    <x v="16"/>
    <x v="0"/>
    <s v="Infraestrutura - TI"/>
    <x v="0"/>
    <s v="Normal"/>
    <s v="Liberar Categoria Travel - Ticket#10146055 "/>
    <s v="Jorge Henrique Silva Jesus"/>
    <x v="26"/>
    <s v="22/09/2016 15:49:28"/>
    <s v=" "/>
    <s v="xxx"/>
    <x v="14"/>
    <x v="15"/>
    <n v="1"/>
    <n v="0"/>
    <n v="100"/>
    <s v="22/09/2016 10:42:57"/>
    <s v="22/09/2016 10:42:57"/>
    <s v="XX"/>
    <x v="6"/>
    <s v="Não"/>
    <s v=""/>
    <s v=""/>
    <s v=""/>
  </r>
  <r>
    <n v="2577"/>
    <x v="16"/>
    <x v="0"/>
    <s v="Infraestrutura - TI"/>
    <x v="0"/>
    <s v="Normal"/>
    <s v="Liberar Transportadora - Ticket#10146488"/>
    <s v="Jorge Henrique Silva Jesus"/>
    <x v="26"/>
    <s v="22/09/2016 10:45:15"/>
    <s v=" "/>
    <s v="xxx"/>
    <x v="14"/>
    <x v="15"/>
    <n v="1.1000000238418579"/>
    <n v="0"/>
    <n v="100"/>
    <s v="22/09/2016 10:45:15"/>
    <s v="22/09/2016 10:45:15"/>
    <s v="XX"/>
    <x v="6"/>
    <s v="Não"/>
    <s v=""/>
    <s v=""/>
    <s v=""/>
  </r>
  <r>
    <n v="2578"/>
    <x v="16"/>
    <x v="0"/>
    <s v="Infraestrutura - TI"/>
    <x v="0"/>
    <s v="Normal"/>
    <s v="Liberar Site -  Ticket#10146537"/>
    <s v="Jorge Henrique Silva Jesus"/>
    <x v="26"/>
    <s v="22/09/2016 16:24:42"/>
    <s v=" "/>
    <s v="xxx"/>
    <x v="14"/>
    <x v="15"/>
    <n v="1"/>
    <n v="0"/>
    <n v="100"/>
    <s v="22/09/2016 10:49:44"/>
    <s v="22/09/2016 10:49:44"/>
    <s v="XX"/>
    <x v="6"/>
    <s v="Não"/>
    <s v=""/>
    <s v=""/>
    <s v=""/>
  </r>
  <r>
    <n v="2592"/>
    <x v="16"/>
    <x v="1"/>
    <s v="Infraestrutura - TI"/>
    <x v="0"/>
    <s v="Normal"/>
    <s v="Análise de Log Antivirus Kaspersky"/>
    <s v="Jorge Henrique Silva Jesus"/>
    <x v="26"/>
    <s v="28/09/2016 09:32:53"/>
    <s v=" "/>
    <s v="xxx"/>
    <x v="14"/>
    <x v="15"/>
    <n v="10"/>
    <n v="0"/>
    <n v="100"/>
    <s v="22/09/2016 14:13:05"/>
    <s v="28/09/2016 09:32:53"/>
    <s v="XX"/>
    <x v="6"/>
    <s v="Não"/>
    <s v=""/>
    <s v=""/>
    <s v=""/>
  </r>
  <r>
    <n v="2593"/>
    <x v="16"/>
    <x v="1"/>
    <s v="Infraestrutura - TI"/>
    <x v="0"/>
    <s v="Normal"/>
    <s v="Aplicação de Task de Correção Kaspersky"/>
    <s v="Jorge Henrique Silva Jesus"/>
    <x v="26"/>
    <s v="28/09/2016 09:33:42"/>
    <s v=" "/>
    <s v="xxx"/>
    <x v="14"/>
    <x v="15"/>
    <n v="15"/>
    <n v="0"/>
    <n v="100"/>
    <s v="22/09/2016 14:22:12"/>
    <s v="28/09/2016 09:33:42"/>
    <s v="XX"/>
    <x v="6"/>
    <s v="Não"/>
    <s v=""/>
    <s v=""/>
    <s v=""/>
  </r>
  <r>
    <n v="2597"/>
    <x v="16"/>
    <x v="1"/>
    <s v="Infraestrutura - TI"/>
    <x v="0"/>
    <s v="Normal"/>
    <s v="Verificar usuário sem Acesso Servidor"/>
    <s v="Jorge Henrique Silva Jesus"/>
    <x v="26"/>
    <s v="22/09/2016 15:28:35"/>
    <s v=" "/>
    <s v="xxx"/>
    <x v="14"/>
    <x v="15"/>
    <n v="2"/>
    <n v="0"/>
    <n v="100"/>
    <s v="22/09/2016 14:47:08"/>
    <s v="22/09/2016 15:28:34"/>
    <s v="XX"/>
    <x v="6"/>
    <s v="Não"/>
    <s v=""/>
    <s v=""/>
    <s v=""/>
  </r>
  <r>
    <n v="2603"/>
    <x v="16"/>
    <x v="1"/>
    <s v="Infraestrutura - TI"/>
    <x v="0"/>
    <s v="Normal"/>
    <s v="Usuário sem permissão ao Servidor ( Grupo VPN)"/>
    <s v="Jorge Henrique Silva Jesus"/>
    <x v="26"/>
    <s v="22/09/2016 15:26:43"/>
    <s v=" "/>
    <s v="xxx"/>
    <x v="14"/>
    <x v="15"/>
    <n v="1"/>
    <n v="0"/>
    <n v="100"/>
    <s v="22/09/2016 15:26:14"/>
    <s v="22/09/2016 15:26:43"/>
    <s v="XX"/>
    <x v="6"/>
    <s v="Não"/>
    <s v=""/>
    <s v=""/>
    <s v=""/>
  </r>
  <r>
    <n v="2610"/>
    <x v="16"/>
    <x v="0"/>
    <s v="Infraestrutura - TI"/>
    <x v="0"/>
    <s v="Normal"/>
    <s v="EMail bloqueado antispam"/>
    <s v="Jorge Henrique Silva Jesus"/>
    <x v="26"/>
    <s v="22/09/2016 16:24:13"/>
    <s v=" "/>
    <s v="xxx"/>
    <x v="14"/>
    <x v="15"/>
    <n v="1"/>
    <n v="0"/>
    <n v="100"/>
    <s v="22/09/2016 16:05:04"/>
    <s v="22/09/2016 16:05:04"/>
    <s v="XX"/>
    <x v="6"/>
    <s v="Não"/>
    <s v=""/>
    <s v=""/>
    <s v=""/>
  </r>
  <r>
    <n v="2619"/>
    <x v="16"/>
    <x v="0"/>
    <s v="Infraestrutura - TI"/>
    <x v="0"/>
    <s v="Normal"/>
    <s v="Demanda de Projeto"/>
    <s v="Jorge Alves dos Santos"/>
    <x v="27"/>
    <s v="24/09/2016 11:20:05"/>
    <s v=" "/>
    <s v="xxx"/>
    <x v="13"/>
    <x v="14"/>
    <n v="2"/>
    <n v="0"/>
    <n v="100"/>
    <s v="22/09/2016 16:26:04"/>
    <s v="22/09/2016 16:26:04"/>
    <s v="XX"/>
    <x v="6"/>
    <s v="Não"/>
    <s v=""/>
    <s v=""/>
    <s v=""/>
  </r>
  <r>
    <n v="2620"/>
    <x v="16"/>
    <x v="0"/>
    <s v="Infraestrutura - TI"/>
    <x v="0"/>
    <s v="Normal"/>
    <s v="Demanda de Projeto"/>
    <s v="Jorge Alves dos Santos"/>
    <x v="27"/>
    <s v="24/09/2016 11:19:55"/>
    <s v=" "/>
    <s v="xxx"/>
    <x v="13"/>
    <x v="14"/>
    <n v="1"/>
    <n v="0"/>
    <n v="100"/>
    <s v="22/09/2016 16:26:39"/>
    <s v="22/09/2016 16:26:39"/>
    <s v="XX"/>
    <x v="6"/>
    <s v="Não"/>
    <s v=""/>
    <s v=""/>
    <s v=""/>
  </r>
  <r>
    <n v="2622"/>
    <x v="16"/>
    <x v="0"/>
    <s v="Infraestrutura - TI"/>
    <x v="0"/>
    <s v="Normal"/>
    <s v="Demanda Presencial"/>
    <s v="Jorge Alves dos Santos"/>
    <x v="27"/>
    <s v="24/09/2016 11:19:41"/>
    <s v=" "/>
    <s v="xxx"/>
    <x v="13"/>
    <x v="14"/>
    <n v="1"/>
    <n v="0"/>
    <n v="100"/>
    <s v="22/09/2016 16:28:25"/>
    <s v="22/09/2016 16:28:25"/>
    <s v="XX"/>
    <x v="6"/>
    <s v="Não"/>
    <s v=""/>
    <s v=""/>
    <s v=""/>
  </r>
  <r>
    <n v="2623"/>
    <x v="16"/>
    <x v="0"/>
    <s v="Infraestrutura - TI"/>
    <x v="0"/>
    <s v="Normal"/>
    <s v="Solicitacao por email"/>
    <s v="Jorge Alves dos Santos"/>
    <x v="27"/>
    <s v="24/09/2016 11:19:26"/>
    <s v=" "/>
    <s v="xxx"/>
    <x v="13"/>
    <x v="14"/>
    <n v="1"/>
    <n v="0"/>
    <n v="100"/>
    <s v="22/09/2016 16:29:18"/>
    <s v="22/09/2016 16:29:18"/>
    <s v="XX"/>
    <x v="6"/>
    <s v="Não"/>
    <s v=""/>
    <s v=""/>
    <s v=""/>
  </r>
  <r>
    <n v="2624"/>
    <x v="16"/>
    <x v="0"/>
    <s v="Infraestrutura - TI"/>
    <x v="0"/>
    <s v="Normal"/>
    <s v="Chamado OTRS"/>
    <s v="Jorge Alves dos Santos"/>
    <x v="27"/>
    <s v="24/09/2016 11:19:05"/>
    <s v=" "/>
    <s v="xxx"/>
    <x v="13"/>
    <x v="14"/>
    <n v="1"/>
    <n v="0"/>
    <n v="100"/>
    <s v="22/09/2016 16:29:44"/>
    <s v="22/09/2016 16:29:44"/>
    <s v="XX"/>
    <x v="6"/>
    <s v="Não"/>
    <s v=""/>
    <s v=""/>
    <s v=""/>
  </r>
  <r>
    <n v="2625"/>
    <x v="16"/>
    <x v="0"/>
    <s v="Infraestrutura - TI"/>
    <x v="0"/>
    <s v="Normal"/>
    <s v="Chamado OTRS"/>
    <s v="Jorge Alves dos Santos"/>
    <x v="27"/>
    <s v="24/09/2016 11:18:53"/>
    <s v=" "/>
    <s v="xxx"/>
    <x v="13"/>
    <x v="14"/>
    <n v="1"/>
    <n v="0"/>
    <n v="100"/>
    <s v="22/09/2016 16:30:12"/>
    <s v="22/09/2016 16:30:12"/>
    <s v="XX"/>
    <x v="6"/>
    <s v="Não"/>
    <s v=""/>
    <s v=""/>
    <s v=""/>
  </r>
  <r>
    <n v="2626"/>
    <x v="16"/>
    <x v="0"/>
    <s v="Infraestrutura - TI"/>
    <x v="0"/>
    <s v="Normal"/>
    <s v="Chamado OTRS"/>
    <s v="Jorge Alves dos Santos"/>
    <x v="27"/>
    <s v="24/09/2016 11:18:43"/>
    <s v=" "/>
    <s v="xxx"/>
    <x v="13"/>
    <x v="14"/>
    <n v="1"/>
    <n v="0"/>
    <n v="100"/>
    <s v="22/09/2016 16:30:35"/>
    <s v="22/09/2016 16:30:35"/>
    <s v="XX"/>
    <x v="6"/>
    <s v="Não"/>
    <s v=""/>
    <s v=""/>
    <s v=""/>
  </r>
  <r>
    <n v="2627"/>
    <x v="16"/>
    <x v="0"/>
    <s v="Infraestrutura - TI"/>
    <x v="0"/>
    <s v="Normal"/>
    <s v="Demanda de Projeto"/>
    <s v="Jorge Alves dos Santos"/>
    <x v="27"/>
    <s v="24/09/2016 11:18:32"/>
    <s v=" "/>
    <s v="xxx"/>
    <x v="13"/>
    <x v="14"/>
    <n v="1"/>
    <n v="0"/>
    <n v="100"/>
    <s v="22/09/2016 16:31:04"/>
    <s v="22/09/2016 16:31:04"/>
    <s v="XX"/>
    <x v="6"/>
    <s v="Não"/>
    <s v=""/>
    <s v=""/>
    <s v=""/>
  </r>
  <r>
    <n v="2628"/>
    <x v="16"/>
    <x v="0"/>
    <s v="Infraestrutura - TI"/>
    <x v="0"/>
    <s v="Normal"/>
    <s v="demanda por telefone"/>
    <s v="Jorge Alves dos Santos"/>
    <x v="27"/>
    <s v="24/09/2016 11:18:15"/>
    <s v=" "/>
    <s v="xxx"/>
    <x v="13"/>
    <x v="14"/>
    <n v="1"/>
    <n v="0"/>
    <n v="100"/>
    <s v="22/09/2016 16:31:34"/>
    <s v="22/09/2016 16:31:34"/>
    <s v="XX"/>
    <x v="6"/>
    <s v="Não"/>
    <s v=""/>
    <s v=""/>
    <s v=""/>
  </r>
  <r>
    <n v="2629"/>
    <x v="16"/>
    <x v="0"/>
    <s v="Infraestrutura - TI"/>
    <x v="0"/>
    <s v="Normal"/>
    <s v="demanda por skype"/>
    <s v="Jorge Alves dos Santos"/>
    <x v="27"/>
    <s v="24/09/2016 11:17:51"/>
    <s v=" "/>
    <s v="xxx"/>
    <x v="13"/>
    <x v="14"/>
    <n v="1"/>
    <n v="0"/>
    <n v="100"/>
    <s v="22/09/2016 16:32:10"/>
    <s v="22/09/2016 16:32:10"/>
    <s v="XX"/>
    <x v="6"/>
    <s v="Não"/>
    <s v=""/>
    <s v=""/>
    <s v=""/>
  </r>
  <r>
    <n v="2631"/>
    <x v="16"/>
    <x v="0"/>
    <s v="Infraestrutura - TI"/>
    <x v="0"/>
    <s v="Normal"/>
    <s v="Atendimento por email"/>
    <s v="Jorge Alves dos Santos"/>
    <x v="27"/>
    <s v="24/09/2016 11:17:37"/>
    <s v=" "/>
    <s v="xxx"/>
    <x v="14"/>
    <x v="15"/>
    <n v="1.2000000476837158"/>
    <n v="0"/>
    <n v="100"/>
    <s v="22/09/2016 16:33:32"/>
    <s v="22/09/2016 16:33:32"/>
    <s v="XX"/>
    <x v="6"/>
    <s v="Não"/>
    <s v=""/>
    <s v=""/>
    <s v=""/>
  </r>
  <r>
    <n v="2632"/>
    <x v="16"/>
    <x v="0"/>
    <s v="Infraestrutura - TI"/>
    <x v="0"/>
    <s v="Normal"/>
    <s v="Demanda Diária"/>
    <s v="Jorge Alves dos Santos"/>
    <x v="27"/>
    <s v="24/09/2016 11:17:14"/>
    <s v=" "/>
    <s v="xxx"/>
    <x v="14"/>
    <x v="15"/>
    <n v="1"/>
    <n v="0"/>
    <n v="100"/>
    <s v="22/09/2016 16:34:04"/>
    <s v="22/09/2016 16:34:04"/>
    <s v="XX"/>
    <x v="6"/>
    <s v="Não"/>
    <s v=""/>
    <s v=""/>
    <s v=""/>
  </r>
  <r>
    <n v="2633"/>
    <x v="16"/>
    <x v="0"/>
    <s v="Infraestrutura - TI"/>
    <x v="0"/>
    <s v="Normal"/>
    <s v="Demanda por email"/>
    <s v="Jorge Alves dos Santos"/>
    <x v="27"/>
    <s v="24/09/2016 11:16:58"/>
    <s v=" "/>
    <s v="xxx"/>
    <x v="14"/>
    <x v="15"/>
    <n v="0.15000000596046448"/>
    <n v="0"/>
    <n v="100"/>
    <s v="22/09/2016 16:35:01"/>
    <s v="22/09/2016 16:35:01"/>
    <s v="XX"/>
    <x v="6"/>
    <s v="Não"/>
    <s v=""/>
    <s v=""/>
    <s v=""/>
  </r>
  <r>
    <n v="2634"/>
    <x v="16"/>
    <x v="0"/>
    <s v="Infraestrutura - TI"/>
    <x v="0"/>
    <s v="Normal"/>
    <s v="Demanda de projeto"/>
    <s v="Jorge Alves dos Santos"/>
    <x v="27"/>
    <s v="24/09/2016 11:16:44"/>
    <s v=" "/>
    <s v="xxx"/>
    <x v="14"/>
    <x v="15"/>
    <n v="1"/>
    <n v="0"/>
    <n v="100"/>
    <s v="22/09/2016 16:35:51"/>
    <s v="22/09/2016 16:35:51"/>
    <s v="XX"/>
    <x v="6"/>
    <s v="Não"/>
    <s v=""/>
    <s v=""/>
    <s v=""/>
  </r>
  <r>
    <n v="2635"/>
    <x v="16"/>
    <x v="0"/>
    <s v="Infraestrutura - TI"/>
    <x v="0"/>
    <s v="Normal"/>
    <s v="Demanda diária"/>
    <s v="Jorge Alves dos Santos"/>
    <x v="27"/>
    <s v="24/09/2016 11:16:29"/>
    <s v=" "/>
    <s v="xxx"/>
    <x v="14"/>
    <x v="15"/>
    <n v="1"/>
    <n v="0"/>
    <n v="100"/>
    <s v="22/09/2016 16:36:51"/>
    <s v="22/09/2016 16:36:51"/>
    <s v="XX"/>
    <x v="6"/>
    <s v="Não"/>
    <s v=""/>
    <s v=""/>
    <s v=""/>
  </r>
  <r>
    <n v="2670"/>
    <x v="16"/>
    <x v="0"/>
    <s v="Infraestrutura - TI"/>
    <x v="0"/>
    <s v="Normal"/>
    <s v="Demanada Otrs - Ticket#10147910"/>
    <s v="Jorge Henrique Silva Jesus"/>
    <x v="26"/>
    <s v="28/09/2016 09:34:09"/>
    <s v=" "/>
    <s v="xxx"/>
    <x v="15"/>
    <x v="16"/>
    <n v="1"/>
    <n v="0"/>
    <n v="100"/>
    <s v="23/09/2016 09:46:52"/>
    <s v="28/09/2016 09:34:08"/>
    <s v="XX"/>
    <x v="6"/>
    <s v="Não"/>
    <s v=""/>
    <s v=""/>
    <s v=""/>
  </r>
  <r>
    <n v="2671"/>
    <x v="16"/>
    <x v="0"/>
    <s v="Infraestrutura - TI"/>
    <x v="0"/>
    <s v="Normal"/>
    <s v="Liberar COntrole de APlicação - Ticket#10147629 "/>
    <s v="Jorge Henrique Silva Jesus"/>
    <x v="26"/>
    <s v="27/09/2016 14:40:03"/>
    <s v=" "/>
    <s v="xxx"/>
    <x v="15"/>
    <x v="16"/>
    <n v="1.3999999761581421"/>
    <n v="0"/>
    <n v="100"/>
    <s v="23/09/2016 09:52:08"/>
    <s v="23/09/2016 09:52:08"/>
    <s v="XX"/>
    <x v="6"/>
    <s v="Não"/>
    <s v=""/>
    <s v=""/>
    <s v=""/>
  </r>
  <r>
    <n v="2673"/>
    <x v="16"/>
    <x v="0"/>
    <s v="Infraestrutura - TI"/>
    <x v="0"/>
    <s v="Normal"/>
    <s v="Falha de Acesso ao Link - Ticket#10145735 "/>
    <s v="Jorge Henrique Silva Jesus"/>
    <x v="26"/>
    <s v="28/09/2016 09:45:16"/>
    <s v=" "/>
    <s v="xxx"/>
    <x v="15"/>
    <x v="16"/>
    <n v="1"/>
    <n v="0"/>
    <n v="100"/>
    <s v="23/09/2016 10:01:09"/>
    <s v="28/09/2016 09:45:16"/>
    <s v="XX"/>
    <x v="6"/>
    <s v="Não"/>
    <s v=""/>
    <s v=""/>
    <s v=""/>
  </r>
  <r>
    <n v="2678"/>
    <x v="16"/>
    <x v="0"/>
    <s v="Infraestrutura - TI"/>
    <x v="0"/>
    <s v="Normal"/>
    <s v="Liberação de IP Servidor Cityalr"/>
    <s v="Jorge Henrique Silva Jesus"/>
    <x v="26"/>
    <s v="23/09/2016 17:49:57"/>
    <s v=" "/>
    <s v="xxx"/>
    <x v="15"/>
    <x v="16"/>
    <n v="1"/>
    <n v="0"/>
    <n v="100"/>
    <s v="23/09/2016 10:27:17"/>
    <s v="23/09/2016 10:27:17"/>
    <s v="XX"/>
    <x v="6"/>
    <s v="Não"/>
    <s v=""/>
    <s v=""/>
    <s v=""/>
  </r>
  <r>
    <n v="2679"/>
    <x v="16"/>
    <x v="0"/>
    <s v="Infraestrutura - TI"/>
    <x v="0"/>
    <s v="Normal"/>
    <s v="DEmanda OTRS - Ticket#10145735 "/>
    <s v="Jorge Henrique Silva Jesus"/>
    <x v="26"/>
    <s v="27/09/2016 14:40:08"/>
    <s v=" "/>
    <s v="xxx"/>
    <x v="15"/>
    <x v="16"/>
    <n v="1.2999999523162842"/>
    <n v="0"/>
    <n v="100"/>
    <s v="23/09/2016 10:29:24"/>
    <s v="23/09/2016 10:29:24"/>
    <s v="XX"/>
    <x v="6"/>
    <s v="Não"/>
    <s v=""/>
    <s v=""/>
    <s v=""/>
  </r>
  <r>
    <n v="2691"/>
    <x v="16"/>
    <x v="1"/>
    <s v="Infraestrutura - TI"/>
    <x v="0"/>
    <s v="Normal"/>
    <s v="Aplicação de Task de Scan em Estações "/>
    <s v="Jorge Henrique Silva Jesus"/>
    <x v="26"/>
    <s v="03/10/2016 16:48:59"/>
    <s v=" "/>
    <s v="xxx"/>
    <x v="15"/>
    <x v="16"/>
    <n v="10"/>
    <n v="0"/>
    <n v="100"/>
    <s v="23/09/2016 11:15:39"/>
    <s v="03/10/2016 16:48:59"/>
    <s v="XX"/>
    <x v="6"/>
    <s v="Não"/>
    <s v=""/>
    <s v=""/>
    <s v=""/>
  </r>
  <r>
    <n v="2692"/>
    <x v="16"/>
    <x v="1"/>
    <s v="Infraestrutura - TI"/>
    <x v="0"/>
    <s v="Normal"/>
    <s v="Liberar Acesso Servidor - "/>
    <s v="Jorge Henrique Silva Jesus"/>
    <x v="26"/>
    <s v="27/09/2016 14:40:13"/>
    <s v=" "/>
    <s v="xxx"/>
    <x v="15"/>
    <x v="16"/>
    <n v="1"/>
    <n v="0"/>
    <n v="100"/>
    <s v="23/09/2016 11:28:02"/>
    <s v="23/09/2016 11:28:02"/>
    <s v="XX"/>
    <x v="6"/>
    <s v="Não"/>
    <s v=""/>
    <s v=""/>
    <s v=""/>
  </r>
  <r>
    <n v="2698"/>
    <x v="16"/>
    <x v="1"/>
    <s v="Infraestrutura - TI"/>
    <x v="0"/>
    <s v="Normal"/>
    <s v="Programar Servidores para não tarefa Scan"/>
    <s v="Jorge Henrique Silva Jesus"/>
    <x v="26"/>
    <s v="27/09/2016 14:40:18"/>
    <s v=" "/>
    <s v="xxx"/>
    <x v="15"/>
    <x v="16"/>
    <n v="0"/>
    <n v="0"/>
    <n v="100"/>
    <s v="23/09/2016 12:33:02"/>
    <s v="23/09/2016 12:33:02"/>
    <s v="XX"/>
    <x v="6"/>
    <s v="Não"/>
    <s v=""/>
    <s v=""/>
    <s v=""/>
  </r>
  <r>
    <n v="2705"/>
    <x v="16"/>
    <x v="1"/>
    <s v="Infraestrutura - TI"/>
    <x v="0"/>
    <s v="Normal"/>
    <s v="solicitação de Liberação de Dominio - Demanda por Skype"/>
    <s v="Jorge Henrique Silva Jesus"/>
    <x v="26"/>
    <s v="27/09/2016 14:40:23"/>
    <s v=" "/>
    <s v="xxx"/>
    <x v="15"/>
    <x v="16"/>
    <n v="1.3999999761581421"/>
    <n v="0"/>
    <n v="100"/>
    <s v="23/09/2016 14:33:11"/>
    <s v="23/09/2016 14:33:11"/>
    <s v="XX"/>
    <x v="6"/>
    <s v="Não"/>
    <s v=""/>
    <s v=""/>
    <s v=""/>
  </r>
  <r>
    <n v="2706"/>
    <x v="16"/>
    <x v="1"/>
    <s v="Infraestrutura - TI"/>
    <x v="0"/>
    <s v="Normal"/>
    <s v="Deamanda Otrs -Ticket#10148223"/>
    <s v="Jorge Henrique Silva Jesus"/>
    <x v="26"/>
    <s v="27/09/2016 14:40:28"/>
    <s v=" "/>
    <s v="xxx"/>
    <x v="15"/>
    <x v="16"/>
    <n v="1"/>
    <n v="0"/>
    <n v="100"/>
    <s v="23/09/2016 14:38:33"/>
    <s v="23/09/2016 14:38:33"/>
    <s v="XX"/>
    <x v="6"/>
    <s v="Não"/>
    <s v=""/>
    <s v=""/>
    <s v=""/>
  </r>
  <r>
    <n v="2707"/>
    <x v="16"/>
    <x v="1"/>
    <s v="Infraestrutura - TI"/>
    <x v="0"/>
    <s v="Normal"/>
    <s v="Liberação de Site - Demanda por Telefone"/>
    <s v="Jorge Henrique Silva Jesus"/>
    <x v="26"/>
    <s v="27/09/2016 14:40:33"/>
    <s v=" "/>
    <s v="xxx"/>
    <x v="15"/>
    <x v="16"/>
    <n v="1"/>
    <n v="0"/>
    <n v="100"/>
    <s v="23/09/2016 14:41:11"/>
    <s v="23/09/2016 14:41:11"/>
    <s v="XX"/>
    <x v="6"/>
    <s v="Não"/>
    <s v=""/>
    <s v=""/>
    <s v=""/>
  </r>
  <r>
    <n v="2710"/>
    <x v="16"/>
    <x v="1"/>
    <s v="Infraestrutura - TI"/>
    <x v="0"/>
    <s v="Normal"/>
    <s v="Estação se concectividade e erro de acesso"/>
    <s v="Jorge Henrique Silva Jesus"/>
    <x v="26"/>
    <s v="28/09/2016 09:45:46"/>
    <s v=" "/>
    <s v="xxx"/>
    <x v="15"/>
    <x v="16"/>
    <n v="1"/>
    <n v="0"/>
    <n v="100"/>
    <s v="23/09/2016 15:18:14"/>
    <s v="28/09/2016 09:45:46"/>
    <s v="XX"/>
    <x v="6"/>
    <s v="Não"/>
    <s v=""/>
    <s v=""/>
    <s v=""/>
  </r>
  <r>
    <n v="2714"/>
    <x v="16"/>
    <x v="1"/>
    <s v="Infraestrutura - TI"/>
    <x v="0"/>
    <s v="Normal"/>
    <s v="Liberação de Acesso - demanda Otrs Ticket#10148323"/>
    <s v="Jorge Henrique Silva Jesus"/>
    <x v="26"/>
    <s v="27/09/2016 14:40:38"/>
    <s v=" "/>
    <s v="xxx"/>
    <x v="15"/>
    <x v="16"/>
    <n v="1"/>
    <n v="0"/>
    <n v="100"/>
    <s v="23/09/2016 15:34:49"/>
    <s v="23/09/2016 15:34:49"/>
    <s v="XX"/>
    <x v="6"/>
    <s v="Não"/>
    <s v=""/>
    <s v=""/>
    <s v=""/>
  </r>
  <r>
    <n v="2715"/>
    <x v="16"/>
    <x v="1"/>
    <s v="Infraestrutura - TI"/>
    <x v="0"/>
    <s v="Normal"/>
    <s v="Parametrização de Polici VPn Palo Alto"/>
    <s v="Jorge Henrique Silva Jesus"/>
    <x v="26"/>
    <s v="27/09/2016 14:40:43"/>
    <s v=" "/>
    <s v="xxx"/>
    <x v="15"/>
    <x v="16"/>
    <n v="2.2999999523162842"/>
    <n v="0"/>
    <n v="100"/>
    <s v="23/09/2016 15:35:29"/>
    <s v="23/09/2016 15:35:29"/>
    <s v="XX"/>
    <x v="6"/>
    <s v="Não"/>
    <s v=""/>
    <s v=""/>
    <s v=""/>
  </r>
  <r>
    <n v="2733"/>
    <x v="16"/>
    <x v="1"/>
    <s v="Infraestrutura - TI"/>
    <x v="0"/>
    <s v="Normal"/>
    <s v="Intervenção Servidor Cityar "/>
    <s v="Jorge Henrique Silva Jesus"/>
    <x v="26"/>
    <s v="27/09/2016 14:40:48"/>
    <s v=" "/>
    <s v="xxx"/>
    <x v="15"/>
    <x v="16"/>
    <n v="1.5"/>
    <n v="0"/>
    <n v="100"/>
    <s v="23/09/2016 16:31:07"/>
    <s v="23/09/2016 16:31:07"/>
    <s v="XX"/>
    <x v="6"/>
    <s v="Não"/>
    <s v=""/>
    <s v=""/>
    <s v=""/>
  </r>
  <r>
    <n v="2735"/>
    <x v="16"/>
    <x v="1"/>
    <s v="Infraestrutura - TI"/>
    <x v="0"/>
    <s v="Normal"/>
    <s v="Intervenção Servidor "/>
    <s v="Jorge Henrique Silva Jesus"/>
    <x v="26"/>
    <s v="27/09/2016 14:40:53"/>
    <s v=" "/>
    <s v="xxx"/>
    <x v="15"/>
    <x v="16"/>
    <n v="1.7999999523162842"/>
    <n v="0"/>
    <n v="100"/>
    <s v="23/09/2016 16:35:33"/>
    <s v="23/09/2016 16:35:33"/>
    <s v="XX"/>
    <x v="6"/>
    <s v="Não"/>
    <s v=""/>
    <s v=""/>
    <s v=""/>
  </r>
  <r>
    <n v="2758"/>
    <x v="16"/>
    <x v="0"/>
    <s v="Infraestrutura - TI"/>
    <x v="0"/>
    <s v="Normal"/>
    <s v="Atendimento presencial"/>
    <s v="Jorge Alves dos Santos"/>
    <x v="27"/>
    <s v="24/09/2016 11:16:01"/>
    <s v=" "/>
    <s v="xxx"/>
    <x v="14"/>
    <x v="15"/>
    <n v="1"/>
    <n v="0"/>
    <n v="100"/>
    <s v="24/09/2016 09:54:20"/>
    <s v="24/09/2016 09:54:20"/>
    <s v="XX"/>
    <x v="6"/>
    <s v="Não"/>
    <s v=""/>
    <s v=""/>
    <s v=""/>
  </r>
  <r>
    <n v="2759"/>
    <x v="16"/>
    <x v="0"/>
    <s v="Infraestrutura - TI"/>
    <x v="0"/>
    <s v="Normal"/>
    <s v="Chamado OTRS"/>
    <s v="Jorge Alves dos Santos"/>
    <x v="27"/>
    <s v="24/09/2016 11:15:29"/>
    <s v=" "/>
    <s v="xxx"/>
    <x v="14"/>
    <x v="15"/>
    <n v="1"/>
    <n v="0"/>
    <n v="100"/>
    <s v="24/09/2016 09:54:48"/>
    <s v="24/09/2016 09:54:48"/>
    <s v="XX"/>
    <x v="6"/>
    <s v="Não"/>
    <s v=""/>
    <s v=""/>
    <s v=""/>
  </r>
  <r>
    <n v="2760"/>
    <x v="16"/>
    <x v="0"/>
    <s v="Infraestrutura - TI"/>
    <x v="0"/>
    <s v="Normal"/>
    <s v="Chamado OTRS"/>
    <s v="Jorge Alves dos Santos"/>
    <x v="27"/>
    <s v="24/09/2016 11:15:15"/>
    <s v=" "/>
    <s v="xxx"/>
    <x v="14"/>
    <x v="15"/>
    <n v="1"/>
    <n v="0"/>
    <n v="100"/>
    <s v="24/09/2016 09:55:12"/>
    <s v="24/09/2016 09:55:12"/>
    <s v="XX"/>
    <x v="6"/>
    <s v="Não"/>
    <s v=""/>
    <s v=""/>
    <s v=""/>
  </r>
  <r>
    <n v="2761"/>
    <x v="16"/>
    <x v="0"/>
    <s v="Infraestrutura - TI"/>
    <x v="0"/>
    <s v="Normal"/>
    <s v="Chamado OTRS"/>
    <s v="Jorge Alves dos Santos"/>
    <x v="27"/>
    <s v="24/09/2016 11:14:53"/>
    <s v=" "/>
    <s v="xxx"/>
    <x v="14"/>
    <x v="15"/>
    <n v="1"/>
    <n v="0"/>
    <n v="100"/>
    <s v="24/09/2016 09:55:35"/>
    <s v="24/09/2016 09:55:35"/>
    <s v="XX"/>
    <x v="6"/>
    <s v="Não"/>
    <s v=""/>
    <s v=""/>
    <s v=""/>
  </r>
  <r>
    <n v="2762"/>
    <x v="16"/>
    <x v="0"/>
    <s v="Infraestrutura - TI"/>
    <x v="0"/>
    <s v="Normal"/>
    <s v="Chamado OTRS"/>
    <s v="Jorge Alves dos Santos"/>
    <x v="27"/>
    <s v="24/09/2016 11:14:30"/>
    <s v=" "/>
    <s v="xxx"/>
    <x v="14"/>
    <x v="15"/>
    <n v="1"/>
    <n v="0"/>
    <n v="100"/>
    <s v="24/09/2016 09:55:58"/>
    <s v="24/09/2016 09:55:58"/>
    <s v="XX"/>
    <x v="6"/>
    <s v="Não"/>
    <s v=""/>
    <s v=""/>
    <s v=""/>
  </r>
  <r>
    <n v="2763"/>
    <x v="16"/>
    <x v="0"/>
    <s v="Infraestrutura - TI"/>
    <x v="0"/>
    <s v="Normal"/>
    <s v="Atendimento presencial"/>
    <s v="Jorge Alves dos Santos"/>
    <x v="27"/>
    <s v="24/09/2016 11:12:22"/>
    <s v=" "/>
    <s v="xxx"/>
    <x v="14"/>
    <x v="15"/>
    <n v="1"/>
    <n v="0"/>
    <n v="100"/>
    <s v="24/09/2016 09:56:30"/>
    <s v="24/09/2016 09:56:30"/>
    <s v="XX"/>
    <x v="6"/>
    <s v="Não"/>
    <s v=""/>
    <s v=""/>
    <s v=""/>
  </r>
  <r>
    <n v="2764"/>
    <x v="16"/>
    <x v="0"/>
    <s v="Infraestrutura - TI"/>
    <x v="0"/>
    <s v="Normal"/>
    <s v="Chamado OTRS"/>
    <s v="Jorge Alves dos Santos"/>
    <x v="27"/>
    <s v="24/09/2016 11:12:05"/>
    <s v=" "/>
    <s v="xxx"/>
    <x v="14"/>
    <x v="15"/>
    <n v="1"/>
    <n v="0"/>
    <n v="100"/>
    <s v="24/09/2016 09:56:55"/>
    <s v="24/09/2016 09:56:55"/>
    <s v="XX"/>
    <x v="6"/>
    <s v="Não"/>
    <s v=""/>
    <s v=""/>
    <s v=""/>
  </r>
  <r>
    <n v="2765"/>
    <x v="16"/>
    <x v="0"/>
    <s v="Infraestrutura - TI"/>
    <x v="0"/>
    <s v="Normal"/>
    <s v="Chamado OTRS"/>
    <s v="Jorge Alves dos Santos"/>
    <x v="27"/>
    <s v="24/09/2016 11:06:36"/>
    <s v=" "/>
    <s v="xxx"/>
    <x v="14"/>
    <x v="15"/>
    <n v="1"/>
    <n v="0"/>
    <n v="100"/>
    <s v="24/09/2016 09:57:17"/>
    <s v="24/09/2016 09:57:17"/>
    <s v="XX"/>
    <x v="6"/>
    <s v="Não"/>
    <s v=""/>
    <s v=""/>
    <s v=""/>
  </r>
  <r>
    <n v="2766"/>
    <x v="16"/>
    <x v="0"/>
    <s v="Infraestrutura - TI"/>
    <x v="0"/>
    <s v="Normal"/>
    <s v="Chamado OTRS"/>
    <s v="Jorge Alves dos Santos"/>
    <x v="27"/>
    <s v="24/09/2016 11:06:24"/>
    <s v=" "/>
    <s v="xxx"/>
    <x v="14"/>
    <x v="15"/>
    <n v="1"/>
    <n v="0"/>
    <n v="100"/>
    <s v="24/09/2016 09:57:48"/>
    <s v="24/09/2016 09:57:48"/>
    <s v="XX"/>
    <x v="6"/>
    <s v="Não"/>
    <s v=""/>
    <s v=""/>
    <s v=""/>
  </r>
  <r>
    <n v="2767"/>
    <x v="16"/>
    <x v="0"/>
    <s v="Infraestrutura - TI"/>
    <x v="0"/>
    <s v="Normal"/>
    <s v="Chamado OTRS"/>
    <s v="Jorge Alves dos Santos"/>
    <x v="27"/>
    <s v="24/09/2016 11:06:10"/>
    <s v=" "/>
    <s v="xxx"/>
    <x v="14"/>
    <x v="15"/>
    <n v="1"/>
    <n v="0"/>
    <n v="100"/>
    <s v="24/09/2016 09:58:11"/>
    <s v="24/09/2016 09:58:11"/>
    <s v="XX"/>
    <x v="6"/>
    <s v="Não"/>
    <s v=""/>
    <s v=""/>
    <s v=""/>
  </r>
  <r>
    <n v="2770"/>
    <x v="16"/>
    <x v="0"/>
    <s v="Infraestrutura - TI"/>
    <x v="0"/>
    <s v="Normal"/>
    <s v="Solicitação por email"/>
    <s v="Jorge Alves dos Santos"/>
    <x v="27"/>
    <s v="24/09/2016 11:05:58"/>
    <s v=" "/>
    <s v="xxx"/>
    <x v="15"/>
    <x v="16"/>
    <n v="1"/>
    <n v="0"/>
    <n v="100"/>
    <s v="24/09/2016 10:25:04"/>
    <s v="24/09/2016 10:25:04"/>
    <s v="XX"/>
    <x v="6"/>
    <s v="Não"/>
    <s v=""/>
    <s v=""/>
    <s v=""/>
  </r>
  <r>
    <n v="2771"/>
    <x v="16"/>
    <x v="0"/>
    <s v="Infraestrutura - TI"/>
    <x v="0"/>
    <s v="Normal"/>
    <s v="solicitação por email"/>
    <s v="Jorge Alves dos Santos"/>
    <x v="27"/>
    <s v="24/09/2016 11:05:06"/>
    <s v=" "/>
    <s v="xxx"/>
    <x v="15"/>
    <x v="16"/>
    <n v="1"/>
    <n v="0"/>
    <n v="100"/>
    <s v="24/09/2016 10:26:30"/>
    <s v="24/09/2016 10:26:30"/>
    <s v="XX"/>
    <x v="6"/>
    <s v="Não"/>
    <s v=""/>
    <s v=""/>
    <s v=""/>
  </r>
  <r>
    <n v="2772"/>
    <x v="16"/>
    <x v="0"/>
    <s v="Infraestrutura - TI"/>
    <x v="0"/>
    <s v="Normal"/>
    <s v="Solicitação presencial"/>
    <s v="Jorge Alves dos Santos"/>
    <x v="27"/>
    <s v="24/09/2016 11:04:00"/>
    <s v=" "/>
    <s v="xxx"/>
    <x v="15"/>
    <x v="16"/>
    <n v="1"/>
    <n v="0"/>
    <n v="100"/>
    <s v="24/09/2016 10:27:11"/>
    <s v="24/09/2016 10:27:11"/>
    <s v="XX"/>
    <x v="6"/>
    <s v="Não"/>
    <s v=""/>
    <s v=""/>
    <s v=""/>
  </r>
  <r>
    <n v="2773"/>
    <x v="16"/>
    <x v="0"/>
    <s v="Infraestrutura - TI"/>
    <x v="0"/>
    <s v="Normal"/>
    <s v="Solicitação presencial"/>
    <s v="Jorge Alves dos Santos"/>
    <x v="27"/>
    <s v="24/09/2016 11:03:46"/>
    <s v=" "/>
    <s v="xxx"/>
    <x v="15"/>
    <x v="16"/>
    <n v="1"/>
    <n v="0"/>
    <n v="100"/>
    <s v="24/09/2016 10:27:50"/>
    <s v="24/09/2016 10:27:50"/>
    <s v="XX"/>
    <x v="6"/>
    <s v="Não"/>
    <s v=""/>
    <s v=""/>
    <s v=""/>
  </r>
  <r>
    <n v="2774"/>
    <x v="16"/>
    <x v="0"/>
    <s v="Infraestrutura - TI"/>
    <x v="0"/>
    <s v="Normal"/>
    <s v="Solicitação presencial"/>
    <s v="Jorge Alves dos Santos"/>
    <x v="27"/>
    <s v="24/09/2016 11:03:33"/>
    <s v=" "/>
    <s v="xxx"/>
    <x v="15"/>
    <x v="16"/>
    <n v="1"/>
    <n v="0"/>
    <n v="100"/>
    <s v="24/09/2016 10:28:31"/>
    <s v="24/09/2016 10:28:31"/>
    <s v="XX"/>
    <x v="6"/>
    <s v="Não"/>
    <s v=""/>
    <s v=""/>
    <s v=""/>
  </r>
  <r>
    <n v="2775"/>
    <x v="16"/>
    <x v="0"/>
    <s v="Infraestrutura - TI"/>
    <x v="0"/>
    <s v="Normal"/>
    <s v="Solicitação presencial"/>
    <s v="Jorge Alves dos Santos"/>
    <x v="27"/>
    <s v="24/09/2016 11:03:17"/>
    <s v=" "/>
    <s v="xxx"/>
    <x v="15"/>
    <x v="16"/>
    <n v="1"/>
    <n v="0"/>
    <n v="100"/>
    <s v="24/09/2016 10:29:14"/>
    <s v="24/09/2016 10:29:14"/>
    <s v="XX"/>
    <x v="6"/>
    <s v="Não"/>
    <s v=""/>
    <s v=""/>
    <s v=""/>
  </r>
  <r>
    <n v="2776"/>
    <x v="16"/>
    <x v="0"/>
    <s v="Infraestrutura - TI"/>
    <x v="0"/>
    <s v="Normal"/>
    <s v="Solicitação presencial"/>
    <s v="Jorge Alves dos Santos"/>
    <x v="27"/>
    <s v="24/09/2016 11:03:03"/>
    <s v=" "/>
    <s v="xxx"/>
    <x v="15"/>
    <x v="16"/>
    <n v="1"/>
    <n v="0"/>
    <n v="100"/>
    <s v="24/09/2016 10:29:47"/>
    <s v="24/09/2016 10:29:47"/>
    <s v="XX"/>
    <x v="6"/>
    <s v="Não"/>
    <s v=""/>
    <s v=""/>
    <s v=""/>
  </r>
  <r>
    <n v="2777"/>
    <x v="16"/>
    <x v="0"/>
    <s v="Infraestrutura - TI"/>
    <x v="0"/>
    <s v="Normal"/>
    <s v="Solicitação presencial"/>
    <s v="Jorge Alves dos Santos"/>
    <x v="27"/>
    <s v="24/09/2016 11:02:51"/>
    <s v=" "/>
    <s v="xxx"/>
    <x v="15"/>
    <x v="16"/>
    <n v="1"/>
    <n v="0"/>
    <n v="100"/>
    <s v="24/09/2016 10:30:22"/>
    <s v="24/09/2016 10:30:22"/>
    <s v="XX"/>
    <x v="6"/>
    <s v="Não"/>
    <s v=""/>
    <s v=""/>
    <s v=""/>
  </r>
  <r>
    <n v="2778"/>
    <x v="16"/>
    <x v="0"/>
    <s v="Infraestrutura - TI"/>
    <x v="0"/>
    <s v="Normal"/>
    <s v="Solicitação presencial"/>
    <s v="Jorge Alves dos Santos"/>
    <x v="27"/>
    <s v="24/09/2016 11:02:40"/>
    <s v=" "/>
    <s v="xxx"/>
    <x v="15"/>
    <x v="16"/>
    <n v="1"/>
    <n v="0"/>
    <n v="100"/>
    <s v="24/09/2016 10:31:52"/>
    <s v="24/09/2016 10:31:52"/>
    <s v="XX"/>
    <x v="6"/>
    <s v="Não"/>
    <s v=""/>
    <s v=""/>
    <s v=""/>
  </r>
  <r>
    <n v="2779"/>
    <x v="16"/>
    <x v="0"/>
    <s v="Infraestrutura - TI"/>
    <x v="0"/>
    <s v="Normal"/>
    <s v="Demanda de projeto"/>
    <s v="Jorge Alves dos Santos"/>
    <x v="27"/>
    <s v="24/09/2016 11:02:27"/>
    <s v=" "/>
    <s v="xxx"/>
    <x v="15"/>
    <x v="16"/>
    <n v="1"/>
    <n v="0"/>
    <n v="100"/>
    <s v="24/09/2016 10:32:18"/>
    <s v="24/09/2016 10:32:18"/>
    <s v="XX"/>
    <x v="6"/>
    <s v="Não"/>
    <s v=""/>
    <s v=""/>
    <s v=""/>
  </r>
  <r>
    <n v="2780"/>
    <x v="16"/>
    <x v="0"/>
    <s v="Infraestrutura - TI"/>
    <x v="0"/>
    <s v="Normal"/>
    <s v="Chamado OTRS"/>
    <s v="Jorge Alves dos Santos"/>
    <x v="27"/>
    <s v="24/09/2016 11:02:15"/>
    <s v=" "/>
    <s v="xxx"/>
    <x v="15"/>
    <x v="16"/>
    <n v="1"/>
    <n v="0"/>
    <n v="100"/>
    <s v="24/09/2016 10:32:42"/>
    <s v="24/09/2016 10:32:42"/>
    <s v="XX"/>
    <x v="6"/>
    <s v="Não"/>
    <s v=""/>
    <s v=""/>
    <s v=""/>
  </r>
  <r>
    <n v="2781"/>
    <x v="16"/>
    <x v="0"/>
    <s v="Infraestrutura - TI"/>
    <x v="0"/>
    <s v="Normal"/>
    <s v="Chamado OTRS"/>
    <s v="Jorge Alves dos Santos"/>
    <x v="27"/>
    <s v="24/09/2016 11:01:59"/>
    <s v=" "/>
    <s v="xxx"/>
    <x v="15"/>
    <x v="16"/>
    <n v="1"/>
    <n v="0"/>
    <n v="100"/>
    <s v="24/09/2016 10:33:07"/>
    <s v="24/09/2016 10:33:07"/>
    <s v="XX"/>
    <x v="6"/>
    <s v="Não"/>
    <s v=""/>
    <s v=""/>
    <s v=""/>
  </r>
  <r>
    <n v="2782"/>
    <x v="16"/>
    <x v="0"/>
    <s v="Infraestrutura - TI"/>
    <x v="0"/>
    <s v="Normal"/>
    <s v="Chamado OTRS"/>
    <s v="Jorge Alves dos Santos"/>
    <x v="27"/>
    <s v="24/09/2016 11:01:42"/>
    <s v=" "/>
    <s v="xxx"/>
    <x v="15"/>
    <x v="16"/>
    <n v="1"/>
    <n v="0"/>
    <n v="100"/>
    <s v="24/09/2016 10:33:32"/>
    <s v="24/09/2016 10:33:32"/>
    <s v="XX"/>
    <x v="6"/>
    <s v="Não"/>
    <s v=""/>
    <s v=""/>
    <s v=""/>
  </r>
  <r>
    <n v="2783"/>
    <x v="16"/>
    <x v="0"/>
    <s v="Infraestrutura - TI"/>
    <x v="0"/>
    <s v="Normal"/>
    <s v="Chamado OTRS"/>
    <s v="Jorge Alves dos Santos"/>
    <x v="27"/>
    <s v="24/09/2016 11:23:28"/>
    <s v=" "/>
    <s v="xxx"/>
    <x v="15"/>
    <x v="16"/>
    <n v="1"/>
    <n v="0"/>
    <n v="100"/>
    <s v="24/09/2016 10:33:53"/>
    <s v="24/09/2016 11:23:28"/>
    <s v="XX"/>
    <x v="6"/>
    <s v="Não"/>
    <s v=""/>
    <s v=""/>
    <s v=""/>
  </r>
  <r>
    <n v="2795"/>
    <x v="16"/>
    <x v="0"/>
    <s v="Infraestrutura - TI"/>
    <x v="0"/>
    <s v="Alta"/>
    <s v="Liberação de Controle de Dispositivo - Kaspersky"/>
    <s v="Jorge Henrique Silva Jesus"/>
    <x v="26"/>
    <s v="27/09/2016 14:40:58"/>
    <s v=" "/>
    <s v="xxx"/>
    <x v="16"/>
    <x v="17"/>
    <n v="1.2000000476837158"/>
    <n v="0"/>
    <n v="100"/>
    <s v="26/09/2016 09:27:41"/>
    <s v="26/09/2016 09:27:41"/>
    <s v="XX"/>
    <x v="6"/>
    <s v="Não"/>
    <s v=""/>
    <s v=""/>
    <s v=""/>
  </r>
  <r>
    <n v="2798"/>
    <x v="16"/>
    <x v="0"/>
    <s v="Infraestrutura - TI"/>
    <x v="0"/>
    <s v="Normal"/>
    <s v="Liberação de dominio SPam"/>
    <s v="Jorge Henrique Silva Jesus"/>
    <x v="26"/>
    <s v="27/09/2016 14:41:03"/>
    <s v=" "/>
    <s v="xxx"/>
    <x v="16"/>
    <x v="17"/>
    <n v="1.2000000476837158"/>
    <n v="0"/>
    <n v="100"/>
    <s v="26/09/2016 09:56:19"/>
    <s v="26/09/2016 09:56:19"/>
    <s v="XX"/>
    <x v="6"/>
    <s v="Não"/>
    <s v=""/>
    <s v=""/>
    <s v=""/>
  </r>
  <r>
    <n v="2803"/>
    <x v="16"/>
    <x v="1"/>
    <s v="Infraestrutura - TI"/>
    <x v="0"/>
    <s v="Normal"/>
    <s v="Executar Task de Correção Instalação Antivirus"/>
    <s v="Jorge Henrique Silva Jesus"/>
    <x v="26"/>
    <s v="28/09/2016 09:23:41"/>
    <s v=" "/>
    <s v="xxx"/>
    <x v="16"/>
    <x v="17"/>
    <n v="8"/>
    <n v="0"/>
    <n v="100"/>
    <s v="26/09/2016 10:06:33"/>
    <s v="28/09/2016 09:23:41"/>
    <s v="XX"/>
    <x v="6"/>
    <s v="Não"/>
    <s v=""/>
    <s v=""/>
    <s v=""/>
  </r>
  <r>
    <n v="2811"/>
    <x v="16"/>
    <x v="1"/>
    <s v="Infraestrutura - TI"/>
    <x v="0"/>
    <s v="Normal"/>
    <s v="EDitar Url Filter no Palo ALto"/>
    <s v="Jorge Henrique Silva Jesus"/>
    <x v="26"/>
    <s v="28/09/2016 09:21:02"/>
    <s v=" "/>
    <s v="xxx"/>
    <x v="16"/>
    <x v="17"/>
    <n v="2.2999999523162842"/>
    <n v="0"/>
    <n v="100"/>
    <s v="26/09/2016 10:37:24"/>
    <s v="28/09/2016 09:21:02"/>
    <s v="XX"/>
    <x v="6"/>
    <s v="Não"/>
    <s v=""/>
    <s v=""/>
    <s v=""/>
  </r>
  <r>
    <n v="2820"/>
    <x v="16"/>
    <x v="0"/>
    <s v="Infraestrutura - TI"/>
    <x v="0"/>
    <s v="Normal"/>
    <s v="Bloquear Pen Drive"/>
    <s v="Jorge Henrique Silva Jesus"/>
    <x v="26"/>
    <s v="27/09/2016 14:41:08"/>
    <s v=" "/>
    <s v="xxx"/>
    <x v="16"/>
    <x v="17"/>
    <n v="1"/>
    <n v="0"/>
    <n v="100"/>
    <s v="26/09/2016 11:11:15"/>
    <s v="26/09/2016 11:11:15"/>
    <s v="XX"/>
    <x v="6"/>
    <s v="Não"/>
    <s v=""/>
    <s v=""/>
    <s v=""/>
  </r>
  <r>
    <n v="2822"/>
    <x v="16"/>
    <x v="1"/>
    <s v="Infraestrutura - TI"/>
    <x v="1"/>
    <s v="Normal"/>
    <s v="Wsus - Manutenção"/>
    <s v="Jorge Henrique Silva Jesus"/>
    <x v="26"/>
    <s v="26/09/2016 11:32:27"/>
    <s v=" "/>
    <s v="xxx"/>
    <x v="16"/>
    <x v="17"/>
    <n v="12"/>
    <n v="0"/>
    <n v="0"/>
    <s v="26/09/2016 11:32:27"/>
    <s v=""/>
    <s v="XX"/>
    <x v="6"/>
    <s v="Não"/>
    <s v=""/>
    <s v=""/>
    <n v="1"/>
  </r>
  <r>
    <n v="2843"/>
    <x v="16"/>
    <x v="0"/>
    <s v="Infraestrutura - TI"/>
    <x v="0"/>
    <s v="Normal"/>
    <s v="Verificar consumo KaspersKy Estação - TRibutário"/>
    <s v="Jorge Henrique Silva Jesus"/>
    <x v="26"/>
    <s v="27/09/2016 14:41:13"/>
    <s v=" "/>
    <s v="xxx"/>
    <x v="16"/>
    <x v="17"/>
    <n v="1.2000000476837158"/>
    <n v="0"/>
    <n v="100"/>
    <s v="26/09/2016 15:01:05"/>
    <s v="26/09/2016 15:01:05"/>
    <s v="XX"/>
    <x v="6"/>
    <s v="Não"/>
    <s v=""/>
    <s v=""/>
    <s v=""/>
  </r>
  <r>
    <n v="2846"/>
    <x v="16"/>
    <x v="0"/>
    <s v="Infraestrutura - TI"/>
    <x v="0"/>
    <s v="Baixa"/>
    <s v="Análise Logo Estações - Antivirus"/>
    <s v="Jorge Henrique Silva Jesus"/>
    <x v="26"/>
    <s v="27/09/2016 14:41:18"/>
    <s v=" "/>
    <s v="xxx"/>
    <x v="16"/>
    <x v="17"/>
    <n v="4"/>
    <n v="0"/>
    <n v="100"/>
    <s v="26/09/2016 15:10:23"/>
    <s v="26/09/2016 15:10:23"/>
    <s v="XX"/>
    <x v="6"/>
    <s v="Não"/>
    <s v=""/>
    <s v=""/>
    <s v=""/>
  </r>
  <r>
    <n v="2848"/>
    <x v="16"/>
    <x v="0"/>
    <s v="Infraestrutura - TI"/>
    <x v="0"/>
    <s v="Normal"/>
    <s v="Verificar conectividade de usuário e Senha "/>
    <s v="Jorge Henrique Silva Jesus"/>
    <x v="26"/>
    <s v="28/09/2016 09:19:46"/>
    <s v=" "/>
    <s v="xxx"/>
    <x v="16"/>
    <x v="17"/>
    <n v="1.2999999523162842"/>
    <n v="0"/>
    <n v="100"/>
    <s v="26/09/2016 15:17:45"/>
    <s v="28/09/2016 09:19:46"/>
    <s v="XX"/>
    <x v="6"/>
    <s v="Não"/>
    <s v=""/>
    <s v=""/>
    <s v=""/>
  </r>
  <r>
    <n v="2851"/>
    <x v="16"/>
    <x v="0"/>
    <s v="Infraestrutura - TI"/>
    <x v="0"/>
    <s v="Normal"/>
    <s v="Redefinir Acesso a Serividores - "/>
    <s v="Jorge Henrique Silva Jesus"/>
    <x v="26"/>
    <s v="26/09/2016 17:14:33"/>
    <s v=" "/>
    <s v="xxx"/>
    <x v="16"/>
    <x v="17"/>
    <n v="1.2999999523162842"/>
    <n v="0"/>
    <n v="100"/>
    <s v="26/09/2016 15:56:16"/>
    <s v="26/09/2016 17:14:33"/>
    <s v="XX"/>
    <x v="6"/>
    <s v="Não"/>
    <s v=""/>
    <s v=""/>
    <s v=""/>
  </r>
  <r>
    <n v="2860"/>
    <x v="16"/>
    <x v="0"/>
    <s v="Infraestrutura - TI"/>
    <x v="0"/>
    <s v="Normal"/>
    <s v="Criar Grupo Mapping Palo aLto  Ad LDap"/>
    <s v="Jorge Henrique Silva Jesus"/>
    <x v="26"/>
    <s v="27/09/2016 14:41:23"/>
    <s v=" "/>
    <s v="xxx"/>
    <x v="16"/>
    <x v="17"/>
    <n v="2"/>
    <n v="0"/>
    <n v="100"/>
    <s v="26/09/2016 17:13:07"/>
    <s v="26/09/2016 17:13:07"/>
    <s v="XX"/>
    <x v="6"/>
    <s v="Não"/>
    <s v=""/>
    <s v=""/>
    <s v=""/>
  </r>
  <r>
    <n v="2885"/>
    <x v="16"/>
    <x v="0"/>
    <s v="Infraestrutura - TI"/>
    <x v="0"/>
    <s v="Normal"/>
    <s v="Solicitação por Email gerente211 - Bloqueio de Acesso"/>
    <s v="Jorge Henrique Silva Jesus"/>
    <x v="26"/>
    <s v="27/09/2016 14:41:28"/>
    <s v=" "/>
    <s v="xxx"/>
    <x v="17"/>
    <x v="22"/>
    <n v="1"/>
    <n v="0"/>
    <n v="100"/>
    <s v="27/09/2016 09:07:03"/>
    <s v="27/09/2016 09:07:03"/>
    <s v="XX"/>
    <x v="6"/>
    <s v="Não"/>
    <s v=""/>
    <s v=""/>
    <s v=""/>
  </r>
  <r>
    <n v="2888"/>
    <x v="16"/>
    <x v="0"/>
    <s v="Infraestrutura - TI"/>
    <x v="0"/>
    <s v="Normal"/>
    <s v="Liberar Site - Demanda por Telefone"/>
    <s v="Jorge Henrique Silva Jesus"/>
    <x v="26"/>
    <s v="27/09/2016 14:41:33"/>
    <s v=" "/>
    <s v="xxx"/>
    <x v="17"/>
    <x v="22"/>
    <n v="1"/>
    <n v="0"/>
    <n v="100"/>
    <s v="27/09/2016 09:18:13"/>
    <s v="27/09/2016 09:18:13"/>
    <s v="XX"/>
    <x v="6"/>
    <s v="Não"/>
    <s v=""/>
    <s v=""/>
    <s v=""/>
  </r>
  <r>
    <n v="2901"/>
    <x v="16"/>
    <x v="0"/>
    <s v="Infraestrutura - TI"/>
    <x v="0"/>
    <s v="Normal"/>
    <s v="Liberar controle de Dispositivo - Ticket#10146504"/>
    <s v="Jorge Henrique Silva Jesus"/>
    <x v="26"/>
    <s v="27/09/2016 11:33:38"/>
    <s v=" "/>
    <s v="xxx"/>
    <x v="17"/>
    <x v="22"/>
    <n v="1"/>
    <n v="0"/>
    <n v="100"/>
    <s v="27/09/2016 10:34:56"/>
    <s v="27/09/2016 11:33:38"/>
    <s v="XX"/>
    <x v="6"/>
    <s v="Não"/>
    <s v=""/>
    <s v=""/>
    <s v=""/>
  </r>
  <r>
    <n v="2902"/>
    <x v="16"/>
    <x v="1"/>
    <s v="Infraestrutura - TI"/>
    <x v="0"/>
    <s v="Normal"/>
    <s v="Configuração de Filtro Kaspersky - Estação com erro Database"/>
    <s v="Jorge Henrique Silva Jesus"/>
    <x v="26"/>
    <s v="27/09/2016 14:41:38"/>
    <s v=" "/>
    <s v="xxx"/>
    <x v="17"/>
    <x v="22"/>
    <n v="2"/>
    <n v="0"/>
    <n v="100"/>
    <s v="27/09/2016 10:37:32"/>
    <s v="27/09/2016 10:37:32"/>
    <s v="XX"/>
    <x v="6"/>
    <s v="Não"/>
    <s v=""/>
    <s v=""/>
    <s v=""/>
  </r>
  <r>
    <n v="2915"/>
    <x v="16"/>
    <x v="0"/>
    <s v="Infraestrutura - TI"/>
    <x v="0"/>
    <s v="Normal"/>
    <s v="Liberação Url ldoc - Demanda por EMaol"/>
    <s v="Jorge Henrique Silva Jesus"/>
    <x v="26"/>
    <s v="27/09/2016 14:41:43"/>
    <s v=" "/>
    <s v="xxx"/>
    <x v="17"/>
    <x v="22"/>
    <n v="1"/>
    <n v="0"/>
    <n v="100"/>
    <s v="27/09/2016 11:46:36"/>
    <s v="27/09/2016 11:46:36"/>
    <s v="XX"/>
    <x v="6"/>
    <s v="Não"/>
    <s v=""/>
    <s v=""/>
    <s v=""/>
  </r>
  <r>
    <n v="2921"/>
    <x v="16"/>
    <x v="0"/>
    <s v="Infraestrutura - TI"/>
    <x v="0"/>
    <s v="Normal"/>
    <s v="Erro De autenticação Global Protect"/>
    <s v="Jorge Henrique Silva Jesus"/>
    <x v="26"/>
    <s v="27/09/2016 15:10:09"/>
    <s v=" "/>
    <s v="xxx"/>
    <x v="17"/>
    <x v="22"/>
    <n v="1.3999999761581421"/>
    <n v="0"/>
    <n v="100"/>
    <s v="27/09/2016 14:30:03"/>
    <s v="27/09/2016 15:10:08"/>
    <s v="XX"/>
    <x v="6"/>
    <s v="Não"/>
    <s v=""/>
    <s v=""/>
    <s v=""/>
  </r>
  <r>
    <n v="2923"/>
    <x v="16"/>
    <x v="0"/>
    <s v="Infraestrutura - TI"/>
    <x v="0"/>
    <s v="Normal"/>
    <s v="Erro de Autenticação - Demanda Skype"/>
    <s v="Jorge Henrique Silva Jesus"/>
    <x v="26"/>
    <s v="27/09/2016 14:50:45"/>
    <s v=" "/>
    <s v="xxx"/>
    <x v="17"/>
    <x v="22"/>
    <n v="1.2999999523162842"/>
    <n v="0"/>
    <n v="100"/>
    <s v="27/09/2016 14:50:45"/>
    <s v="27/09/2016 14:50:45"/>
    <s v="XX"/>
    <x v="6"/>
    <s v="Não"/>
    <s v=""/>
    <s v=""/>
    <s v=""/>
  </r>
  <r>
    <n v="2925"/>
    <x v="16"/>
    <x v="0"/>
    <s v="Infraestrutura - TI"/>
    <x v="0"/>
    <s v="Normal"/>
    <s v="Url Category - Palo Alto "/>
    <s v="Jorge Henrique Silva Jesus"/>
    <x v="26"/>
    <s v="27/09/2016 15:10:18"/>
    <s v=" "/>
    <s v="xxx"/>
    <x v="17"/>
    <x v="22"/>
    <n v="10"/>
    <n v="0"/>
    <n v="100"/>
    <s v="27/09/2016 15:10:18"/>
    <s v="27/09/2016 15:10:18"/>
    <s v="XX"/>
    <x v="6"/>
    <s v="Não"/>
    <s v=""/>
    <s v=""/>
    <s v=""/>
  </r>
  <r>
    <n v="2951"/>
    <x v="16"/>
    <x v="0"/>
    <s v="Infraestrutura - TI"/>
    <x v="0"/>
    <s v="Normal"/>
    <s v="Demanda Telefone - Kaspersky com protect is off"/>
    <s v="Jorge Henrique Silva Jesus"/>
    <x v="26"/>
    <s v="28/09/2016 09:11:56"/>
    <s v=" "/>
    <s v="xxx"/>
    <x v="17"/>
    <x v="22"/>
    <n v="1.7999999523162842"/>
    <n v="0"/>
    <n v="100"/>
    <s v="27/09/2016 16:54:12"/>
    <s v="28/09/2016 09:11:56"/>
    <s v="XX"/>
    <x v="6"/>
    <s v="Não"/>
    <s v=""/>
    <s v=""/>
    <s v=""/>
  </r>
  <r>
    <n v="2953"/>
    <x v="16"/>
    <x v="0"/>
    <s v="Infraestrutura - TI"/>
    <x v="0"/>
    <s v="Normal"/>
    <s v="Erro ao conectar servidor VPN - LG"/>
    <s v="Jorge Henrique Silva Jesus"/>
    <x v="26"/>
    <s v="28/09/2016 09:09:36"/>
    <s v=" "/>
    <s v="xxx"/>
    <x v="17"/>
    <x v="22"/>
    <n v="1.7999999523162842"/>
    <n v="0"/>
    <n v="100"/>
    <s v="27/09/2016 17:40:04"/>
    <s v="28/09/2016 09:09:36"/>
    <s v="XX"/>
    <x v="6"/>
    <s v="Não"/>
    <s v=""/>
    <s v=""/>
    <s v=""/>
  </r>
  <r>
    <n v="2989"/>
    <x v="16"/>
    <x v="0"/>
    <s v="Infraestrutura - TI"/>
    <x v="0"/>
    <s v="Normal"/>
    <s v="Liberar Controle de Dispositivo"/>
    <s v="Jorge Henrique Silva Jesus"/>
    <x v="26"/>
    <s v="28/09/2016 09:59:10"/>
    <s v=" "/>
    <s v="xxx"/>
    <x v="21"/>
    <x v="21"/>
    <n v="1"/>
    <n v="0"/>
    <n v="100"/>
    <s v="28/09/2016 09:59:10"/>
    <s v="28/09/2016 09:59:10"/>
    <s v="XX"/>
    <x v="6"/>
    <s v="Não"/>
    <s v=""/>
    <s v=""/>
    <s v=""/>
  </r>
  <r>
    <n v="2990"/>
    <x v="16"/>
    <x v="0"/>
    <s v="Infraestrutura - TI"/>
    <x v="0"/>
    <s v="Normal"/>
    <s v="Liberar Acesso Url Filter"/>
    <s v="Jorge Henrique Silva Jesus"/>
    <x v="26"/>
    <s v="28/09/2016 10:02:45"/>
    <s v=" "/>
    <s v="xxx"/>
    <x v="21"/>
    <x v="21"/>
    <n v="1"/>
    <n v="0"/>
    <n v="100"/>
    <s v="28/09/2016 10:02:45"/>
    <s v="28/09/2016 10:02:45"/>
    <s v="XX"/>
    <x v="6"/>
    <s v="Não"/>
    <s v=""/>
    <s v=""/>
    <s v=""/>
  </r>
  <r>
    <n v="2992"/>
    <x v="16"/>
    <x v="0"/>
    <s v="Infraestrutura - TI"/>
    <x v="0"/>
    <s v="Normal"/>
    <s v="Cadastro de Senha Kaspersky - Remove"/>
    <s v="Jorge Henrique Silva Jesus"/>
    <x v="26"/>
    <s v="28/09/2016 10:07:01"/>
    <s v=" "/>
    <s v="xxx"/>
    <x v="21"/>
    <x v="21"/>
    <n v="1"/>
    <n v="0"/>
    <n v="100"/>
    <s v="28/09/2016 10:07:01"/>
    <s v="28/09/2016 10:07:01"/>
    <s v="XX"/>
    <x v="6"/>
    <s v="Não"/>
    <s v=""/>
    <s v=""/>
    <s v=""/>
  </r>
  <r>
    <n v="2994"/>
    <x v="16"/>
    <x v="0"/>
    <s v="Infraestrutura - TI"/>
    <x v="0"/>
    <s v="Normal"/>
    <s v="Acesso ao usuário VPN FPW - Forponto"/>
    <s v="Jorge Henrique Silva Jesus"/>
    <x v="26"/>
    <s v="28/09/2016 10:32:14"/>
    <s v=" "/>
    <s v="xxx"/>
    <x v="21"/>
    <x v="21"/>
    <n v="1.2999999523162842"/>
    <n v="0"/>
    <n v="100"/>
    <s v="28/09/2016 10:32:14"/>
    <s v="28/09/2016 10:32:14"/>
    <s v="XX"/>
    <x v="6"/>
    <s v="Não"/>
    <s v=""/>
    <s v=""/>
    <s v=""/>
  </r>
  <r>
    <n v="2999"/>
    <x v="16"/>
    <x v="0"/>
    <s v="Infraestrutura - TI"/>
    <x v="0"/>
    <s v="Normal"/>
    <s v="Pausar Vunerability Scan"/>
    <s v="Jorge Henrique Silva Jesus"/>
    <x v="26"/>
    <s v="28/09/2016 11:06:55"/>
    <s v=" "/>
    <s v="xxx"/>
    <x v="21"/>
    <x v="21"/>
    <n v="1"/>
    <n v="0"/>
    <n v="100"/>
    <s v="28/09/2016 11:06:55"/>
    <s v="28/09/2016 11:06:55"/>
    <s v="XX"/>
    <x v="6"/>
    <s v="Não"/>
    <s v=""/>
    <s v=""/>
    <s v=""/>
  </r>
  <r>
    <n v="3015"/>
    <x v="16"/>
    <x v="0"/>
    <s v="Infraestrutura - TI"/>
    <x v="0"/>
    <s v="Urgente"/>
    <s v="Intervenção antivirus - Demanda Email"/>
    <s v="Jorge Henrique Silva Jesus"/>
    <x v="26"/>
    <s v="03/10/2016 17:03:22"/>
    <s v=" "/>
    <s v="xxx"/>
    <x v="21"/>
    <x v="21"/>
    <n v="4"/>
    <n v="0"/>
    <n v="100"/>
    <s v="28/09/2016 14:39:56"/>
    <s v="03/10/2016 17:03:22"/>
    <s v="XX"/>
    <x v="6"/>
    <s v="Não"/>
    <s v=""/>
    <s v=""/>
    <s v=""/>
  </r>
  <r>
    <n v="3029"/>
    <x v="16"/>
    <x v="0"/>
    <s v="Infraestrutura - TI"/>
    <x v="0"/>
    <s v="Normal"/>
    <s v="Configuração de Agent KAspersky"/>
    <s v="Jorge Henrique Silva Jesus"/>
    <x v="26"/>
    <s v="03/10/2016 17:02:12"/>
    <s v=" "/>
    <s v="xxx"/>
    <x v="21"/>
    <x v="21"/>
    <n v="2"/>
    <n v="0"/>
    <n v="100"/>
    <s v="28/09/2016 15:38:25"/>
    <s v="03/10/2016 17:02:12"/>
    <s v="XX"/>
    <x v="6"/>
    <s v="Não"/>
    <s v=""/>
    <s v=""/>
    <s v=""/>
  </r>
  <r>
    <n v="3031"/>
    <x v="16"/>
    <x v="0"/>
    <s v="Infraestrutura - TI"/>
    <x v="0"/>
    <s v="Normal"/>
    <s v="Liberação de SIte - Demanda OTRS"/>
    <s v="Jorge Henrique Silva Jesus"/>
    <x v="26"/>
    <s v="28/09/2016 15:51:21"/>
    <s v=" "/>
    <s v="xxx"/>
    <x v="21"/>
    <x v="21"/>
    <n v="1"/>
    <n v="0"/>
    <n v="100"/>
    <s v="28/09/2016 15:51:21"/>
    <s v="28/09/2016 15:51:21"/>
    <s v="XX"/>
    <x v="6"/>
    <s v="Não"/>
    <s v=""/>
    <s v=""/>
    <s v=""/>
  </r>
  <r>
    <n v="3047"/>
    <x v="16"/>
    <x v="0"/>
    <s v="Infraestrutura - TI"/>
    <x v="0"/>
    <s v="Urgente"/>
    <s v="Liberar Grupo de Acesso VPN Redmine"/>
    <s v="Jorge Henrique Silva Jesus"/>
    <x v="26"/>
    <s v="28/09/2016 16:46:31"/>
    <s v=" "/>
    <s v="xxx"/>
    <x v="21"/>
    <x v="21"/>
    <n v="1"/>
    <n v="0"/>
    <n v="100"/>
    <s v="28/09/2016 16:46:31"/>
    <s v="28/09/2016 16:46:31"/>
    <s v="XX"/>
    <x v="6"/>
    <s v="Não"/>
    <s v=""/>
    <s v=""/>
    <s v=""/>
  </r>
  <r>
    <n v="3058"/>
    <x v="16"/>
    <x v="0"/>
    <s v="Infraestrutura - TI"/>
    <x v="0"/>
    <s v="Normal"/>
    <s v="Criar Grupo Vpn e add monitoramento Palo Alto"/>
    <s v="Jorge Henrique Silva Jesus"/>
    <x v="26"/>
    <s v="28/09/2016 17:24:45"/>
    <s v=" "/>
    <s v="xxx"/>
    <x v="21"/>
    <x v="21"/>
    <n v="1.7999999523162842"/>
    <n v="0"/>
    <n v="100"/>
    <s v="28/09/2016 17:24:45"/>
    <s v="28/09/2016 17:24:45"/>
    <s v="XX"/>
    <x v="6"/>
    <s v="Não"/>
    <s v=""/>
    <s v=""/>
    <s v=""/>
  </r>
  <r>
    <n v="3085"/>
    <x v="16"/>
    <x v="0"/>
    <s v="Infraestrutura - TI"/>
    <x v="0"/>
    <s v="Normal"/>
    <s v="Aplicação de Custom Scan - Protection Off long time"/>
    <s v="Jorge Henrique Silva Jesus"/>
    <x v="26"/>
    <s v="29/09/2016 09:55:42"/>
    <s v=" "/>
    <s v="xxx"/>
    <x v="25"/>
    <x v="28"/>
    <n v="1.3999999761581421"/>
    <n v="0"/>
    <n v="100"/>
    <s v="29/09/2016 09:55:42"/>
    <s v="29/09/2016 09:55:42"/>
    <s v="XX"/>
    <x v="6"/>
    <s v="Não"/>
    <s v=""/>
    <s v=""/>
    <s v=""/>
  </r>
  <r>
    <n v="3087"/>
    <x v="16"/>
    <x v="0"/>
    <s v="Infraestrutura - TI"/>
    <x v="0"/>
    <s v="Normal"/>
    <s v="Liberação de Email "/>
    <s v="Jorge Henrique Silva Jesus"/>
    <x v="26"/>
    <s v="29/09/2016 10:02:34"/>
    <s v=" "/>
    <s v="xxx"/>
    <x v="25"/>
    <x v="28"/>
    <n v="1.2000000476837158"/>
    <n v="0"/>
    <n v="100"/>
    <s v="29/09/2016 10:02:34"/>
    <s v="29/09/2016 10:02:34"/>
    <s v="XX"/>
    <x v="6"/>
    <s v="Não"/>
    <s v=""/>
    <s v=""/>
    <s v=""/>
  </r>
  <r>
    <n v="3088"/>
    <x v="16"/>
    <x v="1"/>
    <s v="Infraestrutura - TI"/>
    <x v="0"/>
    <s v="Normal"/>
    <s v="Verificação de Emails indevidos barrados no Anti-spam"/>
    <s v="Jorge Henrique Silva Jesus"/>
    <x v="26"/>
    <s v="03/10/2016 17:01:59"/>
    <s v=" "/>
    <s v="xxx"/>
    <x v="25"/>
    <x v="28"/>
    <n v="2"/>
    <n v="0"/>
    <n v="100"/>
    <s v="29/09/2016 10:04:25"/>
    <s v="03/10/2016 17:01:58"/>
    <s v="XX"/>
    <x v="6"/>
    <s v="Não"/>
    <s v=""/>
    <s v=""/>
    <s v=""/>
  </r>
  <r>
    <n v="3089"/>
    <x v="16"/>
    <x v="1"/>
    <s v="Infraestrutura - TI"/>
    <x v="0"/>
    <s v="Normal"/>
    <s v="Demanda Otrs  Ticket#10151275"/>
    <s v="Jorge Henrique Silva Jesus"/>
    <x v="26"/>
    <s v="29/09/2016 10:22:06"/>
    <s v=" "/>
    <s v="xxx"/>
    <x v="25"/>
    <x v="28"/>
    <n v="1.2000000476837158"/>
    <n v="0"/>
    <n v="100"/>
    <s v="29/09/2016 10:22:06"/>
    <s v="29/09/2016 10:22:06"/>
    <s v="XX"/>
    <x v="6"/>
    <s v="Não"/>
    <s v=""/>
    <s v=""/>
    <s v=""/>
  </r>
  <r>
    <n v="3098"/>
    <x v="16"/>
    <x v="1"/>
    <s v="Infraestrutura - TI"/>
    <x v="0"/>
    <s v="Normal"/>
    <s v="Extrair log do Kaspersky - "/>
    <s v="Jorge Henrique Silva Jesus"/>
    <x v="26"/>
    <s v="03/10/2016 17:01:42"/>
    <s v=" "/>
    <s v="xxx"/>
    <x v="25"/>
    <x v="28"/>
    <n v="3"/>
    <n v="0"/>
    <n v="100"/>
    <s v="29/09/2016 10:43:55"/>
    <s v="03/10/2016 17:01:42"/>
    <s v="XX"/>
    <x v="6"/>
    <s v="Não"/>
    <s v=""/>
    <s v=""/>
    <s v=""/>
  </r>
  <r>
    <n v="3100"/>
    <x v="16"/>
    <x v="0"/>
    <s v="Infraestrutura - TI"/>
    <x v="0"/>
    <s v="Normal"/>
    <s v="Parametrizar acesso de usuário"/>
    <s v="Jorge Henrique Silva Jesus"/>
    <x v="26"/>
    <s v="29/09/2016 10:50:04"/>
    <s v=" "/>
    <s v="xxx"/>
    <x v="25"/>
    <x v="28"/>
    <n v="1"/>
    <n v="0"/>
    <n v="100"/>
    <s v="29/09/2016 10:50:04"/>
    <s v="29/09/2016 10:50:04"/>
    <s v="XX"/>
    <x v="6"/>
    <s v="Não"/>
    <s v=""/>
    <s v=""/>
    <s v=""/>
  </r>
  <r>
    <n v="3118"/>
    <x v="16"/>
    <x v="0"/>
    <s v="Infraestrutura - TI"/>
    <x v="0"/>
    <s v="Normal"/>
    <s v="Skype dando erro"/>
    <s v="Jorge Henrique Silva Jesus"/>
    <x v="26"/>
    <s v="29/09/2016 12:17:38"/>
    <s v=" "/>
    <s v="xxx"/>
    <x v="25"/>
    <x v="28"/>
    <n v="1"/>
    <n v="0"/>
    <n v="100"/>
    <s v="29/09/2016 12:17:38"/>
    <s v="29/09/2016 12:17:38"/>
    <s v="XX"/>
    <x v="6"/>
    <s v="Não"/>
    <s v=""/>
    <s v=""/>
    <s v=""/>
  </r>
  <r>
    <n v="3130"/>
    <x v="16"/>
    <x v="0"/>
    <s v="Infraestrutura - TI"/>
    <x v="0"/>
    <s v="Normal"/>
    <s v="Update Antivirus Kasperky - EStação "/>
    <s v="Jorge Henrique Silva Jesus"/>
    <x v="26"/>
    <s v="29/09/2016 14:29:10"/>
    <s v=" "/>
    <s v="xxx"/>
    <x v="25"/>
    <x v="28"/>
    <n v="1.6000000238418579"/>
    <n v="0"/>
    <n v="100"/>
    <s v="29/09/2016 14:29:10"/>
    <s v="29/09/2016 14:29:10"/>
    <s v="XX"/>
    <x v="6"/>
    <s v="Não"/>
    <s v=""/>
    <s v=""/>
    <s v=""/>
  </r>
  <r>
    <n v="3131"/>
    <x v="16"/>
    <x v="0"/>
    <s v="Infraestrutura - TI"/>
    <x v="0"/>
    <s v="Normal"/>
    <s v="Demanda Otrs Ticket#10149840"/>
    <s v="Jorge Henrique Silva Jesus"/>
    <x v="26"/>
    <s v="03/10/2016 16:58:04"/>
    <s v=" "/>
    <s v="xxx"/>
    <x v="25"/>
    <x v="28"/>
    <n v="1"/>
    <n v="0"/>
    <n v="100"/>
    <s v="29/09/2016 14:35:12"/>
    <s v="03/10/2016 16:58:04"/>
    <s v="XX"/>
    <x v="6"/>
    <s v="Não"/>
    <s v=""/>
    <s v=""/>
    <s v=""/>
  </r>
  <r>
    <n v="3133"/>
    <x v="16"/>
    <x v="0"/>
    <s v="Infraestrutura - TI"/>
    <x v="0"/>
    <s v="Normal"/>
    <s v="Demanda Otrs - Ticket#10151244"/>
    <s v="Jorge Henrique Silva Jesus"/>
    <x v="26"/>
    <s v="03/10/2016 16:51:35"/>
    <s v=" "/>
    <s v="xxx"/>
    <x v="25"/>
    <x v="28"/>
    <n v="1.2000000476837158"/>
    <n v="0"/>
    <n v="100"/>
    <s v="29/09/2016 14:37:01"/>
    <s v="03/10/2016 16:51:35"/>
    <s v="XX"/>
    <x v="6"/>
    <s v="Não"/>
    <s v=""/>
    <s v=""/>
    <s v=""/>
  </r>
  <r>
    <n v="3134"/>
    <x v="16"/>
    <x v="0"/>
    <s v="Infraestrutura - TI"/>
    <x v="0"/>
    <s v="Normal"/>
    <s v="Demanda Otrs Ticket#10151275 "/>
    <s v="Jorge Henrique Silva Jesus"/>
    <x v="26"/>
    <s v="03/10/2016 16:51:11"/>
    <s v=" "/>
    <s v="xxx"/>
    <x v="25"/>
    <x v="28"/>
    <n v="1"/>
    <n v="0"/>
    <n v="100"/>
    <s v="29/09/2016 14:38:03"/>
    <s v="03/10/2016 16:51:11"/>
    <s v="XX"/>
    <x v="6"/>
    <s v="Não"/>
    <s v=""/>
    <s v=""/>
    <s v=""/>
  </r>
  <r>
    <n v="3137"/>
    <x v="16"/>
    <x v="0"/>
    <s v="Infraestrutura - TI"/>
    <x v="0"/>
    <s v="Normal"/>
    <s v="Task de correção Full Scan - Kaspersky"/>
    <s v="Jorge Henrique Silva Jesus"/>
    <x v="26"/>
    <s v="29/09/2016 14:50:54"/>
    <s v=" "/>
    <s v="xxx"/>
    <x v="25"/>
    <x v="28"/>
    <n v="1.6000000238418579"/>
    <n v="0"/>
    <n v="100"/>
    <s v="29/09/2016 14:50:54"/>
    <s v="29/09/2016 14:50:54"/>
    <s v="XX"/>
    <x v="6"/>
    <s v="Não"/>
    <s v=""/>
    <s v=""/>
    <s v=""/>
  </r>
  <r>
    <n v="3139"/>
    <x v="16"/>
    <x v="0"/>
    <s v="Infraestrutura - TI"/>
    <x v="0"/>
    <s v="Baixa"/>
    <s v="Bloquear Dominio - Anti Spam"/>
    <s v="Jorge Henrique Silva Jesus"/>
    <x v="26"/>
    <s v="29/09/2016 14:59:43"/>
    <s v=" "/>
    <s v="xxx"/>
    <x v="25"/>
    <x v="28"/>
    <n v="1"/>
    <n v="0"/>
    <n v="100"/>
    <s v="29/09/2016 14:59:43"/>
    <s v="29/09/2016 14:59:43"/>
    <s v="XX"/>
    <x v="6"/>
    <s v="Não"/>
    <s v=""/>
    <s v=""/>
    <s v=""/>
  </r>
  <r>
    <n v="3153"/>
    <x v="16"/>
    <x v="0"/>
    <s v="Infraestrutura - TI"/>
    <x v="0"/>
    <s v="Normal"/>
    <s v="Liberação de Site - Demanda Email"/>
    <s v="Jorge Henrique Silva Jesus"/>
    <x v="26"/>
    <s v="29/09/2016 16:09:46"/>
    <s v=" "/>
    <s v="xxx"/>
    <x v="25"/>
    <x v="28"/>
    <n v="1"/>
    <n v="0"/>
    <n v="100"/>
    <s v="29/09/2016 16:09:46"/>
    <s v="29/09/2016 16:09:46"/>
    <s v="XX"/>
    <x v="6"/>
    <s v="Não"/>
    <s v=""/>
    <s v=""/>
    <s v=""/>
  </r>
  <r>
    <n v="3292"/>
    <x v="16"/>
    <x v="0"/>
    <s v="Infraestrutura - TI"/>
    <x v="0"/>
    <s v="Normal"/>
    <s v="Parametrização de Servidor Faccred - autalização"/>
    <s v="Jorge Henrique Silva Jesus"/>
    <x v="26"/>
    <s v="03/10/2016 09:44:40"/>
    <s v=" "/>
    <s v="xxx"/>
    <x v="18"/>
    <x v="19"/>
    <n v="1.5"/>
    <n v="0"/>
    <n v="100"/>
    <s v="03/10/2016 09:44:40"/>
    <s v="03/10/2016 09:44:40"/>
    <s v="XX"/>
    <x v="6"/>
    <s v="Não"/>
    <s v=""/>
    <s v=""/>
    <s v=""/>
  </r>
  <r>
    <n v="3297"/>
    <x v="16"/>
    <x v="0"/>
    <s v="Infraestrutura - TI"/>
    <x v="0"/>
    <s v="Normal"/>
    <s v="Demanda Otrs - 216.58.222.78"/>
    <s v="Jorge Henrique Silva Jesus"/>
    <x v="26"/>
    <s v="03/10/2016 16:49:38"/>
    <s v=" "/>
    <s v="xxx"/>
    <x v="18"/>
    <x v="19"/>
    <n v="1"/>
    <n v="0"/>
    <n v="100"/>
    <s v="03/10/2016 10:04:45"/>
    <s v="03/10/2016 16:49:37"/>
    <s v="XX"/>
    <x v="6"/>
    <s v="Não"/>
    <s v=""/>
    <s v=""/>
    <s v=""/>
  </r>
  <r>
    <n v="3302"/>
    <x v="16"/>
    <x v="0"/>
    <s v="Infraestrutura - TI"/>
    <x v="0"/>
    <s v="Normal"/>
    <s v="Demanda Otrs - Ticket#10153737"/>
    <s v="Jorge Henrique Silva Jesus"/>
    <x v="26"/>
    <s v="03/10/2016 10:11:22"/>
    <s v=" "/>
    <s v="xxx"/>
    <x v="18"/>
    <x v="19"/>
    <n v="1"/>
    <n v="0"/>
    <n v="100"/>
    <s v="03/10/2016 10:11:22"/>
    <s v="03/10/2016 10:11:22"/>
    <s v="XX"/>
    <x v="6"/>
    <s v="Não"/>
    <s v=""/>
    <s v=""/>
    <s v=""/>
  </r>
  <r>
    <n v="3303"/>
    <x v="16"/>
    <x v="0"/>
    <s v="Infraestrutura - TI"/>
    <x v="0"/>
    <s v="Normal"/>
    <s v="Demanda Otrs - Ticket#10152825"/>
    <s v="Jorge Henrique Silva Jesus"/>
    <x v="26"/>
    <s v="03/10/2016 10:14:30"/>
    <s v=" "/>
    <s v="xxx"/>
    <x v="18"/>
    <x v="19"/>
    <n v="1"/>
    <n v="0"/>
    <n v="100"/>
    <s v="03/10/2016 10:14:30"/>
    <s v="03/10/2016 10:14:30"/>
    <s v="XX"/>
    <x v="6"/>
    <s v="Não"/>
    <s v=""/>
    <s v=""/>
    <s v=""/>
  </r>
  <r>
    <n v="3305"/>
    <x v="16"/>
    <x v="0"/>
    <s v="Infraestrutura - TI"/>
    <x v="0"/>
    <s v="Normal"/>
    <s v="Demanda Otrs - Ticket#10151613 "/>
    <s v="Jorge Henrique Silva Jesus"/>
    <x v="26"/>
    <s v="03/10/2016 10:19:17"/>
    <s v=" "/>
    <s v="xxx"/>
    <x v="18"/>
    <x v="19"/>
    <n v="1"/>
    <n v="0"/>
    <n v="100"/>
    <s v="03/10/2016 10:19:17"/>
    <s v="03/10/2016 10:19:17"/>
    <s v="XX"/>
    <x v="6"/>
    <s v="Não"/>
    <s v=""/>
    <s v=""/>
    <s v=""/>
  </r>
  <r>
    <n v="3311"/>
    <x v="16"/>
    <x v="0"/>
    <s v="Infraestrutura - TI"/>
    <x v="0"/>
    <s v="Normal"/>
    <s v="Demanda Otrs -  Ticket#10151776"/>
    <s v="Jorge Henrique Silva Jesus"/>
    <x v="26"/>
    <s v="03/10/2016 10:36:50"/>
    <s v=" "/>
    <s v="xxx"/>
    <x v="18"/>
    <x v="19"/>
    <n v="1"/>
    <n v="0"/>
    <n v="100"/>
    <s v="03/10/2016 10:36:50"/>
    <s v="03/10/2016 10:36:50"/>
    <s v="XX"/>
    <x v="6"/>
    <s v="Não"/>
    <s v=""/>
    <s v=""/>
    <s v=""/>
  </r>
  <r>
    <n v="3315"/>
    <x v="16"/>
    <x v="0"/>
    <s v="Infraestrutura - TI"/>
    <x v="0"/>
    <s v="Normal"/>
    <s v="Demanda Otrs- Ticket#10151993 "/>
    <s v="Jorge Henrique Silva Jesus"/>
    <x v="26"/>
    <s v="03/10/2016 10:45:32"/>
    <s v=" "/>
    <s v="xxx"/>
    <x v="18"/>
    <x v="18"/>
    <n v="1"/>
    <n v="0"/>
    <n v="100"/>
    <s v="03/10/2016 10:45:32"/>
    <s v="03/10/2016 10:45:32"/>
    <s v="XX"/>
    <x v="6"/>
    <s v="Não"/>
    <s v=""/>
    <n v="1"/>
    <s v=""/>
  </r>
  <r>
    <n v="3318"/>
    <x v="16"/>
    <x v="0"/>
    <s v="Infraestrutura - TI"/>
    <x v="0"/>
    <s v="Normal"/>
    <s v="Demanda Otrs- Ticket#10152824"/>
    <s v="Jorge Henrique Silva Jesus"/>
    <x v="26"/>
    <s v="03/10/2016 10:49:09"/>
    <s v=" "/>
    <s v="xxx"/>
    <x v="18"/>
    <x v="19"/>
    <n v="1"/>
    <n v="0"/>
    <n v="100"/>
    <s v="03/10/2016 10:49:09"/>
    <s v="03/10/2016 10:49:09"/>
    <s v="XX"/>
    <x v="6"/>
    <s v="Não"/>
    <s v=""/>
    <s v=""/>
    <s v=""/>
  </r>
  <r>
    <n v="3321"/>
    <x v="16"/>
    <x v="0"/>
    <s v="Infraestrutura - TI"/>
    <x v="0"/>
    <s v="Normal"/>
    <s v="Demanda Otrs - Ticket#10152459 "/>
    <s v="Jorge Henrique Silva Jesus"/>
    <x v="26"/>
    <s v="03/10/2016 10:54:41"/>
    <s v=" "/>
    <s v="xxx"/>
    <x v="18"/>
    <x v="19"/>
    <n v="1"/>
    <n v="0"/>
    <n v="100"/>
    <s v="03/10/2016 10:54:41"/>
    <s v="03/10/2016 10:54:41"/>
    <s v="XX"/>
    <x v="6"/>
    <s v="Não"/>
    <s v=""/>
    <s v=""/>
    <s v=""/>
  </r>
  <r>
    <n v="3334"/>
    <x v="16"/>
    <x v="0"/>
    <s v="Infraestrutura - TI"/>
    <x v="0"/>
    <s v="Normal"/>
    <s v="Demanda E-mail - Parametrização de Usuário"/>
    <s v="Jorge Henrique Silva Jesus"/>
    <x v="26"/>
    <s v="03/10/2016 11:28:17"/>
    <s v=" "/>
    <s v="xxx"/>
    <x v="18"/>
    <x v="19"/>
    <n v="1.2000000476837158"/>
    <n v="0"/>
    <n v="100"/>
    <s v="03/10/2016 11:28:17"/>
    <s v="03/10/2016 11:28:17"/>
    <s v="XX"/>
    <x v="6"/>
    <s v="Não"/>
    <s v=""/>
    <s v=""/>
    <s v=""/>
  </r>
  <r>
    <n v="3340"/>
    <x v="16"/>
    <x v="0"/>
    <s v="Infraestrutura - TI"/>
    <x v="0"/>
    <s v="Normal"/>
    <s v="Demanda Otrs- Ticket#10151309 "/>
    <s v="Jorge Henrique Silva Jesus"/>
    <x v="26"/>
    <s v="03/10/2016 11:49:34"/>
    <s v=" "/>
    <s v="xxx"/>
    <x v="18"/>
    <x v="19"/>
    <n v="1"/>
    <n v="0"/>
    <n v="100"/>
    <s v="03/10/2016 11:49:34"/>
    <s v="03/10/2016 11:49:34"/>
    <s v="XX"/>
    <x v="6"/>
    <s v="Não"/>
    <s v=""/>
    <s v=""/>
    <s v=""/>
  </r>
  <r>
    <n v="3369"/>
    <x v="16"/>
    <x v="0"/>
    <s v="Infraestrutura - TI"/>
    <x v="0"/>
    <s v="Normal"/>
    <s v="Demanda OTRS - Ticket#10152001 "/>
    <s v="Jorge Henrique Silva Jesus"/>
    <x v="26"/>
    <s v="03/10/2016 15:44:54"/>
    <s v=" "/>
    <s v="xxx"/>
    <x v="18"/>
    <x v="19"/>
    <n v="1"/>
    <n v="0"/>
    <n v="100"/>
    <s v="03/10/2016 15:44:54"/>
    <s v="03/10/2016 15:44:54"/>
    <s v="XX"/>
    <x v="6"/>
    <s v="Não"/>
    <s v=""/>
    <s v=""/>
    <s v=""/>
  </r>
  <r>
    <n v="3371"/>
    <x v="16"/>
    <x v="0"/>
    <s v="Infraestrutura - TI"/>
    <x v="0"/>
    <s v="Normal"/>
    <s v="Demanda Otrs - Ticket#10154184"/>
    <s v="Jorge Henrique Silva Jesus"/>
    <x v="26"/>
    <s v="03/10/2016 16:49:21"/>
    <s v=" "/>
    <s v="xxx"/>
    <x v="18"/>
    <x v="19"/>
    <n v="1.3999999761581421"/>
    <n v="0"/>
    <n v="100"/>
    <s v="03/10/2016 15:55:48"/>
    <s v="03/10/2016 16:49:21"/>
    <s v="XX"/>
    <x v="6"/>
    <s v="Não"/>
    <s v=""/>
    <s v=""/>
    <s v=""/>
  </r>
  <r>
    <n v="3372"/>
    <x v="16"/>
    <x v="0"/>
    <s v="Infraestrutura - TI"/>
    <x v="0"/>
    <s v="Normal"/>
    <s v="Demanda Otrs - Ticket#10154153"/>
    <s v="Jorge Henrique Silva Jesus"/>
    <x v="26"/>
    <s v="03/10/2016 16:03:49"/>
    <s v=" "/>
    <s v="xxx"/>
    <x v="18"/>
    <x v="19"/>
    <n v="1"/>
    <n v="0"/>
    <n v="100"/>
    <s v="03/10/2016 16:03:49"/>
    <s v="03/10/2016 16:03:49"/>
    <s v="XX"/>
    <x v="6"/>
    <s v="Não"/>
    <s v=""/>
    <s v=""/>
    <s v=""/>
  </r>
  <r>
    <n v="3375"/>
    <x v="16"/>
    <x v="0"/>
    <s v="Infraestrutura - TI"/>
    <x v="0"/>
    <s v="Normal"/>
    <s v="Demanda Otrs - Ticket#10151830 "/>
    <s v="Jorge Henrique Silva Jesus"/>
    <x v="26"/>
    <s v="03/10/2016 16:13:04"/>
    <s v=" "/>
    <s v="xxx"/>
    <x v="18"/>
    <x v="19"/>
    <n v="1"/>
    <n v="0"/>
    <n v="100"/>
    <s v="03/10/2016 16:13:04"/>
    <s v="03/10/2016 16:13:04"/>
    <s v="XX"/>
    <x v="6"/>
    <s v="Não"/>
    <s v=""/>
    <s v=""/>
    <s v=""/>
  </r>
  <r>
    <n v="3377"/>
    <x v="16"/>
    <x v="0"/>
    <s v="Infraestrutura - TI"/>
    <x v="0"/>
    <s v="Normal"/>
    <s v="Demanda Otrs Ticket#10151440 "/>
    <s v="Jorge Henrique Silva Jesus"/>
    <x v="26"/>
    <s v="03/10/2016 16:43:45"/>
    <s v=" "/>
    <s v="xxx"/>
    <x v="18"/>
    <x v="19"/>
    <n v="1"/>
    <n v="0"/>
    <n v="100"/>
    <s v="03/10/2016 16:43:45"/>
    <s v="03/10/2016 16:43:45"/>
    <s v="XX"/>
    <x v="6"/>
    <s v="Não"/>
    <s v=""/>
    <s v=""/>
    <s v=""/>
  </r>
  <r>
    <n v="3378"/>
    <x v="16"/>
    <x v="0"/>
    <s v="Infraestrutura - TI"/>
    <x v="0"/>
    <s v="Normal"/>
    <s v="Solicitação por email"/>
    <s v="Jorge Alves dos Santos"/>
    <x v="27"/>
    <s v="07/10/2016 16:01:03"/>
    <s v=" "/>
    <s v="xxx"/>
    <x v="16"/>
    <x v="17"/>
    <n v="1"/>
    <n v="0"/>
    <n v="100"/>
    <s v="03/10/2016 17:22:20"/>
    <s v="05/10/2016 10:01:37"/>
    <s v="XX"/>
    <x v="6"/>
    <s v="Não"/>
    <s v=""/>
    <s v=""/>
    <s v=""/>
  </r>
  <r>
    <n v="3379"/>
    <x v="16"/>
    <x v="0"/>
    <s v="Infraestrutura - TI"/>
    <x v="0"/>
    <s v="Normal"/>
    <s v="Atendimento por email "/>
    <s v="Jorge Alves dos Santos"/>
    <x v="27"/>
    <s v="07/10/2016 16:01:03"/>
    <s v=" "/>
    <s v="xxx"/>
    <x v="16"/>
    <x v="17"/>
    <n v="1"/>
    <n v="0"/>
    <n v="100"/>
    <s v="03/10/2016 17:23:05"/>
    <s v="05/10/2016 10:01:38"/>
    <s v="XX"/>
    <x v="6"/>
    <s v="Não"/>
    <s v=""/>
    <s v=""/>
    <s v=""/>
  </r>
  <r>
    <n v="3380"/>
    <x v="16"/>
    <x v="0"/>
    <s v="Infraestrutura - TI"/>
    <x v="0"/>
    <s v="Normal"/>
    <s v="Chamado OTRS"/>
    <s v="Jorge Alves dos Santos"/>
    <x v="27"/>
    <s v="07/10/2016 16:01:03"/>
    <s v=" "/>
    <s v="xxx"/>
    <x v="16"/>
    <x v="17"/>
    <n v="1"/>
    <n v="0"/>
    <n v="100"/>
    <s v="03/10/2016 17:23:47"/>
    <s v="03/10/2016 17:23:47"/>
    <s v="XX"/>
    <x v="6"/>
    <s v="Não"/>
    <s v=""/>
    <s v=""/>
    <s v=""/>
  </r>
  <r>
    <n v="3381"/>
    <x v="16"/>
    <x v="0"/>
    <s v="Infraestrutura - TI"/>
    <x v="0"/>
    <s v="Normal"/>
    <s v="Chamado OTRS"/>
    <s v="Jorge Alves dos Santos"/>
    <x v="27"/>
    <s v="07/10/2016 16:01:04"/>
    <s v=" "/>
    <s v="xxx"/>
    <x v="16"/>
    <x v="17"/>
    <n v="1"/>
    <n v="0"/>
    <n v="100"/>
    <s v="03/10/2016 17:24:53"/>
    <s v="03/10/2016 17:24:53"/>
    <s v="XX"/>
    <x v="6"/>
    <s v="Não"/>
    <s v=""/>
    <s v=""/>
    <s v=""/>
  </r>
  <r>
    <n v="3382"/>
    <x v="16"/>
    <x v="0"/>
    <s v="Infraestrutura - TI"/>
    <x v="0"/>
    <s v="Normal"/>
    <s v="Chamado OTRS"/>
    <s v="Jorge Alves dos Santos"/>
    <x v="27"/>
    <s v="07/10/2016 16:01:04"/>
    <s v=" "/>
    <s v="xxx"/>
    <x v="16"/>
    <x v="17"/>
    <n v="1"/>
    <n v="0"/>
    <n v="100"/>
    <s v="03/10/2016 17:25:23"/>
    <s v="03/10/2016 17:25:23"/>
    <s v="XX"/>
    <x v="6"/>
    <s v="Não"/>
    <s v=""/>
    <s v=""/>
    <s v=""/>
  </r>
  <r>
    <n v="3383"/>
    <x v="16"/>
    <x v="0"/>
    <s v="Infraestrutura - TI"/>
    <x v="0"/>
    <s v="Normal"/>
    <s v="Chamado OTRS"/>
    <s v="Jorge Alves dos Santos"/>
    <x v="27"/>
    <s v="07/10/2016 16:01:04"/>
    <s v=" "/>
    <s v="xxx"/>
    <x v="16"/>
    <x v="17"/>
    <n v="1"/>
    <n v="0"/>
    <n v="100"/>
    <s v="03/10/2016 17:25:55"/>
    <s v="05/10/2016 10:01:38"/>
    <s v="XX"/>
    <x v="6"/>
    <s v="Não"/>
    <s v=""/>
    <s v=""/>
    <s v=""/>
  </r>
  <r>
    <n v="3384"/>
    <x v="16"/>
    <x v="0"/>
    <s v="Infraestrutura - TI"/>
    <x v="0"/>
    <s v="Normal"/>
    <s v="Chamado OTRS"/>
    <s v="Jorge Alves dos Santos"/>
    <x v="27"/>
    <s v="07/10/2016 16:01:04"/>
    <s v=" "/>
    <s v="xxx"/>
    <x v="16"/>
    <x v="17"/>
    <n v="1"/>
    <n v="0"/>
    <n v="100"/>
    <s v="03/10/2016 17:26:28"/>
    <s v="03/10/2016 17:26:28"/>
    <s v="XX"/>
    <x v="6"/>
    <s v="Não"/>
    <s v=""/>
    <s v=""/>
    <s v=""/>
  </r>
  <r>
    <n v="3385"/>
    <x v="16"/>
    <x v="0"/>
    <s v="Infraestrutura - TI"/>
    <x v="0"/>
    <s v="Normal"/>
    <s v="Chamado OTRS"/>
    <s v="Jorge Alves dos Santos"/>
    <x v="27"/>
    <s v="07/10/2016 16:01:04"/>
    <s v=" "/>
    <s v="xxx"/>
    <x v="16"/>
    <x v="17"/>
    <n v="1"/>
    <n v="0"/>
    <n v="100"/>
    <s v="03/10/2016 17:27:02"/>
    <s v="03/10/2016 17:27:02"/>
    <s v="XX"/>
    <x v="6"/>
    <s v="Não"/>
    <s v=""/>
    <s v=""/>
    <s v=""/>
  </r>
  <r>
    <n v="3387"/>
    <x v="16"/>
    <x v="0"/>
    <s v="Infraestrutura - TI"/>
    <x v="0"/>
    <s v="Normal"/>
    <s v="Chamado OTRS"/>
    <s v="Jorge Alves dos Santos"/>
    <x v="27"/>
    <s v="07/10/2016 16:01:04"/>
    <s v=" "/>
    <s v="xxx"/>
    <x v="16"/>
    <x v="17"/>
    <n v="1"/>
    <n v="0"/>
    <n v="100"/>
    <s v="03/10/2016 17:27:37"/>
    <s v="03/10/2016 17:27:37"/>
    <s v="XX"/>
    <x v="6"/>
    <s v="Não"/>
    <s v=""/>
    <s v=""/>
    <s v=""/>
  </r>
  <r>
    <n v="3388"/>
    <x v="16"/>
    <x v="0"/>
    <s v="Infraestrutura - TI"/>
    <x v="0"/>
    <s v="Normal"/>
    <s v="solicitação por email"/>
    <s v="Jorge Alves dos Santos"/>
    <x v="27"/>
    <s v="07/10/2016 16:01:04"/>
    <s v=" "/>
    <s v="xxx"/>
    <x v="16"/>
    <x v="17"/>
    <n v="1"/>
    <n v="0"/>
    <n v="100"/>
    <s v="03/10/2016 17:28:11"/>
    <s v="03/10/2016 17:28:11"/>
    <s v="XX"/>
    <x v="6"/>
    <s v="Não"/>
    <s v=""/>
    <s v=""/>
    <s v=""/>
  </r>
  <r>
    <n v="3389"/>
    <x v="16"/>
    <x v="0"/>
    <s v="Infraestrutura - TI"/>
    <x v="0"/>
    <s v="Normal"/>
    <s v="Reunião"/>
    <s v="Jorge Alves dos Santos"/>
    <x v="27"/>
    <s v="07/10/2016 16:01:04"/>
    <s v=" "/>
    <s v="xxx"/>
    <x v="16"/>
    <x v="17"/>
    <n v="1"/>
    <n v="0"/>
    <n v="100"/>
    <s v="03/10/2016 17:28:47"/>
    <s v="05/10/2016 10:01:38"/>
    <s v="XX"/>
    <x v="6"/>
    <s v="Não"/>
    <s v=""/>
    <s v=""/>
    <s v=""/>
  </r>
  <r>
    <n v="3394"/>
    <x v="16"/>
    <x v="0"/>
    <s v="Infraestrutura - TI"/>
    <x v="0"/>
    <s v="Normal"/>
    <s v="Solicitação por email"/>
    <s v="Jorge Alves dos Santos"/>
    <x v="27"/>
    <s v="07/10/2016 16:01:04"/>
    <s v=" "/>
    <s v="xxx"/>
    <x v="16"/>
    <x v="17"/>
    <n v="1"/>
    <n v="0"/>
    <n v="100"/>
    <s v="03/10/2016 17:53:03"/>
    <s v="03/10/2016 17:53:03"/>
    <s v="XX"/>
    <x v="6"/>
    <s v="Não"/>
    <s v=""/>
    <s v=""/>
    <s v=""/>
  </r>
  <r>
    <n v="3395"/>
    <x v="16"/>
    <x v="0"/>
    <s v="Infraestrutura - TI"/>
    <x v="2"/>
    <s v="Normal"/>
    <s v="Vpn Faccred Banco Do Brasil - Erro port 21"/>
    <s v="Jorge Henrique Silva Jesus"/>
    <x v="26"/>
    <s v="03/10/2016 17:56:26"/>
    <s v=" "/>
    <s v="xxx"/>
    <x v="18"/>
    <x v="19"/>
    <n v="1.2999999523162842"/>
    <n v="0"/>
    <n v="0"/>
    <s v="03/10/2016 17:56:26"/>
    <s v=""/>
    <s v="XX"/>
    <x v="6"/>
    <s v="Não"/>
    <n v="1"/>
    <s v=""/>
    <s v=""/>
  </r>
  <r>
    <n v="3399"/>
    <x v="16"/>
    <x v="0"/>
    <s v="Infraestrutura - TI"/>
    <x v="0"/>
    <s v="Normal"/>
    <s v="Solicitação por email"/>
    <s v="Jorge Alves dos Santos"/>
    <x v="27"/>
    <s v="07/10/2016 16:01:04"/>
    <s v=" "/>
    <s v="xxx"/>
    <x v="16"/>
    <x v="17"/>
    <n v="1"/>
    <n v="0"/>
    <n v="100"/>
    <s v="03/10/2016 18:00:20"/>
    <s v="03/10/2016 18:00:20"/>
    <s v="XX"/>
    <x v="6"/>
    <s v="Não"/>
    <s v=""/>
    <s v=""/>
    <s v=""/>
  </r>
  <r>
    <n v="3401"/>
    <x v="16"/>
    <x v="0"/>
    <s v="Infraestrutura - TI"/>
    <x v="0"/>
    <s v="Normal"/>
    <s v="solicitação por email"/>
    <s v="Jorge Alves dos Santos"/>
    <x v="27"/>
    <s v="07/10/2016 16:01:04"/>
    <s v=" "/>
    <s v="xxx"/>
    <x v="16"/>
    <x v="17"/>
    <n v="1"/>
    <n v="0"/>
    <n v="100"/>
    <s v="03/10/2016 18:01:03"/>
    <s v="05/10/2016 10:01:38"/>
    <s v="XX"/>
    <x v="6"/>
    <s v="Não"/>
    <s v=""/>
    <s v=""/>
    <s v=""/>
  </r>
  <r>
    <n v="3422"/>
    <x v="16"/>
    <x v="0"/>
    <s v="Infraestrutura - TI"/>
    <x v="0"/>
    <s v="Normal"/>
    <s v="Liberar controle de Dispositivo - "/>
    <s v="Jorge Henrique Silva Jesus"/>
    <x v="26"/>
    <s v="04/10/2016 09:12:54"/>
    <s v=" "/>
    <s v="xxx"/>
    <x v="19"/>
    <x v="18"/>
    <n v="1"/>
    <n v="0"/>
    <n v="100"/>
    <s v="04/10/2016 09:12:54"/>
    <s v="04/10/2016 09:12:54"/>
    <s v="XX"/>
    <x v="6"/>
    <s v="Não"/>
    <s v=""/>
    <s v=""/>
    <s v=""/>
  </r>
  <r>
    <n v="3424"/>
    <x v="16"/>
    <x v="0"/>
    <s v="Infraestrutura - TI"/>
    <x v="0"/>
    <s v="Normal"/>
    <s v="Liberar acesso - Ticket#10154579 "/>
    <s v="Jorge Henrique Silva Jesus"/>
    <x v="26"/>
    <s v="04/10/2016 09:22:05"/>
    <s v=" "/>
    <s v="xxx"/>
    <x v="19"/>
    <x v="18"/>
    <n v="1"/>
    <n v="0"/>
    <n v="100"/>
    <s v="04/10/2016 09:22:05"/>
    <s v="04/10/2016 09:22:05"/>
    <s v="XX"/>
    <x v="6"/>
    <s v="Não"/>
    <s v=""/>
    <s v=""/>
    <s v=""/>
  </r>
  <r>
    <n v="3430"/>
    <x v="16"/>
    <x v="0"/>
    <s v="Infraestrutura - TI"/>
    <x v="0"/>
    <s v="Normal"/>
    <s v="Demanda Otrs - Ticket#10150748 "/>
    <s v="Jorge Henrique Silva Jesus"/>
    <x v="26"/>
    <s v="04/10/2016 10:17:47"/>
    <s v=" "/>
    <s v="xxx"/>
    <x v="19"/>
    <x v="18"/>
    <n v="1"/>
    <n v="0"/>
    <n v="100"/>
    <s v="04/10/2016 10:17:47"/>
    <s v="04/10/2016 10:17:47"/>
    <s v="XX"/>
    <x v="6"/>
    <s v="Não"/>
    <s v=""/>
    <s v=""/>
    <s v=""/>
  </r>
  <r>
    <n v="3434"/>
    <x v="16"/>
    <x v="0"/>
    <s v="Infraestrutura - TI"/>
    <x v="0"/>
    <s v="Normal"/>
    <s v="Acesso a estação Oracle - VPN"/>
    <s v="Jorge Henrique Silva Jesus"/>
    <x v="26"/>
    <s v="05/10/2016 15:27:28"/>
    <s v=" "/>
    <s v="xxx"/>
    <x v="19"/>
    <x v="18"/>
    <n v="1"/>
    <n v="0"/>
    <n v="100"/>
    <s v="04/10/2016 10:47:47"/>
    <s v="04/10/2016 10:47:47"/>
    <s v="XX"/>
    <x v="6"/>
    <s v="Não"/>
    <s v=""/>
    <s v=""/>
    <s v=""/>
  </r>
  <r>
    <n v="3438"/>
    <x v="16"/>
    <x v="0"/>
    <s v="Infraestrutura - TI"/>
    <x v="0"/>
    <s v="Normal"/>
    <s v="Demanda Otrs - Ticket#10154815"/>
    <s v="Jorge Henrique Silva Jesus"/>
    <x v="26"/>
    <s v="04/10/2016 11:05:12"/>
    <s v=" "/>
    <s v="xxx"/>
    <x v="19"/>
    <x v="18"/>
    <n v="1"/>
    <n v="0"/>
    <n v="100"/>
    <s v="04/10/2016 11:05:12"/>
    <s v="04/10/2016 11:05:12"/>
    <s v="XX"/>
    <x v="6"/>
    <s v="Não"/>
    <s v=""/>
    <s v=""/>
    <s v=""/>
  </r>
  <r>
    <n v="3443"/>
    <x v="16"/>
    <x v="0"/>
    <s v="Infraestrutura - TI"/>
    <x v="0"/>
    <s v="Normal"/>
    <s v="Configuração de Global Protect"/>
    <s v="Jorge Henrique Silva Jesus"/>
    <x v="26"/>
    <s v="04/10/2016 11:30:26"/>
    <s v=" "/>
    <s v="xxx"/>
    <x v="19"/>
    <x v="18"/>
    <n v="1"/>
    <n v="0"/>
    <n v="100"/>
    <s v="04/10/2016 11:30:26"/>
    <s v="04/10/2016 11:30:26"/>
    <s v="XX"/>
    <x v="6"/>
    <s v="Não"/>
    <s v=""/>
    <s v=""/>
    <s v=""/>
  </r>
  <r>
    <n v="3445"/>
    <x v="16"/>
    <x v="0"/>
    <s v="Infraestrutura - TI"/>
    <x v="0"/>
    <s v="Normal"/>
    <s v="Request Url Palo Alto"/>
    <s v="Jorge Henrique Silva Jesus"/>
    <x v="26"/>
    <s v="04/10/2016 11:33:06"/>
    <s v=" "/>
    <s v="xxx"/>
    <x v="19"/>
    <x v="18"/>
    <n v="1"/>
    <n v="0"/>
    <n v="100"/>
    <s v="04/10/2016 11:33:06"/>
    <s v="04/10/2016 11:33:06"/>
    <s v="XX"/>
    <x v="6"/>
    <s v="Não"/>
    <s v=""/>
    <s v=""/>
    <s v=""/>
  </r>
  <r>
    <n v="3457"/>
    <x v="16"/>
    <x v="0"/>
    <s v="Infraestrutura - TI"/>
    <x v="0"/>
    <s v="Normal"/>
    <s v="Liberar Apliccação Ammy"/>
    <s v="Jorge Henrique Silva Jesus"/>
    <x v="26"/>
    <s v="04/10/2016 14:11:29"/>
    <s v=" "/>
    <s v="xxx"/>
    <x v="19"/>
    <x v="18"/>
    <n v="1"/>
    <n v="0"/>
    <n v="100"/>
    <s v="04/10/2016 14:11:29"/>
    <s v="04/10/2016 14:11:29"/>
    <s v="XX"/>
    <x v="6"/>
    <s v="Não"/>
    <s v=""/>
    <s v=""/>
    <s v=""/>
  </r>
  <r>
    <n v="3460"/>
    <x v="16"/>
    <x v="0"/>
    <s v="Infraestrutura - TI"/>
    <x v="0"/>
    <s v="Normal"/>
    <s v="demanda Otrs -  Ticket#10154838"/>
    <s v="Jorge Henrique Silva Jesus"/>
    <x v="26"/>
    <s v="04/10/2016 14:13:13"/>
    <s v=" "/>
    <s v="xxx"/>
    <x v="19"/>
    <x v="18"/>
    <n v="1"/>
    <n v="0"/>
    <n v="100"/>
    <s v="04/10/2016 14:13:13"/>
    <s v="04/10/2016 14:13:13"/>
    <s v="XX"/>
    <x v="6"/>
    <s v="Não"/>
    <s v=""/>
    <s v=""/>
    <s v=""/>
  </r>
  <r>
    <n v="3462"/>
    <x v="16"/>
    <x v="0"/>
    <s v="Infraestrutura - TI"/>
    <x v="0"/>
    <s v="Normal"/>
    <s v="Demanda Otrs -  Ticket#10151309"/>
    <s v="Jorge Henrique Silva Jesus"/>
    <x v="26"/>
    <s v="04/10/2016 14:35:54"/>
    <s v=" "/>
    <s v="xxx"/>
    <x v="19"/>
    <x v="18"/>
    <n v="1"/>
    <n v="0"/>
    <n v="100"/>
    <s v="04/10/2016 14:35:54"/>
    <s v="04/10/2016 14:35:54"/>
    <s v="XX"/>
    <x v="6"/>
    <s v="Não"/>
    <s v=""/>
    <s v=""/>
    <s v=""/>
  </r>
  <r>
    <n v="3463"/>
    <x v="16"/>
    <x v="0"/>
    <s v="Infraestrutura - TI"/>
    <x v="0"/>
    <s v="Normal"/>
    <s v="Demanada Otrs - Ticket#10150013"/>
    <s v="Jorge Henrique Silva Jesus"/>
    <x v="26"/>
    <s v="04/10/2016 14:42:07"/>
    <s v=" "/>
    <s v="xxx"/>
    <x v="19"/>
    <x v="18"/>
    <n v="1"/>
    <n v="0"/>
    <n v="100"/>
    <s v="04/10/2016 14:42:07"/>
    <s v="04/10/2016 14:42:07"/>
    <s v="XX"/>
    <x v="6"/>
    <s v="Não"/>
    <s v=""/>
    <s v=""/>
    <s v=""/>
  </r>
  <r>
    <n v="3480"/>
    <x v="16"/>
    <x v="0"/>
    <s v="Infraestrutura - TI"/>
    <x v="0"/>
    <s v="Normal"/>
    <s v="Demanda por Email - "/>
    <s v="Jorge Henrique Silva Jesus"/>
    <x v="26"/>
    <s v="04/10/2016 14:49:58"/>
    <s v=" "/>
    <s v="xxx"/>
    <x v="19"/>
    <x v="18"/>
    <n v="1"/>
    <n v="0"/>
    <n v="100"/>
    <s v="04/10/2016 14:49:58"/>
    <s v="04/10/2016 14:49:58"/>
    <s v="XX"/>
    <x v="6"/>
    <s v="Não"/>
    <s v=""/>
    <s v=""/>
    <s v=""/>
  </r>
  <r>
    <n v="3482"/>
    <x v="16"/>
    <x v="0"/>
    <s v="Infraestrutura - TI"/>
    <x v="0"/>
    <s v="Normal"/>
    <s v="Demanda Otrs -  Ticket#10155128 "/>
    <s v="Jorge Henrique Silva Jesus"/>
    <x v="26"/>
    <s v="10/10/2016 09:23:11"/>
    <s v=" "/>
    <s v="xxx"/>
    <x v="19"/>
    <x v="18"/>
    <n v="1.5"/>
    <n v="0"/>
    <n v="100"/>
    <s v="04/10/2016 15:00:21"/>
    <s v="04/10/2016 15:00:21"/>
    <s v="XX"/>
    <x v="6"/>
    <s v="Não"/>
    <s v=""/>
    <s v=""/>
    <s v=""/>
  </r>
  <r>
    <n v="3483"/>
    <x v="16"/>
    <x v="0"/>
    <s v="Infraestrutura - TI"/>
    <x v="0"/>
    <s v="Urgente"/>
    <s v="DEmanda Otrs - Ticket#10150753 "/>
    <s v="Jorge Henrique Silva Jesus"/>
    <x v="26"/>
    <s v="06/10/2016 15:29:00"/>
    <s v=" "/>
    <s v="xxx"/>
    <x v="19"/>
    <x v="18"/>
    <n v="1"/>
    <n v="0"/>
    <n v="100"/>
    <s v="04/10/2016 15:06:02"/>
    <s v="06/10/2016 15:28:19"/>
    <s v="XX"/>
    <x v="6"/>
    <s v="Não"/>
    <s v=""/>
    <s v=""/>
    <s v=""/>
  </r>
  <r>
    <n v="3484"/>
    <x v="16"/>
    <x v="0"/>
    <s v="Infraestrutura - TI"/>
    <x v="0"/>
    <s v="Normal"/>
    <s v="Demanda Otrs - Ticket#10151331 "/>
    <s v="Jorge Henrique Silva Jesus"/>
    <x v="26"/>
    <s v="06/10/2016 16:05:45"/>
    <s v=" "/>
    <s v="xxx"/>
    <x v="19"/>
    <x v="18"/>
    <n v="1"/>
    <n v="0"/>
    <n v="100"/>
    <s v="04/10/2016 15:08:31"/>
    <s v="04/10/2016 15:08:31"/>
    <s v="XX"/>
    <x v="6"/>
    <s v="Não"/>
    <s v=""/>
    <s v=""/>
    <s v=""/>
  </r>
  <r>
    <n v="3486"/>
    <x v="16"/>
    <x v="0"/>
    <s v="Infraestrutura - TI"/>
    <x v="0"/>
    <s v="Normal"/>
    <s v="Denabda Otrs  Ticket#10154397"/>
    <s v="Jorge Henrique Silva Jesus"/>
    <x v="26"/>
    <s v="06/10/2016 16:04:46"/>
    <s v=" "/>
    <s v="xxx"/>
    <x v="19"/>
    <x v="18"/>
    <n v="1"/>
    <n v="0"/>
    <n v="100"/>
    <s v="04/10/2016 15:10:36"/>
    <s v="04/10/2016 15:10:36"/>
    <s v="XX"/>
    <x v="6"/>
    <s v="Não"/>
    <s v=""/>
    <s v=""/>
    <s v=""/>
  </r>
  <r>
    <n v="3488"/>
    <x v="16"/>
    <x v="0"/>
    <s v="Infraestrutura - TI"/>
    <x v="0"/>
    <s v="Normal"/>
    <s v="Demanda Otrs -  Ticket#10151317"/>
    <s v="Jorge Henrique Silva Jesus"/>
    <x v="26"/>
    <s v="06/10/2016 16:06:46"/>
    <s v=" "/>
    <s v="xxx"/>
    <x v="19"/>
    <x v="18"/>
    <n v="1"/>
    <n v="0"/>
    <n v="100"/>
    <s v="04/10/2016 15:15:49"/>
    <s v="04/10/2016 15:15:49"/>
    <s v="XX"/>
    <x v="6"/>
    <s v="Não"/>
    <s v=""/>
    <s v=""/>
    <s v=""/>
  </r>
  <r>
    <n v="3491"/>
    <x v="16"/>
    <x v="0"/>
    <s v="Infraestrutura - TI"/>
    <x v="0"/>
    <s v="Normal"/>
    <s v="Demanda Otrs - Ticket#10155170"/>
    <s v="Jorge Henrique Silva Jesus"/>
    <x v="26"/>
    <s v="06/10/2016 16:07:07"/>
    <s v=" "/>
    <s v="xxx"/>
    <x v="19"/>
    <x v="18"/>
    <n v="1"/>
    <n v="0"/>
    <n v="100"/>
    <s v="04/10/2016 15:21:36"/>
    <s v="04/10/2016 15:21:36"/>
    <s v="XX"/>
    <x v="6"/>
    <s v="Não"/>
    <s v=""/>
    <s v=""/>
    <s v=""/>
  </r>
  <r>
    <n v="3593"/>
    <x v="16"/>
    <x v="0"/>
    <s v="Infraestrutura - TI"/>
    <x v="0"/>
    <s v="Normal"/>
    <s v="Configuração Serviço VPN Sistema IOS"/>
    <s v="Jorge Henrique Silva Jesus"/>
    <x v="26"/>
    <s v="06/10/2016 16:42:47"/>
    <s v=" "/>
    <s v="xxx"/>
    <x v="20"/>
    <x v="20"/>
    <n v="1.2000000476837158"/>
    <n v="0"/>
    <n v="100"/>
    <s v="05/10/2016 09:13:58"/>
    <s v="05/10/2016 09:13:58"/>
    <s v="XX"/>
    <x v="6"/>
    <s v="Não"/>
    <s v=""/>
    <s v=""/>
    <s v=""/>
  </r>
  <r>
    <n v="3594"/>
    <x v="16"/>
    <x v="0"/>
    <s v="Infraestrutura - TI"/>
    <x v="0"/>
    <s v="Normal"/>
    <s v="Deamanda Otrs - Ticket#10155277 "/>
    <s v="Jorge Henrique Silva Jesus"/>
    <x v="26"/>
    <s v="06/10/2016 16:43:52"/>
    <s v=" "/>
    <s v="xxx"/>
    <x v="20"/>
    <x v="20"/>
    <n v="1"/>
    <n v="0"/>
    <n v="100"/>
    <s v="05/10/2016 09:16:02"/>
    <s v="05/10/2016 09:16:02"/>
    <s v="XX"/>
    <x v="6"/>
    <s v="Não"/>
    <s v=""/>
    <s v=""/>
    <s v=""/>
  </r>
  <r>
    <n v="3596"/>
    <x v="16"/>
    <x v="1"/>
    <s v="Infraestrutura - TI"/>
    <x v="0"/>
    <s v="Normal"/>
    <s v="TAC com a Kaspersky "/>
    <s v="Jorge Henrique Silva Jesus"/>
    <x v="26"/>
    <s v="06/10/2016 15:29:01"/>
    <s v=" "/>
    <s v="xxx"/>
    <x v="20"/>
    <x v="20"/>
    <n v="10"/>
    <n v="0"/>
    <n v="100"/>
    <s v="05/10/2016 09:27:33"/>
    <s v="06/10/2016 15:28:59"/>
    <s v="XX"/>
    <x v="6"/>
    <s v="Não"/>
    <s v=""/>
    <s v=""/>
    <s v=""/>
  </r>
  <r>
    <n v="3597"/>
    <x v="16"/>
    <x v="0"/>
    <s v="Infraestrutura - TI"/>
    <x v="0"/>
    <s v="Normal"/>
    <s v="Acesso a Link de Downloads"/>
    <s v="Jorge Henrique Silva Jesus"/>
    <x v="26"/>
    <s v="06/10/2016 15:29:01"/>
    <s v=" "/>
    <s v="xxx"/>
    <x v="20"/>
    <x v="20"/>
    <n v="1.5"/>
    <n v="0"/>
    <n v="100"/>
    <s v="05/10/2016 09:34:20"/>
    <s v="05/10/2016 09:34:20"/>
    <s v="XX"/>
    <x v="6"/>
    <s v="Não"/>
    <s v=""/>
    <s v=""/>
    <s v=""/>
  </r>
  <r>
    <n v="3599"/>
    <x v="16"/>
    <x v="0"/>
    <s v="Infraestrutura - TI"/>
    <x v="0"/>
    <s v="Normal"/>
    <s v="Liberação de Acesso - 10150944"/>
    <s v="Jorge Henrique Silva Jesus"/>
    <x v="26"/>
    <s v="06/10/2016 15:29:01"/>
    <s v=" "/>
    <s v="xxx"/>
    <x v="20"/>
    <x v="20"/>
    <n v="1"/>
    <n v="0"/>
    <n v="100"/>
    <s v="05/10/2016 09:53:33"/>
    <s v="05/10/2016 09:53:33"/>
    <s v="XX"/>
    <x v="6"/>
    <s v="Não"/>
    <s v=""/>
    <s v=""/>
    <s v=""/>
  </r>
  <r>
    <n v="3601"/>
    <x v="16"/>
    <x v="0"/>
    <s v="Infraestrutura - TI"/>
    <x v="0"/>
    <s v="Normal"/>
    <s v="Solicitação por email"/>
    <s v="Jorge Alves dos Santos"/>
    <x v="27"/>
    <s v="07/10/2016 16:01:04"/>
    <s v=" "/>
    <s v="xxx"/>
    <x v="17"/>
    <x v="22"/>
    <n v="1"/>
    <n v="0"/>
    <n v="100"/>
    <s v="05/10/2016 10:03:42"/>
    <s v="05/10/2016 10:03:42"/>
    <s v="XX"/>
    <x v="6"/>
    <s v="Não"/>
    <s v=""/>
    <s v=""/>
    <s v=""/>
  </r>
  <r>
    <n v="3602"/>
    <x v="16"/>
    <x v="0"/>
    <s v="Infraestrutura - TI"/>
    <x v="0"/>
    <s v="Normal"/>
    <s v="Solicitação por email"/>
    <s v="Jorge Alves dos Santos"/>
    <x v="27"/>
    <s v="07/10/2016 16:01:05"/>
    <s v=" "/>
    <s v="xxx"/>
    <x v="17"/>
    <x v="22"/>
    <n v="1"/>
    <n v="0"/>
    <n v="100"/>
    <s v="05/10/2016 10:04:17"/>
    <s v="05/10/2016 10:04:17"/>
    <s v="XX"/>
    <x v="6"/>
    <s v="Não"/>
    <s v=""/>
    <s v=""/>
    <s v=""/>
  </r>
  <r>
    <n v="3603"/>
    <x v="16"/>
    <x v="0"/>
    <s v="Infraestrutura - TI"/>
    <x v="0"/>
    <s v="Normal"/>
    <s v="solicitação por email"/>
    <s v="Jorge Alves dos Santos"/>
    <x v="27"/>
    <s v="07/10/2016 16:01:05"/>
    <s v=" "/>
    <s v="xxx"/>
    <x v="17"/>
    <x v="22"/>
    <n v="1"/>
    <n v="0"/>
    <n v="100"/>
    <s v="05/10/2016 10:04:47"/>
    <s v="05/10/2016 10:04:47"/>
    <s v="XX"/>
    <x v="6"/>
    <s v="Não"/>
    <s v=""/>
    <s v=""/>
    <s v=""/>
  </r>
  <r>
    <n v="3605"/>
    <x v="16"/>
    <x v="0"/>
    <s v="Infraestrutura - TI"/>
    <x v="0"/>
    <s v="Normal"/>
    <s v="Solicitação por email"/>
    <s v="Jorge Alves dos Santos"/>
    <x v="27"/>
    <s v="07/10/2016 16:01:05"/>
    <s v=" "/>
    <s v="xxx"/>
    <x v="17"/>
    <x v="22"/>
    <n v="1"/>
    <n v="0"/>
    <n v="100"/>
    <s v="05/10/2016 10:05:24"/>
    <s v="07/10/2016 16:01:05"/>
    <s v="XX"/>
    <x v="6"/>
    <s v="Não"/>
    <s v=""/>
    <s v=""/>
    <s v=""/>
  </r>
  <r>
    <n v="3607"/>
    <x v="16"/>
    <x v="0"/>
    <s v="Infraestrutura - TI"/>
    <x v="0"/>
    <s v="Normal"/>
    <s v="solicitação via skype"/>
    <s v="Jorge Alves dos Santos"/>
    <x v="27"/>
    <s v="07/10/2016 16:01:05"/>
    <s v=" "/>
    <s v="xxx"/>
    <x v="17"/>
    <x v="22"/>
    <n v="1"/>
    <n v="0"/>
    <n v="100"/>
    <s v="05/10/2016 10:06:28"/>
    <s v="05/10/2016 10:06:28"/>
    <s v="XX"/>
    <x v="6"/>
    <s v="Não"/>
    <s v=""/>
    <s v=""/>
    <s v=""/>
  </r>
  <r>
    <n v="3610"/>
    <x v="16"/>
    <x v="0"/>
    <s v="Infraestrutura - TI"/>
    <x v="0"/>
    <s v="Normal"/>
    <s v="solicitação por email"/>
    <s v="Jorge Alves dos Santos"/>
    <x v="27"/>
    <s v="07/10/2016 16:01:05"/>
    <s v=" "/>
    <s v="xxx"/>
    <x v="17"/>
    <x v="22"/>
    <n v="0"/>
    <n v="0"/>
    <n v="100"/>
    <s v="05/10/2016 10:12:24"/>
    <s v="05/10/2016 10:12:24"/>
    <s v="XX"/>
    <x v="6"/>
    <s v="Não"/>
    <s v=""/>
    <s v=""/>
    <s v=""/>
  </r>
  <r>
    <n v="3611"/>
    <x v="16"/>
    <x v="0"/>
    <s v="Infraestrutura - TI"/>
    <x v="0"/>
    <s v="Normal"/>
    <s v="Solicitação por email"/>
    <s v="Jorge Alves dos Santos"/>
    <x v="27"/>
    <s v="07/10/2016 16:01:05"/>
    <s v=" "/>
    <s v="xxx"/>
    <x v="25"/>
    <x v="28"/>
    <n v="1"/>
    <n v="0"/>
    <n v="100"/>
    <s v="05/10/2016 10:15:14"/>
    <s v="05/10/2016 10:15:14"/>
    <s v="XX"/>
    <x v="6"/>
    <s v="Não"/>
    <s v=""/>
    <s v=""/>
    <s v=""/>
  </r>
  <r>
    <n v="3612"/>
    <x v="16"/>
    <x v="0"/>
    <s v="Infraestrutura - TI"/>
    <x v="0"/>
    <s v="Normal"/>
    <s v="solicitação por email"/>
    <s v="Jorge Alves dos Santos"/>
    <x v="27"/>
    <s v="07/10/2016 16:01:05"/>
    <s v=" "/>
    <s v="xxx"/>
    <x v="25"/>
    <x v="28"/>
    <n v="1"/>
    <n v="0"/>
    <n v="100"/>
    <s v="05/10/2016 10:17:00"/>
    <s v="05/10/2016 10:17:00"/>
    <s v="XX"/>
    <x v="6"/>
    <s v="Não"/>
    <s v=""/>
    <s v=""/>
    <s v=""/>
  </r>
  <r>
    <n v="3615"/>
    <x v="16"/>
    <x v="0"/>
    <s v="Infraestrutura - TI"/>
    <x v="0"/>
    <s v="Normal"/>
    <s v="solicitação por email"/>
    <s v="Jorge Alves dos Santos"/>
    <x v="27"/>
    <s v="07/10/2016 16:01:05"/>
    <s v=" "/>
    <s v="xxx"/>
    <x v="21"/>
    <x v="21"/>
    <n v="1"/>
    <n v="0"/>
    <n v="100"/>
    <s v="05/10/2016 10:18:48"/>
    <s v="05/10/2016 10:18:48"/>
    <s v="XX"/>
    <x v="6"/>
    <s v="Não"/>
    <s v=""/>
    <s v=""/>
    <s v=""/>
  </r>
  <r>
    <n v="3616"/>
    <x v="16"/>
    <x v="0"/>
    <s v="Infraestrutura - TI"/>
    <x v="0"/>
    <s v="Normal"/>
    <s v="Demanda OTrs - Ticket#10150944 "/>
    <s v="Jorge Henrique Silva Jesus"/>
    <x v="26"/>
    <s v="10/10/2016 09:24:22"/>
    <s v=" "/>
    <s v="xxx"/>
    <x v="20"/>
    <x v="20"/>
    <n v="1"/>
    <n v="0"/>
    <n v="100"/>
    <s v="05/10/2016 10:19:38"/>
    <s v="05/10/2016 10:19:38"/>
    <s v="XX"/>
    <x v="6"/>
    <s v="Não"/>
    <s v=""/>
    <s v=""/>
    <s v=""/>
  </r>
  <r>
    <n v="3617"/>
    <x v="16"/>
    <x v="0"/>
    <s v="Infraestrutura - TI"/>
    <x v="0"/>
    <s v="Normal"/>
    <s v="solicitação por email"/>
    <s v="Jorge Alves dos Santos"/>
    <x v="27"/>
    <s v="07/10/2016 16:01:05"/>
    <s v=" "/>
    <s v="xxx"/>
    <x v="21"/>
    <x v="21"/>
    <n v="1"/>
    <n v="0"/>
    <n v="100"/>
    <s v="05/10/2016 10:19:57"/>
    <s v="05/10/2016 10:19:57"/>
    <s v="XX"/>
    <x v="6"/>
    <s v="Não"/>
    <s v=""/>
    <s v=""/>
    <s v=""/>
  </r>
  <r>
    <n v="3618"/>
    <x v="16"/>
    <x v="0"/>
    <s v="Infraestrutura - TI"/>
    <x v="0"/>
    <s v="Normal"/>
    <s v="Atendimento telefone"/>
    <s v="Jorge Alves dos Santos"/>
    <x v="27"/>
    <s v="07/10/2016 16:01:05"/>
    <s v=" "/>
    <s v="xxx"/>
    <x v="21"/>
    <x v="21"/>
    <n v="1"/>
    <n v="0"/>
    <n v="100"/>
    <s v="05/10/2016 10:20:47"/>
    <s v="05/10/2016 10:20:47"/>
    <s v="XX"/>
    <x v="6"/>
    <s v="Não"/>
    <s v=""/>
    <s v=""/>
    <s v=""/>
  </r>
  <r>
    <n v="3619"/>
    <x v="16"/>
    <x v="0"/>
    <s v="Infraestrutura - TI"/>
    <x v="0"/>
    <s v="Normal"/>
    <s v="Atendimento por telefone"/>
    <s v="Jorge Alves dos Santos"/>
    <x v="27"/>
    <s v="07/10/2016 15:46:42"/>
    <s v=" "/>
    <s v="xxx"/>
    <x v="21"/>
    <x v="21"/>
    <n v="1"/>
    <n v="0"/>
    <n v="100"/>
    <s v="05/10/2016 10:21:36"/>
    <s v="05/10/2016 10:21:36"/>
    <s v="XX"/>
    <x v="6"/>
    <s v="Não"/>
    <s v=""/>
    <s v=""/>
    <s v=""/>
  </r>
  <r>
    <n v="3620"/>
    <x v="16"/>
    <x v="0"/>
    <s v="Infraestrutura - TI"/>
    <x v="0"/>
    <s v="Normal"/>
    <s v="Solicitacao por email"/>
    <s v="Jorge Alves dos Santos"/>
    <x v="27"/>
    <s v="07/10/2016 15:46:29"/>
    <s v=" "/>
    <s v="xxx"/>
    <x v="21"/>
    <x v="21"/>
    <n v="1"/>
    <n v="0"/>
    <n v="100"/>
    <s v="05/10/2016 10:22:07"/>
    <s v="05/10/2016 10:22:07"/>
    <s v="XX"/>
    <x v="6"/>
    <s v="Não"/>
    <s v=""/>
    <s v=""/>
    <s v=""/>
  </r>
  <r>
    <n v="3622"/>
    <x v="16"/>
    <x v="0"/>
    <s v="Infraestrutura - TI"/>
    <x v="0"/>
    <s v="Normal"/>
    <s v="solicitação por email"/>
    <s v="Jorge Alves dos Santos"/>
    <x v="27"/>
    <s v="07/10/2016 15:46:21"/>
    <s v=" "/>
    <s v="xxx"/>
    <x v="21"/>
    <x v="21"/>
    <n v="1"/>
    <n v="0"/>
    <n v="100"/>
    <s v="05/10/2016 10:22:57"/>
    <s v="05/10/2016 10:22:57"/>
    <s v="XX"/>
    <x v="6"/>
    <s v="Não"/>
    <s v=""/>
    <s v=""/>
    <s v=""/>
  </r>
  <r>
    <n v="3623"/>
    <x v="16"/>
    <x v="0"/>
    <s v="Infraestrutura - TI"/>
    <x v="0"/>
    <s v="Normal"/>
    <s v="solicitação presencial"/>
    <s v="Jorge Alves dos Santos"/>
    <x v="27"/>
    <s v="07/10/2016 15:46:08"/>
    <s v=" "/>
    <s v="xxx"/>
    <x v="21"/>
    <x v="21"/>
    <n v="1"/>
    <n v="0"/>
    <n v="100"/>
    <s v="05/10/2016 10:23:49"/>
    <s v="05/10/2016 10:23:49"/>
    <s v="XX"/>
    <x v="6"/>
    <s v="Não"/>
    <s v=""/>
    <s v=""/>
    <s v=""/>
  </r>
  <r>
    <n v="3624"/>
    <x v="16"/>
    <x v="0"/>
    <s v="Infraestrutura - TI"/>
    <x v="0"/>
    <s v="Normal"/>
    <s v="Solicitacao por email"/>
    <s v="Jorge Alves dos Santos"/>
    <x v="27"/>
    <s v="07/10/2016 15:45:56"/>
    <s v=" "/>
    <s v="xxx"/>
    <x v="25"/>
    <x v="28"/>
    <n v="1"/>
    <n v="0"/>
    <n v="100"/>
    <s v="05/10/2016 10:24:24"/>
    <s v="05/10/2016 10:24:24"/>
    <s v="XX"/>
    <x v="6"/>
    <s v="Não"/>
    <s v=""/>
    <s v=""/>
    <s v=""/>
  </r>
  <r>
    <n v="3626"/>
    <x v="16"/>
    <x v="0"/>
    <s v="Infraestrutura - TI"/>
    <x v="0"/>
    <s v="Normal"/>
    <s v="Solicitacao presencial"/>
    <s v="Jorge Alves dos Santos"/>
    <x v="27"/>
    <s v="07/10/2016 15:45:44"/>
    <s v=" "/>
    <s v="xxx"/>
    <x v="25"/>
    <x v="28"/>
    <n v="1"/>
    <n v="0"/>
    <n v="100"/>
    <s v="05/10/2016 10:24:55"/>
    <s v="05/10/2016 10:24:55"/>
    <s v="XX"/>
    <x v="6"/>
    <s v="Não"/>
    <s v=""/>
    <s v=""/>
    <s v=""/>
  </r>
  <r>
    <n v="3627"/>
    <x v="16"/>
    <x v="0"/>
    <s v="Infraestrutura - TI"/>
    <x v="0"/>
    <s v="Normal"/>
    <s v="Solicitacao por email"/>
    <s v="Jorge Alves dos Santos"/>
    <x v="27"/>
    <s v="07/10/2016 15:45:35"/>
    <s v=" "/>
    <s v="xxx"/>
    <x v="25"/>
    <x v="28"/>
    <n v="1"/>
    <n v="0"/>
    <n v="100"/>
    <s v="05/10/2016 10:25:51"/>
    <s v="05/10/2016 10:25:51"/>
    <s v="XX"/>
    <x v="6"/>
    <s v="Não"/>
    <s v=""/>
    <s v=""/>
    <s v=""/>
  </r>
  <r>
    <n v="3628"/>
    <x v="16"/>
    <x v="0"/>
    <s v="Infraestrutura - TI"/>
    <x v="0"/>
    <s v="Normal"/>
    <s v="solicitação por email"/>
    <s v="Jorge Alves dos Santos"/>
    <x v="27"/>
    <s v="07/10/2016 15:45:26"/>
    <s v=" "/>
    <s v="xxx"/>
    <x v="25"/>
    <x v="28"/>
    <n v="1"/>
    <n v="0"/>
    <n v="100"/>
    <s v="05/10/2016 10:26:24"/>
    <s v="05/10/2016 10:26:24"/>
    <s v="XX"/>
    <x v="6"/>
    <s v="Não"/>
    <s v=""/>
    <s v=""/>
    <s v=""/>
  </r>
  <r>
    <n v="3629"/>
    <x v="16"/>
    <x v="0"/>
    <s v="Infraestrutura - TI"/>
    <x v="0"/>
    <s v="Normal"/>
    <s v="solicitação por email"/>
    <s v="Jorge Alves dos Santos"/>
    <x v="27"/>
    <s v="07/10/2016 15:45:17"/>
    <s v=" "/>
    <s v="xxx"/>
    <x v="25"/>
    <x v="28"/>
    <n v="1"/>
    <n v="0"/>
    <n v="100"/>
    <s v="05/10/2016 10:26:59"/>
    <s v="05/10/2016 10:26:59"/>
    <s v="XX"/>
    <x v="6"/>
    <s v="Não"/>
    <s v=""/>
    <s v=""/>
    <s v=""/>
  </r>
  <r>
    <n v="3630"/>
    <x v="16"/>
    <x v="0"/>
    <s v="Infraestrutura - TI"/>
    <x v="0"/>
    <s v="Normal"/>
    <s v="Solicitação por email"/>
    <s v="Jorge Alves dos Santos"/>
    <x v="27"/>
    <s v="07/10/2016 15:45:07"/>
    <s v=" "/>
    <s v="xxx"/>
    <x v="25"/>
    <x v="28"/>
    <n v="1"/>
    <n v="0"/>
    <n v="100"/>
    <s v="05/10/2016 10:27:33"/>
    <s v="05/10/2016 10:27:33"/>
    <s v="XX"/>
    <x v="6"/>
    <s v="Não"/>
    <s v=""/>
    <s v=""/>
    <s v=""/>
  </r>
  <r>
    <n v="3631"/>
    <x v="16"/>
    <x v="0"/>
    <s v="Infraestrutura - TI"/>
    <x v="0"/>
    <s v="Normal"/>
    <s v="solicitação por email"/>
    <s v="Jorge Alves dos Santos"/>
    <x v="27"/>
    <s v="07/10/2016 15:44:55"/>
    <s v=" "/>
    <s v="xxx"/>
    <x v="25"/>
    <x v="28"/>
    <n v="1"/>
    <n v="0"/>
    <n v="100"/>
    <s v="05/10/2016 10:28:13"/>
    <s v="05/10/2016 10:28:13"/>
    <s v="XX"/>
    <x v="6"/>
    <s v="Não"/>
    <s v=""/>
    <s v=""/>
    <s v=""/>
  </r>
  <r>
    <n v="3632"/>
    <x v="16"/>
    <x v="0"/>
    <s v="Infraestrutura - TI"/>
    <x v="0"/>
    <s v="Normal"/>
    <s v="demanda programada"/>
    <s v="Jorge Alves dos Santos"/>
    <x v="27"/>
    <s v="07/10/2016 15:44:00"/>
    <s v=" "/>
    <s v="xxx"/>
    <x v="25"/>
    <x v="28"/>
    <n v="1"/>
    <n v="0"/>
    <n v="100"/>
    <s v="05/10/2016 10:28:46"/>
    <s v="05/10/2016 10:28:46"/>
    <s v="XX"/>
    <x v="6"/>
    <s v="Não"/>
    <s v=""/>
    <s v=""/>
    <s v=""/>
  </r>
  <r>
    <n v="3633"/>
    <x v="16"/>
    <x v="0"/>
    <s v="Infraestrutura - TI"/>
    <x v="0"/>
    <s v="Normal"/>
    <s v="solicitação por email"/>
    <s v="Jorge Alves dos Santos"/>
    <x v="27"/>
    <s v="07/10/2016 15:43:48"/>
    <s v=" "/>
    <s v="xxx"/>
    <x v="25"/>
    <x v="28"/>
    <n v="1"/>
    <n v="0"/>
    <n v="100"/>
    <s v="05/10/2016 10:29:13"/>
    <s v="05/10/2016 10:29:13"/>
    <s v="XX"/>
    <x v="6"/>
    <s v="Não"/>
    <s v=""/>
    <s v=""/>
    <s v=""/>
  </r>
  <r>
    <n v="3635"/>
    <x v="16"/>
    <x v="0"/>
    <s v="Infraestrutura - TI"/>
    <x v="0"/>
    <s v="Normal"/>
    <s v="solicitação por email"/>
    <s v="Jorge Alves dos Santos"/>
    <x v="27"/>
    <s v="07/10/2016 15:43:40"/>
    <s v=" "/>
    <s v="xxx"/>
    <x v="25"/>
    <x v="28"/>
    <n v="1"/>
    <n v="0"/>
    <n v="100"/>
    <s v="05/10/2016 10:29:43"/>
    <s v="05/10/2016 10:29:43"/>
    <s v="XX"/>
    <x v="6"/>
    <s v="Não"/>
    <s v=""/>
    <s v=""/>
    <s v=""/>
  </r>
  <r>
    <n v="3639"/>
    <x v="16"/>
    <x v="0"/>
    <s v="Infraestrutura - TI"/>
    <x v="0"/>
    <s v="Normal"/>
    <s v="solicitação por email"/>
    <s v="Jorge Alves dos Santos"/>
    <x v="27"/>
    <s v="07/10/2016 15:43:30"/>
    <s v=" "/>
    <s v="xxx"/>
    <x v="24"/>
    <x v="7"/>
    <n v="1"/>
    <n v="0"/>
    <n v="100"/>
    <s v="05/10/2016 10:32:25"/>
    <s v="05/10/2016 10:32:25"/>
    <s v="XX"/>
    <x v="6"/>
    <s v="Não"/>
    <s v=""/>
    <s v=""/>
    <s v=""/>
  </r>
  <r>
    <n v="3640"/>
    <x v="16"/>
    <x v="0"/>
    <s v="Infraestrutura - TI"/>
    <x v="0"/>
    <s v="Normal"/>
    <s v="solitiacao por telefone"/>
    <s v="Jorge Alves dos Santos"/>
    <x v="27"/>
    <s v="07/10/2016 15:43:22"/>
    <s v=" "/>
    <s v="xxx"/>
    <x v="24"/>
    <x v="7"/>
    <n v="1"/>
    <n v="0"/>
    <n v="100"/>
    <s v="05/10/2016 10:33:02"/>
    <s v="05/10/2016 10:33:02"/>
    <s v="XX"/>
    <x v="6"/>
    <s v="Não"/>
    <s v=""/>
    <s v=""/>
    <s v=""/>
  </r>
  <r>
    <n v="3641"/>
    <x v="16"/>
    <x v="0"/>
    <s v="Infraestrutura - TI"/>
    <x v="0"/>
    <s v="Normal"/>
    <s v="Solicitação por email"/>
    <s v="Jorge Alves dos Santos"/>
    <x v="27"/>
    <s v="07/10/2016 15:43:13"/>
    <s v=" "/>
    <s v="xxx"/>
    <x v="24"/>
    <x v="7"/>
    <n v="1"/>
    <n v="0"/>
    <n v="100"/>
    <s v="05/10/2016 10:33:43"/>
    <s v="05/10/2016 10:33:43"/>
    <s v="XX"/>
    <x v="6"/>
    <s v="Não"/>
    <s v=""/>
    <s v=""/>
    <s v=""/>
  </r>
  <r>
    <n v="3642"/>
    <x v="16"/>
    <x v="0"/>
    <s v="Infraestrutura - TI"/>
    <x v="0"/>
    <s v="Normal"/>
    <s v="solicitação por email"/>
    <s v="Jorge Alves dos Santos"/>
    <x v="27"/>
    <s v="07/10/2016 15:43:04"/>
    <s v=" "/>
    <s v="xxx"/>
    <x v="24"/>
    <x v="7"/>
    <n v="1"/>
    <n v="0"/>
    <n v="100"/>
    <s v="05/10/2016 10:34:13"/>
    <s v="05/10/2016 10:34:13"/>
    <s v="XX"/>
    <x v="6"/>
    <s v="Não"/>
    <s v=""/>
    <s v=""/>
    <s v=""/>
  </r>
  <r>
    <n v="3643"/>
    <x v="16"/>
    <x v="0"/>
    <s v="Infraestrutura - TI"/>
    <x v="0"/>
    <s v="Normal"/>
    <s v="solicitação por email"/>
    <s v="Jorge Alves dos Santos"/>
    <x v="27"/>
    <s v="07/10/2016 15:42:48"/>
    <s v=" "/>
    <s v="xxx"/>
    <x v="24"/>
    <x v="7"/>
    <n v="1"/>
    <n v="0"/>
    <n v="100"/>
    <s v="05/10/2016 10:34:40"/>
    <s v="05/10/2016 10:34:40"/>
    <s v="XX"/>
    <x v="6"/>
    <s v="Não"/>
    <s v=""/>
    <s v=""/>
    <s v=""/>
  </r>
  <r>
    <n v="3644"/>
    <x v="16"/>
    <x v="0"/>
    <s v="Infraestrutura - TI"/>
    <x v="0"/>
    <s v="Normal"/>
    <s v="Solicitacao presencial"/>
    <s v="Jorge Alves dos Santos"/>
    <x v="27"/>
    <s v="07/10/2016 15:42:38"/>
    <s v=" "/>
    <s v="xxx"/>
    <x v="24"/>
    <x v="7"/>
    <n v="1"/>
    <n v="0"/>
    <n v="100"/>
    <s v="05/10/2016 10:35:16"/>
    <s v="05/10/2016 10:35:16"/>
    <s v="XX"/>
    <x v="6"/>
    <s v="Não"/>
    <s v=""/>
    <s v=""/>
    <s v=""/>
  </r>
  <r>
    <n v="3645"/>
    <x v="16"/>
    <x v="0"/>
    <s v="Infraestrutura - TI"/>
    <x v="0"/>
    <s v="Normal"/>
    <s v="solicitação por email"/>
    <s v="Jorge Alves dos Santos"/>
    <x v="27"/>
    <s v="07/10/2016 15:42:27"/>
    <s v=" "/>
    <s v="xxx"/>
    <x v="24"/>
    <x v="7"/>
    <n v="1"/>
    <n v="0"/>
    <n v="100"/>
    <s v="05/10/2016 10:36:05"/>
    <s v="05/10/2016 10:36:05"/>
    <s v="XX"/>
    <x v="6"/>
    <s v="Não"/>
    <s v=""/>
    <s v=""/>
    <s v=""/>
  </r>
  <r>
    <n v="3646"/>
    <x v="16"/>
    <x v="0"/>
    <s v="Infraestrutura - TI"/>
    <x v="0"/>
    <s v="Normal"/>
    <s v="Solicitando por email"/>
    <s v="Jorge Alves dos Santos"/>
    <x v="27"/>
    <s v="07/10/2016 15:42:17"/>
    <s v=" "/>
    <s v="xxx"/>
    <x v="24"/>
    <x v="7"/>
    <n v="1"/>
    <n v="0"/>
    <n v="100"/>
    <s v="05/10/2016 10:36:35"/>
    <s v="05/10/2016 10:36:35"/>
    <s v="XX"/>
    <x v="6"/>
    <s v="Não"/>
    <s v=""/>
    <s v=""/>
    <s v=""/>
  </r>
  <r>
    <n v="3647"/>
    <x v="16"/>
    <x v="0"/>
    <s v="Infraestrutura - TI"/>
    <x v="0"/>
    <s v="Normal"/>
    <s v="solicitação por email"/>
    <s v="Jorge Alves dos Santos"/>
    <x v="27"/>
    <s v="07/10/2016 15:41:57"/>
    <s v=" "/>
    <s v="xxx"/>
    <x v="24"/>
    <x v="7"/>
    <n v="1"/>
    <n v="0"/>
    <n v="100"/>
    <s v="05/10/2016 10:37:18"/>
    <s v="05/10/2016 10:37:18"/>
    <s v="XX"/>
    <x v="6"/>
    <s v="Não"/>
    <s v=""/>
    <s v=""/>
    <s v=""/>
  </r>
  <r>
    <n v="3648"/>
    <x v="16"/>
    <x v="0"/>
    <s v="Infraestrutura - TI"/>
    <x v="0"/>
    <s v="Normal"/>
    <s v="solicitação por email"/>
    <s v="Jorge Alves dos Santos"/>
    <x v="27"/>
    <s v="07/10/2016 15:41:46"/>
    <s v=" "/>
    <s v="xxx"/>
    <x v="18"/>
    <x v="19"/>
    <n v="1"/>
    <n v="0"/>
    <n v="100"/>
    <s v="05/10/2016 10:38:40"/>
    <s v="05/10/2016 10:38:40"/>
    <s v="XX"/>
    <x v="6"/>
    <s v="Não"/>
    <s v=""/>
    <s v=""/>
    <s v=""/>
  </r>
  <r>
    <n v="3649"/>
    <x v="16"/>
    <x v="0"/>
    <s v="Infraestrutura - TI"/>
    <x v="0"/>
    <s v="Normal"/>
    <s v="solicitação por email"/>
    <s v="Jorge Alves dos Santos"/>
    <x v="27"/>
    <s v="07/10/2016 15:41:30"/>
    <s v=" "/>
    <s v="xxx"/>
    <x v="18"/>
    <x v="19"/>
    <n v="1"/>
    <n v="0"/>
    <n v="100"/>
    <s v="05/10/2016 10:39:04"/>
    <s v="05/10/2016 10:39:04"/>
    <s v="XX"/>
    <x v="6"/>
    <s v="Não"/>
    <s v=""/>
    <s v=""/>
    <s v=""/>
  </r>
  <r>
    <n v="3650"/>
    <x v="16"/>
    <x v="0"/>
    <s v="Infraestrutura - TI"/>
    <x v="0"/>
    <s v="Normal"/>
    <s v="Solicitação por email"/>
    <s v="Jorge Alves dos Santos"/>
    <x v="27"/>
    <s v="07/10/2016 15:40:47"/>
    <s v=" "/>
    <s v="xxx"/>
    <x v="18"/>
    <x v="19"/>
    <n v="1"/>
    <n v="0"/>
    <n v="100"/>
    <s v="05/10/2016 10:39:25"/>
    <s v="05/10/2016 10:39:25"/>
    <s v="XX"/>
    <x v="6"/>
    <s v="Não"/>
    <s v=""/>
    <s v=""/>
    <s v=""/>
  </r>
  <r>
    <n v="3651"/>
    <x v="16"/>
    <x v="0"/>
    <s v="Infraestrutura - TI"/>
    <x v="0"/>
    <s v="Normal"/>
    <s v="solicitação por email"/>
    <s v="Jorge Alves dos Santos"/>
    <x v="27"/>
    <s v="05/10/2016 10:40:14"/>
    <s v=" "/>
    <s v="xxx"/>
    <x v="18"/>
    <x v="19"/>
    <n v="1"/>
    <n v="0"/>
    <n v="100"/>
    <s v="05/10/2016 10:40:14"/>
    <s v="05/10/2016 10:40:14"/>
    <s v="XX"/>
    <x v="6"/>
    <s v="Não"/>
    <s v=""/>
    <s v=""/>
    <s v=""/>
  </r>
  <r>
    <n v="3652"/>
    <x v="16"/>
    <x v="0"/>
    <s v="Infraestrutura - TI"/>
    <x v="0"/>
    <s v="Normal"/>
    <s v="solicitação por email"/>
    <s v="Jorge Alves dos Santos"/>
    <x v="27"/>
    <s v="05/10/2016 10:41:23"/>
    <s v=" "/>
    <s v="xxx"/>
    <x v="18"/>
    <x v="19"/>
    <n v="1"/>
    <n v="0"/>
    <n v="100"/>
    <s v="05/10/2016 10:41:23"/>
    <s v="05/10/2016 10:41:23"/>
    <s v="XX"/>
    <x v="6"/>
    <s v="Não"/>
    <s v=""/>
    <s v=""/>
    <s v=""/>
  </r>
  <r>
    <n v="3653"/>
    <x v="16"/>
    <x v="0"/>
    <s v="Infraestrutura - TI"/>
    <x v="0"/>
    <s v="Normal"/>
    <s v="Solicitação presencial"/>
    <s v="Jorge Alves dos Santos"/>
    <x v="27"/>
    <s v="05/10/2016 10:41:58"/>
    <s v=" "/>
    <s v="xxx"/>
    <x v="18"/>
    <x v="19"/>
    <n v="1"/>
    <n v="0"/>
    <n v="100"/>
    <s v="05/10/2016 10:41:58"/>
    <s v="05/10/2016 10:41:58"/>
    <s v="XX"/>
    <x v="6"/>
    <s v="Não"/>
    <s v=""/>
    <s v=""/>
    <s v=""/>
  </r>
  <r>
    <n v="3654"/>
    <x v="16"/>
    <x v="0"/>
    <s v="Infraestrutura - TI"/>
    <x v="0"/>
    <s v="Normal"/>
    <s v="solicitação por email"/>
    <s v="Jorge Alves dos Santos"/>
    <x v="27"/>
    <s v="05/10/2016 10:43:07"/>
    <s v=" "/>
    <s v="xxx"/>
    <x v="18"/>
    <x v="19"/>
    <n v="1"/>
    <n v="0"/>
    <n v="100"/>
    <s v="05/10/2016 10:43:07"/>
    <s v="05/10/2016 10:43:07"/>
    <s v="XX"/>
    <x v="6"/>
    <s v="Não"/>
    <s v=""/>
    <s v=""/>
    <s v=""/>
  </r>
  <r>
    <n v="3655"/>
    <x v="16"/>
    <x v="0"/>
    <s v="Infraestrutura - TI"/>
    <x v="0"/>
    <s v="Normal"/>
    <s v="solicitação por email"/>
    <s v="Jorge Alves dos Santos"/>
    <x v="27"/>
    <s v="05/10/2016 10:43:52"/>
    <s v=" "/>
    <s v="xxx"/>
    <x v="18"/>
    <x v="19"/>
    <n v="1"/>
    <n v="0"/>
    <n v="100"/>
    <s v="05/10/2016 10:43:52"/>
    <s v="05/10/2016 10:43:52"/>
    <s v="XX"/>
    <x v="6"/>
    <s v="Não"/>
    <s v=""/>
    <s v=""/>
    <s v=""/>
  </r>
  <r>
    <n v="3656"/>
    <x v="16"/>
    <x v="0"/>
    <s v="Infraestrutura - TI"/>
    <x v="0"/>
    <s v="Normal"/>
    <s v="Chamado OTRS"/>
    <s v="Jorge Alves dos Santos"/>
    <x v="27"/>
    <s v="05/10/2016 10:44:19"/>
    <s v=" "/>
    <s v="xxx"/>
    <x v="18"/>
    <x v="19"/>
    <n v="1"/>
    <n v="0"/>
    <n v="100"/>
    <s v="05/10/2016 10:44:19"/>
    <s v="05/10/2016 10:44:19"/>
    <s v="XX"/>
    <x v="6"/>
    <s v="Não"/>
    <s v=""/>
    <s v=""/>
    <s v=""/>
  </r>
  <r>
    <n v="3657"/>
    <x v="16"/>
    <x v="0"/>
    <s v="Infraestrutura - TI"/>
    <x v="0"/>
    <s v="Normal"/>
    <s v="Chamado OTRS"/>
    <s v="Jorge Alves dos Santos"/>
    <x v="27"/>
    <s v="05/10/2016 10:44:53"/>
    <s v=" "/>
    <s v="xxx"/>
    <x v="18"/>
    <x v="19"/>
    <n v="1"/>
    <n v="0"/>
    <n v="100"/>
    <s v="05/10/2016 10:44:53"/>
    <s v="05/10/2016 10:44:53"/>
    <s v="XX"/>
    <x v="6"/>
    <s v="Não"/>
    <s v=""/>
    <s v=""/>
    <s v=""/>
  </r>
  <r>
    <n v="3658"/>
    <x v="16"/>
    <x v="0"/>
    <s v="Infraestrutura - TI"/>
    <x v="0"/>
    <s v="Normal"/>
    <s v="Chamado OTRS"/>
    <s v="Jorge Alves dos Santos"/>
    <x v="27"/>
    <s v="05/10/2016 10:45:21"/>
    <s v=" "/>
    <s v="xxx"/>
    <x v="18"/>
    <x v="19"/>
    <n v="1"/>
    <n v="0"/>
    <n v="100"/>
    <s v="05/10/2016 10:45:21"/>
    <s v="05/10/2016 10:45:21"/>
    <s v="XX"/>
    <x v="6"/>
    <s v="Não"/>
    <s v=""/>
    <s v=""/>
    <s v=""/>
  </r>
  <r>
    <n v="3659"/>
    <x v="16"/>
    <x v="0"/>
    <s v="Infraestrutura - TI"/>
    <x v="0"/>
    <s v="Normal"/>
    <s v="Chamado OTRS"/>
    <s v="Jorge Alves dos Santos"/>
    <x v="27"/>
    <s v="05/10/2016 10:45:46"/>
    <s v=" "/>
    <s v="xxx"/>
    <x v="18"/>
    <x v="19"/>
    <n v="1"/>
    <n v="0"/>
    <n v="100"/>
    <s v="05/10/2016 10:45:46"/>
    <s v="05/10/2016 10:45:46"/>
    <s v="XX"/>
    <x v="6"/>
    <s v="Não"/>
    <s v=""/>
    <s v=""/>
    <s v=""/>
  </r>
  <r>
    <n v="3660"/>
    <x v="16"/>
    <x v="0"/>
    <s v="Infraestrutura - TI"/>
    <x v="0"/>
    <s v="Normal"/>
    <s v="Chamado OTRS"/>
    <s v="Jorge Alves dos Santos"/>
    <x v="27"/>
    <s v="05/10/2016 10:46:09"/>
    <s v=" "/>
    <s v="xxx"/>
    <x v="18"/>
    <x v="19"/>
    <n v="1"/>
    <n v="0"/>
    <n v="100"/>
    <s v="05/10/2016 10:46:09"/>
    <s v="05/10/2016 10:46:09"/>
    <s v="XX"/>
    <x v="6"/>
    <s v="Não"/>
    <s v=""/>
    <s v=""/>
    <s v=""/>
  </r>
  <r>
    <n v="3661"/>
    <x v="16"/>
    <x v="0"/>
    <s v="Infraestrutura - TI"/>
    <x v="0"/>
    <s v="Normal"/>
    <s v="Chamado OTRS"/>
    <s v="Jorge Alves dos Santos"/>
    <x v="27"/>
    <s v="05/10/2016 10:46:32"/>
    <s v=" "/>
    <s v="xxx"/>
    <x v="18"/>
    <x v="19"/>
    <n v="1"/>
    <n v="0"/>
    <n v="100"/>
    <s v="05/10/2016 10:46:32"/>
    <s v="05/10/2016 10:46:32"/>
    <s v="XX"/>
    <x v="6"/>
    <s v="Não"/>
    <s v=""/>
    <s v=""/>
    <s v=""/>
  </r>
  <r>
    <n v="3662"/>
    <x v="16"/>
    <x v="0"/>
    <s v="Infraestrutura - TI"/>
    <x v="0"/>
    <s v="Normal"/>
    <s v="Usuário sem Acesso Internet"/>
    <s v="Jorge Henrique Silva Jesus"/>
    <x v="26"/>
    <s v="10/10/2016 09:14:44"/>
    <s v=" "/>
    <s v="xxx"/>
    <x v="20"/>
    <x v="20"/>
    <n v="1.5"/>
    <n v="0"/>
    <n v="100"/>
    <s v="05/10/2016 10:48:49"/>
    <s v="05/10/2016 10:48:49"/>
    <s v="XX"/>
    <x v="6"/>
    <s v="Não"/>
    <s v=""/>
    <s v=""/>
    <s v=""/>
  </r>
  <r>
    <n v="3663"/>
    <x v="16"/>
    <x v="0"/>
    <s v="Infraestrutura - TI"/>
    <x v="0"/>
    <s v="Normal"/>
    <s v="solicitação por email"/>
    <s v="Jorge Alves dos Santos"/>
    <x v="27"/>
    <s v="05/10/2016 10:51:13"/>
    <s v=" "/>
    <s v="xxx"/>
    <x v="19"/>
    <x v="18"/>
    <n v="1"/>
    <n v="0"/>
    <n v="100"/>
    <s v="05/10/2016 10:51:13"/>
    <s v="05/10/2016 10:51:13"/>
    <s v="XX"/>
    <x v="6"/>
    <s v="Não"/>
    <s v=""/>
    <s v=""/>
    <s v=""/>
  </r>
  <r>
    <n v="3664"/>
    <x v="16"/>
    <x v="0"/>
    <s v="Infraestrutura - TI"/>
    <x v="0"/>
    <s v="Normal"/>
    <s v="solicitação por email"/>
    <s v="Jorge Alves dos Santos"/>
    <x v="27"/>
    <s v="05/10/2016 10:51:50"/>
    <s v=" "/>
    <s v="xxx"/>
    <x v="19"/>
    <x v="18"/>
    <n v="1"/>
    <n v="0"/>
    <n v="100"/>
    <s v="05/10/2016 10:51:50"/>
    <s v="05/10/2016 10:51:50"/>
    <s v="XX"/>
    <x v="6"/>
    <s v="Não"/>
    <s v=""/>
    <s v=""/>
    <s v=""/>
  </r>
  <r>
    <n v="3665"/>
    <x v="16"/>
    <x v="0"/>
    <s v="Infraestrutura - TI"/>
    <x v="0"/>
    <s v="Normal"/>
    <s v="solicitação por email"/>
    <s v="Jorge Alves dos Santos"/>
    <x v="27"/>
    <s v="05/10/2016 10:52:21"/>
    <s v=" "/>
    <s v="xxx"/>
    <x v="19"/>
    <x v="18"/>
    <n v="1"/>
    <n v="0"/>
    <n v="100"/>
    <s v="05/10/2016 10:52:21"/>
    <s v="05/10/2016 10:52:21"/>
    <s v="XX"/>
    <x v="6"/>
    <s v="Não"/>
    <s v=""/>
    <s v=""/>
    <s v=""/>
  </r>
  <r>
    <n v="3666"/>
    <x v="16"/>
    <x v="0"/>
    <s v="Infraestrutura - TI"/>
    <x v="0"/>
    <s v="Normal"/>
    <s v="solicitação por email"/>
    <s v="Jorge Alves dos Santos"/>
    <x v="27"/>
    <s v="05/10/2016 10:52:52"/>
    <s v=" "/>
    <s v="xxx"/>
    <x v="19"/>
    <x v="18"/>
    <n v="1"/>
    <n v="0"/>
    <n v="100"/>
    <s v="05/10/2016 10:52:52"/>
    <s v="05/10/2016 10:52:52"/>
    <s v="XX"/>
    <x v="6"/>
    <s v="Não"/>
    <s v=""/>
    <s v=""/>
    <s v=""/>
  </r>
  <r>
    <n v="3667"/>
    <x v="16"/>
    <x v="0"/>
    <s v="Infraestrutura - TI"/>
    <x v="0"/>
    <s v="Normal"/>
    <s v="Solicitação por email"/>
    <s v="Jorge Alves dos Santos"/>
    <x v="27"/>
    <s v="05/10/2016 10:53:15"/>
    <s v=" "/>
    <s v="xxx"/>
    <x v="19"/>
    <x v="18"/>
    <n v="1"/>
    <n v="0"/>
    <n v="100"/>
    <s v="05/10/2016 10:53:15"/>
    <s v="05/10/2016 10:53:15"/>
    <s v="XX"/>
    <x v="6"/>
    <s v="Não"/>
    <s v=""/>
    <s v=""/>
    <s v=""/>
  </r>
  <r>
    <n v="3668"/>
    <x v="16"/>
    <x v="0"/>
    <s v="Infraestrutura - TI"/>
    <x v="0"/>
    <s v="Normal"/>
    <s v="solicitação por email"/>
    <s v="Jorge Alves dos Santos"/>
    <x v="27"/>
    <s v="05/10/2016 10:53:39"/>
    <s v=" "/>
    <s v="xxx"/>
    <x v="19"/>
    <x v="18"/>
    <n v="1"/>
    <n v="0"/>
    <n v="100"/>
    <s v="05/10/2016 10:53:39"/>
    <s v="05/10/2016 10:53:39"/>
    <s v="XX"/>
    <x v="6"/>
    <s v="Não"/>
    <s v=""/>
    <s v=""/>
    <s v=""/>
  </r>
  <r>
    <n v="3669"/>
    <x v="16"/>
    <x v="0"/>
    <s v="Infraestrutura - TI"/>
    <x v="0"/>
    <s v="Normal"/>
    <s v="solicitação por email"/>
    <s v="Jorge Alves dos Santos"/>
    <x v="27"/>
    <s v="05/10/2016 10:54:02"/>
    <s v=" "/>
    <s v="xxx"/>
    <x v="19"/>
    <x v="18"/>
    <n v="1"/>
    <n v="0"/>
    <n v="100"/>
    <s v="05/10/2016 10:54:02"/>
    <s v="05/10/2016 10:54:02"/>
    <s v="XX"/>
    <x v="6"/>
    <s v="Não"/>
    <s v=""/>
    <s v=""/>
    <s v=""/>
  </r>
  <r>
    <n v="3670"/>
    <x v="16"/>
    <x v="0"/>
    <s v="Infraestrutura - TI"/>
    <x v="0"/>
    <s v="Normal"/>
    <s v="Solicitação por email"/>
    <s v="Jorge Alves dos Santos"/>
    <x v="27"/>
    <s v="05/10/2016 10:54:27"/>
    <s v=" "/>
    <s v="xxx"/>
    <x v="19"/>
    <x v="18"/>
    <n v="1"/>
    <n v="0"/>
    <n v="100"/>
    <s v="05/10/2016 10:54:27"/>
    <s v="05/10/2016 10:54:27"/>
    <s v="XX"/>
    <x v="6"/>
    <s v="Não"/>
    <s v=""/>
    <s v=""/>
    <s v=""/>
  </r>
  <r>
    <n v="3671"/>
    <x v="16"/>
    <x v="0"/>
    <s v="Infraestrutura - TI"/>
    <x v="0"/>
    <s v="Normal"/>
    <s v="demanda de projeto"/>
    <s v="Jorge Alves dos Santos"/>
    <x v="27"/>
    <s v="05/10/2016 10:55:04"/>
    <s v=" "/>
    <s v="xxx"/>
    <x v="19"/>
    <x v="18"/>
    <n v="1"/>
    <n v="0"/>
    <n v="100"/>
    <s v="05/10/2016 10:55:04"/>
    <s v="05/10/2016 10:55:04"/>
    <s v="XX"/>
    <x v="6"/>
    <s v="Não"/>
    <s v=""/>
    <s v=""/>
    <s v=""/>
  </r>
  <r>
    <n v="3672"/>
    <x v="16"/>
    <x v="0"/>
    <s v="Infraestrutura - TI"/>
    <x v="0"/>
    <s v="Normal"/>
    <s v="incidente"/>
    <s v="Jorge Alves dos Santos"/>
    <x v="27"/>
    <s v="05/10/2016 10:55:32"/>
    <s v=" "/>
    <s v="xxx"/>
    <x v="19"/>
    <x v="18"/>
    <n v="1"/>
    <n v="0"/>
    <n v="100"/>
    <s v="05/10/2016 10:55:32"/>
    <s v="05/10/2016 10:55:32"/>
    <s v="XX"/>
    <x v="6"/>
    <s v="Não"/>
    <s v=""/>
    <s v=""/>
    <s v=""/>
  </r>
  <r>
    <n v="3673"/>
    <x v="16"/>
    <x v="0"/>
    <s v="Infraestrutura - TI"/>
    <x v="0"/>
    <s v="Normal"/>
    <s v="incidente"/>
    <s v="Jorge Alves dos Santos"/>
    <x v="27"/>
    <s v="05/10/2016 10:55:57"/>
    <s v=" "/>
    <s v="xxx"/>
    <x v="19"/>
    <x v="18"/>
    <n v="1"/>
    <n v="0"/>
    <n v="100"/>
    <s v="05/10/2016 10:55:57"/>
    <s v="05/10/2016 10:55:57"/>
    <s v="XX"/>
    <x v="6"/>
    <s v="Não"/>
    <s v=""/>
    <s v=""/>
    <s v=""/>
  </r>
  <r>
    <n v="3674"/>
    <x v="16"/>
    <x v="0"/>
    <s v="Infraestrutura - TI"/>
    <x v="0"/>
    <s v="Normal"/>
    <s v="atendimento presencial"/>
    <s v="Jorge Alves dos Santos"/>
    <x v="27"/>
    <s v="05/10/2016 10:56:23"/>
    <s v=" "/>
    <s v="xxx"/>
    <x v="19"/>
    <x v="18"/>
    <n v="1"/>
    <n v="0"/>
    <n v="100"/>
    <s v="05/10/2016 10:56:23"/>
    <s v="05/10/2016 10:56:23"/>
    <s v="XX"/>
    <x v="6"/>
    <s v="Não"/>
    <s v=""/>
    <s v=""/>
    <s v=""/>
  </r>
  <r>
    <n v="3675"/>
    <x v="16"/>
    <x v="0"/>
    <s v="Infraestrutura - TI"/>
    <x v="0"/>
    <s v="Normal"/>
    <s v="solicitação por email"/>
    <s v="Jorge Alves dos Santos"/>
    <x v="27"/>
    <s v="05/10/2016 10:56:49"/>
    <s v=" "/>
    <s v="xxx"/>
    <x v="19"/>
    <x v="18"/>
    <n v="1"/>
    <n v="0"/>
    <n v="100"/>
    <s v="05/10/2016 10:56:49"/>
    <s v="05/10/2016 10:56:49"/>
    <s v="XX"/>
    <x v="6"/>
    <s v="Não"/>
    <s v=""/>
    <s v=""/>
    <s v=""/>
  </r>
  <r>
    <n v="3693"/>
    <x v="16"/>
    <x v="1"/>
    <s v="Infraestrutura - TI"/>
    <x v="0"/>
    <s v="Normal"/>
    <s v="Instalação Package kasperky 10mr3"/>
    <s v="Jorge Henrique Silva Jesus"/>
    <x v="26"/>
    <s v="10/10/2016 09:14:14"/>
    <s v=" "/>
    <s v="xxx"/>
    <x v="20"/>
    <x v="20"/>
    <n v="2"/>
    <n v="0"/>
    <n v="100"/>
    <s v="05/10/2016 11:17:13"/>
    <s v="06/10/2016 15:28:59"/>
    <s v="XX"/>
    <x v="6"/>
    <s v="Não"/>
    <s v=""/>
    <s v=""/>
    <s v=""/>
  </r>
  <r>
    <n v="3701"/>
    <x v="16"/>
    <x v="1"/>
    <s v="Infraestrutura - TI"/>
    <x v="0"/>
    <s v="Normal"/>
    <s v="Bloqueio de Usuário AD"/>
    <s v="Jorge Henrique Silva Jesus"/>
    <x v="26"/>
    <s v="10/10/2016 09:19:14"/>
    <s v=" "/>
    <s v="xxx"/>
    <x v="20"/>
    <x v="20"/>
    <n v="1"/>
    <n v="0"/>
    <n v="100"/>
    <s v="05/10/2016 11:45:09"/>
    <s v="06/10/2016 15:29:00"/>
    <s v="XX"/>
    <x v="6"/>
    <s v="Não"/>
    <s v=""/>
    <s v=""/>
    <s v=""/>
  </r>
  <r>
    <n v="3715"/>
    <x v="16"/>
    <x v="1"/>
    <s v="Infraestrutura - TI"/>
    <x v="0"/>
    <s v="Normal"/>
    <s v="Demanda Otrs - Ticket#10155944 "/>
    <s v="Jorge Henrique Silva Jesus"/>
    <x v="26"/>
    <s v="10/10/2016 09:06:19"/>
    <s v=" "/>
    <s v="xxx"/>
    <x v="20"/>
    <x v="20"/>
    <n v="1.3999999761581421"/>
    <n v="0"/>
    <n v="100"/>
    <s v="05/10/2016 14:40:18"/>
    <s v="05/10/2016 14:40:18"/>
    <s v="XX"/>
    <x v="6"/>
    <s v="Não"/>
    <s v=""/>
    <s v=""/>
    <s v=""/>
  </r>
  <r>
    <n v="3721"/>
    <x v="16"/>
    <x v="0"/>
    <s v="Infraestrutura - TI"/>
    <x v="0"/>
    <s v="Normal"/>
    <s v="Deploy estação Kaspersky"/>
    <s v="Jorge Henrique Silva Jesus"/>
    <x v="26"/>
    <s v="10/10/2016 09:23:38"/>
    <s v=" "/>
    <s v="xxx"/>
    <x v="20"/>
    <x v="39"/>
    <n v="1.7999999523162842"/>
    <n v="0"/>
    <n v="100"/>
    <s v="05/10/2016 15:39:22"/>
    <s v="05/10/2016 15:39:22"/>
    <s v="XX"/>
    <x v="6"/>
    <s v="Não"/>
    <s v=""/>
    <n v="1"/>
    <s v=""/>
  </r>
  <r>
    <n v="3745"/>
    <x v="16"/>
    <x v="0"/>
    <s v="Infraestrutura - TI"/>
    <x v="0"/>
    <s v="Normal"/>
    <s v="Liberar Url - Demanda por Email"/>
    <s v="Jorge Henrique Silva Jesus"/>
    <x v="26"/>
    <s v="10/10/2016 09:13:21"/>
    <s v=" "/>
    <s v="xxx"/>
    <x v="20"/>
    <x v="20"/>
    <n v="1"/>
    <n v="0"/>
    <n v="100"/>
    <s v="05/10/2016 17:40:40"/>
    <s v="05/10/2016 17:40:40"/>
    <s v="XX"/>
    <x v="6"/>
    <s v="Não"/>
    <s v=""/>
    <s v=""/>
    <s v=""/>
  </r>
  <r>
    <n v="3753"/>
    <x v="16"/>
    <x v="0"/>
    <s v="Infraestrutura - TI"/>
    <x v="0"/>
    <s v="Normal"/>
    <s v="Verificando E-mails"/>
    <s v="João Rigaud Fisher neto"/>
    <x v="28"/>
    <s v="06/10/2016 08:40:33"/>
    <s v=" "/>
    <s v="xxx"/>
    <x v="20"/>
    <x v="30"/>
    <n v="2"/>
    <n v="0"/>
    <n v="100"/>
    <s v="06/10/2016 08:40:33"/>
    <s v="06/10/2016 08:40:33"/>
    <s v="XX"/>
    <x v="6"/>
    <s v="Não"/>
    <s v=""/>
    <n v="1"/>
    <s v=""/>
  </r>
  <r>
    <n v="3754"/>
    <x v="16"/>
    <x v="0"/>
    <s v="Infraestrutura - TI"/>
    <x v="0"/>
    <s v="Normal"/>
    <s v="Chamado OTRS"/>
    <s v="João Rigaud Fisher neto"/>
    <x v="28"/>
    <s v="06/10/2016 08:47:41"/>
    <s v=" "/>
    <s v="xxx"/>
    <x v="20"/>
    <x v="30"/>
    <n v="1.5"/>
    <n v="0"/>
    <n v="100"/>
    <s v="06/10/2016 08:47:41"/>
    <s v="06/10/2016 08:47:41"/>
    <s v="XX"/>
    <x v="6"/>
    <s v="Não"/>
    <s v=""/>
    <n v="1"/>
    <s v=""/>
  </r>
  <r>
    <n v="3755"/>
    <x v="16"/>
    <x v="0"/>
    <s v="Infraestrutura - TI"/>
    <x v="0"/>
    <s v="Normal"/>
    <s v="Atendimento SKYPE"/>
    <s v="João Rigaud Fisher neto"/>
    <x v="28"/>
    <s v="06/10/2016 08:50:46"/>
    <s v=" "/>
    <s v="xxx"/>
    <x v="20"/>
    <x v="30"/>
    <n v="0.8399999737739563"/>
    <n v="0"/>
    <n v="100"/>
    <s v="06/10/2016 08:50:46"/>
    <s v="06/10/2016 08:50:46"/>
    <s v="XX"/>
    <x v="6"/>
    <s v="Não"/>
    <s v=""/>
    <n v="1"/>
    <s v=""/>
  </r>
  <r>
    <n v="3756"/>
    <x v="16"/>
    <x v="0"/>
    <s v="Infraestrutura - TI"/>
    <x v="0"/>
    <s v="Normal"/>
    <s v="Atendimento SKYPE"/>
    <s v="João Rigaud Fisher neto"/>
    <x v="28"/>
    <s v="06/10/2016 08:56:48"/>
    <s v=" "/>
    <s v="xxx"/>
    <x v="20"/>
    <x v="30"/>
    <n v="0.5"/>
    <n v="0"/>
    <n v="100"/>
    <s v="06/10/2016 08:56:48"/>
    <s v="06/10/2016 08:56:48"/>
    <s v="XX"/>
    <x v="6"/>
    <s v="Não"/>
    <s v=""/>
    <n v="1"/>
    <s v=""/>
  </r>
  <r>
    <n v="3757"/>
    <x v="16"/>
    <x v="0"/>
    <s v="Infraestrutura - TI"/>
    <x v="0"/>
    <s v="Normal"/>
    <s v="Chamado OTRS"/>
    <s v="João Rigaud Fisher neto"/>
    <x v="28"/>
    <s v="06/10/2016 08:58:08"/>
    <s v=" "/>
    <s v="xxx"/>
    <x v="20"/>
    <x v="30"/>
    <n v="0.23999999463558197"/>
    <n v="0"/>
    <n v="100"/>
    <s v="06/10/2016 08:58:08"/>
    <s v="06/10/2016 08:58:08"/>
    <s v="XX"/>
    <x v="6"/>
    <s v="Não"/>
    <s v=""/>
    <n v="1"/>
    <s v=""/>
  </r>
  <r>
    <n v="3758"/>
    <x v="16"/>
    <x v="0"/>
    <s v="Infraestrutura - TI"/>
    <x v="0"/>
    <s v="Normal"/>
    <s v="Atendimento na Mesa"/>
    <s v="João Rigaud Fisher neto"/>
    <x v="28"/>
    <s v="06/10/2016 09:01:36"/>
    <s v=" "/>
    <s v="xxx"/>
    <x v="20"/>
    <x v="30"/>
    <n v="0.38999998569488525"/>
    <n v="0"/>
    <n v="100"/>
    <s v="06/10/2016 09:01:36"/>
    <s v="06/10/2016 09:01:36"/>
    <s v="XX"/>
    <x v="6"/>
    <s v="Não"/>
    <s v=""/>
    <n v="1"/>
    <s v=""/>
  </r>
  <r>
    <n v="3759"/>
    <x v="16"/>
    <x v="0"/>
    <s v="Infraestrutura - TI"/>
    <x v="0"/>
    <s v="Normal"/>
    <s v="Chamado OTRS"/>
    <s v="João Rigaud Fisher neto"/>
    <x v="28"/>
    <s v="06/10/2016 09:03:26"/>
    <s v=" "/>
    <s v="xxx"/>
    <x v="20"/>
    <x v="30"/>
    <n v="0.11999999731779099"/>
    <n v="0"/>
    <n v="100"/>
    <s v="06/10/2016 09:03:26"/>
    <s v="06/10/2016 09:03:26"/>
    <s v="XX"/>
    <x v="6"/>
    <s v="Não"/>
    <s v=""/>
    <n v="1"/>
    <s v=""/>
  </r>
  <r>
    <n v="3760"/>
    <x v="16"/>
    <x v="0"/>
    <s v="Infraestrutura - TI"/>
    <x v="0"/>
    <s v="Normal"/>
    <s v="Atendimento SKYPE"/>
    <s v="João Rigaud Fisher neto"/>
    <x v="28"/>
    <s v="06/10/2016 09:05:19"/>
    <s v=" "/>
    <s v="xxx"/>
    <x v="20"/>
    <x v="30"/>
    <n v="0.5"/>
    <n v="0"/>
    <n v="100"/>
    <s v="06/10/2016 09:05:19"/>
    <s v="06/10/2016 09:05:19"/>
    <s v="XX"/>
    <x v="6"/>
    <s v="Não"/>
    <s v=""/>
    <n v="1"/>
    <s v=""/>
  </r>
  <r>
    <n v="3761"/>
    <x v="16"/>
    <x v="0"/>
    <s v="Infraestrutura - TI"/>
    <x v="0"/>
    <s v="Normal"/>
    <s v="Chamado OTRS"/>
    <s v="João Rigaud Fisher neto"/>
    <x v="28"/>
    <s v="06/10/2016 09:07:26"/>
    <s v=" "/>
    <s v="xxx"/>
    <x v="20"/>
    <x v="30"/>
    <n v="0.72000002861022949"/>
    <n v="0"/>
    <n v="100"/>
    <s v="06/10/2016 09:07:26"/>
    <s v="06/10/2016 09:07:26"/>
    <s v="XX"/>
    <x v="6"/>
    <s v="Não"/>
    <s v=""/>
    <n v="1"/>
    <s v=""/>
  </r>
  <r>
    <n v="3762"/>
    <x v="16"/>
    <x v="0"/>
    <s v="Infraestrutura - TI"/>
    <x v="0"/>
    <s v="Normal"/>
    <s v="Melhoria"/>
    <s v="João Rigaud Fisher neto"/>
    <x v="28"/>
    <s v="06/10/2016 09:09:53"/>
    <s v=" "/>
    <s v="xxx"/>
    <x v="20"/>
    <x v="30"/>
    <n v="0.4699999988079071"/>
    <n v="0"/>
    <n v="100"/>
    <s v="06/10/2016 09:09:53"/>
    <s v="06/10/2016 09:09:53"/>
    <s v="XX"/>
    <x v="6"/>
    <s v="Não"/>
    <s v=""/>
    <n v="1"/>
    <s v=""/>
  </r>
  <r>
    <n v="3765"/>
    <x v="16"/>
    <x v="0"/>
    <s v="Infraestrutura - TI"/>
    <x v="0"/>
    <s v="Normal"/>
    <s v="Atendimento na Mesa"/>
    <s v="João Rigaud Fisher neto"/>
    <x v="28"/>
    <s v="06/10/2016 09:14:00"/>
    <s v=" "/>
    <s v="xxx"/>
    <x v="20"/>
    <x v="30"/>
    <n v="1.5700000524520874"/>
    <n v="0"/>
    <n v="100"/>
    <s v="06/10/2016 09:14:00"/>
    <s v="06/10/2016 09:14:00"/>
    <s v="XX"/>
    <x v="6"/>
    <s v="Não"/>
    <s v=""/>
    <n v="1"/>
    <s v=""/>
  </r>
  <r>
    <n v="3766"/>
    <x v="16"/>
    <x v="0"/>
    <s v="Infraestrutura - TI"/>
    <x v="0"/>
    <s v="Normal"/>
    <s v="Chamado OTRS"/>
    <s v="João Rigaud Fisher neto"/>
    <x v="28"/>
    <s v="06/10/2016 09:16:28"/>
    <s v=" "/>
    <s v="xxx"/>
    <x v="20"/>
    <x v="30"/>
    <n v="0.25"/>
    <n v="0"/>
    <n v="100"/>
    <s v="06/10/2016 09:15:20"/>
    <s v="06/10/2016 09:16:28"/>
    <s v="XX"/>
    <x v="6"/>
    <s v="Não"/>
    <s v=""/>
    <n v="1"/>
    <s v=""/>
  </r>
  <r>
    <n v="3767"/>
    <x v="16"/>
    <x v="0"/>
    <s v="Infraestrutura - TI"/>
    <x v="0"/>
    <s v="Normal"/>
    <s v="Demanda Otrs - Ticket#10156399 "/>
    <s v="Jorge Henrique Silva Jesus"/>
    <x v="26"/>
    <s v="10/10/2016 09:12:57"/>
    <s v=" "/>
    <s v="xxx"/>
    <x v="26"/>
    <x v="30"/>
    <n v="1"/>
    <n v="0"/>
    <n v="100"/>
    <s v="06/10/2016 09:39:35"/>
    <s v="06/10/2016 09:39:35"/>
    <s v="XX"/>
    <x v="6"/>
    <s v="Não"/>
    <s v=""/>
    <s v=""/>
    <s v=""/>
  </r>
  <r>
    <n v="3769"/>
    <x v="16"/>
    <x v="0"/>
    <s v="Infraestrutura - TI"/>
    <x v="0"/>
    <s v="Normal"/>
    <s v="Demanda Otrs -Ticket#10156369"/>
    <s v="Jorge Henrique Silva Jesus"/>
    <x v="26"/>
    <s v="10/10/2016 09:07:59"/>
    <s v=" "/>
    <s v="xxx"/>
    <x v="26"/>
    <x v="30"/>
    <n v="1"/>
    <n v="0"/>
    <n v="100"/>
    <s v="06/10/2016 10:00:29"/>
    <s v="06/10/2016 10:00:29"/>
    <s v="XX"/>
    <x v="6"/>
    <s v="Não"/>
    <s v=""/>
    <s v=""/>
    <s v=""/>
  </r>
  <r>
    <n v="3771"/>
    <x v="16"/>
    <x v="0"/>
    <s v="Infraestrutura - TI"/>
    <x v="0"/>
    <s v="Normal"/>
    <s v="DEmanda Otrs - Ticket#10156572 "/>
    <s v="Jorge Henrique Silva Jesus"/>
    <x v="26"/>
    <s v="10/10/2016 09:07:37"/>
    <s v=" "/>
    <s v="xxx"/>
    <x v="26"/>
    <x v="30"/>
    <n v="1"/>
    <n v="0"/>
    <n v="100"/>
    <s v="06/10/2016 10:09:07"/>
    <s v="06/10/2016 15:29:00"/>
    <s v="XX"/>
    <x v="6"/>
    <s v="Não"/>
    <s v=""/>
    <s v=""/>
    <s v=""/>
  </r>
  <r>
    <n v="3787"/>
    <x v="16"/>
    <x v="0"/>
    <s v="Infraestrutura - TI"/>
    <x v="0"/>
    <s v="Normal"/>
    <s v="Demanda Otrs - Ticket#10156399"/>
    <s v="Jorge Henrique Silva Jesus"/>
    <x v="26"/>
    <s v="10/10/2016 09:07:07"/>
    <s v=" "/>
    <s v="xxx"/>
    <x v="26"/>
    <x v="30"/>
    <n v="1"/>
    <n v="0"/>
    <n v="100"/>
    <s v="06/10/2016 11:08:21"/>
    <s v="06/10/2016 11:08:21"/>
    <s v="XX"/>
    <x v="6"/>
    <s v="Não"/>
    <s v=""/>
    <s v=""/>
    <s v=""/>
  </r>
  <r>
    <n v="3790"/>
    <x v="16"/>
    <x v="0"/>
    <s v="Infraestrutura - TI"/>
    <x v="0"/>
    <s v="Normal"/>
    <s v="Demanda Ots - Ticket#10156357 "/>
    <s v="Jorge Henrique Silva Jesus"/>
    <x v="26"/>
    <s v="10/10/2016 09:06:19"/>
    <s v=" "/>
    <s v="xxx"/>
    <x v="26"/>
    <x v="30"/>
    <n v="1"/>
    <n v="0"/>
    <n v="100"/>
    <s v="06/10/2016 11:20:56"/>
    <s v="06/10/2016 11:20:56"/>
    <s v="XX"/>
    <x v="6"/>
    <s v="Não"/>
    <s v=""/>
    <s v=""/>
    <s v=""/>
  </r>
  <r>
    <n v="3791"/>
    <x v="16"/>
    <x v="0"/>
    <s v="Infraestrutura - TI"/>
    <x v="0"/>
    <s v="Normal"/>
    <s v="Demanda Email - "/>
    <s v="Jorge Henrique Silva Jesus"/>
    <x v="26"/>
    <s v="10/10/2016 09:06:19"/>
    <s v=" "/>
    <s v="xxx"/>
    <x v="26"/>
    <x v="30"/>
    <n v="0.80000001192092896"/>
    <n v="0"/>
    <n v="100"/>
    <s v="06/10/2016 11:22:52"/>
    <s v="06/10/2016 11:22:52"/>
    <s v="XX"/>
    <x v="6"/>
    <s v="Não"/>
    <s v=""/>
    <s v=""/>
    <s v=""/>
  </r>
  <r>
    <n v="3803"/>
    <x v="16"/>
    <x v="0"/>
    <s v="Infraestrutura - TI"/>
    <x v="0"/>
    <s v="Normal"/>
    <s v="PArametrização de Grupo VPN"/>
    <s v="Jorge Henrique Silva Jesus"/>
    <x v="26"/>
    <s v="10/10/2016 09:06:19"/>
    <s v=" "/>
    <s v="xxx"/>
    <x v="26"/>
    <x v="30"/>
    <n v="1"/>
    <n v="0"/>
    <n v="100"/>
    <s v="06/10/2016 14:24:28"/>
    <s v="06/10/2016 14:24:28"/>
    <s v="XX"/>
    <x v="6"/>
    <s v="Não"/>
    <s v=""/>
    <s v=""/>
    <s v=""/>
  </r>
  <r>
    <n v="3811"/>
    <x v="16"/>
    <x v="0"/>
    <s v="Infraestrutura - TI"/>
    <x v="0"/>
    <s v="Normal"/>
    <s v="Demanda Otrs Ticket#10156987"/>
    <s v="Jorge Henrique Silva Jesus"/>
    <x v="26"/>
    <s v="10/10/2016 09:06:19"/>
    <s v=" "/>
    <s v="xxx"/>
    <x v="26"/>
    <x v="30"/>
    <n v="1"/>
    <n v="0"/>
    <n v="100"/>
    <s v="06/10/2016 15:14:06"/>
    <s v="06/10/2016 15:14:06"/>
    <s v="XX"/>
    <x v="6"/>
    <s v="Não"/>
    <s v=""/>
    <s v=""/>
    <s v=""/>
  </r>
  <r>
    <n v="3818"/>
    <x v="16"/>
    <x v="0"/>
    <s v="Infraestrutura - TI"/>
    <x v="0"/>
    <s v="Normal"/>
    <s v="Liberar Ping,Imp E Smtp Serviidor Microbi-Hmol"/>
    <s v="Jorge Henrique Silva Jesus"/>
    <x v="26"/>
    <s v="10/10/2016 09:06:19"/>
    <s v=" "/>
    <s v="xxx"/>
    <x v="26"/>
    <x v="30"/>
    <n v="1.2000000476837158"/>
    <n v="0"/>
    <n v="100"/>
    <s v="06/10/2016 15:46:13"/>
    <s v="06/10/2016 15:46:13"/>
    <s v="XX"/>
    <x v="6"/>
    <s v="Não"/>
    <s v=""/>
    <s v=""/>
    <s v=""/>
  </r>
  <r>
    <n v="3833"/>
    <x v="16"/>
    <x v="0"/>
    <s v="Infraestrutura - TI"/>
    <x v="0"/>
    <s v="Normal"/>
    <s v="Liberar Acesso Servidor"/>
    <s v="Jorge Henrique Silva Jesus"/>
    <x v="26"/>
    <s v="10/10/2016 09:06:19"/>
    <s v=" "/>
    <s v="xxx"/>
    <x v="26"/>
    <x v="30"/>
    <n v="1"/>
    <n v="0"/>
    <n v="100"/>
    <s v="06/10/2016 17:13:16"/>
    <s v="10/10/2016 09:06:19"/>
    <s v="XX"/>
    <x v="6"/>
    <s v="Não"/>
    <s v=""/>
    <s v=""/>
    <s v=""/>
  </r>
  <r>
    <n v="3835"/>
    <x v="16"/>
    <x v="0"/>
    <s v="Infraestrutura - TI"/>
    <x v="0"/>
    <s v="Normal"/>
    <s v="Parametrização de Usuário Suporte Avançado"/>
    <s v="Jorge Henrique Silva Jesus"/>
    <x v="26"/>
    <s v="10/10/2016 09:06:20"/>
    <s v=" "/>
    <s v="xxx"/>
    <x v="26"/>
    <x v="30"/>
    <n v="1"/>
    <n v="0"/>
    <n v="100"/>
    <s v="06/10/2016 17:32:22"/>
    <s v="06/10/2016 17:32:22"/>
    <s v="XX"/>
    <x v="6"/>
    <s v="Não"/>
    <s v=""/>
    <s v=""/>
    <s v=""/>
  </r>
  <r>
    <n v="3836"/>
    <x v="16"/>
    <x v="0"/>
    <s v="Infraestrutura - TI"/>
    <x v="0"/>
    <s v="Normal"/>
    <s v="Registro de ocorrencias"/>
    <s v="João Rigaud Fisher neto"/>
    <x v="28"/>
    <s v="06/10/2016 17:53:40"/>
    <s v=" "/>
    <s v="xxx"/>
    <x v="26"/>
    <x v="30"/>
    <n v="1.2799999713897705"/>
    <n v="0"/>
    <n v="100"/>
    <s v="06/10/2016 17:53:40"/>
    <s v="06/10/2016 17:53:40"/>
    <s v="XX"/>
    <x v="6"/>
    <s v="Não"/>
    <s v=""/>
    <s v=""/>
    <s v=""/>
  </r>
  <r>
    <n v="3837"/>
    <x v="16"/>
    <x v="0"/>
    <s v="Infraestrutura - TI"/>
    <x v="0"/>
    <s v="Normal"/>
    <s v="Atendimento Whatsapp"/>
    <s v="João Rigaud Fisher neto"/>
    <x v="28"/>
    <s v="06/10/2016 18:01:54"/>
    <s v=" "/>
    <s v="xxx"/>
    <x v="26"/>
    <x v="30"/>
    <n v="0.72000002861022949"/>
    <n v="0"/>
    <n v="100"/>
    <s v="06/10/2016 18:01:54"/>
    <s v="06/10/2016 18:01:54"/>
    <s v="XX"/>
    <x v="6"/>
    <s v="Não"/>
    <s v=""/>
    <s v=""/>
    <s v=""/>
  </r>
  <r>
    <n v="3838"/>
    <x v="16"/>
    <x v="0"/>
    <s v="Infraestrutura - TI"/>
    <x v="0"/>
    <s v="Normal"/>
    <s v="Atendimento Email"/>
    <s v="João Rigaud Fisher neto"/>
    <x v="28"/>
    <s v="06/10/2016 18:03:10"/>
    <s v=" "/>
    <s v="xxx"/>
    <x v="26"/>
    <x v="30"/>
    <n v="0.17000000178813934"/>
    <n v="0"/>
    <n v="100"/>
    <s v="06/10/2016 18:03:10"/>
    <s v="06/10/2016 18:03:10"/>
    <s v="XX"/>
    <x v="6"/>
    <s v="Não"/>
    <s v=""/>
    <s v=""/>
    <s v=""/>
  </r>
  <r>
    <n v="3839"/>
    <x v="16"/>
    <x v="0"/>
    <s v="Infraestrutura - TI"/>
    <x v="0"/>
    <s v="Normal"/>
    <s v="Atendimento Whatsapp"/>
    <s v="João Rigaud Fisher neto"/>
    <x v="28"/>
    <s v="06/10/2016 18:04:29"/>
    <s v=" "/>
    <s v="xxx"/>
    <x v="26"/>
    <x v="30"/>
    <n v="0.8399999737739563"/>
    <n v="0"/>
    <n v="100"/>
    <s v="06/10/2016 18:04:29"/>
    <s v="06/10/2016 18:04:29"/>
    <s v="XX"/>
    <x v="6"/>
    <s v="Não"/>
    <s v=""/>
    <s v=""/>
    <s v=""/>
  </r>
  <r>
    <n v="3840"/>
    <x v="16"/>
    <x v="0"/>
    <s v="Infraestrutura - TI"/>
    <x v="0"/>
    <s v="Normal"/>
    <s v="Verificando E-mails"/>
    <s v="João Rigaud Fisher neto"/>
    <x v="28"/>
    <s v="06/10/2016 18:06:50"/>
    <s v=" "/>
    <s v="xxx"/>
    <x v="26"/>
    <x v="30"/>
    <n v="1"/>
    <n v="0"/>
    <n v="100"/>
    <s v="06/10/2016 18:06:50"/>
    <s v="06/10/2016 18:06:50"/>
    <s v="XX"/>
    <x v="6"/>
    <s v="Não"/>
    <s v=""/>
    <s v=""/>
    <s v=""/>
  </r>
  <r>
    <n v="3841"/>
    <x v="16"/>
    <x v="0"/>
    <s v="Infraestrutura - TI"/>
    <x v="0"/>
    <s v="Normal"/>
    <s v="Chamado OTRS"/>
    <s v="João Rigaud Fisher neto"/>
    <x v="28"/>
    <s v="06/10/2016 18:08:05"/>
    <s v=" "/>
    <s v="xxx"/>
    <x v="26"/>
    <x v="30"/>
    <n v="0.60000002384185791"/>
    <n v="0"/>
    <n v="100"/>
    <s v="06/10/2016 18:08:05"/>
    <s v="06/10/2016 18:08:05"/>
    <s v="XX"/>
    <x v="6"/>
    <s v="Não"/>
    <s v=""/>
    <s v=""/>
    <s v=""/>
  </r>
  <r>
    <n v="3842"/>
    <x v="16"/>
    <x v="0"/>
    <s v="Infraestrutura - TI"/>
    <x v="0"/>
    <s v="Normal"/>
    <s v="Melhoria"/>
    <s v="João Rigaud Fisher neto"/>
    <x v="28"/>
    <s v="06/10/2016 18:11:05"/>
    <s v=" "/>
    <s v="xxx"/>
    <x v="26"/>
    <x v="30"/>
    <n v="3.3399999141693115"/>
    <n v="0"/>
    <n v="100"/>
    <s v="06/10/2016 18:11:05"/>
    <s v="06/10/2016 18:11:05"/>
    <s v="XX"/>
    <x v="6"/>
    <s v="Não"/>
    <s v=""/>
    <s v=""/>
    <s v=""/>
  </r>
  <r>
    <n v="3843"/>
    <x v="16"/>
    <x v="0"/>
    <s v="Infraestrutura - TI"/>
    <x v="0"/>
    <s v="Normal"/>
    <s v="Atendimento Antivirus"/>
    <s v="João Rigaud Fisher neto"/>
    <x v="28"/>
    <s v="06/10/2016 18:13:23"/>
    <s v=" "/>
    <s v="xxx"/>
    <x v="26"/>
    <x v="30"/>
    <n v="0.5"/>
    <n v="0"/>
    <n v="100"/>
    <s v="06/10/2016 18:13:23"/>
    <s v="06/10/2016 18:13:23"/>
    <s v="XX"/>
    <x v="6"/>
    <s v="Não"/>
    <s v=""/>
    <s v=""/>
    <s v=""/>
  </r>
  <r>
    <n v="3844"/>
    <x v="16"/>
    <x v="0"/>
    <s v="Infraestrutura - TI"/>
    <x v="0"/>
    <s v="Normal"/>
    <s v="Registro de ocorrencias"/>
    <s v="João Rigaud Fisher neto"/>
    <x v="28"/>
    <s v="06/10/2016 18:15:16"/>
    <s v=" "/>
    <s v="xxx"/>
    <x v="26"/>
    <x v="30"/>
    <n v="0.5"/>
    <n v="0"/>
    <n v="100"/>
    <s v="06/10/2016 18:15:16"/>
    <s v="06/10/2016 18:15:16"/>
    <s v="XX"/>
    <x v="6"/>
    <s v="Não"/>
    <s v=""/>
    <s v=""/>
    <s v=""/>
  </r>
  <r>
    <n v="3870"/>
    <x v="16"/>
    <x v="0"/>
    <s v="Infraestrutura - TI"/>
    <x v="0"/>
    <s v="Normal"/>
    <s v="Liberar Acesso ao FTP"/>
    <s v="Jorge Henrique Silva Jesus"/>
    <x v="26"/>
    <s v="10/10/2016 09:06:20"/>
    <s v=" "/>
    <s v="xxx"/>
    <x v="34"/>
    <x v="29"/>
    <n v="1"/>
    <n v="0"/>
    <n v="100"/>
    <s v="07/10/2016 09:38:06"/>
    <s v="07/10/2016 09:38:06"/>
    <s v="XX"/>
    <x v="6"/>
    <s v="Não"/>
    <s v=""/>
    <s v=""/>
    <s v=""/>
  </r>
  <r>
    <n v="3872"/>
    <x v="16"/>
    <x v="0"/>
    <s v="Infraestrutura - TI"/>
    <x v="0"/>
    <s v="Normal"/>
    <s v="Demanda Otrs - Ticket#10156896"/>
    <s v="Jorge Henrique Silva Jesus"/>
    <x v="26"/>
    <s v="10/10/2016 09:06:20"/>
    <s v=" "/>
    <s v="xxx"/>
    <x v="34"/>
    <x v="29"/>
    <n v="1"/>
    <n v="0"/>
    <n v="100"/>
    <s v="07/10/2016 09:38:56"/>
    <s v="10/10/2016 09:06:20"/>
    <s v="XX"/>
    <x v="6"/>
    <s v="Não"/>
    <s v=""/>
    <s v=""/>
    <s v=""/>
  </r>
  <r>
    <n v="3878"/>
    <x v="16"/>
    <x v="0"/>
    <s v="Infraestrutura - TI"/>
    <x v="0"/>
    <s v="Normal"/>
    <s v="DEmanda Otrs - Ticket#10157447"/>
    <s v="Jorge Henrique Silva Jesus"/>
    <x v="26"/>
    <s v="10/10/2016 09:06:20"/>
    <s v=" "/>
    <s v="xxx"/>
    <x v="34"/>
    <x v="29"/>
    <n v="1"/>
    <n v="0"/>
    <n v="100"/>
    <s v="07/10/2016 09:47:41"/>
    <s v="07/10/2016 09:47:41"/>
    <s v="XX"/>
    <x v="6"/>
    <s v="Não"/>
    <s v=""/>
    <s v=""/>
    <s v=""/>
  </r>
  <r>
    <n v="3881"/>
    <x v="16"/>
    <x v="1"/>
    <s v="Infraestrutura - TI"/>
    <x v="0"/>
    <s v="Normal"/>
    <s v="INstalação Package Versão de Correção Windows 10"/>
    <s v="Jorge Henrique Silva Jesus"/>
    <x v="26"/>
    <s v="10/10/2016 09:06:20"/>
    <s v=" "/>
    <s v="xxx"/>
    <x v="34"/>
    <x v="29"/>
    <n v="12"/>
    <n v="0"/>
    <n v="100"/>
    <s v="07/10/2016 09:53:58"/>
    <s v="10/10/2016 09:02:56"/>
    <s v="XX"/>
    <x v="6"/>
    <s v="Não"/>
    <s v=""/>
    <s v=""/>
    <s v=""/>
  </r>
  <r>
    <n v="3883"/>
    <x v="16"/>
    <x v="1"/>
    <s v="Infraestrutura - TI"/>
    <x v="0"/>
    <s v="Normal"/>
    <s v="Liberar APlicação Webex"/>
    <s v="Jorge Henrique Silva Jesus"/>
    <x v="26"/>
    <s v="10/10/2016 09:06:20"/>
    <s v=" "/>
    <s v="xxx"/>
    <x v="34"/>
    <x v="29"/>
    <n v="1"/>
    <n v="0"/>
    <n v="100"/>
    <s v="07/10/2016 10:17:04"/>
    <s v="07/10/2016 10:17:04"/>
    <s v="XX"/>
    <x v="6"/>
    <s v="Não"/>
    <s v=""/>
    <s v=""/>
    <s v=""/>
  </r>
  <r>
    <n v="3886"/>
    <x v="16"/>
    <x v="1"/>
    <s v="Infraestrutura - TI"/>
    <x v="0"/>
    <s v="Normal"/>
    <s v="Reinstalação Serviço WSUS"/>
    <s v="Jorge Henrique Silva Jesus"/>
    <x v="26"/>
    <s v="10/10/2016 09:06:20"/>
    <s v=" "/>
    <s v="xxx"/>
    <x v="34"/>
    <x v="29"/>
    <n v="15"/>
    <n v="0"/>
    <n v="100"/>
    <s v="07/10/2016 10:38:34"/>
    <s v="10/10/2016 09:00:18"/>
    <s v="XX"/>
    <x v="6"/>
    <s v="Não"/>
    <s v=""/>
    <s v=""/>
    <s v=""/>
  </r>
  <r>
    <n v="3899"/>
    <x v="16"/>
    <x v="1"/>
    <s v="Infraestrutura - TI"/>
    <x v="0"/>
    <s v="Normal"/>
    <s v="Liberar controle de Dispositivo"/>
    <s v="Jorge Henrique Silva Jesus"/>
    <x v="26"/>
    <s v="10/10/2016 09:06:20"/>
    <s v=" "/>
    <s v="xxx"/>
    <x v="34"/>
    <x v="29"/>
    <n v="1"/>
    <n v="0"/>
    <n v="100"/>
    <s v="07/10/2016 14:34:02"/>
    <s v="07/10/2016 14:34:02"/>
    <s v="XX"/>
    <x v="6"/>
    <s v="Não"/>
    <s v=""/>
    <s v=""/>
    <s v=""/>
  </r>
  <r>
    <n v="3906"/>
    <x v="16"/>
    <x v="1"/>
    <s v="Infraestrutura - TI"/>
    <x v="0"/>
    <s v="Normal"/>
    <s v="Verificar usuário Bloqueado"/>
    <s v="Jorge Henrique Silva Jesus"/>
    <x v="26"/>
    <s v="10/10/2016 09:06:20"/>
    <s v=" "/>
    <s v="xxx"/>
    <x v="34"/>
    <x v="29"/>
    <n v="1.7999999523162842"/>
    <n v="0"/>
    <n v="100"/>
    <s v="07/10/2016 15:16:48"/>
    <s v="10/10/2016 08:59:42"/>
    <s v="XX"/>
    <x v="6"/>
    <s v="Não"/>
    <s v=""/>
    <s v=""/>
    <s v=""/>
  </r>
  <r>
    <n v="3928"/>
    <x v="16"/>
    <x v="0"/>
    <s v="Infraestrutura - TI"/>
    <x v="0"/>
    <s v="Normal"/>
    <s v="Chamado OTRS"/>
    <s v="João Rigaud Fisher neto"/>
    <x v="28"/>
    <s v="08/10/2016 11:27:22"/>
    <s v=" "/>
    <s v="xxx"/>
    <x v="34"/>
    <x v="37"/>
    <n v="0.5"/>
    <n v="0"/>
    <n v="100"/>
    <s v="08/10/2016 11:27:22"/>
    <s v="08/10/2016 11:27:22"/>
    <s v="XX"/>
    <x v="6"/>
    <s v="Não"/>
    <s v=""/>
    <n v="1"/>
    <s v=""/>
  </r>
  <r>
    <n v="3929"/>
    <x v="16"/>
    <x v="0"/>
    <s v="Infraestrutura - TI"/>
    <x v="0"/>
    <s v="Normal"/>
    <s v="Atendimento Email"/>
    <s v="João Rigaud Fisher neto"/>
    <x v="28"/>
    <s v="08/10/2016 11:32:29"/>
    <s v=" "/>
    <s v="xxx"/>
    <x v="34"/>
    <x v="37"/>
    <n v="1.6699999570846558"/>
    <n v="0"/>
    <n v="100"/>
    <s v="08/10/2016 11:32:29"/>
    <s v="08/10/2016 11:32:29"/>
    <s v="XX"/>
    <x v="6"/>
    <s v="Não"/>
    <s v=""/>
    <n v="1"/>
    <s v=""/>
  </r>
  <r>
    <n v="3930"/>
    <x v="16"/>
    <x v="0"/>
    <s v="Infraestrutura - TI"/>
    <x v="0"/>
    <s v="Normal"/>
    <s v="Atendimento Telefone Plantão"/>
    <s v="João Rigaud Fisher neto"/>
    <x v="28"/>
    <s v="08/10/2016 11:34:20"/>
    <s v=" "/>
    <s v="xxx"/>
    <x v="34"/>
    <x v="37"/>
    <n v="0.34000000357627869"/>
    <n v="0"/>
    <n v="100"/>
    <s v="08/10/2016 11:34:20"/>
    <s v="08/10/2016 11:34:20"/>
    <s v="XX"/>
    <x v="6"/>
    <s v="Não"/>
    <s v=""/>
    <n v="1"/>
    <s v=""/>
  </r>
  <r>
    <n v="3931"/>
    <x v="16"/>
    <x v="0"/>
    <s v="Infraestrutura - TI"/>
    <x v="0"/>
    <s v="Normal"/>
    <s v="Chamado OTRS"/>
    <s v="João Rigaud Fisher neto"/>
    <x v="28"/>
    <s v="08/10/2016 11:36:39"/>
    <s v=" "/>
    <s v="xxx"/>
    <x v="34"/>
    <x v="37"/>
    <n v="0.14000000059604645"/>
    <n v="0"/>
    <n v="100"/>
    <s v="08/10/2016 11:36:39"/>
    <s v="08/10/2016 11:36:39"/>
    <s v="XX"/>
    <x v="6"/>
    <s v="Não"/>
    <s v=""/>
    <n v="1"/>
    <s v=""/>
  </r>
  <r>
    <n v="3932"/>
    <x v="16"/>
    <x v="0"/>
    <s v="Infraestrutura - TI"/>
    <x v="0"/>
    <s v="Normal"/>
    <s v="Melhoria"/>
    <s v="João Rigaud Fisher neto"/>
    <x v="28"/>
    <s v="08/10/2016 11:38:13"/>
    <s v=" "/>
    <s v="xxx"/>
    <x v="34"/>
    <x v="37"/>
    <n v="0.8399999737739563"/>
    <n v="0"/>
    <n v="100"/>
    <s v="08/10/2016 11:38:13"/>
    <s v="08/10/2016 11:38:13"/>
    <s v="XX"/>
    <x v="6"/>
    <s v="Não"/>
    <s v=""/>
    <n v="1"/>
    <s v=""/>
  </r>
  <r>
    <n v="3933"/>
    <x v="16"/>
    <x v="0"/>
    <s v="Infraestrutura - TI"/>
    <x v="0"/>
    <s v="Normal"/>
    <s v="Reunião de Equipe"/>
    <s v="João Rigaud Fisher neto"/>
    <x v="28"/>
    <s v="08/10/2016 11:39:20"/>
    <s v=" "/>
    <s v="xxx"/>
    <x v="34"/>
    <x v="37"/>
    <n v="0.5"/>
    <n v="0"/>
    <n v="100"/>
    <s v="08/10/2016 11:39:20"/>
    <s v="08/10/2016 11:39:20"/>
    <s v="XX"/>
    <x v="6"/>
    <s v="Não"/>
    <s v=""/>
    <n v="1"/>
    <s v=""/>
  </r>
  <r>
    <n v="3934"/>
    <x v="16"/>
    <x v="0"/>
    <s v="Infraestrutura - TI"/>
    <x v="0"/>
    <s v="Normal"/>
    <s v="Melhoria"/>
    <s v="João Rigaud Fisher neto"/>
    <x v="28"/>
    <s v="08/10/2016 11:45:37"/>
    <s v=" "/>
    <s v="xxx"/>
    <x v="34"/>
    <x v="37"/>
    <n v="0.75"/>
    <n v="0"/>
    <n v="100"/>
    <s v="08/10/2016 11:45:37"/>
    <s v="08/10/2016 11:45:37"/>
    <s v="XX"/>
    <x v="6"/>
    <s v="Não"/>
    <s v=""/>
    <n v="1"/>
    <s v=""/>
  </r>
  <r>
    <n v="3935"/>
    <x v="16"/>
    <x v="0"/>
    <s v="Infraestrutura - TI"/>
    <x v="0"/>
    <s v="Normal"/>
    <s v="Chamado OTRS"/>
    <s v="João Rigaud Fisher neto"/>
    <x v="28"/>
    <s v="08/10/2016 11:47:07"/>
    <s v=" "/>
    <s v="xxx"/>
    <x v="34"/>
    <x v="37"/>
    <n v="1"/>
    <n v="0"/>
    <n v="100"/>
    <s v="08/10/2016 11:47:07"/>
    <s v="08/10/2016 11:47:07"/>
    <s v="XX"/>
    <x v="6"/>
    <s v="Não"/>
    <s v=""/>
    <n v="1"/>
    <s v=""/>
  </r>
  <r>
    <n v="3936"/>
    <x v="16"/>
    <x v="0"/>
    <s v="Infraestrutura - TI"/>
    <x v="0"/>
    <s v="Normal"/>
    <s v="Atendimento na Mesa"/>
    <s v="João Rigaud Fisher neto"/>
    <x v="28"/>
    <s v="08/10/2016 11:53:55"/>
    <s v=" "/>
    <s v="xxx"/>
    <x v="34"/>
    <x v="37"/>
    <n v="2.25"/>
    <n v="0"/>
    <n v="100"/>
    <s v="08/10/2016 11:53:55"/>
    <s v="08/10/2016 11:53:55"/>
    <s v="XX"/>
    <x v="6"/>
    <s v="Não"/>
    <s v=""/>
    <n v="1"/>
    <s v=""/>
  </r>
  <r>
    <n v="3937"/>
    <x v="16"/>
    <x v="0"/>
    <s v="Infraestrutura - TI"/>
    <x v="0"/>
    <s v="Normal"/>
    <s v="Atendimento Email"/>
    <s v="João Rigaud Fisher neto"/>
    <x v="28"/>
    <s v="08/10/2016 11:56:17"/>
    <s v=" "/>
    <s v="xxx"/>
    <x v="34"/>
    <x v="37"/>
    <n v="0.67000001668930054"/>
    <n v="0"/>
    <n v="100"/>
    <s v="08/10/2016 11:56:17"/>
    <s v="08/10/2016 11:56:17"/>
    <s v="XX"/>
    <x v="6"/>
    <s v="Não"/>
    <s v=""/>
    <n v="1"/>
    <s v=""/>
  </r>
  <r>
    <n v="3938"/>
    <x v="16"/>
    <x v="0"/>
    <s v="Infraestrutura - TI"/>
    <x v="0"/>
    <s v="Normal"/>
    <s v="Chamado OTRS"/>
    <s v="João Rigaud Fisher neto"/>
    <x v="28"/>
    <s v="08/10/2016 11:57:13"/>
    <s v=" "/>
    <s v="xxx"/>
    <x v="34"/>
    <x v="37"/>
    <n v="3.9999999105930328E-2"/>
    <n v="0"/>
    <n v="100"/>
    <s v="08/10/2016 11:57:13"/>
    <s v="08/10/2016 11:57:13"/>
    <s v="XX"/>
    <x v="6"/>
    <s v="Não"/>
    <s v=""/>
    <n v="1"/>
    <s v=""/>
  </r>
  <r>
    <n v="3939"/>
    <x v="16"/>
    <x v="0"/>
    <s v="Infraestrutura - TI"/>
    <x v="0"/>
    <s v="Normal"/>
    <s v="Atendimento na Mesa"/>
    <s v="João Rigaud Fisher neto"/>
    <x v="28"/>
    <s v="08/10/2016 12:00:01"/>
    <s v=" "/>
    <s v="xxx"/>
    <x v="34"/>
    <x v="37"/>
    <n v="0.80000001192092896"/>
    <n v="0"/>
    <n v="100"/>
    <s v="08/10/2016 12:00:01"/>
    <s v="08/10/2016 12:00:01"/>
    <s v="XX"/>
    <x v="6"/>
    <s v="Não"/>
    <s v=""/>
    <n v="1"/>
    <s v=""/>
  </r>
  <r>
    <n v="3940"/>
    <x v="16"/>
    <x v="0"/>
    <s v="Infraestrutura - TI"/>
    <x v="0"/>
    <s v="Normal"/>
    <s v="Atendimento Email"/>
    <s v="João Rigaud Fisher neto"/>
    <x v="28"/>
    <s v="08/10/2016 12:01:18"/>
    <s v=" "/>
    <s v="xxx"/>
    <x v="34"/>
    <x v="37"/>
    <n v="1.5"/>
    <n v="0"/>
    <n v="100"/>
    <s v="08/10/2016 12:01:18"/>
    <s v="08/10/2016 12:01:18"/>
    <s v="XX"/>
    <x v="6"/>
    <s v="Não"/>
    <s v=""/>
    <n v="1"/>
    <s v=""/>
  </r>
  <r>
    <n v="3941"/>
    <x v="16"/>
    <x v="0"/>
    <s v="Infraestrutura - TI"/>
    <x v="0"/>
    <s v="Normal"/>
    <s v="Atividades"/>
    <s v="João Rigaud Fisher neto"/>
    <x v="28"/>
    <s v="08/10/2016 12:04:15"/>
    <s v=" "/>
    <s v="xxx"/>
    <x v="35"/>
    <x v="37"/>
    <n v="4"/>
    <n v="0"/>
    <n v="100"/>
    <s v="08/10/2016 12:04:15"/>
    <s v="08/10/2016 12:04:15"/>
    <s v="XX"/>
    <x v="6"/>
    <s v="Não"/>
    <s v=""/>
    <s v=""/>
    <s v=""/>
  </r>
  <r>
    <n v="3950"/>
    <x v="16"/>
    <x v="0"/>
    <s v="Infraestrutura - TI"/>
    <x v="0"/>
    <s v="Normal"/>
    <s v="solicitação por email"/>
    <s v="Jorge Alves dos Santos"/>
    <x v="27"/>
    <s v="10/10/2016 08:43:27"/>
    <s v=" "/>
    <s v="xxx"/>
    <x v="20"/>
    <x v="20"/>
    <n v="1"/>
    <n v="0"/>
    <n v="100"/>
    <s v="10/10/2016 08:43:27"/>
    <s v="10/10/2016 08:43:27"/>
    <s v="XX"/>
    <x v="6"/>
    <s v="Não"/>
    <s v=""/>
    <s v=""/>
    <s v=""/>
  </r>
  <r>
    <n v="3951"/>
    <x v="16"/>
    <x v="0"/>
    <s v="Infraestrutura - TI"/>
    <x v="0"/>
    <s v="Normal"/>
    <s v="solicitação por email"/>
    <s v="Jorge Alves dos Santos"/>
    <x v="27"/>
    <s v="10/10/2016 08:43:59"/>
    <s v=" "/>
    <s v="xxx"/>
    <x v="20"/>
    <x v="20"/>
    <n v="1"/>
    <n v="0"/>
    <n v="100"/>
    <s v="10/10/2016 08:43:59"/>
    <s v="10/10/2016 08:43:59"/>
    <s v="XX"/>
    <x v="6"/>
    <s v="Não"/>
    <s v=""/>
    <s v=""/>
    <s v=""/>
  </r>
  <r>
    <n v="3953"/>
    <x v="16"/>
    <x v="0"/>
    <s v="Infraestrutura - TI"/>
    <x v="0"/>
    <s v="Normal"/>
    <s v="Solicitação por email"/>
    <s v="Jorge Alves dos Santos"/>
    <x v="27"/>
    <s v="10/10/2016 08:44:57"/>
    <s v=" "/>
    <s v="xxx"/>
    <x v="20"/>
    <x v="20"/>
    <n v="1"/>
    <n v="0"/>
    <n v="100"/>
    <s v="10/10/2016 08:44:57"/>
    <s v="10/10/2016 08:44:57"/>
    <s v="XX"/>
    <x v="6"/>
    <s v="Não"/>
    <s v=""/>
    <s v=""/>
    <s v=""/>
  </r>
  <r>
    <n v="3954"/>
    <x v="16"/>
    <x v="0"/>
    <s v="Infraestrutura - TI"/>
    <x v="0"/>
    <s v="Normal"/>
    <s v="Solicitação presencial"/>
    <s v="Jorge Alves dos Santos"/>
    <x v="27"/>
    <s v="10/10/2016 08:45:46"/>
    <s v=" "/>
    <s v="xxx"/>
    <x v="20"/>
    <x v="20"/>
    <n v="1"/>
    <n v="0"/>
    <n v="100"/>
    <s v="10/10/2016 08:45:46"/>
    <s v="10/10/2016 08:45:46"/>
    <s v="XX"/>
    <x v="6"/>
    <s v="Não"/>
    <s v=""/>
    <s v=""/>
    <s v=""/>
  </r>
  <r>
    <n v="3956"/>
    <x v="16"/>
    <x v="0"/>
    <s v="Infraestrutura - TI"/>
    <x v="0"/>
    <s v="Normal"/>
    <s v="Solicitação por skype"/>
    <s v="Jorge Alves dos Santos"/>
    <x v="27"/>
    <s v="10/10/2016 08:46:36"/>
    <s v=" "/>
    <s v="xxx"/>
    <x v="20"/>
    <x v="20"/>
    <n v="1"/>
    <n v="0"/>
    <n v="100"/>
    <s v="10/10/2016 08:46:36"/>
    <s v="10/10/2016 08:46:36"/>
    <s v="XX"/>
    <x v="6"/>
    <s v="Não"/>
    <s v=""/>
    <s v=""/>
    <s v=""/>
  </r>
  <r>
    <n v="3958"/>
    <x v="16"/>
    <x v="0"/>
    <s v="Infraestrutura - TI"/>
    <x v="0"/>
    <s v="Normal"/>
    <s v="Solicitação por telefone"/>
    <s v="Jorge Alves dos Santos"/>
    <x v="27"/>
    <s v="10/10/2016 08:47:49"/>
    <s v=" "/>
    <s v="xxx"/>
    <x v="20"/>
    <x v="20"/>
    <n v="1"/>
    <n v="0"/>
    <n v="100"/>
    <s v="10/10/2016 08:47:49"/>
    <s v="10/10/2016 08:47:49"/>
    <s v="XX"/>
    <x v="6"/>
    <s v="Não"/>
    <s v=""/>
    <s v=""/>
    <s v=""/>
  </r>
  <r>
    <n v="3959"/>
    <x v="16"/>
    <x v="0"/>
    <s v="Infraestrutura - TI"/>
    <x v="0"/>
    <s v="Normal"/>
    <s v="Solicitação por skype. "/>
    <s v="Jorge Alves dos Santos"/>
    <x v="27"/>
    <s v="10/10/2016 08:49:01"/>
    <s v=" "/>
    <s v="xxx"/>
    <x v="20"/>
    <x v="20"/>
    <n v="1"/>
    <n v="0"/>
    <n v="100"/>
    <s v="10/10/2016 08:49:01"/>
    <s v="10/10/2016 08:49:01"/>
    <s v="XX"/>
    <x v="6"/>
    <s v="Não"/>
    <s v=""/>
    <s v=""/>
    <s v=""/>
  </r>
  <r>
    <n v="3960"/>
    <x v="16"/>
    <x v="0"/>
    <s v="Infraestrutura - TI"/>
    <x v="0"/>
    <s v="Normal"/>
    <s v="solicitação por email"/>
    <s v="Jorge Alves dos Santos"/>
    <x v="27"/>
    <s v="10/10/2016 08:50:11"/>
    <s v=" "/>
    <s v="xxx"/>
    <x v="20"/>
    <x v="20"/>
    <n v="1"/>
    <n v="0"/>
    <n v="100"/>
    <s v="10/10/2016 08:50:11"/>
    <s v="10/10/2016 08:50:11"/>
    <s v="XX"/>
    <x v="6"/>
    <s v="Não"/>
    <s v=""/>
    <s v=""/>
    <s v=""/>
  </r>
  <r>
    <n v="3962"/>
    <x v="16"/>
    <x v="0"/>
    <s v="Infraestrutura - TI"/>
    <x v="0"/>
    <s v="Normal"/>
    <s v="solicitação por email"/>
    <s v="Jorge Alves dos Santos"/>
    <x v="27"/>
    <s v="10/10/2016 08:51:22"/>
    <s v=" "/>
    <s v="xxx"/>
    <x v="26"/>
    <x v="30"/>
    <n v="1"/>
    <n v="0"/>
    <n v="100"/>
    <s v="10/10/2016 08:51:22"/>
    <s v="10/10/2016 08:51:22"/>
    <s v="XX"/>
    <x v="6"/>
    <s v="Não"/>
    <s v=""/>
    <s v=""/>
    <s v=""/>
  </r>
  <r>
    <n v="3965"/>
    <x v="16"/>
    <x v="0"/>
    <s v="Infraestrutura - TI"/>
    <x v="0"/>
    <s v="Normal"/>
    <s v="Solicitação por email"/>
    <s v="Jorge Alves dos Santos"/>
    <x v="27"/>
    <s v="10/10/2016 08:52:49"/>
    <s v=" "/>
    <s v="xxx"/>
    <x v="26"/>
    <x v="30"/>
    <n v="1"/>
    <n v="0"/>
    <n v="100"/>
    <s v="10/10/2016 08:52:49"/>
    <s v="10/10/2016 08:52:49"/>
    <s v="XX"/>
    <x v="6"/>
    <s v="Não"/>
    <s v=""/>
    <s v=""/>
    <s v=""/>
  </r>
  <r>
    <n v="3966"/>
    <x v="16"/>
    <x v="0"/>
    <s v="Infraestrutura - TI"/>
    <x v="0"/>
    <s v="Normal"/>
    <s v="solicitação por email"/>
    <s v="Jorge Alves dos Santos"/>
    <x v="27"/>
    <s v="10/10/2016 08:53:34"/>
    <s v=" "/>
    <s v="xxx"/>
    <x v="26"/>
    <x v="30"/>
    <n v="1"/>
    <n v="0"/>
    <n v="100"/>
    <s v="10/10/2016 08:53:34"/>
    <s v="10/10/2016 08:53:34"/>
    <s v="XX"/>
    <x v="6"/>
    <s v="Não"/>
    <s v=""/>
    <s v=""/>
    <s v=""/>
  </r>
  <r>
    <n v="3967"/>
    <x v="16"/>
    <x v="0"/>
    <s v="Infraestrutura - TI"/>
    <x v="0"/>
    <s v="Normal"/>
    <s v="solicitação por email"/>
    <s v="Jorge Alves dos Santos"/>
    <x v="27"/>
    <s v="10/10/2016 08:55:50"/>
    <s v=" "/>
    <s v="xxx"/>
    <x v="26"/>
    <x v="30"/>
    <n v="1"/>
    <n v="0"/>
    <n v="100"/>
    <s v="10/10/2016 08:55:50"/>
    <s v="10/10/2016 08:55:50"/>
    <s v="XX"/>
    <x v="6"/>
    <s v="Não"/>
    <s v=""/>
    <s v=""/>
    <s v=""/>
  </r>
  <r>
    <n v="3968"/>
    <x v="16"/>
    <x v="0"/>
    <s v="Infraestrutura - TI"/>
    <x v="0"/>
    <s v="Normal"/>
    <s v="solicitação presencial "/>
    <s v="Jorge Alves dos Santos"/>
    <x v="27"/>
    <s v="10/10/2016 08:57:00"/>
    <s v=" "/>
    <s v="xxx"/>
    <x v="26"/>
    <x v="30"/>
    <n v="1"/>
    <n v="0"/>
    <n v="100"/>
    <s v="10/10/2016 08:57:00"/>
    <s v="10/10/2016 08:57:00"/>
    <s v="XX"/>
    <x v="6"/>
    <s v="Não"/>
    <s v=""/>
    <s v=""/>
    <s v=""/>
  </r>
  <r>
    <n v="3969"/>
    <x v="16"/>
    <x v="0"/>
    <s v="Infraestrutura - TI"/>
    <x v="0"/>
    <s v="Normal"/>
    <s v="Demanda de projeto"/>
    <s v="Jorge Alves dos Santos"/>
    <x v="27"/>
    <s v="10/10/2016 08:58:16"/>
    <s v=" "/>
    <s v="xxx"/>
    <x v="26"/>
    <x v="30"/>
    <n v="1"/>
    <n v="0"/>
    <n v="100"/>
    <s v="10/10/2016 08:58:16"/>
    <s v="10/10/2016 08:58:16"/>
    <s v="XX"/>
    <x v="6"/>
    <s v="Não"/>
    <s v=""/>
    <s v=""/>
    <s v=""/>
  </r>
  <r>
    <n v="3972"/>
    <x v="16"/>
    <x v="0"/>
    <s v="Infraestrutura - TI"/>
    <x v="0"/>
    <s v="Normal"/>
    <s v="Demanda por skype"/>
    <s v="Jorge Alves dos Santos"/>
    <x v="27"/>
    <s v="10/10/2016 08:59:36"/>
    <s v=" "/>
    <s v="xxx"/>
    <x v="26"/>
    <x v="30"/>
    <n v="1"/>
    <n v="0"/>
    <n v="100"/>
    <s v="10/10/2016 08:59:36"/>
    <s v="10/10/2016 08:59:36"/>
    <s v="XX"/>
    <x v="6"/>
    <s v="Não"/>
    <s v=""/>
    <s v=""/>
    <s v=""/>
  </r>
  <r>
    <n v="3973"/>
    <x v="16"/>
    <x v="0"/>
    <s v="Infraestrutura - TI"/>
    <x v="0"/>
    <s v="Normal"/>
    <s v="Solicitação presencial"/>
    <s v="Jorge Alves dos Santos"/>
    <x v="27"/>
    <s v="10/10/2016 09:03:45"/>
    <s v=" "/>
    <s v="xxx"/>
    <x v="26"/>
    <x v="30"/>
    <n v="0"/>
    <n v="0"/>
    <n v="100"/>
    <s v="10/10/2016 09:03:45"/>
    <s v="10/10/2016 09:03:45"/>
    <s v="XX"/>
    <x v="6"/>
    <s v="Não"/>
    <s v=""/>
    <s v=""/>
    <s v=""/>
  </r>
  <r>
    <n v="3977"/>
    <x v="16"/>
    <x v="0"/>
    <s v="Infraestrutura - TI"/>
    <x v="0"/>
    <s v="Normal"/>
    <s v="Demanda presencial"/>
    <s v="Jorge Alves dos Santos"/>
    <x v="27"/>
    <s v="10/10/2016 09:07:55"/>
    <s v=" "/>
    <s v="xxx"/>
    <x v="26"/>
    <x v="30"/>
    <n v="1"/>
    <n v="0"/>
    <n v="100"/>
    <s v="10/10/2016 09:07:55"/>
    <s v="10/10/2016 09:07:55"/>
    <s v="XX"/>
    <x v="6"/>
    <s v="Não"/>
    <s v=""/>
    <s v=""/>
    <s v=""/>
  </r>
  <r>
    <n v="3978"/>
    <x v="16"/>
    <x v="0"/>
    <s v="Infraestrutura - TI"/>
    <x v="0"/>
    <s v="Normal"/>
    <s v="solicitação por email"/>
    <s v="Jorge Alves dos Santos"/>
    <x v="27"/>
    <s v="10/10/2016 09:09:20"/>
    <s v=" "/>
    <s v="xxx"/>
    <x v="34"/>
    <x v="29"/>
    <n v="1"/>
    <n v="0"/>
    <n v="100"/>
    <s v="10/10/2016 09:09:20"/>
    <s v="10/10/2016 09:09:20"/>
    <s v="XX"/>
    <x v="6"/>
    <s v="Não"/>
    <s v=""/>
    <s v=""/>
    <s v=""/>
  </r>
  <r>
    <n v="3980"/>
    <x v="16"/>
    <x v="0"/>
    <s v="Infraestrutura - TI"/>
    <x v="0"/>
    <s v="Normal"/>
    <s v="Demanda diária"/>
    <s v="Jorge Alves dos Santos"/>
    <x v="26"/>
    <s v="10/10/2016 09:09:57"/>
    <s v=" "/>
    <s v="xxx"/>
    <x v="34"/>
    <x v="29"/>
    <n v="1"/>
    <n v="0"/>
    <n v="100"/>
    <s v="10/10/2016 09:09:57"/>
    <s v="10/10/2016 09:09:57"/>
    <s v="XX"/>
    <x v="6"/>
    <s v="Não"/>
    <s v=""/>
    <s v=""/>
    <s v=""/>
  </r>
  <r>
    <n v="3981"/>
    <x v="16"/>
    <x v="0"/>
    <s v="Infraestrutura - TI"/>
    <x v="0"/>
    <s v="Normal"/>
    <s v="solicitação por email"/>
    <s v="Jorge Alves dos Santos"/>
    <x v="27"/>
    <s v="10/10/2016 09:19:47"/>
    <s v=" "/>
    <s v="xxx"/>
    <x v="34"/>
    <x v="29"/>
    <n v="1"/>
    <n v="0"/>
    <n v="100"/>
    <s v="10/10/2016 09:19:47"/>
    <s v="10/10/2016 09:19:47"/>
    <s v="XX"/>
    <x v="6"/>
    <s v="Não"/>
    <s v=""/>
    <s v=""/>
    <s v=""/>
  </r>
  <r>
    <n v="3982"/>
    <x v="16"/>
    <x v="0"/>
    <s v="Infraestrutura - TI"/>
    <x v="0"/>
    <s v="Normal"/>
    <s v="solicitação por email"/>
    <s v="Jorge Alves dos Santos"/>
    <x v="27"/>
    <s v="10/10/2016 09:20:15"/>
    <s v=" "/>
    <s v="xxx"/>
    <x v="34"/>
    <x v="29"/>
    <n v="1"/>
    <n v="0"/>
    <n v="100"/>
    <s v="10/10/2016 09:20:15"/>
    <s v="10/10/2016 09:20:15"/>
    <s v="XX"/>
    <x v="6"/>
    <s v="Não"/>
    <s v=""/>
    <s v=""/>
    <s v=""/>
  </r>
  <r>
    <n v="3984"/>
    <x v="16"/>
    <x v="0"/>
    <s v="Infraestrutura - TI"/>
    <x v="0"/>
    <s v="Normal"/>
    <s v="Solicitação por skpe"/>
    <s v="Jorge Alves dos Santos"/>
    <x v="27"/>
    <s v="10/10/2016 09:20:59"/>
    <s v=" "/>
    <s v="xxx"/>
    <x v="34"/>
    <x v="29"/>
    <n v="1"/>
    <n v="0"/>
    <n v="100"/>
    <s v="10/10/2016 09:20:59"/>
    <s v="10/10/2016 09:20:59"/>
    <s v="XX"/>
    <x v="6"/>
    <s v="Não"/>
    <s v=""/>
    <s v=""/>
    <s v=""/>
  </r>
  <r>
    <n v="3985"/>
    <x v="16"/>
    <x v="0"/>
    <s v="Infraestrutura - TI"/>
    <x v="0"/>
    <s v="Normal"/>
    <s v="Demanda de Projeto"/>
    <s v="Jorge Alves dos Santos"/>
    <x v="27"/>
    <s v="10/10/2016 09:21:36"/>
    <s v=" "/>
    <s v="xxx"/>
    <x v="34"/>
    <x v="29"/>
    <n v="1"/>
    <n v="0"/>
    <n v="100"/>
    <s v="10/10/2016 09:21:36"/>
    <s v="10/10/2016 09:21:36"/>
    <s v="XX"/>
    <x v="6"/>
    <s v="Não"/>
    <s v=""/>
    <s v=""/>
    <s v=""/>
  </r>
  <r>
    <n v="3986"/>
    <x v="16"/>
    <x v="0"/>
    <s v="Infraestrutura - TI"/>
    <x v="0"/>
    <s v="Normal"/>
    <s v="demanda de projeto"/>
    <s v="Jorge Alves dos Santos"/>
    <x v="27"/>
    <s v="10/10/2016 09:22:14"/>
    <s v=" "/>
    <s v="xxx"/>
    <x v="34"/>
    <x v="29"/>
    <n v="1"/>
    <n v="0"/>
    <n v="100"/>
    <s v="10/10/2016 09:22:14"/>
    <s v="10/10/2016 09:22:14"/>
    <s v="XX"/>
    <x v="6"/>
    <s v="Não"/>
    <s v=""/>
    <s v=""/>
    <s v=""/>
  </r>
  <r>
    <n v="3987"/>
    <x v="16"/>
    <x v="0"/>
    <s v="Infraestrutura - TI"/>
    <x v="0"/>
    <s v="Normal"/>
    <s v="solicitação por email"/>
    <s v="Jorge Alves dos Santos"/>
    <x v="27"/>
    <s v="10/10/2016 09:22:42"/>
    <s v=" "/>
    <s v="xxx"/>
    <x v="34"/>
    <x v="29"/>
    <n v="0"/>
    <n v="0"/>
    <n v="100"/>
    <s v="10/10/2016 09:22:42"/>
    <s v="10/10/2016 09:22:42"/>
    <s v="XX"/>
    <x v="6"/>
    <s v="Não"/>
    <s v=""/>
    <s v=""/>
    <s v=""/>
  </r>
  <r>
    <n v="3988"/>
    <x v="16"/>
    <x v="0"/>
    <s v="Infraestrutura - TI"/>
    <x v="0"/>
    <s v="Normal"/>
    <s v="Chamado OTRS"/>
    <s v="Jorge Alves dos Santos"/>
    <x v="27"/>
    <s v="10/10/2016 09:23:17"/>
    <s v=" "/>
    <s v="xxx"/>
    <x v="34"/>
    <x v="29"/>
    <n v="1"/>
    <n v="0"/>
    <n v="100"/>
    <s v="10/10/2016 09:23:17"/>
    <s v="10/10/2016 09:23:17"/>
    <s v="XX"/>
    <x v="6"/>
    <s v="Não"/>
    <s v=""/>
    <s v=""/>
    <s v=""/>
  </r>
  <r>
    <n v="3989"/>
    <x v="16"/>
    <x v="0"/>
    <s v="Infraestrutura - TI"/>
    <x v="0"/>
    <s v="Normal"/>
    <s v="Chamado OTRS"/>
    <s v="Jorge Alves dos Santos"/>
    <x v="27"/>
    <s v="10/10/2016 09:23:47"/>
    <s v=" "/>
    <s v="xxx"/>
    <x v="34"/>
    <x v="29"/>
    <n v="1"/>
    <n v="0"/>
    <n v="100"/>
    <s v="10/10/2016 09:23:47"/>
    <s v="10/10/2016 09:23:47"/>
    <s v="XX"/>
    <x v="6"/>
    <s v="Não"/>
    <s v=""/>
    <s v=""/>
    <s v=""/>
  </r>
  <r>
    <n v="3990"/>
    <x v="16"/>
    <x v="0"/>
    <s v="Infraestrutura - TI"/>
    <x v="0"/>
    <s v="Normal"/>
    <s v="solicitação por email"/>
    <s v="Jorge Alves dos Santos"/>
    <x v="27"/>
    <s v="10/10/2016 09:24:33"/>
    <s v=" "/>
    <s v="xxx"/>
    <x v="34"/>
    <x v="29"/>
    <n v="1"/>
    <n v="0"/>
    <n v="100"/>
    <s v="10/10/2016 09:24:33"/>
    <s v="10/10/2016 09:24:33"/>
    <s v="XX"/>
    <x v="6"/>
    <s v="Não"/>
    <s v=""/>
    <s v=""/>
    <s v=""/>
  </r>
  <r>
    <n v="3991"/>
    <x v="16"/>
    <x v="0"/>
    <s v="Infraestrutura - TI"/>
    <x v="0"/>
    <s v="Normal"/>
    <s v="Solicitação por whatsupp"/>
    <s v="Jorge Alves dos Santos"/>
    <x v="27"/>
    <s v="10/10/2016 09:25:27"/>
    <s v=" "/>
    <s v="xxx"/>
    <x v="35"/>
    <x v="37"/>
    <n v="1"/>
    <n v="0"/>
    <n v="100"/>
    <s v="10/10/2016 09:25:27"/>
    <s v="10/10/2016 09:25:27"/>
    <s v="XX"/>
    <x v="6"/>
    <s v="Não"/>
    <s v=""/>
    <s v=""/>
    <s v=""/>
  </r>
  <r>
    <n v="3993"/>
    <x v="16"/>
    <x v="0"/>
    <s v="Infraestrutura - TI"/>
    <x v="0"/>
    <s v="Normal"/>
    <s v="Demanda Otrs- Ticket#10158654 "/>
    <s v="Jorge Henrique Silva Jesus"/>
    <x v="26"/>
    <s v="10/10/2016 09:39:52"/>
    <s v=" "/>
    <s v="xxx"/>
    <x v="29"/>
    <x v="32"/>
    <n v="1"/>
    <n v="0"/>
    <n v="100"/>
    <s v="10/10/2016 09:39:52"/>
    <s v="10/10/2016 09:39:52"/>
    <s v="XX"/>
    <x v="6"/>
    <s v="Não"/>
    <s v=""/>
    <s v=""/>
    <s v=""/>
  </r>
  <r>
    <n v="4000"/>
    <x v="16"/>
    <x v="0"/>
    <s v="Infraestrutura - TI"/>
    <x v="0"/>
    <s v="Normal"/>
    <s v="Liberar controle de Dispositivo"/>
    <s v="Jorge Henrique Silva Jesus"/>
    <x v="26"/>
    <s v="10/10/2016 10:03:59"/>
    <s v=" "/>
    <s v="xxx"/>
    <x v="29"/>
    <x v="32"/>
    <n v="1"/>
    <n v="0"/>
    <n v="100"/>
    <s v="10/10/2016 10:03:59"/>
    <s v="10/10/2016 10:03:59"/>
    <s v="XX"/>
    <x v="6"/>
    <s v="Não"/>
    <s v=""/>
    <s v=""/>
    <s v=""/>
  </r>
  <r>
    <n v="4005"/>
    <x v="16"/>
    <x v="0"/>
    <s v="Infraestrutura - TI"/>
    <x v="0"/>
    <s v="Normal"/>
    <s v="Liberar E-mai lRetido no Spam"/>
    <s v="Jorge Henrique Silva Jesus"/>
    <x v="26"/>
    <s v="10/10/2016 10:23:49"/>
    <s v=" "/>
    <s v="xxx"/>
    <x v="29"/>
    <x v="32"/>
    <n v="1.2000000476837158"/>
    <n v="0"/>
    <n v="100"/>
    <s v="10/10/2016 10:23:49"/>
    <s v="10/10/2016 10:23:49"/>
    <s v="XX"/>
    <x v="6"/>
    <s v="Não"/>
    <s v=""/>
    <s v=""/>
    <s v=""/>
  </r>
  <r>
    <n v="4006"/>
    <x v="16"/>
    <x v="0"/>
    <s v="Infraestrutura - TI"/>
    <x v="0"/>
    <s v="Normal"/>
    <s v=" Demanda Ors - 10146002"/>
    <s v="Jorge Henrique Silva Jesus"/>
    <x v="26"/>
    <s v="10/10/2016 10:26:13"/>
    <s v=" "/>
    <s v="xxx"/>
    <x v="29"/>
    <x v="32"/>
    <n v="1"/>
    <n v="0"/>
    <n v="100"/>
    <s v="10/10/2016 10:26:13"/>
    <s v="10/10/2016 10:26:13"/>
    <s v="XX"/>
    <x v="6"/>
    <s v="Não"/>
    <s v=""/>
    <s v=""/>
    <s v=""/>
  </r>
  <r>
    <n v="4015"/>
    <x v="16"/>
    <x v="0"/>
    <s v="Infraestrutura - TI"/>
    <x v="0"/>
    <s v="Normal"/>
    <s v="Usuário sem Acesso Internet"/>
    <s v="Jorge Henrique Silva Jesus"/>
    <x v="26"/>
    <s v="10/10/2016 10:51:17"/>
    <s v=" "/>
    <s v="xxx"/>
    <x v="29"/>
    <x v="32"/>
    <n v="1"/>
    <n v="0"/>
    <n v="100"/>
    <s v="10/10/2016 10:51:17"/>
    <s v="10/10/2016 10:51:17"/>
    <s v="XX"/>
    <x v="6"/>
    <s v="Não"/>
    <s v=""/>
    <s v=""/>
    <s v=""/>
  </r>
  <r>
    <n v="4019"/>
    <x v="16"/>
    <x v="0"/>
    <s v="Infraestrutura - TI"/>
    <x v="0"/>
    <s v="Normal"/>
    <s v="Atualização Outook e Acesso"/>
    <s v="Jorge Henrique Silva Jesus"/>
    <x v="26"/>
    <s v="10/10/2016 11:29:03"/>
    <s v=" "/>
    <s v="xxx"/>
    <x v="29"/>
    <x v="32"/>
    <n v="1"/>
    <n v="0"/>
    <n v="100"/>
    <s v="10/10/2016 11:29:03"/>
    <s v="10/10/2016 11:29:03"/>
    <s v="XX"/>
    <x v="6"/>
    <s v="Não"/>
    <s v=""/>
    <s v=""/>
    <s v=""/>
  </r>
  <r>
    <n v="4025"/>
    <x v="16"/>
    <x v="0"/>
    <s v="Infraestrutura - TI"/>
    <x v="0"/>
    <s v="Normal"/>
    <s v="Configurar dispositivo movél"/>
    <s v="Jorge Henrique Silva Jesus"/>
    <x v="26"/>
    <s v="10/10/2016 12:04:36"/>
    <s v=" "/>
    <s v="xxx"/>
    <x v="29"/>
    <x v="32"/>
    <n v="0"/>
    <n v="0"/>
    <n v="100"/>
    <s v="10/10/2016 12:04:36"/>
    <s v="10/10/2016 12:04:36"/>
    <s v="XX"/>
    <x v="6"/>
    <s v="Não"/>
    <s v=""/>
    <s v=""/>
    <s v=""/>
  </r>
  <r>
    <n v="3997"/>
    <x v="17"/>
    <x v="0"/>
    <s v="Testes V56 - Correções I"/>
    <x v="1"/>
    <s v="Normal"/>
    <s v="Criação Relatório de Finalização de Testes"/>
    <s v="Marta Amorim"/>
    <x v="2"/>
    <s v="10/10/2016 09:56:45"/>
    <s v=" "/>
    <s v="xxx"/>
    <x v="29"/>
    <x v="32"/>
    <n v="1"/>
    <n v="0.45"/>
    <n v="90"/>
    <s v="10/10/2016 09:48:53"/>
    <s v=""/>
    <s v="XX"/>
    <x v="1"/>
    <s v="Não"/>
    <s v=""/>
    <s v=""/>
    <s v=""/>
  </r>
  <r>
    <n v="872"/>
    <x v="18"/>
    <x v="0"/>
    <s v="Infraestrutura - TI"/>
    <x v="0"/>
    <s v="Normal"/>
    <s v="Acompanhamento OTRS "/>
    <s v="Luis Antonio "/>
    <x v="29"/>
    <s v="12/09/2016 18:06:57"/>
    <s v=" "/>
    <s v="xxx"/>
    <x v="6"/>
    <x v="6"/>
    <n v="2"/>
    <n v="0"/>
    <n v="100"/>
    <s v="12/09/2016 18:05:21"/>
    <s v="12/09/2016 18:06:57"/>
    <s v="XX"/>
    <x v="7"/>
    <s v="Não"/>
    <s v=""/>
    <s v=""/>
    <s v=""/>
  </r>
  <r>
    <n v="886"/>
    <x v="18"/>
    <x v="0"/>
    <s v="Infraestrutura - TI"/>
    <x v="0"/>
    <s v="Normal"/>
    <s v="Apresentação Redmine"/>
    <s v="Anselmo Santos Britto"/>
    <x v="30"/>
    <s v="13/09/2016 09:02:15"/>
    <s v=" "/>
    <s v="xxx"/>
    <x v="7"/>
    <x v="8"/>
    <n v="0.5"/>
    <n v="0"/>
    <n v="100"/>
    <s v="13/09/2016 09:01:39"/>
    <s v="13/09/2016 09:01:39"/>
    <s v="XX"/>
    <x v="7"/>
    <s v="Não"/>
    <s v=""/>
    <s v=""/>
    <s v=""/>
  </r>
  <r>
    <n v="889"/>
    <x v="18"/>
    <x v="0"/>
    <s v="Infraestrutura - TI"/>
    <x v="0"/>
    <s v="Normal"/>
    <s v="Orçamento Mudança Datacenter Eletroshopping "/>
    <s v="Anselmo Santos Britto"/>
    <x v="30"/>
    <s v="22/09/2016 15:57:38"/>
    <s v=" "/>
    <s v="xxx"/>
    <x v="7"/>
    <x v="12"/>
    <n v="20"/>
    <n v="0"/>
    <n v="100"/>
    <s v="13/09/2016 09:13:18"/>
    <s v="22/09/2016 15:57:38"/>
    <s v="XX"/>
    <x v="7"/>
    <s v="Não"/>
    <s v=""/>
    <n v="1"/>
    <s v=""/>
  </r>
  <r>
    <n v="890"/>
    <x v="18"/>
    <x v="0"/>
    <s v="Infraestrutura - TI"/>
    <x v="0"/>
    <s v="Normal"/>
    <s v="Revisão prestação de Contas Equipe Eletroshopping"/>
    <s v="Anselmo Santos Britto"/>
    <x v="30"/>
    <s v="22/09/2016 16:00:50"/>
    <s v=" "/>
    <s v="xxx"/>
    <x v="7"/>
    <x v="9"/>
    <n v="3"/>
    <n v="0"/>
    <n v="100"/>
    <s v="13/09/2016 09:14:52"/>
    <s v="22/09/2016 16:00:50"/>
    <s v="XX"/>
    <x v="7"/>
    <s v="Não"/>
    <s v=""/>
    <n v="1"/>
    <s v=""/>
  </r>
  <r>
    <n v="899"/>
    <x v="18"/>
    <x v="0"/>
    <s v="Infraestrutura - TI"/>
    <x v="0"/>
    <s v="Urgente"/>
    <s v="Liberar acesso ao SGS para Max"/>
    <s v="Maxwell Silva"/>
    <x v="30"/>
    <s v="13/09/2016 11:33:54"/>
    <s v=" "/>
    <s v="xxx"/>
    <x v="7"/>
    <x v="8"/>
    <n v="1"/>
    <n v="0.1"/>
    <n v="100"/>
    <s v="13/09/2016 09:32:10"/>
    <s v="13/09/2016 11:33:49"/>
    <s v="XX"/>
    <x v="7"/>
    <s v="Não"/>
    <s v=""/>
    <s v=""/>
    <s v=""/>
  </r>
  <r>
    <n v="914"/>
    <x v="18"/>
    <x v="0"/>
    <s v="Infraestrutura - TI"/>
    <x v="2"/>
    <s v="Normal"/>
    <s v="Criação de Planilha da Fila OTRS"/>
    <s v="Anselmo Santos Britto"/>
    <x v="30"/>
    <s v="22/09/2016 15:55:20"/>
    <s v=" "/>
    <s v="xxx"/>
    <x v="7"/>
    <x v="8"/>
    <n v="4"/>
    <n v="0"/>
    <n v="0"/>
    <s v="13/09/2016 10:09:00"/>
    <s v=""/>
    <s v="XX"/>
    <x v="7"/>
    <s v="Não"/>
    <n v="1"/>
    <s v=""/>
    <s v=""/>
  </r>
  <r>
    <n v="950"/>
    <x v="18"/>
    <x v="0"/>
    <s v="Infraestrutura - TI"/>
    <x v="1"/>
    <s v="Normal"/>
    <s v="Acompanhamento NOC "/>
    <s v="Luis Antonio "/>
    <x v="29"/>
    <s v="13/09/2016 11:24:00"/>
    <s v=" "/>
    <s v="xxx"/>
    <x v="0"/>
    <x v="8"/>
    <n v="44"/>
    <n v="0"/>
    <n v="30"/>
    <s v="13/09/2016 10:54:35"/>
    <s v=""/>
    <s v="XX"/>
    <x v="7"/>
    <s v="Não"/>
    <s v=""/>
    <s v=""/>
    <n v="1"/>
  </r>
  <r>
    <n v="953"/>
    <x v="18"/>
    <x v="0"/>
    <s v="Infraestrutura - TI"/>
    <x v="3"/>
    <s v="Urgente"/>
    <s v="Criação de planilha de acompanhamento de horas "/>
    <s v="Luis Antonio "/>
    <x v="29"/>
    <s v="19/09/2016 09:06:00"/>
    <s v=" "/>
    <s v="xxx"/>
    <x v="6"/>
    <x v="6"/>
    <n v="2"/>
    <n v="0"/>
    <n v="100"/>
    <s v="13/09/2016 10:59:47"/>
    <s v="13/09/2016 10:59:47"/>
    <s v="XX"/>
    <x v="7"/>
    <s v="Não"/>
    <s v=""/>
    <s v=""/>
    <s v=""/>
  </r>
  <r>
    <n v="990"/>
    <x v="18"/>
    <x v="0"/>
    <s v="Infraestrutura - TI"/>
    <x v="0"/>
    <s v="Normal"/>
    <s v="Verificação Lentidão Notebook ISabella"/>
    <s v="Anselmo Santos Britto"/>
    <x v="30"/>
    <s v="13/09/2016 12:07:12"/>
    <s v=" "/>
    <s v="xxx"/>
    <x v="7"/>
    <x v="8"/>
    <n v="0.30000001192092896"/>
    <n v="0"/>
    <n v="100"/>
    <s v="13/09/2016 12:06:43"/>
    <s v="13/09/2016 12:06:43"/>
    <s v="XX"/>
    <x v="7"/>
    <s v="Não"/>
    <s v=""/>
    <s v=""/>
    <s v=""/>
  </r>
  <r>
    <n v="1013"/>
    <x v="18"/>
    <x v="0"/>
    <s v="Infraestrutura - TI"/>
    <x v="0"/>
    <s v="Normal"/>
    <s v="Verificação da Rede Sem fio da Gerente Liana RH"/>
    <s v="Anselmo Santos Britto"/>
    <x v="30"/>
    <s v="13/09/2016 14:24:12"/>
    <s v=" "/>
    <s v="xxx"/>
    <x v="7"/>
    <x v="8"/>
    <n v="0.30000001192092896"/>
    <n v="0"/>
    <n v="100"/>
    <s v="13/09/2016 14:23:47"/>
    <s v="13/09/2016 14:23:47"/>
    <s v="XX"/>
    <x v="7"/>
    <s v="Não"/>
    <s v=""/>
    <s v=""/>
    <s v=""/>
  </r>
  <r>
    <n v="1016"/>
    <x v="18"/>
    <x v="0"/>
    <s v="Infraestrutura - TI"/>
    <x v="0"/>
    <s v="Normal"/>
    <s v="Verificação Antivirus maquina Grabiela Administrativo TI"/>
    <s v="Anselmo Santos Britto"/>
    <x v="30"/>
    <s v="13/09/2016 14:40:40"/>
    <s v=" "/>
    <s v="xxx"/>
    <x v="7"/>
    <x v="8"/>
    <n v="0.20000000298023224"/>
    <n v="0"/>
    <n v="100"/>
    <s v="13/09/2016 14:40:19"/>
    <s v="13/09/2016 14:40:19"/>
    <s v="XX"/>
    <x v="7"/>
    <s v="Não"/>
    <s v=""/>
    <s v=""/>
    <s v=""/>
  </r>
  <r>
    <n v="2217"/>
    <x v="18"/>
    <x v="0"/>
    <s v="Infraestrutura - TI"/>
    <x v="1"/>
    <s v="Normal"/>
    <s v="Acompanhamento OTRS "/>
    <s v="Luis Antonio "/>
    <x v="29"/>
    <s v="17/09/2016 13:51:54"/>
    <s v=" "/>
    <s v="xxx"/>
    <x v="9"/>
    <x v="33"/>
    <n v="5"/>
    <n v="0"/>
    <n v="40"/>
    <s v="17/09/2016 13:51:03"/>
    <s v=""/>
    <s v="XX"/>
    <x v="7"/>
    <s v="Não"/>
    <s v=""/>
    <s v=""/>
    <n v="1"/>
  </r>
  <r>
    <n v="2218"/>
    <x v="18"/>
    <x v="0"/>
    <s v="Infraestrutura - TI"/>
    <x v="0"/>
    <s v="Imediata"/>
    <s v="Reunião - NOC Alinhamentos "/>
    <s v="Luis Antonio "/>
    <x v="29"/>
    <s v="03/10/2016 14:56:23"/>
    <s v=" "/>
    <s v="xxx"/>
    <x v="30"/>
    <x v="33"/>
    <n v="1"/>
    <n v="0"/>
    <n v="100"/>
    <s v="17/09/2016 13:53:18"/>
    <s v="03/10/2016 14:56:23"/>
    <s v="XX"/>
    <x v="8"/>
    <s v="Não"/>
    <s v=""/>
    <s v=""/>
    <s v=""/>
  </r>
  <r>
    <n v="2611"/>
    <x v="18"/>
    <x v="0"/>
    <s v="Infraestrutura - TI"/>
    <x v="0"/>
    <s v="Normal"/>
    <s v="Resete Celular do NOC "/>
    <s v="Anselmo Santos Britto"/>
    <x v="30"/>
    <s v="04/10/2016 09:04:01"/>
    <s v=" "/>
    <s v="xxx"/>
    <x v="14"/>
    <x v="15"/>
    <n v="0.30000001192092896"/>
    <n v="0"/>
    <n v="100"/>
    <s v="22/09/2016 16:05:39"/>
    <s v="22/09/2016 16:05:39"/>
    <s v="XX"/>
    <x v="7"/>
    <s v="Não"/>
    <s v=""/>
    <s v=""/>
    <s v=""/>
  </r>
  <r>
    <n v="2912"/>
    <x v="18"/>
    <x v="2"/>
    <s v="Infraestrutura - TI"/>
    <x v="0"/>
    <s v="Normal"/>
    <s v="Reunião mapeamento projetos em andamento"/>
    <s v="Maxwell Silva"/>
    <x v="31"/>
    <s v="29/09/2016 09:13:06"/>
    <s v=" "/>
    <s v="xxx"/>
    <x v="17"/>
    <x v="22"/>
    <n v="2"/>
    <n v="0"/>
    <n v="100"/>
    <s v="27/09/2016 11:21:59"/>
    <s v="29/09/2016 09:13:06"/>
    <s v="XX"/>
    <x v="7"/>
    <s v="Não"/>
    <s v=""/>
    <s v=""/>
    <s v=""/>
  </r>
  <r>
    <n v="2971"/>
    <x v="18"/>
    <x v="0"/>
    <s v="Infraestrutura - TI"/>
    <x v="2"/>
    <s v="Normal"/>
    <s v="Enviar cronograma de troca dos Switches para Maxwell"/>
    <s v="Maxwell Silva"/>
    <x v="30"/>
    <s v="28/09/2016 09:00:19"/>
    <s v=" "/>
    <s v="xxx"/>
    <x v="21"/>
    <x v="28"/>
    <n v="2"/>
    <n v="0"/>
    <n v="0"/>
    <s v="28/09/2016 09:00:19"/>
    <s v=""/>
    <s v="XX"/>
    <x v="7"/>
    <s v="Não"/>
    <n v="1"/>
    <s v=""/>
    <s v=""/>
  </r>
  <r>
    <n v="2972"/>
    <x v="18"/>
    <x v="0"/>
    <s v="Infraestrutura - TI"/>
    <x v="2"/>
    <s v="Normal"/>
    <s v="Enviar cronograma de troca de 4G - Max"/>
    <s v="Maxwell Silva"/>
    <x v="30"/>
    <s v="28/09/2016 09:01:29"/>
    <s v=" "/>
    <s v="xxx"/>
    <x v="21"/>
    <x v="28"/>
    <n v="1"/>
    <n v="0"/>
    <n v="0"/>
    <s v="28/09/2016 09:01:29"/>
    <s v=""/>
    <s v="XX"/>
    <x v="7"/>
    <s v="Não"/>
    <n v="1"/>
    <s v=""/>
    <s v=""/>
  </r>
  <r>
    <n v="2973"/>
    <x v="18"/>
    <x v="0"/>
    <s v="Infraestrutura - TI"/>
    <x v="2"/>
    <s v="Normal"/>
    <s v="Cronograma de Entrega dos cabos roteadores 4G"/>
    <s v="Maxwell Silva"/>
    <x v="30"/>
    <s v="28/09/2016 09:02:33"/>
    <s v=" "/>
    <s v="xxx"/>
    <x v="21"/>
    <x v="28"/>
    <n v="2"/>
    <n v="0"/>
    <n v="0"/>
    <s v="28/09/2016 09:02:33"/>
    <s v=""/>
    <s v="XX"/>
    <x v="7"/>
    <s v="Não"/>
    <n v="1"/>
    <s v=""/>
    <s v=""/>
  </r>
  <r>
    <n v="2975"/>
    <x v="18"/>
    <x v="0"/>
    <s v="Infraestrutura - TI"/>
    <x v="2"/>
    <s v="Imediata"/>
    <s v="Solicitar orçamento de instalação das ativações dos links de Backup (OI) - City Lar - Solux"/>
    <s v="Maxwell Silva"/>
    <x v="29"/>
    <s v="28/09/2016 09:05:20"/>
    <s v=" "/>
    <s v="xxx"/>
    <x v="21"/>
    <x v="28"/>
    <n v="1"/>
    <n v="0"/>
    <n v="0"/>
    <s v="28/09/2016 09:05:20"/>
    <s v=""/>
    <s v="XX"/>
    <x v="7"/>
    <s v="Não"/>
    <n v="1"/>
    <s v=""/>
    <s v=""/>
  </r>
  <r>
    <n v="2976"/>
    <x v="18"/>
    <x v="0"/>
    <s v="Infraestrutura - TI"/>
    <x v="2"/>
    <s v="Normal"/>
    <s v="Verificar instalação do REOS - Citylar"/>
    <s v="Maxwell Silva"/>
    <x v="32"/>
    <s v="28/09/2016 09:08:17"/>
    <s v=" "/>
    <s v="xxx"/>
    <x v="21"/>
    <x v="28"/>
    <n v="0"/>
    <n v="0"/>
    <n v="0"/>
    <s v="28/09/2016 09:08:17"/>
    <s v=""/>
    <s v="XX"/>
    <x v="7"/>
    <s v="Não"/>
    <n v="1"/>
    <s v=""/>
    <s v=""/>
  </r>
  <r>
    <n v="2977"/>
    <x v="18"/>
    <x v="0"/>
    <s v="Infraestrutura - TI"/>
    <x v="2"/>
    <s v="Normal"/>
    <s v="Verificar memória RAM NoteBook - Maxwell"/>
    <s v="Maxwell Silva"/>
    <x v="30"/>
    <s v="28/09/2016 09:09:35"/>
    <s v=" "/>
    <s v="xxx"/>
    <x v="21"/>
    <x v="7"/>
    <n v="0.5"/>
    <n v="0"/>
    <n v="0"/>
    <s v="28/09/2016 09:09:35"/>
    <s v=""/>
    <s v="XX"/>
    <x v="7"/>
    <s v="Não"/>
    <n v="1"/>
    <s v=""/>
    <s v=""/>
  </r>
  <r>
    <n v="2979"/>
    <x v="18"/>
    <x v="0"/>
    <s v="Infraestrutura - TI"/>
    <x v="2"/>
    <s v="Normal"/>
    <s v="Verificar substituição de 136 Impressora Não Fiscais - Salfer"/>
    <s v="Maxwell Silva"/>
    <x v="29"/>
    <s v="28/09/2016 09:19:52"/>
    <s v=" "/>
    <s v="xxx"/>
    <x v="21"/>
    <x v="7"/>
    <n v="2"/>
    <n v="0"/>
    <n v="0"/>
    <s v="28/09/2016 09:19:52"/>
    <s v=""/>
    <s v="XX"/>
    <x v="7"/>
    <s v="Não"/>
    <n v="1"/>
    <s v=""/>
    <s v=""/>
  </r>
  <r>
    <n v="3030"/>
    <x v="18"/>
    <x v="2"/>
    <s v="Infraestrutura - TI"/>
    <x v="0"/>
    <s v="Normal"/>
    <s v="Apresentação do Redmine"/>
    <s v="Maxwell Silva"/>
    <x v="33"/>
    <s v="28/09/2016 16:09:03"/>
    <s v=" "/>
    <s v="xxx"/>
    <x v="21"/>
    <x v="21"/>
    <n v="1"/>
    <n v="0"/>
    <n v="100"/>
    <s v="28/09/2016 15:41:15"/>
    <s v="28/09/2016 16:09:03"/>
    <s v="XX"/>
    <x v="7"/>
    <s v="Não"/>
    <s v=""/>
    <s v=""/>
    <s v=""/>
  </r>
  <r>
    <n v="3032"/>
    <x v="18"/>
    <x v="0"/>
    <s v="Infraestrutura - TI"/>
    <x v="2"/>
    <s v="Normal"/>
    <s v="Verificar situação PAF-ECF com o tributário e automação."/>
    <s v="Junior Cordeiro de Amorim"/>
    <x v="34"/>
    <s v="28/09/2016 15:56:11"/>
    <s v=" "/>
    <s v="xxx"/>
    <x v="35"/>
    <x v="37"/>
    <n v="0.5"/>
    <n v="0"/>
    <n v="0"/>
    <s v="28/09/2016 15:56:11"/>
    <s v=""/>
    <s v="XX"/>
    <x v="7"/>
    <s v="Não"/>
    <n v="1"/>
    <s v=""/>
    <s v=""/>
  </r>
  <r>
    <n v="3033"/>
    <x v="18"/>
    <x v="0"/>
    <s v="Infraestrutura - TI"/>
    <x v="2"/>
    <s v="Normal"/>
    <s v="Atualizar SGS F103 - São Mateus"/>
    <s v="Junior Cordeiro de Amorim"/>
    <x v="34"/>
    <s v="28/09/2016 15:57:56"/>
    <s v=" "/>
    <s v="xxx"/>
    <x v="42"/>
    <x v="39"/>
    <n v="4"/>
    <n v="0"/>
    <n v="0"/>
    <s v="28/09/2016 15:57:56"/>
    <s v=""/>
    <s v="XX"/>
    <x v="7"/>
    <s v="Não"/>
    <s v=""/>
    <s v=""/>
    <s v=""/>
  </r>
  <r>
    <n v="3035"/>
    <x v="18"/>
    <x v="0"/>
    <s v="Infraestrutura - TI"/>
    <x v="0"/>
    <s v="Imediata"/>
    <s v="Apresentação do Redmine - Edna Santos"/>
    <s v="Maxwell Silva"/>
    <x v="35"/>
    <s v="28/09/2016 16:08:17"/>
    <s v=" "/>
    <s v="xxx"/>
    <x v="21"/>
    <x v="21"/>
    <n v="0.5"/>
    <n v="0"/>
    <n v="100"/>
    <s v="28/09/2016 16:06:10"/>
    <s v="28/09/2016 16:08:12"/>
    <s v="XX"/>
    <x v="7"/>
    <s v="Não"/>
    <s v=""/>
    <s v=""/>
    <s v=""/>
  </r>
  <r>
    <n v="3036"/>
    <x v="18"/>
    <x v="0"/>
    <s v="Infraestrutura - TI"/>
    <x v="2"/>
    <s v="Normal"/>
    <s v="Instalar Switch Cisco Catalyst 500 na F052 - Shopping Vitória"/>
    <s v="Junior Cordeiro de Amorim"/>
    <x v="34"/>
    <s v="28/09/2016 16:07:10"/>
    <s v=" "/>
    <s v="xxx"/>
    <x v="28"/>
    <x v="27"/>
    <n v="2"/>
    <n v="0"/>
    <n v="0"/>
    <s v="28/09/2016 16:07:10"/>
    <s v=""/>
    <s v="XX"/>
    <x v="7"/>
    <s v="Não"/>
    <s v=""/>
    <s v=""/>
    <s v=""/>
  </r>
  <r>
    <n v="3039"/>
    <x v="18"/>
    <x v="1"/>
    <s v="Infraestrutura - TI"/>
    <x v="0"/>
    <s v="Alta"/>
    <s v="Rede lógica do prédio anexo - CD Contagem"/>
    <s v="Edna Pereira dos Santos"/>
    <x v="35"/>
    <s v="30/09/2016 16:29:28"/>
    <s v=" "/>
    <s v="xxx"/>
    <x v="21"/>
    <x v="7"/>
    <n v="7"/>
    <n v="0"/>
    <n v="100"/>
    <s v="28/09/2016 16:18:58"/>
    <s v="30/09/2016 16:29:28"/>
    <s v="XX"/>
    <x v="7"/>
    <s v="Não"/>
    <s v=""/>
    <n v="1"/>
    <s v=""/>
  </r>
  <r>
    <n v="3041"/>
    <x v="18"/>
    <x v="0"/>
    <s v="Infraestrutura - TI"/>
    <x v="0"/>
    <s v="Normal"/>
    <s v="Leitura e retorno dos e-mail"/>
    <s v="Edna Pereira dos Santos"/>
    <x v="35"/>
    <s v="28/09/2016 18:08:51"/>
    <s v=" "/>
    <s v="xxx"/>
    <x v="21"/>
    <x v="21"/>
    <n v="1"/>
    <n v="0"/>
    <n v="100"/>
    <s v="28/09/2016 16:24:15"/>
    <s v="28/09/2016 18:08:51"/>
    <s v="XX"/>
    <x v="7"/>
    <s v="Não"/>
    <s v=""/>
    <s v=""/>
    <s v=""/>
  </r>
  <r>
    <n v="3042"/>
    <x v="18"/>
    <x v="0"/>
    <s v="Infraestrutura - TI"/>
    <x v="0"/>
    <s v="Normal"/>
    <s v="Visita Técnica Preventiva - Filial 9001"/>
    <s v="Kerson Araujo"/>
    <x v="36"/>
    <s v="29/09/2016 13:11:25"/>
    <s v=" "/>
    <s v="xxx"/>
    <x v="21"/>
    <x v="28"/>
    <n v="0"/>
    <n v="0"/>
    <n v="100"/>
    <s v="28/09/2016 16:27:06"/>
    <s v="29/09/2016 13:11:25"/>
    <s v="XX"/>
    <x v="7"/>
    <s v="Não"/>
    <s v=""/>
    <n v="1"/>
    <s v=""/>
  </r>
  <r>
    <n v="3044"/>
    <x v="18"/>
    <x v="0"/>
    <s v="Infraestrutura - TI"/>
    <x v="0"/>
    <s v="Normal"/>
    <s v="Organização da Sala - Convenção Regional RE 29/09/2016"/>
    <s v="Diego de Almeida Martins"/>
    <x v="37"/>
    <s v="29/09/2016 11:47:29"/>
    <s v=" "/>
    <s v="xxx"/>
    <x v="21"/>
    <x v="21"/>
    <n v="4"/>
    <n v="0"/>
    <n v="100"/>
    <s v="28/09/2016 16:39:26"/>
    <s v="29/09/2016 11:47:29"/>
    <s v="XX"/>
    <x v="7"/>
    <s v="Não"/>
    <s v=""/>
    <s v=""/>
    <s v=""/>
  </r>
  <r>
    <n v="3045"/>
    <x v="18"/>
    <x v="0"/>
    <s v="Infraestrutura - TI"/>
    <x v="0"/>
    <s v="Normal"/>
    <s v="Visita Técnica - Filial 9033 (Abreu e Lima)"/>
    <s v="Kerson Araujo"/>
    <x v="36"/>
    <s v="28/09/2016 17:43:51"/>
    <s v=" "/>
    <s v="xxx"/>
    <x v="21"/>
    <x v="21"/>
    <n v="1.5"/>
    <n v="0"/>
    <n v="100"/>
    <s v="28/09/2016 16:40:34"/>
    <s v="28/09/2016 17:43:51"/>
    <s v="XX"/>
    <x v="7"/>
    <s v="Não"/>
    <s v=""/>
    <s v=""/>
    <s v=""/>
  </r>
  <r>
    <n v="3048"/>
    <x v="18"/>
    <x v="0"/>
    <s v="Infraestrutura - TI"/>
    <x v="0"/>
    <s v="Normal"/>
    <s v="Manutenção Preventiva"/>
    <s v="Anderson Celio Tinoco"/>
    <x v="38"/>
    <s v="29/09/2016 18:19:53"/>
    <s v=" "/>
    <s v="xxx"/>
    <x v="21"/>
    <x v="21"/>
    <n v="2"/>
    <n v="0"/>
    <n v="100"/>
    <s v="28/09/2016 16:49:07"/>
    <s v="29/09/2016 18:19:53"/>
    <s v="XX"/>
    <x v="7"/>
    <s v="Não"/>
    <s v=""/>
    <s v=""/>
    <s v=""/>
  </r>
  <r>
    <n v="3051"/>
    <x v="18"/>
    <x v="1"/>
    <s v="Infraestrutura - TI"/>
    <x v="1"/>
    <s v="Urgente"/>
    <s v="Envio de Ecf para o CD 4258 Fortaleza -CE"/>
    <s v="Joel Silva"/>
    <x v="39"/>
    <s v="30/09/2016 16:45:28"/>
    <s v=" "/>
    <s v="xxx"/>
    <x v="21"/>
    <x v="18"/>
    <n v="72"/>
    <n v="0"/>
    <n v="0"/>
    <s v="28/09/2016 17:03:40"/>
    <s v=""/>
    <s v="XX"/>
    <x v="7"/>
    <s v="Não"/>
    <s v=""/>
    <s v=""/>
    <n v="1"/>
  </r>
  <r>
    <n v="3057"/>
    <x v="18"/>
    <x v="1"/>
    <s v="Infraestrutura - TI"/>
    <x v="0"/>
    <s v="Normal"/>
    <s v="Liberação de equipamentos para lojas"/>
    <s v="Edna Pereira dos Santos"/>
    <x v="35"/>
    <s v="30/09/2016 10:25:24"/>
    <s v=" "/>
    <s v="xxx"/>
    <x v="21"/>
    <x v="21"/>
    <n v="0.5"/>
    <n v="0"/>
    <n v="100"/>
    <s v="28/09/2016 17:16:36"/>
    <s v="30/09/2016 10:25:24"/>
    <s v="XX"/>
    <x v="7"/>
    <s v="Não"/>
    <s v=""/>
    <s v=""/>
    <s v=""/>
  </r>
  <r>
    <n v="3060"/>
    <x v="18"/>
    <x v="0"/>
    <s v="Infraestrutura - TI"/>
    <x v="0"/>
    <s v="Normal"/>
    <s v="Devolução de Impressora Fiscal - Filial 9137 (Goaina III)"/>
    <s v="Kerson Araujo"/>
    <x v="36"/>
    <s v="03/10/2016 14:51:56"/>
    <s v=" "/>
    <s v="xxx"/>
    <x v="21"/>
    <x v="21"/>
    <n v="6"/>
    <n v="0"/>
    <n v="100"/>
    <s v="28/09/2016 17:46:53"/>
    <s v="28/09/2016 17:48:27"/>
    <s v="XX"/>
    <x v="7"/>
    <s v="Não"/>
    <s v=""/>
    <s v=""/>
    <s v=""/>
  </r>
  <r>
    <n v="3072"/>
    <x v="18"/>
    <x v="0"/>
    <s v="Infraestrutura - TI"/>
    <x v="0"/>
    <s v="Normal"/>
    <s v="Envio de Servidores e Storage."/>
    <s v="Anderson Celio Tinoco"/>
    <x v="38"/>
    <s v="03/10/2016 14:40:13"/>
    <s v=" "/>
    <s v="xxx"/>
    <x v="25"/>
    <x v="19"/>
    <n v="60"/>
    <n v="0"/>
    <n v="100"/>
    <s v="29/09/2016 08:33:44"/>
    <s v="03/10/2016 14:40:13"/>
    <s v="XX"/>
    <x v="7"/>
    <s v="Não"/>
    <s v=""/>
    <n v="1"/>
    <s v=""/>
  </r>
  <r>
    <n v="3073"/>
    <x v="18"/>
    <x v="0"/>
    <s v="Infraestrutura - TI"/>
    <x v="0"/>
    <s v="Normal"/>
    <s v="Retirada de equipamentos"/>
    <s v="Anderson Celio Tinoco"/>
    <x v="38"/>
    <s v="30/09/2016 12:14:38"/>
    <s v=" "/>
    <s v="xxx"/>
    <x v="25"/>
    <x v="7"/>
    <n v="16"/>
    <n v="0"/>
    <n v="100"/>
    <s v="29/09/2016 08:40:11"/>
    <s v="30/09/2016 12:14:38"/>
    <s v="XX"/>
    <x v="7"/>
    <s v="Não"/>
    <s v=""/>
    <n v="1"/>
    <s v=""/>
  </r>
  <r>
    <n v="3074"/>
    <x v="18"/>
    <x v="0"/>
    <s v="Infraestrutura - TI"/>
    <x v="0"/>
    <s v="Normal"/>
    <s v="acompanhamento diario"/>
    <s v="Sandro Noia do Nascimento"/>
    <x v="40"/>
    <s v="29/09/2016 10:55:16"/>
    <s v=" "/>
    <s v="xxx"/>
    <x v="25"/>
    <x v="28"/>
    <n v="1"/>
    <n v="0"/>
    <n v="100"/>
    <s v="29/09/2016 08:46:38"/>
    <s v="29/09/2016 10:55:16"/>
    <s v="XX"/>
    <x v="7"/>
    <s v="Não"/>
    <s v=""/>
    <s v=""/>
    <s v=""/>
  </r>
  <r>
    <n v="3077"/>
    <x v="18"/>
    <x v="0"/>
    <s v="Infraestrutura - TI"/>
    <x v="0"/>
    <s v="Normal"/>
    <s v="Instalação de terminais FL 9031"/>
    <s v="Joel Silva"/>
    <x v="39"/>
    <s v="29/09/2016 15:01:54"/>
    <s v=" "/>
    <s v="xxx"/>
    <x v="25"/>
    <x v="28"/>
    <n v="6"/>
    <n v="0"/>
    <n v="100"/>
    <s v="29/09/2016 09:12:15"/>
    <s v="29/09/2016 15:01:54"/>
    <s v="XX"/>
    <x v="7"/>
    <s v="Não"/>
    <s v=""/>
    <s v=""/>
    <s v=""/>
  </r>
  <r>
    <n v="3079"/>
    <x v="18"/>
    <x v="0"/>
    <s v="Infraestrutura - TI"/>
    <x v="0"/>
    <s v="Normal"/>
    <s v="Troca de capacitores e reguladores de voltagem de placas mãe com defeito."/>
    <s v="Junior Cordeiro de Amorim"/>
    <x v="34"/>
    <s v="29/09/2016 14:15:29"/>
    <s v=" "/>
    <s v="xxx"/>
    <x v="25"/>
    <x v="28"/>
    <n v="3"/>
    <n v="0"/>
    <n v="100"/>
    <s v="29/09/2016 09:15:53"/>
    <s v="29/09/2016 14:15:29"/>
    <s v="XX"/>
    <x v="7"/>
    <s v="Não"/>
    <s v=""/>
    <s v=""/>
    <s v=""/>
  </r>
  <r>
    <n v="3080"/>
    <x v="18"/>
    <x v="0"/>
    <s v="Infraestrutura - TI"/>
    <x v="0"/>
    <s v="Normal"/>
    <s v="Visita Técnica Preventiva - Filial 9024"/>
    <s v="Kerson Araujo"/>
    <x v="36"/>
    <s v="29/09/2016 17:32:01"/>
    <s v=" "/>
    <s v="xxx"/>
    <x v="25"/>
    <x v="7"/>
    <n v="0"/>
    <n v="0"/>
    <n v="100"/>
    <s v="29/09/2016 09:34:33"/>
    <s v="29/09/2016 17:32:01"/>
    <s v="XX"/>
    <x v="7"/>
    <s v="Não"/>
    <s v=""/>
    <n v="1"/>
    <s v=""/>
  </r>
  <r>
    <n v="3081"/>
    <x v="18"/>
    <x v="1"/>
    <s v="Infraestrutura - TI"/>
    <x v="0"/>
    <s v="Alta"/>
    <s v="Reparo Energia Elétrica das bancadas dos técnicos"/>
    <s v="Andre Luiz Garcia de Oliveira"/>
    <x v="41"/>
    <s v="29/09/2016 17:50:29"/>
    <s v=" "/>
    <s v="xxx"/>
    <x v="25"/>
    <x v="28"/>
    <n v="2"/>
    <n v="0"/>
    <n v="100"/>
    <s v="29/09/2016 09:35:16"/>
    <s v=""/>
    <s v="XX"/>
    <x v="7"/>
    <s v="Não"/>
    <s v=""/>
    <s v=""/>
    <s v=""/>
  </r>
  <r>
    <n v="3086"/>
    <x v="18"/>
    <x v="0"/>
    <s v="Infraestrutura - TI"/>
    <x v="1"/>
    <s v="Normal"/>
    <s v="Enviar Ecfs - Cessação de Uso (9003 ; 9030 ; 9031)"/>
    <s v="Kerson Araujo"/>
    <x v="36"/>
    <s v="04/10/2016 08:26:42"/>
    <s v=" "/>
    <s v="xxx"/>
    <x v="25"/>
    <x v="46"/>
    <n v="0"/>
    <n v="0"/>
    <n v="0"/>
    <s v="29/09/2016 09:58:32"/>
    <s v=""/>
    <s v="XX"/>
    <x v="7"/>
    <s v="Não"/>
    <s v=""/>
    <s v=""/>
    <n v="1"/>
  </r>
  <r>
    <n v="3102"/>
    <x v="18"/>
    <x v="1"/>
    <s v="Infraestrutura - TI"/>
    <x v="0"/>
    <s v="Normal"/>
    <s v="Reparos e testes em Placas-mãe para a confecção de Kits para computadores administrativos de lojas"/>
    <s v="Andre Luiz Garcia de Oliveira"/>
    <x v="41"/>
    <s v="29/09/2016 18:17:36"/>
    <s v=" "/>
    <s v="xxx"/>
    <x v="25"/>
    <x v="7"/>
    <n v="4"/>
    <n v="0"/>
    <n v="100"/>
    <s v="29/09/2016 10:56:15"/>
    <s v=""/>
    <s v="XX"/>
    <x v="7"/>
    <s v="Não"/>
    <s v=""/>
    <n v="1"/>
    <s v=""/>
  </r>
  <r>
    <n v="3103"/>
    <x v="18"/>
    <x v="0"/>
    <s v="Infraestrutura - TI"/>
    <x v="0"/>
    <s v="Normal"/>
    <s v="logística de loja "/>
    <s v="Sandro Noia do Nascimento"/>
    <x v="40"/>
    <s v="29/09/2016 13:13:32"/>
    <s v=" "/>
    <s v="xxx"/>
    <x v="25"/>
    <x v="28"/>
    <n v="2"/>
    <n v="0"/>
    <n v="100"/>
    <s v="29/09/2016 10:58:35"/>
    <s v="29/09/2016 13:13:32"/>
    <s v="XX"/>
    <x v="7"/>
    <s v="Não"/>
    <s v=""/>
    <s v=""/>
    <s v=""/>
  </r>
  <r>
    <n v="3104"/>
    <x v="18"/>
    <x v="0"/>
    <s v="Infraestrutura - TI"/>
    <x v="0"/>
    <s v="Normal"/>
    <s v="Preparação de HDs para Kits de Vendas e Administrativos"/>
    <s v="Andre Luiz Garcia de Oliveira"/>
    <x v="41"/>
    <s v="29/09/2016 18:26:31"/>
    <s v=" "/>
    <s v="xxx"/>
    <x v="25"/>
    <x v="28"/>
    <n v="8"/>
    <n v="0"/>
    <n v="100"/>
    <s v="29/09/2016 11:11:09"/>
    <s v=""/>
    <s v="XX"/>
    <x v="7"/>
    <s v="Não"/>
    <s v=""/>
    <s v=""/>
    <s v=""/>
  </r>
  <r>
    <n v="3105"/>
    <x v="18"/>
    <x v="0"/>
    <s v="Infraestrutura - TI"/>
    <x v="0"/>
    <s v="Normal"/>
    <s v="Verificação dos Status dos REPs "/>
    <s v="Andre Luiz Garcia de Oliveira"/>
    <x v="41"/>
    <s v="29/09/2016 18:22:03"/>
    <s v=" "/>
    <s v="xxx"/>
    <x v="25"/>
    <x v="28"/>
    <n v="8"/>
    <n v="0"/>
    <n v="100"/>
    <s v="29/09/2016 11:14:33"/>
    <s v=""/>
    <s v="XX"/>
    <x v="7"/>
    <s v="Não"/>
    <s v=""/>
    <s v=""/>
    <s v=""/>
  </r>
  <r>
    <n v="3106"/>
    <x v="18"/>
    <x v="0"/>
    <s v="Infraestrutura - TI"/>
    <x v="0"/>
    <s v="Normal"/>
    <s v="Distribuição dos Roteadores 4G e Switchs"/>
    <s v="Diego de Almeida Martins"/>
    <x v="37"/>
    <s v="07/10/2016 17:14:59"/>
    <s v=" "/>
    <s v="xxx"/>
    <x v="25"/>
    <x v="20"/>
    <n v="4"/>
    <n v="0"/>
    <n v="100"/>
    <s v="29/09/2016 11:17:15"/>
    <s v="07/10/2016 17:14:59"/>
    <s v="XX"/>
    <x v="7"/>
    <s v="Não"/>
    <s v=""/>
    <n v="1"/>
    <s v=""/>
  </r>
  <r>
    <n v="3107"/>
    <x v="18"/>
    <x v="0"/>
    <s v="Infraestrutura - TI"/>
    <x v="0"/>
    <s v="Normal"/>
    <s v="Verificando Status do OTRS"/>
    <s v="Diego de Almeida Martins"/>
    <x v="37"/>
    <s v="29/09/2016 18:05:28"/>
    <s v=" "/>
    <s v="xxx"/>
    <x v="25"/>
    <x v="28"/>
    <n v="4"/>
    <n v="0"/>
    <n v="100"/>
    <s v="29/09/2016 11:20:47"/>
    <s v="29/09/2016 18:05:28"/>
    <s v="XX"/>
    <x v="7"/>
    <s v="Não"/>
    <s v=""/>
    <s v=""/>
    <s v=""/>
  </r>
  <r>
    <n v="3119"/>
    <x v="18"/>
    <x v="1"/>
    <s v="Infraestrutura - TI"/>
    <x v="0"/>
    <s v="Urgente"/>
    <s v="Ausência por motivo de saúde."/>
    <s v="Edna Pereira dos Santos"/>
    <x v="35"/>
    <s v="29/09/2016 12:22:03"/>
    <s v=" "/>
    <s v="xxx"/>
    <x v="25"/>
    <x v="28"/>
    <n v="1.3333333730697632"/>
    <n v="0"/>
    <n v="100"/>
    <s v="29/09/2016 12:22:03"/>
    <s v="29/09/2016 12:22:03"/>
    <s v="XX"/>
    <x v="7"/>
    <s v="Não"/>
    <s v=""/>
    <s v=""/>
    <s v=""/>
  </r>
  <r>
    <n v="3120"/>
    <x v="18"/>
    <x v="0"/>
    <s v="Infraestrutura - TI"/>
    <x v="0"/>
    <s v="Normal"/>
    <s v="Verificar status e tratamentos dos chamados OTRS"/>
    <s v="Edna Pereira dos Santos"/>
    <x v="35"/>
    <s v="30/09/2016 10:25:15"/>
    <s v=" "/>
    <s v="xxx"/>
    <x v="25"/>
    <x v="28"/>
    <n v="1"/>
    <n v="0"/>
    <n v="100"/>
    <s v="29/09/2016 12:24:06"/>
    <s v="30/09/2016 10:25:15"/>
    <s v="XX"/>
    <x v="7"/>
    <s v="Não"/>
    <s v=""/>
    <s v=""/>
    <s v=""/>
  </r>
  <r>
    <n v="3121"/>
    <x v="18"/>
    <x v="1"/>
    <s v="Infraestrutura - TI"/>
    <x v="0"/>
    <s v="Normal"/>
    <s v="Leitura e retorno dos e-mails"/>
    <s v="Edna Pereira dos Santos"/>
    <x v="35"/>
    <s v="30/09/2016 09:56:06"/>
    <s v=" "/>
    <s v="xxx"/>
    <x v="25"/>
    <x v="28"/>
    <n v="0"/>
    <n v="0"/>
    <n v="100"/>
    <s v="29/09/2016 12:36:26"/>
    <s v="30/09/2016 09:56:06"/>
    <s v="XX"/>
    <x v="7"/>
    <s v="Não"/>
    <s v=""/>
    <s v=""/>
    <s v=""/>
  </r>
  <r>
    <n v="3125"/>
    <x v="18"/>
    <x v="1"/>
    <s v="Infraestrutura - TI"/>
    <x v="0"/>
    <s v="Alta"/>
    <s v="Suporte Tecnico à filial 80 - Vespasiano"/>
    <s v="Andre Luiz Garcia de Oliveira"/>
    <x v="41"/>
    <s v="30/09/2016 10:50:30"/>
    <s v=" "/>
    <s v="xxx"/>
    <x v="25"/>
    <x v="28"/>
    <n v="1"/>
    <n v="0"/>
    <n v="100"/>
    <s v="29/09/2016 13:57:34"/>
    <s v=""/>
    <s v="XX"/>
    <x v="7"/>
    <s v="Não"/>
    <s v=""/>
    <s v=""/>
    <s v=""/>
  </r>
  <r>
    <n v="3126"/>
    <x v="18"/>
    <x v="0"/>
    <s v="Infraestrutura - TI"/>
    <x v="0"/>
    <s v="Normal"/>
    <s v="Manutenção preventiva nos routers Cisco 1800 e 800 em estoque no CD081."/>
    <s v="Junior Cordeiro de Amorim"/>
    <x v="34"/>
    <s v="30/09/2016 12:32:19"/>
    <s v=" "/>
    <s v="xxx"/>
    <x v="25"/>
    <x v="7"/>
    <n v="12"/>
    <n v="0"/>
    <n v="100"/>
    <s v="29/09/2016 14:18:00"/>
    <s v="30/09/2016 12:32:19"/>
    <s v="XX"/>
    <x v="7"/>
    <s v="Não"/>
    <s v=""/>
    <n v="1"/>
    <s v=""/>
  </r>
  <r>
    <n v="3127"/>
    <x v="18"/>
    <x v="0"/>
    <s v="Infraestrutura - TI"/>
    <x v="0"/>
    <s v="Normal"/>
    <s v="Organização e manutenção preventiva Rack CD081"/>
    <s v="Junior Cordeiro de Amorim"/>
    <x v="34"/>
    <s v="02/10/2016 15:02:03"/>
    <s v=" "/>
    <s v="xxx"/>
    <x v="24"/>
    <x v="36"/>
    <n v="8"/>
    <n v="0"/>
    <n v="100"/>
    <s v="29/09/2016 14:21:06"/>
    <s v="02/10/2016 15:02:03"/>
    <s v="XX"/>
    <x v="7"/>
    <s v="Não"/>
    <s v=""/>
    <n v="1"/>
    <s v=""/>
  </r>
  <r>
    <n v="3129"/>
    <x v="18"/>
    <x v="1"/>
    <s v="Infraestrutura - TI"/>
    <x v="0"/>
    <s v="Normal"/>
    <s v="maquinas para salfer"/>
    <s v="Sandro Noia do Nascimento"/>
    <x v="40"/>
    <s v="29/09/2016 18:01:37"/>
    <s v=" "/>
    <s v="xxx"/>
    <x v="25"/>
    <x v="28"/>
    <n v="4"/>
    <n v="0"/>
    <n v="100"/>
    <s v="29/09/2016 14:28:57"/>
    <s v="29/09/2016 18:01:37"/>
    <s v="XX"/>
    <x v="7"/>
    <s v="Não"/>
    <s v=""/>
    <s v=""/>
    <s v=""/>
  </r>
  <r>
    <n v="3136"/>
    <x v="18"/>
    <x v="1"/>
    <s v="Infraestrutura - TI"/>
    <x v="0"/>
    <s v="Normal"/>
    <s v="descarte"/>
    <s v="Sandro Noia do Nascimento"/>
    <x v="40"/>
    <s v="29/09/2016 15:38:05"/>
    <s v=" "/>
    <s v="xxx"/>
    <x v="25"/>
    <x v="28"/>
    <n v="1"/>
    <n v="0"/>
    <n v="100"/>
    <s v="29/09/2016 14:48:00"/>
    <s v="29/09/2016 15:37:25"/>
    <s v="XX"/>
    <x v="7"/>
    <s v="Não"/>
    <s v=""/>
    <s v=""/>
    <s v=""/>
  </r>
  <r>
    <n v="3144"/>
    <x v="18"/>
    <x v="0"/>
    <s v="Infraestrutura - TI"/>
    <x v="0"/>
    <s v="Normal"/>
    <s v="Visita Técnica - Filial 9110"/>
    <s v="Kerson Araujo"/>
    <x v="36"/>
    <s v="29/09/2016 16:30:30"/>
    <s v=" "/>
    <s v="xxx"/>
    <x v="24"/>
    <x v="7"/>
    <n v="0"/>
    <n v="0"/>
    <n v="100"/>
    <s v="29/09/2016 15:18:20"/>
    <s v="29/09/2016 16:30:30"/>
    <s v="XX"/>
    <x v="7"/>
    <s v="Não"/>
    <s v=""/>
    <s v=""/>
    <s v=""/>
  </r>
  <r>
    <n v="3145"/>
    <x v="18"/>
    <x v="0"/>
    <s v="Infraestrutura - TI"/>
    <x v="0"/>
    <s v="Baixa"/>
    <s v="Separação de equipamenos para  Orçamento"/>
    <s v="Joel Silva"/>
    <x v="39"/>
    <s v="30/09/2016 11:23:13"/>
    <s v=" "/>
    <s v="xxx"/>
    <x v="25"/>
    <x v="7"/>
    <n v="0"/>
    <n v="0"/>
    <n v="100"/>
    <s v="29/09/2016 15:19:48"/>
    <s v="30/09/2016 11:23:13"/>
    <s v="XX"/>
    <x v="7"/>
    <s v="Não"/>
    <s v=""/>
    <n v="1"/>
    <s v=""/>
  </r>
  <r>
    <n v="3147"/>
    <x v="18"/>
    <x v="0"/>
    <s v="Infraestrutura - TI"/>
    <x v="0"/>
    <s v="Normal"/>
    <s v="Visita Técnica - CD 9015"/>
    <s v="Kerson Araujo"/>
    <x v="36"/>
    <s v="03/10/2016 14:52:07"/>
    <s v=" "/>
    <s v="xxx"/>
    <x v="24"/>
    <x v="7"/>
    <n v="0"/>
    <n v="0"/>
    <n v="100"/>
    <s v="29/09/2016 15:33:26"/>
    <s v="03/10/2016 09:03:56"/>
    <s v="XX"/>
    <x v="7"/>
    <s v="Não"/>
    <s v=""/>
    <s v=""/>
    <s v=""/>
  </r>
  <r>
    <n v="3149"/>
    <x v="18"/>
    <x v="0"/>
    <s v="Infraestrutura - TI"/>
    <x v="0"/>
    <s v="Normal"/>
    <s v="roteador 4g"/>
    <s v="Sandro Noia do Nascimento"/>
    <x v="40"/>
    <s v="29/09/2016 18:42:57"/>
    <s v=" "/>
    <s v="xxx"/>
    <x v="25"/>
    <x v="7"/>
    <n v="0"/>
    <n v="0"/>
    <n v="100"/>
    <s v="29/09/2016 15:48:41"/>
    <s v="29/09/2016 18:42:51"/>
    <s v="XX"/>
    <x v="7"/>
    <s v="Não"/>
    <s v=""/>
    <n v="1"/>
    <s v=""/>
  </r>
  <r>
    <n v="3158"/>
    <x v="18"/>
    <x v="0"/>
    <s v="Infraestrutura - TI"/>
    <x v="0"/>
    <s v="Normal"/>
    <s v="Visita Técnica Preventiva - Filial 9033 ES"/>
    <s v="Kerson Araujo"/>
    <x v="36"/>
    <s v="30/09/2016 11:30:03"/>
    <s v=" "/>
    <s v="xxx"/>
    <x v="24"/>
    <x v="7"/>
    <n v="0"/>
    <n v="0"/>
    <n v="100"/>
    <s v="29/09/2016 16:46:34"/>
    <s v="30/09/2016 11:30:03"/>
    <s v="XX"/>
    <x v="7"/>
    <s v="Não"/>
    <s v=""/>
    <s v=""/>
    <s v=""/>
  </r>
  <r>
    <n v="3167"/>
    <x v="18"/>
    <x v="0"/>
    <s v="Infraestrutura - TI"/>
    <x v="0"/>
    <s v="Normal"/>
    <s v="Visita Técnica Preventiva - Filial 4116 IN"/>
    <s v="Kerson Araujo"/>
    <x v="36"/>
    <s v="30/09/2016 16:57:29"/>
    <s v=" "/>
    <s v="xxx"/>
    <x v="24"/>
    <x v="35"/>
    <n v="0"/>
    <n v="0"/>
    <n v="100"/>
    <s v="29/09/2016 17:06:29"/>
    <s v="30/09/2016 16:57:29"/>
    <s v="XX"/>
    <x v="7"/>
    <s v="Não"/>
    <s v=""/>
    <n v="1"/>
    <s v=""/>
  </r>
  <r>
    <n v="3170"/>
    <x v="18"/>
    <x v="0"/>
    <s v="Infraestrutura - TI"/>
    <x v="0"/>
    <s v="Normal"/>
    <s v="Visita Técnica Preventiva - Filial 9061 ES"/>
    <s v="Kerson Araujo"/>
    <x v="36"/>
    <s v="30/09/2016 17:23:04"/>
    <s v=" "/>
    <s v="xxx"/>
    <x v="24"/>
    <x v="7"/>
    <n v="0"/>
    <n v="0"/>
    <n v="100"/>
    <s v="29/09/2016 17:12:34"/>
    <s v="30/09/2016 17:23:04"/>
    <s v="XX"/>
    <x v="7"/>
    <s v="Não"/>
    <s v=""/>
    <s v=""/>
    <s v=""/>
  </r>
  <r>
    <n v="3174"/>
    <x v="18"/>
    <x v="1"/>
    <s v="Infraestrutura - TI"/>
    <x v="0"/>
    <s v="Alta"/>
    <s v="Acompanhamento e apoio para a instalação e configuração de redes no Prédio CD267"/>
    <s v="Andre Luiz Garcia de Oliveira"/>
    <x v="41"/>
    <s v="30/09/2016 11:10:56"/>
    <s v=" "/>
    <s v="xxx"/>
    <x v="25"/>
    <x v="28"/>
    <n v="3"/>
    <n v="0"/>
    <n v="100"/>
    <s v="29/09/2016 17:37:38"/>
    <s v=""/>
    <s v="XX"/>
    <x v="7"/>
    <s v="Não"/>
    <s v=""/>
    <s v=""/>
    <s v=""/>
  </r>
  <r>
    <n v="3175"/>
    <x v="18"/>
    <x v="0"/>
    <s v="Infraestrutura - TI"/>
    <x v="0"/>
    <s v="Normal"/>
    <s v="Visita Técnica Preventiva - Filial 4117 IN"/>
    <s v="Joel Silva"/>
    <x v="39"/>
    <s v="30/09/2016 13:51:56"/>
    <s v=" "/>
    <s v="xxx"/>
    <x v="25"/>
    <x v="7"/>
    <n v="0"/>
    <n v="0"/>
    <n v="100"/>
    <s v="29/09/2016 17:37:41"/>
    <s v="30/09/2016 13:51:56"/>
    <s v="XX"/>
    <x v="7"/>
    <s v="Não"/>
    <s v=""/>
    <n v="1"/>
    <s v=""/>
  </r>
  <r>
    <n v="3176"/>
    <x v="18"/>
    <x v="0"/>
    <s v="Infraestrutura - TI"/>
    <x v="0"/>
    <s v="Normal"/>
    <s v="Pegar releases dos deploys feitos no SGS para averiguação e acompanhamento das solicitações propostas."/>
    <s v="Junior Cordeiro de Amorim"/>
    <x v="34"/>
    <s v="05/10/2016 17:04:04"/>
    <s v=" "/>
    <s v="xxx"/>
    <x v="18"/>
    <x v="19"/>
    <n v="0.5"/>
    <n v="0"/>
    <n v="100"/>
    <s v="29/09/2016 17:46:38"/>
    <s v="05/10/2016 17:04:04"/>
    <s v="XX"/>
    <x v="7"/>
    <s v="Não"/>
    <s v=""/>
    <s v=""/>
    <s v=""/>
  </r>
  <r>
    <n v="3187"/>
    <x v="18"/>
    <x v="0"/>
    <s v="Infraestrutura - TI"/>
    <x v="0"/>
    <s v="Normal"/>
    <s v="Envio de impressora"/>
    <s v="Anderson Celio Tinoco"/>
    <x v="38"/>
    <s v="05/10/2016 11:50:26"/>
    <s v=" "/>
    <s v="xxx"/>
    <x v="25"/>
    <x v="29"/>
    <n v="52"/>
    <n v="0"/>
    <n v="100"/>
    <s v="29/09/2016 18:22:49"/>
    <s v="05/10/2016 11:50:26"/>
    <s v="XX"/>
    <x v="7"/>
    <s v="Não"/>
    <s v=""/>
    <n v="1"/>
    <s v=""/>
  </r>
  <r>
    <n v="3189"/>
    <x v="18"/>
    <x v="0"/>
    <s v="Infraestrutura - TI"/>
    <x v="0"/>
    <s v="Normal"/>
    <s v="inicio do dia"/>
    <s v="Sandro Noia do Nascimento"/>
    <x v="40"/>
    <s v="30/09/2016 10:40:29"/>
    <s v=" "/>
    <s v="xxx"/>
    <x v="24"/>
    <x v="7"/>
    <n v="1"/>
    <n v="0"/>
    <n v="100"/>
    <s v="30/09/2016 08:38:58"/>
    <s v="30/09/2016 10:40:29"/>
    <s v="XX"/>
    <x v="7"/>
    <s v="Não"/>
    <s v=""/>
    <s v=""/>
    <s v=""/>
  </r>
  <r>
    <n v="3192"/>
    <x v="18"/>
    <x v="0"/>
    <s v="Infraestrutura - TI"/>
    <x v="0"/>
    <s v="Normal"/>
    <s v="Acompanhamento Status REP"/>
    <s v="Andre Luiz Garcia de Oliveira"/>
    <x v="41"/>
    <s v="30/09/2016 16:45:04"/>
    <s v=" "/>
    <s v="xxx"/>
    <x v="24"/>
    <x v="7"/>
    <n v="8"/>
    <n v="0"/>
    <n v="100"/>
    <s v="30/09/2016 09:03:35"/>
    <s v=""/>
    <s v="XX"/>
    <x v="7"/>
    <s v="Não"/>
    <s v=""/>
    <s v=""/>
    <s v=""/>
  </r>
  <r>
    <n v="3197"/>
    <x v="18"/>
    <x v="1"/>
    <s v="Infraestrutura - TI"/>
    <x v="0"/>
    <s v="Normal"/>
    <s v="Leitura e retorno dos e-mails"/>
    <s v="Edna Pereira dos Santos"/>
    <x v="35"/>
    <s v="03/10/2016 16:49:08"/>
    <s v=" "/>
    <s v="xxx"/>
    <x v="24"/>
    <x v="7"/>
    <n v="0"/>
    <n v="0"/>
    <n v="100"/>
    <s v="30/09/2016 09:56:53"/>
    <s v="03/10/2016 16:49:08"/>
    <s v="XX"/>
    <x v="7"/>
    <s v="Não"/>
    <s v=""/>
    <s v=""/>
    <s v=""/>
  </r>
  <r>
    <n v="3198"/>
    <x v="18"/>
    <x v="1"/>
    <s v="Infraestrutura - TI"/>
    <x v="0"/>
    <s v="Alta"/>
    <s v="Suporte ao técnico CD047"/>
    <s v="Andre Luiz Garcia de Oliveira"/>
    <x v="41"/>
    <s v="30/09/2016 10:32:44"/>
    <s v=" "/>
    <s v="xxx"/>
    <x v="24"/>
    <x v="7"/>
    <n v="0"/>
    <n v="0"/>
    <n v="100"/>
    <s v="30/09/2016 10:09:39"/>
    <s v=""/>
    <s v="XX"/>
    <x v="7"/>
    <s v="Não"/>
    <s v=""/>
    <s v=""/>
    <s v=""/>
  </r>
  <r>
    <n v="3199"/>
    <x v="18"/>
    <x v="1"/>
    <s v="Infraestrutura - TI"/>
    <x v="0"/>
    <s v="Normal"/>
    <s v="Check list carro do setor informática"/>
    <s v="Andre Luiz Garcia de Oliveira"/>
    <x v="41"/>
    <s v="30/09/2016 10:50:09"/>
    <s v=" "/>
    <s v="xxx"/>
    <x v="24"/>
    <x v="7"/>
    <n v="1"/>
    <n v="0"/>
    <n v="100"/>
    <s v="30/09/2016 10:12:54"/>
    <s v=""/>
    <s v="XX"/>
    <x v="7"/>
    <s v="Não"/>
    <s v=""/>
    <s v=""/>
    <s v=""/>
  </r>
  <r>
    <n v="3201"/>
    <x v="18"/>
    <x v="0"/>
    <s v="Infraestrutura - TI"/>
    <x v="0"/>
    <s v="Normal"/>
    <s v="Verificar status e tratamentos dos chamados OTRS"/>
    <s v="Edna Pereira dos Santos"/>
    <x v="35"/>
    <s v="03/10/2016 16:49:28"/>
    <s v=" "/>
    <s v="xxx"/>
    <x v="24"/>
    <x v="7"/>
    <n v="0"/>
    <n v="0"/>
    <n v="100"/>
    <s v="30/09/2016 10:25:52"/>
    <s v="03/10/2016 16:49:28"/>
    <s v="XX"/>
    <x v="7"/>
    <s v="Não"/>
    <s v=""/>
    <s v=""/>
    <s v=""/>
  </r>
  <r>
    <n v="3202"/>
    <x v="18"/>
    <x v="1"/>
    <s v="Infraestrutura - TI"/>
    <x v="0"/>
    <s v="Normal"/>
    <s v="Conferência e ajuste do ponto eletrônico do Forponto"/>
    <s v="Edna Pereira dos Santos"/>
    <x v="35"/>
    <s v="30/09/2016 14:28:29"/>
    <s v=" "/>
    <s v="xxx"/>
    <x v="24"/>
    <x v="7"/>
    <n v="0"/>
    <n v="0"/>
    <n v="100"/>
    <s v="30/09/2016 10:27:47"/>
    <s v="30/09/2016 14:28:29"/>
    <s v="XX"/>
    <x v="7"/>
    <s v="Não"/>
    <s v=""/>
    <s v=""/>
    <s v=""/>
  </r>
  <r>
    <n v="3205"/>
    <x v="18"/>
    <x v="1"/>
    <s v="Infraestrutura - TI"/>
    <x v="0"/>
    <s v="Normal"/>
    <s v="triagem de monitor"/>
    <s v="Sandro Noia do Nascimento"/>
    <x v="40"/>
    <s v="30/09/2016 14:37:26"/>
    <s v=" "/>
    <s v="xxx"/>
    <x v="24"/>
    <x v="7"/>
    <n v="4"/>
    <n v="0"/>
    <n v="100"/>
    <s v="30/09/2016 10:42:29"/>
    <s v="30/09/2016 14:37:26"/>
    <s v="XX"/>
    <x v="7"/>
    <s v="Não"/>
    <s v=""/>
    <s v=""/>
    <s v=""/>
  </r>
  <r>
    <n v="3206"/>
    <x v="18"/>
    <x v="1"/>
    <s v="Infraestrutura - TI"/>
    <x v="0"/>
    <s v="Normal"/>
    <s v="Conferência de acerto de adiantamento do técnico"/>
    <s v="Andre Luiz Garcia de Oliveira"/>
    <x v="41"/>
    <s v="30/09/2016 11:03:04"/>
    <s v=" "/>
    <s v="xxx"/>
    <x v="24"/>
    <x v="7"/>
    <n v="1"/>
    <n v="0"/>
    <n v="100"/>
    <s v="30/09/2016 10:42:37"/>
    <s v=""/>
    <s v="XX"/>
    <x v="7"/>
    <s v="Não"/>
    <s v=""/>
    <s v=""/>
    <s v=""/>
  </r>
  <r>
    <n v="3209"/>
    <x v="18"/>
    <x v="1"/>
    <s v="Infraestrutura - TI"/>
    <x v="0"/>
    <s v="Alta"/>
    <s v="Solicitação de verificação do disjuntor que alimenta os ar-condicionados do setor de manutenção"/>
    <s v="Andre Luiz Garcia de Oliveira"/>
    <x v="41"/>
    <s v="30/09/2016 11:14:05"/>
    <s v=" "/>
    <s v="xxx"/>
    <x v="24"/>
    <x v="7"/>
    <n v="0.5"/>
    <n v="0"/>
    <n v="100"/>
    <s v="30/09/2016 10:58:27"/>
    <s v=""/>
    <s v="XX"/>
    <x v="7"/>
    <s v="Não"/>
    <s v=""/>
    <s v=""/>
    <s v=""/>
  </r>
  <r>
    <n v="3212"/>
    <x v="18"/>
    <x v="0"/>
    <s v="Infraestrutura - TI"/>
    <x v="0"/>
    <s v="Normal"/>
    <s v="Verificação e instalação de HDs de lojas"/>
    <s v="Andre Luiz Garcia de Oliveira"/>
    <x v="41"/>
    <s v="30/09/2016 17:55:52"/>
    <s v=" "/>
    <s v="xxx"/>
    <x v="24"/>
    <x v="7"/>
    <n v="8"/>
    <n v="0"/>
    <n v="100"/>
    <s v="30/09/2016 11:12:40"/>
    <s v=""/>
    <s v="XX"/>
    <x v="7"/>
    <s v="Não"/>
    <s v=""/>
    <s v=""/>
    <s v=""/>
  </r>
  <r>
    <n v="3215"/>
    <x v="18"/>
    <x v="0"/>
    <s v="Infraestrutura - TI"/>
    <x v="0"/>
    <s v="Normal"/>
    <s v="Envio de roteadores para City Lar."/>
    <s v="Joel Silva"/>
    <x v="39"/>
    <s v="30/09/2016 12:34:35"/>
    <s v=" "/>
    <s v="xxx"/>
    <x v="24"/>
    <x v="7"/>
    <n v="0"/>
    <n v="0"/>
    <n v="100"/>
    <s v="30/09/2016 11:34:30"/>
    <s v="30/09/2016 12:34:35"/>
    <s v="XX"/>
    <x v="7"/>
    <s v="Não"/>
    <s v=""/>
    <s v=""/>
    <s v=""/>
  </r>
  <r>
    <n v="3219"/>
    <x v="18"/>
    <x v="1"/>
    <s v="Infraestrutura - TI"/>
    <x v="0"/>
    <s v="Normal"/>
    <s v="Solicitação de adiantamento"/>
    <s v="Edna Pereira dos Santos"/>
    <x v="35"/>
    <s v="30/09/2016 12:00:28"/>
    <s v=" "/>
    <s v="xxx"/>
    <x v="24"/>
    <x v="7"/>
    <n v="0.30000001192092896"/>
    <n v="0"/>
    <n v="100"/>
    <s v="30/09/2016 12:00:28"/>
    <s v="30/09/2016 12:00:28"/>
    <s v="XX"/>
    <x v="7"/>
    <s v="Não"/>
    <s v=""/>
    <s v=""/>
    <s v=""/>
  </r>
  <r>
    <n v="3220"/>
    <x v="18"/>
    <x v="0"/>
    <s v="Infraestrutura - TI"/>
    <x v="0"/>
    <s v="Normal"/>
    <s v="Ler e validar relatórios de visita - SGS"/>
    <s v="Edna Pereira dos Santos"/>
    <x v="35"/>
    <s v="03/10/2016 16:49:40"/>
    <s v=" "/>
    <s v="xxx"/>
    <x v="24"/>
    <x v="7"/>
    <n v="0"/>
    <n v="0"/>
    <n v="100"/>
    <s v="30/09/2016 12:10:27"/>
    <s v="03/10/2016 16:49:40"/>
    <s v="XX"/>
    <x v="7"/>
    <s v="Não"/>
    <s v=""/>
    <s v=""/>
    <s v=""/>
  </r>
  <r>
    <n v="3233"/>
    <x v="18"/>
    <x v="1"/>
    <s v="Infraestrutura - TI"/>
    <x v="0"/>
    <s v="Normal"/>
    <s v="maquinas salfer"/>
    <s v="Sandro Noia do Nascimento"/>
    <x v="40"/>
    <s v="04/10/2016 19:08:46"/>
    <s v=" "/>
    <s v="xxx"/>
    <x v="24"/>
    <x v="19"/>
    <n v="3"/>
    <n v="0"/>
    <n v="100"/>
    <s v="30/09/2016 14:43:03"/>
    <s v="04/10/2016 19:08:46"/>
    <s v="XX"/>
    <x v="7"/>
    <s v="Não"/>
    <s v=""/>
    <n v="1"/>
    <s v=""/>
  </r>
  <r>
    <n v="3234"/>
    <x v="18"/>
    <x v="1"/>
    <s v="Infraestrutura - TI"/>
    <x v="0"/>
    <s v="Normal"/>
    <s v="Envio dos documentos do setor por malote"/>
    <s v="Edna Pereira dos Santos"/>
    <x v="35"/>
    <s v="30/09/2016 14:51:36"/>
    <s v=" "/>
    <s v="xxx"/>
    <x v="24"/>
    <x v="7"/>
    <n v="0"/>
    <n v="0"/>
    <n v="100"/>
    <s v="30/09/2016 14:51:36"/>
    <s v="30/09/2016 14:51:36"/>
    <s v="XX"/>
    <x v="7"/>
    <s v="Não"/>
    <s v=""/>
    <s v=""/>
    <s v=""/>
  </r>
  <r>
    <n v="3242"/>
    <x v="18"/>
    <x v="0"/>
    <s v="Infraestrutura - TI"/>
    <x v="0"/>
    <s v="Urgente"/>
    <s v="Envio dos Roteadores para a City Lar"/>
    <s v="Diego de Almeida Martins"/>
    <x v="37"/>
    <s v="04/10/2016 18:13:59"/>
    <s v=" "/>
    <s v="xxx"/>
    <x v="24"/>
    <x v="7"/>
    <n v="0"/>
    <n v="0"/>
    <n v="100"/>
    <s v="30/09/2016 15:51:42"/>
    <s v="30/09/2016 15:51:42"/>
    <s v="XX"/>
    <x v="7"/>
    <s v="Não"/>
    <s v=""/>
    <s v=""/>
    <s v=""/>
  </r>
  <r>
    <n v="3251"/>
    <x v="18"/>
    <x v="1"/>
    <s v="Infraestrutura - TI"/>
    <x v="0"/>
    <s v="Normal"/>
    <s v="Reparos em Fontes Chaveadas"/>
    <s v="Andre Luiz Garcia de Oliveira"/>
    <x v="41"/>
    <s v="30/09/2016 17:26:50"/>
    <s v=" "/>
    <s v="xxx"/>
    <x v="24"/>
    <x v="7"/>
    <n v="0"/>
    <n v="0"/>
    <n v="100"/>
    <s v="30/09/2016 16:44:24"/>
    <s v=""/>
    <s v="XX"/>
    <x v="7"/>
    <s v="Não"/>
    <s v=""/>
    <s v=""/>
    <s v=""/>
  </r>
  <r>
    <n v="3263"/>
    <x v="18"/>
    <x v="0"/>
    <s v="Infraestrutura - TI"/>
    <x v="0"/>
    <s v="Normal"/>
    <s v="Separação de equipamenos sucateados para descarte"/>
    <s v="Joel Silva"/>
    <x v="39"/>
    <s v="01/10/2016 11:05:12"/>
    <s v=" "/>
    <s v="xxx"/>
    <x v="32"/>
    <x v="35"/>
    <n v="0"/>
    <n v="0"/>
    <n v="100"/>
    <s v="01/10/2016 09:34:25"/>
    <s v="01/10/2016 11:05:12"/>
    <s v="XX"/>
    <x v="7"/>
    <s v="Não"/>
    <s v=""/>
    <s v=""/>
    <s v=""/>
  </r>
  <r>
    <n v="3283"/>
    <x v="18"/>
    <x v="0"/>
    <s v="Infraestrutura - TI"/>
    <x v="0"/>
    <s v="Normal"/>
    <s v="atualização"/>
    <s v="Sandro Noia do Nascimento"/>
    <x v="40"/>
    <s v="03/10/2016 11:25:36"/>
    <s v=" "/>
    <s v="xxx"/>
    <x v="18"/>
    <x v="19"/>
    <n v="0"/>
    <n v="0"/>
    <n v="100"/>
    <s v="03/10/2016 08:42:16"/>
    <s v="03/10/2016 11:25:36"/>
    <s v="XX"/>
    <x v="7"/>
    <s v="Não"/>
    <s v=""/>
    <s v=""/>
    <s v=""/>
  </r>
  <r>
    <n v="3289"/>
    <x v="18"/>
    <x v="0"/>
    <s v="Infraestrutura - TI"/>
    <x v="0"/>
    <s v="Normal"/>
    <s v="Incluir Máquina no Domínio - Setor Jurídico"/>
    <s v="Kerson Araujo"/>
    <x v="36"/>
    <s v="03/10/2016 10:26:00"/>
    <s v=" "/>
    <s v="xxx"/>
    <x v="18"/>
    <x v="19"/>
    <n v="4"/>
    <n v="0"/>
    <n v="100"/>
    <s v="03/10/2016 09:19:44"/>
    <s v="03/10/2016 10:26:00"/>
    <s v="XX"/>
    <x v="7"/>
    <s v="Não"/>
    <s v=""/>
    <s v=""/>
    <s v=""/>
  </r>
  <r>
    <n v="3295"/>
    <x v="18"/>
    <x v="0"/>
    <s v="Infraestrutura - TI"/>
    <x v="0"/>
    <s v="Normal"/>
    <s v="Verificação de Status dos REPs"/>
    <s v="Andre Luiz Garcia de Oliveira"/>
    <x v="41"/>
    <s v="03/10/2016 17:44:46"/>
    <s v=" "/>
    <s v="xxx"/>
    <x v="18"/>
    <x v="19"/>
    <n v="0"/>
    <n v="0"/>
    <n v="100"/>
    <s v="03/10/2016 09:53:57"/>
    <s v=""/>
    <s v="XX"/>
    <x v="7"/>
    <s v="Não"/>
    <s v=""/>
    <s v=""/>
    <s v=""/>
  </r>
  <r>
    <n v="3296"/>
    <x v="18"/>
    <x v="1"/>
    <s v="Infraestrutura - TI"/>
    <x v="0"/>
    <s v="Imediata"/>
    <s v="Validar infra para evento e video conferência"/>
    <s v="Edna Pereira dos Santos"/>
    <x v="35"/>
    <s v="03/10/2016 10:02:19"/>
    <s v=" "/>
    <s v="xxx"/>
    <x v="18"/>
    <x v="19"/>
    <n v="0"/>
    <n v="0"/>
    <n v="100"/>
    <s v="03/10/2016 10:02:19"/>
    <s v="03/10/2016 10:02:19"/>
    <s v="XX"/>
    <x v="7"/>
    <s v="Não"/>
    <s v=""/>
    <s v=""/>
    <s v=""/>
  </r>
  <r>
    <n v="3300"/>
    <x v="18"/>
    <x v="1"/>
    <s v="Infraestrutura - TI"/>
    <x v="0"/>
    <s v="Urgente"/>
    <s v="Verificação do link da Filial 70"/>
    <s v="Andre Luiz Garcia de Oliveira"/>
    <x v="41"/>
    <s v="03/10/2016 15:14:31"/>
    <s v=" "/>
    <s v="xxx"/>
    <x v="18"/>
    <x v="19"/>
    <n v="0"/>
    <n v="0"/>
    <n v="100"/>
    <s v="03/10/2016 10:08:36"/>
    <s v=""/>
    <s v="XX"/>
    <x v="7"/>
    <s v="Não"/>
    <s v=""/>
    <s v=""/>
    <s v=""/>
  </r>
  <r>
    <n v="3314"/>
    <x v="18"/>
    <x v="1"/>
    <s v="Infraestrutura - TI"/>
    <x v="0"/>
    <s v="Imediata"/>
    <s v="Acompanhando RE-070 sem sistema"/>
    <s v="Edna Pereira dos Santos"/>
    <x v="35"/>
    <s v="03/10/2016 16:48:28"/>
    <s v=" "/>
    <s v="xxx"/>
    <x v="18"/>
    <x v="19"/>
    <n v="0"/>
    <n v="0"/>
    <n v="100"/>
    <s v="03/10/2016 10:44:48"/>
    <s v="03/10/2016 16:46:28"/>
    <s v="XX"/>
    <x v="7"/>
    <s v="Não"/>
    <s v=""/>
    <s v=""/>
    <s v=""/>
  </r>
  <r>
    <n v="3316"/>
    <x v="18"/>
    <x v="0"/>
    <s v="Infraestrutura - TI"/>
    <x v="0"/>
    <s v="Normal"/>
    <s v="Ler e dar feedback aos e-mail"/>
    <s v="Edna Pereira dos Santos"/>
    <x v="35"/>
    <s v="03/10/2016 18:10:09"/>
    <s v=" "/>
    <s v="xxx"/>
    <x v="18"/>
    <x v="19"/>
    <n v="0"/>
    <n v="0"/>
    <n v="100"/>
    <s v="03/10/2016 10:46:18"/>
    <s v="03/10/2016 18:10:09"/>
    <s v="XX"/>
    <x v="7"/>
    <s v="Não"/>
    <s v=""/>
    <s v=""/>
    <s v=""/>
  </r>
  <r>
    <n v="3317"/>
    <x v="18"/>
    <x v="0"/>
    <s v="Infraestrutura - TI"/>
    <x v="0"/>
    <s v="Normal"/>
    <s v="Validar chamados do OTRS"/>
    <s v="Edna Pereira dos Santos"/>
    <x v="35"/>
    <s v="03/10/2016 18:10:17"/>
    <s v=" "/>
    <s v="xxx"/>
    <x v="18"/>
    <x v="19"/>
    <n v="0"/>
    <n v="0"/>
    <n v="100"/>
    <s v="03/10/2016 10:46:44"/>
    <s v="03/10/2016 18:10:17"/>
    <s v="XX"/>
    <x v="7"/>
    <s v="Não"/>
    <s v=""/>
    <s v=""/>
    <s v=""/>
  </r>
  <r>
    <n v="3322"/>
    <x v="18"/>
    <x v="1"/>
    <s v="Infraestrutura - TI"/>
    <x v="0"/>
    <s v="Normal"/>
    <s v="Atendimento loja 002"/>
    <s v="Emerson João Faria Pereira"/>
    <x v="42"/>
    <s v="03/10/2016 19:26:52"/>
    <s v=" "/>
    <s v="xxx"/>
    <x v="18"/>
    <x v="19"/>
    <n v="4"/>
    <n v="0"/>
    <n v="100"/>
    <s v="03/10/2016 10:57:08"/>
    <s v="03/10/2016 19:26:46"/>
    <s v="XX"/>
    <x v="7"/>
    <s v="Não"/>
    <s v=""/>
    <s v=""/>
    <s v=""/>
  </r>
  <r>
    <n v="3323"/>
    <x v="18"/>
    <x v="1"/>
    <s v="Infraestrutura - TI"/>
    <x v="0"/>
    <s v="Normal"/>
    <s v="Atendimento loja 024"/>
    <s v="Emerson João Faria Pereira"/>
    <x v="42"/>
    <s v="05/10/2016 10:57:04"/>
    <s v=" "/>
    <s v="xxx"/>
    <x v="18"/>
    <x v="19"/>
    <n v="4"/>
    <n v="0"/>
    <n v="100"/>
    <s v="03/10/2016 11:00:25"/>
    <s v="05/10/2016 10:56:58"/>
    <s v="XX"/>
    <x v="7"/>
    <s v="Não"/>
    <s v=""/>
    <s v=""/>
    <s v=""/>
  </r>
  <r>
    <n v="3325"/>
    <x v="18"/>
    <x v="0"/>
    <s v="Infraestrutura - TI"/>
    <x v="1"/>
    <s v="Normal"/>
    <s v="Enviar Ecfs p/ CD 258 do Ceará"/>
    <s v="Kerson Araujo"/>
    <x v="36"/>
    <s v="05/10/2016 15:48:38"/>
    <s v=" "/>
    <s v="xxx"/>
    <x v="18"/>
    <x v="27"/>
    <n v="0"/>
    <n v="0"/>
    <n v="0"/>
    <s v="03/10/2016 11:06:13"/>
    <s v=""/>
    <s v="XX"/>
    <x v="7"/>
    <s v="Não"/>
    <s v=""/>
    <s v=""/>
    <n v="1"/>
  </r>
  <r>
    <n v="3326"/>
    <x v="18"/>
    <x v="2"/>
    <s v="Infraestrutura - TI"/>
    <x v="4"/>
    <s v="Normal"/>
    <s v="Viagem para R34"/>
    <s v="Emerson João Faria Pereira"/>
    <x v="42"/>
    <s v="04/10/2016 11:01:08"/>
    <s v=" "/>
    <s v="xxx"/>
    <x v="19"/>
    <x v="18"/>
    <n v="48"/>
    <n v="0"/>
    <n v="100"/>
    <s v="03/10/2016 11:09:27"/>
    <s v="04/10/2016 11:01:08"/>
    <s v="XX"/>
    <x v="7"/>
    <s v="Não"/>
    <s v=""/>
    <s v=""/>
    <s v=""/>
  </r>
  <r>
    <n v="3327"/>
    <x v="18"/>
    <x v="0"/>
    <s v="Infraestrutura - TI"/>
    <x v="0"/>
    <s v="Normal"/>
    <s v="REPs "/>
    <s v="Emerson João Faria Pereira"/>
    <x v="42"/>
    <s v="03/10/2016 11:35:33"/>
    <s v=" "/>
    <s v="xxx"/>
    <x v="18"/>
    <x v="19"/>
    <n v="0.30000001192092896"/>
    <n v="0"/>
    <n v="100"/>
    <s v="03/10/2016 11:13:05"/>
    <s v="03/10/2016 11:35:27"/>
    <s v="XX"/>
    <x v="7"/>
    <s v="Não"/>
    <s v=""/>
    <s v=""/>
    <s v=""/>
  </r>
  <r>
    <n v="3329"/>
    <x v="18"/>
    <x v="0"/>
    <s v="Infraestrutura - TI"/>
    <x v="0"/>
    <s v="Baixa"/>
    <s v="Acompanhamento do SGS e OTRS"/>
    <s v="Diego de Almeida Martins"/>
    <x v="37"/>
    <s v="06/10/2016 15:41:16"/>
    <s v=" "/>
    <s v="xxx"/>
    <x v="18"/>
    <x v="30"/>
    <n v="2"/>
    <n v="0"/>
    <n v="100"/>
    <s v="03/10/2016 11:23:54"/>
    <s v="06/10/2016 15:41:16"/>
    <s v="XX"/>
    <x v="7"/>
    <s v="Não"/>
    <s v=""/>
    <n v="1"/>
    <s v=""/>
  </r>
  <r>
    <n v="3336"/>
    <x v="18"/>
    <x v="0"/>
    <s v="Infraestrutura - TI"/>
    <x v="0"/>
    <s v="Normal"/>
    <s v="Monitorar OTRS"/>
    <s v="Emerson João Faria Pereira"/>
    <x v="42"/>
    <s v="05/10/2016 10:58:53"/>
    <s v=" "/>
    <s v="xxx"/>
    <x v="18"/>
    <x v="19"/>
    <n v="1"/>
    <n v="0"/>
    <n v="100"/>
    <s v="03/10/2016 11:44:30"/>
    <s v="05/10/2016 10:58:47"/>
    <s v="XX"/>
    <x v="7"/>
    <s v="Não"/>
    <s v=""/>
    <s v=""/>
    <s v=""/>
  </r>
  <r>
    <n v="3339"/>
    <x v="18"/>
    <x v="0"/>
    <s v="Infraestrutura - TI"/>
    <x v="0"/>
    <s v="Normal"/>
    <s v="e-mai"/>
    <s v="Emerson João Faria Pereira"/>
    <x v="42"/>
    <s v="03/10/2016 19:17:47"/>
    <s v=" "/>
    <s v="xxx"/>
    <x v="18"/>
    <x v="19"/>
    <n v="1"/>
    <n v="0"/>
    <n v="100"/>
    <s v="03/10/2016 11:48:57"/>
    <s v="03/10/2016 19:17:47"/>
    <s v="XX"/>
    <x v="7"/>
    <s v="Não"/>
    <s v=""/>
    <s v=""/>
    <s v=""/>
  </r>
  <r>
    <n v="3342"/>
    <x v="18"/>
    <x v="0"/>
    <s v="Infraestrutura - TI"/>
    <x v="0"/>
    <s v="Normal"/>
    <s v="Instalação de Roteadores 4G - Rota 01"/>
    <s v="Kerson Araujo"/>
    <x v="36"/>
    <s v="05/10/2016 11:52:22"/>
    <s v=" "/>
    <s v="xxx"/>
    <x v="18"/>
    <x v="32"/>
    <n v="6"/>
    <n v="0"/>
    <n v="100"/>
    <s v="03/10/2016 11:54:53"/>
    <s v="05/10/2016 11:52:22"/>
    <s v="XX"/>
    <x v="7"/>
    <s v="Não"/>
    <s v=""/>
    <n v="1"/>
    <s v=""/>
  </r>
  <r>
    <n v="3345"/>
    <x v="18"/>
    <x v="0"/>
    <s v="Infraestrutura - TI"/>
    <x v="0"/>
    <s v="Normal"/>
    <s v="Atendimento F265"/>
    <s v="Franklin Luiz dos Santos"/>
    <x v="43"/>
    <s v="03/10/2016 13:37:17"/>
    <s v=" "/>
    <s v="xxx"/>
    <x v="18"/>
    <x v="19"/>
    <n v="3"/>
    <n v="0"/>
    <n v="100"/>
    <s v="03/10/2016 12:01:45"/>
    <s v="03/10/2016 13:37:17"/>
    <s v="XX"/>
    <x v="7"/>
    <s v="Não"/>
    <s v=""/>
    <s v=""/>
    <s v=""/>
  </r>
  <r>
    <n v="3349"/>
    <x v="18"/>
    <x v="0"/>
    <s v="Infraestrutura - TI"/>
    <x v="0"/>
    <s v="Normal"/>
    <s v="Visita Técnica Preventiva - Filiais do Shopping Recife"/>
    <s v="Kerson Araujo"/>
    <x v="36"/>
    <s v="04/10/2016 12:40:00"/>
    <s v=" "/>
    <s v="xxx"/>
    <x v="18"/>
    <x v="18"/>
    <n v="0"/>
    <n v="0"/>
    <n v="100"/>
    <s v="03/10/2016 12:44:16"/>
    <s v="04/10/2016 12:40:00"/>
    <s v="XX"/>
    <x v="7"/>
    <s v="Não"/>
    <s v=""/>
    <n v="1"/>
    <s v=""/>
  </r>
  <r>
    <n v="3350"/>
    <x v="18"/>
    <x v="0"/>
    <s v="Infraestrutura - TI"/>
    <x v="0"/>
    <s v="Normal"/>
    <s v="Troca de Ecfs - Filial 9014 ES"/>
    <s v="Kerson Araujo"/>
    <x v="36"/>
    <s v="04/10/2016 08:20:16"/>
    <s v=" "/>
    <s v="xxx"/>
    <x v="18"/>
    <x v="19"/>
    <n v="0"/>
    <n v="0"/>
    <n v="100"/>
    <s v="03/10/2016 12:49:39"/>
    <s v="04/10/2016 08:20:16"/>
    <s v="XX"/>
    <x v="7"/>
    <s v="Não"/>
    <s v=""/>
    <s v=""/>
    <s v=""/>
  </r>
  <r>
    <n v="3366"/>
    <x v="18"/>
    <x v="1"/>
    <s v="Infraestrutura - TI"/>
    <x v="0"/>
    <s v="Imediata"/>
    <s v="Suporte a usuários do OBB"/>
    <s v="Edna Pereira dos Santos"/>
    <x v="35"/>
    <s v="03/10/2016 15:13:25"/>
    <s v=" "/>
    <s v="xxx"/>
    <x v="18"/>
    <x v="19"/>
    <n v="0"/>
    <n v="0"/>
    <n v="100"/>
    <s v="03/10/2016 15:13:25"/>
    <s v="03/10/2016 15:13:25"/>
    <s v="XX"/>
    <x v="7"/>
    <s v="Não"/>
    <s v=""/>
    <s v=""/>
    <s v=""/>
  </r>
  <r>
    <n v="3368"/>
    <x v="18"/>
    <x v="1"/>
    <s v="Infraestrutura - TI"/>
    <x v="0"/>
    <s v="Imediata"/>
    <s v="Suporte ao Sr. Rodrigo Nunes"/>
    <s v="Edna Pereira dos Santos"/>
    <x v="35"/>
    <s v="03/10/2016 15:35:19"/>
    <s v=" "/>
    <s v="xxx"/>
    <x v="18"/>
    <x v="19"/>
    <n v="0"/>
    <n v="0"/>
    <n v="100"/>
    <s v="03/10/2016 15:35:19"/>
    <s v="03/10/2016 15:35:19"/>
    <s v="XX"/>
    <x v="7"/>
    <s v="Não"/>
    <s v=""/>
    <s v=""/>
    <s v=""/>
  </r>
  <r>
    <n v="3376"/>
    <x v="18"/>
    <x v="0"/>
    <s v="Infraestrutura - TI"/>
    <x v="0"/>
    <s v="Normal"/>
    <s v="Atualização do SGS F227"/>
    <s v="Franklin Luiz dos Santos"/>
    <x v="43"/>
    <s v="03/10/2016 21:08:12"/>
    <s v=" "/>
    <s v="xxx"/>
    <x v="18"/>
    <x v="19"/>
    <n v="2"/>
    <n v="0"/>
    <n v="100"/>
    <s v="03/10/2016 16:34:28"/>
    <s v="03/10/2016 21:08:12"/>
    <s v="XX"/>
    <x v="7"/>
    <s v="Não"/>
    <s v=""/>
    <s v=""/>
    <s v=""/>
  </r>
  <r>
    <n v="3390"/>
    <x v="18"/>
    <x v="1"/>
    <s v="Infraestrutura - TI"/>
    <x v="0"/>
    <s v="Alta"/>
    <s v="Link principal filial RN286 - fora"/>
    <s v="Andre Luiz Garcia de Oliveira"/>
    <x v="41"/>
    <s v="04/10/2016 17:33:18"/>
    <s v=" "/>
    <s v="xxx"/>
    <x v="18"/>
    <x v="18"/>
    <n v="0"/>
    <n v="0"/>
    <n v="100"/>
    <s v="03/10/2016 17:30:54"/>
    <s v=""/>
    <s v="XX"/>
    <x v="7"/>
    <s v="Não"/>
    <s v=""/>
    <n v="1"/>
    <s v=""/>
  </r>
  <r>
    <n v="3410"/>
    <x v="18"/>
    <x v="1"/>
    <s v="Infraestrutura - TI"/>
    <x v="0"/>
    <s v="Normal"/>
    <s v="Tratativa dos documentos do setor"/>
    <s v="Edna Pereira dos Santos"/>
    <x v="35"/>
    <s v="03/10/2016 18:13:31"/>
    <s v=" "/>
    <s v="xxx"/>
    <x v="18"/>
    <x v="19"/>
    <n v="0"/>
    <n v="0"/>
    <n v="100"/>
    <s v="03/10/2016 18:13:31"/>
    <s v="03/10/2016 18:13:31"/>
    <s v="XX"/>
    <x v="7"/>
    <s v="Não"/>
    <s v=""/>
    <s v=""/>
    <s v=""/>
  </r>
  <r>
    <n v="3413"/>
    <x v="18"/>
    <x v="1"/>
    <s v="Infraestrutura - TI"/>
    <x v="4"/>
    <s v="Normal"/>
    <s v="deslocamento de Uberaba para Araxa"/>
    <s v="Emerson João Faria Pereira"/>
    <x v="44"/>
    <s v="04/10/2016 10:52:59"/>
    <s v=" "/>
    <s v="xxx"/>
    <x v="18"/>
    <x v="19"/>
    <n v="2"/>
    <n v="0"/>
    <n v="100"/>
    <s v="03/10/2016 19:43:02"/>
    <s v="04/10/2016 10:52:59"/>
    <s v="XX"/>
    <x v="7"/>
    <s v="Não"/>
    <s v=""/>
    <s v=""/>
    <s v=""/>
  </r>
  <r>
    <n v="3425"/>
    <x v="18"/>
    <x v="1"/>
    <s v="Infraestrutura - TI"/>
    <x v="0"/>
    <s v="Urgente"/>
    <s v="Sem link na Filial RN152"/>
    <s v="Andre Luiz Garcia de Oliveira"/>
    <x v="41"/>
    <s v="04/10/2016 10:29:21"/>
    <s v=" "/>
    <s v="xxx"/>
    <x v="19"/>
    <x v="18"/>
    <n v="0"/>
    <n v="0"/>
    <n v="100"/>
    <s v="04/10/2016 09:22:42"/>
    <s v=""/>
    <s v="XX"/>
    <x v="7"/>
    <s v="Não"/>
    <s v=""/>
    <s v=""/>
    <s v=""/>
  </r>
  <r>
    <n v="3429"/>
    <x v="18"/>
    <x v="1"/>
    <s v="Infraestrutura - TI"/>
    <x v="0"/>
    <s v="Imediata"/>
    <s v="Suporte ao OBB"/>
    <s v="Edna Pereira dos Santos"/>
    <x v="35"/>
    <s v="05/10/2016 10:22:33"/>
    <s v=" "/>
    <s v="xxx"/>
    <x v="19"/>
    <x v="18"/>
    <n v="0"/>
    <n v="0"/>
    <n v="100"/>
    <s v="04/10/2016 10:10:01"/>
    <s v="05/10/2016 10:22:33"/>
    <s v="XX"/>
    <x v="7"/>
    <s v="Não"/>
    <s v=""/>
    <s v=""/>
    <s v=""/>
  </r>
  <r>
    <n v="3433"/>
    <x v="18"/>
    <x v="0"/>
    <s v="Infraestrutura - TI"/>
    <x v="0"/>
    <s v="Normal"/>
    <s v="Troca de Ecfs - Filial 9065 ES"/>
    <s v="Kerson Araujo"/>
    <x v="36"/>
    <s v="04/10/2016 16:37:25"/>
    <s v=" "/>
    <s v="xxx"/>
    <x v="19"/>
    <x v="18"/>
    <n v="4"/>
    <n v="0"/>
    <n v="100"/>
    <s v="04/10/2016 10:42:50"/>
    <s v="04/10/2016 16:37:25"/>
    <s v="XX"/>
    <x v="2"/>
    <s v="Não"/>
    <s v=""/>
    <s v=""/>
    <s v=""/>
  </r>
  <r>
    <n v="3435"/>
    <x v="18"/>
    <x v="1"/>
    <s v="Infraestrutura - TI"/>
    <x v="0"/>
    <s v="Normal"/>
    <s v="Envio de documento ECF"/>
    <s v="Emerson João Faria Pereira"/>
    <x v="42"/>
    <s v="05/10/2016 10:59:41"/>
    <s v=" "/>
    <s v="xxx"/>
    <x v="19"/>
    <x v="18"/>
    <n v="0.30000001192092896"/>
    <n v="0"/>
    <n v="100"/>
    <s v="04/10/2016 10:57:54"/>
    <s v="05/10/2016 10:59:41"/>
    <s v="XX"/>
    <x v="7"/>
    <s v="Não"/>
    <s v=""/>
    <s v=""/>
    <s v=""/>
  </r>
  <r>
    <n v="3436"/>
    <x v="18"/>
    <x v="0"/>
    <s v="Infraestrutura - TI"/>
    <x v="2"/>
    <s v="Normal"/>
    <s v="email"/>
    <s v="Emerson João Faria Pereira"/>
    <x v="44"/>
    <s v="04/10/2016 10:59:00"/>
    <s v=" "/>
    <s v="xxx"/>
    <x v="19"/>
    <x v="18"/>
    <n v="0.30000001192092896"/>
    <n v="0"/>
    <n v="0"/>
    <s v="04/10/2016 10:59:00"/>
    <s v=""/>
    <s v="XX"/>
    <x v="7"/>
    <s v="Não"/>
    <n v="1"/>
    <s v=""/>
    <s v=""/>
  </r>
  <r>
    <n v="3439"/>
    <x v="18"/>
    <x v="0"/>
    <s v="Infraestrutura - TI"/>
    <x v="0"/>
    <s v="Normal"/>
    <s v="Dando entrada nas informações das Filiais no SGS"/>
    <s v="Franklin Luiz dos Santos"/>
    <x v="43"/>
    <s v="04/10/2016 14:17:36"/>
    <s v=" "/>
    <s v="xxx"/>
    <x v="19"/>
    <x v="18"/>
    <n v="2"/>
    <n v="0"/>
    <n v="100"/>
    <s v="04/10/2016 11:13:02"/>
    <s v="04/10/2016 14:17:36"/>
    <s v="XX"/>
    <x v="7"/>
    <s v="Não"/>
    <s v=""/>
    <s v=""/>
    <s v=""/>
  </r>
  <r>
    <n v="3451"/>
    <x v="18"/>
    <x v="1"/>
    <s v="Infraestrutura - TI"/>
    <x v="0"/>
    <s v="Normal"/>
    <s v="Visita a BH para treinamento de impressora com o André/Edna TI-MG."/>
    <s v="Junior Cordeiro de Amorim"/>
    <x v="34"/>
    <s v="07/10/2016 10:55:50"/>
    <s v=" "/>
    <s v="xxx"/>
    <x v="19"/>
    <x v="29"/>
    <n v="32"/>
    <n v="0"/>
    <n v="100"/>
    <s v="04/10/2016 12:31:17"/>
    <s v="07/10/2016 10:55:50"/>
    <s v="XX"/>
    <x v="7"/>
    <s v="Não"/>
    <s v=""/>
    <n v="1"/>
    <s v=""/>
  </r>
  <r>
    <n v="3454"/>
    <x v="18"/>
    <x v="1"/>
    <s v="Infraestrutura - TI"/>
    <x v="0"/>
    <s v="Normal"/>
    <s v="Testes Gerador"/>
    <s v="Andre Luiz Garcia de Oliveira"/>
    <x v="41"/>
    <s v="04/10/2016 17:33:28"/>
    <s v=" "/>
    <s v="xxx"/>
    <x v="19"/>
    <x v="18"/>
    <n v="1"/>
    <n v="0"/>
    <n v="100"/>
    <s v="04/10/2016 13:52:22"/>
    <s v=""/>
    <s v="XX"/>
    <x v="7"/>
    <s v="Não"/>
    <s v=""/>
    <s v=""/>
    <s v=""/>
  </r>
  <r>
    <n v="3464"/>
    <x v="18"/>
    <x v="0"/>
    <s v="Infraestrutura - TI"/>
    <x v="3"/>
    <s v="Normal"/>
    <s v="INSTALAÇÃO 4G FILIAL 40222"/>
    <s v="Anselmo Santos Britto"/>
    <x v="40"/>
    <s v="04/10/2016 14:47:45"/>
    <s v=" "/>
    <s v="xxx"/>
    <x v="19"/>
    <x v="47"/>
    <n v="4"/>
    <n v="0"/>
    <n v="0"/>
    <s v="04/10/2016 14:47:45"/>
    <s v=""/>
    <s v="XX"/>
    <x v="7"/>
    <s v="Não"/>
    <s v=""/>
    <s v=""/>
    <s v=""/>
  </r>
  <r>
    <n v="3465"/>
    <x v="18"/>
    <x v="0"/>
    <s v="Infraestrutura - TI"/>
    <x v="3"/>
    <s v="Normal"/>
    <s v="INSTALAÇÃO 4G FILIAL 50105"/>
    <s v="Anselmo Santos Britto"/>
    <x v="40"/>
    <s v="04/10/2016 14:47:51"/>
    <s v=" "/>
    <s v="xxx"/>
    <x v="19"/>
    <x v="47"/>
    <n v="4"/>
    <n v="0"/>
    <n v="0"/>
    <s v="04/10/2016 14:47:51"/>
    <s v=""/>
    <s v="XX"/>
    <x v="7"/>
    <s v="Não"/>
    <s v=""/>
    <s v=""/>
    <s v=""/>
  </r>
  <r>
    <n v="3466"/>
    <x v="18"/>
    <x v="0"/>
    <s v="Infraestrutura - TI"/>
    <x v="3"/>
    <s v="Normal"/>
    <s v="INSTALAÇÃO 4G FILIAL 40061"/>
    <s v="Anselmo Santos Britto"/>
    <x v="40"/>
    <s v="04/10/2016 14:47:56"/>
    <s v=" "/>
    <s v="xxx"/>
    <x v="19"/>
    <x v="47"/>
    <n v="4"/>
    <n v="0"/>
    <n v="0"/>
    <s v="04/10/2016 14:47:56"/>
    <s v=""/>
    <s v="XX"/>
    <x v="7"/>
    <s v="Não"/>
    <s v=""/>
    <s v=""/>
    <s v=""/>
  </r>
  <r>
    <n v="3467"/>
    <x v="18"/>
    <x v="0"/>
    <s v="Infraestrutura - TI"/>
    <x v="3"/>
    <s v="Normal"/>
    <s v="INSTALAÇÃO 4G FILIAL 40082"/>
    <s v="Anselmo Santos Britto"/>
    <x v="40"/>
    <s v="04/10/2016 14:48:02"/>
    <s v=" "/>
    <s v="xxx"/>
    <x v="19"/>
    <x v="47"/>
    <n v="4"/>
    <n v="0"/>
    <n v="0"/>
    <s v="04/10/2016 14:48:02"/>
    <s v=""/>
    <s v="XX"/>
    <x v="7"/>
    <s v="Não"/>
    <s v=""/>
    <s v=""/>
    <s v=""/>
  </r>
  <r>
    <n v="3468"/>
    <x v="18"/>
    <x v="0"/>
    <s v="Infraestrutura - TI"/>
    <x v="3"/>
    <s v="Normal"/>
    <s v="INSTALAÇÃO 4G FILIAL 40046"/>
    <s v="Anselmo Santos Britto"/>
    <x v="40"/>
    <s v="04/10/2016 14:48:07"/>
    <s v=" "/>
    <s v="xxx"/>
    <x v="19"/>
    <x v="47"/>
    <n v="4"/>
    <n v="0"/>
    <n v="0"/>
    <s v="04/10/2016 14:48:07"/>
    <s v=""/>
    <s v="XX"/>
    <x v="7"/>
    <s v="Não"/>
    <s v=""/>
    <s v=""/>
    <s v=""/>
  </r>
  <r>
    <n v="3469"/>
    <x v="18"/>
    <x v="0"/>
    <s v="Infraestrutura - TI"/>
    <x v="3"/>
    <s v="Normal"/>
    <s v="INSTALAÇÃO 4G FILIAL 40070"/>
    <s v="Anselmo Santos Britto"/>
    <x v="40"/>
    <s v="04/10/2016 14:48:12"/>
    <s v=" "/>
    <s v="xxx"/>
    <x v="19"/>
    <x v="47"/>
    <n v="4"/>
    <n v="0"/>
    <n v="0"/>
    <s v="04/10/2016 14:48:12"/>
    <s v=""/>
    <s v="XX"/>
    <x v="7"/>
    <s v="Não"/>
    <s v=""/>
    <s v=""/>
    <s v=""/>
  </r>
  <r>
    <n v="3470"/>
    <x v="18"/>
    <x v="0"/>
    <s v="Infraestrutura - TI"/>
    <x v="3"/>
    <s v="Normal"/>
    <s v="INSTALAÇÃO 4G FILIAL ES097"/>
    <s v="Anselmo Santos Britto"/>
    <x v="40"/>
    <s v="04/10/2016 14:48:17"/>
    <s v=" "/>
    <s v="xxx"/>
    <x v="19"/>
    <x v="47"/>
    <n v="4"/>
    <n v="0"/>
    <n v="0"/>
    <s v="04/10/2016 14:48:17"/>
    <s v=""/>
    <s v="XX"/>
    <x v="7"/>
    <s v="Não"/>
    <s v=""/>
    <s v=""/>
    <s v=""/>
  </r>
  <r>
    <n v="3471"/>
    <x v="18"/>
    <x v="0"/>
    <s v="Infraestrutura - TI"/>
    <x v="3"/>
    <s v="Normal"/>
    <s v="INSTALAÇÃO 4G FILIAL 40224"/>
    <s v="Anselmo Santos Britto"/>
    <x v="40"/>
    <s v="04/10/2016 14:48:23"/>
    <s v=" "/>
    <s v="xxx"/>
    <x v="19"/>
    <x v="47"/>
    <n v="4"/>
    <n v="0"/>
    <n v="0"/>
    <s v="04/10/2016 14:48:23"/>
    <s v=""/>
    <s v="XX"/>
    <x v="7"/>
    <s v="Não"/>
    <s v=""/>
    <s v=""/>
    <s v=""/>
  </r>
  <r>
    <n v="3472"/>
    <x v="18"/>
    <x v="0"/>
    <s v="Infraestrutura - TI"/>
    <x v="3"/>
    <s v="Normal"/>
    <s v="INSTALAÇÃO 4G FILIAL 50185"/>
    <s v="Anselmo Santos Britto"/>
    <x v="40"/>
    <s v="04/10/2016 14:48:28"/>
    <s v=" "/>
    <s v="xxx"/>
    <x v="19"/>
    <x v="47"/>
    <n v="4"/>
    <n v="0"/>
    <n v="0"/>
    <s v="04/10/2016 14:48:28"/>
    <s v=""/>
    <s v="XX"/>
    <x v="7"/>
    <s v="Não"/>
    <s v=""/>
    <s v=""/>
    <s v=""/>
  </r>
  <r>
    <n v="3473"/>
    <x v="18"/>
    <x v="0"/>
    <s v="Infraestrutura - TI"/>
    <x v="3"/>
    <s v="Normal"/>
    <s v="INSTALAÇÃO 4G FILIAL 40040"/>
    <s v="Anselmo Santos Britto"/>
    <x v="40"/>
    <s v="04/10/2016 14:48:33"/>
    <s v=" "/>
    <s v="xxx"/>
    <x v="19"/>
    <x v="47"/>
    <n v="4"/>
    <n v="0"/>
    <n v="0"/>
    <s v="04/10/2016 14:48:33"/>
    <s v=""/>
    <s v="XX"/>
    <x v="7"/>
    <s v="Não"/>
    <s v=""/>
    <s v=""/>
    <s v=""/>
  </r>
  <r>
    <n v="3474"/>
    <x v="18"/>
    <x v="0"/>
    <s v="Infraestrutura - TI"/>
    <x v="3"/>
    <s v="Normal"/>
    <s v="INSTALAÇÃO 4G FILIAL ES062"/>
    <s v="Anselmo Santos Britto"/>
    <x v="40"/>
    <s v="04/10/2016 14:48:39"/>
    <s v=" "/>
    <s v="xxx"/>
    <x v="19"/>
    <x v="47"/>
    <n v="4"/>
    <n v="0"/>
    <n v="0"/>
    <s v="04/10/2016 14:48:39"/>
    <s v=""/>
    <s v="XX"/>
    <x v="7"/>
    <s v="Não"/>
    <s v=""/>
    <s v=""/>
    <s v=""/>
  </r>
  <r>
    <n v="3475"/>
    <x v="18"/>
    <x v="0"/>
    <s v="Infraestrutura - TI"/>
    <x v="3"/>
    <s v="Normal"/>
    <s v="INSTALAÇÃO 4G FILIAL 40042"/>
    <s v="Anselmo Santos Britto"/>
    <x v="40"/>
    <s v="04/10/2016 14:48:44"/>
    <s v=" "/>
    <s v="xxx"/>
    <x v="19"/>
    <x v="47"/>
    <n v="4"/>
    <n v="0"/>
    <n v="0"/>
    <s v="04/10/2016 14:48:44"/>
    <s v=""/>
    <s v="XX"/>
    <x v="7"/>
    <s v="Não"/>
    <s v=""/>
    <s v=""/>
    <s v=""/>
  </r>
  <r>
    <n v="3476"/>
    <x v="18"/>
    <x v="0"/>
    <s v="Infraestrutura - TI"/>
    <x v="3"/>
    <s v="Normal"/>
    <s v="INSTALAÇÃO 4G FILIAL 40045"/>
    <s v="Anselmo Santos Britto"/>
    <x v="40"/>
    <s v="04/10/2016 14:48:51"/>
    <s v=" "/>
    <s v="xxx"/>
    <x v="19"/>
    <x v="47"/>
    <n v="4"/>
    <n v="0"/>
    <n v="0"/>
    <s v="04/10/2016 14:48:51"/>
    <s v=""/>
    <s v="XX"/>
    <x v="7"/>
    <s v="Não"/>
    <s v=""/>
    <s v=""/>
    <s v=""/>
  </r>
  <r>
    <n v="3477"/>
    <x v="18"/>
    <x v="0"/>
    <s v="Infraestrutura - TI"/>
    <x v="3"/>
    <s v="Normal"/>
    <s v="INSTALAÇÃO 4G FILIAL 40058"/>
    <s v="Anselmo Santos Britto"/>
    <x v="40"/>
    <s v="04/10/2016 14:48:56"/>
    <s v=" "/>
    <s v="xxx"/>
    <x v="19"/>
    <x v="47"/>
    <n v="4"/>
    <n v="0"/>
    <n v="0"/>
    <s v="04/10/2016 14:48:56"/>
    <s v=""/>
    <s v="XX"/>
    <x v="7"/>
    <s v="Não"/>
    <s v=""/>
    <s v=""/>
    <s v=""/>
  </r>
  <r>
    <n v="3478"/>
    <x v="18"/>
    <x v="0"/>
    <s v="Infraestrutura - TI"/>
    <x v="3"/>
    <s v="Normal"/>
    <s v="INSTALAÇÃO 4G FILIAL 40060"/>
    <s v="Anselmo Santos Britto"/>
    <x v="40"/>
    <s v="04/10/2016 14:49:01"/>
    <s v=" "/>
    <s v="xxx"/>
    <x v="19"/>
    <x v="47"/>
    <n v="4"/>
    <n v="0"/>
    <n v="0"/>
    <s v="04/10/2016 14:49:01"/>
    <s v=""/>
    <s v="XX"/>
    <x v="7"/>
    <s v="Não"/>
    <s v=""/>
    <s v=""/>
    <s v=""/>
  </r>
  <r>
    <n v="3479"/>
    <x v="18"/>
    <x v="0"/>
    <s v="Infraestrutura - TI"/>
    <x v="3"/>
    <s v="Normal"/>
    <s v="INSTALAÇÃO 4G FILIAL ES162"/>
    <s v="Anselmo Santos Britto"/>
    <x v="40"/>
    <s v="04/10/2016 14:49:07"/>
    <s v=" "/>
    <s v="xxx"/>
    <x v="19"/>
    <x v="47"/>
    <n v="4"/>
    <n v="0"/>
    <n v="0"/>
    <s v="04/10/2016 14:49:07"/>
    <s v=""/>
    <s v="XX"/>
    <x v="7"/>
    <s v="Não"/>
    <s v=""/>
    <s v=""/>
    <s v=""/>
  </r>
  <r>
    <n v="3497"/>
    <x v="18"/>
    <x v="0"/>
    <s v="Infraestrutura - TI"/>
    <x v="3"/>
    <s v="Normal"/>
    <s v="INSTALAÇÃO 4G FILIAL 9030"/>
    <s v="Anselmo Santos Britto"/>
    <x v="36"/>
    <s v="04/10/2016 15:53:05"/>
    <s v=" "/>
    <s v="xxx"/>
    <x v="19"/>
    <x v="47"/>
    <n v="4"/>
    <n v="0"/>
    <n v="0"/>
    <s v="04/10/2016 15:53:05"/>
    <s v=""/>
    <s v="XX"/>
    <x v="7"/>
    <s v="Não"/>
    <s v=""/>
    <s v=""/>
    <s v=""/>
  </r>
  <r>
    <n v="3498"/>
    <x v="18"/>
    <x v="0"/>
    <s v="Infraestrutura - TI"/>
    <x v="3"/>
    <s v="Normal"/>
    <s v="INSTALAÇÃO 4G FILIAL 9114"/>
    <s v="Anselmo Santos Britto"/>
    <x v="36"/>
    <s v="04/10/2016 15:53:10"/>
    <s v=" "/>
    <s v="xxx"/>
    <x v="19"/>
    <x v="47"/>
    <n v="4"/>
    <n v="0"/>
    <n v="0"/>
    <s v="04/10/2016 15:53:10"/>
    <s v=""/>
    <s v="XX"/>
    <x v="7"/>
    <s v="Não"/>
    <s v=""/>
    <s v=""/>
    <s v=""/>
  </r>
  <r>
    <n v="3499"/>
    <x v="18"/>
    <x v="0"/>
    <s v="Infraestrutura - TI"/>
    <x v="3"/>
    <s v="Normal"/>
    <s v="INSTALAÇÃO 4G FILIAL 9033"/>
    <s v="Anselmo Santos Britto"/>
    <x v="36"/>
    <s v="04/10/2016 15:53:16"/>
    <s v=" "/>
    <s v="xxx"/>
    <x v="19"/>
    <x v="47"/>
    <n v="4"/>
    <n v="0"/>
    <n v="0"/>
    <s v="04/10/2016 15:53:16"/>
    <s v=""/>
    <s v="XX"/>
    <x v="7"/>
    <s v="Não"/>
    <s v=""/>
    <s v=""/>
    <s v=""/>
  </r>
  <r>
    <n v="3500"/>
    <x v="18"/>
    <x v="0"/>
    <s v="Infraestrutura - TI"/>
    <x v="3"/>
    <s v="Normal"/>
    <s v="INSTALAÇÃO 4G FILIAL 40175"/>
    <s v="Anselmo Santos Britto"/>
    <x v="36"/>
    <s v="04/10/2016 15:53:21"/>
    <s v=" "/>
    <s v="xxx"/>
    <x v="19"/>
    <x v="47"/>
    <n v="4"/>
    <n v="0"/>
    <n v="0"/>
    <s v="04/10/2016 15:53:21"/>
    <s v=""/>
    <s v="XX"/>
    <x v="7"/>
    <s v="Não"/>
    <s v=""/>
    <s v=""/>
    <s v=""/>
  </r>
  <r>
    <n v="3502"/>
    <x v="18"/>
    <x v="0"/>
    <s v="Infraestrutura - TI"/>
    <x v="3"/>
    <s v="Normal"/>
    <s v="INSTALAÇÃO 4G FILIAL 9040"/>
    <s v="Anselmo Santos Britto"/>
    <x v="36"/>
    <s v="04/10/2016 15:53:27"/>
    <s v=" "/>
    <s v="xxx"/>
    <x v="19"/>
    <x v="47"/>
    <n v="4"/>
    <n v="0"/>
    <n v="0"/>
    <s v="04/10/2016 15:53:27"/>
    <s v=""/>
    <s v="XX"/>
    <x v="7"/>
    <s v="Não"/>
    <s v=""/>
    <s v=""/>
    <s v=""/>
  </r>
  <r>
    <n v="3503"/>
    <x v="18"/>
    <x v="0"/>
    <s v="Infraestrutura - TI"/>
    <x v="3"/>
    <s v="Normal"/>
    <s v="INSTALAÇÃO 4G FILIAL 9121"/>
    <s v="Anselmo Santos Britto"/>
    <x v="36"/>
    <s v="04/10/2016 15:53:36"/>
    <s v=" "/>
    <s v="xxx"/>
    <x v="19"/>
    <x v="47"/>
    <n v="4"/>
    <n v="0"/>
    <n v="0"/>
    <s v="04/10/2016 15:53:36"/>
    <s v=""/>
    <s v="XX"/>
    <x v="7"/>
    <s v="Não"/>
    <s v=""/>
    <s v=""/>
    <s v=""/>
  </r>
  <r>
    <n v="3504"/>
    <x v="18"/>
    <x v="0"/>
    <s v="Infraestrutura - TI"/>
    <x v="3"/>
    <s v="Normal"/>
    <s v="INSTALAÇÃO 4G FILIAL 9032"/>
    <s v="Anselmo Santos Britto"/>
    <x v="36"/>
    <s v="04/10/2016 15:53:42"/>
    <s v=" "/>
    <s v="xxx"/>
    <x v="19"/>
    <x v="47"/>
    <n v="4"/>
    <n v="0"/>
    <n v="0"/>
    <s v="04/10/2016 15:53:42"/>
    <s v=""/>
    <s v="XX"/>
    <x v="7"/>
    <s v="Não"/>
    <s v=""/>
    <s v=""/>
    <s v=""/>
  </r>
  <r>
    <n v="3505"/>
    <x v="18"/>
    <x v="0"/>
    <s v="Infraestrutura - TI"/>
    <x v="0"/>
    <s v="Normal"/>
    <s v="INSTALAÇÃO 4G FILIAL 9084"/>
    <s v="Anselmo Santos Britto"/>
    <x v="36"/>
    <s v="04/10/2016 16:43:40"/>
    <s v=" "/>
    <s v="xxx"/>
    <x v="19"/>
    <x v="47"/>
    <n v="4"/>
    <n v="0"/>
    <n v="100"/>
    <s v="04/10/2016 15:53:47"/>
    <s v="04/10/2016 16:43:40"/>
    <s v="XX"/>
    <x v="7"/>
    <s v="Não"/>
    <s v=""/>
    <n v="1"/>
    <s v=""/>
  </r>
  <r>
    <n v="3506"/>
    <x v="18"/>
    <x v="0"/>
    <s v="Infraestrutura - TI"/>
    <x v="3"/>
    <s v="Normal"/>
    <s v="INSTALAÇÃO 4G FILIAL 40091"/>
    <s v="Anselmo Santos Britto"/>
    <x v="36"/>
    <s v="04/10/2016 15:53:52"/>
    <s v=" "/>
    <s v="xxx"/>
    <x v="19"/>
    <x v="47"/>
    <n v="4"/>
    <n v="0"/>
    <n v="0"/>
    <s v="04/10/2016 15:53:52"/>
    <s v=""/>
    <s v="XX"/>
    <x v="7"/>
    <s v="Não"/>
    <s v=""/>
    <s v=""/>
    <s v=""/>
  </r>
  <r>
    <n v="3507"/>
    <x v="18"/>
    <x v="0"/>
    <s v="Infraestrutura - TI"/>
    <x v="3"/>
    <s v="Normal"/>
    <s v="INSTALAÇÃO 4G FILIAL 9031"/>
    <s v="Anselmo Santos Britto"/>
    <x v="36"/>
    <s v="04/10/2016 15:53:57"/>
    <s v=" "/>
    <s v="xxx"/>
    <x v="19"/>
    <x v="47"/>
    <n v="4"/>
    <n v="0"/>
    <n v="0"/>
    <s v="04/10/2016 15:53:57"/>
    <s v=""/>
    <s v="XX"/>
    <x v="7"/>
    <s v="Não"/>
    <s v=""/>
    <s v=""/>
    <s v=""/>
  </r>
  <r>
    <n v="3508"/>
    <x v="18"/>
    <x v="0"/>
    <s v="Infraestrutura - TI"/>
    <x v="0"/>
    <s v="Normal"/>
    <s v="INSTALAÇÃO 4G FILIAL 40117"/>
    <s v="Anselmo Santos Britto"/>
    <x v="36"/>
    <s v="04/10/2016 17:12:04"/>
    <s v=" "/>
    <s v="xxx"/>
    <x v="19"/>
    <x v="47"/>
    <n v="4"/>
    <n v="0"/>
    <n v="100"/>
    <s v="04/10/2016 15:54:03"/>
    <s v="04/10/2016 17:12:04"/>
    <s v="XX"/>
    <x v="7"/>
    <s v="Não"/>
    <s v=""/>
    <n v="1"/>
    <s v=""/>
  </r>
  <r>
    <n v="3509"/>
    <x v="18"/>
    <x v="0"/>
    <s v="Infraestrutura - TI"/>
    <x v="3"/>
    <s v="Normal"/>
    <s v="INSTALAÇÃO 4G FILIAL 40273"/>
    <s v="Anselmo Santos Britto"/>
    <x v="36"/>
    <s v="04/10/2016 15:54:08"/>
    <s v=" "/>
    <s v="xxx"/>
    <x v="19"/>
    <x v="47"/>
    <n v="4"/>
    <n v="0"/>
    <n v="0"/>
    <s v="04/10/2016 15:54:08"/>
    <s v=""/>
    <s v="XX"/>
    <x v="7"/>
    <s v="Não"/>
    <s v=""/>
    <s v=""/>
    <s v=""/>
  </r>
  <r>
    <n v="3510"/>
    <x v="18"/>
    <x v="0"/>
    <s v="Infraestrutura - TI"/>
    <x v="0"/>
    <s v="Normal"/>
    <s v="INSTALAÇÃO 4G FILIAL 9054"/>
    <s v="Anselmo Santos Britto"/>
    <x v="36"/>
    <s v="06/10/2016 15:50:33"/>
    <s v=" "/>
    <s v="xxx"/>
    <x v="19"/>
    <x v="47"/>
    <n v="4"/>
    <n v="0"/>
    <n v="100"/>
    <s v="04/10/2016 15:54:13"/>
    <s v="06/10/2016 15:50:33"/>
    <s v="XX"/>
    <x v="7"/>
    <s v="Não"/>
    <s v=""/>
    <n v="1"/>
    <s v=""/>
  </r>
  <r>
    <n v="3511"/>
    <x v="18"/>
    <x v="0"/>
    <s v="Infraestrutura - TI"/>
    <x v="0"/>
    <s v="Normal"/>
    <s v="INSTALAÇÃO 4G FILIAL 40228"/>
    <s v="Anselmo Santos Britto"/>
    <x v="36"/>
    <s v="07/10/2016 11:31:46"/>
    <s v=" "/>
    <s v="xxx"/>
    <x v="19"/>
    <x v="47"/>
    <n v="4"/>
    <n v="0"/>
    <n v="100"/>
    <s v="04/10/2016 15:54:19"/>
    <s v="07/10/2016 11:31:46"/>
    <s v="XX"/>
    <x v="7"/>
    <s v="Não"/>
    <s v=""/>
    <n v="1"/>
    <s v=""/>
  </r>
  <r>
    <n v="3512"/>
    <x v="18"/>
    <x v="0"/>
    <s v="Infraestrutura - TI"/>
    <x v="3"/>
    <s v="Normal"/>
    <s v="INSTALAÇÃO 4G FILIAL 40182"/>
    <s v="Anselmo Santos Britto"/>
    <x v="36"/>
    <s v="04/10/2016 16:35:47"/>
    <s v=" "/>
    <s v="xxx"/>
    <x v="19"/>
    <x v="47"/>
    <n v="4"/>
    <n v="0"/>
    <n v="0"/>
    <s v="04/10/2016 15:54:24"/>
    <s v=""/>
    <s v="XX"/>
    <x v="7"/>
    <s v="Não"/>
    <s v=""/>
    <s v=""/>
    <s v=""/>
  </r>
  <r>
    <n v="3513"/>
    <x v="18"/>
    <x v="0"/>
    <s v="Infraestrutura - TI"/>
    <x v="0"/>
    <s v="Normal"/>
    <s v="INSTALAÇÃO 4G FILIAL 50284"/>
    <s v="Anselmo Santos Britto"/>
    <x v="34"/>
    <s v="05/10/2016 14:00:54"/>
    <s v=" "/>
    <s v="xxx"/>
    <x v="19"/>
    <x v="47"/>
    <n v="4"/>
    <n v="0"/>
    <n v="100"/>
    <s v="04/10/2016 15:54:30"/>
    <s v="05/10/2016 14:00:54"/>
    <s v="XX"/>
    <x v="7"/>
    <s v="Não"/>
    <s v=""/>
    <n v="1"/>
    <s v=""/>
  </r>
  <r>
    <n v="3514"/>
    <x v="18"/>
    <x v="0"/>
    <s v="Infraestrutura - TI"/>
    <x v="0"/>
    <s v="Normal"/>
    <s v="INSTALAÇÃO 4G FILIAL 50121"/>
    <s v="Anselmo Santos Britto"/>
    <x v="34"/>
    <s v="05/10/2016 14:01:46"/>
    <s v=" "/>
    <s v="xxx"/>
    <x v="19"/>
    <x v="47"/>
    <n v="4"/>
    <n v="0"/>
    <n v="100"/>
    <s v="04/10/2016 15:54:35"/>
    <s v="05/10/2016 14:01:46"/>
    <s v="XX"/>
    <x v="7"/>
    <s v="Não"/>
    <s v=""/>
    <n v="1"/>
    <s v=""/>
  </r>
  <r>
    <n v="3515"/>
    <x v="18"/>
    <x v="0"/>
    <s v="Infraestrutura - TI"/>
    <x v="0"/>
    <s v="Normal"/>
    <s v="INSTALAÇÃO 4G FILIAL 50082"/>
    <s v="Anselmo Santos Britto"/>
    <x v="34"/>
    <s v="05/10/2016 14:02:18"/>
    <s v=" "/>
    <s v="xxx"/>
    <x v="19"/>
    <x v="47"/>
    <n v="4"/>
    <n v="0"/>
    <n v="100"/>
    <s v="04/10/2016 15:54:40"/>
    <s v="05/10/2016 14:02:18"/>
    <s v="XX"/>
    <x v="7"/>
    <s v="Não"/>
    <s v=""/>
    <n v="1"/>
    <s v=""/>
  </r>
  <r>
    <n v="3516"/>
    <x v="18"/>
    <x v="0"/>
    <s v="Infraestrutura - TI"/>
    <x v="0"/>
    <s v="Normal"/>
    <s v="INSTALAÇÃO 4G FILIAL 50078"/>
    <s v="Anselmo Santos Britto"/>
    <x v="34"/>
    <s v="05/10/2016 14:00:04"/>
    <s v=" "/>
    <s v="xxx"/>
    <x v="19"/>
    <x v="47"/>
    <n v="4"/>
    <n v="0"/>
    <n v="100"/>
    <s v="04/10/2016 15:54:46"/>
    <s v="05/10/2016 14:00:04"/>
    <s v="XX"/>
    <x v="7"/>
    <s v="Não"/>
    <s v=""/>
    <n v="1"/>
    <s v=""/>
  </r>
  <r>
    <n v="3517"/>
    <x v="18"/>
    <x v="0"/>
    <s v="Infraestrutura - TI"/>
    <x v="3"/>
    <s v="Normal"/>
    <s v="INSTALAÇÃO 4G FILIAL 50178"/>
    <s v="Anselmo Santos Britto"/>
    <x v="37"/>
    <s v="04/10/2016 15:54:51"/>
    <s v=" "/>
    <s v="xxx"/>
    <x v="19"/>
    <x v="47"/>
    <n v="4"/>
    <n v="0"/>
    <n v="0"/>
    <s v="04/10/2016 15:54:51"/>
    <s v=""/>
    <s v="XX"/>
    <x v="7"/>
    <s v="Não"/>
    <s v=""/>
    <s v=""/>
    <s v=""/>
  </r>
  <r>
    <n v="3518"/>
    <x v="18"/>
    <x v="0"/>
    <s v="Infraestrutura - TI"/>
    <x v="0"/>
    <s v="Normal"/>
    <s v="INSTALAÇÃO 4G FILIAL 50179"/>
    <s v="Anselmo Santos Britto"/>
    <x v="37"/>
    <s v="07/10/2016 17:22:24"/>
    <s v=" "/>
    <s v="xxx"/>
    <x v="19"/>
    <x v="47"/>
    <n v="4"/>
    <n v="0"/>
    <n v="100"/>
    <s v="04/10/2016 15:54:57"/>
    <s v="07/10/2016 17:16:31"/>
    <s v="XX"/>
    <x v="7"/>
    <s v="Não"/>
    <s v=""/>
    <n v="1"/>
    <s v=""/>
  </r>
  <r>
    <n v="3519"/>
    <x v="18"/>
    <x v="0"/>
    <s v="Infraestrutura - TI"/>
    <x v="3"/>
    <s v="Normal"/>
    <s v="INSTALAÇÃO 4G FILIAL 50182"/>
    <s v="Anselmo Santos Britto"/>
    <x v="37"/>
    <s v="04/10/2016 15:55:02"/>
    <s v=" "/>
    <s v="xxx"/>
    <x v="19"/>
    <x v="47"/>
    <n v="4"/>
    <n v="0"/>
    <n v="0"/>
    <s v="04/10/2016 15:55:02"/>
    <s v=""/>
    <s v="XX"/>
    <x v="7"/>
    <s v="Não"/>
    <s v=""/>
    <s v=""/>
    <s v=""/>
  </r>
  <r>
    <n v="3520"/>
    <x v="18"/>
    <x v="0"/>
    <s v="Infraestrutura - TI"/>
    <x v="0"/>
    <s v="Normal"/>
    <s v="INSTALAÇÃO 4G FILIAL 50195"/>
    <s v="Anselmo Santos Britto"/>
    <x v="37"/>
    <s v="06/10/2016 15:40:05"/>
    <s v=" "/>
    <s v="xxx"/>
    <x v="19"/>
    <x v="47"/>
    <n v="4"/>
    <n v="0"/>
    <n v="100"/>
    <s v="04/10/2016 15:55:07"/>
    <s v="06/10/2016 15:40:05"/>
    <s v="XX"/>
    <x v="7"/>
    <s v="Não"/>
    <s v=""/>
    <n v="1"/>
    <s v=""/>
  </r>
  <r>
    <n v="3521"/>
    <x v="18"/>
    <x v="0"/>
    <s v="Infraestrutura - TI"/>
    <x v="0"/>
    <s v="Normal"/>
    <s v="INSTALAÇÃO 4G FILIAL 50198"/>
    <s v="Anselmo Santos Britto"/>
    <x v="37"/>
    <s v="07/10/2016 17:24:26"/>
    <s v=" "/>
    <s v="xxx"/>
    <x v="19"/>
    <x v="47"/>
    <n v="4"/>
    <n v="0"/>
    <n v="100"/>
    <s v="04/10/2016 15:55:12"/>
    <s v="07/10/2016 17:24:26"/>
    <s v="XX"/>
    <x v="7"/>
    <s v="Não"/>
    <s v=""/>
    <n v="1"/>
    <s v=""/>
  </r>
  <r>
    <n v="3522"/>
    <x v="18"/>
    <x v="0"/>
    <s v="Infraestrutura - TI"/>
    <x v="3"/>
    <s v="Normal"/>
    <s v="INSTALAÇÃO 4G FILIAL 50201"/>
    <s v="Anselmo Santos Britto"/>
    <x v="37"/>
    <s v="04/10/2016 15:55:18"/>
    <s v=" "/>
    <s v="xxx"/>
    <x v="19"/>
    <x v="47"/>
    <n v="4"/>
    <n v="0"/>
    <n v="0"/>
    <s v="04/10/2016 15:55:18"/>
    <s v=""/>
    <s v="XX"/>
    <x v="7"/>
    <s v="Não"/>
    <s v=""/>
    <s v=""/>
    <s v=""/>
  </r>
  <r>
    <n v="3523"/>
    <x v="18"/>
    <x v="0"/>
    <s v="Infraestrutura - TI"/>
    <x v="0"/>
    <s v="Normal"/>
    <s v="INSTALAÇÃO 4G FILIAL 50211"/>
    <s v="Anselmo Santos Britto"/>
    <x v="37"/>
    <s v="07/10/2016 17:25:44"/>
    <s v=" "/>
    <s v="xxx"/>
    <x v="19"/>
    <x v="47"/>
    <n v="4"/>
    <n v="0"/>
    <n v="100"/>
    <s v="04/10/2016 15:55:23"/>
    <s v="07/10/2016 17:25:44"/>
    <s v="XX"/>
    <x v="7"/>
    <s v="Não"/>
    <s v=""/>
    <n v="1"/>
    <s v=""/>
  </r>
  <r>
    <n v="3524"/>
    <x v="18"/>
    <x v="0"/>
    <s v="Infraestrutura - TI"/>
    <x v="3"/>
    <s v="Normal"/>
    <s v="INSTALAÇÃO 4G FILIAL 50212"/>
    <s v="Anselmo Santos Britto"/>
    <x v="37"/>
    <s v="04/10/2016 15:55:28"/>
    <s v=" "/>
    <s v="xxx"/>
    <x v="19"/>
    <x v="47"/>
    <n v="4"/>
    <n v="0"/>
    <n v="0"/>
    <s v="04/10/2016 15:55:28"/>
    <s v=""/>
    <s v="XX"/>
    <x v="7"/>
    <s v="Não"/>
    <s v=""/>
    <s v=""/>
    <s v=""/>
  </r>
  <r>
    <n v="3525"/>
    <x v="18"/>
    <x v="0"/>
    <s v="Infraestrutura - TI"/>
    <x v="3"/>
    <s v="Normal"/>
    <s v="INSTALAÇÃO 4G FILIAL 50213"/>
    <s v="Anselmo Santos Britto"/>
    <x v="37"/>
    <s v="04/10/2016 15:55:33"/>
    <s v=" "/>
    <s v="xxx"/>
    <x v="19"/>
    <x v="47"/>
    <n v="4"/>
    <n v="0"/>
    <n v="0"/>
    <s v="04/10/2016 15:55:33"/>
    <s v=""/>
    <s v="XX"/>
    <x v="7"/>
    <s v="Não"/>
    <s v=""/>
    <s v=""/>
    <s v=""/>
  </r>
  <r>
    <n v="3526"/>
    <x v="18"/>
    <x v="0"/>
    <s v="Infraestrutura - TI"/>
    <x v="0"/>
    <s v="Normal"/>
    <s v="INSTALAÇÃO 4G FILIAL 50214"/>
    <s v="Anselmo Santos Britto"/>
    <x v="37"/>
    <s v="07/10/2016 17:28:14"/>
    <s v=" "/>
    <s v="xxx"/>
    <x v="19"/>
    <x v="47"/>
    <n v="4"/>
    <n v="0"/>
    <n v="100"/>
    <s v="04/10/2016 15:55:38"/>
    <s v="07/10/2016 17:28:14"/>
    <s v="XX"/>
    <x v="7"/>
    <s v="Não"/>
    <s v=""/>
    <n v="1"/>
    <s v=""/>
  </r>
  <r>
    <n v="3527"/>
    <x v="18"/>
    <x v="0"/>
    <s v="Infraestrutura - TI"/>
    <x v="3"/>
    <s v="Normal"/>
    <s v="INSTALAÇÃO 4G FILIAL 50215"/>
    <s v="Anselmo Santos Britto"/>
    <x v="37"/>
    <s v="04/10/2016 15:55:43"/>
    <s v=" "/>
    <s v="xxx"/>
    <x v="19"/>
    <x v="47"/>
    <n v="4"/>
    <n v="0"/>
    <n v="0"/>
    <s v="04/10/2016 15:55:43"/>
    <s v=""/>
    <s v="XX"/>
    <x v="7"/>
    <s v="Não"/>
    <s v=""/>
    <s v=""/>
    <s v=""/>
  </r>
  <r>
    <n v="3528"/>
    <x v="18"/>
    <x v="0"/>
    <s v="Infraestrutura - TI"/>
    <x v="0"/>
    <s v="Normal"/>
    <s v="INSTALAÇÃO 4G FILIAL 50218"/>
    <s v="Anselmo Santos Britto"/>
    <x v="37"/>
    <s v="07/10/2016 17:57:32"/>
    <s v=" "/>
    <s v="xxx"/>
    <x v="19"/>
    <x v="47"/>
    <n v="4"/>
    <n v="0"/>
    <n v="100"/>
    <s v="04/10/2016 15:55:48"/>
    <s v="07/10/2016 17:57:32"/>
    <s v="XX"/>
    <x v="7"/>
    <s v="Não"/>
    <s v=""/>
    <n v="1"/>
    <s v=""/>
  </r>
  <r>
    <n v="3529"/>
    <x v="18"/>
    <x v="0"/>
    <s v="Infraestrutura - TI"/>
    <x v="3"/>
    <s v="Normal"/>
    <s v="INSTALAÇÃO 4G FILIAL 50226"/>
    <s v="Anselmo Santos Britto"/>
    <x v="37"/>
    <s v="04/10/2016 15:55:53"/>
    <s v=" "/>
    <s v="xxx"/>
    <x v="19"/>
    <x v="47"/>
    <n v="4"/>
    <n v="0"/>
    <n v="0"/>
    <s v="04/10/2016 15:55:53"/>
    <s v=""/>
    <s v="XX"/>
    <x v="7"/>
    <s v="Não"/>
    <s v=""/>
    <s v=""/>
    <s v=""/>
  </r>
  <r>
    <n v="3530"/>
    <x v="18"/>
    <x v="0"/>
    <s v="Infraestrutura - TI"/>
    <x v="0"/>
    <s v="Normal"/>
    <s v="INSTALAÇÃO 4G FILIAL 50236"/>
    <s v="Anselmo Santos Britto"/>
    <x v="37"/>
    <s v="05/10/2016 18:31:30"/>
    <s v=" "/>
    <s v="xxx"/>
    <x v="19"/>
    <x v="47"/>
    <n v="4"/>
    <n v="0"/>
    <n v="100"/>
    <s v="04/10/2016 15:55:58"/>
    <s v="05/10/2016 18:31:30"/>
    <s v="XX"/>
    <x v="7"/>
    <s v="Não"/>
    <s v=""/>
    <n v="1"/>
    <s v=""/>
  </r>
  <r>
    <n v="3531"/>
    <x v="18"/>
    <x v="0"/>
    <s v="Infraestrutura - TI"/>
    <x v="0"/>
    <s v="Normal"/>
    <s v="INSTALAÇÃO 4G FILIAL 50242"/>
    <s v="Anselmo Santos Britto"/>
    <x v="37"/>
    <s v="07/10/2016 17:32:26"/>
    <s v=" "/>
    <s v="xxx"/>
    <x v="19"/>
    <x v="47"/>
    <n v="4"/>
    <n v="0"/>
    <n v="100"/>
    <s v="04/10/2016 15:56:04"/>
    <s v="07/10/2016 17:32:26"/>
    <s v="XX"/>
    <x v="7"/>
    <s v="Não"/>
    <s v=""/>
    <n v="1"/>
    <s v=""/>
  </r>
  <r>
    <n v="3532"/>
    <x v="18"/>
    <x v="0"/>
    <s v="Infraestrutura - TI"/>
    <x v="3"/>
    <s v="Normal"/>
    <s v="INSTALAÇÃO 4G FILIAL 50253"/>
    <s v="Anselmo Santos Britto"/>
    <x v="37"/>
    <s v="04/10/2016 15:56:09"/>
    <s v=" "/>
    <s v="xxx"/>
    <x v="19"/>
    <x v="47"/>
    <n v="4"/>
    <n v="0"/>
    <n v="0"/>
    <s v="04/10/2016 15:56:09"/>
    <s v=""/>
    <s v="XX"/>
    <x v="7"/>
    <s v="Não"/>
    <s v=""/>
    <s v=""/>
    <s v=""/>
  </r>
  <r>
    <n v="3533"/>
    <x v="18"/>
    <x v="0"/>
    <s v="Infraestrutura - TI"/>
    <x v="3"/>
    <s v="Normal"/>
    <s v="INSTALAÇÃO 4G FILIAL 50254"/>
    <s v="Anselmo Santos Britto"/>
    <x v="37"/>
    <s v="04/10/2016 15:56:14"/>
    <s v=" "/>
    <s v="xxx"/>
    <x v="19"/>
    <x v="47"/>
    <n v="4"/>
    <n v="0"/>
    <n v="0"/>
    <s v="04/10/2016 15:56:14"/>
    <s v=""/>
    <s v="XX"/>
    <x v="7"/>
    <s v="Não"/>
    <s v=""/>
    <s v=""/>
    <s v=""/>
  </r>
  <r>
    <n v="3534"/>
    <x v="18"/>
    <x v="0"/>
    <s v="Infraestrutura - TI"/>
    <x v="3"/>
    <s v="Normal"/>
    <s v="INSTALAÇÃO 4G FILIAL 50255"/>
    <s v="Anselmo Santos Britto"/>
    <x v="37"/>
    <s v="04/10/2016 15:56:19"/>
    <s v=" "/>
    <s v="xxx"/>
    <x v="19"/>
    <x v="47"/>
    <n v="4"/>
    <n v="0"/>
    <n v="0"/>
    <s v="04/10/2016 15:56:19"/>
    <s v=""/>
    <s v="XX"/>
    <x v="7"/>
    <s v="Não"/>
    <s v=""/>
    <s v=""/>
    <s v=""/>
  </r>
  <r>
    <n v="3535"/>
    <x v="18"/>
    <x v="0"/>
    <s v="Infraestrutura - TI"/>
    <x v="0"/>
    <s v="Normal"/>
    <s v="INSTALAÇÃO 4G FILIAL 50274"/>
    <s v="Anselmo Santos Britto"/>
    <x v="37"/>
    <s v="07/10/2016 17:30:03"/>
    <s v=" "/>
    <s v="xxx"/>
    <x v="19"/>
    <x v="47"/>
    <n v="4"/>
    <n v="0"/>
    <n v="100"/>
    <s v="04/10/2016 15:56:24"/>
    <s v="07/10/2016 17:30:03"/>
    <s v="XX"/>
    <x v="7"/>
    <s v="Não"/>
    <s v=""/>
    <n v="1"/>
    <s v=""/>
  </r>
  <r>
    <n v="3536"/>
    <x v="18"/>
    <x v="0"/>
    <s v="Infraestrutura - TI"/>
    <x v="3"/>
    <s v="Normal"/>
    <s v="INSTALAÇÃO 4G FILIAL 50276"/>
    <s v="Anselmo Santos Britto"/>
    <x v="37"/>
    <s v="04/10/2016 15:56:29"/>
    <s v=" "/>
    <s v="xxx"/>
    <x v="19"/>
    <x v="47"/>
    <n v="4"/>
    <n v="0"/>
    <n v="0"/>
    <s v="04/10/2016 15:56:29"/>
    <s v=""/>
    <s v="XX"/>
    <x v="7"/>
    <s v="Não"/>
    <s v=""/>
    <s v=""/>
    <s v=""/>
  </r>
  <r>
    <n v="3537"/>
    <x v="18"/>
    <x v="0"/>
    <s v="Infraestrutura - TI"/>
    <x v="3"/>
    <s v="Normal"/>
    <s v="INSTALAÇÃO 4G FILIAL 50277"/>
    <s v="Anselmo Santos Britto"/>
    <x v="37"/>
    <s v="04/10/2016 15:56:34"/>
    <s v=" "/>
    <s v="xxx"/>
    <x v="19"/>
    <x v="47"/>
    <n v="4"/>
    <n v="0"/>
    <n v="0"/>
    <s v="04/10/2016 15:56:34"/>
    <s v=""/>
    <s v="XX"/>
    <x v="7"/>
    <s v="Não"/>
    <s v=""/>
    <s v=""/>
    <s v=""/>
  </r>
  <r>
    <n v="3538"/>
    <x v="18"/>
    <x v="0"/>
    <s v="Infraestrutura - TI"/>
    <x v="3"/>
    <s v="Normal"/>
    <s v="INSTALAÇÃO 4G FILIAL 50288"/>
    <s v="Anselmo Santos Britto"/>
    <x v="37"/>
    <s v="04/10/2016 15:56:39"/>
    <s v=" "/>
    <s v="xxx"/>
    <x v="19"/>
    <x v="47"/>
    <n v="4"/>
    <n v="0"/>
    <n v="0"/>
    <s v="04/10/2016 15:56:39"/>
    <s v=""/>
    <s v="XX"/>
    <x v="7"/>
    <s v="Não"/>
    <s v=""/>
    <s v=""/>
    <s v=""/>
  </r>
  <r>
    <n v="3539"/>
    <x v="18"/>
    <x v="0"/>
    <s v="Infraestrutura - TI"/>
    <x v="0"/>
    <s v="Normal"/>
    <s v="INSTALAÇÃO 4G FILIAL 50274"/>
    <s v="Anselmo Santos Britto"/>
    <x v="37"/>
    <s v="07/10/2016 17:31:05"/>
    <s v=" "/>
    <s v="xxx"/>
    <x v="19"/>
    <x v="47"/>
    <n v="4"/>
    <n v="0"/>
    <n v="100"/>
    <s v="04/10/2016 15:56:44"/>
    <s v="07/10/2016 17:31:05"/>
    <s v="XX"/>
    <x v="7"/>
    <s v="Não"/>
    <s v=""/>
    <n v="1"/>
    <s v=""/>
  </r>
  <r>
    <n v="3540"/>
    <x v="18"/>
    <x v="0"/>
    <s v="Infraestrutura - TI"/>
    <x v="3"/>
    <s v="Normal"/>
    <s v="INSTALAÇÃO 4G FILIAL 50276"/>
    <s v="Anselmo Santos Britto"/>
    <x v="37"/>
    <s v="04/10/2016 15:56:50"/>
    <s v=" "/>
    <s v="xxx"/>
    <x v="19"/>
    <x v="47"/>
    <n v="4"/>
    <n v="0"/>
    <n v="0"/>
    <s v="04/10/2016 15:56:50"/>
    <s v=""/>
    <s v="XX"/>
    <x v="7"/>
    <s v="Não"/>
    <s v=""/>
    <s v=""/>
    <s v=""/>
  </r>
  <r>
    <n v="3541"/>
    <x v="18"/>
    <x v="0"/>
    <s v="Infraestrutura - TI"/>
    <x v="3"/>
    <s v="Normal"/>
    <s v="INSTALAÇÃO 4G FILIAL 1119"/>
    <s v="Anselmo Santos Britto"/>
    <x v="45"/>
    <s v="04/10/2016 15:56:55"/>
    <s v=" "/>
    <s v="xxx"/>
    <x v="19"/>
    <x v="47"/>
    <n v="4"/>
    <n v="0"/>
    <n v="0"/>
    <s v="04/10/2016 15:56:55"/>
    <s v=""/>
    <s v="XX"/>
    <x v="7"/>
    <s v="Não"/>
    <s v=""/>
    <s v=""/>
    <s v=""/>
  </r>
  <r>
    <n v="3542"/>
    <x v="18"/>
    <x v="0"/>
    <s v="Infraestrutura - TI"/>
    <x v="3"/>
    <s v="Normal"/>
    <s v="INSTALAÇÃO 4G FILIAL 1090"/>
    <s v="Anselmo Santos Britto"/>
    <x v="45"/>
    <s v="04/10/2016 15:57:00"/>
    <s v=" "/>
    <s v="xxx"/>
    <x v="19"/>
    <x v="47"/>
    <n v="4"/>
    <n v="0"/>
    <n v="0"/>
    <s v="04/10/2016 15:57:00"/>
    <s v=""/>
    <s v="XX"/>
    <x v="7"/>
    <s v="Não"/>
    <s v=""/>
    <s v=""/>
    <s v=""/>
  </r>
  <r>
    <n v="3543"/>
    <x v="18"/>
    <x v="0"/>
    <s v="Infraestrutura - TI"/>
    <x v="3"/>
    <s v="Normal"/>
    <s v="INSTALAÇÃO 4G FILIAL 1086"/>
    <s v="Anselmo Santos Britto"/>
    <x v="45"/>
    <s v="04/10/2016 15:57:05"/>
    <s v=" "/>
    <s v="xxx"/>
    <x v="19"/>
    <x v="47"/>
    <n v="4"/>
    <n v="0"/>
    <n v="0"/>
    <s v="04/10/2016 15:57:05"/>
    <s v=""/>
    <s v="XX"/>
    <x v="7"/>
    <s v="Não"/>
    <s v=""/>
    <s v=""/>
    <s v=""/>
  </r>
  <r>
    <n v="3544"/>
    <x v="18"/>
    <x v="0"/>
    <s v="Infraestrutura - TI"/>
    <x v="3"/>
    <s v="Normal"/>
    <s v="INSTALAÇÃO 4G FILIAL 1021"/>
    <s v="Anselmo Santos Britto"/>
    <x v="45"/>
    <s v="04/10/2016 15:57:10"/>
    <s v=" "/>
    <s v="xxx"/>
    <x v="19"/>
    <x v="47"/>
    <n v="4"/>
    <n v="0"/>
    <n v="0"/>
    <s v="04/10/2016 15:57:10"/>
    <s v=""/>
    <s v="XX"/>
    <x v="7"/>
    <s v="Não"/>
    <s v=""/>
    <s v=""/>
    <s v=""/>
  </r>
  <r>
    <n v="3545"/>
    <x v="18"/>
    <x v="0"/>
    <s v="Infraestrutura - TI"/>
    <x v="3"/>
    <s v="Normal"/>
    <s v="INSTALAÇÃO 4G FILIAL 1130"/>
    <s v="Anselmo Santos Britto"/>
    <x v="45"/>
    <s v="04/10/2016 15:57:15"/>
    <s v=" "/>
    <s v="xxx"/>
    <x v="19"/>
    <x v="47"/>
    <n v="4"/>
    <n v="0"/>
    <n v="0"/>
    <s v="04/10/2016 15:57:15"/>
    <s v=""/>
    <s v="XX"/>
    <x v="7"/>
    <s v="Não"/>
    <s v=""/>
    <s v=""/>
    <s v=""/>
  </r>
  <r>
    <n v="3546"/>
    <x v="18"/>
    <x v="0"/>
    <s v="Infraestrutura - TI"/>
    <x v="3"/>
    <s v="Normal"/>
    <s v="INSTALAÇÃO 4G FILIAL 1263"/>
    <s v="Anselmo Santos Britto"/>
    <x v="45"/>
    <s v="04/10/2016 15:57:20"/>
    <s v=" "/>
    <s v="xxx"/>
    <x v="19"/>
    <x v="47"/>
    <n v="4"/>
    <n v="0"/>
    <n v="0"/>
    <s v="04/10/2016 15:57:20"/>
    <s v=""/>
    <s v="XX"/>
    <x v="7"/>
    <s v="Não"/>
    <s v=""/>
    <s v=""/>
    <s v=""/>
  </r>
  <r>
    <n v="3547"/>
    <x v="18"/>
    <x v="0"/>
    <s v="Infraestrutura - TI"/>
    <x v="3"/>
    <s v="Normal"/>
    <s v="INSTALAÇÃO 4G FILIAL 1118"/>
    <s v="Anselmo Santos Britto"/>
    <x v="45"/>
    <s v="04/10/2016 15:57:25"/>
    <s v=" "/>
    <s v="xxx"/>
    <x v="19"/>
    <x v="47"/>
    <n v="4"/>
    <n v="0"/>
    <n v="0"/>
    <s v="04/10/2016 15:57:25"/>
    <s v=""/>
    <s v="XX"/>
    <x v="7"/>
    <s v="Não"/>
    <s v=""/>
    <s v=""/>
    <s v=""/>
  </r>
  <r>
    <n v="3548"/>
    <x v="18"/>
    <x v="0"/>
    <s v="Infraestrutura - TI"/>
    <x v="3"/>
    <s v="Normal"/>
    <s v="INSTALAÇÃO 4G FILIAL 1133"/>
    <s v="Anselmo Santos Britto"/>
    <x v="45"/>
    <s v="04/10/2016 15:57:31"/>
    <s v=" "/>
    <s v="xxx"/>
    <x v="19"/>
    <x v="47"/>
    <n v="4"/>
    <n v="0"/>
    <n v="0"/>
    <s v="04/10/2016 15:57:31"/>
    <s v=""/>
    <s v="XX"/>
    <x v="7"/>
    <s v="Não"/>
    <s v=""/>
    <s v=""/>
    <s v=""/>
  </r>
  <r>
    <n v="3549"/>
    <x v="18"/>
    <x v="0"/>
    <s v="Infraestrutura - TI"/>
    <x v="3"/>
    <s v="Normal"/>
    <s v="INSTALAÇÃO 4G FILIAL 1121"/>
    <s v="Anselmo Santos Britto"/>
    <x v="45"/>
    <s v="04/10/2016 15:57:36"/>
    <s v=" "/>
    <s v="xxx"/>
    <x v="19"/>
    <x v="47"/>
    <n v="4"/>
    <n v="0"/>
    <n v="0"/>
    <s v="04/10/2016 15:57:36"/>
    <s v=""/>
    <s v="XX"/>
    <x v="7"/>
    <s v="Não"/>
    <s v=""/>
    <s v=""/>
    <s v=""/>
  </r>
  <r>
    <n v="3550"/>
    <x v="18"/>
    <x v="0"/>
    <s v="Infraestrutura - TI"/>
    <x v="3"/>
    <s v="Normal"/>
    <s v="INSTALAÇÃO 4G FILIAL 1174"/>
    <s v="Anselmo Santos Britto"/>
    <x v="45"/>
    <s v="04/10/2016 15:57:41"/>
    <s v=" "/>
    <s v="xxx"/>
    <x v="19"/>
    <x v="47"/>
    <n v="4"/>
    <n v="0"/>
    <n v="0"/>
    <s v="04/10/2016 15:57:41"/>
    <s v=""/>
    <s v="XX"/>
    <x v="7"/>
    <s v="Não"/>
    <s v=""/>
    <s v=""/>
    <s v=""/>
  </r>
  <r>
    <n v="3551"/>
    <x v="18"/>
    <x v="0"/>
    <s v="Infraestrutura - TI"/>
    <x v="3"/>
    <s v="Normal"/>
    <s v="INSTALAÇÃO 4G FILIAL 1060"/>
    <s v="Anselmo Santos Britto"/>
    <x v="45"/>
    <s v="04/10/2016 15:57:47"/>
    <s v=" "/>
    <s v="xxx"/>
    <x v="19"/>
    <x v="47"/>
    <n v="4"/>
    <n v="0"/>
    <n v="0"/>
    <s v="04/10/2016 15:57:47"/>
    <s v=""/>
    <s v="XX"/>
    <x v="7"/>
    <s v="Não"/>
    <s v=""/>
    <s v=""/>
    <s v=""/>
  </r>
  <r>
    <n v="3552"/>
    <x v="18"/>
    <x v="0"/>
    <s v="Infraestrutura - TI"/>
    <x v="3"/>
    <s v="Normal"/>
    <s v="INSTALAÇÃO 4G FILIAL 1064"/>
    <s v="Anselmo Santos Britto"/>
    <x v="45"/>
    <s v="04/10/2016 15:57:52"/>
    <s v=" "/>
    <s v="xxx"/>
    <x v="19"/>
    <x v="47"/>
    <n v="4"/>
    <n v="0"/>
    <n v="0"/>
    <s v="04/10/2016 15:57:52"/>
    <s v=""/>
    <s v="XX"/>
    <x v="7"/>
    <s v="Não"/>
    <s v=""/>
    <s v=""/>
    <s v=""/>
  </r>
  <r>
    <n v="3553"/>
    <x v="18"/>
    <x v="0"/>
    <s v="Infraestrutura - TI"/>
    <x v="3"/>
    <s v="Normal"/>
    <s v="INSTALAÇÃO 4G FILIAL 1054"/>
    <s v="Anselmo Santos Britto"/>
    <x v="45"/>
    <s v="04/10/2016 15:57:57"/>
    <s v=" "/>
    <s v="xxx"/>
    <x v="19"/>
    <x v="47"/>
    <n v="4"/>
    <n v="0"/>
    <n v="0"/>
    <s v="04/10/2016 15:57:57"/>
    <s v=""/>
    <s v="XX"/>
    <x v="7"/>
    <s v="Não"/>
    <s v=""/>
    <s v=""/>
    <s v=""/>
  </r>
  <r>
    <n v="3554"/>
    <x v="18"/>
    <x v="0"/>
    <s v="Infraestrutura - TI"/>
    <x v="3"/>
    <s v="Normal"/>
    <s v="INSTALAÇÃO 4G FILIAL 1157"/>
    <s v="Anselmo Santos Britto"/>
    <x v="45"/>
    <s v="04/10/2016 15:58:02"/>
    <s v=" "/>
    <s v="xxx"/>
    <x v="19"/>
    <x v="47"/>
    <n v="4"/>
    <n v="0"/>
    <n v="0"/>
    <s v="04/10/2016 15:58:02"/>
    <s v=""/>
    <s v="XX"/>
    <x v="7"/>
    <s v="Não"/>
    <s v=""/>
    <s v=""/>
    <s v=""/>
  </r>
  <r>
    <n v="3555"/>
    <x v="18"/>
    <x v="0"/>
    <s v="Infraestrutura - TI"/>
    <x v="3"/>
    <s v="Normal"/>
    <s v="INSTALAÇÃO 4G FILIAL 1048"/>
    <s v="Anselmo Santos Britto"/>
    <x v="45"/>
    <s v="04/10/2016 15:58:07"/>
    <s v=" "/>
    <s v="xxx"/>
    <x v="19"/>
    <x v="47"/>
    <n v="4"/>
    <n v="0"/>
    <n v="0"/>
    <s v="04/10/2016 15:58:07"/>
    <s v=""/>
    <s v="XX"/>
    <x v="7"/>
    <s v="Não"/>
    <s v=""/>
    <s v=""/>
    <s v=""/>
  </r>
  <r>
    <n v="3556"/>
    <x v="18"/>
    <x v="0"/>
    <s v="Infraestrutura - TI"/>
    <x v="3"/>
    <s v="Normal"/>
    <s v="INSTALAÇÃO 4G FILIAL 1088"/>
    <s v="Anselmo Santos Britto"/>
    <x v="45"/>
    <s v="04/10/2016 15:58:12"/>
    <s v=" "/>
    <s v="xxx"/>
    <x v="19"/>
    <x v="47"/>
    <n v="4"/>
    <n v="0"/>
    <n v="0"/>
    <s v="04/10/2016 15:58:12"/>
    <s v=""/>
    <s v="XX"/>
    <x v="7"/>
    <s v="Não"/>
    <s v=""/>
    <s v=""/>
    <s v=""/>
  </r>
  <r>
    <n v="3557"/>
    <x v="18"/>
    <x v="0"/>
    <s v="Infraestrutura - TI"/>
    <x v="3"/>
    <s v="Normal"/>
    <s v="INSTALAÇÃO 4G FILIAL 1105"/>
    <s v="Anselmo Santos Britto"/>
    <x v="45"/>
    <s v="04/10/2016 15:58:17"/>
    <s v=" "/>
    <s v="xxx"/>
    <x v="19"/>
    <x v="47"/>
    <n v="4"/>
    <n v="0"/>
    <n v="0"/>
    <s v="04/10/2016 15:58:17"/>
    <s v=""/>
    <s v="XX"/>
    <x v="7"/>
    <s v="Não"/>
    <s v=""/>
    <s v=""/>
    <s v=""/>
  </r>
  <r>
    <n v="3558"/>
    <x v="18"/>
    <x v="0"/>
    <s v="Infraestrutura - TI"/>
    <x v="3"/>
    <s v="Normal"/>
    <s v="INSTALAÇÃO 4G FILIAL 1108"/>
    <s v="Anselmo Santos Britto"/>
    <x v="45"/>
    <s v="04/10/2016 15:58:23"/>
    <s v=" "/>
    <s v="xxx"/>
    <x v="19"/>
    <x v="47"/>
    <n v="4"/>
    <n v="0"/>
    <n v="0"/>
    <s v="04/10/2016 15:58:23"/>
    <s v=""/>
    <s v="XX"/>
    <x v="7"/>
    <s v="Não"/>
    <s v=""/>
    <s v=""/>
    <s v=""/>
  </r>
  <r>
    <n v="3587"/>
    <x v="18"/>
    <x v="0"/>
    <s v="Infraestrutura - TI"/>
    <x v="0"/>
    <s v="Normal"/>
    <s v="Visita Técnica Preventiva - Filial 9141 ES"/>
    <s v="Kerson Araujo"/>
    <x v="36"/>
    <s v="05/10/2016 14:42:57"/>
    <s v=" "/>
    <s v="xxx"/>
    <x v="20"/>
    <x v="20"/>
    <n v="0"/>
    <n v="0"/>
    <n v="100"/>
    <s v="05/10/2016 08:26:59"/>
    <s v="05/10/2016 14:42:57"/>
    <s v="XX"/>
    <x v="7"/>
    <s v="Não"/>
    <s v=""/>
    <s v=""/>
    <s v=""/>
  </r>
  <r>
    <n v="3588"/>
    <x v="18"/>
    <x v="0"/>
    <s v="Infraestrutura - TI"/>
    <x v="1"/>
    <s v="Normal"/>
    <s v="Visita Técnica Preventiva - Filial 9035 ES"/>
    <s v="Kerson Araujo"/>
    <x v="36"/>
    <s v="07/10/2016 16:30:24"/>
    <s v=" "/>
    <s v="xxx"/>
    <x v="20"/>
    <x v="20"/>
    <n v="0"/>
    <n v="0"/>
    <n v="0"/>
    <s v="05/10/2016 08:34:33"/>
    <s v=""/>
    <s v="XX"/>
    <x v="7"/>
    <s v="Não"/>
    <s v=""/>
    <s v=""/>
    <n v="1"/>
  </r>
  <r>
    <n v="3595"/>
    <x v="18"/>
    <x v="1"/>
    <s v="Infraestrutura - TI"/>
    <x v="0"/>
    <s v="Normal"/>
    <s v="Treinamento conserto de impressoras HP"/>
    <s v="Andre Luiz Garcia de Oliveira"/>
    <x v="41"/>
    <s v="06/10/2016 10:02:37"/>
    <s v=" "/>
    <s v="xxx"/>
    <x v="20"/>
    <x v="30"/>
    <n v="0"/>
    <n v="0"/>
    <n v="100"/>
    <s v="05/10/2016 09:26:58"/>
    <s v=""/>
    <s v="XX"/>
    <x v="7"/>
    <s v="Não"/>
    <s v=""/>
    <n v="1"/>
    <s v=""/>
  </r>
  <r>
    <n v="3598"/>
    <x v="18"/>
    <x v="0"/>
    <s v="Infraestrutura - TI"/>
    <x v="0"/>
    <s v="Normal"/>
    <s v="Visita Técnica Preventiva - Filiais 9039 ES;4225 IN"/>
    <s v="Kerson Araujo"/>
    <x v="36"/>
    <s v="06/10/2016 10:14:36"/>
    <s v=" "/>
    <s v="xxx"/>
    <x v="20"/>
    <x v="30"/>
    <n v="0"/>
    <n v="0"/>
    <n v="100"/>
    <s v="05/10/2016 09:46:25"/>
    <s v="06/10/2016 10:14:36"/>
    <s v="XX"/>
    <x v="7"/>
    <s v="Não"/>
    <s v=""/>
    <n v="1"/>
    <s v=""/>
  </r>
  <r>
    <n v="3600"/>
    <x v="18"/>
    <x v="0"/>
    <s v="Infraestrutura - TI"/>
    <x v="0"/>
    <s v="Normal"/>
    <s v="Leitura e feedback dos e-mails"/>
    <s v="Edna Pereira dos Santos"/>
    <x v="35"/>
    <s v="05/10/2016 18:14:59"/>
    <s v=" "/>
    <s v="xxx"/>
    <x v="20"/>
    <x v="20"/>
    <n v="0"/>
    <n v="0"/>
    <n v="100"/>
    <s v="05/10/2016 10:03:37"/>
    <s v="05/10/2016 18:14:59"/>
    <s v="XX"/>
    <x v="7"/>
    <s v="Não"/>
    <s v=""/>
    <s v=""/>
    <s v=""/>
  </r>
  <r>
    <n v="3604"/>
    <x v="18"/>
    <x v="0"/>
    <s v="Infraestrutura - TI"/>
    <x v="0"/>
    <s v="Normal"/>
    <s v="Ler e validar relatórios de visita - SGS"/>
    <s v="Edna Pereira dos Santos"/>
    <x v="35"/>
    <s v="05/10/2016 18:15:05"/>
    <s v=" "/>
    <s v="xxx"/>
    <x v="20"/>
    <x v="20"/>
    <n v="0"/>
    <n v="0"/>
    <n v="100"/>
    <s v="05/10/2016 10:05:08"/>
    <s v="05/10/2016 18:15:05"/>
    <s v="XX"/>
    <x v="7"/>
    <s v="Não"/>
    <s v=""/>
    <s v=""/>
    <s v=""/>
  </r>
  <r>
    <n v="3606"/>
    <x v="18"/>
    <x v="0"/>
    <s v="Infraestrutura - TI"/>
    <x v="0"/>
    <s v="Normal"/>
    <s v="Validação dos chamados do ORTS"/>
    <s v="Edna Pereira dos Santos"/>
    <x v="35"/>
    <s v="05/10/2016 18:15:12"/>
    <s v=" "/>
    <s v="xxx"/>
    <x v="20"/>
    <x v="20"/>
    <n v="0"/>
    <n v="0"/>
    <n v="100"/>
    <s v="05/10/2016 10:05:59"/>
    <s v="05/10/2016 18:15:12"/>
    <s v="XX"/>
    <x v="7"/>
    <s v="Não"/>
    <s v=""/>
    <s v=""/>
    <s v=""/>
  </r>
  <r>
    <n v="3621"/>
    <x v="18"/>
    <x v="1"/>
    <s v="Infraestrutura - TI"/>
    <x v="0"/>
    <s v="Urgente"/>
    <s v="Levantamento dos circuitos dos CDs "/>
    <s v="Edna Pereira dos Santos"/>
    <x v="35"/>
    <s v="05/10/2016 10:22:10"/>
    <s v=" "/>
    <s v="xxx"/>
    <x v="19"/>
    <x v="18"/>
    <n v="0"/>
    <n v="0"/>
    <n v="100"/>
    <s v="05/10/2016 10:22:10"/>
    <s v="05/10/2016 10:22:10"/>
    <s v="XX"/>
    <x v="7"/>
    <s v="Não"/>
    <s v=""/>
    <s v=""/>
    <s v=""/>
  </r>
  <r>
    <n v="3634"/>
    <x v="18"/>
    <x v="0"/>
    <s v="Infraestrutura - TI"/>
    <x v="0"/>
    <s v="Normal"/>
    <s v="Visita Técnica - Filial 9054 ES"/>
    <s v="Kerson Araujo"/>
    <x v="36"/>
    <s v="07/10/2016 12:37:07"/>
    <s v=" "/>
    <s v="xxx"/>
    <x v="20"/>
    <x v="30"/>
    <n v="0"/>
    <n v="0"/>
    <n v="100"/>
    <s v="05/10/2016 10:29:16"/>
    <s v="07/10/2016 12:37:07"/>
    <s v="XX"/>
    <x v="7"/>
    <s v="Não"/>
    <s v=""/>
    <n v="1"/>
    <s v=""/>
  </r>
  <r>
    <n v="3636"/>
    <x v="18"/>
    <x v="0"/>
    <s v="Infraestrutura - TI"/>
    <x v="0"/>
    <s v="Normal"/>
    <s v="Visita Técnica - Filial 4228 IN"/>
    <s v="Kerson Araujo"/>
    <x v="36"/>
    <s v="07/10/2016 11:49:09"/>
    <s v=" "/>
    <s v="xxx"/>
    <x v="20"/>
    <x v="30"/>
    <n v="0"/>
    <n v="0"/>
    <n v="100"/>
    <s v="05/10/2016 10:31:13"/>
    <s v="07/10/2016 11:49:09"/>
    <s v="XX"/>
    <x v="5"/>
    <s v="Não"/>
    <s v=""/>
    <n v="1"/>
    <s v=""/>
  </r>
  <r>
    <n v="3637"/>
    <x v="18"/>
    <x v="1"/>
    <s v="Infraestrutura - TI"/>
    <x v="0"/>
    <s v="Normal"/>
    <s v="Tratar questões do veículo do setor"/>
    <s v="Edna Pereira dos Santos"/>
    <x v="35"/>
    <s v="06/10/2016 09:11:47"/>
    <s v=" "/>
    <s v="xxx"/>
    <x v="20"/>
    <x v="30"/>
    <n v="0"/>
    <n v="0"/>
    <n v="100"/>
    <s v="05/10/2016 10:31:25"/>
    <s v="06/10/2016 09:11:47"/>
    <s v="XX"/>
    <x v="7"/>
    <s v="Não"/>
    <s v=""/>
    <n v="1"/>
    <s v=""/>
  </r>
  <r>
    <n v="3676"/>
    <x v="18"/>
    <x v="0"/>
    <s v="Infraestrutura - TI"/>
    <x v="2"/>
    <s v="Normal"/>
    <s v="ler e-mails"/>
    <s v="Emerson João Faria Pereira"/>
    <x v="42"/>
    <s v="05/10/2016 11:00:32"/>
    <s v=" "/>
    <s v="xxx"/>
    <x v="20"/>
    <x v="20"/>
    <n v="1"/>
    <n v="0"/>
    <n v="0"/>
    <s v="05/10/2016 11:00:32"/>
    <s v=""/>
    <s v="XX"/>
    <x v="7"/>
    <s v="Não"/>
    <n v="1"/>
    <s v=""/>
    <s v=""/>
  </r>
  <r>
    <n v="3677"/>
    <x v="18"/>
    <x v="0"/>
    <s v="Infraestrutura - TI"/>
    <x v="2"/>
    <s v="Normal"/>
    <s v="acompanhar REPS"/>
    <s v="Emerson João Faria Pereira"/>
    <x v="42"/>
    <s v="05/10/2016 11:01:09"/>
    <s v=" "/>
    <s v="xxx"/>
    <x v="20"/>
    <x v="20"/>
    <n v="1"/>
    <n v="0"/>
    <n v="0"/>
    <s v="05/10/2016 11:01:09"/>
    <s v=""/>
    <s v="XX"/>
    <x v="7"/>
    <s v="Não"/>
    <n v="1"/>
    <s v=""/>
    <s v=""/>
  </r>
  <r>
    <n v="3679"/>
    <x v="18"/>
    <x v="0"/>
    <s v="Infraestrutura - TI"/>
    <x v="2"/>
    <s v="Normal"/>
    <s v="acompanhar chamados"/>
    <s v="Emerson João Faria Pereira"/>
    <x v="42"/>
    <s v="05/10/2016 11:01:57"/>
    <s v=" "/>
    <s v="xxx"/>
    <x v="20"/>
    <x v="20"/>
    <n v="0"/>
    <n v="0"/>
    <n v="0"/>
    <s v="05/10/2016 11:01:57"/>
    <s v=""/>
    <s v="XX"/>
    <x v="7"/>
    <s v="Não"/>
    <n v="1"/>
    <s v=""/>
    <s v=""/>
  </r>
  <r>
    <n v="3680"/>
    <x v="18"/>
    <x v="0"/>
    <s v="Infraestrutura - TI"/>
    <x v="2"/>
    <s v="Normal"/>
    <s v="acompanhar ponto"/>
    <s v="Emerson João Faria Pereira"/>
    <x v="42"/>
    <s v="05/10/2016 11:02:40"/>
    <s v=" "/>
    <s v="xxx"/>
    <x v="20"/>
    <x v="20"/>
    <n v="1"/>
    <n v="0"/>
    <n v="0"/>
    <s v="05/10/2016 11:02:40"/>
    <s v=""/>
    <s v="XX"/>
    <x v="7"/>
    <s v="Não"/>
    <n v="1"/>
    <s v=""/>
    <s v=""/>
  </r>
  <r>
    <n v="3681"/>
    <x v="18"/>
    <x v="0"/>
    <s v="Infraestrutura - TI"/>
    <x v="2"/>
    <s v="Normal"/>
    <s v="acompanhar OTRS"/>
    <s v="Emerson João Faria Pereira"/>
    <x v="42"/>
    <s v="05/10/2016 11:03:44"/>
    <s v=" "/>
    <s v="xxx"/>
    <x v="20"/>
    <x v="20"/>
    <n v="1"/>
    <n v="0"/>
    <n v="0"/>
    <s v="05/10/2016 11:03:44"/>
    <s v=""/>
    <s v="XX"/>
    <x v="7"/>
    <s v="Não"/>
    <n v="1"/>
    <s v=""/>
    <s v=""/>
  </r>
  <r>
    <n v="3682"/>
    <x v="18"/>
    <x v="1"/>
    <s v="Infraestrutura - TI"/>
    <x v="0"/>
    <s v="Normal"/>
    <s v="substituir switch loja 003"/>
    <s v="Emerson João Faria Pereira"/>
    <x v="42"/>
    <s v="06/10/2016 16:20:00"/>
    <s v=" "/>
    <s v="xxx"/>
    <x v="20"/>
    <x v="20"/>
    <n v="1"/>
    <n v="0"/>
    <n v="100"/>
    <s v="05/10/2016 11:04:42"/>
    <s v="06/10/2016 16:20:00"/>
    <s v="XX"/>
    <x v="7"/>
    <s v="Não"/>
    <s v=""/>
    <s v=""/>
    <s v=""/>
  </r>
  <r>
    <n v="3684"/>
    <x v="18"/>
    <x v="1"/>
    <s v="Infraestrutura - TI"/>
    <x v="0"/>
    <s v="Normal"/>
    <s v="substituir switch loja 058"/>
    <s v="Emerson João Faria Pereira"/>
    <x v="42"/>
    <s v="05/10/2016 11:05:16"/>
    <s v=" "/>
    <s v="xxx"/>
    <x v="20"/>
    <x v="20"/>
    <n v="1"/>
    <n v="0"/>
    <n v="100"/>
    <s v="05/10/2016 11:05:16"/>
    <s v="05/10/2016 11:05:16"/>
    <s v="XX"/>
    <x v="7"/>
    <s v="Não"/>
    <s v=""/>
    <s v=""/>
    <s v=""/>
  </r>
  <r>
    <n v="3687"/>
    <x v="18"/>
    <x v="1"/>
    <s v="Infraestrutura - TI"/>
    <x v="0"/>
    <s v="Normal"/>
    <s v="substituir switch loja 054"/>
    <s v="Emerson João Faria Pereira"/>
    <x v="42"/>
    <s v="06/10/2016 16:19:09"/>
    <s v=" "/>
    <s v="xxx"/>
    <x v="20"/>
    <x v="20"/>
    <n v="1"/>
    <n v="0"/>
    <n v="100"/>
    <s v="05/10/2016 11:07:18"/>
    <s v="06/10/2016 16:19:09"/>
    <s v="XX"/>
    <x v="7"/>
    <s v="Não"/>
    <s v=""/>
    <s v=""/>
    <s v=""/>
  </r>
  <r>
    <n v="3688"/>
    <x v="18"/>
    <x v="1"/>
    <s v="Infraestrutura - TI"/>
    <x v="2"/>
    <s v="Normal"/>
    <s v="substituir switch loja 028"/>
    <s v="Emerson João Faria Pereira"/>
    <x v="44"/>
    <s v="05/10/2016 11:07:48"/>
    <s v=" "/>
    <s v="xxx"/>
    <x v="20"/>
    <x v="20"/>
    <n v="1"/>
    <n v="0"/>
    <n v="0"/>
    <s v="05/10/2016 11:07:48"/>
    <s v=""/>
    <s v="XX"/>
    <x v="7"/>
    <s v="Não"/>
    <n v="1"/>
    <s v=""/>
    <s v=""/>
  </r>
  <r>
    <n v="3689"/>
    <x v="18"/>
    <x v="1"/>
    <s v="Infraestrutura - TI"/>
    <x v="2"/>
    <s v="Normal"/>
    <s v="acompanhar SGS"/>
    <s v="Emerson João Faria Pereira"/>
    <x v="42"/>
    <s v="05/10/2016 11:12:15"/>
    <s v=" "/>
    <s v="xxx"/>
    <x v="20"/>
    <x v="20"/>
    <n v="1"/>
    <n v="0"/>
    <n v="0"/>
    <s v="05/10/2016 11:12:15"/>
    <s v=""/>
    <s v="XX"/>
    <x v="7"/>
    <s v="Não"/>
    <n v="1"/>
    <s v=""/>
    <s v=""/>
  </r>
  <r>
    <n v="3690"/>
    <x v="18"/>
    <x v="1"/>
    <s v="Infraestrutura - TI"/>
    <x v="0"/>
    <s v="Normal"/>
    <s v="deslocamento de uberlandia para Araxá"/>
    <s v="Emerson João Faria Pereira"/>
    <x v="42"/>
    <s v="05/10/2016 11:17:39"/>
    <s v=" "/>
    <s v="xxx"/>
    <x v="19"/>
    <x v="18"/>
    <n v="4"/>
    <n v="0"/>
    <n v="100"/>
    <s v="05/10/2016 11:13:52"/>
    <s v="05/10/2016 11:17:39"/>
    <s v="XX"/>
    <x v="7"/>
    <s v="Não"/>
    <s v=""/>
    <s v=""/>
    <s v=""/>
  </r>
  <r>
    <n v="3691"/>
    <x v="18"/>
    <x v="1"/>
    <s v="Infraestrutura - TI"/>
    <x v="0"/>
    <s v="Normal"/>
    <s v="deslocamento arax para patos de minas"/>
    <s v="Emerson João Faria Pereira"/>
    <x v="42"/>
    <s v="05/10/2016 11:17:21"/>
    <s v=" "/>
    <s v="xxx"/>
    <x v="19"/>
    <x v="18"/>
    <n v="3"/>
    <n v="0"/>
    <n v="100"/>
    <s v="05/10/2016 11:14:42"/>
    <s v="05/10/2016 11:16:55"/>
    <s v="XX"/>
    <x v="7"/>
    <s v="Não"/>
    <s v=""/>
    <s v=""/>
    <s v=""/>
  </r>
  <r>
    <n v="3692"/>
    <x v="18"/>
    <x v="1"/>
    <s v="Infraestrutura - TI"/>
    <x v="0"/>
    <s v="Normal"/>
    <s v="deslocamento de patos de minas para uberlandia"/>
    <s v="Emerson João Faria Pereira"/>
    <x v="42"/>
    <s v="05/10/2016 11:16:30"/>
    <s v=" "/>
    <s v="xxx"/>
    <x v="19"/>
    <x v="18"/>
    <n v="3"/>
    <n v="0"/>
    <n v="100"/>
    <s v="05/10/2016 11:16:06"/>
    <s v="05/10/2016 11:16:30"/>
    <s v="XX"/>
    <x v="7"/>
    <s v="Não"/>
    <s v=""/>
    <s v=""/>
    <s v=""/>
  </r>
  <r>
    <n v="3694"/>
    <x v="18"/>
    <x v="0"/>
    <s v="Infraestrutura - TI"/>
    <x v="0"/>
    <s v="Normal"/>
    <s v="substituir switch loja 028"/>
    <s v="Emerson João Faria Pereira"/>
    <x v="42"/>
    <s v="06/10/2016 16:18:27"/>
    <s v=" "/>
    <s v="xxx"/>
    <x v="20"/>
    <x v="20"/>
    <n v="1"/>
    <n v="0"/>
    <n v="100"/>
    <s v="05/10/2016 11:18:39"/>
    <s v="06/10/2016 16:18:27"/>
    <s v="XX"/>
    <x v="7"/>
    <s v="Não"/>
    <s v=""/>
    <s v=""/>
    <s v=""/>
  </r>
  <r>
    <n v="3695"/>
    <x v="18"/>
    <x v="0"/>
    <s v="Infraestrutura - TI"/>
    <x v="0"/>
    <s v="Normal"/>
    <s v="deslocamento de uberlandia para araguari"/>
    <s v="Emerson João Faria Pereira"/>
    <x v="42"/>
    <s v="06/10/2016 16:12:34"/>
    <s v=" "/>
    <s v="xxx"/>
    <x v="20"/>
    <x v="30"/>
    <n v="1"/>
    <n v="0"/>
    <n v="100"/>
    <s v="05/10/2016 11:19:16"/>
    <s v="06/10/2016 16:12:34"/>
    <s v="XX"/>
    <x v="7"/>
    <s v="Não"/>
    <s v=""/>
    <n v="1"/>
    <s v=""/>
  </r>
  <r>
    <n v="3696"/>
    <x v="18"/>
    <x v="0"/>
    <s v="Infraestrutura - TI"/>
    <x v="0"/>
    <s v="Normal"/>
    <s v="delocamento de araguari para catalão"/>
    <s v="Emerson João Faria Pereira"/>
    <x v="42"/>
    <s v="06/10/2016 16:11:53"/>
    <s v=" "/>
    <s v="xxx"/>
    <x v="20"/>
    <x v="20"/>
    <n v="1"/>
    <n v="0"/>
    <n v="100"/>
    <s v="05/10/2016 11:20:04"/>
    <s v="06/10/2016 16:11:53"/>
    <s v="XX"/>
    <x v="7"/>
    <s v="Não"/>
    <s v=""/>
    <s v=""/>
    <s v=""/>
  </r>
  <r>
    <n v="3697"/>
    <x v="18"/>
    <x v="0"/>
    <s v="Infraestrutura - TI"/>
    <x v="0"/>
    <s v="Normal"/>
    <s v="deslocamento catalão para caldas novas"/>
    <s v="Emerson João Faria Pereira"/>
    <x v="42"/>
    <s v="06/10/2016 16:11:17"/>
    <s v=" "/>
    <s v="xxx"/>
    <x v="20"/>
    <x v="20"/>
    <n v="3"/>
    <n v="0"/>
    <n v="100"/>
    <s v="05/10/2016 11:20:46"/>
    <s v="06/10/2016 16:11:12"/>
    <s v="XX"/>
    <x v="7"/>
    <s v="Não"/>
    <s v=""/>
    <s v=""/>
    <s v=""/>
  </r>
  <r>
    <n v="3698"/>
    <x v="18"/>
    <x v="1"/>
    <s v="Infraestrutura - TI"/>
    <x v="4"/>
    <s v="Normal"/>
    <s v="reserva de hotel em caldas novas"/>
    <s v="Emerson João Faria Pereira"/>
    <x v="42"/>
    <s v="06/10/2016 16:10:26"/>
    <s v=" "/>
    <s v="xxx"/>
    <x v="20"/>
    <x v="20"/>
    <n v="1"/>
    <n v="0"/>
    <n v="100"/>
    <s v="05/10/2016 11:22:35"/>
    <s v="06/10/2016 16:10:26"/>
    <s v="XX"/>
    <x v="7"/>
    <s v="Não"/>
    <s v=""/>
    <s v=""/>
    <s v=""/>
  </r>
  <r>
    <n v="3700"/>
    <x v="18"/>
    <x v="0"/>
    <s v="Infraestrutura - TI"/>
    <x v="0"/>
    <s v="Normal"/>
    <s v="Visita Técnica - Filial 4104 IN"/>
    <s v="Kerson Araujo"/>
    <x v="36"/>
    <s v="06/10/2016 10:16:09"/>
    <s v=" "/>
    <s v="xxx"/>
    <x v="20"/>
    <x v="20"/>
    <n v="0"/>
    <n v="0"/>
    <n v="100"/>
    <s v="05/10/2016 11:39:04"/>
    <s v="06/10/2016 10:16:09"/>
    <s v="XX"/>
    <x v="7"/>
    <s v="Não"/>
    <s v=""/>
    <s v=""/>
    <s v=""/>
  </r>
  <r>
    <n v="3704"/>
    <x v="18"/>
    <x v="0"/>
    <s v="Infraestrutura - TI"/>
    <x v="0"/>
    <s v="Normal"/>
    <s v="Configuração de servidores"/>
    <s v="Anderson Celio Tinoco"/>
    <x v="38"/>
    <s v="05/10/2016 11:55:54"/>
    <s v=" "/>
    <s v="xxx"/>
    <x v="19"/>
    <x v="18"/>
    <n v="4"/>
    <n v="0"/>
    <n v="100"/>
    <s v="05/10/2016 11:55:54"/>
    <s v="05/10/2016 11:55:54"/>
    <s v="XX"/>
    <x v="7"/>
    <s v="Não"/>
    <s v=""/>
    <s v=""/>
    <s v=""/>
  </r>
  <r>
    <n v="3707"/>
    <x v="18"/>
    <x v="0"/>
    <s v="Infraestrutura - TI"/>
    <x v="0"/>
    <s v="Alta"/>
    <s v="Envio de Equipamentos ImediaData"/>
    <s v="Anderson Celio Tinoco"/>
    <x v="38"/>
    <s v="06/10/2016 09:51:01"/>
    <s v=" "/>
    <s v="xxx"/>
    <x v="20"/>
    <x v="29"/>
    <n v="16"/>
    <n v="0"/>
    <n v="100"/>
    <s v="05/10/2016 12:06:32"/>
    <s v="06/10/2016 09:51:01"/>
    <s v="XX"/>
    <x v="7"/>
    <s v="Não"/>
    <s v=""/>
    <n v="1"/>
    <s v=""/>
  </r>
  <r>
    <n v="3717"/>
    <x v="18"/>
    <x v="1"/>
    <s v="Infraestrutura - TI"/>
    <x v="0"/>
    <s v="Normal"/>
    <s v="Atualização do IOS dos switches SF200"/>
    <s v="Edna Pereira dos Santos"/>
    <x v="35"/>
    <s v="05/10/2016 18:15:19"/>
    <s v=" "/>
    <s v="xxx"/>
    <x v="20"/>
    <x v="20"/>
    <n v="0"/>
    <n v="0"/>
    <n v="100"/>
    <s v="05/10/2016 15:10:21"/>
    <s v="05/10/2016 18:15:19"/>
    <s v="XX"/>
    <x v="7"/>
    <s v="Não"/>
    <s v=""/>
    <s v=""/>
    <s v=""/>
  </r>
  <r>
    <n v="3763"/>
    <x v="18"/>
    <x v="0"/>
    <s v="Infraestrutura - TI"/>
    <x v="0"/>
    <s v="Normal"/>
    <s v="Ler e validar relatórios de visita - SGS"/>
    <s v="Edna Pereira dos Santos"/>
    <x v="35"/>
    <s v="06/10/2016 18:01:40"/>
    <s v=" "/>
    <s v="xxx"/>
    <x v="26"/>
    <x v="30"/>
    <n v="0"/>
    <n v="0"/>
    <n v="100"/>
    <s v="06/10/2016 09:12:53"/>
    <s v="06/10/2016 18:01:40"/>
    <s v="XX"/>
    <x v="7"/>
    <s v="Não"/>
    <s v=""/>
    <s v=""/>
    <s v=""/>
  </r>
  <r>
    <n v="3764"/>
    <x v="18"/>
    <x v="0"/>
    <s v="Infraestrutura - TI"/>
    <x v="0"/>
    <s v="Normal"/>
    <s v="Leitura e feedback dos e-mails"/>
    <s v="Edna Pereira dos Santos"/>
    <x v="35"/>
    <s v="06/10/2016 18:01:45"/>
    <s v=" "/>
    <s v="xxx"/>
    <x v="26"/>
    <x v="30"/>
    <n v="0"/>
    <n v="0"/>
    <n v="100"/>
    <s v="06/10/2016 09:13:44"/>
    <s v="06/10/2016 18:01:45"/>
    <s v="XX"/>
    <x v="7"/>
    <s v="Não"/>
    <s v=""/>
    <s v=""/>
    <s v=""/>
  </r>
  <r>
    <n v="3770"/>
    <x v="18"/>
    <x v="1"/>
    <s v="Infraestrutura - TI"/>
    <x v="0"/>
    <s v="Normal"/>
    <s v="treinamento técnico de conserto em impressoras HPs Laserjet"/>
    <s v="Andre Luiz Garcia de Oliveira"/>
    <x v="41"/>
    <s v="06/10/2016 17:58:46"/>
    <s v=" "/>
    <s v="xxx"/>
    <x v="26"/>
    <x v="30"/>
    <n v="0"/>
    <n v="0"/>
    <n v="100"/>
    <s v="06/10/2016 10:07:57"/>
    <s v=""/>
    <s v="XX"/>
    <x v="7"/>
    <s v="Não"/>
    <s v=""/>
    <s v=""/>
    <s v=""/>
  </r>
  <r>
    <n v="3773"/>
    <x v="18"/>
    <x v="1"/>
    <s v="Infraestrutura - TI"/>
    <x v="0"/>
    <s v="Imediata"/>
    <s v="Suporte a usuários do OBB"/>
    <s v="Edna Pereira dos Santos"/>
    <x v="35"/>
    <s v="06/10/2016 10:20:50"/>
    <s v=" "/>
    <s v="xxx"/>
    <x v="26"/>
    <x v="30"/>
    <n v="1"/>
    <n v="0"/>
    <n v="100"/>
    <s v="06/10/2016 10:20:50"/>
    <s v="06/10/2016 10:20:50"/>
    <s v="XX"/>
    <x v="7"/>
    <s v="Não"/>
    <s v=""/>
    <s v=""/>
    <s v=""/>
  </r>
  <r>
    <n v="3786"/>
    <x v="18"/>
    <x v="1"/>
    <s v="Infraestrutura - TI"/>
    <x v="0"/>
    <s v="Normal"/>
    <s v="Conferencia de acerto de despesas."/>
    <s v="Andre Luiz Garcia de Oliveira"/>
    <x v="41"/>
    <s v="06/10/2016 11:15:23"/>
    <s v=" "/>
    <s v="xxx"/>
    <x v="26"/>
    <x v="30"/>
    <n v="0"/>
    <n v="0"/>
    <n v="100"/>
    <s v="06/10/2016 10:49:37"/>
    <s v=""/>
    <s v="XX"/>
    <x v="7"/>
    <s v="Não"/>
    <s v=""/>
    <s v=""/>
    <s v=""/>
  </r>
  <r>
    <n v="3788"/>
    <x v="18"/>
    <x v="0"/>
    <s v="Infraestrutura - TI"/>
    <x v="0"/>
    <s v="Normal"/>
    <s v="Visita Técnica - Filial 9004 ES"/>
    <s v="Kerson Araujo"/>
    <x v="36"/>
    <s v="07/10/2016 10:32:18"/>
    <s v=" "/>
    <s v="xxx"/>
    <x v="26"/>
    <x v="30"/>
    <n v="0"/>
    <n v="0"/>
    <n v="100"/>
    <s v="06/10/2016 11:19:45"/>
    <s v="07/10/2016 10:32:18"/>
    <s v="XX"/>
    <x v="7"/>
    <s v="Não"/>
    <s v=""/>
    <s v=""/>
    <s v=""/>
  </r>
  <r>
    <n v="3789"/>
    <x v="18"/>
    <x v="0"/>
    <s v="Infraestrutura - TI"/>
    <x v="0"/>
    <s v="Normal"/>
    <s v="Visita Técnica - Filial 9035 ES"/>
    <s v="Kerson Araujo"/>
    <x v="36"/>
    <s v="06/10/2016 17:03:23"/>
    <s v=" "/>
    <s v="xxx"/>
    <x v="26"/>
    <x v="30"/>
    <n v="0"/>
    <n v="0"/>
    <n v="100"/>
    <s v="06/10/2016 11:20:53"/>
    <s v="06/10/2016 17:03:23"/>
    <s v="XX"/>
    <x v="7"/>
    <s v="Não"/>
    <s v=""/>
    <s v=""/>
    <s v=""/>
  </r>
  <r>
    <n v="3800"/>
    <x v="18"/>
    <x v="0"/>
    <s v="Infraestrutura - TI"/>
    <x v="0"/>
    <s v="Normal"/>
    <s v="Visita Técnica Preventiva - Filiais 9107 ES"/>
    <s v="Kerson Araujo"/>
    <x v="36"/>
    <s v="06/10/2016 16:25:44"/>
    <s v=" "/>
    <s v="xxx"/>
    <x v="26"/>
    <x v="30"/>
    <n v="0"/>
    <n v="0"/>
    <n v="100"/>
    <s v="06/10/2016 12:40:23"/>
    <s v="06/10/2016 16:25:44"/>
    <s v="XX"/>
    <x v="7"/>
    <s v="Não"/>
    <s v=""/>
    <s v=""/>
    <s v=""/>
  </r>
  <r>
    <n v="3801"/>
    <x v="18"/>
    <x v="0"/>
    <s v="Infraestrutura - TI"/>
    <x v="0"/>
    <s v="Normal"/>
    <s v="Visita Técnica Preventiva - Filiais 9160 ES"/>
    <s v="Kerson Araujo"/>
    <x v="36"/>
    <s v="06/10/2016 16:24:34"/>
    <s v=" "/>
    <s v="xxx"/>
    <x v="26"/>
    <x v="30"/>
    <n v="0"/>
    <n v="0"/>
    <n v="100"/>
    <s v="06/10/2016 12:42:36"/>
    <s v="06/10/2016 16:24:34"/>
    <s v="XX"/>
    <x v="7"/>
    <s v="Não"/>
    <s v=""/>
    <s v=""/>
    <s v=""/>
  </r>
  <r>
    <n v="3812"/>
    <x v="18"/>
    <x v="0"/>
    <s v="Infraestrutura - TI"/>
    <x v="0"/>
    <s v="Normal"/>
    <s v="Atuando na departamento do Juridico"/>
    <s v="Franklin Luiz dos Santos"/>
    <x v="43"/>
    <s v="06/10/2016 18:00:04"/>
    <s v=" "/>
    <s v="xxx"/>
    <x v="26"/>
    <x v="30"/>
    <n v="5"/>
    <n v="0"/>
    <n v="100"/>
    <s v="06/10/2016 15:19:18"/>
    <s v="06/10/2016 18:00:04"/>
    <s v="XX"/>
    <x v="7"/>
    <s v="Não"/>
    <s v=""/>
    <s v=""/>
    <s v=""/>
  </r>
  <r>
    <n v="3819"/>
    <x v="18"/>
    <x v="0"/>
    <s v="Infraestrutura - TI"/>
    <x v="0"/>
    <s v="Normal"/>
    <s v="Visita Técnica - Filial 9011 ES"/>
    <s v="Kerson Araujo"/>
    <x v="36"/>
    <s v="08/10/2016 08:46:42"/>
    <s v=" "/>
    <s v="xxx"/>
    <x v="26"/>
    <x v="29"/>
    <n v="6"/>
    <n v="0"/>
    <n v="100"/>
    <s v="06/10/2016 15:58:43"/>
    <s v="08/10/2016 08:46:42"/>
    <s v="XX"/>
    <x v="7"/>
    <s v="Não"/>
    <s v=""/>
    <n v="1"/>
    <s v=""/>
  </r>
  <r>
    <n v="3821"/>
    <x v="18"/>
    <x v="0"/>
    <s v="Infraestrutura - TI"/>
    <x v="0"/>
    <s v="Normal"/>
    <s v="Visita Técnica - Filial 9091 ES"/>
    <s v="Kerson Araujo"/>
    <x v="36"/>
    <s v="08/10/2016 08:58:37"/>
    <s v=" "/>
    <s v="xxx"/>
    <x v="26"/>
    <x v="29"/>
    <n v="0"/>
    <n v="0"/>
    <n v="100"/>
    <s v="06/10/2016 15:59:37"/>
    <s v="08/10/2016 08:58:37"/>
    <s v="XX"/>
    <x v="6"/>
    <s v="Não"/>
    <s v=""/>
    <n v="1"/>
    <s v=""/>
  </r>
  <r>
    <n v="3822"/>
    <x v="18"/>
    <x v="0"/>
    <s v="Infraestrutura - TI"/>
    <x v="0"/>
    <s v="Normal"/>
    <s v="Visita Técnica - Filial 4189 IN"/>
    <s v="Kerson Araujo"/>
    <x v="36"/>
    <s v="08/10/2016 08:58:03"/>
    <s v=" "/>
    <s v="xxx"/>
    <x v="26"/>
    <x v="29"/>
    <n v="0"/>
    <n v="0"/>
    <n v="100"/>
    <s v="06/10/2016 16:05:19"/>
    <s v="08/10/2016 08:58:03"/>
    <s v="XX"/>
    <x v="7"/>
    <s v="Não"/>
    <s v=""/>
    <n v="1"/>
    <s v=""/>
  </r>
  <r>
    <n v="3824"/>
    <x v="18"/>
    <x v="1"/>
    <s v="Infraestrutura - TI"/>
    <x v="2"/>
    <s v="Normal"/>
    <s v="deslocamento caldas novas itumbiara"/>
    <s v="Emerson João Faria Pereira"/>
    <x v="44"/>
    <s v="06/10/2016 16:25:39"/>
    <s v=" "/>
    <s v="xxx"/>
    <x v="20"/>
    <x v="20"/>
    <n v="3"/>
    <n v="0"/>
    <n v="0"/>
    <s v="06/10/2016 16:25:39"/>
    <s v=""/>
    <s v="XX"/>
    <x v="7"/>
    <s v="Não"/>
    <n v="1"/>
    <s v=""/>
    <s v=""/>
  </r>
  <r>
    <n v="3825"/>
    <x v="18"/>
    <x v="1"/>
    <s v="Infraestrutura - TI"/>
    <x v="2"/>
    <s v="Normal"/>
    <s v="substituiçao switch da loja 013"/>
    <s v="Emerson João Faria Pereira"/>
    <x v="42"/>
    <s v="06/10/2016 16:26:35"/>
    <s v=" "/>
    <s v="xxx"/>
    <x v="26"/>
    <x v="30"/>
    <n v="0.40000000596046448"/>
    <n v="0"/>
    <n v="0"/>
    <s v="06/10/2016 16:26:35"/>
    <s v=""/>
    <s v="XX"/>
    <x v="7"/>
    <s v="Não"/>
    <n v="1"/>
    <s v=""/>
    <s v=""/>
  </r>
  <r>
    <n v="3826"/>
    <x v="18"/>
    <x v="1"/>
    <s v="Infraestrutura - TI"/>
    <x v="2"/>
    <s v="Normal"/>
    <s v="estação pdv loja 013"/>
    <s v="Emerson João Faria Pereira"/>
    <x v="42"/>
    <s v="06/10/2016 16:29:59"/>
    <s v=" "/>
    <s v="xxx"/>
    <x v="26"/>
    <x v="30"/>
    <n v="0"/>
    <n v="0"/>
    <n v="0"/>
    <s v="06/10/2016 16:27:51"/>
    <s v=""/>
    <s v="XX"/>
    <x v="7"/>
    <s v="Não"/>
    <n v="1"/>
    <s v=""/>
    <s v=""/>
  </r>
  <r>
    <n v="3827"/>
    <x v="18"/>
    <x v="1"/>
    <s v="Infraestrutura - TI"/>
    <x v="2"/>
    <s v="Normal"/>
    <s v="estacao salao de vendas queimada"/>
    <s v="Emerson João Faria Pereira"/>
    <x v="42"/>
    <s v="06/10/2016 16:28:28"/>
    <s v=" "/>
    <s v="xxx"/>
    <x v="26"/>
    <x v="30"/>
    <n v="0"/>
    <n v="0"/>
    <n v="0"/>
    <s v="06/10/2016 16:28:28"/>
    <s v=""/>
    <s v="XX"/>
    <x v="7"/>
    <s v="Não"/>
    <n v="1"/>
    <s v=""/>
    <s v=""/>
  </r>
  <r>
    <n v="3828"/>
    <x v="18"/>
    <x v="1"/>
    <s v="Infraestrutura - TI"/>
    <x v="2"/>
    <s v="Normal"/>
    <s v="estação do estoque com defeito "/>
    <s v="Emerson João Faria Pereira"/>
    <x v="42"/>
    <s v="06/10/2016 16:29:17"/>
    <s v=" "/>
    <s v="xxx"/>
    <x v="26"/>
    <x v="30"/>
    <n v="0"/>
    <n v="0"/>
    <n v="0"/>
    <s v="06/10/2016 16:29:17"/>
    <s v=""/>
    <s v="XX"/>
    <x v="7"/>
    <s v="Não"/>
    <n v="1"/>
    <s v=""/>
    <s v=""/>
  </r>
  <r>
    <n v="3830"/>
    <x v="18"/>
    <x v="0"/>
    <s v="Infraestrutura - TI"/>
    <x v="0"/>
    <s v="Normal"/>
    <s v="Visita Técnica Preventiva - Filiais 9146 ES"/>
    <s v="Kerson Araujo"/>
    <x v="36"/>
    <s v="07/10/2016 16:31:14"/>
    <s v=" "/>
    <s v="xxx"/>
    <x v="26"/>
    <x v="29"/>
    <n v="0"/>
    <n v="0"/>
    <n v="100"/>
    <s v="06/10/2016 16:39:59"/>
    <s v="07/10/2016 16:31:14"/>
    <s v="XX"/>
    <x v="7"/>
    <s v="Não"/>
    <s v=""/>
    <n v="1"/>
    <s v=""/>
  </r>
  <r>
    <n v="3867"/>
    <x v="18"/>
    <x v="0"/>
    <s v="Infraestrutura - TI"/>
    <x v="0"/>
    <s v="Normal"/>
    <s v="Leitura e feedback dos e-mails"/>
    <s v="Edna Pereira dos Santos"/>
    <x v="35"/>
    <s v="07/10/2016 18:12:23"/>
    <s v=" "/>
    <s v="xxx"/>
    <x v="34"/>
    <x v="29"/>
    <n v="0"/>
    <n v="0"/>
    <n v="100"/>
    <s v="07/10/2016 09:33:13"/>
    <s v="07/10/2016 18:12:23"/>
    <s v="XX"/>
    <x v="7"/>
    <s v="Não"/>
    <s v=""/>
    <s v=""/>
    <s v=""/>
  </r>
  <r>
    <n v="3871"/>
    <x v="18"/>
    <x v="0"/>
    <s v="Infraestrutura - TI"/>
    <x v="0"/>
    <s v="Normal"/>
    <s v="Visita Técnica - Filial 4137 IN"/>
    <s v="Kerson Araujo"/>
    <x v="36"/>
    <s v="07/10/2016 11:36:48"/>
    <s v=" "/>
    <s v="xxx"/>
    <x v="34"/>
    <x v="29"/>
    <n v="2"/>
    <n v="0"/>
    <n v="100"/>
    <s v="07/10/2016 09:38:47"/>
    <s v="07/10/2016 11:36:48"/>
    <s v="XX"/>
    <x v="7"/>
    <s v="Não"/>
    <s v=""/>
    <s v=""/>
    <s v=""/>
  </r>
  <r>
    <n v="3873"/>
    <x v="18"/>
    <x v="0"/>
    <s v="Infraestrutura - TI"/>
    <x v="0"/>
    <s v="Normal"/>
    <s v="Visita Técnica - Filial 4208 IN"/>
    <s v="Kerson Araujo"/>
    <x v="36"/>
    <s v="07/10/2016 11:33:17"/>
    <s v=" "/>
    <s v="xxx"/>
    <x v="34"/>
    <x v="29"/>
    <n v="4"/>
    <n v="0"/>
    <n v="100"/>
    <s v="07/10/2016 09:40:10"/>
    <s v="07/10/2016 11:33:17"/>
    <s v="XX"/>
    <x v="7"/>
    <s v="Não"/>
    <s v=""/>
    <s v=""/>
    <s v=""/>
  </r>
  <r>
    <n v="3875"/>
    <x v="18"/>
    <x v="0"/>
    <s v="Infraestrutura - TI"/>
    <x v="0"/>
    <s v="Normal"/>
    <s v="Visita Técnica - Filial 4195 ES"/>
    <s v="Kerson Araujo"/>
    <x v="36"/>
    <s v="07/10/2016 11:36:08"/>
    <s v=" "/>
    <s v="xxx"/>
    <x v="34"/>
    <x v="29"/>
    <n v="2"/>
    <n v="0"/>
    <n v="100"/>
    <s v="07/10/2016 09:41:33"/>
    <s v="07/10/2016 11:36:08"/>
    <s v="XX"/>
    <x v="7"/>
    <s v="Não"/>
    <s v=""/>
    <s v=""/>
    <s v=""/>
  </r>
  <r>
    <n v="3876"/>
    <x v="18"/>
    <x v="0"/>
    <s v="Infraestrutura - TI"/>
    <x v="0"/>
    <s v="Normal"/>
    <s v="Visita Técnica - Filial 9016 ES"/>
    <s v="Kerson Araujo"/>
    <x v="36"/>
    <s v="07/10/2016 15:38:14"/>
    <s v=" "/>
    <s v="xxx"/>
    <x v="34"/>
    <x v="29"/>
    <n v="6"/>
    <n v="0"/>
    <n v="100"/>
    <s v="07/10/2016 09:45:57"/>
    <s v="07/10/2016 15:38:14"/>
    <s v="XX"/>
    <x v="7"/>
    <s v="Não"/>
    <s v=""/>
    <s v=""/>
    <s v=""/>
  </r>
  <r>
    <n v="3877"/>
    <x v="18"/>
    <x v="0"/>
    <s v="Infraestrutura - TI"/>
    <x v="0"/>
    <s v="Normal"/>
    <s v="Visita Técnica - Filial 4338 IN"/>
    <s v="Kerson Araujo"/>
    <x v="36"/>
    <s v="07/10/2016 15:38:34"/>
    <s v=" "/>
    <s v="xxx"/>
    <x v="34"/>
    <x v="29"/>
    <n v="7"/>
    <n v="0"/>
    <n v="100"/>
    <s v="07/10/2016 09:47:15"/>
    <s v="07/10/2016 15:38:34"/>
    <s v="XX"/>
    <x v="7"/>
    <s v="Não"/>
    <s v=""/>
    <s v=""/>
    <s v=""/>
  </r>
  <r>
    <n v="3879"/>
    <x v="18"/>
    <x v="0"/>
    <s v="Infraestrutura - TI"/>
    <x v="0"/>
    <s v="Normal"/>
    <s v="Configurar Roteadores 4G"/>
    <s v="Kerson Araujo"/>
    <x v="36"/>
    <s v="10/10/2016 09:27:45"/>
    <s v=" "/>
    <s v="xxx"/>
    <x v="34"/>
    <x v="37"/>
    <n v="0"/>
    <n v="0"/>
    <n v="100"/>
    <s v="07/10/2016 09:51:43"/>
    <s v="10/10/2016 09:27:45"/>
    <s v="XX"/>
    <x v="5"/>
    <s v="Não"/>
    <s v=""/>
    <n v="1"/>
    <s v=""/>
  </r>
  <r>
    <n v="3880"/>
    <x v="18"/>
    <x v="1"/>
    <s v="Infraestrutura - TI"/>
    <x v="0"/>
    <s v="Alta"/>
    <s v="Entrega de carta para o sindicato de Contagem"/>
    <s v="Edna Pereira dos Santos"/>
    <x v="35"/>
    <s v="07/10/2016 13:30:41"/>
    <s v=" "/>
    <s v="xxx"/>
    <x v="34"/>
    <x v="29"/>
    <n v="0"/>
    <n v="0"/>
    <n v="100"/>
    <s v="07/10/2016 09:52:51"/>
    <s v="07/10/2016 13:30:41"/>
    <s v="XX"/>
    <x v="7"/>
    <s v="Não"/>
    <s v=""/>
    <s v=""/>
    <s v=""/>
  </r>
  <r>
    <n v="3888"/>
    <x v="18"/>
    <x v="1"/>
    <s v="Infraestrutura - TI"/>
    <x v="0"/>
    <s v="Normal"/>
    <s v="Treinamento de manutenção em impressoras HP "/>
    <s v="Andre Luiz Garcia de Oliveira"/>
    <x v="41"/>
    <s v="07/10/2016 18:53:45"/>
    <s v=" "/>
    <s v="xxx"/>
    <x v="34"/>
    <x v="29"/>
    <n v="8"/>
    <n v="0"/>
    <n v="100"/>
    <s v="07/10/2016 10:43:40"/>
    <s v=""/>
    <s v="XX"/>
    <x v="7"/>
    <s v="Não"/>
    <s v=""/>
    <s v=""/>
    <s v=""/>
  </r>
  <r>
    <n v="3894"/>
    <x v="18"/>
    <x v="0"/>
    <s v="Infraestrutura - TI"/>
    <x v="0"/>
    <s v="Normal"/>
    <s v="Visita Técnica Emergêncial - Filial 4272 IN"/>
    <s v="Kerson Araujo"/>
    <x v="36"/>
    <s v="10/10/2016 09:18:47"/>
    <s v=" "/>
    <s v="xxx"/>
    <x v="34"/>
    <x v="29"/>
    <n v="0"/>
    <n v="0"/>
    <n v="100"/>
    <s v="07/10/2016 12:45:07"/>
    <s v="10/10/2016 09:18:47"/>
    <s v="XX"/>
    <x v="7"/>
    <s v="Não"/>
    <s v=""/>
    <s v=""/>
    <s v=""/>
  </r>
  <r>
    <n v="3898"/>
    <x v="18"/>
    <x v="1"/>
    <s v="Infraestrutura - TI"/>
    <x v="0"/>
    <s v="Imediata"/>
    <s v="Suporte ao OBB"/>
    <s v="Edna Pereira dos Santos"/>
    <x v="35"/>
    <s v="07/10/2016 14:32:41"/>
    <s v=" "/>
    <s v="xxx"/>
    <x v="34"/>
    <x v="29"/>
    <n v="0"/>
    <n v="0"/>
    <n v="100"/>
    <s v="07/10/2016 14:32:41"/>
    <s v="07/10/2016 14:32:41"/>
    <s v="XX"/>
    <x v="7"/>
    <s v="Não"/>
    <s v=""/>
    <s v=""/>
    <s v=""/>
  </r>
  <r>
    <n v="3905"/>
    <x v="18"/>
    <x v="1"/>
    <s v="Infraestrutura - TI"/>
    <x v="0"/>
    <s v="Imediata"/>
    <s v="Suporte RE-OBB"/>
    <s v="Edna Pereira dos Santos"/>
    <x v="35"/>
    <s v="07/10/2016 16:41:17"/>
    <s v=" "/>
    <s v="xxx"/>
    <x v="34"/>
    <x v="29"/>
    <n v="0"/>
    <n v="0"/>
    <n v="100"/>
    <s v="07/10/2016 15:16:32"/>
    <s v="07/10/2016 16:41:17"/>
    <s v="XX"/>
    <x v="7"/>
    <s v="Não"/>
    <s v=""/>
    <s v=""/>
    <s v=""/>
  </r>
  <r>
    <n v="3908"/>
    <x v="18"/>
    <x v="1"/>
    <s v="Infraestrutura - TI"/>
    <x v="0"/>
    <s v="Normal"/>
    <s v="Verificar e justificar o ponto eletrônico"/>
    <s v="Edna Pereira dos Santos"/>
    <x v="35"/>
    <s v="07/10/2016 18:12:29"/>
    <s v=" "/>
    <s v="xxx"/>
    <x v="34"/>
    <x v="29"/>
    <n v="0"/>
    <n v="0"/>
    <n v="100"/>
    <s v="07/10/2016 15:19:20"/>
    <s v="07/10/2016 18:12:29"/>
    <s v="XX"/>
    <x v="7"/>
    <s v="Não"/>
    <s v=""/>
    <s v=""/>
    <s v=""/>
  </r>
  <r>
    <n v="3922"/>
    <x v="18"/>
    <x v="0"/>
    <s v="Infraestrutura - TI"/>
    <x v="2"/>
    <s v="Normal"/>
    <s v="Visita Técnica - Filial 9040 ES"/>
    <s v="Kerson Araujo"/>
    <x v="36"/>
    <s v="08/10/2016 10:07:12"/>
    <s v=" "/>
    <s v="xxx"/>
    <x v="35"/>
    <x v="32"/>
    <n v="0"/>
    <n v="0"/>
    <n v="0"/>
    <s v="08/10/2016 10:07:12"/>
    <s v=""/>
    <s v="XX"/>
    <x v="7"/>
    <s v="Não"/>
    <n v="1"/>
    <s v=""/>
    <s v=""/>
  </r>
  <r>
    <n v="3923"/>
    <x v="18"/>
    <x v="0"/>
    <s v="Infraestrutura - TI"/>
    <x v="2"/>
    <s v="Normal"/>
    <s v="Visita Técnica - Filial 4175 IN"/>
    <s v="Kerson Araujo"/>
    <x v="36"/>
    <s v="08/10/2016 10:09:44"/>
    <s v=" "/>
    <s v="xxx"/>
    <x v="35"/>
    <x v="32"/>
    <n v="0"/>
    <n v="0"/>
    <n v="0"/>
    <s v="08/10/2016 10:09:44"/>
    <s v=""/>
    <s v="XX"/>
    <x v="7"/>
    <s v="Não"/>
    <n v="1"/>
    <s v=""/>
    <s v=""/>
  </r>
  <r>
    <n v="3942"/>
    <x v="18"/>
    <x v="0"/>
    <s v="Infraestrutura - TI"/>
    <x v="0"/>
    <s v="Normal"/>
    <s v="Visita Técnica - Filial 4272 IN"/>
    <s v="Kerson Araujo"/>
    <x v="36"/>
    <s v="10/10/2016 09:17:32"/>
    <s v=" "/>
    <s v="xxx"/>
    <x v="35"/>
    <x v="42"/>
    <n v="0"/>
    <n v="0"/>
    <n v="100"/>
    <s v="08/10/2016 17:59:36"/>
    <s v="10/10/2016 09:17:32"/>
    <s v="XX"/>
    <x v="7"/>
    <s v="Não"/>
    <s v=""/>
    <n v="1"/>
    <s v=""/>
  </r>
  <r>
    <n v="3943"/>
    <x v="18"/>
    <x v="0"/>
    <s v="Infraestrutura - TI"/>
    <x v="2"/>
    <s v="Normal"/>
    <s v="Visita Técnica - Filial 9114 IN"/>
    <s v="Kerson Araujo"/>
    <x v="36"/>
    <s v="08/10/2016 18:01:34"/>
    <s v=" "/>
    <s v="xxx"/>
    <x v="38"/>
    <x v="32"/>
    <n v="0"/>
    <n v="0"/>
    <n v="0"/>
    <s v="08/10/2016 18:01:34"/>
    <s v=""/>
    <s v="XX"/>
    <x v="7"/>
    <s v="Não"/>
    <n v="1"/>
    <s v=""/>
    <s v=""/>
  </r>
  <r>
    <n v="3944"/>
    <x v="18"/>
    <x v="0"/>
    <s v="Infraestrutura - TI"/>
    <x v="2"/>
    <s v="Normal"/>
    <s v="Visita Técnica - Filial 4091 IN"/>
    <s v="Kerson Araujo"/>
    <x v="36"/>
    <s v="08/10/2016 18:02:30"/>
    <s v=" "/>
    <s v="xxx"/>
    <x v="38"/>
    <x v="32"/>
    <n v="0"/>
    <n v="0"/>
    <n v="0"/>
    <s v="08/10/2016 18:02:30"/>
    <s v=""/>
    <s v="XX"/>
    <x v="7"/>
    <s v="Não"/>
    <n v="1"/>
    <s v=""/>
    <s v=""/>
  </r>
  <r>
    <n v="3946"/>
    <x v="18"/>
    <x v="0"/>
    <s v="Infraestrutura - TI"/>
    <x v="2"/>
    <s v="Normal"/>
    <s v="Verificação dos Status dos REPs"/>
    <s v="Andre Luiz Garcia de Oliveira"/>
    <x v="41"/>
    <s v="10/10/2016 08:35:32"/>
    <s v=" "/>
    <s v="xxx"/>
    <x v="29"/>
    <x v="32"/>
    <n v="8"/>
    <n v="0"/>
    <n v="0"/>
    <s v="10/10/2016 08:35:32"/>
    <s v=""/>
    <s v="XX"/>
    <x v="7"/>
    <s v="Não"/>
    <s v=""/>
    <s v=""/>
    <s v=""/>
  </r>
  <r>
    <n v="3961"/>
    <x v="18"/>
    <x v="0"/>
    <s v="Infraestrutura - TI"/>
    <x v="1"/>
    <s v="Normal"/>
    <s v="Leitura e feedback dos e-mails"/>
    <s v="Edna Pereira dos Santos"/>
    <x v="35"/>
    <s v="10/10/2016 08:50:54"/>
    <s v=" "/>
    <s v="xxx"/>
    <x v="29"/>
    <x v="32"/>
    <n v="0"/>
    <n v="0"/>
    <n v="0"/>
    <s v="10/10/2016 08:50:54"/>
    <s v=""/>
    <s v="XX"/>
    <x v="7"/>
    <s v="Não"/>
    <s v=""/>
    <s v=""/>
    <s v=""/>
  </r>
  <r>
    <n v="3963"/>
    <x v="18"/>
    <x v="0"/>
    <s v="Infraestrutura - TI"/>
    <x v="1"/>
    <s v="Normal"/>
    <s v="Leitura dos relatórios de visita técnica e validação do SGS"/>
    <s v="Edna Pereira dos Santos"/>
    <x v="35"/>
    <s v="10/10/2016 08:51:42"/>
    <s v=" "/>
    <s v="xxx"/>
    <x v="29"/>
    <x v="32"/>
    <n v="0"/>
    <n v="0"/>
    <n v="0"/>
    <s v="10/10/2016 08:51:42"/>
    <s v=""/>
    <s v="XX"/>
    <x v="7"/>
    <s v="Não"/>
    <s v=""/>
    <s v=""/>
    <s v=""/>
  </r>
  <r>
    <n v="3964"/>
    <x v="18"/>
    <x v="0"/>
    <s v="Infraestrutura - TI"/>
    <x v="1"/>
    <s v="Normal"/>
    <s v="Leitura e validação dos chamados do OTRS"/>
    <s v="Edna Pereira dos Santos"/>
    <x v="35"/>
    <s v="10/10/2016 08:52:26"/>
    <s v=" "/>
    <s v="xxx"/>
    <x v="29"/>
    <x v="32"/>
    <n v="0"/>
    <n v="0"/>
    <n v="0"/>
    <s v="10/10/2016 08:52:26"/>
    <s v=""/>
    <s v="XX"/>
    <x v="7"/>
    <s v="Não"/>
    <s v=""/>
    <s v=""/>
    <s v=""/>
  </r>
  <r>
    <n v="3994"/>
    <x v="18"/>
    <x v="0"/>
    <s v="Infraestrutura - TI"/>
    <x v="2"/>
    <s v="Normal"/>
    <s v="Visita Técnica - Filial 4226 IN"/>
    <s v="Kerson Araujo"/>
    <x v="44"/>
    <s v="10/10/2016 09:43:34"/>
    <s v=" "/>
    <s v="xxx"/>
    <x v="29"/>
    <x v="32"/>
    <n v="0"/>
    <n v="0"/>
    <n v="0"/>
    <s v="10/10/2016 09:43:34"/>
    <s v=""/>
    <s v="XX"/>
    <x v="7"/>
    <s v="Não"/>
    <s v=""/>
    <s v=""/>
    <s v=""/>
  </r>
  <r>
    <n v="3999"/>
    <x v="18"/>
    <x v="0"/>
    <s v="Infraestrutura - TI"/>
    <x v="0"/>
    <s v="Normal"/>
    <s v="Arrumando laboratório de TI"/>
    <s v="Junior Cordeiro de Amorim"/>
    <x v="34"/>
    <s v="10/10/2016 14:33:26"/>
    <s v=" "/>
    <s v="xxx"/>
    <x v="29"/>
    <x v="32"/>
    <n v="3"/>
    <n v="0"/>
    <n v="100"/>
    <s v="10/10/2016 10:01:12"/>
    <s v="10/10/2016 14:33:26"/>
    <s v="XX"/>
    <x v="7"/>
    <s v="Não"/>
    <s v=""/>
    <s v=""/>
    <s v=""/>
  </r>
  <r>
    <n v="4002"/>
    <x v="18"/>
    <x v="1"/>
    <s v="Infraestrutura - TI"/>
    <x v="0"/>
    <s v="Urgente"/>
    <s v="Acompanhamento de validação de um AP"/>
    <s v="Edna Pereira dos Santos"/>
    <x v="35"/>
    <s v="10/10/2016 10:14:58"/>
    <s v=" "/>
    <s v="xxx"/>
    <x v="29"/>
    <x v="32"/>
    <n v="0"/>
    <n v="0"/>
    <n v="100"/>
    <s v="10/10/2016 10:14:58"/>
    <s v="10/10/2016 10:14:58"/>
    <s v="XX"/>
    <x v="7"/>
    <s v="Não"/>
    <s v=""/>
    <s v=""/>
    <s v=""/>
  </r>
  <r>
    <n v="4003"/>
    <x v="18"/>
    <x v="0"/>
    <s v="Infraestrutura - TI"/>
    <x v="1"/>
    <s v="Normal"/>
    <s v="diária"/>
    <s v="Sandro Noia do Nascimento"/>
    <x v="40"/>
    <s v="10/10/2016 10:21:07"/>
    <s v=" "/>
    <s v="xxx"/>
    <x v="29"/>
    <x v="32"/>
    <n v="0"/>
    <n v="0"/>
    <n v="0"/>
    <s v="10/10/2016 10:21:07"/>
    <s v=""/>
    <s v="XX"/>
    <x v="7"/>
    <s v="Não"/>
    <s v=""/>
    <s v=""/>
    <s v=""/>
  </r>
  <r>
    <n v="4007"/>
    <x v="18"/>
    <x v="0"/>
    <s v="Infraestrutura - TI"/>
    <x v="1"/>
    <s v="Normal"/>
    <s v="Visita Técnica Emergêncial - Filial 9037 ES"/>
    <s v="Kerson Araujo"/>
    <x v="36"/>
    <s v="10/10/2016 10:29:09"/>
    <s v=" "/>
    <s v="xxx"/>
    <x v="29"/>
    <x v="32"/>
    <n v="0"/>
    <n v="0"/>
    <n v="0"/>
    <s v="10/10/2016 10:27:15"/>
    <s v=""/>
    <s v="XX"/>
    <x v="7"/>
    <s v="Não"/>
    <s v=""/>
    <s v=""/>
    <s v=""/>
  </r>
  <r>
    <n v="4009"/>
    <x v="18"/>
    <x v="0"/>
    <s v="Infraestrutura - TI"/>
    <x v="2"/>
    <s v="Normal"/>
    <s v="Visita Técnica - Filial 9134 ES"/>
    <s v="Kerson Araujo"/>
    <x v="36"/>
    <s v="10/10/2016 10:35:39"/>
    <s v=" "/>
    <s v="xxx"/>
    <x v="29"/>
    <x v="39"/>
    <n v="0"/>
    <n v="0"/>
    <n v="0"/>
    <s v="10/10/2016 10:35:39"/>
    <s v=""/>
    <s v="XX"/>
    <x v="7"/>
    <s v="Não"/>
    <s v=""/>
    <s v=""/>
    <s v=""/>
  </r>
  <r>
    <n v="4010"/>
    <x v="18"/>
    <x v="0"/>
    <s v="Infraestrutura - TI"/>
    <x v="2"/>
    <s v="Normal"/>
    <s v="Visita Técnica - Filial 9103 ES"/>
    <s v="Kerson Araujo"/>
    <x v="36"/>
    <s v="10/10/2016 10:36:44"/>
    <s v=" "/>
    <s v="xxx"/>
    <x v="29"/>
    <x v="39"/>
    <n v="0"/>
    <n v="0"/>
    <n v="0"/>
    <s v="10/10/2016 10:36:44"/>
    <s v=""/>
    <s v="XX"/>
    <x v="7"/>
    <s v="Não"/>
    <s v=""/>
    <s v=""/>
    <s v=""/>
  </r>
  <r>
    <n v="4011"/>
    <x v="18"/>
    <x v="0"/>
    <s v="Infraestrutura - TI"/>
    <x v="2"/>
    <s v="Normal"/>
    <s v="Visita Técnica - Filial 9106 ES"/>
    <s v="Kerson Araujo"/>
    <x v="36"/>
    <s v="10/10/2016 10:37:45"/>
    <s v=" "/>
    <s v="xxx"/>
    <x v="29"/>
    <x v="39"/>
    <n v="0"/>
    <n v="0"/>
    <n v="0"/>
    <s v="10/10/2016 10:37:45"/>
    <s v=""/>
    <s v="XX"/>
    <x v="7"/>
    <s v="Não"/>
    <s v=""/>
    <s v=""/>
    <s v=""/>
  </r>
  <r>
    <n v="4012"/>
    <x v="18"/>
    <x v="0"/>
    <s v="Infraestrutura - TI"/>
    <x v="2"/>
    <s v="Normal"/>
    <s v="Visita Técnica - Filial 9055 ES"/>
    <s v="Kerson Araujo"/>
    <x v="36"/>
    <s v="10/10/2016 10:38:31"/>
    <s v=" "/>
    <s v="xxx"/>
    <x v="29"/>
    <x v="39"/>
    <n v="0"/>
    <n v="0"/>
    <n v="0"/>
    <s v="10/10/2016 10:38:31"/>
    <s v=""/>
    <s v="XX"/>
    <x v="7"/>
    <s v="Não"/>
    <s v=""/>
    <s v=""/>
    <s v=""/>
  </r>
  <r>
    <n v="4020"/>
    <x v="18"/>
    <x v="0"/>
    <s v="Infraestrutura - TI"/>
    <x v="2"/>
    <s v="Normal"/>
    <s v="inicio da semana"/>
    <s v="Sandro Noia do Nascimento"/>
    <x v="40"/>
    <s v="10/10/2016 11:29:42"/>
    <s v=" "/>
    <s v="xxx"/>
    <x v="29"/>
    <x v="23"/>
    <n v="0"/>
    <n v="0"/>
    <n v="0"/>
    <s v="10/10/2016 11:29:42"/>
    <s v=""/>
    <s v="XX"/>
    <x v="7"/>
    <s v="Não"/>
    <s v=""/>
    <s v=""/>
    <s v=""/>
  </r>
  <r>
    <n v="4021"/>
    <x v="18"/>
    <x v="0"/>
    <s v="Infraestrutura - TI"/>
    <x v="2"/>
    <s v="Normal"/>
    <s v="Visita Técnica Preventiva- Filial 9058 ES"/>
    <s v="Kerson Araujo"/>
    <x v="36"/>
    <s v="10/10/2016 11:32:09"/>
    <s v=" "/>
    <s v="xxx"/>
    <x v="43"/>
    <x v="27"/>
    <n v="0"/>
    <n v="0"/>
    <n v="0"/>
    <s v="10/10/2016 11:32:09"/>
    <s v=""/>
    <s v="XX"/>
    <x v="7"/>
    <s v="Não"/>
    <s v=""/>
    <s v=""/>
    <s v=""/>
  </r>
  <r>
    <n v="4023"/>
    <x v="18"/>
    <x v="0"/>
    <s v="Infraestrutura - TI"/>
    <x v="1"/>
    <s v="Normal"/>
    <s v="Visita Técnica - Filial 4226  IN "/>
    <s v="Kerson Araujo"/>
    <x v="36"/>
    <s v="10/10/2016 11:36:28"/>
    <s v=" "/>
    <s v="xxx"/>
    <x v="29"/>
    <x v="32"/>
    <n v="4"/>
    <n v="0"/>
    <n v="0"/>
    <s v="10/10/2016 11:35:36"/>
    <s v=""/>
    <s v="XX"/>
    <x v="7"/>
    <s v="Não"/>
    <s v=""/>
    <s v=""/>
    <s v=""/>
  </r>
  <r>
    <n v="4029"/>
    <x v="18"/>
    <x v="1"/>
    <s v="Infraestrutura - TI"/>
    <x v="0"/>
    <s v="Urgente"/>
    <s v="Suporte rede"/>
    <s v="Edna Pereira dos Santos"/>
    <x v="35"/>
    <s v="10/10/2016 12:35:54"/>
    <s v=" "/>
    <s v="xxx"/>
    <x v="29"/>
    <x v="32"/>
    <n v="0"/>
    <n v="0"/>
    <n v="100"/>
    <s v="10/10/2016 12:35:54"/>
    <s v="10/10/2016 12:35:54"/>
    <s v="XX"/>
    <x v="7"/>
    <s v="Não"/>
    <s v=""/>
    <s v=""/>
    <s v=""/>
  </r>
  <r>
    <n v="4037"/>
    <x v="18"/>
    <x v="0"/>
    <s v="Infraestrutura - TI"/>
    <x v="2"/>
    <s v="Normal"/>
    <s v="Recuperando duas Impressoras HP Laserjet P3015"/>
    <s v="Junior Cordeiro de Amorim"/>
    <x v="34"/>
    <s v="10/10/2016 14:34:55"/>
    <s v=" "/>
    <s v="xxx"/>
    <x v="29"/>
    <x v="48"/>
    <n v="0"/>
    <n v="0"/>
    <n v="0"/>
    <s v="10/10/2016 14:34:55"/>
    <s v=""/>
    <s v="XX"/>
    <x v="7"/>
    <s v="Não"/>
    <s v=""/>
    <s v=""/>
    <s v=""/>
  </r>
  <r>
    <n v="226"/>
    <x v="19"/>
    <x v="1"/>
    <s v="Infraestrutura - TI"/>
    <x v="0"/>
    <s v="Alta"/>
    <s v="Realização de execução de cenário de testes v56"/>
    <s v="Marta Amorim"/>
    <x v="12"/>
    <s v="08/09/2016 10:08:47"/>
    <s v=" "/>
    <s v="xxx"/>
    <x v="2"/>
    <x v="45"/>
    <n v="24"/>
    <n v="16"/>
    <n v="100"/>
    <s v="02/09/2016 12:12:52"/>
    <s v="08/09/2016 10:08:47"/>
    <s v="XX"/>
    <x v="1"/>
    <s v="Não"/>
    <s v=""/>
    <n v="1"/>
    <s v=""/>
  </r>
  <r>
    <n v="266"/>
    <x v="19"/>
    <x v="1"/>
    <s v="Infraestrutura - TI"/>
    <x v="0"/>
    <s v="Alta"/>
    <s v="Realização de execução de cenário de testes v56"/>
    <s v="Marta Amorim"/>
    <x v="5"/>
    <s v="08/09/2016 10:16:04"/>
    <s v=" "/>
    <s v="xxx"/>
    <x v="2"/>
    <x v="45"/>
    <n v="24"/>
    <n v="16"/>
    <n v="100"/>
    <s v="05/09/2016 09:59:23"/>
    <s v="08/09/2016 10:16:04"/>
    <s v="XX"/>
    <x v="1"/>
    <s v="Não"/>
    <s v=""/>
    <n v="1"/>
    <s v=""/>
  </r>
  <r>
    <n v="268"/>
    <x v="19"/>
    <x v="1"/>
    <s v="Infraestrutura - TI"/>
    <x v="0"/>
    <s v="Alta"/>
    <s v="Realização de execução de cenário de testes v56"/>
    <s v="Marta Amorim"/>
    <x v="4"/>
    <s v="08/09/2016 14:02:04"/>
    <s v=" "/>
    <s v="xxx"/>
    <x v="2"/>
    <x v="45"/>
    <n v="24"/>
    <n v="18.600000000000001"/>
    <n v="100"/>
    <s v="05/09/2016 10:00:19"/>
    <s v="08/09/2016 14:02:04"/>
    <s v="XX"/>
    <x v="1"/>
    <s v="Não"/>
    <s v=""/>
    <n v="1"/>
    <s v=""/>
  </r>
  <r>
    <n v="269"/>
    <x v="19"/>
    <x v="1"/>
    <s v="Infraestrutura - TI"/>
    <x v="0"/>
    <s v="Alta"/>
    <s v="Realização de execução de cenário de testes v56"/>
    <s v="Marta Amorim"/>
    <x v="3"/>
    <s v="08/09/2016 09:52:37"/>
    <s v=" "/>
    <s v="xxx"/>
    <x v="2"/>
    <x v="45"/>
    <n v="24"/>
    <n v="18"/>
    <n v="100"/>
    <s v="05/09/2016 10:00:55"/>
    <s v="08/09/2016 09:52:37"/>
    <s v="XX"/>
    <x v="1"/>
    <s v="Não"/>
    <s v=""/>
    <n v="1"/>
    <s v=""/>
  </r>
  <r>
    <n v="270"/>
    <x v="19"/>
    <x v="1"/>
    <s v="Infraestrutura - TI"/>
    <x v="0"/>
    <s v="Alta"/>
    <s v="Realização de execução de cenário de testes v56"/>
    <s v="Marta Amorim"/>
    <x v="2"/>
    <s v="06/09/2016 18:06:13"/>
    <s v=" "/>
    <s v="xxx"/>
    <x v="2"/>
    <x v="45"/>
    <n v="24"/>
    <n v="17.600000000000001"/>
    <n v="100"/>
    <s v="05/09/2016 10:03:14"/>
    <s v="06/09/2016 18:06:13"/>
    <s v="XX"/>
    <x v="1"/>
    <s v="Não"/>
    <s v=""/>
    <n v="1"/>
    <s v=""/>
  </r>
  <r>
    <n v="271"/>
    <x v="19"/>
    <x v="1"/>
    <s v="Infraestrutura - TI"/>
    <x v="0"/>
    <s v="Alta"/>
    <s v="Realização de execução de cenário de testes v56"/>
    <s v="Marta Amorim"/>
    <x v="10"/>
    <s v="08/09/2016 09:49:52"/>
    <s v=" "/>
    <s v="xxx"/>
    <x v="2"/>
    <x v="45"/>
    <n v="24"/>
    <n v="20.12"/>
    <n v="100"/>
    <s v="05/09/2016 10:03:57"/>
    <s v="08/09/2016 09:49:52"/>
    <s v="XX"/>
    <x v="1"/>
    <s v="Não"/>
    <s v=""/>
    <n v="1"/>
    <s v=""/>
  </r>
  <r>
    <n v="327"/>
    <x v="19"/>
    <x v="0"/>
    <s v="Infraestrutura - TI"/>
    <x v="0"/>
    <s v="Alta"/>
    <s v="Realização de testes V56: Cadastro de Cliente - Solicitação Santaella"/>
    <s v="Marta Amorim"/>
    <x v="3"/>
    <s v="14/09/2016 11:16:18"/>
    <s v=" "/>
    <s v="xxx"/>
    <x v="3"/>
    <x v="3"/>
    <n v="3"/>
    <n v="5.85"/>
    <n v="100"/>
    <s v="06/09/2016 14:41:38"/>
    <s v="14/09/2016 11:16:18"/>
    <s v="XX"/>
    <x v="1"/>
    <s v="Não"/>
    <s v=""/>
    <s v=""/>
    <s v=""/>
  </r>
  <r>
    <n v="331"/>
    <x v="19"/>
    <x v="0"/>
    <s v="Infraestrutura - TI"/>
    <x v="0"/>
    <s v="Normal"/>
    <s v="Realização de simulação CD 075"/>
    <s v="Marta Amorim"/>
    <x v="10"/>
    <s v="13/09/2016 16:30:37"/>
    <s v=" "/>
    <s v="xxx"/>
    <x v="3"/>
    <x v="3"/>
    <n v="1"/>
    <n v="1.84"/>
    <n v="100"/>
    <s v="06/09/2016 15:07:24"/>
    <s v="13/09/2016 16:30:31"/>
    <s v="XX"/>
    <x v="1"/>
    <s v="Não"/>
    <s v=""/>
    <s v=""/>
    <s v=""/>
  </r>
  <r>
    <n v="333"/>
    <x v="19"/>
    <x v="0"/>
    <s v="Infraestrutura - TI"/>
    <x v="0"/>
    <s v="Normal"/>
    <s v="Verificações de atualizações B&amp;F disponibilizadas pela fábrica"/>
    <s v="Marta Amorim"/>
    <x v="12"/>
    <s v="09/09/2016 16:26:30"/>
    <s v=" "/>
    <s v="xxx"/>
    <x v="4"/>
    <x v="5"/>
    <n v="16"/>
    <n v="14"/>
    <n v="100"/>
    <s v="06/09/2016 15:19:12"/>
    <s v="09/09/2016 16:26:20"/>
    <s v="XX"/>
    <x v="1"/>
    <s v="Não"/>
    <s v=""/>
    <n v="1"/>
    <s v=""/>
  </r>
  <r>
    <n v="447"/>
    <x v="19"/>
    <x v="0"/>
    <s v="Infraestrutura - TI"/>
    <x v="0"/>
    <s v="Normal"/>
    <s v="Verificações de atualizações B&amp;F disponibilizadas pela fábrica"/>
    <s v="Marta Amorim"/>
    <x v="4"/>
    <s v="09/09/2016 17:07:00"/>
    <s v=" "/>
    <s v="xxx"/>
    <x v="4"/>
    <x v="5"/>
    <n v="16"/>
    <n v="9.8000000000000007"/>
    <n v="100"/>
    <s v="08/09/2016 08:55:40"/>
    <s v=""/>
    <s v="XX"/>
    <x v="1"/>
    <s v="Não"/>
    <s v=""/>
    <n v="1"/>
    <s v=""/>
  </r>
  <r>
    <n v="448"/>
    <x v="19"/>
    <x v="0"/>
    <s v="Infraestrutura - TI"/>
    <x v="0"/>
    <s v="Normal"/>
    <s v="Verificações de atualizações B&amp;F disponibilizadas pela fábrica"/>
    <s v="Marta Amorim"/>
    <x v="10"/>
    <s v="09/09/2016 14:58:22"/>
    <s v=" "/>
    <s v="xxx"/>
    <x v="4"/>
    <x v="5"/>
    <n v="16"/>
    <n v="10.92"/>
    <n v="100"/>
    <s v="08/09/2016 08:56:15"/>
    <s v="09/09/2016 14:58:12"/>
    <s v="XX"/>
    <x v="1"/>
    <s v="Não"/>
    <s v=""/>
    <n v="1"/>
    <s v=""/>
  </r>
  <r>
    <n v="449"/>
    <x v="19"/>
    <x v="0"/>
    <s v="Infraestrutura - TI"/>
    <x v="0"/>
    <s v="Normal"/>
    <s v="Verificações de atualizações B&amp;F disponibilizadas pela fábrica"/>
    <s v="Marta Amorim"/>
    <x v="3"/>
    <s v="09/09/2016 17:38:44"/>
    <s v=" "/>
    <s v="xxx"/>
    <x v="4"/>
    <x v="5"/>
    <n v="16"/>
    <n v="12"/>
    <n v="100"/>
    <s v="08/09/2016 09:04:14"/>
    <s v=""/>
    <s v="XX"/>
    <x v="1"/>
    <s v="Não"/>
    <s v=""/>
    <n v="1"/>
    <s v=""/>
  </r>
  <r>
    <n v="451"/>
    <x v="19"/>
    <x v="0"/>
    <s v="Infraestrutura - TI"/>
    <x v="0"/>
    <s v="Alta"/>
    <s v="Apoio: Atendimento URA Troca e Cancelamento"/>
    <s v="Marta Amorim"/>
    <x v="4"/>
    <s v="09/09/2016 17:41:29"/>
    <s v=" "/>
    <s v="xxx"/>
    <x v="4"/>
    <x v="5"/>
    <n v="16"/>
    <n v="8.3000000000000007"/>
    <n v="100"/>
    <s v="08/09/2016 09:21:48"/>
    <s v="09/09/2016 17:41:20"/>
    <s v="XX"/>
    <x v="1"/>
    <s v="Não"/>
    <s v=""/>
    <n v="1"/>
    <s v=""/>
  </r>
  <r>
    <n v="452"/>
    <x v="19"/>
    <x v="0"/>
    <s v="Infraestrutura - TI"/>
    <x v="0"/>
    <s v="Alta"/>
    <s v="Elaboração de finalização de teste v56"/>
    <s v="Marta Amorim"/>
    <x v="5"/>
    <s v="13/09/2016 15:36:02"/>
    <s v=" "/>
    <s v="xxx"/>
    <x v="4"/>
    <x v="6"/>
    <n v="8"/>
    <n v="11"/>
    <n v="100"/>
    <s v="08/09/2016 09:34:15"/>
    <s v="13/09/2016 15:36:02"/>
    <s v="XX"/>
    <x v="1"/>
    <s v="Não"/>
    <s v=""/>
    <n v="1"/>
    <s v=""/>
  </r>
  <r>
    <n v="453"/>
    <x v="19"/>
    <x v="0"/>
    <s v="Infraestrutura - TI"/>
    <x v="0"/>
    <s v="Normal"/>
    <s v="Verificações de atualizações B&amp;F disponibilizadas pela fábrica"/>
    <s v="Marta Amorim"/>
    <x v="2"/>
    <s v="09/09/2016 17:44:00"/>
    <s v=" "/>
    <s v="xxx"/>
    <x v="4"/>
    <x v="5"/>
    <n v="16"/>
    <n v="13.5"/>
    <n v="100"/>
    <s v="08/09/2016 09:40:40"/>
    <s v="09/09/2016 17:43:51"/>
    <s v="XX"/>
    <x v="1"/>
    <s v="Não"/>
    <s v=""/>
    <n v="1"/>
    <s v=""/>
  </r>
  <r>
    <n v="455"/>
    <x v="19"/>
    <x v="0"/>
    <s v="Infraestrutura - TI"/>
    <x v="0"/>
    <s v="Alta"/>
    <s v="Atualização de Wiki projetos v55 e v56"/>
    <s v="Marta Amorim"/>
    <x v="2"/>
    <s v="09/09/2016 10:38:49"/>
    <s v=" "/>
    <s v="xxx"/>
    <x v="4"/>
    <x v="4"/>
    <n v="2"/>
    <n v="2"/>
    <n v="100"/>
    <s v="08/09/2016 09:53:58"/>
    <s v="09/09/2016 10:38:49"/>
    <s v="XX"/>
    <x v="1"/>
    <s v="Não"/>
    <s v=""/>
    <s v=""/>
    <s v=""/>
  </r>
  <r>
    <n v="458"/>
    <x v="19"/>
    <x v="0"/>
    <s v="Infraestrutura - TI"/>
    <x v="0"/>
    <s v="Normal"/>
    <s v="Verificações de atualizações B&amp;F disponibilizadas pela fábrica"/>
    <s v="Marta Amorim"/>
    <x v="6"/>
    <s v="09/09/2016 17:43:51"/>
    <s v=" "/>
    <s v="xxx"/>
    <x v="4"/>
    <x v="5"/>
    <n v="80"/>
    <n v="0"/>
    <n v="100"/>
    <s v="08/09/2016 10:15:56"/>
    <s v=""/>
    <s v="XX"/>
    <x v="1"/>
    <s v="Não"/>
    <s v=""/>
    <n v="1"/>
    <s v=""/>
  </r>
  <r>
    <n v="669"/>
    <x v="19"/>
    <x v="1"/>
    <s v="Infraestrutura - TI"/>
    <x v="0"/>
    <s v="Alta"/>
    <s v="Finalização de demanda de teste v56"/>
    <s v="Marta Amorim"/>
    <x v="6"/>
    <s v="13/09/2016 18:55:12"/>
    <s v=" "/>
    <s v="xxx"/>
    <x v="5"/>
    <x v="6"/>
    <n v="8"/>
    <n v="0"/>
    <n v="100"/>
    <s v="09/09/2016 17:12:22"/>
    <s v="13/09/2016 18:55:12"/>
    <s v="XX"/>
    <x v="1"/>
    <s v="Não"/>
    <s v=""/>
    <n v="1"/>
    <s v=""/>
  </r>
  <r>
    <n v="699"/>
    <x v="19"/>
    <x v="0"/>
    <s v="Infraestrutura - TI"/>
    <x v="0"/>
    <s v="Alta"/>
    <s v="Enviar lista de e-mail colaboradores para Maxwell"/>
    <s v="Maxwell Silva"/>
    <x v="6"/>
    <s v="12/09/2016 09:45:48"/>
    <s v=" "/>
    <s v="xxx"/>
    <x v="6"/>
    <x v="6"/>
    <n v="2"/>
    <n v="0.5"/>
    <n v="100"/>
    <s v="12/09/2016 09:26:51"/>
    <s v="12/09/2016 09:45:48"/>
    <s v="XX"/>
    <x v="1"/>
    <s v="Não"/>
    <s v=""/>
    <s v=""/>
    <s v=""/>
  </r>
  <r>
    <n v="712"/>
    <x v="19"/>
    <x v="0"/>
    <s v="Infraestrutura - TI"/>
    <x v="0"/>
    <s v="Alta"/>
    <s v="Validação de disponibilização em produção"/>
    <s v="Marta Amorim"/>
    <x v="12"/>
    <s v="14/09/2016 09:21:29"/>
    <s v=" "/>
    <s v="xxx"/>
    <x v="6"/>
    <x v="8"/>
    <n v="8"/>
    <n v="14.3"/>
    <n v="100"/>
    <s v="12/09/2016 10:11:00"/>
    <s v="14/09/2016 09:21:21"/>
    <s v="XX"/>
    <x v="1"/>
    <s v="Não"/>
    <s v=""/>
    <n v="1"/>
    <s v=""/>
  </r>
  <r>
    <n v="714"/>
    <x v="19"/>
    <x v="0"/>
    <s v="Infraestrutura - TI"/>
    <x v="0"/>
    <s v="Alta"/>
    <s v="Validação de disponibilização em produção"/>
    <s v="Marta Amorim"/>
    <x v="3"/>
    <s v="13/09/2016 18:28:17"/>
    <s v=" "/>
    <s v="xxx"/>
    <x v="6"/>
    <x v="8"/>
    <n v="8"/>
    <n v="9"/>
    <n v="100"/>
    <s v="12/09/2016 10:12:09"/>
    <s v="13/09/2016 18:28:17"/>
    <s v="XX"/>
    <x v="1"/>
    <s v="Não"/>
    <s v=""/>
    <n v="1"/>
    <s v=""/>
  </r>
  <r>
    <n v="779"/>
    <x v="19"/>
    <x v="0"/>
    <s v="Infraestrutura - TI"/>
    <x v="0"/>
    <s v="Normal"/>
    <s v="[QTI] Reunião semanal"/>
    <s v="Marta Amorim"/>
    <x v="11"/>
    <s v="12/09/2016 17:48:15"/>
    <s v=" "/>
    <s v="xxx"/>
    <x v="6"/>
    <x v="6"/>
    <n v="10.5"/>
    <n v="0"/>
    <n v="100"/>
    <s v="12/09/2016 15:39:32"/>
    <s v="12/09/2016 17:48:15"/>
    <s v="XX"/>
    <x v="1"/>
    <s v="Não"/>
    <s v=""/>
    <s v=""/>
    <s v=""/>
  </r>
  <r>
    <n v="871"/>
    <x v="19"/>
    <x v="0"/>
    <s v="Infraestrutura - TI"/>
    <x v="0"/>
    <s v="Normal"/>
    <s v="[QTI] Reunião de alinhamento equipe e gestão"/>
    <s v="Marta Amorim"/>
    <x v="11"/>
    <s v="03/10/2016 17:30:00"/>
    <s v=" "/>
    <s v="xxx"/>
    <x v="7"/>
    <x v="8"/>
    <n v="7"/>
    <n v="0"/>
    <n v="100"/>
    <s v="12/09/2016 17:56:30"/>
    <s v=""/>
    <s v="XX"/>
    <x v="1"/>
    <s v="Não"/>
    <s v=""/>
    <s v=""/>
    <s v=""/>
  </r>
  <r>
    <n v="1033"/>
    <x v="19"/>
    <x v="0"/>
    <s v="Infraestrutura - TI"/>
    <x v="0"/>
    <s v="Alta"/>
    <s v="Validação de incidentes"/>
    <s v="Marta Amorim"/>
    <x v="2"/>
    <s v="13/09/2016 17:41:42"/>
    <s v=" "/>
    <s v="xxx"/>
    <x v="7"/>
    <x v="9"/>
    <n v="4"/>
    <n v="2"/>
    <n v="100"/>
    <s v="13/09/2016 15:36:22"/>
    <s v="13/09/2016 17:41:36"/>
    <s v="XX"/>
    <x v="1"/>
    <s v="Não"/>
    <s v=""/>
    <n v="1"/>
    <s v=""/>
  </r>
  <r>
    <n v="1042"/>
    <x v="19"/>
    <x v="0"/>
    <s v="Infraestrutura - TI"/>
    <x v="0"/>
    <s v="Alta"/>
    <s v="Validação de incidentes"/>
    <s v="Marta Amorim"/>
    <x v="10"/>
    <s v="13/09/2016 18:28:23"/>
    <s v=" "/>
    <s v="xxx"/>
    <x v="7"/>
    <x v="8"/>
    <n v="2"/>
    <n v="2"/>
    <n v="100"/>
    <s v="13/09/2016 16:36:25"/>
    <s v="13/09/2016 18:28:18"/>
    <s v="XX"/>
    <x v="1"/>
    <s v="Não"/>
    <s v=""/>
    <s v=""/>
    <s v=""/>
  </r>
  <r>
    <n v="1086"/>
    <x v="19"/>
    <x v="0"/>
    <s v="Infraestrutura - TI"/>
    <x v="0"/>
    <s v="Normal"/>
    <s v="Avaliação IP Server"/>
    <s v="Marta Amorim"/>
    <x v="3"/>
    <s v="14/09/2016 11:33:18"/>
    <s v=" "/>
    <s v="xxx"/>
    <x v="8"/>
    <x v="9"/>
    <n v="1"/>
    <n v="0.4"/>
    <n v="100"/>
    <s v="14/09/2016 10:20:52"/>
    <s v="14/09/2016 11:33:18"/>
    <s v="XX"/>
    <x v="1"/>
    <s v="Não"/>
    <s v=""/>
    <s v=""/>
    <s v=""/>
  </r>
  <r>
    <n v="1096"/>
    <x v="19"/>
    <x v="0"/>
    <s v="Infraestrutura - TI"/>
    <x v="0"/>
    <s v="Normal"/>
    <s v="Validação de funcionamento de filial - Produção"/>
    <s v="Marta Amorim"/>
    <x v="4"/>
    <s v="14/09/2016 15:00:33"/>
    <s v=" "/>
    <s v="xxx"/>
    <x v="8"/>
    <x v="9"/>
    <n v="2"/>
    <n v="2.1"/>
    <n v="100"/>
    <s v="14/09/2016 10:34:16"/>
    <s v=""/>
    <s v="XX"/>
    <x v="1"/>
    <s v="Não"/>
    <s v=""/>
    <s v=""/>
    <s v=""/>
  </r>
  <r>
    <n v="1104"/>
    <x v="19"/>
    <x v="0"/>
    <s v="Infraestrutura - TI"/>
    <x v="0"/>
    <s v="Normal"/>
    <s v="Realização de simulação CD 075"/>
    <s v="Marta Amorim"/>
    <x v="10"/>
    <s v="14/09/2016 11:40:11"/>
    <s v=" "/>
    <s v="xxx"/>
    <x v="8"/>
    <x v="9"/>
    <n v="0.5"/>
    <n v="0.45"/>
    <n v="100"/>
    <s v="14/09/2016 10:44:57"/>
    <s v="14/09/2016 11:40:06"/>
    <s v="XX"/>
    <x v="1"/>
    <s v="Não"/>
    <s v=""/>
    <s v=""/>
    <s v=""/>
  </r>
  <r>
    <n v="1997"/>
    <x v="19"/>
    <x v="0"/>
    <s v="Infraestrutura - TI"/>
    <x v="0"/>
    <s v="Normal"/>
    <s v="Atendimento equipe"/>
    <s v="Marta Amorim"/>
    <x v="6"/>
    <s v="14/09/2016 19:47:19"/>
    <s v=" "/>
    <s v="xxx"/>
    <x v="8"/>
    <x v="9"/>
    <n v="7.5"/>
    <n v="0"/>
    <n v="100"/>
    <s v="14/09/2016 19:43:58"/>
    <s v="14/09/2016 19:43:58"/>
    <s v="XX"/>
    <x v="1"/>
    <s v="Não"/>
    <s v=""/>
    <s v=""/>
    <s v=""/>
  </r>
  <r>
    <n v="1998"/>
    <x v="19"/>
    <x v="0"/>
    <s v="Infraestrutura - TI"/>
    <x v="0"/>
    <s v="Normal"/>
    <s v="Levantamento Selenium"/>
    <s v="Marta Amorim"/>
    <x v="6"/>
    <s v="14/09/2016 20:13:21"/>
    <s v=" "/>
    <s v="xxx"/>
    <x v="8"/>
    <x v="9"/>
    <n v="1"/>
    <n v="0"/>
    <n v="100"/>
    <s v="14/09/2016 19:46:34"/>
    <s v="14/09/2016 20:13:21"/>
    <s v="XX"/>
    <x v="1"/>
    <s v="Não"/>
    <s v=""/>
    <s v=""/>
    <s v=""/>
  </r>
  <r>
    <n v="2327"/>
    <x v="19"/>
    <x v="1"/>
    <s v="Infraestrutura - TI"/>
    <x v="0"/>
    <s v="Normal"/>
    <s v="Gerenciamento de incidentes cadastrados"/>
    <s v="Marta Amorim"/>
    <x v="4"/>
    <s v="22/09/2016 10:43:51"/>
    <s v=" "/>
    <s v="xxx"/>
    <x v="11"/>
    <x v="14"/>
    <n v="6.8499999046325684"/>
    <n v="2.66"/>
    <n v="100"/>
    <s v="19/09/2016 18:46:55"/>
    <s v="22/09/2016 10:43:51"/>
    <s v="XX"/>
    <x v="1"/>
    <s v="Sim"/>
    <s v=""/>
    <n v="1"/>
    <s v=""/>
  </r>
  <r>
    <n v="2713"/>
    <x v="19"/>
    <x v="0"/>
    <s v="Infraestrutura - TI"/>
    <x v="0"/>
    <s v="Normal"/>
    <s v="Alinhamento interno - Reunião"/>
    <s v="Marta Amorim"/>
    <x v="11"/>
    <s v="26/09/2016 11:02:24"/>
    <s v=" "/>
    <s v="xxx"/>
    <x v="15"/>
    <x v="16"/>
    <n v="3"/>
    <n v="0"/>
    <n v="100"/>
    <s v="23/09/2016 15:33:09"/>
    <s v="26/09/2016 11:02:24"/>
    <s v="XX"/>
    <x v="1"/>
    <s v="Não"/>
    <s v=""/>
    <s v=""/>
    <s v=""/>
  </r>
  <r>
    <n v="4022"/>
    <x v="19"/>
    <x v="0"/>
    <s v="Infraestrutura - TI"/>
    <x v="1"/>
    <s v="Normal"/>
    <s v="Reunião de equipe"/>
    <s v="Marta Amorim"/>
    <x v="11"/>
    <s v="10/10/2016 14:37:14"/>
    <s v=" "/>
    <s v="xxx"/>
    <x v="29"/>
    <x v="32"/>
    <n v="14"/>
    <n v="0"/>
    <n v="0"/>
    <s v="10/10/2016 11:32:17"/>
    <s v=""/>
    <s v="XX"/>
    <x v="1"/>
    <s v="Não"/>
    <s v=""/>
    <s v=""/>
    <s v=""/>
  </r>
  <r>
    <n v="174"/>
    <x v="20"/>
    <x v="0"/>
    <s v="Infraestrutura - TI"/>
    <x v="0"/>
    <s v="Normal"/>
    <s v="Solicitar ao RH criação de Comunicado para a Change 100."/>
    <s v="Maxwell Silva"/>
    <x v="33"/>
    <s v="05/09/2016 09:16:43"/>
    <s v=" "/>
    <s v="xxx"/>
    <x v="0"/>
    <x v="44"/>
    <n v="2"/>
    <n v="0"/>
    <n v="100"/>
    <s v="01/09/2016 17:04:15"/>
    <s v="05/09/2016 09:16:43"/>
    <s v="XX"/>
    <x v="9"/>
    <s v="Não"/>
    <s v=""/>
    <n v="1"/>
    <s v=""/>
  </r>
  <r>
    <n v="264"/>
    <x v="20"/>
    <x v="0"/>
    <s v="Infraestrutura - TI"/>
    <x v="0"/>
    <s v="Normal"/>
    <s v="Criar control Book da área de infra"/>
    <s v="Maxwell Silva"/>
    <x v="33"/>
    <s v="09/09/2016 14:52:42"/>
    <s v=" "/>
    <s v="xxx"/>
    <x v="40"/>
    <x v="4"/>
    <n v="40"/>
    <n v="0"/>
    <n v="100"/>
    <s v="05/09/2016 09:27:28"/>
    <s v="09/09/2016 14:52:42"/>
    <s v="XX"/>
    <x v="9"/>
    <s v="Não"/>
    <s v=""/>
    <n v="1"/>
    <s v=""/>
  </r>
  <r>
    <n v="292"/>
    <x v="20"/>
    <x v="0"/>
    <s v="Infraestrutura - TI"/>
    <x v="0"/>
    <s v="Normal"/>
    <s v="Revisar solicitação de mudança 99 - Alteração do Cronograma."/>
    <s v="Maxwell Silva"/>
    <x v="33"/>
    <s v="06/09/2016 08:45:11"/>
    <s v=" "/>
    <s v="xxx"/>
    <x v="2"/>
    <x v="2"/>
    <n v="2"/>
    <n v="0"/>
    <n v="100"/>
    <s v="05/09/2016 18:03:55"/>
    <s v="06/09/2016 08:45:11"/>
    <s v="XX"/>
    <x v="9"/>
    <s v="Não"/>
    <s v=""/>
    <s v=""/>
    <s v=""/>
  </r>
  <r>
    <n v="293"/>
    <x v="20"/>
    <x v="0"/>
    <s v="Infraestrutura - TI"/>
    <x v="0"/>
    <s v="Normal"/>
    <s v="Realizar envio de planilhas para Luis - Análise de PC por Lojas"/>
    <s v="Maxwell Silva"/>
    <x v="33"/>
    <s v="05/09/2016 18:05:14"/>
    <s v=" "/>
    <s v="xxx"/>
    <x v="2"/>
    <x v="2"/>
    <n v="0.10000000149011612"/>
    <n v="0"/>
    <n v="100"/>
    <s v="05/09/2016 18:04:41"/>
    <s v="05/09/2016 18:05:14"/>
    <s v="XX"/>
    <x v="9"/>
    <s v="Não"/>
    <s v=""/>
    <s v=""/>
    <s v=""/>
  </r>
  <r>
    <n v="294"/>
    <x v="20"/>
    <x v="0"/>
    <s v="Infraestrutura - TI"/>
    <x v="0"/>
    <s v="Normal"/>
    <s v="Checar com Setor de Logística Informações sobre o encerramento do CD Maracanú - 258"/>
    <s v="Maxwell Silva"/>
    <x v="33"/>
    <s v="05/09/2016 18:07:09"/>
    <s v=" "/>
    <s v="xxx"/>
    <x v="2"/>
    <x v="2"/>
    <n v="1"/>
    <n v="0"/>
    <n v="100"/>
    <s v="05/09/2016 18:06:24"/>
    <s v="05/09/2016 18:07:09"/>
    <s v="XX"/>
    <x v="9"/>
    <s v="Não"/>
    <s v=""/>
    <s v=""/>
    <s v=""/>
  </r>
  <r>
    <n v="296"/>
    <x v="20"/>
    <x v="0"/>
    <s v="Infraestrutura - TI"/>
    <x v="0"/>
    <s v="Normal"/>
    <s v="Cadastrar cronograma - Projeto de Instalação Linux 100 lojas da CityLar"/>
    <s v="Maxwell Silva"/>
    <x v="33"/>
    <s v="08/09/2016 08:58:40"/>
    <s v=" "/>
    <s v="xxx"/>
    <x v="3"/>
    <x v="3"/>
    <n v="4"/>
    <n v="0"/>
    <n v="100"/>
    <s v="06/09/2016 08:50:29"/>
    <s v="08/09/2016 08:58:40"/>
    <s v="XX"/>
    <x v="9"/>
    <s v="Não"/>
    <s v=""/>
    <s v=""/>
    <s v=""/>
  </r>
  <r>
    <n v="300"/>
    <x v="20"/>
    <x v="0"/>
    <s v="Infraestrutura - TI"/>
    <x v="0"/>
    <s v="Normal"/>
    <s v="Enviar Planilha da Telecom para OI"/>
    <s v="Maxwell Silva"/>
    <x v="33"/>
    <s v="06/09/2016 17:50:14"/>
    <s v=" "/>
    <s v="xxx"/>
    <x v="3"/>
    <x v="5"/>
    <n v="2"/>
    <n v="0"/>
    <n v="100"/>
    <s v="06/09/2016 09:10:40"/>
    <s v="06/09/2016 17:50:14"/>
    <s v="XX"/>
    <x v="9"/>
    <s v="Não"/>
    <s v=""/>
    <n v="1"/>
    <s v=""/>
  </r>
  <r>
    <n v="301"/>
    <x v="20"/>
    <x v="0"/>
    <s v="Infraestrutura - TI"/>
    <x v="0"/>
    <s v="Normal"/>
    <s v="Enviar Planilha da Telecom para Segurança"/>
    <s v="Maxwell Silva"/>
    <x v="33"/>
    <s v="08/09/2016 08:59:08"/>
    <s v=" "/>
    <s v="xxx"/>
    <x v="3"/>
    <x v="5"/>
    <n v="2"/>
    <n v="0"/>
    <n v="100"/>
    <s v="06/09/2016 09:11:15"/>
    <s v="08/09/2016 08:59:08"/>
    <s v="XX"/>
    <x v="9"/>
    <s v="Não"/>
    <s v=""/>
    <n v="1"/>
    <s v=""/>
  </r>
  <r>
    <n v="487"/>
    <x v="20"/>
    <x v="0"/>
    <s v="Infraestrutura - TI"/>
    <x v="0"/>
    <s v="Normal"/>
    <s v="Reunião com time de Redes"/>
    <s v="Maxwell Silva"/>
    <x v="33"/>
    <s v="12/09/2016 08:37:14"/>
    <s v=" "/>
    <s v="xxx"/>
    <x v="4"/>
    <x v="4"/>
    <n v="2"/>
    <n v="0"/>
    <n v="100"/>
    <s v="08/09/2016 11:52:21"/>
    <s v="12/09/2016 08:37:14"/>
    <s v="XX"/>
    <x v="9"/>
    <s v="Não"/>
    <s v=""/>
    <s v=""/>
    <s v=""/>
  </r>
  <r>
    <n v="566"/>
    <x v="20"/>
    <x v="0"/>
    <s v="Infraestrutura - TI"/>
    <x v="0"/>
    <s v="Normal"/>
    <s v="Customizando Redmine"/>
    <s v="Maxwell Silva"/>
    <x v="33"/>
    <s v="09/09/2016 14:50:41"/>
    <s v=" "/>
    <s v="xxx"/>
    <x v="4"/>
    <x v="5"/>
    <n v="12"/>
    <n v="0"/>
    <n v="100"/>
    <s v="09/09/2016 08:34:10"/>
    <s v="09/09/2016 14:50:41"/>
    <s v="XX"/>
    <x v="9"/>
    <s v="Não"/>
    <s v=""/>
    <n v="1"/>
    <s v=""/>
  </r>
  <r>
    <n v="575"/>
    <x v="20"/>
    <x v="0"/>
    <s v="Infraestrutura - TI"/>
    <x v="0"/>
    <s v="Normal"/>
    <s v="Apresentação time de Qualidade e Testes integrados"/>
    <s v="Maxwell Silva"/>
    <x v="33"/>
    <s v="09/09/2016 10:41:38"/>
    <s v=" "/>
    <s v="xxx"/>
    <x v="5"/>
    <x v="5"/>
    <n v="1"/>
    <n v="0"/>
    <n v="100"/>
    <s v="09/09/2016 09:09:12"/>
    <s v="09/09/2016 10:41:38"/>
    <s v="XX"/>
    <x v="9"/>
    <s v="Não"/>
    <s v=""/>
    <s v=""/>
    <s v=""/>
  </r>
  <r>
    <n v="635"/>
    <x v="20"/>
    <x v="0"/>
    <s v="Infraestrutura - TI"/>
    <x v="0"/>
    <s v="Normal"/>
    <s v="Solicitar aprovação da Solicitação de Mudança 102"/>
    <s v="Maxwell Silva"/>
    <x v="33"/>
    <s v="09/09/2016 14:52:06"/>
    <s v=" "/>
    <s v="xxx"/>
    <x v="4"/>
    <x v="4"/>
    <n v="1"/>
    <n v="0"/>
    <n v="100"/>
    <s v="09/09/2016 14:51:28"/>
    <s v="09/09/2016 14:52:06"/>
    <s v="XX"/>
    <x v="9"/>
    <s v="Não"/>
    <s v=""/>
    <s v=""/>
    <s v=""/>
  </r>
  <r>
    <n v="636"/>
    <x v="20"/>
    <x v="0"/>
    <s v="Infraestrutura - TI"/>
    <x v="0"/>
    <s v="Normal"/>
    <s v="Enviar comunicado de aprovação da solicitação de mudança 102"/>
    <s v="Maxwell Silva"/>
    <x v="33"/>
    <s v="09/09/2016 14:54:44"/>
    <s v=" "/>
    <s v="xxx"/>
    <x v="4"/>
    <x v="4"/>
    <n v="0.10000000149011612"/>
    <n v="0"/>
    <n v="100"/>
    <s v="09/09/2016 14:53:12"/>
    <s v="09/09/2016 14:53:42"/>
    <s v="XX"/>
    <x v="9"/>
    <s v="Não"/>
    <s v=""/>
    <s v=""/>
    <s v=""/>
  </r>
  <r>
    <n v="637"/>
    <x v="20"/>
    <x v="0"/>
    <s v="Infraestrutura - TI"/>
    <x v="0"/>
    <s v="Normal"/>
    <s v="Enviar solicitação de mudança - Atualização de nova versão da aplicação OneSource em Produção - Sistema"/>
    <s v="Maxwell Silva"/>
    <x v="33"/>
    <s v="09/09/2016 14:56:46"/>
    <s v=" "/>
    <s v="xxx"/>
    <x v="5"/>
    <x v="5"/>
    <n v="0.10000000149011612"/>
    <n v="0"/>
    <n v="100"/>
    <s v="09/09/2016 14:56:33"/>
    <s v="09/09/2016 14:56:46"/>
    <s v="XX"/>
    <x v="9"/>
    <s v="Não"/>
    <s v=""/>
    <s v=""/>
    <s v=""/>
  </r>
  <r>
    <n v="687"/>
    <x v="20"/>
    <x v="0"/>
    <s v="Infraestrutura - TI"/>
    <x v="0"/>
    <s v="Normal"/>
    <s v="Solicitar aprovação da Solicitação de Mudança 103"/>
    <s v="Maxwell Silva"/>
    <x v="33"/>
    <s v="12/09/2016 08:40:54"/>
    <s v=" "/>
    <s v="xxx"/>
    <x v="27"/>
    <x v="31"/>
    <n v="1"/>
    <n v="0"/>
    <n v="100"/>
    <s v="12/09/2016 08:40:33"/>
    <s v="12/09/2016 08:40:54"/>
    <s v="XX"/>
    <x v="9"/>
    <s v="Não"/>
    <s v=""/>
    <s v=""/>
    <s v=""/>
  </r>
  <r>
    <n v="689"/>
    <x v="20"/>
    <x v="0"/>
    <s v="Infraestrutura - TI"/>
    <x v="0"/>
    <s v="Normal"/>
    <s v="Solicitar link para a filial 207 - Citylar"/>
    <s v="Maxwell Silva"/>
    <x v="33"/>
    <s v="12/09/2016 08:46:12"/>
    <s v=" "/>
    <s v="xxx"/>
    <x v="6"/>
    <x v="6"/>
    <n v="1"/>
    <n v="0"/>
    <n v="100"/>
    <s v="12/09/2016 08:45:47"/>
    <s v="12/09/2016 08:46:12"/>
    <s v="XX"/>
    <x v="9"/>
    <s v="Não"/>
    <s v=""/>
    <s v=""/>
    <s v=""/>
  </r>
  <r>
    <n v="693"/>
    <x v="20"/>
    <x v="0"/>
    <s v="Infraestrutura - TI"/>
    <x v="1"/>
    <s v="Normal"/>
    <s v="Acompanhar projeto de instalação do REOS 100 Filiais Citylar"/>
    <s v="Maxwell Silva"/>
    <x v="33"/>
    <s v="04/10/2016 11:02:59"/>
    <s v=" "/>
    <s v="xxx"/>
    <x v="2"/>
    <x v="7"/>
    <n v="40"/>
    <n v="0"/>
    <n v="90"/>
    <s v="12/09/2016 08:55:06"/>
    <s v=""/>
    <s v="XX"/>
    <x v="9"/>
    <s v="Não"/>
    <s v=""/>
    <s v=""/>
    <n v="1"/>
  </r>
  <r>
    <n v="701"/>
    <x v="20"/>
    <x v="0"/>
    <s v="Infraestrutura - TI"/>
    <x v="0"/>
    <s v="Normal"/>
    <s v="Atualizar cadastro dos colaboradores do Setor de Qualidade de Testes Integrados no Redmine."/>
    <s v="Maxwell Silva"/>
    <x v="33"/>
    <s v="13/09/2016 11:23:46"/>
    <s v=" "/>
    <s v="xxx"/>
    <x v="6"/>
    <x v="6"/>
    <n v="4"/>
    <n v="0"/>
    <n v="100"/>
    <s v="12/09/2016 09:28:55"/>
    <s v="13/09/2016 11:23:46"/>
    <s v="XX"/>
    <x v="9"/>
    <s v="Não"/>
    <s v=""/>
    <s v=""/>
    <s v=""/>
  </r>
  <r>
    <n v="703"/>
    <x v="20"/>
    <x v="0"/>
    <s v="Infraestrutura - TI"/>
    <x v="0"/>
    <s v="Normal"/>
    <s v="Atualizar control Book da área - Infraestrutura de TI"/>
    <s v="Maxwell Silva"/>
    <x v="33"/>
    <s v="15/09/2016 14:22:27"/>
    <s v=" "/>
    <s v="xxx"/>
    <x v="6"/>
    <x v="8"/>
    <n v="8"/>
    <n v="0"/>
    <n v="100"/>
    <s v="12/09/2016 09:37:03"/>
    <s v="15/09/2016 14:22:27"/>
    <s v="XX"/>
    <x v="9"/>
    <s v="Não"/>
    <s v=""/>
    <n v="1"/>
    <s v=""/>
  </r>
  <r>
    <n v="738"/>
    <x v="20"/>
    <x v="0"/>
    <s v="Infraestrutura - TI"/>
    <x v="0"/>
    <s v="Normal"/>
    <s v="Enviar planilha de lojas para Rosália - Comercial validar filiais ativas"/>
    <s v="Maxwell Silva"/>
    <x v="33"/>
    <s v="12/09/2016 11:26:00"/>
    <s v=" "/>
    <s v="xxx"/>
    <x v="6"/>
    <x v="6"/>
    <n v="0.20000000298023224"/>
    <n v="0"/>
    <n v="100"/>
    <s v="12/09/2016 11:25:50"/>
    <s v="12/09/2016 11:25:50"/>
    <s v="XX"/>
    <x v="9"/>
    <s v="Não"/>
    <s v=""/>
    <s v=""/>
    <s v=""/>
  </r>
  <r>
    <n v="972"/>
    <x v="20"/>
    <x v="0"/>
    <s v="Infraestrutura - TI"/>
    <x v="0"/>
    <s v="Normal"/>
    <s v="Solicitar aprovação - Solicitação de Mudança 104"/>
    <s v="Maxwell Silva"/>
    <x v="33"/>
    <s v="13/09/2016 11:23:10"/>
    <s v=" "/>
    <s v="xxx"/>
    <x v="6"/>
    <x v="8"/>
    <n v="2"/>
    <n v="0"/>
    <n v="100"/>
    <s v="13/09/2016 11:20:28"/>
    <s v="13/09/2016 11:23:10"/>
    <s v="XX"/>
    <x v="9"/>
    <s v="Não"/>
    <s v=""/>
    <n v="1"/>
    <s v=""/>
  </r>
  <r>
    <n v="973"/>
    <x v="20"/>
    <x v="0"/>
    <s v="Infraestrutura - TI"/>
    <x v="0"/>
    <s v="Normal"/>
    <s v="Enviar comunicado - Solicitação de Mudança 104"/>
    <s v="Maxwell Silva"/>
    <x v="33"/>
    <s v="14/09/2016 08:59:03"/>
    <s v=" "/>
    <s v="xxx"/>
    <x v="6"/>
    <x v="8"/>
    <n v="1"/>
    <n v="0"/>
    <n v="100"/>
    <s v="13/09/2016 11:20:28"/>
    <s v="14/09/2016 08:59:03"/>
    <s v="XX"/>
    <x v="9"/>
    <s v="Não"/>
    <s v=""/>
    <n v="1"/>
    <s v=""/>
  </r>
  <r>
    <n v="974"/>
    <x v="20"/>
    <x v="0"/>
    <s v="Infraestrutura - TI"/>
    <x v="0"/>
    <s v="Normal"/>
    <s v="Entrar em contato com a Filial 197 - CL"/>
    <s v="Maxwell Silva"/>
    <x v="33"/>
    <s v="13/09/2016 11:22:36"/>
    <s v=" "/>
    <s v="xxx"/>
    <x v="7"/>
    <x v="8"/>
    <n v="0.20000000298023224"/>
    <n v="0"/>
    <n v="100"/>
    <s v="13/09/2016 11:20:29"/>
    <s v="13/09/2016 11:22:36"/>
    <s v="XX"/>
    <x v="9"/>
    <s v="Não"/>
    <s v=""/>
    <s v=""/>
    <s v=""/>
  </r>
  <r>
    <n v="975"/>
    <x v="20"/>
    <x v="0"/>
    <s v="Infraestrutura - TI"/>
    <x v="0"/>
    <s v="Normal"/>
    <s v="Entrar em contato com a Filial 113 - CL"/>
    <s v="Maxwell Silva"/>
    <x v="33"/>
    <s v="13/09/2016 11:22:20"/>
    <s v=" "/>
    <s v="xxx"/>
    <x v="7"/>
    <x v="8"/>
    <n v="0.20000000298023224"/>
    <n v="0"/>
    <n v="100"/>
    <s v="13/09/2016 11:20:29"/>
    <s v="13/09/2016 11:22:20"/>
    <s v="XX"/>
    <x v="9"/>
    <s v="Não"/>
    <s v=""/>
    <s v=""/>
    <s v=""/>
  </r>
  <r>
    <n v="976"/>
    <x v="20"/>
    <x v="0"/>
    <s v="Infraestrutura - TI"/>
    <x v="0"/>
    <s v="Normal"/>
    <s v="Entrar em contato com a Filial 153 - CL"/>
    <s v="Maxwell Silva"/>
    <x v="33"/>
    <s v="13/09/2016 11:22:02"/>
    <s v=" "/>
    <s v="xxx"/>
    <x v="7"/>
    <x v="8"/>
    <n v="0.20000000298023224"/>
    <n v="0"/>
    <n v="100"/>
    <s v="13/09/2016 11:20:29"/>
    <s v="13/09/2016 11:22:02"/>
    <s v="XX"/>
    <x v="9"/>
    <s v="Não"/>
    <s v=""/>
    <s v=""/>
    <s v=""/>
  </r>
  <r>
    <n v="1025"/>
    <x v="20"/>
    <x v="0"/>
    <s v="Infraestrutura - TI"/>
    <x v="0"/>
    <s v="Normal"/>
    <s v="Sanar dúvidas Redmine - Redes"/>
    <s v="Maxwell Silva"/>
    <x v="33"/>
    <s v="13/09/2016 15:28:16"/>
    <s v=" "/>
    <s v="xxx"/>
    <x v="7"/>
    <x v="8"/>
    <n v="0.20000000298023224"/>
    <n v="0"/>
    <n v="100"/>
    <s v="13/09/2016 15:26:30"/>
    <s v="13/09/2016 15:28:16"/>
    <s v="XX"/>
    <x v="9"/>
    <s v="Não"/>
    <s v=""/>
    <s v=""/>
    <s v=""/>
  </r>
  <r>
    <n v="1026"/>
    <x v="20"/>
    <x v="0"/>
    <s v="Infraestrutura - TI"/>
    <x v="0"/>
    <s v="Normal"/>
    <s v="Sanar dúvidas Redmine - Suporte Técnico"/>
    <s v="Maxwell Silva"/>
    <x v="33"/>
    <s v="13/09/2016 15:27:57"/>
    <s v=" "/>
    <s v="xxx"/>
    <x v="7"/>
    <x v="8"/>
    <n v="0.20000000298023224"/>
    <n v="0"/>
    <n v="100"/>
    <s v="13/09/2016 15:26:30"/>
    <s v="13/09/2016 15:27:57"/>
    <s v="XX"/>
    <x v="9"/>
    <s v="Não"/>
    <s v=""/>
    <s v=""/>
    <s v=""/>
  </r>
  <r>
    <n v="1027"/>
    <x v="20"/>
    <x v="0"/>
    <s v="Infraestrutura - TI"/>
    <x v="0"/>
    <s v="Normal"/>
    <s v="Sanar dúvidas Redmine - Segurança"/>
    <s v="Maxwell Silva"/>
    <x v="33"/>
    <s v="13/09/2016 15:27:42"/>
    <s v=" "/>
    <s v="xxx"/>
    <x v="7"/>
    <x v="8"/>
    <n v="0.20000000298023224"/>
    <n v="0"/>
    <n v="100"/>
    <s v="13/09/2016 15:26:30"/>
    <s v="13/09/2016 15:27:42"/>
    <s v="XX"/>
    <x v="9"/>
    <s v="Não"/>
    <s v=""/>
    <s v=""/>
    <s v=""/>
  </r>
  <r>
    <n v="1028"/>
    <x v="20"/>
    <x v="0"/>
    <s v="Infraestrutura - TI"/>
    <x v="0"/>
    <s v="Normal"/>
    <s v="Validar dados com Padovani sobre informações para o Dash Bord"/>
    <s v="Maxwell Silva"/>
    <x v="33"/>
    <s v="14/09/2016 10:03:16"/>
    <s v=" "/>
    <s v="xxx"/>
    <x v="7"/>
    <x v="8"/>
    <n v="3"/>
    <n v="0"/>
    <n v="100"/>
    <s v="13/09/2016 15:26:30"/>
    <s v="14/09/2016 10:03:16"/>
    <s v="XX"/>
    <x v="9"/>
    <s v="Não"/>
    <s v=""/>
    <s v=""/>
    <s v=""/>
  </r>
  <r>
    <n v="1029"/>
    <x v="20"/>
    <x v="0"/>
    <s v="Infraestrutura - TI"/>
    <x v="0"/>
    <s v="Normal"/>
    <s v="Entrar em contato com a Oi informando o retorno sobre a entrega dos roteadores filiais Ciy"/>
    <s v="Maxwell Silva"/>
    <x v="33"/>
    <s v="13/09/2016 15:27:05"/>
    <s v=" "/>
    <s v="xxx"/>
    <x v="7"/>
    <x v="8"/>
    <n v="0.20000000298023224"/>
    <n v="0"/>
    <n v="100"/>
    <s v="13/09/2016 15:26:30"/>
    <s v="13/09/2016 15:27:05"/>
    <s v="XX"/>
    <x v="9"/>
    <s v="Não"/>
    <s v=""/>
    <s v=""/>
    <s v=""/>
  </r>
  <r>
    <n v="1055"/>
    <x v="20"/>
    <x v="0"/>
    <s v="Infraestrutura - TI"/>
    <x v="1"/>
    <s v="Normal"/>
    <s v="Solicitar resolução problema de infraestrutura filial 97 Citylar"/>
    <s v="Maxwell Silva"/>
    <x v="33"/>
    <s v="14/09/2016 10:37:39"/>
    <s v=" "/>
    <s v="xxx"/>
    <x v="8"/>
    <x v="16"/>
    <n v="2"/>
    <n v="0"/>
    <n v="10"/>
    <s v="14/09/2016 09:04:44"/>
    <s v=""/>
    <s v="XX"/>
    <x v="9"/>
    <s v="Não"/>
    <s v=""/>
    <s v=""/>
    <n v="1"/>
  </r>
  <r>
    <n v="1081"/>
    <x v="20"/>
    <x v="0"/>
    <s v="Infraestrutura - TI"/>
    <x v="0"/>
    <s v="Urgente"/>
    <s v="Revisar solicitação de mudança - Suporte Avançado"/>
    <s v="Maxwell Silva"/>
    <x v="33"/>
    <s v="14/09/2016 10:24:20"/>
    <s v=" "/>
    <s v="xxx"/>
    <x v="8"/>
    <x v="9"/>
    <n v="0.5"/>
    <n v="0"/>
    <n v="100"/>
    <s v="14/09/2016 10:03:49"/>
    <s v="14/09/2016 10:24:20"/>
    <s v="XX"/>
    <x v="9"/>
    <s v="Não"/>
    <s v=""/>
    <s v=""/>
    <s v=""/>
  </r>
  <r>
    <n v="1082"/>
    <x v="20"/>
    <x v="0"/>
    <s v="Infraestrutura - TI"/>
    <x v="1"/>
    <s v="Normal"/>
    <s v="Incluir no Control Book Informações do OTRS"/>
    <s v="Maxwell Silva"/>
    <x v="33"/>
    <s v="26/09/2016 11:07:34"/>
    <s v=" "/>
    <s v="xxx"/>
    <x v="8"/>
    <x v="7"/>
    <n v="26"/>
    <n v="0"/>
    <n v="20"/>
    <s v="14/09/2016 10:04:14"/>
    <s v=""/>
    <s v="XX"/>
    <x v="9"/>
    <s v="Não"/>
    <s v=""/>
    <s v=""/>
    <n v="1"/>
  </r>
  <r>
    <n v="1088"/>
    <x v="20"/>
    <x v="0"/>
    <s v="Infraestrutura - TI"/>
    <x v="0"/>
    <s v="Normal"/>
    <s v="Solicitar aprovação da Solicitação de Mudança 105"/>
    <s v="Maxwell Silva"/>
    <x v="33"/>
    <s v="14/09/2016 10:25:01"/>
    <s v=" "/>
    <s v="xxx"/>
    <x v="8"/>
    <x v="9"/>
    <n v="0.5"/>
    <n v="0"/>
    <n v="100"/>
    <s v="14/09/2016 10:24:45"/>
    <s v="14/09/2016 10:25:01"/>
    <s v="XX"/>
    <x v="9"/>
    <s v="Não"/>
    <s v=""/>
    <s v=""/>
    <s v=""/>
  </r>
  <r>
    <n v="1091"/>
    <x v="20"/>
    <x v="0"/>
    <s v="Infraestrutura - TI"/>
    <x v="0"/>
    <s v="Normal"/>
    <s v="Enviar comunicado de aprovação da solicitação de mudança 105"/>
    <s v="Maxwell Silva"/>
    <x v="33"/>
    <s v="15/09/2016 09:27:22"/>
    <s v=" "/>
    <s v="xxx"/>
    <x v="8"/>
    <x v="9"/>
    <n v="0.10000000149011612"/>
    <n v="0"/>
    <n v="100"/>
    <s v="14/09/2016 10:25:29"/>
    <s v="15/09/2016 09:27:22"/>
    <s v="XX"/>
    <x v="9"/>
    <s v="Não"/>
    <s v=""/>
    <s v=""/>
    <s v=""/>
  </r>
  <r>
    <n v="1098"/>
    <x v="20"/>
    <x v="0"/>
    <s v="Infraestrutura - TI"/>
    <x v="0"/>
    <s v="Urgente"/>
    <s v="Revisar solicitação de mudança - 106"/>
    <s v="Maxwell Silva"/>
    <x v="33"/>
    <s v="14/09/2016 11:57:31"/>
    <s v=" "/>
    <s v="xxx"/>
    <x v="8"/>
    <x v="9"/>
    <n v="0.5"/>
    <n v="0"/>
    <n v="100"/>
    <s v="14/09/2016 10:36:24"/>
    <s v="14/09/2016 11:57:30"/>
    <s v="XX"/>
    <x v="9"/>
    <s v="Não"/>
    <s v=""/>
    <s v=""/>
    <s v=""/>
  </r>
  <r>
    <n v="1099"/>
    <x v="20"/>
    <x v="0"/>
    <s v="Infraestrutura - TI"/>
    <x v="0"/>
    <s v="Normal"/>
    <s v="Solicitar aprovação da Solicitação de Mudança 106"/>
    <s v="Maxwell Silva"/>
    <x v="33"/>
    <s v="14/09/2016 11:57:46"/>
    <s v=" "/>
    <s v="xxx"/>
    <x v="8"/>
    <x v="9"/>
    <n v="0.5"/>
    <n v="0"/>
    <n v="100"/>
    <s v="14/09/2016 10:36:24"/>
    <s v="14/09/2016 11:57:45"/>
    <s v="XX"/>
    <x v="9"/>
    <s v="Não"/>
    <s v=""/>
    <s v=""/>
    <s v=""/>
  </r>
  <r>
    <n v="1117"/>
    <x v="20"/>
    <x v="0"/>
    <s v="Infraestrutura - TI"/>
    <x v="0"/>
    <s v="Normal"/>
    <s v="Enviar comunicado de aprovação da solicitação de mudança 106"/>
    <s v="Maxwell Silva"/>
    <x v="33"/>
    <s v="15/09/2016 09:26:10"/>
    <s v=" "/>
    <s v="xxx"/>
    <x v="8"/>
    <x v="9"/>
    <n v="0.10000000149011612"/>
    <n v="0"/>
    <n v="100"/>
    <s v="14/09/2016 11:58:13"/>
    <s v="15/09/2016 09:26:10"/>
    <s v="XX"/>
    <x v="9"/>
    <s v="Não"/>
    <s v=""/>
    <s v=""/>
    <s v=""/>
  </r>
  <r>
    <n v="2012"/>
    <x v="20"/>
    <x v="0"/>
    <s v="Infraestrutura - TI"/>
    <x v="0"/>
    <s v="Normal"/>
    <s v="Revisar solicitação de mudança 103- Alteração do Cronograma."/>
    <s v="Maxwell Silva"/>
    <x v="33"/>
    <s v="15/09/2016 10:37:00"/>
    <s v=" "/>
    <s v="xxx"/>
    <x v="9"/>
    <x v="10"/>
    <n v="1"/>
    <n v="0"/>
    <n v="100"/>
    <s v="15/09/2016 09:45:50"/>
    <s v="15/09/2016 10:37:00"/>
    <s v="XX"/>
    <x v="9"/>
    <s v="Não"/>
    <s v=""/>
    <s v=""/>
    <s v=""/>
  </r>
  <r>
    <n v="2023"/>
    <x v="20"/>
    <x v="0"/>
    <s v="Infraestrutura - TI"/>
    <x v="0"/>
    <s v="Normal"/>
    <s v="Enviar comunicado da Solicitação de Mudança 103"/>
    <s v="Maxwell Silva"/>
    <x v="33"/>
    <s v="16/09/2016 16:36:16"/>
    <s v=" "/>
    <s v="xxx"/>
    <x v="9"/>
    <x v="10"/>
    <n v="0.10000000149011612"/>
    <n v="0"/>
    <n v="100"/>
    <s v="15/09/2016 10:37:32"/>
    <s v="16/09/2016 16:36:16"/>
    <s v="XX"/>
    <x v="9"/>
    <s v="Não"/>
    <s v=""/>
    <s v=""/>
    <s v=""/>
  </r>
  <r>
    <n v="2027"/>
    <x v="20"/>
    <x v="0"/>
    <s v="Infraestrutura - TI"/>
    <x v="0"/>
    <s v="Normal"/>
    <s v="Cadastrar Tarefas do Projeto de Adequação do Solar Winds"/>
    <s v="Maxwell Silva"/>
    <x v="33"/>
    <s v="16/09/2016 16:35:48"/>
    <s v=" "/>
    <s v="xxx"/>
    <x v="8"/>
    <x v="10"/>
    <n v="4"/>
    <n v="0"/>
    <n v="100"/>
    <s v="15/09/2016 10:51:51"/>
    <s v="16/09/2016 16:35:48"/>
    <s v="XX"/>
    <x v="9"/>
    <s v="Não"/>
    <s v=""/>
    <n v="1"/>
    <s v=""/>
  </r>
  <r>
    <n v="2032"/>
    <x v="20"/>
    <x v="0"/>
    <s v="Infraestrutura - TI"/>
    <x v="1"/>
    <s v="Normal"/>
    <s v="Atualizar projeto - de Instalação do REOS Citylar"/>
    <s v="Maxwell Silva"/>
    <x v="33"/>
    <s v="10/10/2016 14:38:07"/>
    <s v=" "/>
    <s v="xxx"/>
    <x v="9"/>
    <x v="49"/>
    <n v="40"/>
    <n v="0"/>
    <n v="90"/>
    <s v="15/09/2016 11:06:27"/>
    <s v=""/>
    <s v="XX"/>
    <x v="9"/>
    <s v="Não"/>
    <s v=""/>
    <s v=""/>
    <n v="1"/>
  </r>
  <r>
    <n v="2046"/>
    <x v="20"/>
    <x v="0"/>
    <s v="Infraestrutura - TI"/>
    <x v="0"/>
    <s v="Normal"/>
    <s v="Solicitar aprovação solicitação de mudança - Sistemas"/>
    <s v="Maxwell Silva"/>
    <x v="33"/>
    <s v="16/09/2016 16:34:47"/>
    <s v=" "/>
    <s v="xxx"/>
    <x v="9"/>
    <x v="10"/>
    <n v="0.10000000149011612"/>
    <n v="0"/>
    <n v="100"/>
    <s v="15/09/2016 14:20:06"/>
    <s v="16/09/2016 16:34:47"/>
    <s v="XX"/>
    <x v="9"/>
    <s v="Não"/>
    <s v=""/>
    <s v=""/>
    <s v=""/>
  </r>
  <r>
    <n v="2063"/>
    <x v="20"/>
    <x v="0"/>
    <s v="Infraestrutura - TI"/>
    <x v="0"/>
    <s v="Normal"/>
    <s v="Acompanhar solicitação de mudança - Sistemas"/>
    <s v="Maxwell Silva"/>
    <x v="33"/>
    <s v="21/09/2016 09:46:03"/>
    <s v=" "/>
    <s v="xxx"/>
    <x v="12"/>
    <x v="13"/>
    <n v="1"/>
    <n v="0"/>
    <n v="100"/>
    <s v="15/09/2016 16:28:06"/>
    <s v="21/09/2016 09:46:03"/>
    <s v="XX"/>
    <x v="9"/>
    <s v="Não"/>
    <s v=""/>
    <s v=""/>
    <s v=""/>
  </r>
  <r>
    <n v="2186"/>
    <x v="20"/>
    <x v="0"/>
    <s v="Infraestrutura - TI"/>
    <x v="0"/>
    <s v="Normal"/>
    <s v="Reunião Rodrigo Nunes"/>
    <s v="Maxwell Silva"/>
    <x v="33"/>
    <s v="16/09/2016 16:37:06"/>
    <s v=" "/>
    <s v="xxx"/>
    <x v="10"/>
    <x v="11"/>
    <n v="2"/>
    <n v="0"/>
    <n v="100"/>
    <s v="16/09/2016 16:37:00"/>
    <s v="16/09/2016 16:37:06"/>
    <s v="XX"/>
    <x v="9"/>
    <s v="Não"/>
    <s v=""/>
    <s v=""/>
    <s v=""/>
  </r>
  <r>
    <n v="2187"/>
    <x v="20"/>
    <x v="0"/>
    <s v="Infraestrutura - TI"/>
    <x v="0"/>
    <s v="Normal"/>
    <s v="Análise de projetos Redmine"/>
    <s v="Maxwell Silva"/>
    <x v="33"/>
    <s v="19/09/2016 08:52:54"/>
    <s v=" "/>
    <s v="xxx"/>
    <x v="10"/>
    <x v="11"/>
    <n v="4"/>
    <n v="0"/>
    <n v="100"/>
    <s v="16/09/2016 16:37:30"/>
    <s v="19/09/2016 08:52:54"/>
    <s v="XX"/>
    <x v="9"/>
    <s v="Não"/>
    <s v=""/>
    <s v=""/>
    <s v=""/>
  </r>
  <r>
    <n v="2188"/>
    <x v="20"/>
    <x v="0"/>
    <s v="Infraestrutura - TI"/>
    <x v="0"/>
    <s v="Normal"/>
    <s v="Acompanhar alimentação da planilha de colaboradores - setor"/>
    <s v="Maxwell Silva"/>
    <x v="33"/>
    <s v="19/09/2016 14:39:50"/>
    <s v=" "/>
    <s v="xxx"/>
    <x v="10"/>
    <x v="12"/>
    <n v="4"/>
    <n v="0"/>
    <n v="100"/>
    <s v="16/09/2016 16:38:06"/>
    <s v="19/09/2016 14:39:50"/>
    <s v="XX"/>
    <x v="9"/>
    <s v="Não"/>
    <s v=""/>
    <n v="1"/>
    <s v=""/>
  </r>
  <r>
    <n v="2190"/>
    <x v="20"/>
    <x v="0"/>
    <s v="Infraestrutura - TI"/>
    <x v="0"/>
    <s v="Normal"/>
    <s v="Análise do Control Book - Oi"/>
    <s v="Maxwell Silva"/>
    <x v="33"/>
    <s v="19/09/2016 14:40:14"/>
    <s v=" "/>
    <s v="xxx"/>
    <x v="10"/>
    <x v="12"/>
    <n v="3"/>
    <n v="0"/>
    <n v="100"/>
    <s v="16/09/2016 16:39:29"/>
    <s v="19/09/2016 14:40:14"/>
    <s v="XX"/>
    <x v="9"/>
    <s v="Não"/>
    <s v=""/>
    <n v="1"/>
    <s v=""/>
  </r>
  <r>
    <n v="2197"/>
    <x v="20"/>
    <x v="0"/>
    <s v="Infraestrutura - TI"/>
    <x v="0"/>
    <s v="Normal"/>
    <s v="Solicitar aprovação da Solicitação de Mudança 107"/>
    <s v="Maxwell Silva"/>
    <x v="33"/>
    <s v="19/09/2016 08:44:31"/>
    <s v=" "/>
    <s v="xxx"/>
    <x v="10"/>
    <x v="11"/>
    <n v="0.10000000149011612"/>
    <n v="0"/>
    <n v="100"/>
    <s v="16/09/2016 17:20:50"/>
    <s v="19/09/2016 08:44:31"/>
    <s v="XX"/>
    <x v="9"/>
    <s v="Não"/>
    <s v=""/>
    <s v=""/>
    <s v=""/>
  </r>
  <r>
    <n v="2454"/>
    <x v="20"/>
    <x v="0"/>
    <s v="Infraestrutura - TI"/>
    <x v="0"/>
    <s v="Normal"/>
    <s v="Enviar solicitação de mudança 108 para aprovação"/>
    <s v="Maxwell Silva"/>
    <x v="33"/>
    <s v="21/09/2016 09:45:19"/>
    <s v=" "/>
    <s v="xxx"/>
    <x v="12"/>
    <x v="13"/>
    <n v="0.10000000149011612"/>
    <n v="0"/>
    <n v="100"/>
    <s v="20/09/2016 17:45:59"/>
    <s v="21/09/2016 09:45:19"/>
    <s v="XX"/>
    <x v="9"/>
    <s v="Não"/>
    <s v=""/>
    <s v=""/>
    <s v=""/>
  </r>
  <r>
    <n v="2486"/>
    <x v="20"/>
    <x v="0"/>
    <s v="Infraestrutura - TI"/>
    <x v="0"/>
    <s v="Normal"/>
    <s v="Solicitar aprovação da Solicitação de Mudança 109"/>
    <s v="Maxwell Silva"/>
    <x v="33"/>
    <s v="22/09/2016 17:13:16"/>
    <s v=" "/>
    <s v="xxx"/>
    <x v="13"/>
    <x v="14"/>
    <n v="0.5"/>
    <n v="0"/>
    <n v="100"/>
    <s v="21/09/2016 09:45:45"/>
    <s v="22/09/2016 17:13:16"/>
    <s v="XX"/>
    <x v="9"/>
    <s v="Não"/>
    <s v=""/>
    <s v=""/>
    <s v=""/>
  </r>
  <r>
    <n v="2512"/>
    <x v="20"/>
    <x v="0"/>
    <s v="Infraestrutura - TI"/>
    <x v="0"/>
    <s v="Normal"/>
    <s v="Validar planilha de Sobre-aviso - Time de Infra"/>
    <s v="Maxwell Silva"/>
    <x v="33"/>
    <s v="21/09/2016 14:44:08"/>
    <s v=" "/>
    <s v="xxx"/>
    <x v="13"/>
    <x v="14"/>
    <n v="2"/>
    <n v="0"/>
    <n v="100"/>
    <s v="21/09/2016 14:31:31"/>
    <s v="21/09/2016 14:44:07"/>
    <s v="XX"/>
    <x v="9"/>
    <s v="Não"/>
    <s v=""/>
    <s v=""/>
    <s v=""/>
  </r>
  <r>
    <n v="2513"/>
    <x v="20"/>
    <x v="0"/>
    <s v="Infraestrutura - TI"/>
    <x v="0"/>
    <s v="Normal"/>
    <s v="Validar estrutura para o OTRS"/>
    <s v="Maxwell Silva"/>
    <x v="33"/>
    <s v="22/09/2016 17:12:44"/>
    <s v=" "/>
    <s v="xxx"/>
    <x v="13"/>
    <x v="15"/>
    <n v="4"/>
    <n v="0"/>
    <n v="100"/>
    <s v="21/09/2016 14:31:55"/>
    <s v="22/09/2016 17:12:44"/>
    <s v="XX"/>
    <x v="9"/>
    <s v="Não"/>
    <s v=""/>
    <n v="1"/>
    <s v=""/>
  </r>
  <r>
    <n v="2515"/>
    <x v="20"/>
    <x v="0"/>
    <s v="Infraestrutura - TI"/>
    <x v="0"/>
    <s v="Normal"/>
    <s v="Solicitar aprovação Solicitação de mudança 110"/>
    <s v="Maxwell Silva"/>
    <x v="33"/>
    <s v="22/09/2016 17:12:56"/>
    <s v=" "/>
    <s v="xxx"/>
    <x v="13"/>
    <x v="14"/>
    <n v="0.5"/>
    <n v="0"/>
    <n v="100"/>
    <s v="21/09/2016 14:43:49"/>
    <s v="22/09/2016 17:12:56"/>
    <s v="XX"/>
    <x v="9"/>
    <s v="Não"/>
    <s v=""/>
    <s v=""/>
    <s v=""/>
  </r>
  <r>
    <n v="2599"/>
    <x v="20"/>
    <x v="0"/>
    <s v="Infraestrutura - TI"/>
    <x v="0"/>
    <s v="Normal"/>
    <s v="Automatizar o processo de importação de atividades do Redmine para o Excel"/>
    <s v="Maxwell Silva"/>
    <x v="33"/>
    <s v="26/09/2016 11:07:12"/>
    <s v=" "/>
    <s v="xxx"/>
    <x v="14"/>
    <x v="28"/>
    <n v="6"/>
    <n v="0"/>
    <n v="100"/>
    <s v="22/09/2016 15:17:03"/>
    <s v="26/09/2016 11:07:12"/>
    <s v="XX"/>
    <x v="9"/>
    <s v="Não"/>
    <s v=""/>
    <n v="1"/>
    <s v=""/>
  </r>
  <r>
    <n v="2600"/>
    <x v="20"/>
    <x v="0"/>
    <s v="Infraestrutura - TI"/>
    <x v="0"/>
    <s v="Normal"/>
    <s v="Solicitar MD5 - Change de sistemas"/>
    <s v="Maxwell Silva"/>
    <x v="33"/>
    <s v="22/09/2016 17:12:29"/>
    <s v=" "/>
    <s v="xxx"/>
    <x v="14"/>
    <x v="15"/>
    <n v="0.20000000298023224"/>
    <n v="0"/>
    <n v="100"/>
    <s v="22/09/2016 15:17:50"/>
    <s v="22/09/2016 17:12:29"/>
    <s v="XX"/>
    <x v="9"/>
    <s v="Não"/>
    <s v=""/>
    <s v=""/>
    <s v=""/>
  </r>
  <r>
    <n v="2602"/>
    <x v="20"/>
    <x v="0"/>
    <s v="Infraestrutura - TI"/>
    <x v="0"/>
    <s v="Normal"/>
    <s v="Acompanhar solicitação de mudança - Sistemas"/>
    <s v="Maxwell Silva"/>
    <x v="33"/>
    <s v="29/09/2016 12:10:54"/>
    <s v=" "/>
    <s v="xxx"/>
    <x v="17"/>
    <x v="22"/>
    <n v="0.10000000149011612"/>
    <n v="0"/>
    <n v="100"/>
    <s v="22/09/2016 15:22:40"/>
    <s v="29/09/2016 12:10:54"/>
    <s v="XX"/>
    <x v="9"/>
    <s v="Não"/>
    <s v=""/>
    <s v=""/>
    <s v=""/>
  </r>
  <r>
    <n v="2641"/>
    <x v="20"/>
    <x v="0"/>
    <s v="Infraestrutura - TI"/>
    <x v="3"/>
    <s v="Normal"/>
    <s v="Acompanhar resolução de problemas de Infra - Filiais City Lar"/>
    <s v="Maxwell Silva"/>
    <x v="33"/>
    <s v="10/10/2016 14:37:52"/>
    <s v=" "/>
    <s v="xxx"/>
    <x v="14"/>
    <x v="49"/>
    <n v="0.80000001192092896"/>
    <n v="0"/>
    <n v="0"/>
    <s v="22/09/2016 17:16:54"/>
    <s v=""/>
    <s v="XX"/>
    <x v="9"/>
    <s v="Não"/>
    <s v=""/>
    <s v=""/>
    <s v=""/>
  </r>
  <r>
    <n v="2677"/>
    <x v="20"/>
    <x v="0"/>
    <s v="Infraestrutura - TI"/>
    <x v="0"/>
    <s v="Normal"/>
    <s v="Solicitando liberação acesso a Solux - Filial 038"/>
    <s v="Maxwell Silva"/>
    <x v="33"/>
    <s v="26/09/2016 11:06:42"/>
    <s v=" "/>
    <s v="xxx"/>
    <x v="15"/>
    <x v="16"/>
    <n v="0.30000001192092896"/>
    <n v="0"/>
    <n v="100"/>
    <s v="23/09/2016 10:17:54"/>
    <s v="26/09/2016 11:06:42"/>
    <s v="XX"/>
    <x v="9"/>
    <s v="Não"/>
    <s v=""/>
    <s v=""/>
    <s v=""/>
  </r>
  <r>
    <n v="2681"/>
    <x v="20"/>
    <x v="0"/>
    <s v="Infraestrutura - TI"/>
    <x v="0"/>
    <s v="Normal"/>
    <s v="Checar lista de filiais projeto 4G - para enviar ao Anselmo"/>
    <s v="Maxwell Silva"/>
    <x v="33"/>
    <s v="23/09/2016 10:41:58"/>
    <s v=" "/>
    <s v="xxx"/>
    <x v="15"/>
    <x v="16"/>
    <n v="2"/>
    <n v="0"/>
    <n v="100"/>
    <s v="23/09/2016 10:40:24"/>
    <s v="23/09/2016 10:41:58"/>
    <s v="XX"/>
    <x v="9"/>
    <s v="Não"/>
    <s v=""/>
    <s v=""/>
    <s v=""/>
  </r>
  <r>
    <n v="2684"/>
    <x v="20"/>
    <x v="0"/>
    <s v="Infraestrutura - TI"/>
    <x v="0"/>
    <s v="Normal"/>
    <s v="Solicitar aprovação Solicitação de mudança 111"/>
    <s v="Maxwell Silva"/>
    <x v="33"/>
    <s v="26/09/2016 11:06:16"/>
    <s v=" "/>
    <s v="xxx"/>
    <x v="15"/>
    <x v="16"/>
    <n v="0.5"/>
    <n v="0"/>
    <n v="100"/>
    <s v="23/09/2016 10:51:36"/>
    <s v="26/09/2016 11:06:16"/>
    <s v="XX"/>
    <x v="9"/>
    <s v="Não"/>
    <s v=""/>
    <s v=""/>
    <s v=""/>
  </r>
  <r>
    <n v="2864"/>
    <x v="20"/>
    <x v="0"/>
    <s v="Infraestrutura - TI"/>
    <x v="0"/>
    <s v="Normal"/>
    <s v="Analisar solicitação de Retiradas da Oi - Citylar"/>
    <s v="Maxwell Silva"/>
    <x v="33"/>
    <s v="30/09/2016 11:46:24"/>
    <s v=" "/>
    <s v="xxx"/>
    <x v="16"/>
    <x v="22"/>
    <n v="4"/>
    <n v="0"/>
    <n v="100"/>
    <s v="26/09/2016 17:52:31"/>
    <s v="30/09/2016 11:46:24"/>
    <s v="XX"/>
    <x v="9"/>
    <s v="Não"/>
    <s v=""/>
    <n v="1"/>
    <s v=""/>
  </r>
  <r>
    <n v="2918"/>
    <x v="20"/>
    <x v="0"/>
    <s v="Infraestrutura - TI"/>
    <x v="0"/>
    <s v="Normal"/>
    <s v="Revisar solicitação de mudança 112- Alteração do Cronograma."/>
    <s v="Maxwell Silva"/>
    <x v="33"/>
    <s v="27/09/2016 15:29:08"/>
    <s v=" "/>
    <s v="xxx"/>
    <x v="17"/>
    <x v="22"/>
    <n v="0.5"/>
    <n v="0"/>
    <n v="100"/>
    <s v="27/09/2016 14:14:01"/>
    <s v="27/09/2016 15:29:08"/>
    <s v="XX"/>
    <x v="9"/>
    <s v="Não"/>
    <s v=""/>
    <s v=""/>
    <s v=""/>
  </r>
  <r>
    <n v="2930"/>
    <x v="20"/>
    <x v="0"/>
    <s v="Infraestrutura - TI"/>
    <x v="0"/>
    <s v="Normal"/>
    <s v="Revisar e solicitar aprovação solicitação de mudança - 113 - Troca de roteador Softbox"/>
    <s v="Maxwell Silva"/>
    <x v="33"/>
    <s v="29/09/2016 12:10:17"/>
    <s v=" "/>
    <s v="xxx"/>
    <x v="17"/>
    <x v="22"/>
    <n v="0.5"/>
    <n v="0"/>
    <n v="100"/>
    <s v="27/09/2016 15:31:02"/>
    <s v="29/09/2016 12:10:17"/>
    <s v="XX"/>
    <x v="9"/>
    <s v="Não"/>
    <s v=""/>
    <s v=""/>
    <s v=""/>
  </r>
  <r>
    <n v="2948"/>
    <x v="20"/>
    <x v="0"/>
    <s v="Infraestrutura - TI"/>
    <x v="0"/>
    <s v="Normal"/>
    <s v="Solicitar aprovação solicitação de mudança - Sistemas - Monitoramento Processual"/>
    <s v="Maxwell Silva"/>
    <x v="33"/>
    <s v="27/09/2016 16:49:16"/>
    <s v=" "/>
    <s v="xxx"/>
    <x v="17"/>
    <x v="22"/>
    <n v="0.5"/>
    <n v="0"/>
    <n v="100"/>
    <s v="27/09/2016 16:45:30"/>
    <s v="27/09/2016 16:49:16"/>
    <s v="XX"/>
    <x v="9"/>
    <s v="Não"/>
    <s v=""/>
    <s v=""/>
    <s v=""/>
  </r>
  <r>
    <n v="2949"/>
    <x v="20"/>
    <x v="0"/>
    <s v="Infraestrutura - TI"/>
    <x v="0"/>
    <s v="Normal"/>
    <s v="Solicitar aprovação solicitação de mudança - Sistemas - SISEP"/>
    <s v="Maxwell Silva"/>
    <x v="33"/>
    <s v="28/09/2016 08:59:16"/>
    <s v=" "/>
    <s v="xxx"/>
    <x v="17"/>
    <x v="22"/>
    <n v="0.5"/>
    <n v="0"/>
    <n v="100"/>
    <s v="27/09/2016 16:45:50"/>
    <s v="28/09/2016 08:59:16"/>
    <s v="XX"/>
    <x v="9"/>
    <s v="Não"/>
    <s v=""/>
    <s v=""/>
    <s v=""/>
  </r>
  <r>
    <n v="2980"/>
    <x v="20"/>
    <x v="0"/>
    <s v="Infraestrutura - TI"/>
    <x v="0"/>
    <s v="Urgente"/>
    <s v="Cadastrar supervisores - Suporte Técnico"/>
    <s v="Maxwell Silva"/>
    <x v="33"/>
    <s v="28/09/2016 09:31:52"/>
    <s v=" "/>
    <s v="xxx"/>
    <x v="21"/>
    <x v="28"/>
    <n v="1"/>
    <n v="0"/>
    <n v="100"/>
    <s v="28/09/2016 09:21:18"/>
    <s v="28/09/2016 09:31:52"/>
    <s v="XX"/>
    <x v="9"/>
    <s v="Não"/>
    <s v=""/>
    <n v="1"/>
    <s v=""/>
  </r>
  <r>
    <n v="2995"/>
    <x v="20"/>
    <x v="0"/>
    <s v="Infraestrutura - TI"/>
    <x v="0"/>
    <s v="Normal"/>
    <s v="Revisar e solicitar aprovação solicitação de mudança - 114 - Migração Aplicações NDD"/>
    <s v="Maxwell Silva"/>
    <x v="33"/>
    <s v="28/09/2016 14:46:01"/>
    <s v=" "/>
    <s v="xxx"/>
    <x v="21"/>
    <x v="21"/>
    <n v="0.5"/>
    <n v="0"/>
    <n v="100"/>
    <s v="28/09/2016 10:35:00"/>
    <s v="28/09/2016 14:46:01"/>
    <s v="XX"/>
    <x v="9"/>
    <s v="Não"/>
    <s v=""/>
    <s v=""/>
    <s v=""/>
  </r>
  <r>
    <n v="3043"/>
    <x v="20"/>
    <x v="0"/>
    <s v="Infraestrutura - TI"/>
    <x v="0"/>
    <s v="Normal"/>
    <s v="Converter Manual Palo Alto - Padovani"/>
    <s v="Maxwell Silva"/>
    <x v="33"/>
    <s v="29/09/2016 12:09:59"/>
    <s v=" "/>
    <s v="xxx"/>
    <x v="21"/>
    <x v="21"/>
    <n v="0.5"/>
    <n v="0"/>
    <n v="100"/>
    <s v="28/09/2016 16:29:41"/>
    <s v="29/09/2016 12:09:59"/>
    <s v="XX"/>
    <x v="9"/>
    <s v="Não"/>
    <s v=""/>
    <s v=""/>
    <s v=""/>
  </r>
  <r>
    <n v="3117"/>
    <x v="20"/>
    <x v="0"/>
    <s v="Infraestrutura - TI"/>
    <x v="0"/>
    <s v="Normal"/>
    <s v="Gerar control Book da área de Infra - Setembro - 2016"/>
    <s v="Maxwell Silva"/>
    <x v="33"/>
    <s v="30/09/2016 11:41:53"/>
    <s v=" "/>
    <s v="xxx"/>
    <x v="24"/>
    <x v="7"/>
    <n v="4"/>
    <n v="0"/>
    <n v="100"/>
    <s v="29/09/2016 12:09:36"/>
    <s v="30/09/2016 11:41:53"/>
    <s v="XX"/>
    <x v="9"/>
    <s v="Não"/>
    <s v=""/>
    <s v=""/>
    <s v=""/>
  </r>
  <r>
    <n v="3337"/>
    <x v="20"/>
    <x v="0"/>
    <s v="Infraestrutura - TI"/>
    <x v="0"/>
    <s v="Normal"/>
    <s v="Solicitar instalação de link de Backup para Filiais Ricardo Eletro"/>
    <s v="Maxwell Silva"/>
    <x v="33"/>
    <s v="03/10/2016 11:45:20"/>
    <s v=" "/>
    <s v="xxx"/>
    <x v="18"/>
    <x v="19"/>
    <n v="2"/>
    <n v="0"/>
    <n v="100"/>
    <s v="03/10/2016 11:45:02"/>
    <s v="03/10/2016 11:45:20"/>
    <s v="XX"/>
    <x v="9"/>
    <s v="Não"/>
    <s v=""/>
    <s v=""/>
    <s v=""/>
  </r>
  <r>
    <n v="3338"/>
    <x v="20"/>
    <x v="0"/>
    <s v="Infraestrutura - TI"/>
    <x v="1"/>
    <s v="Normal"/>
    <s v="Acompanhar instalações de links de Backup para as Filiais da Ricardo Eletro"/>
    <s v="Maxwell Silva"/>
    <x v="33"/>
    <s v="03/10/2016 14:39:30"/>
    <s v=" "/>
    <s v="xxx"/>
    <x v="18"/>
    <x v="50"/>
    <n v="2"/>
    <n v="0"/>
    <n v="0"/>
    <s v="03/10/2016 11:45:56"/>
    <s v=""/>
    <s v="XX"/>
    <x v="9"/>
    <s v="Não"/>
    <s v=""/>
    <s v=""/>
    <n v="1"/>
  </r>
  <r>
    <n v="3362"/>
    <x v="20"/>
    <x v="0"/>
    <s v="Infraestrutura - TI"/>
    <x v="0"/>
    <s v="Normal"/>
    <s v="Atualizar status das instalações da OI - Citylar."/>
    <s v="Maxwell Silva"/>
    <x v="33"/>
    <s v="03/10/2016 14:59:44"/>
    <s v=" "/>
    <s v="xxx"/>
    <x v="18"/>
    <x v="19"/>
    <n v="4"/>
    <n v="0"/>
    <n v="100"/>
    <s v="03/10/2016 14:58:20"/>
    <s v="03/10/2016 14:59:44"/>
    <s v="XX"/>
    <x v="9"/>
    <s v="Não"/>
    <s v=""/>
    <s v=""/>
    <s v=""/>
  </r>
  <r>
    <n v="3364"/>
    <x v="20"/>
    <x v="0"/>
    <s v="Infraestrutura - TI"/>
    <x v="0"/>
    <s v="Normal"/>
    <s v="Solicitar aprovação solicitação de mudança - Sistemas - SisJur"/>
    <s v="Maxwell Silva"/>
    <x v="33"/>
    <s v="03/10/2016 14:59:30"/>
    <s v=" "/>
    <s v="xxx"/>
    <x v="18"/>
    <x v="19"/>
    <n v="1"/>
    <n v="0"/>
    <n v="100"/>
    <s v="03/10/2016 14:58:53"/>
    <s v="03/10/2016 14:59:30"/>
    <s v="XX"/>
    <x v="9"/>
    <s v="Não"/>
    <s v=""/>
    <s v=""/>
    <s v=""/>
  </r>
  <r>
    <n v="3365"/>
    <x v="20"/>
    <x v="0"/>
    <s v="Infraestrutura - TI"/>
    <x v="0"/>
    <s v="Normal"/>
    <s v="Solicitar João Borro informações sobre operadores lista de filiais que a OI não consegue atender. "/>
    <s v="Maxwell Silva"/>
    <x v="33"/>
    <s v="03/10/2016 15:01:06"/>
    <s v=" "/>
    <s v="xxx"/>
    <x v="18"/>
    <x v="19"/>
    <n v="3"/>
    <n v="0"/>
    <n v="100"/>
    <s v="03/10/2016 15:00:57"/>
    <s v="03/10/2016 15:01:06"/>
    <s v="XX"/>
    <x v="9"/>
    <s v="Não"/>
    <s v=""/>
    <s v=""/>
    <s v=""/>
  </r>
  <r>
    <n v="3437"/>
    <x v="20"/>
    <x v="0"/>
    <s v="Infraestrutura - TI"/>
    <x v="0"/>
    <s v="Normal"/>
    <s v="Atualizar lista de lojas do Grupo Ricardo Eletro"/>
    <s v="Maxwell Silva"/>
    <x v="33"/>
    <s v="10/10/2016 11:00:50"/>
    <s v=" "/>
    <s v="xxx"/>
    <x v="19"/>
    <x v="37"/>
    <n v="30"/>
    <n v="0"/>
    <n v="100"/>
    <s v="04/10/2016 11:03:30"/>
    <s v="10/10/2016 11:00:50"/>
    <s v="XX"/>
    <x v="9"/>
    <s v="Não"/>
    <s v=""/>
    <n v="1"/>
    <s v=""/>
  </r>
  <r>
    <n v="3774"/>
    <x v="20"/>
    <x v="0"/>
    <s v="Infraestrutura - TI"/>
    <x v="0"/>
    <s v="Normal"/>
    <s v="Realizar conferência lista de ativações links Citylar"/>
    <s v="Maxwell Silva"/>
    <x v="33"/>
    <s v="06/10/2016 10:23:43"/>
    <s v=" "/>
    <s v="xxx"/>
    <x v="20"/>
    <x v="20"/>
    <n v="4"/>
    <n v="0"/>
    <n v="100"/>
    <s v="06/10/2016 10:23:31"/>
    <s v="06/10/2016 10:23:43"/>
    <s v="XX"/>
    <x v="9"/>
    <s v="Não"/>
    <s v=""/>
    <s v=""/>
    <s v=""/>
  </r>
  <r>
    <n v="3775"/>
    <x v="20"/>
    <x v="0"/>
    <s v="Infraestrutura - TI"/>
    <x v="0"/>
    <s v="Normal"/>
    <s v="Solicitar aprovação solicitação de Mudança Sistemas"/>
    <s v="Maxwell Silva"/>
    <x v="33"/>
    <s v="06/10/2016 10:30:49"/>
    <s v=" "/>
    <s v="xxx"/>
    <x v="20"/>
    <x v="20"/>
    <n v="2"/>
    <n v="0"/>
    <n v="100"/>
    <s v="06/10/2016 10:24:15"/>
    <s v="06/10/2016 10:30:49"/>
    <s v="XX"/>
    <x v="9"/>
    <s v="Não"/>
    <s v=""/>
    <s v=""/>
    <s v=""/>
  </r>
  <r>
    <n v="3776"/>
    <x v="20"/>
    <x v="0"/>
    <s v="Infraestrutura - TI"/>
    <x v="0"/>
    <s v="Normal"/>
    <s v="Acompanhar ativação filial 196 Citylar"/>
    <s v="Maxwell Silva"/>
    <x v="33"/>
    <s v="06/10/2016 10:30:27"/>
    <s v=" "/>
    <s v="xxx"/>
    <x v="26"/>
    <x v="30"/>
    <n v="2"/>
    <n v="0"/>
    <n v="100"/>
    <s v="06/10/2016 10:24:38"/>
    <s v="06/10/2016 10:30:26"/>
    <s v="XX"/>
    <x v="9"/>
    <s v="Não"/>
    <s v=""/>
    <s v=""/>
    <s v=""/>
  </r>
  <r>
    <n v="3777"/>
    <x v="20"/>
    <x v="2"/>
    <s v="Infraestrutura - TI"/>
    <x v="0"/>
    <s v="Normal"/>
    <s v="Reunião Padovani - checar links Citylar"/>
    <s v="Maxwell Silva"/>
    <x v="33"/>
    <s v="06/10/2016 10:30:13"/>
    <s v=" "/>
    <s v="xxx"/>
    <x v="20"/>
    <x v="20"/>
    <n v="2.5"/>
    <n v="0"/>
    <n v="100"/>
    <s v="06/10/2016 10:25:18"/>
    <s v="06/10/2016 10:30:13"/>
    <s v="XX"/>
    <x v="9"/>
    <s v="Não"/>
    <s v=""/>
    <s v=""/>
    <s v=""/>
  </r>
  <r>
    <n v="3778"/>
    <x v="20"/>
    <x v="0"/>
    <s v="Infraestrutura - TI"/>
    <x v="0"/>
    <s v="Normal"/>
    <s v="Levantar envio de roteador para Citylar"/>
    <s v="Maxwell Silva"/>
    <x v="33"/>
    <s v="06/10/2016 10:29:35"/>
    <s v=" "/>
    <s v="xxx"/>
    <x v="20"/>
    <x v="20"/>
    <n v="2"/>
    <n v="0"/>
    <n v="100"/>
    <s v="06/10/2016 10:26:45"/>
    <s v="06/10/2016 10:29:35"/>
    <s v="XX"/>
    <x v="9"/>
    <s v="Não"/>
    <s v=""/>
    <s v=""/>
    <s v=""/>
  </r>
  <r>
    <n v="3779"/>
    <x v="20"/>
    <x v="0"/>
    <s v="Infraestrutura - TI"/>
    <x v="0"/>
    <s v="Normal"/>
    <s v="Solicitar ao time de redes ativar link de backup filial 196"/>
    <s v="Maxwell Silva"/>
    <x v="33"/>
    <s v="06/10/2016 10:29:51"/>
    <s v=" "/>
    <s v="xxx"/>
    <x v="26"/>
    <x v="30"/>
    <n v="1"/>
    <n v="0"/>
    <n v="100"/>
    <s v="06/10/2016 10:27:29"/>
    <s v="06/10/2016 10:29:51"/>
    <s v="XX"/>
    <x v="9"/>
    <s v="Não"/>
    <s v=""/>
    <s v=""/>
    <s v=""/>
  </r>
  <r>
    <n v="3780"/>
    <x v="20"/>
    <x v="0"/>
    <s v="Infraestrutura - TI"/>
    <x v="0"/>
    <s v="Normal"/>
    <s v="Solicitar ao time de Suporte Técnico para enviar roteadores para as filiais da Citylar"/>
    <s v="Maxwell Silva"/>
    <x v="33"/>
    <s v="10/10/2016 08:32:26"/>
    <s v=" "/>
    <s v="xxx"/>
    <x v="26"/>
    <x v="30"/>
    <n v="2"/>
    <n v="0"/>
    <n v="100"/>
    <s v="06/10/2016 10:28:19"/>
    <s v="10/10/2016 08:32:26"/>
    <s v="XX"/>
    <x v="9"/>
    <s v="Não"/>
    <s v=""/>
    <s v=""/>
    <s v=""/>
  </r>
  <r>
    <n v="3781"/>
    <x v="20"/>
    <x v="0"/>
    <s v="Infraestrutura - TI"/>
    <x v="0"/>
    <s v="Normal"/>
    <s v="Solicitar ao time de redes configurar roteadores para envio a Citylar"/>
    <s v="Maxwell Silva"/>
    <x v="33"/>
    <s v="06/10/2016 10:29:07"/>
    <s v=" "/>
    <s v="xxx"/>
    <x v="26"/>
    <x v="30"/>
    <n v="2"/>
    <n v="0"/>
    <n v="100"/>
    <s v="06/10/2016 10:28:45"/>
    <s v="06/10/2016 10:29:07"/>
    <s v="XX"/>
    <x v="9"/>
    <s v="Não"/>
    <s v=""/>
    <s v=""/>
    <s v=""/>
  </r>
  <r>
    <n v="3889"/>
    <x v="20"/>
    <x v="0"/>
    <s v="Infraestrutura - TI"/>
    <x v="0"/>
    <s v="Normal"/>
    <s v="Atualizar projetos SGP"/>
    <s v="Maxwell Silva"/>
    <x v="33"/>
    <s v="10/10/2016 08:31:37"/>
    <s v=" "/>
    <s v="xxx"/>
    <x v="34"/>
    <x v="29"/>
    <n v="6"/>
    <n v="0"/>
    <n v="100"/>
    <s v="07/10/2016 10:52:46"/>
    <s v="10/10/2016 08:31:37"/>
    <s v="XX"/>
    <x v="9"/>
    <s v="Não"/>
    <s v=""/>
    <s v=""/>
    <s v=""/>
  </r>
  <r>
    <n v="3900"/>
    <x v="20"/>
    <x v="0"/>
    <s v="Infraestrutura - TI"/>
    <x v="0"/>
    <s v="Normal"/>
    <s v="Reunião Interna - Setor"/>
    <s v="Maxwell Silva"/>
    <x v="33"/>
    <s v="07/10/2016 15:05:11"/>
    <s v=" "/>
    <s v="xxx"/>
    <x v="34"/>
    <x v="29"/>
    <n v="2"/>
    <n v="0"/>
    <n v="100"/>
    <s v="07/10/2016 15:05:03"/>
    <s v="07/10/2016 15:05:11"/>
    <s v="XX"/>
    <x v="9"/>
    <s v="Não"/>
    <s v=""/>
    <s v=""/>
    <s v=""/>
  </r>
  <r>
    <n v="713"/>
    <x v="21"/>
    <x v="1"/>
    <s v="04 - Redes"/>
    <x v="2"/>
    <s v="Normal"/>
    <s v="identificação de todos os switches dos escritórios e CDs"/>
    <s v="Leonardo Quintao"/>
    <x v="22"/>
    <s v="12/09/2016 16:02:56"/>
    <s v=" "/>
    <s v="xxx"/>
    <x v="6"/>
    <x v="23"/>
    <n v="0"/>
    <n v="0"/>
    <n v="0"/>
    <s v="12/09/2016 10:11:15"/>
    <s v=""/>
    <s v="XX"/>
    <x v="5"/>
    <s v="Não"/>
    <n v="1"/>
    <s v=""/>
    <s v=""/>
  </r>
  <r>
    <n v="762"/>
    <x v="21"/>
    <x v="1"/>
    <s v="04 - Redes"/>
    <x v="2"/>
    <s v="Normal"/>
    <s v="Adequação logica dos Centro de Distribuição 30 - Lauro de Freitas"/>
    <s v="Leonardo Quintao"/>
    <x v="22"/>
    <s v="12/09/2016 16:03:07"/>
    <s v=" "/>
    <s v="xxx"/>
    <x v="6"/>
    <x v="23"/>
    <n v="0"/>
    <n v="0"/>
    <n v="0"/>
    <s v="12/09/2016 15:12:38"/>
    <s v=""/>
    <s v="XX"/>
    <x v="5"/>
    <s v="Não"/>
    <n v="1"/>
    <s v=""/>
    <s v=""/>
  </r>
  <r>
    <n v="764"/>
    <x v="21"/>
    <x v="1"/>
    <s v="04 - Redes"/>
    <x v="2"/>
    <s v="Normal"/>
    <s v="Configurar DHCP snooping em todos os switch"/>
    <s v="Leonardo Quintao"/>
    <x v="22"/>
    <s v="12/09/2016 16:03:12"/>
    <s v=" "/>
    <s v="xxx"/>
    <x v="6"/>
    <x v="23"/>
    <n v="0"/>
    <n v="0"/>
    <n v="0"/>
    <s v="12/09/2016 15:13:26"/>
    <s v=""/>
    <s v="XX"/>
    <x v="5"/>
    <s v="Não"/>
    <n v="1"/>
    <s v=""/>
    <s v=""/>
  </r>
  <r>
    <n v="766"/>
    <x v="21"/>
    <x v="1"/>
    <s v="04 - Redes"/>
    <x v="2"/>
    <s v="Normal"/>
    <s v="Configurar port security em todos os switches da rede"/>
    <s v="Leonardo Quintao"/>
    <x v="22"/>
    <s v="12/09/2016 16:03:17"/>
    <s v=" "/>
    <s v="xxx"/>
    <x v="6"/>
    <x v="23"/>
    <n v="0"/>
    <n v="0"/>
    <n v="0"/>
    <s v="12/09/2016 15:14:26"/>
    <s v=""/>
    <s v="XX"/>
    <x v="5"/>
    <s v="Não"/>
    <n v="1"/>
    <s v=""/>
    <s v=""/>
  </r>
  <r>
    <n v="768"/>
    <x v="21"/>
    <x v="1"/>
    <s v="04 - Redes"/>
    <x v="2"/>
    <s v="Normal"/>
    <s v="Configurar rootguad em todos os switches"/>
    <s v="Leonardo Quintao"/>
    <x v="22"/>
    <s v="12/09/2016 16:03:22"/>
    <s v=" "/>
    <s v="xxx"/>
    <x v="6"/>
    <x v="23"/>
    <n v="0"/>
    <n v="0"/>
    <n v="0"/>
    <s v="12/09/2016 15:15:18"/>
    <s v=""/>
    <s v="XX"/>
    <x v="5"/>
    <s v="Não"/>
    <n v="1"/>
    <s v=""/>
    <s v=""/>
  </r>
  <r>
    <n v="769"/>
    <x v="21"/>
    <x v="1"/>
    <s v="04 - Redes"/>
    <x v="2"/>
    <s v="Normal"/>
    <s v="Configurar DPDU guard em todos os switches"/>
    <s v="Leonardo Quintao"/>
    <x v="22"/>
    <s v="12/09/2016 16:03:27"/>
    <s v=" "/>
    <s v="xxx"/>
    <x v="6"/>
    <x v="23"/>
    <n v="0"/>
    <n v="0"/>
    <n v="0"/>
    <s v="12/09/2016 15:16:10"/>
    <s v=""/>
    <s v="XX"/>
    <x v="5"/>
    <s v="Não"/>
    <n v="1"/>
    <s v=""/>
    <s v=""/>
  </r>
  <r>
    <n v="770"/>
    <x v="21"/>
    <x v="1"/>
    <s v="04 - Redes"/>
    <x v="2"/>
    <s v="Normal"/>
    <s v="Avaliar/ Atualizar todos os softwares dos switches"/>
    <s v="Leonardo Quintao"/>
    <x v="22"/>
    <s v="12/09/2016 16:03:33"/>
    <s v=" "/>
    <s v="xxx"/>
    <x v="6"/>
    <x v="23"/>
    <n v="0"/>
    <n v="0"/>
    <n v="0"/>
    <s v="12/09/2016 15:16:47"/>
    <s v=""/>
    <s v="XX"/>
    <x v="5"/>
    <s v="Não"/>
    <n v="1"/>
    <s v=""/>
    <s v=""/>
  </r>
  <r>
    <n v="772"/>
    <x v="21"/>
    <x v="1"/>
    <s v="04 - Redes"/>
    <x v="2"/>
    <s v="Normal"/>
    <s v="Criar dashboard geral do CD 30 para monitoramento do noc"/>
    <s v="Leonardo Quintao"/>
    <x v="22"/>
    <s v="12/09/2016 16:03:38"/>
    <s v=" "/>
    <s v="xxx"/>
    <x v="6"/>
    <x v="23"/>
    <n v="0"/>
    <n v="0"/>
    <n v="0"/>
    <s v="12/09/2016 15:18:49"/>
    <s v=""/>
    <s v="XX"/>
    <x v="5"/>
    <s v="Não"/>
    <n v="1"/>
    <s v=""/>
    <s v=""/>
  </r>
  <r>
    <n v="790"/>
    <x v="21"/>
    <x v="1"/>
    <s v="04 - Redes"/>
    <x v="2"/>
    <s v="Normal"/>
    <s v="CD 30"/>
    <s v="Leonardo Quintao"/>
    <x v="46"/>
    <s v="12/09/2016 16:51:29"/>
    <s v=" "/>
    <s v="xxx"/>
    <x v="6"/>
    <x v="23"/>
    <n v="0"/>
    <n v="0"/>
    <n v="0"/>
    <s v="12/09/2016 16:02:24"/>
    <s v=""/>
    <s v="XX"/>
    <x v="5"/>
    <s v="Não"/>
    <n v="1"/>
    <s v=""/>
    <s v=""/>
  </r>
  <r>
    <n v="792"/>
    <x v="21"/>
    <x v="1"/>
    <s v="04 - Redes"/>
    <x v="2"/>
    <s v="Normal"/>
    <s v="CD Contagem"/>
    <s v="Leonardo Quintao"/>
    <x v="46"/>
    <s v="12/09/2016 16:51:34"/>
    <s v=" "/>
    <s v="xxx"/>
    <x v="6"/>
    <x v="23"/>
    <n v="0"/>
    <n v="0"/>
    <n v="0"/>
    <s v="12/09/2016 16:07:10"/>
    <s v=""/>
    <s v="XX"/>
    <x v="5"/>
    <s v="Não"/>
    <n v="1"/>
    <s v=""/>
    <s v=""/>
  </r>
  <r>
    <n v="793"/>
    <x v="21"/>
    <x v="1"/>
    <s v="04 - Redes"/>
    <x v="2"/>
    <s v="Normal"/>
    <s v="identificação de todos os switches dos escritórios e CDs"/>
    <s v="Leonardo Quintao"/>
    <x v="22"/>
    <s v="12/09/2016 16:07:11"/>
    <s v=" "/>
    <s v="xxx"/>
    <x v="6"/>
    <x v="23"/>
    <n v="0"/>
    <n v="0"/>
    <n v="0"/>
    <s v="12/09/2016 16:07:11"/>
    <s v=""/>
    <s v="XX"/>
    <x v="5"/>
    <s v="Não"/>
    <n v="1"/>
    <s v=""/>
    <s v=""/>
  </r>
  <r>
    <n v="794"/>
    <x v="21"/>
    <x v="1"/>
    <s v="04 - Redes"/>
    <x v="2"/>
    <s v="Normal"/>
    <s v="Adequação logica dos Centro de Distribuição - Contagem"/>
    <s v="Leonardo Quintao"/>
    <x v="22"/>
    <s v="12/09/2016 16:11:34"/>
    <s v=" "/>
    <s v="xxx"/>
    <x v="6"/>
    <x v="23"/>
    <n v="0"/>
    <n v="0"/>
    <n v="0"/>
    <s v="12/09/2016 16:07:26"/>
    <s v=""/>
    <s v="XX"/>
    <x v="5"/>
    <s v="Não"/>
    <n v="1"/>
    <s v=""/>
    <s v=""/>
  </r>
  <r>
    <n v="795"/>
    <x v="21"/>
    <x v="1"/>
    <s v="04 - Redes"/>
    <x v="2"/>
    <s v="Normal"/>
    <s v="Configurar DHCP snooping em todos os switch"/>
    <s v="Leonardo Quintao"/>
    <x v="22"/>
    <s v="12/09/2016 16:07:40"/>
    <s v=" "/>
    <s v="xxx"/>
    <x v="6"/>
    <x v="23"/>
    <n v="0"/>
    <n v="0"/>
    <n v="0"/>
    <s v="12/09/2016 16:07:40"/>
    <s v=""/>
    <s v="XX"/>
    <x v="5"/>
    <s v="Não"/>
    <n v="1"/>
    <s v=""/>
    <s v=""/>
  </r>
  <r>
    <n v="796"/>
    <x v="21"/>
    <x v="1"/>
    <s v="04 - Redes"/>
    <x v="2"/>
    <s v="Normal"/>
    <s v="Configurar port security em todos os switches da rede"/>
    <s v="Leonardo Quintao"/>
    <x v="22"/>
    <s v="12/09/2016 16:07:54"/>
    <s v=" "/>
    <s v="xxx"/>
    <x v="6"/>
    <x v="23"/>
    <n v="0"/>
    <n v="0"/>
    <n v="0"/>
    <s v="12/09/2016 16:07:54"/>
    <s v=""/>
    <s v="XX"/>
    <x v="5"/>
    <s v="Não"/>
    <n v="1"/>
    <s v=""/>
    <s v=""/>
  </r>
  <r>
    <n v="797"/>
    <x v="21"/>
    <x v="1"/>
    <s v="04 - Redes"/>
    <x v="2"/>
    <s v="Normal"/>
    <s v="Configurar rootguad em todos os switches"/>
    <s v="Leonardo Quintao"/>
    <x v="22"/>
    <s v="12/09/2016 16:08:08"/>
    <s v=" "/>
    <s v="xxx"/>
    <x v="6"/>
    <x v="23"/>
    <n v="0"/>
    <n v="0"/>
    <n v="0"/>
    <s v="12/09/2016 16:08:08"/>
    <s v=""/>
    <s v="XX"/>
    <x v="5"/>
    <s v="Não"/>
    <n v="1"/>
    <s v=""/>
    <s v=""/>
  </r>
  <r>
    <n v="798"/>
    <x v="21"/>
    <x v="1"/>
    <s v="04 - Redes"/>
    <x v="2"/>
    <s v="Normal"/>
    <s v="Configurar DPDU guard em todos os switches"/>
    <s v="Leonardo Quintao"/>
    <x v="22"/>
    <s v="12/09/2016 16:08:22"/>
    <s v=" "/>
    <s v="xxx"/>
    <x v="6"/>
    <x v="23"/>
    <n v="0"/>
    <n v="0"/>
    <n v="0"/>
    <s v="12/09/2016 16:08:22"/>
    <s v=""/>
    <s v="XX"/>
    <x v="5"/>
    <s v="Não"/>
    <n v="1"/>
    <s v=""/>
    <s v=""/>
  </r>
  <r>
    <n v="799"/>
    <x v="21"/>
    <x v="1"/>
    <s v="04 - Redes"/>
    <x v="2"/>
    <s v="Normal"/>
    <s v="Avaliar/ Atualizar todos os softwares dos switches"/>
    <s v="Leonardo Quintao"/>
    <x v="22"/>
    <s v="12/09/2016 16:08:36"/>
    <s v=" "/>
    <s v="xxx"/>
    <x v="6"/>
    <x v="23"/>
    <n v="0"/>
    <n v="0"/>
    <n v="0"/>
    <s v="12/09/2016 16:08:36"/>
    <s v=""/>
    <s v="XX"/>
    <x v="5"/>
    <s v="Não"/>
    <n v="1"/>
    <s v=""/>
    <s v=""/>
  </r>
  <r>
    <n v="800"/>
    <x v="21"/>
    <x v="1"/>
    <s v="04 - Redes"/>
    <x v="2"/>
    <s v="Normal"/>
    <s v="Criar dashboard geral para monitoramento do noc"/>
    <s v="Leonardo Quintao"/>
    <x v="22"/>
    <s v="12/09/2016 16:09:52"/>
    <s v=" "/>
    <s v="xxx"/>
    <x v="6"/>
    <x v="23"/>
    <n v="0"/>
    <n v="0"/>
    <n v="0"/>
    <s v="12/09/2016 16:08:51"/>
    <s v=""/>
    <s v="XX"/>
    <x v="5"/>
    <s v="Não"/>
    <n v="1"/>
    <s v=""/>
    <s v=""/>
  </r>
  <r>
    <n v="802"/>
    <x v="21"/>
    <x v="1"/>
    <s v="04 - Redes"/>
    <x v="2"/>
    <s v="Normal"/>
    <s v="CD 199 - Salfer"/>
    <s v="Leonardo Quintao"/>
    <x v="46"/>
    <s v="12/09/2016 16:43:07"/>
    <s v=" "/>
    <s v="xxx"/>
    <x v="6"/>
    <x v="23"/>
    <n v="0"/>
    <n v="0"/>
    <n v="0"/>
    <s v="12/09/2016 16:13:12"/>
    <s v=""/>
    <s v="XX"/>
    <x v="5"/>
    <s v="Não"/>
    <n v="1"/>
    <s v=""/>
    <s v=""/>
  </r>
  <r>
    <n v="803"/>
    <x v="21"/>
    <x v="1"/>
    <s v="04 - Redes"/>
    <x v="2"/>
    <s v="Normal"/>
    <s v="identificação de todos os switches dos escritórios e CDs"/>
    <s v="Leonardo Quintao"/>
    <x v="22"/>
    <s v="12/09/2016 16:13:13"/>
    <s v=" "/>
    <s v="xxx"/>
    <x v="6"/>
    <x v="23"/>
    <n v="0"/>
    <n v="0"/>
    <n v="0"/>
    <s v="12/09/2016 16:13:13"/>
    <s v=""/>
    <s v="XX"/>
    <x v="5"/>
    <s v="Não"/>
    <n v="1"/>
    <s v=""/>
    <s v=""/>
  </r>
  <r>
    <n v="804"/>
    <x v="21"/>
    <x v="1"/>
    <s v="04 - Redes"/>
    <x v="2"/>
    <s v="Normal"/>
    <s v="Adequação logica dos Centro de Distribuição 199 - Salfer"/>
    <s v="Leonardo Quintao"/>
    <x v="22"/>
    <s v="12/09/2016 16:16:00"/>
    <s v=" "/>
    <s v="xxx"/>
    <x v="6"/>
    <x v="23"/>
    <n v="0"/>
    <n v="0"/>
    <n v="0"/>
    <s v="12/09/2016 16:13:28"/>
    <s v=""/>
    <s v="XX"/>
    <x v="5"/>
    <s v="Não"/>
    <n v="1"/>
    <s v=""/>
    <s v=""/>
  </r>
  <r>
    <n v="805"/>
    <x v="21"/>
    <x v="1"/>
    <s v="04 - Redes"/>
    <x v="2"/>
    <s v="Normal"/>
    <s v="Configurar DHCP snooping em todos os switch"/>
    <s v="Leonardo Quintao"/>
    <x v="22"/>
    <s v="12/09/2016 16:13:42"/>
    <s v=" "/>
    <s v="xxx"/>
    <x v="6"/>
    <x v="23"/>
    <n v="0"/>
    <n v="0"/>
    <n v="0"/>
    <s v="12/09/2016 16:13:42"/>
    <s v=""/>
    <s v="XX"/>
    <x v="5"/>
    <s v="Não"/>
    <n v="1"/>
    <s v=""/>
    <s v=""/>
  </r>
  <r>
    <n v="806"/>
    <x v="21"/>
    <x v="1"/>
    <s v="04 - Redes"/>
    <x v="2"/>
    <s v="Normal"/>
    <s v="Configurar port security em todos os switches da rede"/>
    <s v="Leonardo Quintao"/>
    <x v="22"/>
    <s v="12/09/2016 16:13:57"/>
    <s v=" "/>
    <s v="xxx"/>
    <x v="6"/>
    <x v="23"/>
    <n v="0"/>
    <n v="0"/>
    <n v="0"/>
    <s v="12/09/2016 16:13:57"/>
    <s v=""/>
    <s v="XX"/>
    <x v="5"/>
    <s v="Não"/>
    <n v="1"/>
    <s v=""/>
    <s v=""/>
  </r>
  <r>
    <n v="807"/>
    <x v="21"/>
    <x v="1"/>
    <s v="04 - Redes"/>
    <x v="2"/>
    <s v="Normal"/>
    <s v="Configurar rootguad em todos os switches"/>
    <s v="Leonardo Quintao"/>
    <x v="22"/>
    <s v="12/09/2016 16:14:11"/>
    <s v=" "/>
    <s v="xxx"/>
    <x v="6"/>
    <x v="23"/>
    <n v="0"/>
    <n v="0"/>
    <n v="0"/>
    <s v="12/09/2016 16:14:11"/>
    <s v=""/>
    <s v="XX"/>
    <x v="5"/>
    <s v="Não"/>
    <n v="1"/>
    <s v=""/>
    <s v=""/>
  </r>
  <r>
    <n v="808"/>
    <x v="21"/>
    <x v="1"/>
    <s v="04 - Redes"/>
    <x v="2"/>
    <s v="Normal"/>
    <s v="Configurar DPDU guard em todos os switches"/>
    <s v="Leonardo Quintao"/>
    <x v="22"/>
    <s v="12/09/2016 16:14:26"/>
    <s v=" "/>
    <s v="xxx"/>
    <x v="6"/>
    <x v="23"/>
    <n v="0"/>
    <n v="0"/>
    <n v="0"/>
    <s v="12/09/2016 16:14:26"/>
    <s v=""/>
    <s v="XX"/>
    <x v="5"/>
    <s v="Não"/>
    <n v="1"/>
    <s v=""/>
    <s v=""/>
  </r>
  <r>
    <n v="809"/>
    <x v="21"/>
    <x v="1"/>
    <s v="04 - Redes"/>
    <x v="2"/>
    <s v="Normal"/>
    <s v="Avaliar/ Atualizar todos os softwares dos switches"/>
    <s v="Leonardo Quintao"/>
    <x v="22"/>
    <s v="12/09/2016 16:14:40"/>
    <s v=" "/>
    <s v="xxx"/>
    <x v="6"/>
    <x v="23"/>
    <n v="0"/>
    <n v="0"/>
    <n v="0"/>
    <s v="12/09/2016 16:14:40"/>
    <s v=""/>
    <s v="XX"/>
    <x v="5"/>
    <s v="Não"/>
    <n v="1"/>
    <s v=""/>
    <s v=""/>
  </r>
  <r>
    <n v="810"/>
    <x v="21"/>
    <x v="1"/>
    <s v="04 - Redes"/>
    <x v="2"/>
    <s v="Normal"/>
    <s v="Criar dashboard geral do 199 - Salfer para monitoramento do noc"/>
    <s v="Leonardo Quintao"/>
    <x v="22"/>
    <s v="12/09/2016 16:22:37"/>
    <s v=" "/>
    <s v="xxx"/>
    <x v="6"/>
    <x v="23"/>
    <n v="0"/>
    <n v="0"/>
    <n v="0"/>
    <s v="12/09/2016 16:14:55"/>
    <s v=""/>
    <s v="XX"/>
    <x v="5"/>
    <s v="Não"/>
    <n v="1"/>
    <s v=""/>
    <s v=""/>
  </r>
  <r>
    <n v="811"/>
    <x v="21"/>
    <x v="1"/>
    <s v="04 - Redes"/>
    <x v="2"/>
    <s v="Normal"/>
    <s v="CD 292 - Lagoa Santa"/>
    <s v="Leonardo Quintao"/>
    <x v="46"/>
    <s v="12/09/2016 16:43:11"/>
    <s v=" "/>
    <s v="xxx"/>
    <x v="6"/>
    <x v="23"/>
    <n v="0"/>
    <n v="0"/>
    <n v="0"/>
    <s v="12/09/2016 16:16:48"/>
    <s v=""/>
    <s v="XX"/>
    <x v="5"/>
    <s v="Não"/>
    <n v="1"/>
    <s v=""/>
    <s v=""/>
  </r>
  <r>
    <n v="812"/>
    <x v="21"/>
    <x v="1"/>
    <s v="04 - Redes"/>
    <x v="2"/>
    <s v="Normal"/>
    <s v="identificação de todos os switches dos escritórios e CDs"/>
    <s v="Leonardo Quintao"/>
    <x v="22"/>
    <s v="12/09/2016 16:16:49"/>
    <s v=" "/>
    <s v="xxx"/>
    <x v="6"/>
    <x v="23"/>
    <n v="0"/>
    <n v="0"/>
    <n v="0"/>
    <s v="12/09/2016 16:16:49"/>
    <s v=""/>
    <s v="XX"/>
    <x v="5"/>
    <s v="Não"/>
    <n v="1"/>
    <s v=""/>
    <s v=""/>
  </r>
  <r>
    <n v="813"/>
    <x v="21"/>
    <x v="1"/>
    <s v="04 - Redes"/>
    <x v="2"/>
    <s v="Normal"/>
    <s v="Adequação logica dos Centro de Distribuição 292 - Lagoa Santa"/>
    <s v="Leonardo Quintao"/>
    <x v="22"/>
    <s v="12/09/2016 16:21:12"/>
    <s v=" "/>
    <s v="xxx"/>
    <x v="6"/>
    <x v="23"/>
    <n v="0"/>
    <n v="0"/>
    <n v="0"/>
    <s v="12/09/2016 16:17:03"/>
    <s v=""/>
    <s v="XX"/>
    <x v="5"/>
    <s v="Não"/>
    <n v="1"/>
    <s v=""/>
    <s v=""/>
  </r>
  <r>
    <n v="814"/>
    <x v="21"/>
    <x v="1"/>
    <s v="04 - Redes"/>
    <x v="2"/>
    <s v="Normal"/>
    <s v="Configurar DHCP snooping em todos os switch"/>
    <s v="Leonardo Quintao"/>
    <x v="22"/>
    <s v="12/09/2016 16:17:16"/>
    <s v=" "/>
    <s v="xxx"/>
    <x v="6"/>
    <x v="23"/>
    <n v="0"/>
    <n v="0"/>
    <n v="0"/>
    <s v="12/09/2016 16:17:16"/>
    <s v=""/>
    <s v="XX"/>
    <x v="5"/>
    <s v="Não"/>
    <n v="1"/>
    <s v=""/>
    <s v=""/>
  </r>
  <r>
    <n v="815"/>
    <x v="21"/>
    <x v="1"/>
    <s v="04 - Redes"/>
    <x v="2"/>
    <s v="Normal"/>
    <s v="Configurar port security em todos os switches da rede"/>
    <s v="Leonardo Quintao"/>
    <x v="22"/>
    <s v="12/09/2016 16:17:30"/>
    <s v=" "/>
    <s v="xxx"/>
    <x v="6"/>
    <x v="23"/>
    <n v="0"/>
    <n v="0"/>
    <n v="0"/>
    <s v="12/09/2016 16:17:30"/>
    <s v=""/>
    <s v="XX"/>
    <x v="5"/>
    <s v="Não"/>
    <n v="1"/>
    <s v=""/>
    <s v=""/>
  </r>
  <r>
    <n v="816"/>
    <x v="21"/>
    <x v="1"/>
    <s v="04 - Redes"/>
    <x v="2"/>
    <s v="Normal"/>
    <s v="Configurar rootguad em todos os switches"/>
    <s v="Leonardo Quintao"/>
    <x v="22"/>
    <s v="12/09/2016 16:17:45"/>
    <s v=" "/>
    <s v="xxx"/>
    <x v="6"/>
    <x v="23"/>
    <n v="0"/>
    <n v="0"/>
    <n v="0"/>
    <s v="12/09/2016 16:17:45"/>
    <s v=""/>
    <s v="XX"/>
    <x v="5"/>
    <s v="Não"/>
    <n v="1"/>
    <s v=""/>
    <s v=""/>
  </r>
  <r>
    <n v="817"/>
    <x v="21"/>
    <x v="1"/>
    <s v="04 - Redes"/>
    <x v="2"/>
    <s v="Normal"/>
    <s v="Configurar DPDU guard em todos os switches"/>
    <s v="Leonardo Quintao"/>
    <x v="22"/>
    <s v="12/09/2016 16:17:58"/>
    <s v=" "/>
    <s v="xxx"/>
    <x v="6"/>
    <x v="23"/>
    <n v="0"/>
    <n v="0"/>
    <n v="0"/>
    <s v="12/09/2016 16:17:58"/>
    <s v=""/>
    <s v="XX"/>
    <x v="5"/>
    <s v="Não"/>
    <n v="1"/>
    <s v=""/>
    <s v=""/>
  </r>
  <r>
    <n v="818"/>
    <x v="21"/>
    <x v="1"/>
    <s v="04 - Redes"/>
    <x v="2"/>
    <s v="Normal"/>
    <s v="Avaliar/ Atualizar todos os softwares dos switches"/>
    <s v="Leonardo Quintao"/>
    <x v="22"/>
    <s v="12/09/2016 16:18:13"/>
    <s v=" "/>
    <s v="xxx"/>
    <x v="6"/>
    <x v="23"/>
    <n v="0"/>
    <n v="0"/>
    <n v="0"/>
    <s v="12/09/2016 16:18:13"/>
    <s v=""/>
    <s v="XX"/>
    <x v="5"/>
    <s v="Não"/>
    <n v="1"/>
    <s v=""/>
    <s v=""/>
  </r>
  <r>
    <n v="819"/>
    <x v="21"/>
    <x v="1"/>
    <s v="04 - Redes"/>
    <x v="2"/>
    <s v="Normal"/>
    <s v="Criar dashboard geral do 292 Lagoa Santa para monitoramento do noc"/>
    <s v="Leonardo Quintao"/>
    <x v="22"/>
    <s v="12/09/2016 16:21:40"/>
    <s v=" "/>
    <s v="xxx"/>
    <x v="6"/>
    <x v="23"/>
    <n v="0"/>
    <n v="0"/>
    <n v="0"/>
    <s v="12/09/2016 16:18:26"/>
    <s v=""/>
    <s v="XX"/>
    <x v="5"/>
    <s v="Não"/>
    <n v="1"/>
    <s v=""/>
    <s v=""/>
  </r>
  <r>
    <n v="821"/>
    <x v="21"/>
    <x v="1"/>
    <s v="04 - Redes"/>
    <x v="2"/>
    <s v="Normal"/>
    <s v="CD 199 - Rio de Janeiro"/>
    <s v="Leonardo Quintao"/>
    <x v="46"/>
    <s v="12/09/2016 16:43:15"/>
    <s v=" "/>
    <s v="xxx"/>
    <x v="6"/>
    <x v="23"/>
    <n v="0"/>
    <n v="0"/>
    <n v="0"/>
    <s v="12/09/2016 16:26:29"/>
    <s v=""/>
    <s v="XX"/>
    <x v="5"/>
    <s v="Não"/>
    <n v="1"/>
    <s v=""/>
    <s v=""/>
  </r>
  <r>
    <n v="822"/>
    <x v="21"/>
    <x v="1"/>
    <s v="04 - Redes"/>
    <x v="2"/>
    <s v="Normal"/>
    <s v="identificação de todos os switches dos escritórios e CDs"/>
    <s v="Leonardo Quintao"/>
    <x v="22"/>
    <s v="12/09/2016 16:26:30"/>
    <s v=" "/>
    <s v="xxx"/>
    <x v="6"/>
    <x v="23"/>
    <n v="0"/>
    <n v="0"/>
    <n v="0"/>
    <s v="12/09/2016 16:26:30"/>
    <s v=""/>
    <s v="XX"/>
    <x v="5"/>
    <s v="Não"/>
    <n v="1"/>
    <s v=""/>
    <s v=""/>
  </r>
  <r>
    <n v="823"/>
    <x v="21"/>
    <x v="1"/>
    <s v="04 - Redes"/>
    <x v="2"/>
    <s v="Normal"/>
    <s v="Adequação logica dos Centro de Distribuição199 - Rio de Janeiro"/>
    <s v="Leonardo Quintao"/>
    <x v="22"/>
    <s v="12/09/2016 16:30:05"/>
    <s v=" "/>
    <s v="xxx"/>
    <x v="6"/>
    <x v="23"/>
    <n v="0"/>
    <n v="0"/>
    <n v="0"/>
    <s v="12/09/2016 16:26:46"/>
    <s v=""/>
    <s v="XX"/>
    <x v="5"/>
    <s v="Não"/>
    <n v="1"/>
    <s v=""/>
    <s v=""/>
  </r>
  <r>
    <n v="824"/>
    <x v="21"/>
    <x v="1"/>
    <s v="04 - Redes"/>
    <x v="2"/>
    <s v="Normal"/>
    <s v="Configurar DHCP snooping em todos os switch"/>
    <s v="Leonardo Quintao"/>
    <x v="22"/>
    <s v="12/09/2016 16:26:59"/>
    <s v=" "/>
    <s v="xxx"/>
    <x v="6"/>
    <x v="23"/>
    <n v="0"/>
    <n v="0"/>
    <n v="0"/>
    <s v="12/09/2016 16:26:59"/>
    <s v=""/>
    <s v="XX"/>
    <x v="5"/>
    <s v="Não"/>
    <n v="1"/>
    <s v=""/>
    <s v=""/>
  </r>
  <r>
    <n v="825"/>
    <x v="21"/>
    <x v="1"/>
    <s v="04 - Redes"/>
    <x v="2"/>
    <s v="Normal"/>
    <s v="Configurar port security em todos os switches da rede"/>
    <s v="Leonardo Quintao"/>
    <x v="22"/>
    <s v="12/09/2016 16:27:13"/>
    <s v=" "/>
    <s v="xxx"/>
    <x v="6"/>
    <x v="23"/>
    <n v="0"/>
    <n v="0"/>
    <n v="0"/>
    <s v="12/09/2016 16:27:13"/>
    <s v=""/>
    <s v="XX"/>
    <x v="5"/>
    <s v="Não"/>
    <n v="1"/>
    <s v=""/>
    <s v=""/>
  </r>
  <r>
    <n v="826"/>
    <x v="21"/>
    <x v="1"/>
    <s v="04 - Redes"/>
    <x v="2"/>
    <s v="Normal"/>
    <s v="Configurar rootguad em todos os switches"/>
    <s v="Leonardo Quintao"/>
    <x v="22"/>
    <s v="12/09/2016 16:27:26"/>
    <s v=" "/>
    <s v="xxx"/>
    <x v="6"/>
    <x v="23"/>
    <n v="0"/>
    <n v="0"/>
    <n v="0"/>
    <s v="12/09/2016 16:27:26"/>
    <s v=""/>
    <s v="XX"/>
    <x v="5"/>
    <s v="Não"/>
    <n v="1"/>
    <s v=""/>
    <s v=""/>
  </r>
  <r>
    <n v="827"/>
    <x v="21"/>
    <x v="1"/>
    <s v="04 - Redes"/>
    <x v="2"/>
    <s v="Normal"/>
    <s v="Configurar DPDU guard em todos os switches"/>
    <s v="Leonardo Quintao"/>
    <x v="22"/>
    <s v="12/09/2016 16:27:40"/>
    <s v=" "/>
    <s v="xxx"/>
    <x v="6"/>
    <x v="23"/>
    <n v="0"/>
    <n v="0"/>
    <n v="0"/>
    <s v="12/09/2016 16:27:40"/>
    <s v=""/>
    <s v="XX"/>
    <x v="5"/>
    <s v="Não"/>
    <n v="1"/>
    <s v=""/>
    <s v=""/>
  </r>
  <r>
    <n v="828"/>
    <x v="21"/>
    <x v="1"/>
    <s v="04 - Redes"/>
    <x v="2"/>
    <s v="Normal"/>
    <s v="Avaliar/ Atualizar todos os softwares dos switches"/>
    <s v="Leonardo Quintao"/>
    <x v="22"/>
    <s v="12/09/2016 16:27:54"/>
    <s v=" "/>
    <s v="xxx"/>
    <x v="6"/>
    <x v="23"/>
    <n v="0"/>
    <n v="0"/>
    <n v="0"/>
    <s v="12/09/2016 16:27:54"/>
    <s v=""/>
    <s v="XX"/>
    <x v="5"/>
    <s v="Não"/>
    <n v="1"/>
    <s v=""/>
    <s v=""/>
  </r>
  <r>
    <n v="829"/>
    <x v="21"/>
    <x v="1"/>
    <s v="04 - Redes"/>
    <x v="2"/>
    <s v="Normal"/>
    <s v="Criar dashboard geral do CD 199 RIO para monitoramento do noc"/>
    <s v="Leonardo Quintao"/>
    <x v="22"/>
    <s v="12/09/2016 16:29:30"/>
    <s v=" "/>
    <s v="xxx"/>
    <x v="6"/>
    <x v="23"/>
    <n v="0"/>
    <n v="0"/>
    <n v="0"/>
    <s v="12/09/2016 16:28:08"/>
    <s v=""/>
    <s v="XX"/>
    <x v="5"/>
    <s v="Não"/>
    <n v="1"/>
    <s v=""/>
    <s v=""/>
  </r>
  <r>
    <n v="830"/>
    <x v="21"/>
    <x v="1"/>
    <s v="04 - Redes"/>
    <x v="2"/>
    <s v="Normal"/>
    <s v="CD 506 - Cuiabá"/>
    <s v="Leonardo Quintao"/>
    <x v="46"/>
    <s v="12/09/2016 16:43:20"/>
    <s v=" "/>
    <s v="xxx"/>
    <x v="6"/>
    <x v="23"/>
    <n v="0"/>
    <n v="0"/>
    <n v="0"/>
    <s v="12/09/2016 16:31:18"/>
    <s v=""/>
    <s v="XX"/>
    <x v="5"/>
    <s v="Não"/>
    <n v="1"/>
    <s v=""/>
    <s v=""/>
  </r>
  <r>
    <n v="831"/>
    <x v="21"/>
    <x v="1"/>
    <s v="04 - Redes"/>
    <x v="2"/>
    <s v="Normal"/>
    <s v="identificação de todos os switches dos escritórios e CDs"/>
    <s v="Leonardo Quintao"/>
    <x v="22"/>
    <s v="12/09/2016 16:31:19"/>
    <s v=" "/>
    <s v="xxx"/>
    <x v="6"/>
    <x v="23"/>
    <n v="0"/>
    <n v="0"/>
    <n v="0"/>
    <s v="12/09/2016 16:31:19"/>
    <s v=""/>
    <s v="XX"/>
    <x v="5"/>
    <s v="Não"/>
    <n v="1"/>
    <s v=""/>
    <s v=""/>
  </r>
  <r>
    <n v="832"/>
    <x v="21"/>
    <x v="1"/>
    <s v="04 - Redes"/>
    <x v="2"/>
    <s v="Normal"/>
    <s v="Adequação logica dos Centro de Distribuição 506 - Cuiabá"/>
    <s v="Leonardo Quintao"/>
    <x v="22"/>
    <s v="12/09/2016 16:33:55"/>
    <s v=" "/>
    <s v="xxx"/>
    <x v="6"/>
    <x v="23"/>
    <n v="0"/>
    <n v="0"/>
    <n v="0"/>
    <s v="12/09/2016 16:31:33"/>
    <s v=""/>
    <s v="XX"/>
    <x v="5"/>
    <s v="Não"/>
    <n v="1"/>
    <s v=""/>
    <s v=""/>
  </r>
  <r>
    <n v="833"/>
    <x v="21"/>
    <x v="1"/>
    <s v="04 - Redes"/>
    <x v="2"/>
    <s v="Normal"/>
    <s v="Configurar DHCP snooping em todos os switch"/>
    <s v="Leonardo Quintao"/>
    <x v="22"/>
    <s v="12/09/2016 16:31:48"/>
    <s v=" "/>
    <s v="xxx"/>
    <x v="6"/>
    <x v="23"/>
    <n v="0"/>
    <n v="0"/>
    <n v="0"/>
    <s v="12/09/2016 16:31:48"/>
    <s v=""/>
    <s v="XX"/>
    <x v="5"/>
    <s v="Não"/>
    <n v="1"/>
    <s v=""/>
    <s v=""/>
  </r>
  <r>
    <n v="834"/>
    <x v="21"/>
    <x v="1"/>
    <s v="04 - Redes"/>
    <x v="2"/>
    <s v="Normal"/>
    <s v="Configurar port security em todos os switches da rede"/>
    <s v="Leonardo Quintao"/>
    <x v="22"/>
    <s v="12/09/2016 16:32:02"/>
    <s v=" "/>
    <s v="xxx"/>
    <x v="6"/>
    <x v="23"/>
    <n v="0"/>
    <n v="0"/>
    <n v="0"/>
    <s v="12/09/2016 16:32:02"/>
    <s v=""/>
    <s v="XX"/>
    <x v="5"/>
    <s v="Não"/>
    <n v="1"/>
    <s v=""/>
    <s v=""/>
  </r>
  <r>
    <n v="835"/>
    <x v="21"/>
    <x v="1"/>
    <s v="04 - Redes"/>
    <x v="2"/>
    <s v="Normal"/>
    <s v="Configurar rootguad em todos os switches"/>
    <s v="Leonardo Quintao"/>
    <x v="22"/>
    <s v="12/09/2016 16:32:16"/>
    <s v=" "/>
    <s v="xxx"/>
    <x v="6"/>
    <x v="23"/>
    <n v="0"/>
    <n v="0"/>
    <n v="0"/>
    <s v="12/09/2016 16:32:16"/>
    <s v=""/>
    <s v="XX"/>
    <x v="5"/>
    <s v="Não"/>
    <n v="1"/>
    <s v=""/>
    <s v=""/>
  </r>
  <r>
    <n v="836"/>
    <x v="21"/>
    <x v="1"/>
    <s v="04 - Redes"/>
    <x v="2"/>
    <s v="Normal"/>
    <s v="Configurar DPDU guard em todos os switches"/>
    <s v="Leonardo Quintao"/>
    <x v="22"/>
    <s v="12/09/2016 16:32:29"/>
    <s v=" "/>
    <s v="xxx"/>
    <x v="6"/>
    <x v="23"/>
    <n v="0"/>
    <n v="0"/>
    <n v="0"/>
    <s v="12/09/2016 16:32:29"/>
    <s v=""/>
    <s v="XX"/>
    <x v="5"/>
    <s v="Não"/>
    <n v="1"/>
    <s v=""/>
    <s v=""/>
  </r>
  <r>
    <n v="837"/>
    <x v="21"/>
    <x v="1"/>
    <s v="04 - Redes"/>
    <x v="2"/>
    <s v="Normal"/>
    <s v="Avaliar/ Atualizar todos os softwares dos switches"/>
    <s v="Leonardo Quintao"/>
    <x v="22"/>
    <s v="12/09/2016 16:32:43"/>
    <s v=" "/>
    <s v="xxx"/>
    <x v="6"/>
    <x v="23"/>
    <n v="0"/>
    <n v="0"/>
    <n v="0"/>
    <s v="12/09/2016 16:32:43"/>
    <s v=""/>
    <s v="XX"/>
    <x v="5"/>
    <s v="Não"/>
    <n v="1"/>
    <s v=""/>
    <s v=""/>
  </r>
  <r>
    <n v="838"/>
    <x v="21"/>
    <x v="1"/>
    <s v="04 - Redes"/>
    <x v="2"/>
    <s v="Normal"/>
    <s v="Criar dashboard geral do CD 506 Cuiabá para monitoramento do noc"/>
    <s v="Leonardo Quintao"/>
    <x v="22"/>
    <s v="12/09/2016 16:34:53"/>
    <s v=" "/>
    <s v="xxx"/>
    <x v="6"/>
    <x v="23"/>
    <n v="0"/>
    <n v="0"/>
    <n v="0"/>
    <s v="12/09/2016 16:32:57"/>
    <s v=""/>
    <s v="XX"/>
    <x v="5"/>
    <s v="Não"/>
    <n v="1"/>
    <s v=""/>
    <s v=""/>
  </r>
  <r>
    <n v="841"/>
    <x v="21"/>
    <x v="1"/>
    <s v="04 - Redes"/>
    <x v="2"/>
    <s v="Normal"/>
    <s v="CD 340 - Manaus"/>
    <s v="Leonardo Quintao"/>
    <x v="46"/>
    <s v="12/09/2016 16:43:24"/>
    <s v=" "/>
    <s v="xxx"/>
    <x v="6"/>
    <x v="23"/>
    <n v="0"/>
    <n v="0"/>
    <n v="0"/>
    <s v="12/09/2016 16:36:04"/>
    <s v=""/>
    <s v="XX"/>
    <x v="5"/>
    <s v="Não"/>
    <n v="1"/>
    <s v=""/>
    <s v=""/>
  </r>
  <r>
    <n v="842"/>
    <x v="21"/>
    <x v="1"/>
    <s v="04 - Redes"/>
    <x v="2"/>
    <s v="Normal"/>
    <s v="identificação de todos os switches dos escritórios e CDs"/>
    <s v="Leonardo Quintao"/>
    <x v="22"/>
    <s v="12/09/2016 16:36:04"/>
    <s v=" "/>
    <s v="xxx"/>
    <x v="6"/>
    <x v="23"/>
    <n v="0"/>
    <n v="0"/>
    <n v="0"/>
    <s v="12/09/2016 16:36:04"/>
    <s v=""/>
    <s v="XX"/>
    <x v="5"/>
    <s v="Não"/>
    <n v="1"/>
    <s v=""/>
    <s v=""/>
  </r>
  <r>
    <n v="843"/>
    <x v="21"/>
    <x v="1"/>
    <s v="04 - Redes"/>
    <x v="2"/>
    <s v="Normal"/>
    <s v="Adequação logica dos Centro de Distribuição 340 - Manaus"/>
    <s v="Leonardo Quintao"/>
    <x v="22"/>
    <s v="12/09/2016 16:38:49"/>
    <s v=" "/>
    <s v="xxx"/>
    <x v="6"/>
    <x v="23"/>
    <n v="0"/>
    <n v="0"/>
    <n v="0"/>
    <s v="12/09/2016 16:36:18"/>
    <s v=""/>
    <s v="XX"/>
    <x v="5"/>
    <s v="Não"/>
    <n v="1"/>
    <s v=""/>
    <s v=""/>
  </r>
  <r>
    <n v="844"/>
    <x v="21"/>
    <x v="1"/>
    <s v="04 - Redes"/>
    <x v="2"/>
    <s v="Normal"/>
    <s v="Configurar DHCP snooping em todos os switch"/>
    <s v="Leonardo Quintao"/>
    <x v="22"/>
    <s v="12/09/2016 16:36:35"/>
    <s v=" "/>
    <s v="xxx"/>
    <x v="6"/>
    <x v="23"/>
    <n v="0"/>
    <n v="0"/>
    <n v="0"/>
    <s v="12/09/2016 16:36:35"/>
    <s v=""/>
    <s v="XX"/>
    <x v="5"/>
    <s v="Não"/>
    <n v="1"/>
    <s v=""/>
    <s v=""/>
  </r>
  <r>
    <n v="845"/>
    <x v="21"/>
    <x v="1"/>
    <s v="04 - Redes"/>
    <x v="2"/>
    <s v="Normal"/>
    <s v="Configurar port security em todos os switches da rede"/>
    <s v="Leonardo Quintao"/>
    <x v="22"/>
    <s v="12/09/2016 16:36:48"/>
    <s v=" "/>
    <s v="xxx"/>
    <x v="6"/>
    <x v="23"/>
    <n v="0"/>
    <n v="0"/>
    <n v="0"/>
    <s v="12/09/2016 16:36:48"/>
    <s v=""/>
    <s v="XX"/>
    <x v="5"/>
    <s v="Não"/>
    <n v="1"/>
    <s v=""/>
    <s v=""/>
  </r>
  <r>
    <n v="846"/>
    <x v="21"/>
    <x v="1"/>
    <s v="04 - Redes"/>
    <x v="2"/>
    <s v="Normal"/>
    <s v="Configurar rootguad em todos os switches"/>
    <s v="Leonardo Quintao"/>
    <x v="22"/>
    <s v="12/09/2016 16:37:02"/>
    <s v=" "/>
    <s v="xxx"/>
    <x v="6"/>
    <x v="23"/>
    <n v="0"/>
    <n v="0"/>
    <n v="0"/>
    <s v="12/09/2016 16:37:02"/>
    <s v=""/>
    <s v="XX"/>
    <x v="5"/>
    <s v="Não"/>
    <n v="1"/>
    <s v=""/>
    <s v=""/>
  </r>
  <r>
    <n v="847"/>
    <x v="21"/>
    <x v="1"/>
    <s v="04 - Redes"/>
    <x v="2"/>
    <s v="Normal"/>
    <s v="Configurar DPDU guard em todos os switches"/>
    <s v="Leonardo Quintao"/>
    <x v="22"/>
    <s v="12/09/2016 16:37:17"/>
    <s v=" "/>
    <s v="xxx"/>
    <x v="6"/>
    <x v="23"/>
    <n v="0"/>
    <n v="0"/>
    <n v="0"/>
    <s v="12/09/2016 16:37:17"/>
    <s v=""/>
    <s v="XX"/>
    <x v="5"/>
    <s v="Não"/>
    <n v="1"/>
    <s v=""/>
    <s v=""/>
  </r>
  <r>
    <n v="848"/>
    <x v="21"/>
    <x v="1"/>
    <s v="04 - Redes"/>
    <x v="2"/>
    <s v="Normal"/>
    <s v="Avaliar/ Atualizar todos os softwares dos switches"/>
    <s v="Leonardo Quintao"/>
    <x v="22"/>
    <s v="12/09/2016 16:37:31"/>
    <s v=" "/>
    <s v="xxx"/>
    <x v="6"/>
    <x v="23"/>
    <n v="0"/>
    <n v="0"/>
    <n v="0"/>
    <s v="12/09/2016 16:37:31"/>
    <s v=""/>
    <s v="XX"/>
    <x v="5"/>
    <s v="Não"/>
    <n v="1"/>
    <s v=""/>
    <s v=""/>
  </r>
  <r>
    <n v="849"/>
    <x v="21"/>
    <x v="1"/>
    <s v="04 - Redes"/>
    <x v="2"/>
    <s v="Normal"/>
    <s v="Criar dashboard geral do CD 340 Manaus para monitoramento do noc"/>
    <s v="Leonardo Quintao"/>
    <x v="22"/>
    <s v="12/09/2016 16:39:15"/>
    <s v=" "/>
    <s v="xxx"/>
    <x v="6"/>
    <x v="23"/>
    <n v="0"/>
    <n v="0"/>
    <n v="0"/>
    <s v="12/09/2016 16:37:44"/>
    <s v=""/>
    <s v="XX"/>
    <x v="5"/>
    <s v="Não"/>
    <n v="1"/>
    <s v=""/>
    <s v=""/>
  </r>
  <r>
    <n v="850"/>
    <x v="21"/>
    <x v="1"/>
    <s v="04 - Redes"/>
    <x v="2"/>
    <s v="Normal"/>
    <s v="CD 188 - Campo Grande"/>
    <s v="Leonardo Quintao"/>
    <x v="46"/>
    <s v="12/09/2016 16:43:29"/>
    <s v=" "/>
    <s v="xxx"/>
    <x v="6"/>
    <x v="23"/>
    <n v="0"/>
    <n v="0"/>
    <n v="0"/>
    <s v="12/09/2016 16:40:22"/>
    <s v=""/>
    <s v="XX"/>
    <x v="5"/>
    <s v="Não"/>
    <n v="1"/>
    <s v=""/>
    <s v=""/>
  </r>
  <r>
    <n v="851"/>
    <x v="21"/>
    <x v="1"/>
    <s v="04 - Redes"/>
    <x v="2"/>
    <s v="Normal"/>
    <s v="identificação de todos os switches dos escritórios e CDs"/>
    <s v="Leonardo Quintao"/>
    <x v="22"/>
    <s v="12/09/2016 16:40:22"/>
    <s v=" "/>
    <s v="xxx"/>
    <x v="6"/>
    <x v="23"/>
    <n v="0"/>
    <n v="0"/>
    <n v="0"/>
    <s v="12/09/2016 16:40:22"/>
    <s v=""/>
    <s v="XX"/>
    <x v="5"/>
    <s v="Não"/>
    <n v="1"/>
    <s v=""/>
    <s v=""/>
  </r>
  <r>
    <n v="852"/>
    <x v="21"/>
    <x v="1"/>
    <s v="04 - Redes"/>
    <x v="2"/>
    <s v="Normal"/>
    <s v="Adequação logica dos Centro de Distribuição 340 - Manaus"/>
    <s v="Leonardo Quintao"/>
    <x v="22"/>
    <s v="12/09/2016 16:40:36"/>
    <s v=" "/>
    <s v="xxx"/>
    <x v="6"/>
    <x v="23"/>
    <n v="0"/>
    <n v="0"/>
    <n v="0"/>
    <s v="12/09/2016 16:40:36"/>
    <s v=""/>
    <s v="XX"/>
    <x v="5"/>
    <s v="Não"/>
    <n v="1"/>
    <s v=""/>
    <s v=""/>
  </r>
  <r>
    <n v="853"/>
    <x v="21"/>
    <x v="1"/>
    <s v="04 - Redes"/>
    <x v="2"/>
    <s v="Normal"/>
    <s v="Configurar DHCP snooping em todos os switch"/>
    <s v="Leonardo Quintao"/>
    <x v="22"/>
    <s v="12/09/2016 16:40:50"/>
    <s v=" "/>
    <s v="xxx"/>
    <x v="6"/>
    <x v="23"/>
    <n v="0"/>
    <n v="0"/>
    <n v="0"/>
    <s v="12/09/2016 16:40:50"/>
    <s v=""/>
    <s v="XX"/>
    <x v="5"/>
    <s v="Não"/>
    <n v="1"/>
    <s v=""/>
    <s v=""/>
  </r>
  <r>
    <n v="854"/>
    <x v="21"/>
    <x v="1"/>
    <s v="04 - Redes"/>
    <x v="2"/>
    <s v="Normal"/>
    <s v="Configurar port security em todos os switches da rede"/>
    <s v="Leonardo Quintao"/>
    <x v="22"/>
    <s v="12/09/2016 16:41:04"/>
    <s v=" "/>
    <s v="xxx"/>
    <x v="6"/>
    <x v="23"/>
    <n v="0"/>
    <n v="0"/>
    <n v="0"/>
    <s v="12/09/2016 16:41:04"/>
    <s v=""/>
    <s v="XX"/>
    <x v="5"/>
    <s v="Não"/>
    <n v="1"/>
    <s v=""/>
    <s v=""/>
  </r>
  <r>
    <n v="855"/>
    <x v="21"/>
    <x v="1"/>
    <s v="04 - Redes"/>
    <x v="2"/>
    <s v="Normal"/>
    <s v="Configurar rootguad em todos os switches"/>
    <s v="Leonardo Quintao"/>
    <x v="22"/>
    <s v="12/09/2016 16:41:18"/>
    <s v=" "/>
    <s v="xxx"/>
    <x v="6"/>
    <x v="23"/>
    <n v="0"/>
    <n v="0"/>
    <n v="0"/>
    <s v="12/09/2016 16:41:18"/>
    <s v=""/>
    <s v="XX"/>
    <x v="5"/>
    <s v="Não"/>
    <n v="1"/>
    <s v=""/>
    <s v=""/>
  </r>
  <r>
    <n v="856"/>
    <x v="21"/>
    <x v="1"/>
    <s v="04 - Redes"/>
    <x v="2"/>
    <s v="Normal"/>
    <s v="Configurar DPDU guard em todos os switches"/>
    <s v="Leonardo Quintao"/>
    <x v="22"/>
    <s v="12/09/2016 16:41:31"/>
    <s v=" "/>
    <s v="xxx"/>
    <x v="6"/>
    <x v="23"/>
    <n v="0"/>
    <n v="0"/>
    <n v="0"/>
    <s v="12/09/2016 16:41:31"/>
    <s v=""/>
    <s v="XX"/>
    <x v="5"/>
    <s v="Não"/>
    <n v="1"/>
    <s v=""/>
    <s v=""/>
  </r>
  <r>
    <n v="857"/>
    <x v="21"/>
    <x v="1"/>
    <s v="04 - Redes"/>
    <x v="2"/>
    <s v="Normal"/>
    <s v="Avaliar/ Atualizar todos os softwares dos switches"/>
    <s v="Leonardo Quintao"/>
    <x v="22"/>
    <s v="12/09/2016 16:41:45"/>
    <s v=" "/>
    <s v="xxx"/>
    <x v="6"/>
    <x v="23"/>
    <n v="0"/>
    <n v="0"/>
    <n v="0"/>
    <s v="12/09/2016 16:41:45"/>
    <s v=""/>
    <s v="XX"/>
    <x v="5"/>
    <s v="Não"/>
    <n v="1"/>
    <s v=""/>
    <s v=""/>
  </r>
  <r>
    <n v="858"/>
    <x v="21"/>
    <x v="1"/>
    <s v="04 - Redes"/>
    <x v="2"/>
    <s v="Normal"/>
    <s v="Criar dashboard geral do CD 188 para monitoramento do noc"/>
    <s v="Leonardo Quintao"/>
    <x v="22"/>
    <s v="13/09/2016 10:18:22"/>
    <s v=" "/>
    <s v="xxx"/>
    <x v="6"/>
    <x v="23"/>
    <n v="0"/>
    <n v="0"/>
    <n v="0"/>
    <s v="12/09/2016 16:41:59"/>
    <s v=""/>
    <s v="XX"/>
    <x v="5"/>
    <s v="Não"/>
    <n v="1"/>
    <s v=""/>
    <s v=""/>
  </r>
  <r>
    <n v="903"/>
    <x v="21"/>
    <x v="0"/>
    <s v="04 - Redes"/>
    <x v="0"/>
    <s v="Normal"/>
    <s v=" Reserva de IP fixo para impressora de rede - Loja 6087 - City Lar"/>
    <s v="Silvio Barbosa Silva"/>
    <x v="22"/>
    <s v="13/09/2016 09:40:23"/>
    <s v=" "/>
    <s v="xxx"/>
    <x v="7"/>
    <x v="8"/>
    <n v="0.10000000149011612"/>
    <n v="0"/>
    <n v="100"/>
    <s v="13/09/2016 09:40:11"/>
    <s v="13/09/2016 09:40:11"/>
    <s v="XX"/>
    <x v="5"/>
    <s v="Não"/>
    <s v=""/>
    <s v=""/>
    <s v=""/>
  </r>
  <r>
    <n v="922"/>
    <x v="21"/>
    <x v="1"/>
    <s v="04 - Redes"/>
    <x v="2"/>
    <s v="Normal"/>
    <s v="CD 075 - Paulista"/>
    <s v="Leonardo Quintao"/>
    <x v="46"/>
    <s v="13/09/2016 10:25:36"/>
    <s v=" "/>
    <s v="xxx"/>
    <x v="6"/>
    <x v="23"/>
    <n v="0"/>
    <n v="0"/>
    <n v="0"/>
    <s v="13/09/2016 10:25:36"/>
    <s v=""/>
    <s v="XX"/>
    <x v="5"/>
    <s v="Não"/>
    <n v="1"/>
    <s v=""/>
    <s v=""/>
  </r>
  <r>
    <n v="923"/>
    <x v="21"/>
    <x v="1"/>
    <s v="04 - Redes"/>
    <x v="2"/>
    <s v="Normal"/>
    <s v="identificação de todos os switches dos escritórios e CDs"/>
    <s v="Leonardo Quintao"/>
    <x v="22"/>
    <s v="13/09/2016 10:25:36"/>
    <s v=" "/>
    <s v="xxx"/>
    <x v="6"/>
    <x v="23"/>
    <n v="0"/>
    <n v="0"/>
    <n v="0"/>
    <s v="13/09/2016 10:25:36"/>
    <s v=""/>
    <s v="XX"/>
    <x v="5"/>
    <s v="Não"/>
    <n v="1"/>
    <s v=""/>
    <s v=""/>
  </r>
  <r>
    <n v="924"/>
    <x v="21"/>
    <x v="1"/>
    <s v="04 - Redes"/>
    <x v="2"/>
    <s v="Normal"/>
    <s v="Adequação logica dos Centro de Distribuição 075 - Paulista "/>
    <s v="Leonardo Quintao"/>
    <x v="22"/>
    <s v="13/09/2016 10:34:25"/>
    <s v=" "/>
    <s v="xxx"/>
    <x v="6"/>
    <x v="23"/>
    <n v="0"/>
    <n v="0"/>
    <n v="0"/>
    <s v="13/09/2016 10:25:50"/>
    <s v=""/>
    <s v="XX"/>
    <x v="5"/>
    <s v="Não"/>
    <n v="1"/>
    <s v=""/>
    <s v=""/>
  </r>
  <r>
    <n v="925"/>
    <x v="21"/>
    <x v="1"/>
    <s v="04 - Redes"/>
    <x v="2"/>
    <s v="Normal"/>
    <s v="Configurar DHCP snooping em todos os switch"/>
    <s v="Leonardo Quintao"/>
    <x v="22"/>
    <s v="13/09/2016 10:26:03"/>
    <s v=" "/>
    <s v="xxx"/>
    <x v="6"/>
    <x v="23"/>
    <n v="0"/>
    <n v="0"/>
    <n v="0"/>
    <s v="13/09/2016 10:26:03"/>
    <s v=""/>
    <s v="XX"/>
    <x v="5"/>
    <s v="Não"/>
    <n v="1"/>
    <s v=""/>
    <s v=""/>
  </r>
  <r>
    <n v="926"/>
    <x v="21"/>
    <x v="1"/>
    <s v="04 - Redes"/>
    <x v="2"/>
    <s v="Normal"/>
    <s v="Configurar port security em todos os switches da rede"/>
    <s v="Leonardo Quintao"/>
    <x v="22"/>
    <s v="13/09/2016 10:26:17"/>
    <s v=" "/>
    <s v="xxx"/>
    <x v="6"/>
    <x v="23"/>
    <n v="0"/>
    <n v="0"/>
    <n v="0"/>
    <s v="13/09/2016 10:26:17"/>
    <s v=""/>
    <s v="XX"/>
    <x v="5"/>
    <s v="Não"/>
    <n v="1"/>
    <s v=""/>
    <s v=""/>
  </r>
  <r>
    <n v="927"/>
    <x v="21"/>
    <x v="1"/>
    <s v="04 - Redes"/>
    <x v="2"/>
    <s v="Normal"/>
    <s v="Configurar rootguad em todos os switches"/>
    <s v="Leonardo Quintao"/>
    <x v="22"/>
    <s v="13/09/2016 10:26:30"/>
    <s v=" "/>
    <s v="xxx"/>
    <x v="6"/>
    <x v="23"/>
    <n v="0"/>
    <n v="0"/>
    <n v="0"/>
    <s v="13/09/2016 10:26:30"/>
    <s v=""/>
    <s v="XX"/>
    <x v="5"/>
    <s v="Não"/>
    <n v="1"/>
    <s v=""/>
    <s v=""/>
  </r>
  <r>
    <n v="928"/>
    <x v="21"/>
    <x v="1"/>
    <s v="04 - Redes"/>
    <x v="2"/>
    <s v="Normal"/>
    <s v="Configurar DPDU guard em todos os switches"/>
    <s v="Leonardo Quintao"/>
    <x v="22"/>
    <s v="13/09/2016 10:26:44"/>
    <s v=" "/>
    <s v="xxx"/>
    <x v="6"/>
    <x v="23"/>
    <n v="0"/>
    <n v="0"/>
    <n v="0"/>
    <s v="13/09/2016 10:26:44"/>
    <s v=""/>
    <s v="XX"/>
    <x v="5"/>
    <s v="Não"/>
    <n v="1"/>
    <s v=""/>
    <s v=""/>
  </r>
  <r>
    <n v="929"/>
    <x v="21"/>
    <x v="1"/>
    <s v="04 - Redes"/>
    <x v="2"/>
    <s v="Normal"/>
    <s v="Avaliar/ Atualizar todos os softwares dos switches"/>
    <s v="Leonardo Quintao"/>
    <x v="22"/>
    <s v="13/09/2016 10:26:58"/>
    <s v=" "/>
    <s v="xxx"/>
    <x v="6"/>
    <x v="23"/>
    <n v="0"/>
    <n v="0"/>
    <n v="0"/>
    <s v="13/09/2016 10:26:58"/>
    <s v=""/>
    <s v="XX"/>
    <x v="5"/>
    <s v="Não"/>
    <n v="1"/>
    <s v=""/>
    <s v=""/>
  </r>
  <r>
    <n v="930"/>
    <x v="21"/>
    <x v="1"/>
    <s v="04 - Redes"/>
    <x v="2"/>
    <s v="Normal"/>
    <s v="Criar dashboard geral do CD 075 paulista para monitoramento do noc"/>
    <s v="Leonardo Quintao"/>
    <x v="22"/>
    <s v="13/09/2016 10:28:39"/>
    <s v=" "/>
    <s v="xxx"/>
    <x v="6"/>
    <x v="23"/>
    <n v="0"/>
    <n v="0"/>
    <n v="0"/>
    <s v="13/09/2016 10:27:11"/>
    <s v=""/>
    <s v="XX"/>
    <x v="5"/>
    <s v="Não"/>
    <n v="1"/>
    <s v=""/>
    <s v=""/>
  </r>
  <r>
    <n v="932"/>
    <x v="21"/>
    <x v="1"/>
    <s v="04 - Redes"/>
    <x v="2"/>
    <s v="Normal"/>
    <s v="CD 096 - Maceio"/>
    <s v="Leonardo Quintao"/>
    <x v="46"/>
    <s v="13/09/2016 10:31:43"/>
    <s v=" "/>
    <s v="xxx"/>
    <x v="6"/>
    <x v="23"/>
    <n v="0"/>
    <n v="0"/>
    <n v="0"/>
    <s v="13/09/2016 10:31:43"/>
    <s v=""/>
    <s v="XX"/>
    <x v="5"/>
    <s v="Não"/>
    <n v="1"/>
    <s v=""/>
    <s v=""/>
  </r>
  <r>
    <n v="933"/>
    <x v="21"/>
    <x v="1"/>
    <s v="04 - Redes"/>
    <x v="2"/>
    <s v="Normal"/>
    <s v="identificação de todos os switches dos escritórios e CDs"/>
    <s v="Leonardo Quintao"/>
    <x v="22"/>
    <s v="13/09/2016 10:31:43"/>
    <s v=" "/>
    <s v="xxx"/>
    <x v="6"/>
    <x v="23"/>
    <n v="0"/>
    <n v="0"/>
    <n v="0"/>
    <s v="13/09/2016 10:31:43"/>
    <s v=""/>
    <s v="XX"/>
    <x v="5"/>
    <s v="Não"/>
    <n v="1"/>
    <s v=""/>
    <s v=""/>
  </r>
  <r>
    <n v="934"/>
    <x v="21"/>
    <x v="1"/>
    <s v="04 - Redes"/>
    <x v="2"/>
    <s v="Normal"/>
    <s v="Adequação logica dos Centro de Distribuição 096"/>
    <s v="Leonardo Quintao"/>
    <x v="22"/>
    <s v="13/09/2016 11:02:42"/>
    <s v=" "/>
    <s v="xxx"/>
    <x v="6"/>
    <x v="23"/>
    <n v="0"/>
    <n v="0"/>
    <n v="0"/>
    <s v="13/09/2016 10:31:57"/>
    <s v=""/>
    <s v="XX"/>
    <x v="5"/>
    <s v="Não"/>
    <n v="1"/>
    <s v=""/>
    <s v=""/>
  </r>
  <r>
    <n v="935"/>
    <x v="21"/>
    <x v="1"/>
    <s v="04 - Redes"/>
    <x v="2"/>
    <s v="Normal"/>
    <s v="Configurar DHCP snooping em todos os switch"/>
    <s v="Leonardo Quintao"/>
    <x v="22"/>
    <s v="13/09/2016 10:32:11"/>
    <s v=" "/>
    <s v="xxx"/>
    <x v="6"/>
    <x v="23"/>
    <n v="0"/>
    <n v="0"/>
    <n v="0"/>
    <s v="13/09/2016 10:32:11"/>
    <s v=""/>
    <s v="XX"/>
    <x v="5"/>
    <s v="Não"/>
    <n v="1"/>
    <s v=""/>
    <s v=""/>
  </r>
  <r>
    <n v="936"/>
    <x v="21"/>
    <x v="1"/>
    <s v="04 - Redes"/>
    <x v="2"/>
    <s v="Normal"/>
    <s v="Configurar port security em todos os switches da rede"/>
    <s v="Leonardo Quintao"/>
    <x v="22"/>
    <s v="13/09/2016 10:32:24"/>
    <s v=" "/>
    <s v="xxx"/>
    <x v="6"/>
    <x v="23"/>
    <n v="0"/>
    <n v="0"/>
    <n v="0"/>
    <s v="13/09/2016 10:32:24"/>
    <s v=""/>
    <s v="XX"/>
    <x v="5"/>
    <s v="Não"/>
    <n v="1"/>
    <s v=""/>
    <s v=""/>
  </r>
  <r>
    <n v="937"/>
    <x v="21"/>
    <x v="1"/>
    <s v="04 - Redes"/>
    <x v="2"/>
    <s v="Normal"/>
    <s v="Configurar rootguad em todos os switches"/>
    <s v="Leonardo Quintao"/>
    <x v="22"/>
    <s v="13/09/2016 10:32:37"/>
    <s v=" "/>
    <s v="xxx"/>
    <x v="6"/>
    <x v="23"/>
    <n v="0"/>
    <n v="0"/>
    <n v="0"/>
    <s v="13/09/2016 10:32:37"/>
    <s v=""/>
    <s v="XX"/>
    <x v="5"/>
    <s v="Não"/>
    <n v="1"/>
    <s v=""/>
    <s v=""/>
  </r>
  <r>
    <n v="938"/>
    <x v="21"/>
    <x v="1"/>
    <s v="04 - Redes"/>
    <x v="2"/>
    <s v="Normal"/>
    <s v="Configurar DPDU guard em todos os switches"/>
    <s v="Leonardo Quintao"/>
    <x v="22"/>
    <s v="13/09/2016 10:32:51"/>
    <s v=" "/>
    <s v="xxx"/>
    <x v="6"/>
    <x v="23"/>
    <n v="0"/>
    <n v="0"/>
    <n v="0"/>
    <s v="13/09/2016 10:32:51"/>
    <s v=""/>
    <s v="XX"/>
    <x v="5"/>
    <s v="Não"/>
    <n v="1"/>
    <s v=""/>
    <s v=""/>
  </r>
  <r>
    <n v="939"/>
    <x v="21"/>
    <x v="1"/>
    <s v="04 - Redes"/>
    <x v="2"/>
    <s v="Normal"/>
    <s v="Avaliar/ Atualizar todos os softwares dos switches"/>
    <s v="Leonardo Quintao"/>
    <x v="22"/>
    <s v="13/09/2016 10:33:04"/>
    <s v=" "/>
    <s v="xxx"/>
    <x v="6"/>
    <x v="23"/>
    <n v="0"/>
    <n v="0"/>
    <n v="0"/>
    <s v="13/09/2016 10:33:04"/>
    <s v=""/>
    <s v="XX"/>
    <x v="5"/>
    <s v="Não"/>
    <n v="1"/>
    <s v=""/>
    <s v=""/>
  </r>
  <r>
    <n v="940"/>
    <x v="21"/>
    <x v="1"/>
    <s v="04 - Redes"/>
    <x v="2"/>
    <s v="Normal"/>
    <s v="Criar dashboard geral do CD 096 para monitoramento do noc"/>
    <s v="Leonardo Quintao"/>
    <x v="22"/>
    <s v="13/09/2016 11:03:09"/>
    <s v=" "/>
    <s v="xxx"/>
    <x v="6"/>
    <x v="23"/>
    <n v="0"/>
    <n v="0"/>
    <n v="0"/>
    <s v="13/09/2016 10:33:18"/>
    <s v=""/>
    <s v="XX"/>
    <x v="5"/>
    <s v="Não"/>
    <n v="1"/>
    <s v=""/>
    <s v=""/>
  </r>
  <r>
    <n v="960"/>
    <x v="21"/>
    <x v="1"/>
    <s v="04 - Redes"/>
    <x v="2"/>
    <s v="Normal"/>
    <s v="CD 015 - Paraiba"/>
    <s v="Leonardo Quintao"/>
    <x v="46"/>
    <s v="13/09/2016 11:10:42"/>
    <s v=" "/>
    <s v="xxx"/>
    <x v="6"/>
    <x v="23"/>
    <n v="0"/>
    <n v="0"/>
    <n v="0"/>
    <s v="13/09/2016 11:10:42"/>
    <s v=""/>
    <s v="XX"/>
    <x v="5"/>
    <s v="Não"/>
    <n v="1"/>
    <s v=""/>
    <s v=""/>
  </r>
  <r>
    <n v="961"/>
    <x v="21"/>
    <x v="1"/>
    <s v="04 - Redes"/>
    <x v="2"/>
    <s v="Normal"/>
    <s v="identificação de todos os switches dos escritórios e CDs"/>
    <s v="Leonardo Quintao"/>
    <x v="22"/>
    <s v="13/09/2016 11:10:42"/>
    <s v=" "/>
    <s v="xxx"/>
    <x v="6"/>
    <x v="23"/>
    <n v="0"/>
    <n v="0"/>
    <n v="0"/>
    <s v="13/09/2016 11:10:42"/>
    <s v=""/>
    <s v="XX"/>
    <x v="5"/>
    <s v="Não"/>
    <n v="1"/>
    <s v=""/>
    <s v=""/>
  </r>
  <r>
    <n v="962"/>
    <x v="21"/>
    <x v="1"/>
    <s v="04 - Redes"/>
    <x v="2"/>
    <s v="Normal"/>
    <s v="Adequação logica dos Centro de Distribuição 096"/>
    <s v="Leonardo Quintao"/>
    <x v="22"/>
    <s v="13/09/2016 11:10:57"/>
    <s v=" "/>
    <s v="xxx"/>
    <x v="6"/>
    <x v="23"/>
    <n v="0"/>
    <n v="0"/>
    <n v="0"/>
    <s v="13/09/2016 11:10:57"/>
    <s v=""/>
    <s v="XX"/>
    <x v="5"/>
    <s v="Não"/>
    <n v="1"/>
    <s v=""/>
    <s v=""/>
  </r>
  <r>
    <n v="963"/>
    <x v="21"/>
    <x v="1"/>
    <s v="04 - Redes"/>
    <x v="2"/>
    <s v="Normal"/>
    <s v="Configurar DHCP snooping em todos os switch"/>
    <s v="Leonardo Quintao"/>
    <x v="22"/>
    <s v="13/09/2016 11:11:10"/>
    <s v=" "/>
    <s v="xxx"/>
    <x v="6"/>
    <x v="23"/>
    <n v="0"/>
    <n v="0"/>
    <n v="0"/>
    <s v="13/09/2016 11:11:10"/>
    <s v=""/>
    <s v="XX"/>
    <x v="5"/>
    <s v="Não"/>
    <n v="1"/>
    <s v=""/>
    <s v=""/>
  </r>
  <r>
    <n v="964"/>
    <x v="21"/>
    <x v="1"/>
    <s v="04 - Redes"/>
    <x v="2"/>
    <s v="Normal"/>
    <s v="Configurar port security em todos os switches da rede"/>
    <s v="Leonardo Quintao"/>
    <x v="22"/>
    <s v="13/09/2016 11:11:24"/>
    <s v=" "/>
    <s v="xxx"/>
    <x v="6"/>
    <x v="23"/>
    <n v="0"/>
    <n v="0"/>
    <n v="0"/>
    <s v="13/09/2016 11:11:24"/>
    <s v=""/>
    <s v="XX"/>
    <x v="5"/>
    <s v="Não"/>
    <n v="1"/>
    <s v=""/>
    <s v=""/>
  </r>
  <r>
    <n v="965"/>
    <x v="21"/>
    <x v="1"/>
    <s v="04 - Redes"/>
    <x v="2"/>
    <s v="Normal"/>
    <s v="Configurar rootguad em todos os switches"/>
    <s v="Leonardo Quintao"/>
    <x v="22"/>
    <s v="13/09/2016 11:11:38"/>
    <s v=" "/>
    <s v="xxx"/>
    <x v="6"/>
    <x v="23"/>
    <n v="0"/>
    <n v="0"/>
    <n v="0"/>
    <s v="13/09/2016 11:11:38"/>
    <s v=""/>
    <s v="XX"/>
    <x v="5"/>
    <s v="Não"/>
    <n v="1"/>
    <s v=""/>
    <s v=""/>
  </r>
  <r>
    <n v="966"/>
    <x v="21"/>
    <x v="1"/>
    <s v="04 - Redes"/>
    <x v="2"/>
    <s v="Normal"/>
    <s v="Configurar DPDU guard em todos os switches"/>
    <s v="Leonardo Quintao"/>
    <x v="22"/>
    <s v="13/09/2016 11:11:52"/>
    <s v=" "/>
    <s v="xxx"/>
    <x v="6"/>
    <x v="23"/>
    <n v="0"/>
    <n v="0"/>
    <n v="0"/>
    <s v="13/09/2016 11:11:52"/>
    <s v=""/>
    <s v="XX"/>
    <x v="5"/>
    <s v="Não"/>
    <n v="1"/>
    <s v=""/>
    <s v=""/>
  </r>
  <r>
    <n v="967"/>
    <x v="21"/>
    <x v="1"/>
    <s v="04 - Redes"/>
    <x v="2"/>
    <s v="Normal"/>
    <s v="Avaliar/ Atualizar todos os softwares dos switches"/>
    <s v="Leonardo Quintao"/>
    <x v="22"/>
    <s v="13/09/2016 11:12:05"/>
    <s v=" "/>
    <s v="xxx"/>
    <x v="6"/>
    <x v="23"/>
    <n v="0"/>
    <n v="0"/>
    <n v="0"/>
    <s v="13/09/2016 11:12:05"/>
    <s v=""/>
    <s v="XX"/>
    <x v="5"/>
    <s v="Não"/>
    <n v="1"/>
    <s v=""/>
    <s v=""/>
  </r>
  <r>
    <n v="968"/>
    <x v="21"/>
    <x v="1"/>
    <s v="04 - Redes"/>
    <x v="2"/>
    <s v="Normal"/>
    <s v="Criar dashboard geral do CD 096 para monitoramento do noc"/>
    <s v="Leonardo Quintao"/>
    <x v="22"/>
    <s v="13/09/2016 11:12:19"/>
    <s v=" "/>
    <s v="xxx"/>
    <x v="6"/>
    <x v="23"/>
    <n v="0"/>
    <n v="0"/>
    <n v="0"/>
    <s v="13/09/2016 11:12:19"/>
    <s v=""/>
    <s v="XX"/>
    <x v="5"/>
    <s v="Não"/>
    <n v="1"/>
    <s v=""/>
    <s v=""/>
  </r>
  <r>
    <n v="1001"/>
    <x v="21"/>
    <x v="0"/>
    <s v="04 - Redes"/>
    <x v="0"/>
    <s v="Normal"/>
    <s v="Verificação rede coletores lenta CD 47"/>
    <s v="João Moreira de Sousa Neto"/>
    <x v="24"/>
    <s v="19/09/2016 12:32:49"/>
    <s v=" "/>
    <s v="xxx"/>
    <x v="6"/>
    <x v="8"/>
    <n v="4"/>
    <n v="0"/>
    <n v="100"/>
    <s v="13/09/2016 13:19:21"/>
    <s v="19/09/2016 12:32:49"/>
    <s v="XX"/>
    <x v="5"/>
    <s v="Não"/>
    <s v=""/>
    <n v="1"/>
    <s v=""/>
  </r>
  <r>
    <n v="1018"/>
    <x v="21"/>
    <x v="0"/>
    <s v="04 - Redes"/>
    <x v="0"/>
    <s v="Normal"/>
    <s v="Verificação rede coletores lenta CD 74"/>
    <s v="João Moreira de Sousa Neto"/>
    <x v="24"/>
    <s v="19/09/2016 18:19:14"/>
    <s v=" "/>
    <s v="xxx"/>
    <x v="7"/>
    <x v="8"/>
    <n v="2"/>
    <n v="0"/>
    <n v="100"/>
    <s v="13/09/2016 14:59:18"/>
    <s v="19/09/2016 18:19:14"/>
    <s v="XX"/>
    <x v="5"/>
    <s v="Não"/>
    <s v=""/>
    <s v=""/>
    <s v=""/>
  </r>
  <r>
    <n v="1045"/>
    <x v="21"/>
    <x v="0"/>
    <s v="04 - Redes"/>
    <x v="0"/>
    <s v="Normal"/>
    <s v="Verificação de velocidade circuito da OI"/>
    <s v="João Moreira de Sousa Neto"/>
    <x v="24"/>
    <s v="13/09/2016 17:00:54"/>
    <s v=" "/>
    <s v="xxx"/>
    <x v="7"/>
    <x v="8"/>
    <n v="1"/>
    <n v="0"/>
    <n v="100"/>
    <s v="13/09/2016 16:59:53"/>
    <s v="13/09/2016 16:59:53"/>
    <s v="XX"/>
    <x v="5"/>
    <s v="Não"/>
    <s v=""/>
    <s v=""/>
    <s v=""/>
  </r>
  <r>
    <n v="1135"/>
    <x v="21"/>
    <x v="0"/>
    <s v="04 - Redes"/>
    <x v="0"/>
    <s v="Normal"/>
    <s v="Adequação Cds no Solar Winds"/>
    <s v="João Moreira de Sousa Neto"/>
    <x v="24"/>
    <s v="19/09/2016 18:18:38"/>
    <s v=" "/>
    <s v="xxx"/>
    <x v="8"/>
    <x v="9"/>
    <n v="1"/>
    <n v="0"/>
    <n v="100"/>
    <s v="14/09/2016 14:48:03"/>
    <s v="19/09/2016 18:18:38"/>
    <s v="XX"/>
    <x v="5"/>
    <s v="Não"/>
    <s v=""/>
    <s v=""/>
    <s v=""/>
  </r>
  <r>
    <n v="1152"/>
    <x v="21"/>
    <x v="0"/>
    <s v="04 - Redes"/>
    <x v="0"/>
    <s v="Normal"/>
    <s v="Configuração rotador Slafer loja 052"/>
    <s v="João Moreira de Sousa Neto"/>
    <x v="24"/>
    <s v="19/09/2016 12:22:40"/>
    <s v=" "/>
    <s v="xxx"/>
    <x v="8"/>
    <x v="9"/>
    <n v="1"/>
    <n v="0"/>
    <n v="100"/>
    <s v="14/09/2016 15:55:31"/>
    <s v="19/09/2016 12:22:40"/>
    <s v="XX"/>
    <x v="5"/>
    <s v="Não"/>
    <s v=""/>
    <s v=""/>
    <s v=""/>
  </r>
  <r>
    <n v="2460"/>
    <x v="21"/>
    <x v="0"/>
    <s v="04 - Redes"/>
    <x v="0"/>
    <s v="Normal"/>
    <s v="Levantamento Circuitos Insinuante que viraram Citylar  "/>
    <s v="João Moreira de Sousa Neto"/>
    <x v="24"/>
    <s v="20/09/2016 19:40:05"/>
    <s v=" "/>
    <s v="xxx"/>
    <x v="12"/>
    <x v="13"/>
    <n v="1"/>
    <n v="0"/>
    <n v="100"/>
    <s v="20/09/2016 19:39:51"/>
    <s v="20/09/2016 19:40:05"/>
    <s v="XX"/>
    <x v="5"/>
    <s v="Não"/>
    <s v=""/>
    <s v=""/>
    <s v=""/>
  </r>
  <r>
    <n v="2461"/>
    <x v="21"/>
    <x v="0"/>
    <s v="04 - Redes"/>
    <x v="0"/>
    <s v="Normal"/>
    <s v="Checagem de alta utilização loja CL-142 junto ao Noc"/>
    <s v="João Moreira de Sousa Neto"/>
    <x v="24"/>
    <s v="20/09/2016 19:41:09"/>
    <s v=" "/>
    <s v="xxx"/>
    <x v="12"/>
    <x v="13"/>
    <n v="2"/>
    <n v="0"/>
    <n v="100"/>
    <s v="20/09/2016 19:40:50"/>
    <s v="20/09/2016 19:41:09"/>
    <s v="XX"/>
    <x v="5"/>
    <s v="Não"/>
    <s v=""/>
    <s v=""/>
    <s v=""/>
  </r>
  <r>
    <n v="2463"/>
    <x v="21"/>
    <x v="0"/>
    <s v="04 - Redes"/>
    <x v="0"/>
    <s v="Normal"/>
    <s v="Configuração switch loja CL-10"/>
    <s v="João Moreira de Sousa Neto"/>
    <x v="24"/>
    <s v="20/09/2016 19:42:11"/>
    <s v=" "/>
    <s v="xxx"/>
    <x v="12"/>
    <x v="13"/>
    <n v="3"/>
    <n v="0"/>
    <n v="100"/>
    <s v="20/09/2016 19:41:57"/>
    <s v="20/09/2016 19:42:11"/>
    <s v="XX"/>
    <x v="5"/>
    <s v="Não"/>
    <s v=""/>
    <s v=""/>
    <s v=""/>
  </r>
  <r>
    <n v="2464"/>
    <x v="21"/>
    <x v="0"/>
    <s v="04 - Redes"/>
    <x v="0"/>
    <s v="Normal"/>
    <s v="Criação Vlan roteador Loja cl-10"/>
    <s v="João Moreira de Sousa Neto"/>
    <x v="24"/>
    <s v="20/09/2016 19:44:05"/>
    <s v=" "/>
    <s v="xxx"/>
    <x v="12"/>
    <x v="13"/>
    <n v="1"/>
    <n v="0"/>
    <n v="100"/>
    <s v="20/09/2016 19:43:43"/>
    <s v="20/09/2016 19:44:05"/>
    <s v="XX"/>
    <x v="5"/>
    <s v="Não"/>
    <s v=""/>
    <s v=""/>
    <s v=""/>
  </r>
  <r>
    <n v="2465"/>
    <x v="21"/>
    <x v="0"/>
    <s v="04 - Redes"/>
    <x v="0"/>
    <s v="Normal"/>
    <s v="Instalação switch no rack loja cl-10 e validação das conexões "/>
    <s v="João Moreira de Sousa Neto"/>
    <x v="24"/>
    <s v="20/09/2016 19:46:18"/>
    <s v=" "/>
    <s v="xxx"/>
    <x v="12"/>
    <x v="13"/>
    <n v="4"/>
    <n v="0"/>
    <n v="100"/>
    <s v="20/09/2016 19:45:56"/>
    <s v="20/09/2016 19:46:18"/>
    <s v="XX"/>
    <x v="5"/>
    <s v="Não"/>
    <s v=""/>
    <s v=""/>
    <s v=""/>
  </r>
  <r>
    <n v="1164"/>
    <x v="22"/>
    <x v="0"/>
    <s v="04 - Redes"/>
    <x v="0"/>
    <s v="Normal"/>
    <s v="Adequar informações no Solar Winds: LOJA - CL 001"/>
    <s v="Maxwell Silva"/>
    <x v="21"/>
    <s v="15/09/2016 14:11:22"/>
    <s v=" "/>
    <s v="xxx"/>
    <x v="9"/>
    <x v="10"/>
    <n v="0.5"/>
    <n v="0.5"/>
    <n v="100"/>
    <s v="14/09/2016 17:04:04"/>
    <s v="15/09/2016 14:06:43"/>
    <s v="XX"/>
    <x v="5"/>
    <s v="Não"/>
    <s v=""/>
    <s v=""/>
    <s v=""/>
  </r>
  <r>
    <n v="1165"/>
    <x v="22"/>
    <x v="0"/>
    <s v="04 - Redes"/>
    <x v="0"/>
    <s v="Normal"/>
    <s v="Adequar informações no Solar Winds: LOJA - CL 004"/>
    <s v="Maxwell Silva"/>
    <x v="21"/>
    <s v="15/09/2016 14:11:30"/>
    <s v=" "/>
    <s v="xxx"/>
    <x v="9"/>
    <x v="10"/>
    <n v="0.5"/>
    <n v="0.5"/>
    <n v="100"/>
    <s v="14/09/2016 17:04:08"/>
    <s v="15/09/2016 14:07:19"/>
    <s v="XX"/>
    <x v="5"/>
    <s v="Não"/>
    <s v=""/>
    <s v=""/>
    <s v=""/>
  </r>
  <r>
    <n v="1166"/>
    <x v="22"/>
    <x v="0"/>
    <s v="04 - Redes"/>
    <x v="0"/>
    <s v="Normal"/>
    <s v="Adequar informações no Solar Winds: LOJA - CL 005"/>
    <s v="Maxwell Silva"/>
    <x v="21"/>
    <s v="15/09/2016 14:11:48"/>
    <s v=" "/>
    <s v="xxx"/>
    <x v="9"/>
    <x v="10"/>
    <n v="0.5"/>
    <n v="0.5"/>
    <n v="100"/>
    <s v="14/09/2016 17:04:13"/>
    <s v="15/09/2016 14:07:55"/>
    <s v="XX"/>
    <x v="5"/>
    <s v="Não"/>
    <s v=""/>
    <s v=""/>
    <s v=""/>
  </r>
  <r>
    <n v="1167"/>
    <x v="22"/>
    <x v="0"/>
    <s v="04 - Redes"/>
    <x v="0"/>
    <s v="Normal"/>
    <s v="Adequar informações no Solar Winds: LOJA - CL 006"/>
    <s v="Maxwell Silva"/>
    <x v="21"/>
    <s v="15/09/2016 14:12:03"/>
    <s v=" "/>
    <s v="xxx"/>
    <x v="9"/>
    <x v="10"/>
    <n v="0.5"/>
    <n v="0.5"/>
    <n v="100"/>
    <s v="14/09/2016 17:04:18"/>
    <s v="15/09/2016 14:09:47"/>
    <s v="XX"/>
    <x v="5"/>
    <s v="Não"/>
    <s v=""/>
    <s v=""/>
    <s v=""/>
  </r>
  <r>
    <n v="1168"/>
    <x v="22"/>
    <x v="0"/>
    <s v="04 - Redes"/>
    <x v="0"/>
    <s v="Normal"/>
    <s v="Adequar informações no Solar Winds: LOJA - CL 007"/>
    <s v="Maxwell Silva"/>
    <x v="21"/>
    <s v="15/09/2016 14:12:13"/>
    <s v=" "/>
    <s v="xxx"/>
    <x v="9"/>
    <x v="10"/>
    <n v="0.5"/>
    <n v="0.5"/>
    <n v="100"/>
    <s v="14/09/2016 17:04:22"/>
    <s v="15/09/2016 14:09:52"/>
    <s v="XX"/>
    <x v="5"/>
    <s v="Não"/>
    <s v=""/>
    <s v=""/>
    <s v=""/>
  </r>
  <r>
    <n v="1169"/>
    <x v="22"/>
    <x v="0"/>
    <s v="04 - Redes"/>
    <x v="0"/>
    <s v="Normal"/>
    <s v="Adequar informações no Solar Winds: LOJA - CL 009"/>
    <s v="Maxwell Silva"/>
    <x v="21"/>
    <s v="15/09/2016 14:12:23"/>
    <s v=" "/>
    <s v="xxx"/>
    <x v="9"/>
    <x v="10"/>
    <n v="0.5"/>
    <n v="0.5"/>
    <n v="100"/>
    <s v="14/09/2016 17:04:28"/>
    <s v="15/09/2016 14:09:57"/>
    <s v="XX"/>
    <x v="5"/>
    <s v="Não"/>
    <s v=""/>
    <s v=""/>
    <s v=""/>
  </r>
  <r>
    <n v="1170"/>
    <x v="22"/>
    <x v="0"/>
    <s v="04 - Redes"/>
    <x v="0"/>
    <s v="Normal"/>
    <s v="Adequar informações no Solar Winds: LOJA - CL 010"/>
    <s v="Maxwell Silva"/>
    <x v="21"/>
    <s v="15/09/2016 14:12:34"/>
    <s v=" "/>
    <s v="xxx"/>
    <x v="9"/>
    <x v="10"/>
    <n v="0.5"/>
    <n v="0.5"/>
    <n v="100"/>
    <s v="14/09/2016 17:04:32"/>
    <s v="15/09/2016 14:10:02"/>
    <s v="XX"/>
    <x v="5"/>
    <s v="Não"/>
    <s v=""/>
    <s v=""/>
    <s v=""/>
  </r>
  <r>
    <n v="1171"/>
    <x v="22"/>
    <x v="0"/>
    <s v="04 - Redes"/>
    <x v="0"/>
    <s v="Normal"/>
    <s v="Adequar informações no Solar Winds: LOJA - CL 011"/>
    <s v="Maxwell Silva"/>
    <x v="21"/>
    <s v="15/09/2016 14:12:50"/>
    <s v=" "/>
    <s v="xxx"/>
    <x v="9"/>
    <x v="10"/>
    <n v="0.5"/>
    <n v="0.5"/>
    <n v="100"/>
    <s v="14/09/2016 17:04:37"/>
    <s v="15/09/2016 14:10:07"/>
    <s v="XX"/>
    <x v="5"/>
    <s v="Não"/>
    <s v=""/>
    <s v=""/>
    <s v=""/>
  </r>
  <r>
    <n v="1172"/>
    <x v="22"/>
    <x v="0"/>
    <s v="04 - Redes"/>
    <x v="0"/>
    <s v="Normal"/>
    <s v="Adequar informações no Solar Winds: LOJA - CL 017"/>
    <s v="Maxwell Silva"/>
    <x v="21"/>
    <s v="15/09/2016 14:13:49"/>
    <s v=" "/>
    <s v="xxx"/>
    <x v="9"/>
    <x v="10"/>
    <n v="0.5"/>
    <n v="0.5"/>
    <n v="100"/>
    <s v="14/09/2016 17:04:42"/>
    <s v="15/09/2016 14:10:11"/>
    <s v="XX"/>
    <x v="5"/>
    <s v="Não"/>
    <s v=""/>
    <s v=""/>
    <s v=""/>
  </r>
  <r>
    <n v="1173"/>
    <x v="22"/>
    <x v="0"/>
    <s v="04 - Redes"/>
    <x v="0"/>
    <s v="Normal"/>
    <s v="Adequar informações no Solar Winds: LOJA - CL 018"/>
    <s v="Maxwell Silva"/>
    <x v="21"/>
    <s v="15/09/2016 14:14:05"/>
    <s v=" "/>
    <s v="xxx"/>
    <x v="9"/>
    <x v="10"/>
    <n v="0.5"/>
    <n v="0.5"/>
    <n v="100"/>
    <s v="14/09/2016 17:04:47"/>
    <s v="15/09/2016 14:10:16"/>
    <s v="XX"/>
    <x v="5"/>
    <s v="Não"/>
    <s v=""/>
    <s v=""/>
    <s v=""/>
  </r>
  <r>
    <n v="1174"/>
    <x v="22"/>
    <x v="0"/>
    <s v="04 - Redes"/>
    <x v="0"/>
    <s v="Normal"/>
    <s v="Adequar informações no Solar Winds: LOJA - CL 023"/>
    <s v="Maxwell Silva"/>
    <x v="21"/>
    <s v="15/09/2016 14:14:18"/>
    <s v=" "/>
    <s v="xxx"/>
    <x v="9"/>
    <x v="10"/>
    <n v="0.5"/>
    <n v="0.5"/>
    <n v="100"/>
    <s v="14/09/2016 17:04:51"/>
    <s v="15/09/2016 14:10:22"/>
    <s v="XX"/>
    <x v="5"/>
    <s v="Não"/>
    <s v=""/>
    <s v=""/>
    <s v=""/>
  </r>
  <r>
    <n v="1175"/>
    <x v="22"/>
    <x v="0"/>
    <s v="04 - Redes"/>
    <x v="0"/>
    <s v="Normal"/>
    <s v="Adequar informações no Solar Winds: LOJA - CL 024"/>
    <s v="Maxwell Silva"/>
    <x v="21"/>
    <s v="15/09/2016 14:14:30"/>
    <s v=" "/>
    <s v="xxx"/>
    <x v="9"/>
    <x v="10"/>
    <n v="0.5"/>
    <n v="0.5"/>
    <n v="100"/>
    <s v="14/09/2016 17:04:56"/>
    <s v="15/09/2016 14:10:27"/>
    <s v="XX"/>
    <x v="5"/>
    <s v="Não"/>
    <s v=""/>
    <s v=""/>
    <s v=""/>
  </r>
  <r>
    <n v="1176"/>
    <x v="22"/>
    <x v="0"/>
    <s v="04 - Redes"/>
    <x v="0"/>
    <s v="Normal"/>
    <s v="Adequar informações no Solar Winds: LOJA - CL 030"/>
    <s v="Maxwell Silva"/>
    <x v="21"/>
    <s v="15/09/2016 14:14:41"/>
    <s v=" "/>
    <s v="xxx"/>
    <x v="9"/>
    <x v="10"/>
    <n v="0.5"/>
    <n v="0.5"/>
    <n v="100"/>
    <s v="14/09/2016 17:05:00"/>
    <s v="15/09/2016 14:10:33"/>
    <s v="XX"/>
    <x v="5"/>
    <s v="Não"/>
    <s v=""/>
    <s v=""/>
    <s v=""/>
  </r>
  <r>
    <n v="1177"/>
    <x v="22"/>
    <x v="0"/>
    <s v="04 - Redes"/>
    <x v="0"/>
    <s v="Normal"/>
    <s v="Adequar informações no Solar Winds: LOJA - CL 031"/>
    <s v="Maxwell Silva"/>
    <x v="21"/>
    <s v="15/09/2016 14:14:53"/>
    <s v=" "/>
    <s v="xxx"/>
    <x v="9"/>
    <x v="10"/>
    <n v="0.5"/>
    <n v="0.5"/>
    <n v="100"/>
    <s v="14/09/2016 17:05:05"/>
    <s v="15/09/2016 14:10:37"/>
    <s v="XX"/>
    <x v="5"/>
    <s v="Não"/>
    <s v=""/>
    <s v=""/>
    <s v=""/>
  </r>
  <r>
    <n v="1178"/>
    <x v="22"/>
    <x v="0"/>
    <s v="04 - Redes"/>
    <x v="0"/>
    <s v="Normal"/>
    <s v="Adequar informações no Solar Winds: LOJA - CL 033"/>
    <s v="Maxwell Silva"/>
    <x v="21"/>
    <s v="15/09/2016 14:15:06"/>
    <s v=" "/>
    <s v="xxx"/>
    <x v="9"/>
    <x v="10"/>
    <n v="0.5"/>
    <n v="0.5"/>
    <n v="100"/>
    <s v="14/09/2016 17:05:10"/>
    <s v="15/09/2016 14:10:43"/>
    <s v="XX"/>
    <x v="5"/>
    <s v="Não"/>
    <s v=""/>
    <s v=""/>
    <s v=""/>
  </r>
  <r>
    <n v="1179"/>
    <x v="22"/>
    <x v="0"/>
    <s v="04 - Redes"/>
    <x v="0"/>
    <s v="Normal"/>
    <s v="Adequar informações no Solar Winds: LOJA - CL 036"/>
    <s v="Maxwell Silva"/>
    <x v="21"/>
    <s v="15/09/2016 14:15:18"/>
    <s v=" "/>
    <s v="xxx"/>
    <x v="9"/>
    <x v="10"/>
    <n v="0.5"/>
    <n v="0.5"/>
    <n v="100"/>
    <s v="14/09/2016 17:05:14"/>
    <s v="15/09/2016 14:10:47"/>
    <s v="XX"/>
    <x v="5"/>
    <s v="Não"/>
    <s v=""/>
    <s v=""/>
    <s v=""/>
  </r>
  <r>
    <n v="1180"/>
    <x v="22"/>
    <x v="0"/>
    <s v="04 - Redes"/>
    <x v="0"/>
    <s v="Normal"/>
    <s v="Adequar informações no Solar Winds: LOJA - CL 037"/>
    <s v="Maxwell Silva"/>
    <x v="21"/>
    <s v="16/09/2016 16:11:05"/>
    <s v=" "/>
    <s v="xxx"/>
    <x v="10"/>
    <x v="11"/>
    <n v="0.5"/>
    <n v="0.5"/>
    <n v="100"/>
    <s v="14/09/2016 17:05:19"/>
    <s v="16/09/2016 15:53:36"/>
    <s v="XX"/>
    <x v="5"/>
    <s v="Não"/>
    <s v=""/>
    <s v=""/>
    <s v=""/>
  </r>
  <r>
    <n v="1181"/>
    <x v="22"/>
    <x v="0"/>
    <s v="04 - Redes"/>
    <x v="0"/>
    <s v="Normal"/>
    <s v="Adequar informações no Solar Winds: LOJA - CL 038"/>
    <s v="Maxwell Silva"/>
    <x v="21"/>
    <s v="16/09/2016 16:11:34"/>
    <s v=" "/>
    <s v="xxx"/>
    <x v="10"/>
    <x v="11"/>
    <n v="0.5"/>
    <n v="1"/>
    <n v="100"/>
    <s v="14/09/2016 17:05:24"/>
    <s v="16/09/2016 15:53:41"/>
    <s v="XX"/>
    <x v="5"/>
    <s v="Não"/>
    <s v=""/>
    <s v=""/>
    <s v=""/>
  </r>
  <r>
    <n v="1182"/>
    <x v="22"/>
    <x v="0"/>
    <s v="04 - Redes"/>
    <x v="0"/>
    <s v="Normal"/>
    <s v="Adequar informações no Solar Winds: LOJA - CL 039"/>
    <s v="Maxwell Silva"/>
    <x v="21"/>
    <s v="16/09/2016 16:11:57"/>
    <s v=" "/>
    <s v="xxx"/>
    <x v="10"/>
    <x v="11"/>
    <n v="0.5"/>
    <n v="0.5"/>
    <n v="100"/>
    <s v="14/09/2016 17:05:28"/>
    <s v="16/09/2016 15:53:46"/>
    <s v="XX"/>
    <x v="5"/>
    <s v="Não"/>
    <s v=""/>
    <s v=""/>
    <s v=""/>
  </r>
  <r>
    <n v="1183"/>
    <x v="22"/>
    <x v="0"/>
    <s v="04 - Redes"/>
    <x v="0"/>
    <s v="Normal"/>
    <s v="Adequar informações no Solar Winds: LOJA - CL 041"/>
    <s v="Maxwell Silva"/>
    <x v="21"/>
    <s v="16/09/2016 16:12:08"/>
    <s v=" "/>
    <s v="xxx"/>
    <x v="10"/>
    <x v="11"/>
    <n v="0.5"/>
    <n v="0.5"/>
    <n v="100"/>
    <s v="14/09/2016 17:05:33"/>
    <s v="16/09/2016 15:53:51"/>
    <s v="XX"/>
    <x v="5"/>
    <s v="Não"/>
    <s v=""/>
    <s v=""/>
    <s v=""/>
  </r>
  <r>
    <n v="1184"/>
    <x v="22"/>
    <x v="0"/>
    <s v="04 - Redes"/>
    <x v="0"/>
    <s v="Normal"/>
    <s v="Adequar informações no Solar Winds: LOJA - CL 042"/>
    <s v="Maxwell Silva"/>
    <x v="21"/>
    <s v="16/09/2016 16:12:19"/>
    <s v=" "/>
    <s v="xxx"/>
    <x v="10"/>
    <x v="11"/>
    <n v="0.5"/>
    <n v="0.5"/>
    <n v="100"/>
    <s v="14/09/2016 17:05:38"/>
    <s v="16/09/2016 15:53:56"/>
    <s v="XX"/>
    <x v="5"/>
    <s v="Não"/>
    <s v=""/>
    <s v=""/>
    <s v=""/>
  </r>
  <r>
    <n v="1185"/>
    <x v="22"/>
    <x v="0"/>
    <s v="04 - Redes"/>
    <x v="0"/>
    <s v="Normal"/>
    <s v="Adequar informações no Solar Winds: LOJA - CL 043"/>
    <s v="Maxwell Silva"/>
    <x v="21"/>
    <s v="16/09/2016 16:12:29"/>
    <s v=" "/>
    <s v="xxx"/>
    <x v="10"/>
    <x v="11"/>
    <n v="0.5"/>
    <n v="0.5"/>
    <n v="100"/>
    <s v="14/09/2016 17:05:42"/>
    <s v="16/09/2016 15:54:01"/>
    <s v="XX"/>
    <x v="5"/>
    <s v="Não"/>
    <s v=""/>
    <s v=""/>
    <s v=""/>
  </r>
  <r>
    <n v="1186"/>
    <x v="22"/>
    <x v="0"/>
    <s v="04 - Redes"/>
    <x v="0"/>
    <s v="Normal"/>
    <s v="Adequar informações no Solar Winds: LOJA - CL 044"/>
    <s v="Maxwell Silva"/>
    <x v="21"/>
    <s v="26/09/2016 09:11:34"/>
    <s v=" "/>
    <s v="xxx"/>
    <x v="10"/>
    <x v="11"/>
    <n v="0.5"/>
    <n v="0"/>
    <n v="100"/>
    <s v="14/09/2016 17:05:47"/>
    <s v="26/09/2016 09:11:34"/>
    <s v="XX"/>
    <x v="5"/>
    <s v="Não"/>
    <s v=""/>
    <s v=""/>
    <s v=""/>
  </r>
  <r>
    <n v="1187"/>
    <x v="22"/>
    <x v="0"/>
    <s v="04 - Redes"/>
    <x v="0"/>
    <s v="Normal"/>
    <s v="Adequar informações no Solar Winds: LOJA - CL 045"/>
    <s v="Maxwell Silva"/>
    <x v="21"/>
    <s v="16/09/2016 16:13:06"/>
    <s v=" "/>
    <s v="xxx"/>
    <x v="10"/>
    <x v="11"/>
    <n v="0.5"/>
    <n v="0.5"/>
    <n v="100"/>
    <s v="14/09/2016 17:05:51"/>
    <s v="16/09/2016 15:54:10"/>
    <s v="XX"/>
    <x v="5"/>
    <s v="Não"/>
    <s v=""/>
    <s v=""/>
    <s v=""/>
  </r>
  <r>
    <n v="1188"/>
    <x v="22"/>
    <x v="0"/>
    <s v="04 - Redes"/>
    <x v="0"/>
    <s v="Normal"/>
    <s v="Adequar informações no Solar Winds: LOJA - CL 046"/>
    <s v="Maxwell Silva"/>
    <x v="21"/>
    <s v="26/09/2016 09:11:39"/>
    <s v=" "/>
    <s v="xxx"/>
    <x v="10"/>
    <x v="11"/>
    <n v="0.5"/>
    <n v="0"/>
    <n v="100"/>
    <s v="14/09/2016 17:05:56"/>
    <s v="26/09/2016 09:11:39"/>
    <s v="XX"/>
    <x v="5"/>
    <s v="Não"/>
    <s v=""/>
    <s v=""/>
    <s v=""/>
  </r>
  <r>
    <n v="1189"/>
    <x v="22"/>
    <x v="0"/>
    <s v="04 - Redes"/>
    <x v="0"/>
    <s v="Normal"/>
    <s v="Adequar informações no Solar Winds: LOJA - CL 047"/>
    <s v="Maxwell Silva"/>
    <x v="21"/>
    <s v="16/09/2016 16:13:37"/>
    <s v=" "/>
    <s v="xxx"/>
    <x v="10"/>
    <x v="11"/>
    <n v="0.5"/>
    <n v="0.5"/>
    <n v="100"/>
    <s v="14/09/2016 17:06:01"/>
    <s v="16/09/2016 15:54:20"/>
    <s v="XX"/>
    <x v="5"/>
    <s v="Não"/>
    <s v=""/>
    <s v=""/>
    <s v=""/>
  </r>
  <r>
    <n v="1190"/>
    <x v="22"/>
    <x v="0"/>
    <s v="04 - Redes"/>
    <x v="0"/>
    <s v="Normal"/>
    <s v="Adequar informações no Solar Winds: LOJA - CL 048"/>
    <s v="Maxwell Silva"/>
    <x v="21"/>
    <s v="16/09/2016 16:13:45"/>
    <s v=" "/>
    <s v="xxx"/>
    <x v="10"/>
    <x v="11"/>
    <n v="0.5"/>
    <n v="0.5"/>
    <n v="100"/>
    <s v="14/09/2016 17:06:05"/>
    <s v="16/09/2016 15:54:25"/>
    <s v="XX"/>
    <x v="5"/>
    <s v="Não"/>
    <s v=""/>
    <s v=""/>
    <s v=""/>
  </r>
  <r>
    <n v="1191"/>
    <x v="22"/>
    <x v="0"/>
    <s v="04 - Redes"/>
    <x v="0"/>
    <s v="Normal"/>
    <s v="Adequar informações no Solar Winds: LOJA - CL 051"/>
    <s v="Maxwell Silva"/>
    <x v="21"/>
    <s v="16/09/2016 16:14:19"/>
    <s v=" "/>
    <s v="xxx"/>
    <x v="10"/>
    <x v="11"/>
    <n v="0.5"/>
    <n v="0.5"/>
    <n v="100"/>
    <s v="14/09/2016 17:06:10"/>
    <s v="16/09/2016 15:54:30"/>
    <s v="XX"/>
    <x v="5"/>
    <s v="Não"/>
    <s v=""/>
    <s v=""/>
    <s v=""/>
  </r>
  <r>
    <n v="1192"/>
    <x v="22"/>
    <x v="0"/>
    <s v="04 - Redes"/>
    <x v="0"/>
    <s v="Normal"/>
    <s v="Adequar informações no Solar Winds: LOJA - CL 052"/>
    <s v="Maxwell Silva"/>
    <x v="21"/>
    <s v="16/09/2016 16:14:36"/>
    <s v=" "/>
    <s v="xxx"/>
    <x v="10"/>
    <x v="11"/>
    <n v="0.5"/>
    <n v="0.5"/>
    <n v="100"/>
    <s v="14/09/2016 17:06:14"/>
    <s v="16/09/2016 15:54:35"/>
    <s v="XX"/>
    <x v="5"/>
    <s v="Não"/>
    <s v=""/>
    <s v=""/>
    <s v=""/>
  </r>
  <r>
    <n v="1193"/>
    <x v="22"/>
    <x v="0"/>
    <s v="04 - Redes"/>
    <x v="0"/>
    <s v="Normal"/>
    <s v="Adequar informações no Solar Winds: LOJA - CL 053"/>
    <s v="Maxwell Silva"/>
    <x v="21"/>
    <s v="16/09/2016 16:14:45"/>
    <s v=" "/>
    <s v="xxx"/>
    <x v="10"/>
    <x v="11"/>
    <n v="0.5"/>
    <n v="0.5"/>
    <n v="100"/>
    <s v="14/09/2016 17:06:19"/>
    <s v="16/09/2016 15:54:40"/>
    <s v="XX"/>
    <x v="5"/>
    <s v="Não"/>
    <s v=""/>
    <s v=""/>
    <s v=""/>
  </r>
  <r>
    <n v="1194"/>
    <x v="22"/>
    <x v="0"/>
    <s v="04 - Redes"/>
    <x v="0"/>
    <s v="Normal"/>
    <s v="Adequar informações no Solar Winds: LOJA - CL 054"/>
    <s v="Maxwell Silva"/>
    <x v="21"/>
    <s v="16/09/2016 16:16:23"/>
    <s v=" "/>
    <s v="xxx"/>
    <x v="10"/>
    <x v="11"/>
    <n v="0.5"/>
    <n v="1"/>
    <n v="100"/>
    <s v="14/09/2016 17:06:24"/>
    <s v="16/09/2016 15:54:45"/>
    <s v="XX"/>
    <x v="5"/>
    <s v="Não"/>
    <s v=""/>
    <s v=""/>
    <s v=""/>
  </r>
  <r>
    <n v="1195"/>
    <x v="22"/>
    <x v="0"/>
    <s v="04 - Redes"/>
    <x v="0"/>
    <s v="Normal"/>
    <s v="Adequar informações no Solar Winds: LOJA - CL 055"/>
    <s v="Maxwell Silva"/>
    <x v="21"/>
    <s v="16/09/2016 16:16:32"/>
    <s v=" "/>
    <s v="xxx"/>
    <x v="10"/>
    <x v="11"/>
    <n v="0.5"/>
    <n v="0.5"/>
    <n v="100"/>
    <s v="14/09/2016 17:06:29"/>
    <s v="16/09/2016 15:54:50"/>
    <s v="XX"/>
    <x v="5"/>
    <s v="Não"/>
    <s v=""/>
    <s v=""/>
    <s v=""/>
  </r>
  <r>
    <n v="1196"/>
    <x v="22"/>
    <x v="0"/>
    <s v="04 - Redes"/>
    <x v="0"/>
    <s v="Normal"/>
    <s v="Adequar informações no Solar Winds: LOJA - CL 059"/>
    <s v="Maxwell Silva"/>
    <x v="21"/>
    <s v="16/09/2016 16:16:42"/>
    <s v=" "/>
    <s v="xxx"/>
    <x v="11"/>
    <x v="12"/>
    <n v="0.5"/>
    <n v="0.5"/>
    <n v="100"/>
    <s v="14/09/2016 17:06:34"/>
    <s v="16/09/2016 15:54:55"/>
    <s v="XX"/>
    <x v="5"/>
    <s v="Não"/>
    <s v=""/>
    <s v=""/>
    <s v=""/>
  </r>
  <r>
    <n v="1197"/>
    <x v="22"/>
    <x v="0"/>
    <s v="04 - Redes"/>
    <x v="0"/>
    <s v="Normal"/>
    <s v="Adequar informações no Solar Winds: LOJA - CL 060"/>
    <s v="Maxwell Silva"/>
    <x v="21"/>
    <s v="26/09/2016 09:11:44"/>
    <s v=" "/>
    <s v="xxx"/>
    <x v="11"/>
    <x v="12"/>
    <n v="0.5"/>
    <n v="0"/>
    <n v="100"/>
    <s v="14/09/2016 17:06:39"/>
    <s v="26/09/2016 09:11:44"/>
    <s v="XX"/>
    <x v="5"/>
    <s v="Não"/>
    <s v=""/>
    <s v=""/>
    <s v=""/>
  </r>
  <r>
    <n v="1198"/>
    <x v="22"/>
    <x v="0"/>
    <s v="04 - Redes"/>
    <x v="0"/>
    <s v="Normal"/>
    <s v="Adequar informações no Solar Winds: LOJA - CL 062"/>
    <s v="Maxwell Silva"/>
    <x v="21"/>
    <s v="16/09/2016 16:18:00"/>
    <s v=" "/>
    <s v="xxx"/>
    <x v="11"/>
    <x v="12"/>
    <n v="0.5"/>
    <n v="0.5"/>
    <n v="100"/>
    <s v="14/09/2016 17:06:43"/>
    <s v="16/09/2016 15:55:05"/>
    <s v="XX"/>
    <x v="5"/>
    <s v="Não"/>
    <s v=""/>
    <s v=""/>
    <s v=""/>
  </r>
  <r>
    <n v="1199"/>
    <x v="22"/>
    <x v="0"/>
    <s v="04 - Redes"/>
    <x v="0"/>
    <s v="Normal"/>
    <s v="Adequar informações no Solar Winds: LOJA - CL 063"/>
    <s v="Maxwell Silva"/>
    <x v="21"/>
    <s v="16/09/2016 16:18:07"/>
    <s v=" "/>
    <s v="xxx"/>
    <x v="11"/>
    <x v="12"/>
    <n v="0.5"/>
    <n v="0.5"/>
    <n v="100"/>
    <s v="14/09/2016 17:06:48"/>
    <s v="16/09/2016 15:55:10"/>
    <s v="XX"/>
    <x v="5"/>
    <s v="Não"/>
    <s v=""/>
    <s v=""/>
    <s v=""/>
  </r>
  <r>
    <n v="1200"/>
    <x v="22"/>
    <x v="0"/>
    <s v="04 - Redes"/>
    <x v="0"/>
    <s v="Normal"/>
    <s v="Adequar informações no Solar Winds: LOJA - CL 064"/>
    <s v="Maxwell Silva"/>
    <x v="21"/>
    <s v="16/09/2016 16:18:16"/>
    <s v=" "/>
    <s v="xxx"/>
    <x v="11"/>
    <x v="12"/>
    <n v="0.5"/>
    <n v="0.5"/>
    <n v="100"/>
    <s v="14/09/2016 17:06:52"/>
    <s v="16/09/2016 15:55:15"/>
    <s v="XX"/>
    <x v="5"/>
    <s v="Não"/>
    <s v=""/>
    <s v=""/>
    <s v=""/>
  </r>
  <r>
    <n v="1201"/>
    <x v="22"/>
    <x v="0"/>
    <s v="04 - Redes"/>
    <x v="0"/>
    <s v="Normal"/>
    <s v="Adequar informações no Solar Winds: LOJA - CL 065"/>
    <s v="Maxwell Silva"/>
    <x v="21"/>
    <s v="16/09/2016 16:18:26"/>
    <s v=" "/>
    <s v="xxx"/>
    <x v="11"/>
    <x v="12"/>
    <n v="0.5"/>
    <n v="0.5"/>
    <n v="100"/>
    <s v="14/09/2016 17:06:57"/>
    <s v="16/09/2016 15:55:20"/>
    <s v="XX"/>
    <x v="5"/>
    <s v="Não"/>
    <s v=""/>
    <s v=""/>
    <s v=""/>
  </r>
  <r>
    <n v="1202"/>
    <x v="22"/>
    <x v="0"/>
    <s v="04 - Redes"/>
    <x v="0"/>
    <s v="Normal"/>
    <s v="Adequar informações no Solar Winds: LOJA - CL 066"/>
    <s v="Maxwell Silva"/>
    <x v="21"/>
    <s v="16/09/2016 16:18:33"/>
    <s v=" "/>
    <s v="xxx"/>
    <x v="11"/>
    <x v="12"/>
    <n v="0.5"/>
    <n v="0.5"/>
    <n v="100"/>
    <s v="14/09/2016 17:07:01"/>
    <s v="16/09/2016 15:55:26"/>
    <s v="XX"/>
    <x v="5"/>
    <s v="Não"/>
    <s v=""/>
    <s v=""/>
    <s v=""/>
  </r>
  <r>
    <n v="1203"/>
    <x v="22"/>
    <x v="0"/>
    <s v="04 - Redes"/>
    <x v="0"/>
    <s v="Normal"/>
    <s v="Adequar informações no Solar Winds: LOJA - CL 067"/>
    <s v="Maxwell Silva"/>
    <x v="21"/>
    <s v="16/09/2016 16:18:48"/>
    <s v=" "/>
    <s v="xxx"/>
    <x v="11"/>
    <x v="12"/>
    <n v="0.5"/>
    <n v="0.5"/>
    <n v="100"/>
    <s v="14/09/2016 17:07:06"/>
    <s v="16/09/2016 15:55:31"/>
    <s v="XX"/>
    <x v="5"/>
    <s v="Não"/>
    <s v=""/>
    <s v=""/>
    <s v=""/>
  </r>
  <r>
    <n v="1204"/>
    <x v="22"/>
    <x v="0"/>
    <s v="04 - Redes"/>
    <x v="0"/>
    <s v="Normal"/>
    <s v="Adequar informações no Solar Winds: LOJA - CL 069"/>
    <s v="Maxwell Silva"/>
    <x v="21"/>
    <s v="16/09/2016 16:18:57"/>
    <s v=" "/>
    <s v="xxx"/>
    <x v="11"/>
    <x v="12"/>
    <n v="0.5"/>
    <n v="0.5"/>
    <n v="100"/>
    <s v="14/09/2016 17:07:10"/>
    <s v="16/09/2016 15:55:36"/>
    <s v="XX"/>
    <x v="5"/>
    <s v="Não"/>
    <s v=""/>
    <s v=""/>
    <s v=""/>
  </r>
  <r>
    <n v="1205"/>
    <x v="22"/>
    <x v="0"/>
    <s v="04 - Redes"/>
    <x v="0"/>
    <s v="Normal"/>
    <s v="Adequar informações no Solar Winds: LOJA - CL 073"/>
    <s v="Maxwell Silva"/>
    <x v="21"/>
    <s v="26/09/2016 09:11:49"/>
    <s v=" "/>
    <s v="xxx"/>
    <x v="11"/>
    <x v="12"/>
    <n v="0.5"/>
    <n v="0"/>
    <n v="100"/>
    <s v="14/09/2016 17:07:15"/>
    <s v="26/09/2016 09:11:49"/>
    <s v="XX"/>
    <x v="5"/>
    <s v="Não"/>
    <s v=""/>
    <s v=""/>
    <s v=""/>
  </r>
  <r>
    <n v="1206"/>
    <x v="22"/>
    <x v="0"/>
    <s v="04 - Redes"/>
    <x v="0"/>
    <s v="Normal"/>
    <s v="Adequar informações no Solar Winds: LOJA - CL 075"/>
    <s v="Maxwell Silva"/>
    <x v="21"/>
    <s v="26/09/2016 09:11:53"/>
    <s v=" "/>
    <s v="xxx"/>
    <x v="11"/>
    <x v="12"/>
    <n v="0.5"/>
    <n v="0"/>
    <n v="100"/>
    <s v="14/09/2016 17:07:20"/>
    <s v="26/09/2016 09:11:53"/>
    <s v="XX"/>
    <x v="5"/>
    <s v="Não"/>
    <s v=""/>
    <s v=""/>
    <s v=""/>
  </r>
  <r>
    <n v="1207"/>
    <x v="22"/>
    <x v="0"/>
    <s v="04 - Redes"/>
    <x v="0"/>
    <s v="Normal"/>
    <s v="Adequar informações no Solar Winds: LOJA - CL 077"/>
    <s v="Maxwell Silva"/>
    <x v="21"/>
    <s v="26/09/2016 09:11:58"/>
    <s v=" "/>
    <s v="xxx"/>
    <x v="11"/>
    <x v="12"/>
    <n v="0.5"/>
    <n v="0"/>
    <n v="100"/>
    <s v="14/09/2016 17:07:24"/>
    <s v="26/09/2016 09:11:58"/>
    <s v="XX"/>
    <x v="5"/>
    <s v="Não"/>
    <s v=""/>
    <s v=""/>
    <s v=""/>
  </r>
  <r>
    <n v="1208"/>
    <x v="22"/>
    <x v="0"/>
    <s v="04 - Redes"/>
    <x v="0"/>
    <s v="Normal"/>
    <s v="Adequar informações no Solar Winds: LOJA - CL 078"/>
    <s v="Maxwell Silva"/>
    <x v="21"/>
    <s v="26/09/2016 09:12:03"/>
    <s v=" "/>
    <s v="xxx"/>
    <x v="11"/>
    <x v="12"/>
    <n v="0.5"/>
    <n v="0"/>
    <n v="100"/>
    <s v="14/09/2016 17:07:29"/>
    <s v="26/09/2016 09:12:03"/>
    <s v="XX"/>
    <x v="5"/>
    <s v="Não"/>
    <s v=""/>
    <s v=""/>
    <s v=""/>
  </r>
  <r>
    <n v="1209"/>
    <x v="22"/>
    <x v="0"/>
    <s v="04 - Redes"/>
    <x v="0"/>
    <s v="Normal"/>
    <s v="Adequar informações no Solar Winds: LOJA - CL 081"/>
    <s v="Maxwell Silva"/>
    <x v="21"/>
    <s v="26/09/2016 09:12:07"/>
    <s v=" "/>
    <s v="xxx"/>
    <x v="11"/>
    <x v="12"/>
    <n v="0.5"/>
    <n v="0"/>
    <n v="100"/>
    <s v="14/09/2016 17:07:33"/>
    <s v="26/09/2016 09:12:07"/>
    <s v="XX"/>
    <x v="5"/>
    <s v="Não"/>
    <s v=""/>
    <s v=""/>
    <s v=""/>
  </r>
  <r>
    <n v="1210"/>
    <x v="22"/>
    <x v="0"/>
    <s v="04 - Redes"/>
    <x v="0"/>
    <s v="Normal"/>
    <s v="Adequar informações no Solar Winds: LOJA - CL 082"/>
    <s v="Maxwell Silva"/>
    <x v="21"/>
    <s v="26/09/2016 09:12:12"/>
    <s v=" "/>
    <s v="xxx"/>
    <x v="11"/>
    <x v="12"/>
    <n v="0.5"/>
    <n v="0"/>
    <n v="100"/>
    <s v="14/09/2016 17:07:38"/>
    <s v="26/09/2016 09:12:12"/>
    <s v="XX"/>
    <x v="5"/>
    <s v="Não"/>
    <s v=""/>
    <s v=""/>
    <s v=""/>
  </r>
  <r>
    <n v="1211"/>
    <x v="22"/>
    <x v="0"/>
    <s v="04 - Redes"/>
    <x v="0"/>
    <s v="Normal"/>
    <s v="Adequar informações no Solar Winds: LOJA - CL 083"/>
    <s v="Maxwell Silva"/>
    <x v="21"/>
    <s v="26/09/2016 09:12:17"/>
    <s v=" "/>
    <s v="xxx"/>
    <x v="11"/>
    <x v="12"/>
    <n v="0.5"/>
    <n v="0"/>
    <n v="100"/>
    <s v="14/09/2016 17:07:43"/>
    <s v="26/09/2016 09:12:17"/>
    <s v="XX"/>
    <x v="5"/>
    <s v="Não"/>
    <s v=""/>
    <s v=""/>
    <s v=""/>
  </r>
  <r>
    <n v="1212"/>
    <x v="22"/>
    <x v="0"/>
    <s v="04 - Redes"/>
    <x v="0"/>
    <s v="Normal"/>
    <s v="Adequar informações no Solar Winds: LOJA - CL 085"/>
    <s v="Maxwell Silva"/>
    <x v="21"/>
    <s v="26/09/2016 09:12:22"/>
    <s v=" "/>
    <s v="xxx"/>
    <x v="12"/>
    <x v="13"/>
    <n v="0.5"/>
    <n v="0"/>
    <n v="100"/>
    <s v="14/09/2016 17:07:47"/>
    <s v="26/09/2016 09:12:22"/>
    <s v="XX"/>
    <x v="5"/>
    <s v="Não"/>
    <s v=""/>
    <s v=""/>
    <s v=""/>
  </r>
  <r>
    <n v="1213"/>
    <x v="22"/>
    <x v="0"/>
    <s v="04 - Redes"/>
    <x v="0"/>
    <s v="Normal"/>
    <s v="Adequar informações no Solar Winds: LOJA - CL 087"/>
    <s v="Maxwell Silva"/>
    <x v="21"/>
    <s v="26/09/2016 09:12:26"/>
    <s v=" "/>
    <s v="xxx"/>
    <x v="12"/>
    <x v="13"/>
    <n v="0.5"/>
    <n v="0"/>
    <n v="100"/>
    <s v="14/09/2016 17:07:52"/>
    <s v="26/09/2016 09:12:26"/>
    <s v="XX"/>
    <x v="5"/>
    <s v="Não"/>
    <s v=""/>
    <s v=""/>
    <s v=""/>
  </r>
  <r>
    <n v="1214"/>
    <x v="22"/>
    <x v="0"/>
    <s v="04 - Redes"/>
    <x v="0"/>
    <s v="Normal"/>
    <s v="Adequar informações no Solar Winds: LOJA - CL 088"/>
    <s v="Maxwell Silva"/>
    <x v="21"/>
    <s v="26/09/2016 09:12:31"/>
    <s v=" "/>
    <s v="xxx"/>
    <x v="12"/>
    <x v="13"/>
    <n v="0.5"/>
    <n v="0"/>
    <n v="100"/>
    <s v="14/09/2016 17:07:57"/>
    <s v="26/09/2016 09:12:31"/>
    <s v="XX"/>
    <x v="5"/>
    <s v="Não"/>
    <s v=""/>
    <s v=""/>
    <s v=""/>
  </r>
  <r>
    <n v="1215"/>
    <x v="22"/>
    <x v="0"/>
    <s v="04 - Redes"/>
    <x v="0"/>
    <s v="Normal"/>
    <s v="Adequar informações no Solar Winds: LOJA - CL 089"/>
    <s v="Maxwell Silva"/>
    <x v="21"/>
    <s v="26/09/2016 09:12:36"/>
    <s v=" "/>
    <s v="xxx"/>
    <x v="12"/>
    <x v="13"/>
    <n v="0.5"/>
    <n v="0"/>
    <n v="100"/>
    <s v="14/09/2016 17:08:02"/>
    <s v="26/09/2016 09:12:36"/>
    <s v="XX"/>
    <x v="5"/>
    <s v="Não"/>
    <s v=""/>
    <s v=""/>
    <s v=""/>
  </r>
  <r>
    <n v="1216"/>
    <x v="22"/>
    <x v="0"/>
    <s v="04 - Redes"/>
    <x v="0"/>
    <s v="Normal"/>
    <s v="Adequar informações no Solar Winds: LOJA - CL 090"/>
    <s v="Maxwell Silva"/>
    <x v="21"/>
    <s v="26/09/2016 09:12:41"/>
    <s v=" "/>
    <s v="xxx"/>
    <x v="12"/>
    <x v="13"/>
    <n v="0.5"/>
    <n v="0"/>
    <n v="100"/>
    <s v="14/09/2016 17:08:07"/>
    <s v="26/09/2016 09:12:41"/>
    <s v="XX"/>
    <x v="5"/>
    <s v="Não"/>
    <s v=""/>
    <s v=""/>
    <s v=""/>
  </r>
  <r>
    <n v="1217"/>
    <x v="22"/>
    <x v="0"/>
    <s v="04 - Redes"/>
    <x v="0"/>
    <s v="Normal"/>
    <s v="Adequar informações no Solar Winds: LOJA - CL 091"/>
    <s v="Maxwell Silva"/>
    <x v="21"/>
    <s v="26/09/2016 09:12:45"/>
    <s v=" "/>
    <s v="xxx"/>
    <x v="12"/>
    <x v="13"/>
    <n v="0.5"/>
    <n v="0"/>
    <n v="100"/>
    <s v="14/09/2016 17:08:11"/>
    <s v="26/09/2016 09:12:45"/>
    <s v="XX"/>
    <x v="5"/>
    <s v="Não"/>
    <s v=""/>
    <s v=""/>
    <s v=""/>
  </r>
  <r>
    <n v="1218"/>
    <x v="22"/>
    <x v="0"/>
    <s v="04 - Redes"/>
    <x v="0"/>
    <s v="Normal"/>
    <s v="Adequar informações no Solar Winds: LOJA - CL 092"/>
    <s v="Maxwell Silva"/>
    <x v="21"/>
    <s v="26/09/2016 09:12:50"/>
    <s v=" "/>
    <s v="xxx"/>
    <x v="12"/>
    <x v="13"/>
    <n v="0.5"/>
    <n v="0"/>
    <n v="100"/>
    <s v="14/09/2016 17:08:16"/>
    <s v="26/09/2016 09:12:50"/>
    <s v="XX"/>
    <x v="5"/>
    <s v="Não"/>
    <s v=""/>
    <s v=""/>
    <s v=""/>
  </r>
  <r>
    <n v="1219"/>
    <x v="22"/>
    <x v="0"/>
    <s v="04 - Redes"/>
    <x v="0"/>
    <s v="Normal"/>
    <s v="Adequar informações no Solar Winds: LOJA - CL 093"/>
    <s v="Maxwell Silva"/>
    <x v="21"/>
    <s v="26/09/2016 09:12:54"/>
    <s v=" "/>
    <s v="xxx"/>
    <x v="12"/>
    <x v="13"/>
    <n v="0.5"/>
    <n v="0"/>
    <n v="100"/>
    <s v="14/09/2016 17:08:21"/>
    <s v="26/09/2016 09:12:54"/>
    <s v="XX"/>
    <x v="5"/>
    <s v="Não"/>
    <s v=""/>
    <s v=""/>
    <s v=""/>
  </r>
  <r>
    <n v="1220"/>
    <x v="22"/>
    <x v="0"/>
    <s v="04 - Redes"/>
    <x v="0"/>
    <s v="Normal"/>
    <s v="Adequar informações no Solar Winds: LOJA - CL 094"/>
    <s v="Maxwell Silva"/>
    <x v="21"/>
    <s v="26/09/2016 09:12:59"/>
    <s v=" "/>
    <s v="xxx"/>
    <x v="12"/>
    <x v="13"/>
    <n v="0.5"/>
    <n v="0"/>
    <n v="100"/>
    <s v="14/09/2016 17:08:25"/>
    <s v="26/09/2016 09:12:59"/>
    <s v="XX"/>
    <x v="5"/>
    <s v="Não"/>
    <s v=""/>
    <s v=""/>
    <s v=""/>
  </r>
  <r>
    <n v="1221"/>
    <x v="22"/>
    <x v="0"/>
    <s v="04 - Redes"/>
    <x v="0"/>
    <s v="Normal"/>
    <s v="Adequar informações no Solar Winds: LOJA - CL 095"/>
    <s v="Maxwell Silva"/>
    <x v="21"/>
    <s v="26/09/2016 09:13:04"/>
    <s v=" "/>
    <s v="xxx"/>
    <x v="12"/>
    <x v="13"/>
    <n v="0.5"/>
    <n v="0"/>
    <n v="100"/>
    <s v="14/09/2016 17:08:30"/>
    <s v="26/09/2016 09:13:04"/>
    <s v="XX"/>
    <x v="5"/>
    <s v="Não"/>
    <s v=""/>
    <s v=""/>
    <s v=""/>
  </r>
  <r>
    <n v="1222"/>
    <x v="22"/>
    <x v="0"/>
    <s v="04 - Redes"/>
    <x v="0"/>
    <s v="Normal"/>
    <s v="Adequar informações no Solar Winds: LOJA - CL 096"/>
    <s v="Maxwell Silva"/>
    <x v="21"/>
    <s v="26/09/2016 09:13:08"/>
    <s v=" "/>
    <s v="xxx"/>
    <x v="12"/>
    <x v="13"/>
    <n v="0.5"/>
    <n v="0"/>
    <n v="100"/>
    <s v="14/09/2016 17:08:35"/>
    <s v="26/09/2016 09:13:08"/>
    <s v="XX"/>
    <x v="5"/>
    <s v="Não"/>
    <s v=""/>
    <s v=""/>
    <s v=""/>
  </r>
  <r>
    <n v="1223"/>
    <x v="22"/>
    <x v="0"/>
    <s v="04 - Redes"/>
    <x v="0"/>
    <s v="Normal"/>
    <s v="Adequar informações no Solar Winds: LOJA - CL 097"/>
    <s v="Maxwell Silva"/>
    <x v="21"/>
    <s v="26/09/2016 09:13:13"/>
    <s v=" "/>
    <s v="xxx"/>
    <x v="12"/>
    <x v="13"/>
    <n v="0.5"/>
    <n v="0"/>
    <n v="100"/>
    <s v="14/09/2016 17:08:39"/>
    <s v="26/09/2016 09:13:13"/>
    <s v="XX"/>
    <x v="5"/>
    <s v="Não"/>
    <s v=""/>
    <s v=""/>
    <s v=""/>
  </r>
  <r>
    <n v="1224"/>
    <x v="22"/>
    <x v="0"/>
    <s v="04 - Redes"/>
    <x v="0"/>
    <s v="Normal"/>
    <s v="Adequar informações no Solar Winds: LOJA - CL 105"/>
    <s v="Maxwell Silva"/>
    <x v="21"/>
    <s v="26/09/2016 09:13:17"/>
    <s v=" "/>
    <s v="xxx"/>
    <x v="12"/>
    <x v="13"/>
    <n v="0.5"/>
    <n v="0"/>
    <n v="100"/>
    <s v="14/09/2016 17:08:44"/>
    <s v="26/09/2016 09:13:17"/>
    <s v="XX"/>
    <x v="5"/>
    <s v="Não"/>
    <s v=""/>
    <s v=""/>
    <s v=""/>
  </r>
  <r>
    <n v="1225"/>
    <x v="22"/>
    <x v="0"/>
    <s v="04 - Redes"/>
    <x v="0"/>
    <s v="Normal"/>
    <s v="Adequar informações no Solar Winds: LOJA - CL 110"/>
    <s v="Maxwell Silva"/>
    <x v="21"/>
    <s v="26/09/2016 09:13:22"/>
    <s v=" "/>
    <s v="xxx"/>
    <x v="12"/>
    <x v="13"/>
    <n v="0.5"/>
    <n v="0"/>
    <n v="100"/>
    <s v="14/09/2016 17:08:49"/>
    <s v="26/09/2016 09:13:22"/>
    <s v="XX"/>
    <x v="5"/>
    <s v="Não"/>
    <s v=""/>
    <s v=""/>
    <s v=""/>
  </r>
  <r>
    <n v="1226"/>
    <x v="22"/>
    <x v="0"/>
    <s v="04 - Redes"/>
    <x v="0"/>
    <s v="Normal"/>
    <s v="Adequar informações no Solar Winds: LOJA - CL 112"/>
    <s v="Maxwell Silva"/>
    <x v="21"/>
    <s v="26/09/2016 09:13:27"/>
    <s v=" "/>
    <s v="xxx"/>
    <x v="12"/>
    <x v="13"/>
    <n v="0.5"/>
    <n v="0"/>
    <n v="100"/>
    <s v="14/09/2016 17:08:53"/>
    <s v="26/09/2016 09:13:27"/>
    <s v="XX"/>
    <x v="5"/>
    <s v="Não"/>
    <s v=""/>
    <s v=""/>
    <s v=""/>
  </r>
  <r>
    <n v="1227"/>
    <x v="22"/>
    <x v="0"/>
    <s v="04 - Redes"/>
    <x v="0"/>
    <s v="Normal"/>
    <s v="Adequar informações no Solar Winds: LOJA - CL 113"/>
    <s v="Maxwell Silva"/>
    <x v="21"/>
    <s v="26/09/2016 09:13:31"/>
    <s v=" "/>
    <s v="xxx"/>
    <x v="12"/>
    <x v="13"/>
    <n v="0.5"/>
    <n v="0"/>
    <n v="100"/>
    <s v="14/09/2016 17:08:58"/>
    <s v="26/09/2016 09:13:31"/>
    <s v="XX"/>
    <x v="5"/>
    <s v="Não"/>
    <s v=""/>
    <s v=""/>
    <s v=""/>
  </r>
  <r>
    <n v="1228"/>
    <x v="22"/>
    <x v="0"/>
    <s v="04 - Redes"/>
    <x v="0"/>
    <s v="Normal"/>
    <s v="Adequar informações no Solar Winds: LOJA - CL 114"/>
    <s v="Maxwell Silva"/>
    <x v="21"/>
    <s v="26/09/2016 09:13:36"/>
    <s v=" "/>
    <s v="xxx"/>
    <x v="13"/>
    <x v="14"/>
    <n v="0.5"/>
    <n v="0"/>
    <n v="100"/>
    <s v="14/09/2016 17:09:03"/>
    <s v="26/09/2016 09:13:36"/>
    <s v="XX"/>
    <x v="5"/>
    <s v="Não"/>
    <s v=""/>
    <s v=""/>
    <s v=""/>
  </r>
  <r>
    <n v="1229"/>
    <x v="22"/>
    <x v="0"/>
    <s v="04 - Redes"/>
    <x v="0"/>
    <s v="Normal"/>
    <s v="Adequar informações no Solar Winds: LOJA - CL 116"/>
    <s v="Maxwell Silva"/>
    <x v="21"/>
    <s v="26/09/2016 09:13:41"/>
    <s v=" "/>
    <s v="xxx"/>
    <x v="13"/>
    <x v="14"/>
    <n v="0.5"/>
    <n v="0"/>
    <n v="100"/>
    <s v="14/09/2016 17:09:07"/>
    <s v="26/09/2016 09:13:41"/>
    <s v="XX"/>
    <x v="5"/>
    <s v="Não"/>
    <s v=""/>
    <s v=""/>
    <s v=""/>
  </r>
  <r>
    <n v="1230"/>
    <x v="22"/>
    <x v="0"/>
    <s v="04 - Redes"/>
    <x v="0"/>
    <s v="Normal"/>
    <s v="Adequar informações no Solar Winds: LOJA - CL 122"/>
    <s v="Maxwell Silva"/>
    <x v="21"/>
    <s v="26/09/2016 09:13:45"/>
    <s v=" "/>
    <s v="xxx"/>
    <x v="13"/>
    <x v="14"/>
    <n v="0.5"/>
    <n v="0"/>
    <n v="100"/>
    <s v="14/09/2016 17:09:12"/>
    <s v="26/09/2016 09:13:45"/>
    <s v="XX"/>
    <x v="5"/>
    <s v="Não"/>
    <s v=""/>
    <s v=""/>
    <s v=""/>
  </r>
  <r>
    <n v="1231"/>
    <x v="22"/>
    <x v="0"/>
    <s v="04 - Redes"/>
    <x v="0"/>
    <s v="Normal"/>
    <s v="Adequar informações no Solar Winds: LOJA - CL 123"/>
    <s v="Maxwell Silva"/>
    <x v="21"/>
    <s v="26/09/2016 09:13:50"/>
    <s v=" "/>
    <s v="xxx"/>
    <x v="13"/>
    <x v="14"/>
    <n v="0.5"/>
    <n v="0"/>
    <n v="100"/>
    <s v="14/09/2016 17:09:16"/>
    <s v="26/09/2016 09:13:50"/>
    <s v="XX"/>
    <x v="5"/>
    <s v="Não"/>
    <s v=""/>
    <s v=""/>
    <s v=""/>
  </r>
  <r>
    <n v="1232"/>
    <x v="22"/>
    <x v="0"/>
    <s v="04 - Redes"/>
    <x v="0"/>
    <s v="Normal"/>
    <s v="Adequar informações no Solar Winds: LOJA - CL 125"/>
    <s v="Maxwell Silva"/>
    <x v="21"/>
    <s v="26/09/2016 09:13:55"/>
    <s v=" "/>
    <s v="xxx"/>
    <x v="13"/>
    <x v="14"/>
    <n v="0.5"/>
    <n v="0"/>
    <n v="100"/>
    <s v="14/09/2016 17:09:21"/>
    <s v="26/09/2016 09:13:55"/>
    <s v="XX"/>
    <x v="5"/>
    <s v="Não"/>
    <s v=""/>
    <s v=""/>
    <s v=""/>
  </r>
  <r>
    <n v="1233"/>
    <x v="22"/>
    <x v="0"/>
    <s v="04 - Redes"/>
    <x v="0"/>
    <s v="Normal"/>
    <s v="Adequar informações no Solar Winds: LOJA - CL 128"/>
    <s v="Maxwell Silva"/>
    <x v="21"/>
    <s v="26/09/2016 09:13:59"/>
    <s v=" "/>
    <s v="xxx"/>
    <x v="13"/>
    <x v="14"/>
    <n v="0.5"/>
    <n v="0"/>
    <n v="100"/>
    <s v="14/09/2016 17:09:25"/>
    <s v="26/09/2016 09:13:59"/>
    <s v="XX"/>
    <x v="5"/>
    <s v="Não"/>
    <s v=""/>
    <s v=""/>
    <s v=""/>
  </r>
  <r>
    <n v="1234"/>
    <x v="22"/>
    <x v="0"/>
    <s v="04 - Redes"/>
    <x v="0"/>
    <s v="Normal"/>
    <s v="Adequar informações no Solar Winds: LOJA - CL 129"/>
    <s v="Maxwell Silva"/>
    <x v="21"/>
    <s v="26/09/2016 09:14:04"/>
    <s v=" "/>
    <s v="xxx"/>
    <x v="13"/>
    <x v="14"/>
    <n v="0.5"/>
    <n v="0"/>
    <n v="100"/>
    <s v="14/09/2016 17:09:30"/>
    <s v="26/09/2016 09:14:04"/>
    <s v="XX"/>
    <x v="5"/>
    <s v="Não"/>
    <s v=""/>
    <s v=""/>
    <s v=""/>
  </r>
  <r>
    <n v="1235"/>
    <x v="22"/>
    <x v="0"/>
    <s v="04 - Redes"/>
    <x v="0"/>
    <s v="Normal"/>
    <s v="Adequar informações no Solar Winds: LOJA - CL 130"/>
    <s v="Maxwell Silva"/>
    <x v="21"/>
    <s v="26/09/2016 09:14:09"/>
    <s v=" "/>
    <s v="xxx"/>
    <x v="13"/>
    <x v="14"/>
    <n v="0.5"/>
    <n v="0"/>
    <n v="100"/>
    <s v="14/09/2016 17:09:35"/>
    <s v="26/09/2016 09:14:09"/>
    <s v="XX"/>
    <x v="5"/>
    <s v="Não"/>
    <s v=""/>
    <s v=""/>
    <s v=""/>
  </r>
  <r>
    <n v="1236"/>
    <x v="22"/>
    <x v="0"/>
    <s v="04 - Redes"/>
    <x v="0"/>
    <s v="Normal"/>
    <s v="Adequar informações no Solar Winds: LOJA - CL 131"/>
    <s v="Maxwell Silva"/>
    <x v="21"/>
    <s v="26/09/2016 09:14:14"/>
    <s v=" "/>
    <s v="xxx"/>
    <x v="13"/>
    <x v="14"/>
    <n v="0.5"/>
    <n v="0"/>
    <n v="100"/>
    <s v="14/09/2016 17:09:40"/>
    <s v="26/09/2016 09:14:14"/>
    <s v="XX"/>
    <x v="5"/>
    <s v="Não"/>
    <s v=""/>
    <s v=""/>
    <s v=""/>
  </r>
  <r>
    <n v="1237"/>
    <x v="22"/>
    <x v="0"/>
    <s v="04 - Redes"/>
    <x v="0"/>
    <s v="Normal"/>
    <s v="Adequar informações no Solar Winds: LOJA - CL 134"/>
    <s v="Maxwell Silva"/>
    <x v="21"/>
    <s v="26/09/2016 09:14:18"/>
    <s v=" "/>
    <s v="xxx"/>
    <x v="13"/>
    <x v="14"/>
    <n v="0.5"/>
    <n v="0"/>
    <n v="100"/>
    <s v="14/09/2016 17:09:44"/>
    <s v="26/09/2016 09:14:18"/>
    <s v="XX"/>
    <x v="5"/>
    <s v="Não"/>
    <s v=""/>
    <s v=""/>
    <s v=""/>
  </r>
  <r>
    <n v="1238"/>
    <x v="22"/>
    <x v="0"/>
    <s v="04 - Redes"/>
    <x v="0"/>
    <s v="Normal"/>
    <s v="Adequar informações no Solar Winds: LOJA - CL 135"/>
    <s v="Maxwell Silva"/>
    <x v="21"/>
    <s v="26/09/2016 09:14:23"/>
    <s v=" "/>
    <s v="xxx"/>
    <x v="13"/>
    <x v="14"/>
    <n v="0.5"/>
    <n v="0"/>
    <n v="100"/>
    <s v="14/09/2016 17:09:49"/>
    <s v="26/09/2016 09:14:23"/>
    <s v="XX"/>
    <x v="5"/>
    <s v="Não"/>
    <s v=""/>
    <s v=""/>
    <s v=""/>
  </r>
  <r>
    <n v="1239"/>
    <x v="22"/>
    <x v="0"/>
    <s v="04 - Redes"/>
    <x v="0"/>
    <s v="Normal"/>
    <s v="Adequar informações no Solar Winds: LOJA - CL 136"/>
    <s v="Maxwell Silva"/>
    <x v="21"/>
    <s v="26/09/2016 09:14:28"/>
    <s v=" "/>
    <s v="xxx"/>
    <x v="13"/>
    <x v="14"/>
    <n v="0.5"/>
    <n v="0"/>
    <n v="100"/>
    <s v="14/09/2016 17:09:54"/>
    <s v="26/09/2016 09:14:28"/>
    <s v="XX"/>
    <x v="5"/>
    <s v="Não"/>
    <s v=""/>
    <s v=""/>
    <s v=""/>
  </r>
  <r>
    <n v="1240"/>
    <x v="22"/>
    <x v="0"/>
    <s v="04 - Redes"/>
    <x v="0"/>
    <s v="Normal"/>
    <s v="Adequar informações no Solar Winds: LOJA - CL 137"/>
    <s v="Maxwell Silva"/>
    <x v="21"/>
    <s v="26/09/2016 09:14:32"/>
    <s v=" "/>
    <s v="xxx"/>
    <x v="13"/>
    <x v="14"/>
    <n v="0.5"/>
    <n v="0"/>
    <n v="100"/>
    <s v="14/09/2016 17:09:58"/>
    <s v="26/09/2016 09:14:32"/>
    <s v="XX"/>
    <x v="5"/>
    <s v="Não"/>
    <s v=""/>
    <s v=""/>
    <s v=""/>
  </r>
  <r>
    <n v="1241"/>
    <x v="22"/>
    <x v="0"/>
    <s v="04 - Redes"/>
    <x v="0"/>
    <s v="Normal"/>
    <s v="Adequar informações no Solar Winds: LOJA - CL 138"/>
    <s v="Maxwell Silva"/>
    <x v="21"/>
    <s v="26/09/2016 09:14:37"/>
    <s v=" "/>
    <s v="xxx"/>
    <x v="13"/>
    <x v="14"/>
    <n v="0.5"/>
    <n v="0"/>
    <n v="100"/>
    <s v="14/09/2016 17:10:03"/>
    <s v="26/09/2016 09:14:37"/>
    <s v="XX"/>
    <x v="5"/>
    <s v="Não"/>
    <s v=""/>
    <s v=""/>
    <s v=""/>
  </r>
  <r>
    <n v="1242"/>
    <x v="22"/>
    <x v="0"/>
    <s v="04 - Redes"/>
    <x v="0"/>
    <s v="Normal"/>
    <s v="Adequar informações no Solar Winds: LOJA - CL 139"/>
    <s v="Maxwell Silva"/>
    <x v="21"/>
    <s v="26/09/2016 09:14:42"/>
    <s v=" "/>
    <s v="xxx"/>
    <x v="13"/>
    <x v="14"/>
    <n v="0.5"/>
    <n v="0"/>
    <n v="100"/>
    <s v="14/09/2016 17:10:08"/>
    <s v="26/09/2016 09:14:42"/>
    <s v="XX"/>
    <x v="5"/>
    <s v="Não"/>
    <s v=""/>
    <s v=""/>
    <s v=""/>
  </r>
  <r>
    <n v="1243"/>
    <x v="22"/>
    <x v="0"/>
    <s v="04 - Redes"/>
    <x v="0"/>
    <s v="Normal"/>
    <s v="Adequar informações no Solar Winds: LOJA - CL 140"/>
    <s v="Maxwell Silva"/>
    <x v="21"/>
    <s v="26/09/2016 09:14:47"/>
    <s v=" "/>
    <s v="xxx"/>
    <x v="13"/>
    <x v="14"/>
    <n v="0.5"/>
    <n v="0"/>
    <n v="100"/>
    <s v="14/09/2016 17:10:13"/>
    <s v="26/09/2016 09:14:47"/>
    <s v="XX"/>
    <x v="5"/>
    <s v="Não"/>
    <s v=""/>
    <s v=""/>
    <s v=""/>
  </r>
  <r>
    <n v="1244"/>
    <x v="22"/>
    <x v="0"/>
    <s v="04 - Redes"/>
    <x v="0"/>
    <s v="Normal"/>
    <s v="Adequar informações no Solar Winds: LOJA - CL 141"/>
    <s v="Maxwell Silva"/>
    <x v="21"/>
    <s v="26/09/2016 09:14:52"/>
    <s v=" "/>
    <s v="xxx"/>
    <x v="14"/>
    <x v="15"/>
    <n v="0.5"/>
    <n v="0"/>
    <n v="100"/>
    <s v="14/09/2016 17:10:18"/>
    <s v="26/09/2016 09:14:52"/>
    <s v="XX"/>
    <x v="5"/>
    <s v="Não"/>
    <s v=""/>
    <s v=""/>
    <s v=""/>
  </r>
  <r>
    <n v="1245"/>
    <x v="22"/>
    <x v="0"/>
    <s v="04 - Redes"/>
    <x v="0"/>
    <s v="Normal"/>
    <s v="Adequar informações no Solar Winds: LOJA - CL 142"/>
    <s v="Maxwell Silva"/>
    <x v="21"/>
    <s v="26/09/2016 09:14:59"/>
    <s v=" "/>
    <s v="xxx"/>
    <x v="14"/>
    <x v="15"/>
    <n v="0.5"/>
    <n v="0"/>
    <n v="100"/>
    <s v="14/09/2016 17:10:22"/>
    <s v="26/09/2016 09:14:59"/>
    <s v="XX"/>
    <x v="5"/>
    <s v="Não"/>
    <s v=""/>
    <s v=""/>
    <s v=""/>
  </r>
  <r>
    <n v="1246"/>
    <x v="22"/>
    <x v="0"/>
    <s v="04 - Redes"/>
    <x v="0"/>
    <s v="Normal"/>
    <s v="Adequar informações no Solar Winds: LOJA - CL 144"/>
    <s v="Maxwell Silva"/>
    <x v="21"/>
    <s v="26/09/2016 09:15:04"/>
    <s v=" "/>
    <s v="xxx"/>
    <x v="14"/>
    <x v="15"/>
    <n v="0.5"/>
    <n v="0"/>
    <n v="100"/>
    <s v="14/09/2016 17:10:27"/>
    <s v="26/09/2016 09:15:04"/>
    <s v="XX"/>
    <x v="5"/>
    <s v="Não"/>
    <s v=""/>
    <s v=""/>
    <s v=""/>
  </r>
  <r>
    <n v="1247"/>
    <x v="22"/>
    <x v="0"/>
    <s v="04 - Redes"/>
    <x v="0"/>
    <s v="Normal"/>
    <s v="Adequar informações no Solar Winds: LOJA - CL 145"/>
    <s v="Maxwell Silva"/>
    <x v="21"/>
    <s v="26/09/2016 09:15:09"/>
    <s v=" "/>
    <s v="xxx"/>
    <x v="14"/>
    <x v="15"/>
    <n v="0.5"/>
    <n v="0"/>
    <n v="100"/>
    <s v="14/09/2016 17:10:31"/>
    <s v="26/09/2016 09:15:09"/>
    <s v="XX"/>
    <x v="5"/>
    <s v="Não"/>
    <s v=""/>
    <s v=""/>
    <s v=""/>
  </r>
  <r>
    <n v="1248"/>
    <x v="22"/>
    <x v="0"/>
    <s v="04 - Redes"/>
    <x v="0"/>
    <s v="Normal"/>
    <s v="Adequar informações no Solar Winds: LOJA - CL 146"/>
    <s v="Maxwell Silva"/>
    <x v="21"/>
    <s v="26/09/2016 09:15:13"/>
    <s v=" "/>
    <s v="xxx"/>
    <x v="14"/>
    <x v="15"/>
    <n v="0.5"/>
    <n v="0"/>
    <n v="100"/>
    <s v="14/09/2016 17:10:36"/>
    <s v="26/09/2016 09:15:13"/>
    <s v="XX"/>
    <x v="5"/>
    <s v="Não"/>
    <s v=""/>
    <s v=""/>
    <s v=""/>
  </r>
  <r>
    <n v="1249"/>
    <x v="22"/>
    <x v="0"/>
    <s v="04 - Redes"/>
    <x v="0"/>
    <s v="Normal"/>
    <s v="Adequar informações no Solar Winds: LOJA - CL 147"/>
    <s v="Maxwell Silva"/>
    <x v="21"/>
    <s v="26/09/2016 09:15:18"/>
    <s v=" "/>
    <s v="xxx"/>
    <x v="14"/>
    <x v="15"/>
    <n v="0.5"/>
    <n v="0"/>
    <n v="100"/>
    <s v="14/09/2016 17:10:41"/>
    <s v="26/09/2016 09:15:18"/>
    <s v="XX"/>
    <x v="5"/>
    <s v="Não"/>
    <s v=""/>
    <s v=""/>
    <s v=""/>
  </r>
  <r>
    <n v="1250"/>
    <x v="22"/>
    <x v="0"/>
    <s v="04 - Redes"/>
    <x v="0"/>
    <s v="Normal"/>
    <s v="Adequar informações no Solar Winds: LOJA - CL 148"/>
    <s v="Maxwell Silva"/>
    <x v="21"/>
    <s v="26/09/2016 09:15:23"/>
    <s v=" "/>
    <s v="xxx"/>
    <x v="14"/>
    <x v="15"/>
    <n v="0.5"/>
    <n v="0"/>
    <n v="100"/>
    <s v="14/09/2016 17:10:45"/>
    <s v="26/09/2016 09:15:23"/>
    <s v="XX"/>
    <x v="5"/>
    <s v="Não"/>
    <s v=""/>
    <s v=""/>
    <s v=""/>
  </r>
  <r>
    <n v="1251"/>
    <x v="22"/>
    <x v="0"/>
    <s v="04 - Redes"/>
    <x v="0"/>
    <s v="Normal"/>
    <s v="Adequar informações no Solar Winds: LOJA - CL 151"/>
    <s v="Maxwell Silva"/>
    <x v="21"/>
    <s v="26/09/2016 09:15:28"/>
    <s v=" "/>
    <s v="xxx"/>
    <x v="14"/>
    <x v="15"/>
    <n v="0.5"/>
    <n v="0"/>
    <n v="100"/>
    <s v="14/09/2016 17:10:50"/>
    <s v="26/09/2016 09:15:28"/>
    <s v="XX"/>
    <x v="5"/>
    <s v="Não"/>
    <s v=""/>
    <s v=""/>
    <s v=""/>
  </r>
  <r>
    <n v="1252"/>
    <x v="22"/>
    <x v="0"/>
    <s v="04 - Redes"/>
    <x v="0"/>
    <s v="Normal"/>
    <s v="Adequar informações no Solar Winds: LOJA - CL 152"/>
    <s v="Maxwell Silva"/>
    <x v="21"/>
    <s v="26/09/2016 09:15:32"/>
    <s v=" "/>
    <s v="xxx"/>
    <x v="14"/>
    <x v="15"/>
    <n v="0.5"/>
    <n v="0"/>
    <n v="100"/>
    <s v="14/09/2016 17:10:55"/>
    <s v="26/09/2016 09:15:32"/>
    <s v="XX"/>
    <x v="5"/>
    <s v="Não"/>
    <s v=""/>
    <s v=""/>
    <s v=""/>
  </r>
  <r>
    <n v="1253"/>
    <x v="22"/>
    <x v="0"/>
    <s v="04 - Redes"/>
    <x v="0"/>
    <s v="Normal"/>
    <s v="Adequar informações no Solar Winds: LOJA - CL 153"/>
    <s v="Maxwell Silva"/>
    <x v="21"/>
    <s v="26/09/2016 09:15:37"/>
    <s v=" "/>
    <s v="xxx"/>
    <x v="14"/>
    <x v="15"/>
    <n v="0.5"/>
    <n v="0"/>
    <n v="100"/>
    <s v="14/09/2016 17:10:59"/>
    <s v="26/09/2016 09:15:37"/>
    <s v="XX"/>
    <x v="5"/>
    <s v="Não"/>
    <s v=""/>
    <s v=""/>
    <s v=""/>
  </r>
  <r>
    <n v="1254"/>
    <x v="22"/>
    <x v="0"/>
    <s v="04 - Redes"/>
    <x v="0"/>
    <s v="Normal"/>
    <s v="Adequar informações no Solar Winds: LOJA - CL 154"/>
    <s v="Maxwell Silva"/>
    <x v="21"/>
    <s v="26/09/2016 09:15:41"/>
    <s v=" "/>
    <s v="xxx"/>
    <x v="14"/>
    <x v="15"/>
    <n v="0.5"/>
    <n v="0"/>
    <n v="100"/>
    <s v="14/09/2016 17:11:04"/>
    <s v="26/09/2016 09:15:41"/>
    <s v="XX"/>
    <x v="5"/>
    <s v="Não"/>
    <s v=""/>
    <s v=""/>
    <s v=""/>
  </r>
  <r>
    <n v="1255"/>
    <x v="22"/>
    <x v="0"/>
    <s v="04 - Redes"/>
    <x v="0"/>
    <s v="Normal"/>
    <s v="Adequar informações no Solar Winds: LOJA - CL 155"/>
    <s v="Maxwell Silva"/>
    <x v="21"/>
    <s v="26/09/2016 09:15:46"/>
    <s v=" "/>
    <s v="xxx"/>
    <x v="14"/>
    <x v="15"/>
    <n v="0.5"/>
    <n v="0"/>
    <n v="100"/>
    <s v="14/09/2016 17:11:09"/>
    <s v="26/09/2016 09:15:46"/>
    <s v="XX"/>
    <x v="5"/>
    <s v="Não"/>
    <s v=""/>
    <s v=""/>
    <s v=""/>
  </r>
  <r>
    <n v="1256"/>
    <x v="22"/>
    <x v="0"/>
    <s v="04 - Redes"/>
    <x v="0"/>
    <s v="Normal"/>
    <s v="Adequar informações no Solar Winds: LOJA - CL 163"/>
    <s v="Maxwell Silva"/>
    <x v="21"/>
    <s v="26/09/2016 09:15:51"/>
    <s v=" "/>
    <s v="xxx"/>
    <x v="14"/>
    <x v="15"/>
    <n v="0.5"/>
    <n v="0"/>
    <n v="100"/>
    <s v="14/09/2016 17:11:14"/>
    <s v="26/09/2016 09:15:51"/>
    <s v="XX"/>
    <x v="5"/>
    <s v="Não"/>
    <s v=""/>
    <s v=""/>
    <s v=""/>
  </r>
  <r>
    <n v="1257"/>
    <x v="22"/>
    <x v="0"/>
    <s v="04 - Redes"/>
    <x v="0"/>
    <s v="Normal"/>
    <s v="Adequar informações no Solar Winds: LOJA - CL 164"/>
    <s v="Maxwell Silva"/>
    <x v="21"/>
    <s v="26/09/2016 09:15:56"/>
    <s v=" "/>
    <s v="xxx"/>
    <x v="14"/>
    <x v="15"/>
    <n v="0.5"/>
    <n v="0"/>
    <n v="100"/>
    <s v="14/09/2016 17:11:18"/>
    <s v="26/09/2016 09:15:56"/>
    <s v="XX"/>
    <x v="5"/>
    <s v="Não"/>
    <s v=""/>
    <s v=""/>
    <s v=""/>
  </r>
  <r>
    <n v="1258"/>
    <x v="22"/>
    <x v="0"/>
    <s v="04 - Redes"/>
    <x v="0"/>
    <s v="Normal"/>
    <s v="Adequar informações no Solar Winds: LOJA - CL 165"/>
    <s v="Maxwell Silva"/>
    <x v="21"/>
    <s v="26/09/2016 09:16:01"/>
    <s v=" "/>
    <s v="xxx"/>
    <x v="14"/>
    <x v="15"/>
    <n v="0.5"/>
    <n v="0"/>
    <n v="100"/>
    <s v="14/09/2016 17:11:23"/>
    <s v="26/09/2016 09:16:01"/>
    <s v="XX"/>
    <x v="5"/>
    <s v="Não"/>
    <s v=""/>
    <s v=""/>
    <s v=""/>
  </r>
  <r>
    <n v="1259"/>
    <x v="22"/>
    <x v="0"/>
    <s v="04 - Redes"/>
    <x v="0"/>
    <s v="Normal"/>
    <s v="Adequar informações no Solar Winds: LOJA - CL 166"/>
    <s v="Maxwell Silva"/>
    <x v="21"/>
    <s v="26/09/2016 09:16:05"/>
    <s v=" "/>
    <s v="xxx"/>
    <x v="14"/>
    <x v="15"/>
    <n v="0.5"/>
    <n v="0"/>
    <n v="100"/>
    <s v="14/09/2016 17:11:28"/>
    <s v="26/09/2016 09:16:05"/>
    <s v="XX"/>
    <x v="5"/>
    <s v="Não"/>
    <s v=""/>
    <s v=""/>
    <s v=""/>
  </r>
  <r>
    <n v="1260"/>
    <x v="22"/>
    <x v="0"/>
    <s v="04 - Redes"/>
    <x v="0"/>
    <s v="Normal"/>
    <s v="Adequar informações no Solar Winds: LOJA - CL 167"/>
    <s v="Maxwell Silva"/>
    <x v="21"/>
    <s v="26/09/2016 09:16:10"/>
    <s v=" "/>
    <s v="xxx"/>
    <x v="15"/>
    <x v="16"/>
    <n v="0.5"/>
    <n v="0"/>
    <n v="100"/>
    <s v="14/09/2016 17:11:32"/>
    <s v="26/09/2016 09:16:10"/>
    <s v="XX"/>
    <x v="5"/>
    <s v="Não"/>
    <s v=""/>
    <s v=""/>
    <s v=""/>
  </r>
  <r>
    <n v="1261"/>
    <x v="22"/>
    <x v="0"/>
    <s v="04 - Redes"/>
    <x v="0"/>
    <s v="Normal"/>
    <s v="Adequar informações no Solar Winds: LOJA - CL 168"/>
    <s v="Maxwell Silva"/>
    <x v="21"/>
    <s v="26/09/2016 09:16:15"/>
    <s v=" "/>
    <s v="xxx"/>
    <x v="15"/>
    <x v="16"/>
    <n v="0.5"/>
    <n v="0"/>
    <n v="100"/>
    <s v="14/09/2016 17:11:37"/>
    <s v="26/09/2016 09:16:15"/>
    <s v="XX"/>
    <x v="5"/>
    <s v="Não"/>
    <s v=""/>
    <s v=""/>
    <s v=""/>
  </r>
  <r>
    <n v="1262"/>
    <x v="22"/>
    <x v="0"/>
    <s v="04 - Redes"/>
    <x v="0"/>
    <s v="Normal"/>
    <s v="Adequar informações no Solar Winds: LOJA - CL 171"/>
    <s v="Maxwell Silva"/>
    <x v="21"/>
    <s v="26/09/2016 09:16:21"/>
    <s v=" "/>
    <s v="xxx"/>
    <x v="15"/>
    <x v="16"/>
    <n v="0.5"/>
    <n v="0"/>
    <n v="100"/>
    <s v="14/09/2016 17:11:42"/>
    <s v="26/09/2016 09:16:21"/>
    <s v="XX"/>
    <x v="5"/>
    <s v="Não"/>
    <s v=""/>
    <s v=""/>
    <s v=""/>
  </r>
  <r>
    <n v="1263"/>
    <x v="22"/>
    <x v="0"/>
    <s v="04 - Redes"/>
    <x v="0"/>
    <s v="Normal"/>
    <s v="Adequar informações no Solar Winds: LOJA - CL 172"/>
    <s v="Maxwell Silva"/>
    <x v="21"/>
    <s v="26/09/2016 09:16:26"/>
    <s v=" "/>
    <s v="xxx"/>
    <x v="15"/>
    <x v="16"/>
    <n v="0.5"/>
    <n v="0"/>
    <n v="100"/>
    <s v="14/09/2016 17:11:46"/>
    <s v="26/09/2016 09:16:26"/>
    <s v="XX"/>
    <x v="5"/>
    <s v="Não"/>
    <s v=""/>
    <s v=""/>
    <s v=""/>
  </r>
  <r>
    <n v="1264"/>
    <x v="22"/>
    <x v="0"/>
    <s v="04 - Redes"/>
    <x v="0"/>
    <s v="Normal"/>
    <s v="Adequar informações no Solar Winds: LOJA - CL 173"/>
    <s v="Maxwell Silva"/>
    <x v="21"/>
    <s v="26/09/2016 09:16:31"/>
    <s v=" "/>
    <s v="xxx"/>
    <x v="15"/>
    <x v="16"/>
    <n v="0.5"/>
    <n v="0"/>
    <n v="100"/>
    <s v="14/09/2016 17:11:51"/>
    <s v="26/09/2016 09:16:31"/>
    <s v="XX"/>
    <x v="5"/>
    <s v="Não"/>
    <s v=""/>
    <s v=""/>
    <s v=""/>
  </r>
  <r>
    <n v="1265"/>
    <x v="22"/>
    <x v="0"/>
    <s v="04 - Redes"/>
    <x v="0"/>
    <s v="Normal"/>
    <s v="Adequar informações no Solar Winds: LOJA - CL 177"/>
    <s v="Maxwell Silva"/>
    <x v="21"/>
    <s v="26/09/2016 09:16:35"/>
    <s v=" "/>
    <s v="xxx"/>
    <x v="15"/>
    <x v="16"/>
    <n v="0.5"/>
    <n v="0"/>
    <n v="100"/>
    <s v="14/09/2016 17:11:55"/>
    <s v="26/09/2016 09:16:35"/>
    <s v="XX"/>
    <x v="5"/>
    <s v="Não"/>
    <s v=""/>
    <s v=""/>
    <s v=""/>
  </r>
  <r>
    <n v="1266"/>
    <x v="22"/>
    <x v="0"/>
    <s v="04 - Redes"/>
    <x v="0"/>
    <s v="Normal"/>
    <s v="Adequar informações no Solar Winds: LOJA - CL 178"/>
    <s v="Maxwell Silva"/>
    <x v="21"/>
    <s v="26/09/2016 09:16:40"/>
    <s v=" "/>
    <s v="xxx"/>
    <x v="15"/>
    <x v="16"/>
    <n v="0.5"/>
    <n v="0"/>
    <n v="100"/>
    <s v="14/09/2016 17:12:00"/>
    <s v="26/09/2016 09:16:40"/>
    <s v="XX"/>
    <x v="5"/>
    <s v="Não"/>
    <s v=""/>
    <s v=""/>
    <s v=""/>
  </r>
  <r>
    <n v="1267"/>
    <x v="22"/>
    <x v="0"/>
    <s v="04 - Redes"/>
    <x v="0"/>
    <s v="Normal"/>
    <s v="Adequar informações no Solar Winds: LOJA - CL 179"/>
    <s v="Maxwell Silva"/>
    <x v="21"/>
    <s v="26/09/2016 09:16:45"/>
    <s v=" "/>
    <s v="xxx"/>
    <x v="15"/>
    <x v="16"/>
    <n v="0.5"/>
    <n v="0"/>
    <n v="100"/>
    <s v="14/09/2016 17:12:05"/>
    <s v="26/09/2016 09:16:45"/>
    <s v="XX"/>
    <x v="5"/>
    <s v="Não"/>
    <s v=""/>
    <s v=""/>
    <s v=""/>
  </r>
  <r>
    <n v="1268"/>
    <x v="22"/>
    <x v="0"/>
    <s v="04 - Redes"/>
    <x v="0"/>
    <s v="Normal"/>
    <s v="Adequar informações no Solar Winds: LOJA - CL 181"/>
    <s v="Maxwell Silva"/>
    <x v="21"/>
    <s v="26/09/2016 09:16:50"/>
    <s v=" "/>
    <s v="xxx"/>
    <x v="15"/>
    <x v="16"/>
    <n v="0.5"/>
    <n v="0"/>
    <n v="100"/>
    <s v="14/09/2016 17:12:10"/>
    <s v="26/09/2016 09:16:50"/>
    <s v="XX"/>
    <x v="5"/>
    <s v="Não"/>
    <s v=""/>
    <s v=""/>
    <s v=""/>
  </r>
  <r>
    <n v="1269"/>
    <x v="22"/>
    <x v="0"/>
    <s v="04 - Redes"/>
    <x v="0"/>
    <s v="Normal"/>
    <s v="Adequar informações no Solar Winds: LOJA - CL 182"/>
    <s v="Maxwell Silva"/>
    <x v="21"/>
    <s v="26/09/2016 09:16:54"/>
    <s v=" "/>
    <s v="xxx"/>
    <x v="15"/>
    <x v="16"/>
    <n v="0.5"/>
    <n v="0"/>
    <n v="100"/>
    <s v="14/09/2016 17:12:14"/>
    <s v="26/09/2016 09:16:54"/>
    <s v="XX"/>
    <x v="5"/>
    <s v="Não"/>
    <s v=""/>
    <s v=""/>
    <s v=""/>
  </r>
  <r>
    <n v="1270"/>
    <x v="22"/>
    <x v="0"/>
    <s v="04 - Redes"/>
    <x v="0"/>
    <s v="Normal"/>
    <s v="Adequar informações no Solar Winds: LOJA - CL 186"/>
    <s v="Maxwell Silva"/>
    <x v="21"/>
    <s v="26/09/2016 09:16:59"/>
    <s v=" "/>
    <s v="xxx"/>
    <x v="15"/>
    <x v="16"/>
    <n v="0.5"/>
    <n v="0"/>
    <n v="100"/>
    <s v="14/09/2016 17:12:19"/>
    <s v="26/09/2016 09:16:59"/>
    <s v="XX"/>
    <x v="5"/>
    <s v="Não"/>
    <s v=""/>
    <s v=""/>
    <s v=""/>
  </r>
  <r>
    <n v="1271"/>
    <x v="22"/>
    <x v="0"/>
    <s v="04 - Redes"/>
    <x v="0"/>
    <s v="Normal"/>
    <s v="Adequar informações no Solar Winds: LOJA - CL 187"/>
    <s v="Maxwell Silva"/>
    <x v="21"/>
    <s v="26/09/2016 09:17:03"/>
    <s v=" "/>
    <s v="xxx"/>
    <x v="15"/>
    <x v="16"/>
    <n v="0.5"/>
    <n v="0"/>
    <n v="100"/>
    <s v="14/09/2016 17:12:24"/>
    <s v="26/09/2016 09:17:03"/>
    <s v="XX"/>
    <x v="5"/>
    <s v="Não"/>
    <s v=""/>
    <s v=""/>
    <s v=""/>
  </r>
  <r>
    <n v="1272"/>
    <x v="22"/>
    <x v="0"/>
    <s v="04 - Redes"/>
    <x v="0"/>
    <s v="Normal"/>
    <s v="Adequar informações no Solar Winds: LOJA - CL 188"/>
    <s v="Maxwell Silva"/>
    <x v="21"/>
    <s v="26/09/2016 09:17:08"/>
    <s v=" "/>
    <s v="xxx"/>
    <x v="15"/>
    <x v="16"/>
    <n v="0.5"/>
    <n v="0"/>
    <n v="100"/>
    <s v="14/09/2016 17:12:28"/>
    <s v="26/09/2016 09:17:08"/>
    <s v="XX"/>
    <x v="5"/>
    <s v="Não"/>
    <s v=""/>
    <s v=""/>
    <s v=""/>
  </r>
  <r>
    <n v="1273"/>
    <x v="22"/>
    <x v="0"/>
    <s v="04 - Redes"/>
    <x v="0"/>
    <s v="Normal"/>
    <s v="Adequar informações no Solar Winds: LOJA - CL 191"/>
    <s v="Maxwell Silva"/>
    <x v="21"/>
    <s v="26/09/2016 09:17:12"/>
    <s v=" "/>
    <s v="xxx"/>
    <x v="15"/>
    <x v="16"/>
    <n v="0.5"/>
    <n v="0"/>
    <n v="100"/>
    <s v="14/09/2016 17:12:33"/>
    <s v="26/09/2016 09:17:12"/>
    <s v="XX"/>
    <x v="5"/>
    <s v="Não"/>
    <s v=""/>
    <s v=""/>
    <s v=""/>
  </r>
  <r>
    <n v="1274"/>
    <x v="22"/>
    <x v="0"/>
    <s v="04 - Redes"/>
    <x v="0"/>
    <s v="Normal"/>
    <s v="Adequar informações no Solar Winds: LOJA - CL 194"/>
    <s v="Maxwell Silva"/>
    <x v="21"/>
    <s v="26/09/2016 09:17:17"/>
    <s v=" "/>
    <s v="xxx"/>
    <x v="15"/>
    <x v="16"/>
    <n v="0.5"/>
    <n v="0"/>
    <n v="100"/>
    <s v="14/09/2016 17:12:37"/>
    <s v="26/09/2016 09:17:17"/>
    <s v="XX"/>
    <x v="5"/>
    <s v="Não"/>
    <s v=""/>
    <s v=""/>
    <s v=""/>
  </r>
  <r>
    <n v="1275"/>
    <x v="22"/>
    <x v="0"/>
    <s v="04 - Redes"/>
    <x v="0"/>
    <s v="Normal"/>
    <s v="Adequar informações no Solar Winds: LOJA - CL 196"/>
    <s v="Maxwell Silva"/>
    <x v="21"/>
    <s v="26/09/2016 09:17:21"/>
    <s v=" "/>
    <s v="xxx"/>
    <x v="15"/>
    <x v="16"/>
    <n v="0.5"/>
    <n v="0"/>
    <n v="100"/>
    <s v="14/09/2016 17:12:42"/>
    <s v="26/09/2016 09:17:21"/>
    <s v="XX"/>
    <x v="5"/>
    <s v="Não"/>
    <s v=""/>
    <s v=""/>
    <s v=""/>
  </r>
  <r>
    <n v="1276"/>
    <x v="22"/>
    <x v="0"/>
    <s v="04 - Redes"/>
    <x v="0"/>
    <s v="Normal"/>
    <s v="Adequar informações no Solar Winds: LOJA - CL 197"/>
    <s v="Maxwell Silva"/>
    <x v="21"/>
    <s v="26/09/2016 09:17:26"/>
    <s v=" "/>
    <s v="xxx"/>
    <x v="16"/>
    <x v="17"/>
    <n v="0.5"/>
    <n v="0"/>
    <n v="100"/>
    <s v="14/09/2016 17:12:47"/>
    <s v="26/09/2016 09:17:26"/>
    <s v="XX"/>
    <x v="5"/>
    <s v="Não"/>
    <s v=""/>
    <s v=""/>
    <s v=""/>
  </r>
  <r>
    <n v="1277"/>
    <x v="22"/>
    <x v="0"/>
    <s v="04 - Redes"/>
    <x v="0"/>
    <s v="Normal"/>
    <s v="Adequar informações no Solar Winds: LOJA - CL 198"/>
    <s v="Maxwell Silva"/>
    <x v="21"/>
    <s v="26/09/2016 09:17:31"/>
    <s v=" "/>
    <s v="xxx"/>
    <x v="16"/>
    <x v="17"/>
    <n v="0.5"/>
    <n v="0"/>
    <n v="100"/>
    <s v="14/09/2016 17:12:52"/>
    <s v="26/09/2016 09:17:31"/>
    <s v="XX"/>
    <x v="5"/>
    <s v="Não"/>
    <s v=""/>
    <s v=""/>
    <s v=""/>
  </r>
  <r>
    <n v="1278"/>
    <x v="22"/>
    <x v="0"/>
    <s v="04 - Redes"/>
    <x v="0"/>
    <s v="Normal"/>
    <s v="Adequar informações no Solar Winds: LOJA - CL 201"/>
    <s v="Maxwell Silva"/>
    <x v="21"/>
    <s v="26/09/2016 09:17:35"/>
    <s v=" "/>
    <s v="xxx"/>
    <x v="16"/>
    <x v="17"/>
    <n v="0.5"/>
    <n v="0"/>
    <n v="100"/>
    <s v="14/09/2016 17:12:57"/>
    <s v="26/09/2016 09:17:35"/>
    <s v="XX"/>
    <x v="5"/>
    <s v="Não"/>
    <s v=""/>
    <s v=""/>
    <s v=""/>
  </r>
  <r>
    <n v="1279"/>
    <x v="22"/>
    <x v="0"/>
    <s v="04 - Redes"/>
    <x v="0"/>
    <s v="Normal"/>
    <s v="Adequar informações no Solar Winds: LOJA - CL 206"/>
    <s v="Maxwell Silva"/>
    <x v="21"/>
    <s v="26/09/2016 09:17:40"/>
    <s v=" "/>
    <s v="xxx"/>
    <x v="16"/>
    <x v="17"/>
    <n v="0.5"/>
    <n v="0"/>
    <n v="100"/>
    <s v="14/09/2016 17:13:02"/>
    <s v="26/09/2016 09:17:40"/>
    <s v="XX"/>
    <x v="5"/>
    <s v="Não"/>
    <s v=""/>
    <s v=""/>
    <s v=""/>
  </r>
  <r>
    <n v="1280"/>
    <x v="22"/>
    <x v="0"/>
    <s v="04 - Redes"/>
    <x v="0"/>
    <s v="Normal"/>
    <s v="Adequar informações no Solar Winds: LOJA - CL 207"/>
    <s v="Maxwell Silva"/>
    <x v="21"/>
    <s v="26/09/2016 09:17:44"/>
    <s v=" "/>
    <s v="xxx"/>
    <x v="16"/>
    <x v="17"/>
    <n v="0.5"/>
    <n v="0"/>
    <n v="100"/>
    <s v="14/09/2016 17:13:06"/>
    <s v="26/09/2016 09:17:44"/>
    <s v="XX"/>
    <x v="5"/>
    <s v="Não"/>
    <s v=""/>
    <s v=""/>
    <s v=""/>
  </r>
  <r>
    <n v="1281"/>
    <x v="22"/>
    <x v="0"/>
    <s v="04 - Redes"/>
    <x v="0"/>
    <s v="Normal"/>
    <s v="Adequar informações no Solar Winds: LOJA - CL 208"/>
    <s v="Maxwell Silva"/>
    <x v="21"/>
    <s v="26/09/2016 09:17:49"/>
    <s v=" "/>
    <s v="xxx"/>
    <x v="16"/>
    <x v="17"/>
    <n v="0.5"/>
    <n v="0"/>
    <n v="100"/>
    <s v="14/09/2016 17:13:11"/>
    <s v="26/09/2016 09:17:49"/>
    <s v="XX"/>
    <x v="5"/>
    <s v="Não"/>
    <s v=""/>
    <s v=""/>
    <s v=""/>
  </r>
  <r>
    <n v="1282"/>
    <x v="22"/>
    <x v="0"/>
    <s v="04 - Redes"/>
    <x v="0"/>
    <s v="Normal"/>
    <s v="Adequar informações no Solar Winds: LOJA - CL 211"/>
    <s v="Maxwell Silva"/>
    <x v="21"/>
    <s v="26/09/2016 09:17:54"/>
    <s v=" "/>
    <s v="xxx"/>
    <x v="16"/>
    <x v="17"/>
    <n v="0.5"/>
    <n v="0"/>
    <n v="100"/>
    <s v="14/09/2016 17:13:15"/>
    <s v="26/09/2016 09:17:54"/>
    <s v="XX"/>
    <x v="5"/>
    <s v="Não"/>
    <s v=""/>
    <s v=""/>
    <s v=""/>
  </r>
  <r>
    <n v="1283"/>
    <x v="22"/>
    <x v="0"/>
    <s v="04 - Redes"/>
    <x v="0"/>
    <s v="Normal"/>
    <s v="Adequar informações no Solar Winds: LOJA - CL 212"/>
    <s v="Maxwell Silva"/>
    <x v="21"/>
    <s v="26/09/2016 09:17:59"/>
    <s v=" "/>
    <s v="xxx"/>
    <x v="16"/>
    <x v="17"/>
    <n v="0.5"/>
    <n v="0"/>
    <n v="100"/>
    <s v="14/09/2016 17:13:20"/>
    <s v="26/09/2016 09:17:59"/>
    <s v="XX"/>
    <x v="5"/>
    <s v="Não"/>
    <s v=""/>
    <s v=""/>
    <s v=""/>
  </r>
  <r>
    <n v="1284"/>
    <x v="22"/>
    <x v="0"/>
    <s v="04 - Redes"/>
    <x v="0"/>
    <s v="Normal"/>
    <s v="Adequar informações no Solar Winds: LOJA - CL 214"/>
    <s v="Maxwell Silva"/>
    <x v="21"/>
    <s v="26/09/2016 09:18:04"/>
    <s v=" "/>
    <s v="xxx"/>
    <x v="16"/>
    <x v="17"/>
    <n v="0.5"/>
    <n v="0"/>
    <n v="100"/>
    <s v="14/09/2016 17:13:24"/>
    <s v="26/09/2016 09:18:04"/>
    <s v="XX"/>
    <x v="5"/>
    <s v="Não"/>
    <s v=""/>
    <s v=""/>
    <s v=""/>
  </r>
  <r>
    <n v="1285"/>
    <x v="22"/>
    <x v="0"/>
    <s v="04 - Redes"/>
    <x v="0"/>
    <s v="Normal"/>
    <s v="Adequar informações no Solar Winds: LOJA - CL 231"/>
    <s v="Maxwell Silva"/>
    <x v="21"/>
    <s v="26/09/2016 09:18:09"/>
    <s v=" "/>
    <s v="xxx"/>
    <x v="16"/>
    <x v="17"/>
    <n v="0.5"/>
    <n v="0"/>
    <n v="100"/>
    <s v="14/09/2016 17:13:29"/>
    <s v="26/09/2016 09:18:09"/>
    <s v="XX"/>
    <x v="5"/>
    <s v="Não"/>
    <s v=""/>
    <s v=""/>
    <s v=""/>
  </r>
  <r>
    <n v="1286"/>
    <x v="22"/>
    <x v="0"/>
    <s v="04 - Redes"/>
    <x v="0"/>
    <s v="Normal"/>
    <s v="Adequar informações no Solar Winds: LOJA - CL 232"/>
    <s v="Maxwell Silva"/>
    <x v="21"/>
    <s v="26/09/2016 09:18:13"/>
    <s v=" "/>
    <s v="xxx"/>
    <x v="16"/>
    <x v="17"/>
    <n v="0.5"/>
    <n v="0"/>
    <n v="100"/>
    <s v="14/09/2016 17:13:34"/>
    <s v="26/09/2016 09:18:13"/>
    <s v="XX"/>
    <x v="5"/>
    <s v="Não"/>
    <s v=""/>
    <s v=""/>
    <s v=""/>
  </r>
  <r>
    <n v="1287"/>
    <x v="22"/>
    <x v="0"/>
    <s v="04 - Redes"/>
    <x v="0"/>
    <s v="Normal"/>
    <s v="Adequar informações no Solar Winds: LOJA - CL 233"/>
    <s v="Maxwell Silva"/>
    <x v="21"/>
    <s v="26/09/2016 09:18:18"/>
    <s v=" "/>
    <s v="xxx"/>
    <x v="16"/>
    <x v="17"/>
    <n v="0.5"/>
    <n v="0"/>
    <n v="100"/>
    <s v="14/09/2016 17:13:39"/>
    <s v="26/09/2016 09:18:18"/>
    <s v="XX"/>
    <x v="5"/>
    <s v="Não"/>
    <s v=""/>
    <s v=""/>
    <s v=""/>
  </r>
  <r>
    <n v="1288"/>
    <x v="22"/>
    <x v="0"/>
    <s v="04 - Redes"/>
    <x v="0"/>
    <s v="Normal"/>
    <s v="Adequar informações no Solar Winds: LOJA - CL 234"/>
    <s v="Maxwell Silva"/>
    <x v="21"/>
    <s v="26/09/2016 09:18:22"/>
    <s v=" "/>
    <s v="xxx"/>
    <x v="16"/>
    <x v="17"/>
    <n v="0.5"/>
    <n v="0"/>
    <n v="100"/>
    <s v="14/09/2016 17:13:43"/>
    <s v="26/09/2016 09:18:22"/>
    <s v="XX"/>
    <x v="5"/>
    <s v="Não"/>
    <s v=""/>
    <s v=""/>
    <s v=""/>
  </r>
  <r>
    <n v="1289"/>
    <x v="22"/>
    <x v="0"/>
    <s v="04 - Redes"/>
    <x v="0"/>
    <s v="Normal"/>
    <s v="Adequar informações no Solar Winds: LOJA - CL 237"/>
    <s v="Maxwell Silva"/>
    <x v="21"/>
    <s v="26/09/2016 09:18:27"/>
    <s v=" "/>
    <s v="xxx"/>
    <x v="16"/>
    <x v="17"/>
    <n v="0.5"/>
    <n v="0"/>
    <n v="100"/>
    <s v="14/09/2016 17:13:48"/>
    <s v="26/09/2016 09:18:27"/>
    <s v="XX"/>
    <x v="5"/>
    <s v="Não"/>
    <s v=""/>
    <s v=""/>
    <s v=""/>
  </r>
  <r>
    <n v="1290"/>
    <x v="22"/>
    <x v="0"/>
    <s v="04 - Redes"/>
    <x v="0"/>
    <s v="Normal"/>
    <s v="Adequar informações no Solar Winds: LOJA - CL 240"/>
    <s v="Maxwell Silva"/>
    <x v="21"/>
    <s v="26/09/2016 09:18:32"/>
    <s v=" "/>
    <s v="xxx"/>
    <x v="16"/>
    <x v="17"/>
    <n v="0.5"/>
    <n v="0"/>
    <n v="100"/>
    <s v="14/09/2016 17:13:52"/>
    <s v="26/09/2016 09:18:32"/>
    <s v="XX"/>
    <x v="5"/>
    <s v="Não"/>
    <s v=""/>
    <s v=""/>
    <s v=""/>
  </r>
  <r>
    <n v="1291"/>
    <x v="22"/>
    <x v="0"/>
    <s v="04 - Redes"/>
    <x v="0"/>
    <s v="Normal"/>
    <s v="Adequar informações no Solar Winds: LOJA - CL 247"/>
    <s v="Maxwell Silva"/>
    <x v="21"/>
    <s v="26/09/2016 09:18:39"/>
    <s v=" "/>
    <s v="xxx"/>
    <x v="16"/>
    <x v="17"/>
    <n v="0.5"/>
    <n v="0"/>
    <n v="100"/>
    <s v="14/09/2016 17:13:57"/>
    <s v="26/09/2016 09:18:39"/>
    <s v="XX"/>
    <x v="5"/>
    <s v="Não"/>
    <s v=""/>
    <s v=""/>
    <s v=""/>
  </r>
  <r>
    <n v="1292"/>
    <x v="22"/>
    <x v="0"/>
    <s v="04 - Redes"/>
    <x v="0"/>
    <s v="Normal"/>
    <s v="Adequar informações no Solar Winds: LOJA - CL 248"/>
    <s v="Maxwell Silva"/>
    <x v="21"/>
    <s v="26/09/2016 09:18:43"/>
    <s v=" "/>
    <s v="xxx"/>
    <x v="17"/>
    <x v="22"/>
    <n v="0.5"/>
    <n v="0"/>
    <n v="100"/>
    <s v="14/09/2016 17:14:02"/>
    <s v="26/09/2016 09:18:43"/>
    <s v="XX"/>
    <x v="5"/>
    <s v="Não"/>
    <s v=""/>
    <s v=""/>
    <s v=""/>
  </r>
  <r>
    <n v="1293"/>
    <x v="22"/>
    <x v="0"/>
    <s v="04 - Redes"/>
    <x v="0"/>
    <s v="Normal"/>
    <s v="Adequar informações no Solar Winds: LOJA - CL 249"/>
    <s v="Maxwell Silva"/>
    <x v="21"/>
    <s v="26/09/2016 09:18:48"/>
    <s v=" "/>
    <s v="xxx"/>
    <x v="17"/>
    <x v="22"/>
    <n v="0.5"/>
    <n v="0"/>
    <n v="100"/>
    <s v="14/09/2016 17:14:07"/>
    <s v="26/09/2016 09:18:48"/>
    <s v="XX"/>
    <x v="5"/>
    <s v="Não"/>
    <s v=""/>
    <s v=""/>
    <s v=""/>
  </r>
  <r>
    <n v="1294"/>
    <x v="22"/>
    <x v="0"/>
    <s v="04 - Redes"/>
    <x v="0"/>
    <s v="Normal"/>
    <s v="Adequar informações no Solar Winds: LOJA - CL 250"/>
    <s v="Maxwell Silva"/>
    <x v="21"/>
    <s v="26/09/2016 09:19:02"/>
    <s v=" "/>
    <s v="xxx"/>
    <x v="17"/>
    <x v="22"/>
    <n v="0.5"/>
    <n v="0"/>
    <n v="100"/>
    <s v="14/09/2016 17:14:12"/>
    <s v="26/09/2016 09:19:02"/>
    <s v="XX"/>
    <x v="5"/>
    <s v="Não"/>
    <s v=""/>
    <s v=""/>
    <s v=""/>
  </r>
  <r>
    <n v="1295"/>
    <x v="22"/>
    <x v="0"/>
    <s v="04 - Redes"/>
    <x v="0"/>
    <s v="Normal"/>
    <s v="Adequar informações no Solar Winds: LOJA - CL 252"/>
    <s v="Maxwell Silva"/>
    <x v="21"/>
    <s v="26/09/2016 09:19:07"/>
    <s v=" "/>
    <s v="xxx"/>
    <x v="17"/>
    <x v="22"/>
    <n v="0.5"/>
    <n v="0"/>
    <n v="100"/>
    <s v="14/09/2016 17:14:17"/>
    <s v="26/09/2016 09:19:07"/>
    <s v="XX"/>
    <x v="5"/>
    <s v="Não"/>
    <s v=""/>
    <s v=""/>
    <s v=""/>
  </r>
  <r>
    <n v="1296"/>
    <x v="22"/>
    <x v="0"/>
    <s v="04 - Redes"/>
    <x v="0"/>
    <s v="Normal"/>
    <s v="Adequar informações no Solar Winds: LOJA - CL 253"/>
    <s v="Maxwell Silva"/>
    <x v="21"/>
    <s v="26/09/2016 09:19:11"/>
    <s v=" "/>
    <s v="xxx"/>
    <x v="17"/>
    <x v="22"/>
    <n v="0.5"/>
    <n v="0"/>
    <n v="100"/>
    <s v="14/09/2016 17:14:21"/>
    <s v="26/09/2016 09:19:11"/>
    <s v="XX"/>
    <x v="5"/>
    <s v="Não"/>
    <s v=""/>
    <s v=""/>
    <s v=""/>
  </r>
  <r>
    <n v="1297"/>
    <x v="22"/>
    <x v="0"/>
    <s v="04 - Redes"/>
    <x v="0"/>
    <s v="Normal"/>
    <s v="Adequar informações no Solar Winds: LOJA - CL 257"/>
    <s v="Maxwell Silva"/>
    <x v="21"/>
    <s v="26/09/2016 09:19:16"/>
    <s v=" "/>
    <s v="xxx"/>
    <x v="17"/>
    <x v="22"/>
    <n v="0.5"/>
    <n v="0"/>
    <n v="100"/>
    <s v="14/09/2016 17:14:26"/>
    <s v="26/09/2016 09:19:16"/>
    <s v="XX"/>
    <x v="5"/>
    <s v="Não"/>
    <s v=""/>
    <s v=""/>
    <s v=""/>
  </r>
  <r>
    <n v="1298"/>
    <x v="22"/>
    <x v="0"/>
    <s v="04 - Redes"/>
    <x v="0"/>
    <s v="Normal"/>
    <s v="Adequar informações no Solar Winds: LOJA - CL 262"/>
    <s v="Maxwell Silva"/>
    <x v="21"/>
    <s v="26/09/2016 09:19:22"/>
    <s v=" "/>
    <s v="xxx"/>
    <x v="17"/>
    <x v="22"/>
    <n v="0.5"/>
    <n v="0"/>
    <n v="100"/>
    <s v="14/09/2016 17:14:31"/>
    <s v="26/09/2016 09:19:22"/>
    <s v="XX"/>
    <x v="5"/>
    <s v="Não"/>
    <s v=""/>
    <s v=""/>
    <s v=""/>
  </r>
  <r>
    <n v="1299"/>
    <x v="22"/>
    <x v="0"/>
    <s v="04 - Redes"/>
    <x v="0"/>
    <s v="Normal"/>
    <s v="Adequar informações no Solar Winds: LOJA - CL 263"/>
    <s v="Maxwell Silva"/>
    <x v="21"/>
    <s v="26/09/2016 09:19:26"/>
    <s v=" "/>
    <s v="xxx"/>
    <x v="17"/>
    <x v="22"/>
    <n v="0.5"/>
    <n v="0"/>
    <n v="100"/>
    <s v="14/09/2016 17:14:35"/>
    <s v="26/09/2016 09:19:26"/>
    <s v="XX"/>
    <x v="5"/>
    <s v="Não"/>
    <s v=""/>
    <s v=""/>
    <s v=""/>
  </r>
  <r>
    <n v="1300"/>
    <x v="22"/>
    <x v="0"/>
    <s v="04 - Redes"/>
    <x v="0"/>
    <s v="Normal"/>
    <s v="Adequar informações no Solar Winds: LOJA - CL 265"/>
    <s v="Maxwell Silva"/>
    <x v="21"/>
    <s v="26/09/2016 09:19:31"/>
    <s v=" "/>
    <s v="xxx"/>
    <x v="17"/>
    <x v="22"/>
    <n v="0.5"/>
    <n v="0"/>
    <n v="100"/>
    <s v="14/09/2016 17:14:40"/>
    <s v="26/09/2016 09:19:31"/>
    <s v="XX"/>
    <x v="5"/>
    <s v="Não"/>
    <s v=""/>
    <s v=""/>
    <s v=""/>
  </r>
  <r>
    <n v="1301"/>
    <x v="22"/>
    <x v="0"/>
    <s v="04 - Redes"/>
    <x v="0"/>
    <s v="Normal"/>
    <s v="Adequar informações no Solar Winds: LOJA - CL 266"/>
    <s v="Maxwell Silva"/>
    <x v="21"/>
    <s v="26/09/2016 09:19:35"/>
    <s v=" "/>
    <s v="xxx"/>
    <x v="17"/>
    <x v="22"/>
    <n v="0.5"/>
    <n v="0"/>
    <n v="100"/>
    <s v="14/09/2016 17:14:44"/>
    <s v="26/09/2016 09:19:35"/>
    <s v="XX"/>
    <x v="5"/>
    <s v="Não"/>
    <s v=""/>
    <s v=""/>
    <s v=""/>
  </r>
  <r>
    <n v="1302"/>
    <x v="22"/>
    <x v="0"/>
    <s v="04 - Redes"/>
    <x v="0"/>
    <s v="Normal"/>
    <s v="Adequar informações no Solar Winds: LOJA - CL 267"/>
    <s v="Maxwell Silva"/>
    <x v="21"/>
    <s v="26/09/2016 09:19:40"/>
    <s v=" "/>
    <s v="xxx"/>
    <x v="17"/>
    <x v="22"/>
    <n v="0.5"/>
    <n v="0"/>
    <n v="100"/>
    <s v="14/09/2016 17:14:49"/>
    <s v="26/09/2016 09:19:40"/>
    <s v="XX"/>
    <x v="5"/>
    <s v="Não"/>
    <s v=""/>
    <s v=""/>
    <s v=""/>
  </r>
  <r>
    <n v="1303"/>
    <x v="22"/>
    <x v="0"/>
    <s v="04 - Redes"/>
    <x v="0"/>
    <s v="Normal"/>
    <s v="Adequar informações no Solar Winds: LOJA - CL 268"/>
    <s v="Maxwell Silva"/>
    <x v="21"/>
    <s v="26/09/2016 09:19:44"/>
    <s v=" "/>
    <s v="xxx"/>
    <x v="17"/>
    <x v="22"/>
    <n v="0.5"/>
    <n v="0"/>
    <n v="100"/>
    <s v="14/09/2016 17:14:54"/>
    <s v="26/09/2016 09:19:44"/>
    <s v="XX"/>
    <x v="5"/>
    <s v="Não"/>
    <s v=""/>
    <s v=""/>
    <s v=""/>
  </r>
  <r>
    <n v="1304"/>
    <x v="22"/>
    <x v="0"/>
    <s v="04 - Redes"/>
    <x v="0"/>
    <s v="Normal"/>
    <s v="Adequar informações no Solar Winds: LOJA - CL 269"/>
    <s v="Maxwell Silva"/>
    <x v="21"/>
    <s v="26/09/2016 09:19:49"/>
    <s v=" "/>
    <s v="xxx"/>
    <x v="17"/>
    <x v="22"/>
    <n v="0.5"/>
    <n v="0"/>
    <n v="100"/>
    <s v="14/09/2016 17:14:59"/>
    <s v="26/09/2016 09:19:49"/>
    <s v="XX"/>
    <x v="5"/>
    <s v="Não"/>
    <s v=""/>
    <s v=""/>
    <s v=""/>
  </r>
  <r>
    <n v="1305"/>
    <x v="22"/>
    <x v="0"/>
    <s v="04 - Redes"/>
    <x v="0"/>
    <s v="Normal"/>
    <s v="Adequar informações no Solar Winds: LOJA - CL 270"/>
    <s v="Maxwell Silva"/>
    <x v="21"/>
    <s v="26/09/2016 09:19:54"/>
    <s v=" "/>
    <s v="xxx"/>
    <x v="17"/>
    <x v="22"/>
    <n v="0.5"/>
    <n v="0"/>
    <n v="100"/>
    <s v="14/09/2016 17:15:03"/>
    <s v="26/09/2016 09:19:54"/>
    <s v="XX"/>
    <x v="5"/>
    <s v="Não"/>
    <s v=""/>
    <s v=""/>
    <s v=""/>
  </r>
  <r>
    <n v="1306"/>
    <x v="22"/>
    <x v="0"/>
    <s v="04 - Redes"/>
    <x v="0"/>
    <s v="Normal"/>
    <s v="Adequar informações no Solar Winds: LOJA - CL 271"/>
    <s v="Maxwell Silva"/>
    <x v="21"/>
    <s v="26/09/2016 09:19:58"/>
    <s v=" "/>
    <s v="xxx"/>
    <x v="17"/>
    <x v="22"/>
    <n v="0.5"/>
    <n v="0"/>
    <n v="100"/>
    <s v="14/09/2016 17:15:08"/>
    <s v="26/09/2016 09:19:58"/>
    <s v="XX"/>
    <x v="5"/>
    <s v="Não"/>
    <s v=""/>
    <s v=""/>
    <s v=""/>
  </r>
  <r>
    <n v="1307"/>
    <x v="22"/>
    <x v="0"/>
    <s v="04 - Redes"/>
    <x v="0"/>
    <s v="Normal"/>
    <s v="Adequar informações no Solar Winds: LOJA - CL 272"/>
    <s v="Maxwell Silva"/>
    <x v="21"/>
    <s v="26/09/2016 09:20:03"/>
    <s v=" "/>
    <s v="xxx"/>
    <x v="17"/>
    <x v="22"/>
    <n v="0.5"/>
    <n v="0"/>
    <n v="100"/>
    <s v="14/09/2016 17:15:13"/>
    <s v="26/09/2016 09:20:03"/>
    <s v="XX"/>
    <x v="5"/>
    <s v="Não"/>
    <s v=""/>
    <s v=""/>
    <s v=""/>
  </r>
  <r>
    <n v="1308"/>
    <x v="22"/>
    <x v="0"/>
    <s v="04 - Redes"/>
    <x v="0"/>
    <s v="Normal"/>
    <s v="Adequar informações no Solar Winds: LOJA - CL 277"/>
    <s v="Maxwell Silva"/>
    <x v="21"/>
    <s v="26/09/2016 09:20:08"/>
    <s v=" "/>
    <s v="xxx"/>
    <x v="21"/>
    <x v="21"/>
    <n v="0.5"/>
    <n v="0"/>
    <n v="100"/>
    <s v="14/09/2016 17:15:17"/>
    <s v="26/09/2016 09:20:08"/>
    <s v="XX"/>
    <x v="5"/>
    <s v="Não"/>
    <s v=""/>
    <s v=""/>
    <s v=""/>
  </r>
  <r>
    <n v="1309"/>
    <x v="22"/>
    <x v="0"/>
    <s v="04 - Redes"/>
    <x v="0"/>
    <s v="Normal"/>
    <s v="Adequar informações no Solar Winds: LOJA - CL 278"/>
    <s v="Maxwell Silva"/>
    <x v="21"/>
    <s v="26/09/2016 09:20:12"/>
    <s v=" "/>
    <s v="xxx"/>
    <x v="21"/>
    <x v="21"/>
    <n v="0.5"/>
    <n v="0"/>
    <n v="100"/>
    <s v="14/09/2016 17:15:22"/>
    <s v="26/09/2016 09:20:12"/>
    <s v="XX"/>
    <x v="5"/>
    <s v="Não"/>
    <s v=""/>
    <s v=""/>
    <s v=""/>
  </r>
  <r>
    <n v="1310"/>
    <x v="22"/>
    <x v="0"/>
    <s v="04 - Redes"/>
    <x v="0"/>
    <s v="Normal"/>
    <s v="Adequar informações no Solar Winds: LOJA - CL 280"/>
    <s v="Maxwell Silva"/>
    <x v="21"/>
    <s v="26/09/2016 09:20:17"/>
    <s v=" "/>
    <s v="xxx"/>
    <x v="21"/>
    <x v="21"/>
    <n v="0.5"/>
    <n v="0"/>
    <n v="100"/>
    <s v="14/09/2016 17:15:26"/>
    <s v="26/09/2016 09:20:17"/>
    <s v="XX"/>
    <x v="5"/>
    <s v="Não"/>
    <s v=""/>
    <s v=""/>
    <s v=""/>
  </r>
  <r>
    <n v="1311"/>
    <x v="22"/>
    <x v="0"/>
    <s v="04 - Redes"/>
    <x v="0"/>
    <s v="Normal"/>
    <s v="Adequar informações no Solar Winds: LOJA - CL 282"/>
    <s v="Maxwell Silva"/>
    <x v="21"/>
    <s v="26/09/2016 09:20:22"/>
    <s v=" "/>
    <s v="xxx"/>
    <x v="21"/>
    <x v="21"/>
    <n v="0.5"/>
    <n v="0"/>
    <n v="100"/>
    <s v="14/09/2016 17:15:31"/>
    <s v="26/09/2016 09:20:22"/>
    <s v="XX"/>
    <x v="5"/>
    <s v="Não"/>
    <s v=""/>
    <s v=""/>
    <s v=""/>
  </r>
  <r>
    <n v="1312"/>
    <x v="22"/>
    <x v="0"/>
    <s v="04 - Redes"/>
    <x v="0"/>
    <s v="Normal"/>
    <s v="Adequar informações no Solar Winds: LOJA - CL 285"/>
    <s v="Maxwell Silva"/>
    <x v="21"/>
    <s v="26/09/2016 09:20:27"/>
    <s v=" "/>
    <s v="xxx"/>
    <x v="21"/>
    <x v="21"/>
    <n v="0.5"/>
    <n v="0"/>
    <n v="100"/>
    <s v="14/09/2016 17:15:36"/>
    <s v="26/09/2016 09:20:27"/>
    <s v="XX"/>
    <x v="5"/>
    <s v="Não"/>
    <s v=""/>
    <s v=""/>
    <s v=""/>
  </r>
  <r>
    <n v="1313"/>
    <x v="22"/>
    <x v="0"/>
    <s v="04 - Redes"/>
    <x v="0"/>
    <s v="Normal"/>
    <s v="Adequar informações no Solar Winds: LOJA - CL 286"/>
    <s v="Maxwell Silva"/>
    <x v="21"/>
    <s v="21/09/2016 16:13:17"/>
    <s v=" "/>
    <s v="xxx"/>
    <x v="21"/>
    <x v="21"/>
    <n v="0.5"/>
    <n v="0"/>
    <n v="100"/>
    <s v="14/09/2016 17:15:40"/>
    <s v="21/09/2016 16:13:17"/>
    <s v="XX"/>
    <x v="5"/>
    <s v="Não"/>
    <s v=""/>
    <s v=""/>
    <s v=""/>
  </r>
  <r>
    <n v="1314"/>
    <x v="22"/>
    <x v="0"/>
    <s v="04 - Redes"/>
    <x v="0"/>
    <s v="Normal"/>
    <s v="Adequar informações no Solar Winds: LOJA - CL 301"/>
    <s v="Maxwell Silva"/>
    <x v="21"/>
    <s v="21/09/2016 16:13:22"/>
    <s v=" "/>
    <s v="xxx"/>
    <x v="21"/>
    <x v="21"/>
    <n v="0.5"/>
    <n v="0"/>
    <n v="100"/>
    <s v="14/09/2016 17:15:45"/>
    <s v="21/09/2016 16:13:22"/>
    <s v="XX"/>
    <x v="5"/>
    <s v="Não"/>
    <s v=""/>
    <s v=""/>
    <s v=""/>
  </r>
  <r>
    <n v="1315"/>
    <x v="22"/>
    <x v="0"/>
    <s v="04 - Redes"/>
    <x v="0"/>
    <s v="Normal"/>
    <s v="Adequar informações no Solar Winds: LOJA - CL 302"/>
    <s v="Maxwell Silva"/>
    <x v="21"/>
    <s v="21/09/2016 16:13:27"/>
    <s v=" "/>
    <s v="xxx"/>
    <x v="21"/>
    <x v="21"/>
    <n v="0.5"/>
    <n v="0"/>
    <n v="100"/>
    <s v="14/09/2016 17:15:49"/>
    <s v="21/09/2016 16:13:27"/>
    <s v="XX"/>
    <x v="5"/>
    <s v="Não"/>
    <s v=""/>
    <s v=""/>
    <s v=""/>
  </r>
  <r>
    <n v="1316"/>
    <x v="22"/>
    <x v="0"/>
    <s v="04 - Redes"/>
    <x v="0"/>
    <s v="Normal"/>
    <s v="Adequar informações no Solar Winds: LOJA - CL 311"/>
    <s v="Maxwell Silva"/>
    <x v="21"/>
    <s v="21/09/2016 16:13:32"/>
    <s v=" "/>
    <s v="xxx"/>
    <x v="21"/>
    <x v="21"/>
    <n v="0.5"/>
    <n v="0"/>
    <n v="100"/>
    <s v="14/09/2016 17:15:54"/>
    <s v="21/09/2016 16:13:32"/>
    <s v="XX"/>
    <x v="5"/>
    <s v="Não"/>
    <s v=""/>
    <s v=""/>
    <s v=""/>
  </r>
  <r>
    <n v="1317"/>
    <x v="22"/>
    <x v="0"/>
    <s v="04 - Redes"/>
    <x v="0"/>
    <s v="Normal"/>
    <s v="Adequar informações no Solar Winds: LOJA - CL 312"/>
    <s v="Maxwell Silva"/>
    <x v="21"/>
    <s v="21/09/2016 16:13:37"/>
    <s v=" "/>
    <s v="xxx"/>
    <x v="21"/>
    <x v="21"/>
    <n v="0.5"/>
    <n v="0"/>
    <n v="100"/>
    <s v="14/09/2016 17:15:58"/>
    <s v="21/09/2016 16:13:37"/>
    <s v="XX"/>
    <x v="5"/>
    <s v="Não"/>
    <s v=""/>
    <s v=""/>
    <s v=""/>
  </r>
  <r>
    <n v="1318"/>
    <x v="22"/>
    <x v="0"/>
    <s v="04 - Redes"/>
    <x v="0"/>
    <s v="Normal"/>
    <s v="Adequar informações no Solar Winds: LOJA - CL 313"/>
    <s v="Maxwell Silva"/>
    <x v="21"/>
    <s v="21/09/2016 16:13:42"/>
    <s v=" "/>
    <s v="xxx"/>
    <x v="21"/>
    <x v="21"/>
    <n v="0.5"/>
    <n v="0"/>
    <n v="100"/>
    <s v="14/09/2016 17:16:03"/>
    <s v="21/09/2016 16:13:42"/>
    <s v="XX"/>
    <x v="5"/>
    <s v="Não"/>
    <s v=""/>
    <s v=""/>
    <s v=""/>
  </r>
  <r>
    <n v="1319"/>
    <x v="22"/>
    <x v="0"/>
    <s v="04 - Redes"/>
    <x v="0"/>
    <s v="Normal"/>
    <s v="Adequar informações no Solar Winds: LOJA - CL 340"/>
    <s v="Maxwell Silva"/>
    <x v="21"/>
    <s v="21/09/2016 16:13:49"/>
    <s v=" "/>
    <s v="xxx"/>
    <x v="21"/>
    <x v="21"/>
    <n v="0.5"/>
    <n v="0"/>
    <n v="100"/>
    <s v="14/09/2016 17:16:08"/>
    <s v="21/09/2016 16:13:49"/>
    <s v="XX"/>
    <x v="5"/>
    <s v="Não"/>
    <s v=""/>
    <s v=""/>
    <s v=""/>
  </r>
  <r>
    <n v="1320"/>
    <x v="22"/>
    <x v="0"/>
    <s v="04 - Redes"/>
    <x v="0"/>
    <s v="Normal"/>
    <s v="Adequar informações no Solar Winds: LOJA - CL 346"/>
    <s v="Maxwell Silva"/>
    <x v="21"/>
    <s v="21/09/2016 16:13:54"/>
    <s v=" "/>
    <s v="xxx"/>
    <x v="21"/>
    <x v="21"/>
    <n v="0.5"/>
    <n v="0"/>
    <n v="100"/>
    <s v="14/09/2016 17:16:12"/>
    <s v="21/09/2016 16:13:54"/>
    <s v="XX"/>
    <x v="5"/>
    <s v="Não"/>
    <s v=""/>
    <s v=""/>
    <s v=""/>
  </r>
  <r>
    <n v="1321"/>
    <x v="22"/>
    <x v="0"/>
    <s v="04 - Redes"/>
    <x v="0"/>
    <s v="Normal"/>
    <s v="Adequar informações no Solar Winds: LOJA - CL 402"/>
    <s v="Maxwell Silva"/>
    <x v="21"/>
    <s v="21/09/2016 16:14:00"/>
    <s v=" "/>
    <s v="xxx"/>
    <x v="21"/>
    <x v="21"/>
    <n v="0.5"/>
    <n v="0"/>
    <n v="100"/>
    <s v="14/09/2016 17:16:17"/>
    <s v="21/09/2016 16:14:00"/>
    <s v="XX"/>
    <x v="5"/>
    <s v="Não"/>
    <s v=""/>
    <s v=""/>
    <s v=""/>
  </r>
  <r>
    <n v="1322"/>
    <x v="22"/>
    <x v="0"/>
    <s v="04 - Redes"/>
    <x v="0"/>
    <s v="Normal"/>
    <s v="Adequar informações no Solar Winds: LOJA - CL 403"/>
    <s v="Maxwell Silva"/>
    <x v="21"/>
    <s v="21/09/2016 16:14:08"/>
    <s v=" "/>
    <s v="xxx"/>
    <x v="21"/>
    <x v="21"/>
    <n v="0.5"/>
    <n v="0"/>
    <n v="100"/>
    <s v="14/09/2016 17:16:21"/>
    <s v="21/09/2016 16:14:08"/>
    <s v="XX"/>
    <x v="5"/>
    <s v="Não"/>
    <s v=""/>
    <s v=""/>
    <s v=""/>
  </r>
  <r>
    <n v="1323"/>
    <x v="22"/>
    <x v="0"/>
    <s v="04 - Redes"/>
    <x v="0"/>
    <s v="Normal"/>
    <s v="Adequar informações no Solar Winds: LOJA - CL 406"/>
    <s v="Maxwell Silva"/>
    <x v="21"/>
    <s v="21/09/2016 16:14:12"/>
    <s v=" "/>
    <s v="xxx"/>
    <x v="21"/>
    <x v="21"/>
    <n v="0.5"/>
    <n v="0"/>
    <n v="100"/>
    <s v="14/09/2016 17:16:26"/>
    <s v="21/09/2016 16:14:12"/>
    <s v="XX"/>
    <x v="5"/>
    <s v="Não"/>
    <s v=""/>
    <s v=""/>
    <s v=""/>
  </r>
  <r>
    <n v="1324"/>
    <x v="22"/>
    <x v="0"/>
    <s v="04 - Redes"/>
    <x v="0"/>
    <s v="Normal"/>
    <s v="Adequar informações no Solar Winds: LOJA - CL 408"/>
    <s v="Maxwell Silva"/>
    <x v="21"/>
    <s v="21/09/2016 16:14:17"/>
    <s v=" "/>
    <s v="xxx"/>
    <x v="25"/>
    <x v="28"/>
    <n v="0.5"/>
    <n v="0"/>
    <n v="100"/>
    <s v="14/09/2016 17:16:30"/>
    <s v="21/09/2016 16:14:17"/>
    <s v="XX"/>
    <x v="5"/>
    <s v="Não"/>
    <s v=""/>
    <s v=""/>
    <s v=""/>
  </r>
  <r>
    <n v="1325"/>
    <x v="22"/>
    <x v="0"/>
    <s v="04 - Redes"/>
    <x v="0"/>
    <s v="Normal"/>
    <s v="Adequar informações no Solar Winds: LOJA - CL 409"/>
    <s v="Maxwell Silva"/>
    <x v="21"/>
    <s v="21/09/2016 16:14:22"/>
    <s v=" "/>
    <s v="xxx"/>
    <x v="25"/>
    <x v="28"/>
    <n v="0.5"/>
    <n v="0"/>
    <n v="100"/>
    <s v="14/09/2016 17:16:35"/>
    <s v="21/09/2016 16:14:22"/>
    <s v="XX"/>
    <x v="5"/>
    <s v="Não"/>
    <s v=""/>
    <s v=""/>
    <s v=""/>
  </r>
  <r>
    <n v="1326"/>
    <x v="22"/>
    <x v="0"/>
    <s v="04 - Redes"/>
    <x v="0"/>
    <s v="Normal"/>
    <s v="Adequar informações no Solar Winds: LOJA - CL 413"/>
    <s v="Maxwell Silva"/>
    <x v="21"/>
    <s v="21/09/2016 16:14:28"/>
    <s v=" "/>
    <s v="xxx"/>
    <x v="25"/>
    <x v="28"/>
    <n v="0.5"/>
    <n v="0"/>
    <n v="100"/>
    <s v="14/09/2016 17:16:40"/>
    <s v="21/09/2016 16:14:28"/>
    <s v="XX"/>
    <x v="5"/>
    <s v="Não"/>
    <s v=""/>
    <s v=""/>
    <s v=""/>
  </r>
  <r>
    <n v="1327"/>
    <x v="22"/>
    <x v="0"/>
    <s v="04 - Redes"/>
    <x v="0"/>
    <s v="Normal"/>
    <s v="Adequar informações no Solar Winds: LOJA - CL 414"/>
    <s v="Maxwell Silva"/>
    <x v="21"/>
    <s v="21/09/2016 16:14:35"/>
    <s v=" "/>
    <s v="xxx"/>
    <x v="25"/>
    <x v="28"/>
    <n v="0.5"/>
    <n v="0"/>
    <n v="100"/>
    <s v="14/09/2016 17:16:44"/>
    <s v="21/09/2016 16:14:35"/>
    <s v="XX"/>
    <x v="5"/>
    <s v="Não"/>
    <s v=""/>
    <s v=""/>
    <s v=""/>
  </r>
  <r>
    <n v="1328"/>
    <x v="22"/>
    <x v="0"/>
    <s v="04 - Redes"/>
    <x v="0"/>
    <s v="Normal"/>
    <s v="Adequar informações no Solar Winds: LOJA - CL 419"/>
    <s v="Maxwell Silva"/>
    <x v="21"/>
    <s v="21/09/2016 16:14:40"/>
    <s v=" "/>
    <s v="xxx"/>
    <x v="25"/>
    <x v="28"/>
    <n v="0.5"/>
    <n v="0"/>
    <n v="100"/>
    <s v="14/09/2016 17:16:49"/>
    <s v="21/09/2016 16:14:40"/>
    <s v="XX"/>
    <x v="5"/>
    <s v="Não"/>
    <s v=""/>
    <s v=""/>
    <s v=""/>
  </r>
  <r>
    <n v="1329"/>
    <x v="22"/>
    <x v="0"/>
    <s v="04 - Redes"/>
    <x v="0"/>
    <s v="Normal"/>
    <s v="Adequar informações no Solar Winds: LOJA - CL 422"/>
    <s v="Maxwell Silva"/>
    <x v="21"/>
    <s v="21/09/2016 16:14:46"/>
    <s v=" "/>
    <s v="xxx"/>
    <x v="25"/>
    <x v="28"/>
    <n v="0.5"/>
    <n v="0"/>
    <n v="100"/>
    <s v="14/09/2016 17:16:53"/>
    <s v="21/09/2016 16:14:46"/>
    <s v="XX"/>
    <x v="5"/>
    <s v="Não"/>
    <s v=""/>
    <s v=""/>
    <s v=""/>
  </r>
  <r>
    <n v="1330"/>
    <x v="22"/>
    <x v="0"/>
    <s v="04 - Redes"/>
    <x v="0"/>
    <s v="Normal"/>
    <s v="Adequar informações no Solar Winds: LOJA - CL 425"/>
    <s v="Maxwell Silva"/>
    <x v="21"/>
    <s v="21/09/2016 16:14:51"/>
    <s v=" "/>
    <s v="xxx"/>
    <x v="25"/>
    <x v="28"/>
    <n v="0.5"/>
    <n v="0"/>
    <n v="100"/>
    <s v="14/09/2016 17:16:58"/>
    <s v="21/09/2016 16:14:51"/>
    <s v="XX"/>
    <x v="5"/>
    <s v="Não"/>
    <s v=""/>
    <s v=""/>
    <s v=""/>
  </r>
  <r>
    <n v="1331"/>
    <x v="22"/>
    <x v="0"/>
    <s v="04 - Redes"/>
    <x v="0"/>
    <s v="Normal"/>
    <s v="Adequar informações no Solar Winds: LOJA - CL 430"/>
    <s v="Maxwell Silva"/>
    <x v="21"/>
    <s v="21/09/2016 16:14:56"/>
    <s v=" "/>
    <s v="xxx"/>
    <x v="25"/>
    <x v="28"/>
    <n v="0.5"/>
    <n v="0"/>
    <n v="100"/>
    <s v="14/09/2016 17:17:03"/>
    <s v="21/09/2016 16:14:56"/>
    <s v="XX"/>
    <x v="5"/>
    <s v="Não"/>
    <s v=""/>
    <s v=""/>
    <s v=""/>
  </r>
  <r>
    <n v="1332"/>
    <x v="22"/>
    <x v="0"/>
    <s v="04 - Redes"/>
    <x v="0"/>
    <s v="Normal"/>
    <s v="Adequar informações no Solar Winds: LOJA - CL 431"/>
    <s v="Maxwell Silva"/>
    <x v="21"/>
    <s v="21/09/2016 16:15:03"/>
    <s v=" "/>
    <s v="xxx"/>
    <x v="25"/>
    <x v="28"/>
    <n v="0.5"/>
    <n v="0"/>
    <n v="100"/>
    <s v="14/09/2016 17:17:07"/>
    <s v="21/09/2016 16:15:03"/>
    <s v="XX"/>
    <x v="5"/>
    <s v="Não"/>
    <s v=""/>
    <s v=""/>
    <s v=""/>
  </r>
  <r>
    <n v="1333"/>
    <x v="22"/>
    <x v="0"/>
    <s v="04 - Redes"/>
    <x v="0"/>
    <s v="Normal"/>
    <s v="Adequar informações no Solar Winds: LOJA - CL 434"/>
    <s v="Maxwell Silva"/>
    <x v="21"/>
    <s v="21/09/2016 16:15:07"/>
    <s v=" "/>
    <s v="xxx"/>
    <x v="25"/>
    <x v="28"/>
    <n v="0.5"/>
    <n v="0"/>
    <n v="100"/>
    <s v="14/09/2016 17:17:12"/>
    <s v="21/09/2016 16:15:07"/>
    <s v="XX"/>
    <x v="5"/>
    <s v="Não"/>
    <s v=""/>
    <s v=""/>
    <s v=""/>
  </r>
  <r>
    <n v="1334"/>
    <x v="22"/>
    <x v="0"/>
    <s v="04 - Redes"/>
    <x v="0"/>
    <s v="Normal"/>
    <s v="Adequar informações no Solar Winds: LOJA - CL 440"/>
    <s v="Maxwell Silva"/>
    <x v="21"/>
    <s v="21/09/2016 16:15:12"/>
    <s v=" "/>
    <s v="xxx"/>
    <x v="25"/>
    <x v="28"/>
    <n v="0.5"/>
    <n v="0"/>
    <n v="100"/>
    <s v="14/09/2016 17:17:17"/>
    <s v="21/09/2016 16:15:12"/>
    <s v="XX"/>
    <x v="5"/>
    <s v="Não"/>
    <s v=""/>
    <s v=""/>
    <s v=""/>
  </r>
  <r>
    <n v="1335"/>
    <x v="22"/>
    <x v="0"/>
    <s v="04 - Redes"/>
    <x v="0"/>
    <s v="Normal"/>
    <s v="Adequar informações no Solar Winds: LOJA - CL 064"/>
    <s v="Maxwell Silva"/>
    <x v="21"/>
    <s v="21/09/2016 16:15:18"/>
    <s v=" "/>
    <s v="xxx"/>
    <x v="25"/>
    <x v="28"/>
    <n v="0.5"/>
    <n v="0"/>
    <n v="100"/>
    <s v="14/09/2016 17:17:22"/>
    <s v="21/09/2016 16:15:18"/>
    <s v="XX"/>
    <x v="5"/>
    <s v="Não"/>
    <s v=""/>
    <s v=""/>
    <s v=""/>
  </r>
  <r>
    <n v="1336"/>
    <x v="22"/>
    <x v="0"/>
    <s v="04 - Redes"/>
    <x v="0"/>
    <s v="Normal"/>
    <s v="Adequar informações no Solar Winds: LOJA - CL 208"/>
    <s v="Maxwell Silva"/>
    <x v="21"/>
    <s v="21/09/2016 16:15:23"/>
    <s v=" "/>
    <s v="xxx"/>
    <x v="25"/>
    <x v="28"/>
    <n v="0.5"/>
    <n v="0"/>
    <n v="100"/>
    <s v="14/09/2016 17:17:26"/>
    <s v="21/09/2016 16:15:23"/>
    <s v="XX"/>
    <x v="5"/>
    <s v="Não"/>
    <s v=""/>
    <s v=""/>
    <s v=""/>
  </r>
  <r>
    <n v="1337"/>
    <x v="22"/>
    <x v="0"/>
    <s v="04 - Redes"/>
    <x v="0"/>
    <s v="Normal"/>
    <s v="Adequar informações no Solar Winds: LOJA - CL 440"/>
    <s v="Maxwell Silva"/>
    <x v="21"/>
    <s v="21/09/2016 16:15:28"/>
    <s v=" "/>
    <s v="xxx"/>
    <x v="25"/>
    <x v="28"/>
    <n v="0.5"/>
    <n v="0"/>
    <n v="100"/>
    <s v="14/09/2016 17:17:31"/>
    <s v="21/09/2016 16:15:28"/>
    <s v="XX"/>
    <x v="5"/>
    <s v="Não"/>
    <s v=""/>
    <s v=""/>
    <s v=""/>
  </r>
  <r>
    <n v="1338"/>
    <x v="22"/>
    <x v="0"/>
    <s v="04 - Redes"/>
    <x v="0"/>
    <s v="Normal"/>
    <s v="Adequar informações no Solar Winds: LOJA - CS 001"/>
    <s v="Maxwell Silva"/>
    <x v="21"/>
    <s v="26/09/2016 09:20:31"/>
    <s v=" "/>
    <s v="xxx"/>
    <x v="25"/>
    <x v="28"/>
    <n v="0.5"/>
    <n v="0"/>
    <n v="100"/>
    <s v="14/09/2016 17:17:36"/>
    <s v="26/09/2016 09:20:31"/>
    <s v="XX"/>
    <x v="5"/>
    <s v="Não"/>
    <s v=""/>
    <s v=""/>
    <s v=""/>
  </r>
  <r>
    <n v="1339"/>
    <x v="22"/>
    <x v="0"/>
    <s v="04 - Redes"/>
    <x v="0"/>
    <s v="Normal"/>
    <s v="Adequar informações no Solar Winds: LOJA - CS 002"/>
    <s v="Maxwell Silva"/>
    <x v="21"/>
    <s v="26/09/2016 09:20:36"/>
    <s v=" "/>
    <s v="xxx"/>
    <x v="25"/>
    <x v="28"/>
    <n v="0.5"/>
    <n v="0"/>
    <n v="100"/>
    <s v="14/09/2016 17:17:40"/>
    <s v="26/09/2016 09:20:36"/>
    <s v="XX"/>
    <x v="5"/>
    <s v="Não"/>
    <s v=""/>
    <s v=""/>
    <s v=""/>
  </r>
  <r>
    <n v="1340"/>
    <x v="22"/>
    <x v="0"/>
    <s v="04 - Redes"/>
    <x v="0"/>
    <s v="Normal"/>
    <s v="Adequar informações no Solar Winds: LOJA - CS 003"/>
    <s v="Maxwell Silva"/>
    <x v="21"/>
    <s v="26/09/2016 09:20:41"/>
    <s v=" "/>
    <s v="xxx"/>
    <x v="24"/>
    <x v="7"/>
    <n v="0.5"/>
    <n v="0"/>
    <n v="100"/>
    <s v="14/09/2016 17:17:45"/>
    <s v="26/09/2016 09:20:41"/>
    <s v="XX"/>
    <x v="5"/>
    <s v="Não"/>
    <s v=""/>
    <s v=""/>
    <s v=""/>
  </r>
  <r>
    <n v="1341"/>
    <x v="22"/>
    <x v="0"/>
    <s v="04 - Redes"/>
    <x v="0"/>
    <s v="Normal"/>
    <s v="Adequar informações no Solar Winds: LOJA - CS 004"/>
    <s v="Maxwell Silva"/>
    <x v="21"/>
    <s v="26/09/2016 09:20:45"/>
    <s v=" "/>
    <s v="xxx"/>
    <x v="24"/>
    <x v="7"/>
    <n v="0.5"/>
    <n v="0"/>
    <n v="100"/>
    <s v="14/09/2016 17:17:49"/>
    <s v="26/09/2016 09:20:45"/>
    <s v="XX"/>
    <x v="5"/>
    <s v="Não"/>
    <s v=""/>
    <s v=""/>
    <s v=""/>
  </r>
  <r>
    <n v="1342"/>
    <x v="22"/>
    <x v="0"/>
    <s v="04 - Redes"/>
    <x v="0"/>
    <s v="Normal"/>
    <s v="Adequar informações no Solar Winds: LOJA - CS 005"/>
    <s v="Maxwell Silva"/>
    <x v="21"/>
    <s v="26/09/2016 09:20:50"/>
    <s v=" "/>
    <s v="xxx"/>
    <x v="24"/>
    <x v="7"/>
    <n v="0.5"/>
    <n v="0"/>
    <n v="100"/>
    <s v="14/09/2016 17:17:54"/>
    <s v="26/09/2016 09:20:50"/>
    <s v="XX"/>
    <x v="5"/>
    <s v="Não"/>
    <s v=""/>
    <s v=""/>
    <s v=""/>
  </r>
  <r>
    <n v="1343"/>
    <x v="22"/>
    <x v="0"/>
    <s v="04 - Redes"/>
    <x v="0"/>
    <s v="Normal"/>
    <s v="Adequar informações no Solar Winds: LOJA - CS 006"/>
    <s v="Maxwell Silva"/>
    <x v="21"/>
    <s v="26/09/2016 09:20:55"/>
    <s v=" "/>
    <s v="xxx"/>
    <x v="24"/>
    <x v="7"/>
    <n v="0.5"/>
    <n v="0"/>
    <n v="100"/>
    <s v="14/09/2016 17:17:59"/>
    <s v="26/09/2016 09:20:55"/>
    <s v="XX"/>
    <x v="5"/>
    <s v="Não"/>
    <s v=""/>
    <s v=""/>
    <s v=""/>
  </r>
  <r>
    <n v="1344"/>
    <x v="22"/>
    <x v="0"/>
    <s v="04 - Redes"/>
    <x v="0"/>
    <s v="Normal"/>
    <s v="Adequar informações no Solar Winds: LOJA - CS 007"/>
    <s v="Maxwell Silva"/>
    <x v="21"/>
    <s v="26/09/2016 09:21:00"/>
    <s v=" "/>
    <s v="xxx"/>
    <x v="24"/>
    <x v="7"/>
    <n v="0.5"/>
    <n v="0"/>
    <n v="100"/>
    <s v="14/09/2016 17:18:03"/>
    <s v="26/09/2016 09:21:00"/>
    <s v="XX"/>
    <x v="5"/>
    <s v="Não"/>
    <s v=""/>
    <s v=""/>
    <s v=""/>
  </r>
  <r>
    <n v="1345"/>
    <x v="22"/>
    <x v="0"/>
    <s v="04 - Redes"/>
    <x v="0"/>
    <s v="Normal"/>
    <s v="Adequar informações no Solar Winds: LOJA - CS 008"/>
    <s v="Maxwell Silva"/>
    <x v="21"/>
    <s v="26/09/2016 09:21:04"/>
    <s v=" "/>
    <s v="xxx"/>
    <x v="24"/>
    <x v="7"/>
    <n v="0.5"/>
    <n v="0"/>
    <n v="100"/>
    <s v="14/09/2016 17:18:08"/>
    <s v="26/09/2016 09:21:04"/>
    <s v="XX"/>
    <x v="5"/>
    <s v="Não"/>
    <s v=""/>
    <s v=""/>
    <s v=""/>
  </r>
  <r>
    <n v="1346"/>
    <x v="22"/>
    <x v="0"/>
    <s v="04 - Redes"/>
    <x v="0"/>
    <s v="Normal"/>
    <s v="Adequar informações no Solar Winds: LOJA - CS 009"/>
    <s v="Maxwell Silva"/>
    <x v="21"/>
    <s v="26/09/2016 09:21:09"/>
    <s v=" "/>
    <s v="xxx"/>
    <x v="24"/>
    <x v="7"/>
    <n v="0.5"/>
    <n v="0"/>
    <n v="100"/>
    <s v="14/09/2016 17:18:12"/>
    <s v="26/09/2016 09:21:09"/>
    <s v="XX"/>
    <x v="5"/>
    <s v="Não"/>
    <s v=""/>
    <s v=""/>
    <s v=""/>
  </r>
  <r>
    <n v="1347"/>
    <x v="22"/>
    <x v="0"/>
    <s v="04 - Redes"/>
    <x v="0"/>
    <s v="Normal"/>
    <s v="Adequar informações no Solar Winds: LOJA - CS 010"/>
    <s v="Maxwell Silva"/>
    <x v="21"/>
    <s v="26/09/2016 09:21:14"/>
    <s v=" "/>
    <s v="xxx"/>
    <x v="24"/>
    <x v="7"/>
    <n v="0.5"/>
    <n v="0"/>
    <n v="100"/>
    <s v="14/09/2016 17:18:17"/>
    <s v="26/09/2016 09:21:14"/>
    <s v="XX"/>
    <x v="5"/>
    <s v="Não"/>
    <s v=""/>
    <s v=""/>
    <s v=""/>
  </r>
  <r>
    <n v="1348"/>
    <x v="22"/>
    <x v="0"/>
    <s v="04 - Redes"/>
    <x v="0"/>
    <s v="Normal"/>
    <s v="Adequar informações no Solar Winds: LOJA - CS 011"/>
    <s v="Maxwell Silva"/>
    <x v="21"/>
    <s v="26/09/2016 09:21:18"/>
    <s v=" "/>
    <s v="xxx"/>
    <x v="24"/>
    <x v="7"/>
    <n v="0.5"/>
    <n v="0"/>
    <n v="100"/>
    <s v="14/09/2016 17:18:22"/>
    <s v="26/09/2016 09:21:18"/>
    <s v="XX"/>
    <x v="5"/>
    <s v="Não"/>
    <s v=""/>
    <s v=""/>
    <s v=""/>
  </r>
  <r>
    <n v="1349"/>
    <x v="22"/>
    <x v="0"/>
    <s v="04 - Redes"/>
    <x v="0"/>
    <s v="Normal"/>
    <s v="Adequar informações no Solar Winds: LOJA - CS 012"/>
    <s v="Maxwell Silva"/>
    <x v="21"/>
    <s v="26/09/2016 09:21:23"/>
    <s v=" "/>
    <s v="xxx"/>
    <x v="24"/>
    <x v="7"/>
    <n v="0.5"/>
    <n v="0"/>
    <n v="100"/>
    <s v="14/09/2016 17:18:26"/>
    <s v="26/09/2016 09:21:23"/>
    <s v="XX"/>
    <x v="5"/>
    <s v="Não"/>
    <s v=""/>
    <s v=""/>
    <s v=""/>
  </r>
  <r>
    <n v="1350"/>
    <x v="22"/>
    <x v="0"/>
    <s v="04 - Redes"/>
    <x v="0"/>
    <s v="Normal"/>
    <s v="Adequar informações no Solar Winds: LOJA - CS 013"/>
    <s v="Maxwell Silva"/>
    <x v="21"/>
    <s v="26/09/2016 09:21:27"/>
    <s v=" "/>
    <s v="xxx"/>
    <x v="24"/>
    <x v="7"/>
    <n v="0.5"/>
    <n v="0"/>
    <n v="100"/>
    <s v="14/09/2016 17:18:31"/>
    <s v="26/09/2016 09:21:27"/>
    <s v="XX"/>
    <x v="5"/>
    <s v="Não"/>
    <s v=""/>
    <s v=""/>
    <s v=""/>
  </r>
  <r>
    <n v="1351"/>
    <x v="22"/>
    <x v="0"/>
    <s v="04 - Redes"/>
    <x v="0"/>
    <s v="Normal"/>
    <s v="Adequar informações no Solar Winds: LOJA - CS 014"/>
    <s v="Maxwell Silva"/>
    <x v="21"/>
    <s v="26/09/2016 09:21:33"/>
    <s v=" "/>
    <s v="xxx"/>
    <x v="24"/>
    <x v="7"/>
    <n v="0.5"/>
    <n v="0"/>
    <n v="100"/>
    <s v="14/09/2016 17:18:36"/>
    <s v="26/09/2016 09:21:33"/>
    <s v="XX"/>
    <x v="5"/>
    <s v="Não"/>
    <s v=""/>
    <s v=""/>
    <s v=""/>
  </r>
  <r>
    <n v="1352"/>
    <x v="22"/>
    <x v="0"/>
    <s v="04 - Redes"/>
    <x v="0"/>
    <s v="Normal"/>
    <s v="Adequar informações no Solar Winds: LOJA - CS 019"/>
    <s v="Maxwell Silva"/>
    <x v="21"/>
    <s v="26/09/2016 09:21:37"/>
    <s v=" "/>
    <s v="xxx"/>
    <x v="24"/>
    <x v="7"/>
    <n v="0.5"/>
    <n v="0"/>
    <n v="100"/>
    <s v="14/09/2016 17:18:40"/>
    <s v="26/09/2016 09:21:37"/>
    <s v="XX"/>
    <x v="5"/>
    <s v="Não"/>
    <s v=""/>
    <s v=""/>
    <s v=""/>
  </r>
  <r>
    <n v="1353"/>
    <x v="22"/>
    <x v="0"/>
    <s v="04 - Redes"/>
    <x v="0"/>
    <s v="Normal"/>
    <s v="Adequar informações no Solar Winds: LOJA - CS 020"/>
    <s v="Maxwell Silva"/>
    <x v="21"/>
    <s v="26/09/2016 09:21:42"/>
    <s v=" "/>
    <s v="xxx"/>
    <x v="24"/>
    <x v="7"/>
    <n v="0.5"/>
    <n v="0"/>
    <n v="100"/>
    <s v="14/09/2016 17:18:45"/>
    <s v="26/09/2016 09:21:42"/>
    <s v="XX"/>
    <x v="5"/>
    <s v="Não"/>
    <s v=""/>
    <s v=""/>
    <s v=""/>
  </r>
  <r>
    <n v="1354"/>
    <x v="22"/>
    <x v="0"/>
    <s v="04 - Redes"/>
    <x v="0"/>
    <s v="Normal"/>
    <s v="Adequar informações no Solar Winds: LOJA - CS 022"/>
    <s v="Maxwell Silva"/>
    <x v="21"/>
    <s v="26/09/2016 09:21:47"/>
    <s v=" "/>
    <s v="xxx"/>
    <x v="24"/>
    <x v="7"/>
    <n v="0.5"/>
    <n v="0"/>
    <n v="100"/>
    <s v="14/09/2016 17:18:49"/>
    <s v="26/09/2016 09:21:47"/>
    <s v="XX"/>
    <x v="5"/>
    <s v="Não"/>
    <s v=""/>
    <s v=""/>
    <s v=""/>
  </r>
  <r>
    <n v="1355"/>
    <x v="22"/>
    <x v="0"/>
    <s v="04 - Redes"/>
    <x v="0"/>
    <s v="Normal"/>
    <s v="Adequar informações no Solar Winds: LOJA - CS 023"/>
    <s v="Maxwell Silva"/>
    <x v="21"/>
    <s v="26/09/2016 09:21:53"/>
    <s v=" "/>
    <s v="xxx"/>
    <x v="24"/>
    <x v="7"/>
    <n v="0.5"/>
    <n v="0"/>
    <n v="100"/>
    <s v="14/09/2016 17:18:54"/>
    <s v="26/09/2016 09:21:53"/>
    <s v="XX"/>
    <x v="5"/>
    <s v="Não"/>
    <s v=""/>
    <s v=""/>
    <s v=""/>
  </r>
  <r>
    <n v="1356"/>
    <x v="22"/>
    <x v="0"/>
    <s v="04 - Redes"/>
    <x v="0"/>
    <s v="Normal"/>
    <s v="Adequar informações no Solar Winds: LOJA - CS 024"/>
    <s v="Maxwell Silva"/>
    <x v="21"/>
    <s v="26/09/2016 09:21:57"/>
    <s v=" "/>
    <s v="xxx"/>
    <x v="18"/>
    <x v="19"/>
    <n v="0.5"/>
    <n v="0"/>
    <n v="100"/>
    <s v="14/09/2016 17:18:58"/>
    <s v="26/09/2016 09:21:57"/>
    <s v="XX"/>
    <x v="5"/>
    <s v="Não"/>
    <s v=""/>
    <s v=""/>
    <s v=""/>
  </r>
  <r>
    <n v="1357"/>
    <x v="22"/>
    <x v="0"/>
    <s v="04 - Redes"/>
    <x v="0"/>
    <s v="Normal"/>
    <s v="Adequar informações no Solar Winds: LOJA - CS 025"/>
    <s v="Maxwell Silva"/>
    <x v="21"/>
    <s v="26/09/2016 09:22:02"/>
    <s v=" "/>
    <s v="xxx"/>
    <x v="18"/>
    <x v="19"/>
    <n v="0.5"/>
    <n v="0"/>
    <n v="100"/>
    <s v="14/09/2016 17:19:03"/>
    <s v="26/09/2016 09:22:02"/>
    <s v="XX"/>
    <x v="5"/>
    <s v="Não"/>
    <s v=""/>
    <s v=""/>
    <s v=""/>
  </r>
  <r>
    <n v="1358"/>
    <x v="22"/>
    <x v="0"/>
    <s v="04 - Redes"/>
    <x v="0"/>
    <s v="Normal"/>
    <s v="Adequar informações no Solar Winds: LOJA - CS 026"/>
    <s v="Maxwell Silva"/>
    <x v="21"/>
    <s v="26/09/2016 09:22:06"/>
    <s v=" "/>
    <s v="xxx"/>
    <x v="18"/>
    <x v="19"/>
    <n v="0.5"/>
    <n v="0"/>
    <n v="100"/>
    <s v="14/09/2016 17:19:08"/>
    <s v="26/09/2016 09:22:06"/>
    <s v="XX"/>
    <x v="5"/>
    <s v="Não"/>
    <s v=""/>
    <s v=""/>
    <s v=""/>
  </r>
  <r>
    <n v="1359"/>
    <x v="22"/>
    <x v="0"/>
    <s v="04 - Redes"/>
    <x v="0"/>
    <s v="Normal"/>
    <s v="Adequar informações no Solar Winds: LOJA - CS 027"/>
    <s v="Maxwell Silva"/>
    <x v="21"/>
    <s v="26/09/2016 09:22:11"/>
    <s v=" "/>
    <s v="xxx"/>
    <x v="18"/>
    <x v="19"/>
    <n v="0.5"/>
    <n v="0"/>
    <n v="100"/>
    <s v="14/09/2016 17:19:13"/>
    <s v="26/09/2016 09:22:11"/>
    <s v="XX"/>
    <x v="5"/>
    <s v="Não"/>
    <s v=""/>
    <s v=""/>
    <s v=""/>
  </r>
  <r>
    <n v="1360"/>
    <x v="22"/>
    <x v="0"/>
    <s v="04 - Redes"/>
    <x v="0"/>
    <s v="Normal"/>
    <s v="Adequar informações no Solar Winds: LOJA - CS 028"/>
    <s v="Maxwell Silva"/>
    <x v="21"/>
    <s v="26/09/2016 09:22:16"/>
    <s v=" "/>
    <s v="xxx"/>
    <x v="18"/>
    <x v="19"/>
    <n v="0.5"/>
    <n v="0"/>
    <n v="100"/>
    <s v="14/09/2016 17:19:17"/>
    <s v="26/09/2016 09:22:16"/>
    <s v="XX"/>
    <x v="5"/>
    <s v="Não"/>
    <s v=""/>
    <s v=""/>
    <s v=""/>
  </r>
  <r>
    <n v="1361"/>
    <x v="22"/>
    <x v="0"/>
    <s v="04 - Redes"/>
    <x v="0"/>
    <s v="Normal"/>
    <s v="Adequar informações no Solar Winds: LOJA - CS 029"/>
    <s v="Maxwell Silva"/>
    <x v="21"/>
    <s v="26/09/2016 09:22:21"/>
    <s v=" "/>
    <s v="xxx"/>
    <x v="18"/>
    <x v="19"/>
    <n v="0.5"/>
    <n v="0"/>
    <n v="100"/>
    <s v="14/09/2016 17:19:22"/>
    <s v="26/09/2016 09:22:21"/>
    <s v="XX"/>
    <x v="5"/>
    <s v="Não"/>
    <s v=""/>
    <s v=""/>
    <s v=""/>
  </r>
  <r>
    <n v="1362"/>
    <x v="22"/>
    <x v="0"/>
    <s v="04 - Redes"/>
    <x v="0"/>
    <s v="Normal"/>
    <s v="Adequar informações no Solar Winds: LOJA - CS 030"/>
    <s v="Maxwell Silva"/>
    <x v="21"/>
    <s v="26/09/2016 09:22:25"/>
    <s v=" "/>
    <s v="xxx"/>
    <x v="18"/>
    <x v="19"/>
    <n v="0.5"/>
    <n v="0"/>
    <n v="100"/>
    <s v="14/09/2016 17:19:27"/>
    <s v="26/09/2016 09:22:25"/>
    <s v="XX"/>
    <x v="5"/>
    <s v="Não"/>
    <s v=""/>
    <s v=""/>
    <s v=""/>
  </r>
  <r>
    <n v="1363"/>
    <x v="22"/>
    <x v="0"/>
    <s v="04 - Redes"/>
    <x v="0"/>
    <s v="Normal"/>
    <s v="Adequar informações no Solar Winds: LOJA - CS 031"/>
    <s v="Maxwell Silva"/>
    <x v="21"/>
    <s v="26/09/2016 09:22:30"/>
    <s v=" "/>
    <s v="xxx"/>
    <x v="18"/>
    <x v="19"/>
    <n v="0.5"/>
    <n v="0"/>
    <n v="100"/>
    <s v="14/09/2016 17:19:31"/>
    <s v="26/09/2016 09:22:30"/>
    <s v="XX"/>
    <x v="5"/>
    <s v="Não"/>
    <s v=""/>
    <s v=""/>
    <s v=""/>
  </r>
  <r>
    <n v="1364"/>
    <x v="22"/>
    <x v="0"/>
    <s v="04 - Redes"/>
    <x v="0"/>
    <s v="Normal"/>
    <s v="Adequar informações no Solar Winds: LOJA - CS 035"/>
    <s v="Maxwell Silva"/>
    <x v="21"/>
    <s v="26/09/2016 09:22:35"/>
    <s v=" "/>
    <s v="xxx"/>
    <x v="18"/>
    <x v="19"/>
    <n v="0.5"/>
    <n v="0"/>
    <n v="100"/>
    <s v="14/09/2016 17:19:36"/>
    <s v="26/09/2016 09:22:35"/>
    <s v="XX"/>
    <x v="5"/>
    <s v="Não"/>
    <s v=""/>
    <s v=""/>
    <s v=""/>
  </r>
  <r>
    <n v="1365"/>
    <x v="22"/>
    <x v="0"/>
    <s v="04 - Redes"/>
    <x v="0"/>
    <s v="Normal"/>
    <s v="Adequar informações no Solar Winds: LOJA - CS 037"/>
    <s v="Maxwell Silva"/>
    <x v="21"/>
    <s v="26/09/2016 09:22:39"/>
    <s v=" "/>
    <s v="xxx"/>
    <x v="18"/>
    <x v="19"/>
    <n v="0.5"/>
    <n v="0"/>
    <n v="100"/>
    <s v="14/09/2016 17:19:41"/>
    <s v="26/09/2016 09:22:39"/>
    <s v="XX"/>
    <x v="5"/>
    <s v="Não"/>
    <s v=""/>
    <s v=""/>
    <s v=""/>
  </r>
  <r>
    <n v="1366"/>
    <x v="22"/>
    <x v="0"/>
    <s v="04 - Redes"/>
    <x v="0"/>
    <s v="Normal"/>
    <s v="Adequar informações no Solar Winds: LOJA - CS 038"/>
    <s v="Maxwell Silva"/>
    <x v="21"/>
    <s v="26/09/2016 09:22:44"/>
    <s v=" "/>
    <s v="xxx"/>
    <x v="18"/>
    <x v="19"/>
    <n v="0.5"/>
    <n v="0"/>
    <n v="100"/>
    <s v="14/09/2016 17:19:46"/>
    <s v="26/09/2016 09:22:44"/>
    <s v="XX"/>
    <x v="5"/>
    <s v="Não"/>
    <s v=""/>
    <s v=""/>
    <s v=""/>
  </r>
  <r>
    <n v="1367"/>
    <x v="22"/>
    <x v="0"/>
    <s v="04 - Redes"/>
    <x v="0"/>
    <s v="Normal"/>
    <s v="Adequar informações no Solar Winds: LOJA - CS 039"/>
    <s v="Maxwell Silva"/>
    <x v="21"/>
    <s v="26/09/2016 09:22:48"/>
    <s v=" "/>
    <s v="xxx"/>
    <x v="18"/>
    <x v="19"/>
    <n v="0.5"/>
    <n v="0"/>
    <n v="100"/>
    <s v="14/09/2016 17:19:50"/>
    <s v="26/09/2016 09:22:48"/>
    <s v="XX"/>
    <x v="5"/>
    <s v="Não"/>
    <s v=""/>
    <s v=""/>
    <s v=""/>
  </r>
  <r>
    <n v="1368"/>
    <x v="22"/>
    <x v="0"/>
    <s v="04 - Redes"/>
    <x v="0"/>
    <s v="Normal"/>
    <s v="Adequar informações no Solar Winds: LOJA - CS 041"/>
    <s v="Maxwell Silva"/>
    <x v="21"/>
    <s v="26/09/2016 09:22:53"/>
    <s v=" "/>
    <s v="xxx"/>
    <x v="18"/>
    <x v="19"/>
    <n v="0.5"/>
    <n v="0"/>
    <n v="100"/>
    <s v="14/09/2016 17:19:55"/>
    <s v="26/09/2016 09:22:53"/>
    <s v="XX"/>
    <x v="5"/>
    <s v="Não"/>
    <s v=""/>
    <s v=""/>
    <s v=""/>
  </r>
  <r>
    <n v="1369"/>
    <x v="22"/>
    <x v="0"/>
    <s v="04 - Redes"/>
    <x v="0"/>
    <s v="Normal"/>
    <s v="Adequar informações no Solar Winds: LOJA - CS 042"/>
    <s v="Maxwell Silva"/>
    <x v="21"/>
    <s v="26/09/2016 09:22:57"/>
    <s v=" "/>
    <s v="xxx"/>
    <x v="18"/>
    <x v="19"/>
    <n v="0.5"/>
    <n v="0"/>
    <n v="100"/>
    <s v="14/09/2016 17:20:00"/>
    <s v="26/09/2016 09:22:57"/>
    <s v="XX"/>
    <x v="5"/>
    <s v="Não"/>
    <s v=""/>
    <s v=""/>
    <s v=""/>
  </r>
  <r>
    <n v="1370"/>
    <x v="22"/>
    <x v="0"/>
    <s v="04 - Redes"/>
    <x v="0"/>
    <s v="Normal"/>
    <s v="Adequar informações no Solar Winds: LOJA - CS 043"/>
    <s v="Maxwell Silva"/>
    <x v="21"/>
    <s v="26/09/2016 09:23:02"/>
    <s v=" "/>
    <s v="xxx"/>
    <x v="18"/>
    <x v="19"/>
    <n v="0.5"/>
    <n v="0"/>
    <n v="100"/>
    <s v="14/09/2016 17:20:04"/>
    <s v="26/09/2016 09:23:02"/>
    <s v="XX"/>
    <x v="5"/>
    <s v="Não"/>
    <s v=""/>
    <s v=""/>
    <s v=""/>
  </r>
  <r>
    <n v="1371"/>
    <x v="22"/>
    <x v="0"/>
    <s v="04 - Redes"/>
    <x v="0"/>
    <s v="Normal"/>
    <s v="Adequar informações no Solar Winds: LOJA - CS 044"/>
    <s v="Maxwell Silva"/>
    <x v="21"/>
    <s v="26/09/2016 09:23:07"/>
    <s v=" "/>
    <s v="xxx"/>
    <x v="18"/>
    <x v="19"/>
    <n v="0.5"/>
    <n v="0"/>
    <n v="100"/>
    <s v="14/09/2016 17:20:09"/>
    <s v="26/09/2016 09:23:07"/>
    <s v="XX"/>
    <x v="5"/>
    <s v="Não"/>
    <s v=""/>
    <s v=""/>
    <s v=""/>
  </r>
  <r>
    <n v="1372"/>
    <x v="22"/>
    <x v="0"/>
    <s v="04 - Redes"/>
    <x v="0"/>
    <s v="Normal"/>
    <s v="Adequar informações no Solar Winds: LOJA - CS 045"/>
    <s v="Maxwell Silva"/>
    <x v="21"/>
    <s v="26/09/2016 09:23:11"/>
    <s v=" "/>
    <s v="xxx"/>
    <x v="19"/>
    <x v="18"/>
    <n v="0.5"/>
    <n v="0"/>
    <n v="100"/>
    <s v="14/09/2016 17:20:14"/>
    <s v="26/09/2016 09:23:11"/>
    <s v="XX"/>
    <x v="5"/>
    <s v="Não"/>
    <s v=""/>
    <s v=""/>
    <s v=""/>
  </r>
  <r>
    <n v="1373"/>
    <x v="22"/>
    <x v="0"/>
    <s v="04 - Redes"/>
    <x v="0"/>
    <s v="Normal"/>
    <s v="Adequar informações no Solar Winds: LOJA - CS 046"/>
    <s v="Maxwell Silva"/>
    <x v="21"/>
    <s v="26/09/2016 09:23:16"/>
    <s v=" "/>
    <s v="xxx"/>
    <x v="19"/>
    <x v="18"/>
    <n v="0.5"/>
    <n v="0"/>
    <n v="100"/>
    <s v="14/09/2016 17:20:18"/>
    <s v="26/09/2016 09:23:16"/>
    <s v="XX"/>
    <x v="5"/>
    <s v="Não"/>
    <s v=""/>
    <s v=""/>
    <s v=""/>
  </r>
  <r>
    <n v="1374"/>
    <x v="22"/>
    <x v="0"/>
    <s v="04 - Redes"/>
    <x v="0"/>
    <s v="Normal"/>
    <s v="Adequar informações no Solar Winds: LOJA - CS 047"/>
    <s v="Maxwell Silva"/>
    <x v="21"/>
    <s v="26/09/2016 09:23:20"/>
    <s v=" "/>
    <s v="xxx"/>
    <x v="19"/>
    <x v="18"/>
    <n v="0.5"/>
    <n v="0"/>
    <n v="100"/>
    <s v="14/09/2016 17:20:24"/>
    <s v="26/09/2016 09:23:20"/>
    <s v="XX"/>
    <x v="5"/>
    <s v="Não"/>
    <s v=""/>
    <s v=""/>
    <s v=""/>
  </r>
  <r>
    <n v="1375"/>
    <x v="22"/>
    <x v="0"/>
    <s v="04 - Redes"/>
    <x v="0"/>
    <s v="Normal"/>
    <s v="Adequar informações no Solar Winds: LOJA - CS 049"/>
    <s v="Maxwell Silva"/>
    <x v="21"/>
    <s v="26/09/2016 09:23:25"/>
    <s v=" "/>
    <s v="xxx"/>
    <x v="19"/>
    <x v="18"/>
    <n v="0.5"/>
    <n v="0"/>
    <n v="100"/>
    <s v="14/09/2016 17:20:28"/>
    <s v="26/09/2016 09:23:25"/>
    <s v="XX"/>
    <x v="5"/>
    <s v="Não"/>
    <s v=""/>
    <s v=""/>
    <s v=""/>
  </r>
  <r>
    <n v="1376"/>
    <x v="22"/>
    <x v="0"/>
    <s v="04 - Redes"/>
    <x v="0"/>
    <s v="Normal"/>
    <s v="Adequar informações no Solar Winds: LOJA - CS 050"/>
    <s v="Maxwell Silva"/>
    <x v="21"/>
    <s v="26/09/2016 09:23:30"/>
    <s v=" "/>
    <s v="xxx"/>
    <x v="19"/>
    <x v="18"/>
    <n v="0.5"/>
    <n v="0"/>
    <n v="100"/>
    <s v="14/09/2016 17:20:33"/>
    <s v="26/09/2016 09:23:30"/>
    <s v="XX"/>
    <x v="5"/>
    <s v="Não"/>
    <s v=""/>
    <s v=""/>
    <s v=""/>
  </r>
  <r>
    <n v="1377"/>
    <x v="22"/>
    <x v="0"/>
    <s v="04 - Redes"/>
    <x v="0"/>
    <s v="Normal"/>
    <s v="Adequar informações no Solar Winds: LOJA - CS 051"/>
    <s v="Maxwell Silva"/>
    <x v="21"/>
    <s v="26/09/2016 09:23:34"/>
    <s v=" "/>
    <s v="xxx"/>
    <x v="19"/>
    <x v="18"/>
    <n v="0.5"/>
    <n v="0"/>
    <n v="100"/>
    <s v="14/09/2016 17:20:37"/>
    <s v="26/09/2016 09:23:34"/>
    <s v="XX"/>
    <x v="5"/>
    <s v="Não"/>
    <s v=""/>
    <s v=""/>
    <s v=""/>
  </r>
  <r>
    <n v="1378"/>
    <x v="22"/>
    <x v="0"/>
    <s v="04 - Redes"/>
    <x v="0"/>
    <s v="Normal"/>
    <s v="Adequar informações no Solar Winds: LOJA - CS 052"/>
    <s v="Maxwell Silva"/>
    <x v="21"/>
    <s v="26/09/2016 09:23:39"/>
    <s v=" "/>
    <s v="xxx"/>
    <x v="19"/>
    <x v="18"/>
    <n v="0.5"/>
    <n v="0"/>
    <n v="100"/>
    <s v="14/09/2016 17:20:42"/>
    <s v="26/09/2016 09:23:39"/>
    <s v="XX"/>
    <x v="5"/>
    <s v="Não"/>
    <s v=""/>
    <s v=""/>
    <s v=""/>
  </r>
  <r>
    <n v="1379"/>
    <x v="22"/>
    <x v="0"/>
    <s v="04 - Redes"/>
    <x v="0"/>
    <s v="Normal"/>
    <s v="Adequar informações no Solar Winds: LOJA - CS 053"/>
    <s v="Maxwell Silva"/>
    <x v="21"/>
    <s v="26/09/2016 09:23:44"/>
    <s v=" "/>
    <s v="xxx"/>
    <x v="19"/>
    <x v="18"/>
    <n v="0.5"/>
    <n v="0"/>
    <n v="100"/>
    <s v="14/09/2016 17:20:46"/>
    <s v="26/09/2016 09:23:44"/>
    <s v="XX"/>
    <x v="5"/>
    <s v="Não"/>
    <s v=""/>
    <s v=""/>
    <s v=""/>
  </r>
  <r>
    <n v="1380"/>
    <x v="22"/>
    <x v="0"/>
    <s v="04 - Redes"/>
    <x v="0"/>
    <s v="Normal"/>
    <s v="Adequar informações no Solar Winds: LOJA - CS 054"/>
    <s v="Maxwell Silva"/>
    <x v="21"/>
    <s v="26/09/2016 09:23:48"/>
    <s v=" "/>
    <s v="xxx"/>
    <x v="19"/>
    <x v="18"/>
    <n v="0.5"/>
    <n v="0"/>
    <n v="100"/>
    <s v="14/09/2016 17:20:51"/>
    <s v="26/09/2016 09:23:48"/>
    <s v="XX"/>
    <x v="5"/>
    <s v="Não"/>
    <s v=""/>
    <s v=""/>
    <s v=""/>
  </r>
  <r>
    <n v="1381"/>
    <x v="22"/>
    <x v="0"/>
    <s v="04 - Redes"/>
    <x v="0"/>
    <s v="Normal"/>
    <s v="Adequar informações no Solar Winds: LOJA - CS 055"/>
    <s v="Maxwell Silva"/>
    <x v="21"/>
    <s v="26/09/2016 09:23:53"/>
    <s v=" "/>
    <s v="xxx"/>
    <x v="19"/>
    <x v="18"/>
    <n v="0.5"/>
    <n v="0"/>
    <n v="100"/>
    <s v="14/09/2016 17:20:56"/>
    <s v="26/09/2016 09:23:53"/>
    <s v="XX"/>
    <x v="5"/>
    <s v="Não"/>
    <s v=""/>
    <s v=""/>
    <s v=""/>
  </r>
  <r>
    <n v="1382"/>
    <x v="22"/>
    <x v="0"/>
    <s v="04 - Redes"/>
    <x v="0"/>
    <s v="Normal"/>
    <s v="Adequar informações no Solar Winds: LOJA - CS 056"/>
    <s v="Maxwell Silva"/>
    <x v="21"/>
    <s v="26/09/2016 09:23:58"/>
    <s v=" "/>
    <s v="xxx"/>
    <x v="19"/>
    <x v="18"/>
    <n v="0.5"/>
    <n v="0"/>
    <n v="100"/>
    <s v="14/09/2016 17:21:00"/>
    <s v="26/09/2016 09:23:58"/>
    <s v="XX"/>
    <x v="5"/>
    <s v="Não"/>
    <s v=""/>
    <s v=""/>
    <s v=""/>
  </r>
  <r>
    <n v="1383"/>
    <x v="22"/>
    <x v="0"/>
    <s v="04 - Redes"/>
    <x v="0"/>
    <s v="Normal"/>
    <s v="Adequar informações no Solar Winds: LOJA - CS 058"/>
    <s v="Maxwell Silva"/>
    <x v="21"/>
    <s v="26/09/2016 09:24:03"/>
    <s v=" "/>
    <s v="xxx"/>
    <x v="19"/>
    <x v="18"/>
    <n v="0.5"/>
    <n v="0"/>
    <n v="100"/>
    <s v="14/09/2016 17:21:05"/>
    <s v="26/09/2016 09:24:03"/>
    <s v="XX"/>
    <x v="5"/>
    <s v="Não"/>
    <s v=""/>
    <s v=""/>
    <s v=""/>
  </r>
  <r>
    <n v="1384"/>
    <x v="22"/>
    <x v="0"/>
    <s v="04 - Redes"/>
    <x v="0"/>
    <s v="Normal"/>
    <s v="Adequar informações no Solar Winds: LOJA - CS 076"/>
    <s v="Maxwell Silva"/>
    <x v="21"/>
    <s v="26/09/2016 09:24:07"/>
    <s v=" "/>
    <s v="xxx"/>
    <x v="19"/>
    <x v="18"/>
    <n v="0.5"/>
    <n v="0"/>
    <n v="100"/>
    <s v="14/09/2016 17:21:10"/>
    <s v="26/09/2016 09:24:07"/>
    <s v="XX"/>
    <x v="5"/>
    <s v="Não"/>
    <s v=""/>
    <s v=""/>
    <s v=""/>
  </r>
  <r>
    <n v="1385"/>
    <x v="22"/>
    <x v="0"/>
    <s v="04 - Redes"/>
    <x v="0"/>
    <s v="Normal"/>
    <s v="Adequar informações no Solar Winds: LOJA - CS 087"/>
    <s v="Maxwell Silva"/>
    <x v="21"/>
    <s v="26/09/2016 09:24:12"/>
    <s v=" "/>
    <s v="xxx"/>
    <x v="19"/>
    <x v="18"/>
    <n v="0.5"/>
    <n v="0"/>
    <n v="100"/>
    <s v="14/09/2016 17:21:14"/>
    <s v="26/09/2016 09:24:12"/>
    <s v="XX"/>
    <x v="5"/>
    <s v="Não"/>
    <s v=""/>
    <s v=""/>
    <s v=""/>
  </r>
  <r>
    <n v="1386"/>
    <x v="22"/>
    <x v="0"/>
    <s v="04 - Redes"/>
    <x v="0"/>
    <s v="Normal"/>
    <s v="Adequar informações no Solar Winds: LOJA - CS 096"/>
    <s v="Maxwell Silva"/>
    <x v="21"/>
    <s v="26/09/2016 09:24:17"/>
    <s v=" "/>
    <s v="xxx"/>
    <x v="19"/>
    <x v="18"/>
    <n v="0.5"/>
    <n v="0"/>
    <n v="100"/>
    <s v="14/09/2016 17:21:19"/>
    <s v="26/09/2016 09:24:17"/>
    <s v="XX"/>
    <x v="5"/>
    <s v="Não"/>
    <s v=""/>
    <s v=""/>
    <s v=""/>
  </r>
  <r>
    <n v="1387"/>
    <x v="22"/>
    <x v="0"/>
    <s v="04 - Redes"/>
    <x v="0"/>
    <s v="Normal"/>
    <s v="Adequar informações no Solar Winds: LOJA - CS 097"/>
    <s v="Maxwell Silva"/>
    <x v="21"/>
    <s v="26/09/2016 09:24:22"/>
    <s v=" "/>
    <s v="xxx"/>
    <x v="19"/>
    <x v="18"/>
    <n v="0.5"/>
    <n v="0"/>
    <n v="100"/>
    <s v="14/09/2016 17:21:24"/>
    <s v="26/09/2016 09:24:22"/>
    <s v="XX"/>
    <x v="5"/>
    <s v="Não"/>
    <s v=""/>
    <s v=""/>
    <s v=""/>
  </r>
  <r>
    <n v="1388"/>
    <x v="22"/>
    <x v="0"/>
    <s v="04 - Redes"/>
    <x v="0"/>
    <s v="Normal"/>
    <s v="Adequar informações no Solar Winds: LOJA - CS 099"/>
    <s v="Maxwell Silva"/>
    <x v="21"/>
    <s v="26/09/2016 09:24:26"/>
    <s v=" "/>
    <s v="xxx"/>
    <x v="20"/>
    <x v="20"/>
    <n v="0.5"/>
    <n v="0"/>
    <n v="100"/>
    <s v="14/09/2016 17:21:28"/>
    <s v="26/09/2016 09:24:26"/>
    <s v="XX"/>
    <x v="5"/>
    <s v="Não"/>
    <s v=""/>
    <s v=""/>
    <s v=""/>
  </r>
  <r>
    <n v="1389"/>
    <x v="22"/>
    <x v="0"/>
    <s v="04 - Redes"/>
    <x v="0"/>
    <s v="Normal"/>
    <s v="Adequar informações no Solar Winds: LOJA - CS 100"/>
    <s v="Maxwell Silva"/>
    <x v="21"/>
    <s v="26/09/2016 09:24:31"/>
    <s v=" "/>
    <s v="xxx"/>
    <x v="20"/>
    <x v="20"/>
    <n v="0.5"/>
    <n v="0"/>
    <n v="100"/>
    <s v="14/09/2016 17:21:33"/>
    <s v="26/09/2016 09:24:31"/>
    <s v="XX"/>
    <x v="5"/>
    <s v="Não"/>
    <s v=""/>
    <s v=""/>
    <s v=""/>
  </r>
  <r>
    <n v="1390"/>
    <x v="22"/>
    <x v="0"/>
    <s v="04 - Redes"/>
    <x v="0"/>
    <s v="Normal"/>
    <s v="Adequar informações no Solar Winds: LOJA - CS 101"/>
    <s v="Maxwell Silva"/>
    <x v="21"/>
    <s v="26/09/2016 09:24:36"/>
    <s v=" "/>
    <s v="xxx"/>
    <x v="20"/>
    <x v="20"/>
    <n v="0.5"/>
    <n v="0"/>
    <n v="100"/>
    <s v="14/09/2016 17:21:37"/>
    <s v="26/09/2016 09:24:36"/>
    <s v="XX"/>
    <x v="5"/>
    <s v="Não"/>
    <s v=""/>
    <s v=""/>
    <s v=""/>
  </r>
  <r>
    <n v="1391"/>
    <x v="22"/>
    <x v="0"/>
    <s v="04 - Redes"/>
    <x v="0"/>
    <s v="Normal"/>
    <s v="Adequar informações no Solar Winds: LOJA - CS 108"/>
    <s v="Maxwell Silva"/>
    <x v="21"/>
    <s v="26/09/2016 09:24:40"/>
    <s v=" "/>
    <s v="xxx"/>
    <x v="20"/>
    <x v="20"/>
    <n v="0.5"/>
    <n v="0"/>
    <n v="100"/>
    <s v="14/09/2016 17:21:42"/>
    <s v="26/09/2016 09:24:40"/>
    <s v="XX"/>
    <x v="5"/>
    <s v="Não"/>
    <s v=""/>
    <s v=""/>
    <s v=""/>
  </r>
  <r>
    <n v="1392"/>
    <x v="22"/>
    <x v="0"/>
    <s v="04 - Redes"/>
    <x v="0"/>
    <s v="Normal"/>
    <s v="Adequar informações no Solar Winds: LOJA - CS 109"/>
    <s v="Maxwell Silva"/>
    <x v="21"/>
    <s v="26/09/2016 09:24:45"/>
    <s v=" "/>
    <s v="xxx"/>
    <x v="20"/>
    <x v="20"/>
    <n v="0.5"/>
    <n v="0"/>
    <n v="100"/>
    <s v="14/09/2016 17:21:47"/>
    <s v="26/09/2016 09:24:45"/>
    <s v="XX"/>
    <x v="5"/>
    <s v="Não"/>
    <s v=""/>
    <s v=""/>
    <s v=""/>
  </r>
  <r>
    <n v="1393"/>
    <x v="22"/>
    <x v="0"/>
    <s v="04 - Redes"/>
    <x v="0"/>
    <s v="Normal"/>
    <s v="Adequar informações no Solar Winds: LOJA - CS 110"/>
    <s v="Maxwell Silva"/>
    <x v="21"/>
    <s v="26/09/2016 09:24:50"/>
    <s v=" "/>
    <s v="xxx"/>
    <x v="20"/>
    <x v="20"/>
    <n v="0.5"/>
    <n v="0"/>
    <n v="100"/>
    <s v="14/09/2016 17:21:51"/>
    <s v="26/09/2016 09:24:50"/>
    <s v="XX"/>
    <x v="5"/>
    <s v="Não"/>
    <s v=""/>
    <s v=""/>
    <s v=""/>
  </r>
  <r>
    <n v="1394"/>
    <x v="22"/>
    <x v="0"/>
    <s v="04 - Redes"/>
    <x v="0"/>
    <s v="Normal"/>
    <s v="Adequar informações no Solar Winds: LOJA - CS 112"/>
    <s v="Maxwell Silva"/>
    <x v="21"/>
    <s v="26/09/2016 09:24:54"/>
    <s v=" "/>
    <s v="xxx"/>
    <x v="20"/>
    <x v="20"/>
    <n v="0.5"/>
    <n v="0"/>
    <n v="100"/>
    <s v="14/09/2016 17:21:56"/>
    <s v="26/09/2016 09:24:54"/>
    <s v="XX"/>
    <x v="5"/>
    <s v="Não"/>
    <s v=""/>
    <s v=""/>
    <s v=""/>
  </r>
  <r>
    <n v="1395"/>
    <x v="22"/>
    <x v="0"/>
    <s v="04 - Redes"/>
    <x v="0"/>
    <s v="Normal"/>
    <s v="Adequar informações no Solar Winds: LOJA - CS 115"/>
    <s v="Maxwell Silva"/>
    <x v="21"/>
    <s v="26/09/2016 09:24:59"/>
    <s v=" "/>
    <s v="xxx"/>
    <x v="20"/>
    <x v="20"/>
    <n v="0.5"/>
    <n v="0"/>
    <n v="100"/>
    <s v="14/09/2016 17:22:01"/>
    <s v="26/09/2016 09:24:59"/>
    <s v="XX"/>
    <x v="5"/>
    <s v="Não"/>
    <s v=""/>
    <s v=""/>
    <s v=""/>
  </r>
  <r>
    <n v="1396"/>
    <x v="22"/>
    <x v="0"/>
    <s v="04 - Redes"/>
    <x v="0"/>
    <s v="Normal"/>
    <s v="Adequar informações no Solar Winds: LOJA - CS 134"/>
    <s v="Maxwell Silva"/>
    <x v="21"/>
    <s v="26/09/2016 09:25:03"/>
    <s v=" "/>
    <s v="xxx"/>
    <x v="20"/>
    <x v="20"/>
    <n v="0.5"/>
    <n v="0"/>
    <n v="100"/>
    <s v="14/09/2016 17:22:05"/>
    <s v="26/09/2016 09:25:03"/>
    <s v="XX"/>
    <x v="5"/>
    <s v="Não"/>
    <s v=""/>
    <s v=""/>
    <s v=""/>
  </r>
  <r>
    <n v="1397"/>
    <x v="22"/>
    <x v="0"/>
    <s v="04 - Redes"/>
    <x v="0"/>
    <s v="Normal"/>
    <s v="Adequar informações no Solar Winds: LOJA - CS 172"/>
    <s v="Maxwell Silva"/>
    <x v="21"/>
    <s v="26/09/2016 09:25:08"/>
    <s v=" "/>
    <s v="xxx"/>
    <x v="20"/>
    <x v="20"/>
    <n v="0.5"/>
    <n v="0"/>
    <n v="100"/>
    <s v="14/09/2016 17:22:10"/>
    <s v="26/09/2016 09:25:08"/>
    <s v="XX"/>
    <x v="5"/>
    <s v="Não"/>
    <s v=""/>
    <s v=""/>
    <s v=""/>
  </r>
  <r>
    <n v="1398"/>
    <x v="22"/>
    <x v="0"/>
    <s v="04 - Redes"/>
    <x v="0"/>
    <s v="Normal"/>
    <s v="Adequar informações no Solar Winds: LOJA - CS 182"/>
    <s v="Maxwell Silva"/>
    <x v="21"/>
    <s v="26/09/2016 09:25:13"/>
    <s v=" "/>
    <s v="xxx"/>
    <x v="20"/>
    <x v="20"/>
    <n v="0.5"/>
    <n v="0"/>
    <n v="100"/>
    <s v="14/09/2016 17:22:14"/>
    <s v="26/09/2016 09:25:13"/>
    <s v="XX"/>
    <x v="5"/>
    <s v="Não"/>
    <s v=""/>
    <s v=""/>
    <s v=""/>
  </r>
  <r>
    <n v="1399"/>
    <x v="22"/>
    <x v="0"/>
    <s v="04 - Redes"/>
    <x v="0"/>
    <s v="Normal"/>
    <s v="Adequar informações no Solar Winds: LOJA - CS 237"/>
    <s v="Maxwell Silva"/>
    <x v="21"/>
    <s v="26/09/2016 09:25:17"/>
    <s v=" "/>
    <s v="xxx"/>
    <x v="20"/>
    <x v="20"/>
    <n v="0.5"/>
    <n v="0"/>
    <n v="100"/>
    <s v="14/09/2016 17:22:19"/>
    <s v="26/09/2016 09:25:17"/>
    <s v="XX"/>
    <x v="5"/>
    <s v="Não"/>
    <s v=""/>
    <s v=""/>
    <s v=""/>
  </r>
  <r>
    <n v="1400"/>
    <x v="22"/>
    <x v="0"/>
    <s v="04 - Redes"/>
    <x v="0"/>
    <s v="Normal"/>
    <s v="Adequar informações no Solar Winds: LOJA - ES 001"/>
    <s v="Maxwell Silva"/>
    <x v="21"/>
    <s v="26/09/2016 09:25:22"/>
    <s v=" "/>
    <s v="xxx"/>
    <x v="20"/>
    <x v="20"/>
    <n v="0.5"/>
    <n v="0"/>
    <n v="100"/>
    <s v="14/09/2016 17:22:24"/>
    <s v="26/09/2016 09:25:22"/>
    <s v="XX"/>
    <x v="5"/>
    <s v="Não"/>
    <s v=""/>
    <s v=""/>
    <s v=""/>
  </r>
  <r>
    <n v="1401"/>
    <x v="22"/>
    <x v="0"/>
    <s v="04 - Redes"/>
    <x v="0"/>
    <s v="Normal"/>
    <s v="Adequar informações no Solar Winds: LOJA - ES 003"/>
    <s v="Maxwell Silva"/>
    <x v="21"/>
    <s v="26/09/2016 09:25:27"/>
    <s v=" "/>
    <s v="xxx"/>
    <x v="20"/>
    <x v="20"/>
    <n v="0.5"/>
    <n v="0"/>
    <n v="100"/>
    <s v="14/09/2016 17:22:28"/>
    <s v="26/09/2016 09:25:27"/>
    <s v="XX"/>
    <x v="5"/>
    <s v="Não"/>
    <s v=""/>
    <s v=""/>
    <s v=""/>
  </r>
  <r>
    <n v="1402"/>
    <x v="22"/>
    <x v="0"/>
    <s v="04 - Redes"/>
    <x v="0"/>
    <s v="Normal"/>
    <s v="Adequar informações no Solar Winds: LOJA - ES 004"/>
    <s v="Maxwell Silva"/>
    <x v="21"/>
    <s v="26/09/2016 09:25:31"/>
    <s v=" "/>
    <s v="xxx"/>
    <x v="20"/>
    <x v="20"/>
    <n v="0.5"/>
    <n v="0"/>
    <n v="100"/>
    <s v="14/09/2016 17:22:33"/>
    <s v="26/09/2016 09:25:31"/>
    <s v="XX"/>
    <x v="5"/>
    <s v="Não"/>
    <s v=""/>
    <s v=""/>
    <s v=""/>
  </r>
  <r>
    <n v="1403"/>
    <x v="22"/>
    <x v="0"/>
    <s v="04 - Redes"/>
    <x v="0"/>
    <s v="Normal"/>
    <s v="Adequar informações no Solar Winds: LOJA - ES 007"/>
    <s v="Maxwell Silva"/>
    <x v="21"/>
    <s v="26/09/2016 09:25:36"/>
    <s v=" "/>
    <s v="xxx"/>
    <x v="20"/>
    <x v="20"/>
    <n v="0.5"/>
    <n v="0"/>
    <n v="100"/>
    <s v="14/09/2016 17:22:38"/>
    <s v="26/09/2016 09:25:36"/>
    <s v="XX"/>
    <x v="5"/>
    <s v="Não"/>
    <s v=""/>
    <s v=""/>
    <s v=""/>
  </r>
  <r>
    <n v="1404"/>
    <x v="22"/>
    <x v="0"/>
    <s v="04 - Redes"/>
    <x v="0"/>
    <s v="Normal"/>
    <s v="Adequar informações no Solar Winds: LOJA - ES 009"/>
    <s v="Maxwell Silva"/>
    <x v="21"/>
    <s v="26/09/2016 09:25:41"/>
    <s v=" "/>
    <s v="xxx"/>
    <x v="26"/>
    <x v="30"/>
    <n v="0.5"/>
    <n v="0"/>
    <n v="100"/>
    <s v="14/09/2016 17:22:42"/>
    <s v="26/09/2016 09:25:41"/>
    <s v="XX"/>
    <x v="5"/>
    <s v="Não"/>
    <s v=""/>
    <s v=""/>
    <s v=""/>
  </r>
  <r>
    <n v="1405"/>
    <x v="22"/>
    <x v="0"/>
    <s v="04 - Redes"/>
    <x v="0"/>
    <s v="Normal"/>
    <s v="Adequar informações no Solar Winds: LOJA - ES 011"/>
    <s v="Maxwell Silva"/>
    <x v="21"/>
    <s v="26/09/2016 09:25:45"/>
    <s v=" "/>
    <s v="xxx"/>
    <x v="26"/>
    <x v="30"/>
    <n v="0.5"/>
    <n v="0"/>
    <n v="100"/>
    <s v="14/09/2016 17:22:47"/>
    <s v="26/09/2016 09:25:45"/>
    <s v="XX"/>
    <x v="5"/>
    <s v="Não"/>
    <s v=""/>
    <s v=""/>
    <s v=""/>
  </r>
  <r>
    <n v="1406"/>
    <x v="22"/>
    <x v="0"/>
    <s v="04 - Redes"/>
    <x v="0"/>
    <s v="Normal"/>
    <s v="Adequar informações no Solar Winds: LOJA - ES 012"/>
    <s v="Maxwell Silva"/>
    <x v="21"/>
    <s v="26/09/2016 09:25:50"/>
    <s v=" "/>
    <s v="xxx"/>
    <x v="26"/>
    <x v="30"/>
    <n v="0.5"/>
    <n v="0"/>
    <n v="100"/>
    <s v="14/09/2016 17:22:52"/>
    <s v="26/09/2016 09:25:50"/>
    <s v="XX"/>
    <x v="5"/>
    <s v="Não"/>
    <s v=""/>
    <s v=""/>
    <s v=""/>
  </r>
  <r>
    <n v="1407"/>
    <x v="22"/>
    <x v="0"/>
    <s v="04 - Redes"/>
    <x v="0"/>
    <s v="Normal"/>
    <s v="Adequar informações no Solar Winds: LOJA - ES 013"/>
    <s v="Maxwell Silva"/>
    <x v="21"/>
    <s v="26/09/2016 09:25:54"/>
    <s v=" "/>
    <s v="xxx"/>
    <x v="26"/>
    <x v="30"/>
    <n v="0.5"/>
    <n v="0"/>
    <n v="100"/>
    <s v="14/09/2016 17:22:56"/>
    <s v="26/09/2016 09:25:54"/>
    <s v="XX"/>
    <x v="5"/>
    <s v="Não"/>
    <s v=""/>
    <s v=""/>
    <s v=""/>
  </r>
  <r>
    <n v="1408"/>
    <x v="22"/>
    <x v="0"/>
    <s v="04 - Redes"/>
    <x v="0"/>
    <s v="Normal"/>
    <s v="Adequar informações no Solar Winds: LOJA - ES 014"/>
    <s v="Maxwell Silva"/>
    <x v="21"/>
    <s v="26/09/2016 09:25:59"/>
    <s v=" "/>
    <s v="xxx"/>
    <x v="26"/>
    <x v="30"/>
    <n v="0.5"/>
    <n v="0"/>
    <n v="100"/>
    <s v="14/09/2016 17:23:01"/>
    <s v="26/09/2016 09:25:59"/>
    <s v="XX"/>
    <x v="5"/>
    <s v="Não"/>
    <s v=""/>
    <s v=""/>
    <s v=""/>
  </r>
  <r>
    <n v="1409"/>
    <x v="22"/>
    <x v="0"/>
    <s v="04 - Redes"/>
    <x v="0"/>
    <s v="Normal"/>
    <s v="Adequar informações no Solar Winds: DEPÓSITO - ES 015"/>
    <s v="Maxwell Silva"/>
    <x v="21"/>
    <s v="26/09/2016 09:26:04"/>
    <s v=" "/>
    <s v="xxx"/>
    <x v="26"/>
    <x v="30"/>
    <n v="0.5"/>
    <n v="0"/>
    <n v="100"/>
    <s v="14/09/2016 17:23:06"/>
    <s v="26/09/2016 09:26:04"/>
    <s v="XX"/>
    <x v="5"/>
    <s v="Não"/>
    <s v=""/>
    <s v=""/>
    <s v=""/>
  </r>
  <r>
    <n v="1410"/>
    <x v="22"/>
    <x v="0"/>
    <s v="04 - Redes"/>
    <x v="0"/>
    <s v="Normal"/>
    <s v="Adequar informações no Solar Winds: LOJA - ES 016"/>
    <s v="Maxwell Silva"/>
    <x v="21"/>
    <s v="26/09/2016 09:26:08"/>
    <s v=" "/>
    <s v="xxx"/>
    <x v="26"/>
    <x v="30"/>
    <n v="0.5"/>
    <n v="0"/>
    <n v="100"/>
    <s v="14/09/2016 17:23:10"/>
    <s v="26/09/2016 09:26:08"/>
    <s v="XX"/>
    <x v="5"/>
    <s v="Não"/>
    <s v=""/>
    <s v=""/>
    <s v=""/>
  </r>
  <r>
    <n v="1411"/>
    <x v="22"/>
    <x v="0"/>
    <s v="04 - Redes"/>
    <x v="0"/>
    <s v="Normal"/>
    <s v="Adequar informações no Solar Winds: LOJA - ES 017"/>
    <s v="Maxwell Silva"/>
    <x v="21"/>
    <s v="26/09/2016 09:26:13"/>
    <s v=" "/>
    <s v="xxx"/>
    <x v="26"/>
    <x v="30"/>
    <n v="0.5"/>
    <n v="0"/>
    <n v="100"/>
    <s v="14/09/2016 17:23:15"/>
    <s v="26/09/2016 09:26:13"/>
    <s v="XX"/>
    <x v="5"/>
    <s v="Não"/>
    <s v=""/>
    <s v=""/>
    <s v=""/>
  </r>
  <r>
    <n v="1412"/>
    <x v="22"/>
    <x v="0"/>
    <s v="04 - Redes"/>
    <x v="0"/>
    <s v="Normal"/>
    <s v="Adequar informações no Solar Winds: LOJA - ES 020"/>
    <s v="Maxwell Silva"/>
    <x v="21"/>
    <s v="26/09/2016 09:26:18"/>
    <s v=" "/>
    <s v="xxx"/>
    <x v="26"/>
    <x v="30"/>
    <n v="0.5"/>
    <n v="0"/>
    <n v="100"/>
    <s v="14/09/2016 17:23:19"/>
    <s v="26/09/2016 09:26:18"/>
    <s v="XX"/>
    <x v="5"/>
    <s v="Não"/>
    <s v=""/>
    <s v=""/>
    <s v=""/>
  </r>
  <r>
    <n v="1413"/>
    <x v="22"/>
    <x v="0"/>
    <s v="04 - Redes"/>
    <x v="0"/>
    <s v="Normal"/>
    <s v="Adequar informações no Solar Winds: LOJA - ES 022"/>
    <s v="Maxwell Silva"/>
    <x v="21"/>
    <s v="26/09/2016 09:26:22"/>
    <s v=" "/>
    <s v="xxx"/>
    <x v="26"/>
    <x v="30"/>
    <n v="0.5"/>
    <n v="0"/>
    <n v="100"/>
    <s v="14/09/2016 17:23:24"/>
    <s v="26/09/2016 09:26:22"/>
    <s v="XX"/>
    <x v="5"/>
    <s v="Não"/>
    <s v=""/>
    <s v=""/>
    <s v=""/>
  </r>
  <r>
    <n v="1414"/>
    <x v="22"/>
    <x v="0"/>
    <s v="04 - Redes"/>
    <x v="0"/>
    <s v="Normal"/>
    <s v="Adequar informações no Solar Winds: LOJA - ES 024"/>
    <s v="Maxwell Silva"/>
    <x v="21"/>
    <s v="26/09/2016 09:26:27"/>
    <s v=" "/>
    <s v="xxx"/>
    <x v="26"/>
    <x v="30"/>
    <n v="0.5"/>
    <n v="0"/>
    <n v="100"/>
    <s v="14/09/2016 17:23:29"/>
    <s v="26/09/2016 09:26:27"/>
    <s v="XX"/>
    <x v="5"/>
    <s v="Não"/>
    <s v=""/>
    <s v=""/>
    <s v=""/>
  </r>
  <r>
    <n v="1415"/>
    <x v="22"/>
    <x v="0"/>
    <s v="04 - Redes"/>
    <x v="0"/>
    <s v="Normal"/>
    <s v="Adequar informações no Solar Winds: LOJA - ES 025"/>
    <s v="Maxwell Silva"/>
    <x v="21"/>
    <s v="26/09/2016 09:26:32"/>
    <s v=" "/>
    <s v="xxx"/>
    <x v="26"/>
    <x v="30"/>
    <n v="0.5"/>
    <n v="0"/>
    <n v="100"/>
    <s v="14/09/2016 17:23:33"/>
    <s v="26/09/2016 09:26:32"/>
    <s v="XX"/>
    <x v="5"/>
    <s v="Não"/>
    <s v=""/>
    <s v=""/>
    <s v=""/>
  </r>
  <r>
    <n v="1416"/>
    <x v="22"/>
    <x v="0"/>
    <s v="04 - Redes"/>
    <x v="0"/>
    <s v="Normal"/>
    <s v="Adequar informações no Solar Winds: LOJA - ES 027"/>
    <s v="Maxwell Silva"/>
    <x v="21"/>
    <s v="26/09/2016 09:26:36"/>
    <s v=" "/>
    <s v="xxx"/>
    <x v="26"/>
    <x v="30"/>
    <n v="0.5"/>
    <n v="0"/>
    <n v="100"/>
    <s v="14/09/2016 17:23:38"/>
    <s v="26/09/2016 09:26:36"/>
    <s v="XX"/>
    <x v="5"/>
    <s v="Não"/>
    <s v=""/>
    <s v=""/>
    <s v=""/>
  </r>
  <r>
    <n v="1417"/>
    <x v="22"/>
    <x v="0"/>
    <s v="04 - Redes"/>
    <x v="0"/>
    <s v="Normal"/>
    <s v="Adequar informações no Solar Winds: LOJA - ES 028"/>
    <s v="Maxwell Silva"/>
    <x v="21"/>
    <s v="26/09/2016 09:26:41"/>
    <s v=" "/>
    <s v="xxx"/>
    <x v="26"/>
    <x v="30"/>
    <n v="0.5"/>
    <n v="0"/>
    <n v="100"/>
    <s v="14/09/2016 17:23:43"/>
    <s v="26/09/2016 09:26:41"/>
    <s v="XX"/>
    <x v="5"/>
    <s v="Não"/>
    <s v=""/>
    <s v=""/>
    <s v=""/>
  </r>
  <r>
    <n v="1418"/>
    <x v="22"/>
    <x v="0"/>
    <s v="04 - Redes"/>
    <x v="0"/>
    <s v="Normal"/>
    <s v="Adequar informações no Solar Winds: LOJA - ES 030"/>
    <s v="Maxwell Silva"/>
    <x v="21"/>
    <s v="26/09/2016 09:40:37"/>
    <s v=" "/>
    <s v="xxx"/>
    <x v="26"/>
    <x v="30"/>
    <n v="0.5"/>
    <n v="0"/>
    <n v="100"/>
    <s v="14/09/2016 17:23:47"/>
    <s v="26/09/2016 09:40:37"/>
    <s v="XX"/>
    <x v="5"/>
    <s v="Não"/>
    <s v=""/>
    <s v=""/>
    <s v=""/>
  </r>
  <r>
    <n v="1419"/>
    <x v="22"/>
    <x v="0"/>
    <s v="04 - Redes"/>
    <x v="0"/>
    <s v="Normal"/>
    <s v="Adequar informações no Solar Winds: LOJA - ES 031"/>
    <s v="Maxwell Silva"/>
    <x v="21"/>
    <s v="26/09/2016 09:40:43"/>
    <s v=" "/>
    <s v="xxx"/>
    <x v="26"/>
    <x v="30"/>
    <n v="0.5"/>
    <n v="0"/>
    <n v="100"/>
    <s v="14/09/2016 17:23:52"/>
    <s v="26/09/2016 09:40:43"/>
    <s v="XX"/>
    <x v="5"/>
    <s v="Não"/>
    <s v=""/>
    <s v=""/>
    <s v=""/>
  </r>
  <r>
    <n v="1420"/>
    <x v="22"/>
    <x v="0"/>
    <s v="04 - Redes"/>
    <x v="0"/>
    <s v="Normal"/>
    <s v="Adequar informações no Solar Winds: LOJA - ES 032"/>
    <s v="Maxwell Silva"/>
    <x v="21"/>
    <s v="26/09/2016 09:40:48"/>
    <s v=" "/>
    <s v="xxx"/>
    <x v="34"/>
    <x v="29"/>
    <n v="0.5"/>
    <n v="0"/>
    <n v="100"/>
    <s v="14/09/2016 17:23:57"/>
    <s v="26/09/2016 09:40:48"/>
    <s v="XX"/>
    <x v="5"/>
    <s v="Não"/>
    <s v=""/>
    <s v=""/>
    <s v=""/>
  </r>
  <r>
    <n v="1421"/>
    <x v="22"/>
    <x v="0"/>
    <s v="04 - Redes"/>
    <x v="0"/>
    <s v="Normal"/>
    <s v="Adequar informações no Solar Winds: LOJA - ES 033"/>
    <s v="Maxwell Silva"/>
    <x v="21"/>
    <s v="26/09/2016 09:40:53"/>
    <s v=" "/>
    <s v="xxx"/>
    <x v="34"/>
    <x v="29"/>
    <n v="0.5"/>
    <n v="0"/>
    <n v="100"/>
    <s v="14/09/2016 17:24:02"/>
    <s v="26/09/2016 09:40:53"/>
    <s v="XX"/>
    <x v="5"/>
    <s v="Não"/>
    <s v=""/>
    <s v=""/>
    <s v=""/>
  </r>
  <r>
    <n v="1422"/>
    <x v="22"/>
    <x v="0"/>
    <s v="04 - Redes"/>
    <x v="0"/>
    <s v="Normal"/>
    <s v="Adequar informações no Solar Winds: LOJA - ES 035"/>
    <s v="Maxwell Silva"/>
    <x v="21"/>
    <s v="26/09/2016 09:40:58"/>
    <s v=" "/>
    <s v="xxx"/>
    <x v="34"/>
    <x v="29"/>
    <n v="0.5"/>
    <n v="0"/>
    <n v="100"/>
    <s v="14/09/2016 17:24:06"/>
    <s v="26/09/2016 09:40:58"/>
    <s v="XX"/>
    <x v="5"/>
    <s v="Não"/>
    <s v=""/>
    <s v=""/>
    <s v=""/>
  </r>
  <r>
    <n v="1423"/>
    <x v="22"/>
    <x v="0"/>
    <s v="04 - Redes"/>
    <x v="0"/>
    <s v="Normal"/>
    <s v="Adequar informações no Solar Winds: LOJA - ES 036"/>
    <s v="Maxwell Silva"/>
    <x v="21"/>
    <s v="26/09/2016 09:41:03"/>
    <s v=" "/>
    <s v="xxx"/>
    <x v="34"/>
    <x v="29"/>
    <n v="0.5"/>
    <n v="0"/>
    <n v="100"/>
    <s v="14/09/2016 17:24:11"/>
    <s v="26/09/2016 09:41:03"/>
    <s v="XX"/>
    <x v="5"/>
    <s v="Não"/>
    <s v=""/>
    <s v=""/>
    <s v=""/>
  </r>
  <r>
    <n v="1424"/>
    <x v="22"/>
    <x v="0"/>
    <s v="04 - Redes"/>
    <x v="0"/>
    <s v="Normal"/>
    <s v="Adequar informações no Solar Winds: LOJA - ES 037"/>
    <s v="Maxwell Silva"/>
    <x v="21"/>
    <s v="26/09/2016 09:41:08"/>
    <s v=" "/>
    <s v="xxx"/>
    <x v="34"/>
    <x v="29"/>
    <n v="0.5"/>
    <n v="0"/>
    <n v="100"/>
    <s v="14/09/2016 17:24:15"/>
    <s v="26/09/2016 09:41:08"/>
    <s v="XX"/>
    <x v="5"/>
    <s v="Não"/>
    <s v=""/>
    <s v=""/>
    <s v=""/>
  </r>
  <r>
    <n v="1425"/>
    <x v="22"/>
    <x v="0"/>
    <s v="04 - Redes"/>
    <x v="0"/>
    <s v="Normal"/>
    <s v="Adequar informações no Solar Winds: LOJA - ES 038"/>
    <s v="Maxwell Silva"/>
    <x v="21"/>
    <s v="26/09/2016 09:41:13"/>
    <s v=" "/>
    <s v="xxx"/>
    <x v="34"/>
    <x v="29"/>
    <n v="0.5"/>
    <n v="0"/>
    <n v="100"/>
    <s v="14/09/2016 17:24:20"/>
    <s v="26/09/2016 09:41:13"/>
    <s v="XX"/>
    <x v="5"/>
    <s v="Não"/>
    <s v=""/>
    <s v=""/>
    <s v=""/>
  </r>
  <r>
    <n v="1426"/>
    <x v="22"/>
    <x v="0"/>
    <s v="04 - Redes"/>
    <x v="0"/>
    <s v="Normal"/>
    <s v="Adequar informações no Solar Winds: LOJA - ES 039"/>
    <s v="Maxwell Silva"/>
    <x v="21"/>
    <s v="26/09/2016 09:41:18"/>
    <s v=" "/>
    <s v="xxx"/>
    <x v="34"/>
    <x v="29"/>
    <n v="0.5"/>
    <n v="0"/>
    <n v="100"/>
    <s v="14/09/2016 17:24:25"/>
    <s v="26/09/2016 09:41:18"/>
    <s v="XX"/>
    <x v="5"/>
    <s v="Não"/>
    <s v=""/>
    <s v=""/>
    <s v=""/>
  </r>
  <r>
    <n v="1427"/>
    <x v="22"/>
    <x v="0"/>
    <s v="04 - Redes"/>
    <x v="0"/>
    <s v="Normal"/>
    <s v="Adequar informações no Solar Winds: LOJA - ES 040"/>
    <s v="Maxwell Silva"/>
    <x v="21"/>
    <s v="26/09/2016 09:41:22"/>
    <s v=" "/>
    <s v="xxx"/>
    <x v="34"/>
    <x v="29"/>
    <n v="0.5"/>
    <n v="0"/>
    <n v="100"/>
    <s v="14/09/2016 17:24:29"/>
    <s v="26/09/2016 09:41:22"/>
    <s v="XX"/>
    <x v="5"/>
    <s v="Não"/>
    <s v=""/>
    <s v=""/>
    <s v=""/>
  </r>
  <r>
    <n v="1428"/>
    <x v="22"/>
    <x v="0"/>
    <s v="04 - Redes"/>
    <x v="0"/>
    <s v="Normal"/>
    <s v="Adequar informações no Solar Winds: LOJA - ES 043"/>
    <s v="Maxwell Silva"/>
    <x v="21"/>
    <s v="26/09/2016 09:41:27"/>
    <s v=" "/>
    <s v="xxx"/>
    <x v="34"/>
    <x v="29"/>
    <n v="0.5"/>
    <n v="0"/>
    <n v="100"/>
    <s v="14/09/2016 17:24:35"/>
    <s v="26/09/2016 09:41:27"/>
    <s v="XX"/>
    <x v="5"/>
    <s v="Não"/>
    <s v=""/>
    <s v=""/>
    <s v=""/>
  </r>
  <r>
    <n v="1429"/>
    <x v="22"/>
    <x v="0"/>
    <s v="04 - Redes"/>
    <x v="0"/>
    <s v="Normal"/>
    <s v="Adequar informações no Solar Winds: LOJA - ES 044"/>
    <s v="Maxwell Silva"/>
    <x v="21"/>
    <s v="26/09/2016 09:41:32"/>
    <s v=" "/>
    <s v="xxx"/>
    <x v="34"/>
    <x v="29"/>
    <n v="0.5"/>
    <n v="0"/>
    <n v="100"/>
    <s v="14/09/2016 17:24:39"/>
    <s v="26/09/2016 09:41:32"/>
    <s v="XX"/>
    <x v="5"/>
    <s v="Não"/>
    <s v=""/>
    <s v=""/>
    <s v=""/>
  </r>
  <r>
    <n v="1430"/>
    <x v="22"/>
    <x v="0"/>
    <s v="04 - Redes"/>
    <x v="0"/>
    <s v="Normal"/>
    <s v="Adequar informações no Solar Winds: LOJA - ES 045"/>
    <s v="Maxwell Silva"/>
    <x v="21"/>
    <s v="26/09/2016 09:41:37"/>
    <s v=" "/>
    <s v="xxx"/>
    <x v="34"/>
    <x v="29"/>
    <n v="0.5"/>
    <n v="0"/>
    <n v="100"/>
    <s v="14/09/2016 17:24:44"/>
    <s v="26/09/2016 09:41:37"/>
    <s v="XX"/>
    <x v="5"/>
    <s v="Não"/>
    <s v=""/>
    <s v=""/>
    <s v=""/>
  </r>
  <r>
    <n v="1431"/>
    <x v="22"/>
    <x v="0"/>
    <s v="04 - Redes"/>
    <x v="0"/>
    <s v="Normal"/>
    <s v="Adequar informações no Solar Winds: LOJA - ES 046"/>
    <s v="Maxwell Silva"/>
    <x v="21"/>
    <s v="26/09/2016 09:41:41"/>
    <s v=" "/>
    <s v="xxx"/>
    <x v="34"/>
    <x v="29"/>
    <n v="0.5"/>
    <n v="0"/>
    <n v="100"/>
    <s v="14/09/2016 17:24:48"/>
    <s v="26/09/2016 09:41:41"/>
    <s v="XX"/>
    <x v="5"/>
    <s v="Não"/>
    <s v=""/>
    <s v=""/>
    <s v=""/>
  </r>
  <r>
    <n v="1432"/>
    <x v="22"/>
    <x v="0"/>
    <s v="04 - Redes"/>
    <x v="0"/>
    <s v="Normal"/>
    <s v="Adequar informações no Solar Winds: LOJA - ES 047"/>
    <s v="Maxwell Silva"/>
    <x v="21"/>
    <s v="26/09/2016 09:41:47"/>
    <s v=" "/>
    <s v="xxx"/>
    <x v="34"/>
    <x v="29"/>
    <n v="0.5"/>
    <n v="0"/>
    <n v="100"/>
    <s v="14/09/2016 17:24:53"/>
    <s v="26/09/2016 09:41:47"/>
    <s v="XX"/>
    <x v="5"/>
    <s v="Não"/>
    <s v=""/>
    <s v=""/>
    <s v=""/>
  </r>
  <r>
    <n v="1433"/>
    <x v="22"/>
    <x v="0"/>
    <s v="04 - Redes"/>
    <x v="0"/>
    <s v="Normal"/>
    <s v="Adequar informações no Solar Winds: LOJA - ES 048"/>
    <s v="Maxwell Silva"/>
    <x v="21"/>
    <s v="26/09/2016 09:41:52"/>
    <s v=" "/>
    <s v="xxx"/>
    <x v="34"/>
    <x v="29"/>
    <n v="0.5"/>
    <n v="0"/>
    <n v="100"/>
    <s v="14/09/2016 17:24:57"/>
    <s v="26/09/2016 09:41:52"/>
    <s v="XX"/>
    <x v="5"/>
    <s v="Não"/>
    <s v=""/>
    <s v=""/>
    <s v=""/>
  </r>
  <r>
    <n v="1434"/>
    <x v="22"/>
    <x v="0"/>
    <s v="04 - Redes"/>
    <x v="0"/>
    <s v="Normal"/>
    <s v="Adequar informações no Solar Winds: LOJA - ES 049"/>
    <s v="Maxwell Silva"/>
    <x v="21"/>
    <s v="26/09/2016 09:41:56"/>
    <s v=" "/>
    <s v="xxx"/>
    <x v="34"/>
    <x v="29"/>
    <n v="0.5"/>
    <n v="0"/>
    <n v="100"/>
    <s v="14/09/2016 17:25:02"/>
    <s v="26/09/2016 09:41:56"/>
    <s v="XX"/>
    <x v="5"/>
    <s v="Não"/>
    <s v=""/>
    <s v=""/>
    <s v=""/>
  </r>
  <r>
    <n v="1435"/>
    <x v="22"/>
    <x v="0"/>
    <s v="04 - Redes"/>
    <x v="0"/>
    <s v="Normal"/>
    <s v="Adequar informações no Solar Winds: LOJA - ES 053"/>
    <s v="Maxwell Silva"/>
    <x v="21"/>
    <s v="26/09/2016 09:42:01"/>
    <s v=" "/>
    <s v="xxx"/>
    <x v="34"/>
    <x v="29"/>
    <n v="0.5"/>
    <n v="0"/>
    <n v="100"/>
    <s v="14/09/2016 17:25:07"/>
    <s v="26/09/2016 09:42:01"/>
    <s v="XX"/>
    <x v="5"/>
    <s v="Não"/>
    <s v=""/>
    <s v=""/>
    <s v=""/>
  </r>
  <r>
    <n v="1436"/>
    <x v="22"/>
    <x v="0"/>
    <s v="04 - Redes"/>
    <x v="0"/>
    <s v="Normal"/>
    <s v="Adequar informações no Solar Winds: LOJA - ES 054"/>
    <s v="Maxwell Silva"/>
    <x v="21"/>
    <s v="26/09/2016 09:42:06"/>
    <s v=" "/>
    <s v="xxx"/>
    <x v="29"/>
    <x v="32"/>
    <n v="0.5"/>
    <n v="0"/>
    <n v="100"/>
    <s v="14/09/2016 17:25:12"/>
    <s v="26/09/2016 09:42:06"/>
    <s v="XX"/>
    <x v="5"/>
    <s v="Não"/>
    <s v=""/>
    <s v=""/>
    <s v=""/>
  </r>
  <r>
    <n v="1437"/>
    <x v="22"/>
    <x v="0"/>
    <s v="04 - Redes"/>
    <x v="0"/>
    <s v="Normal"/>
    <s v="Adequar informações no Solar Winds: LOJA - ES 055"/>
    <s v="Maxwell Silva"/>
    <x v="21"/>
    <s v="26/09/2016 09:42:11"/>
    <s v=" "/>
    <s v="xxx"/>
    <x v="29"/>
    <x v="32"/>
    <n v="0.5"/>
    <n v="0"/>
    <n v="100"/>
    <s v="14/09/2016 17:25:16"/>
    <s v="26/09/2016 09:42:11"/>
    <s v="XX"/>
    <x v="5"/>
    <s v="Não"/>
    <s v=""/>
    <s v=""/>
    <s v=""/>
  </r>
  <r>
    <n v="1438"/>
    <x v="22"/>
    <x v="0"/>
    <s v="04 - Redes"/>
    <x v="0"/>
    <s v="Normal"/>
    <s v="Adequar informações no Solar Winds: LOJA - ES 058"/>
    <s v="Maxwell Silva"/>
    <x v="21"/>
    <s v="26/09/2016 09:42:16"/>
    <s v=" "/>
    <s v="xxx"/>
    <x v="29"/>
    <x v="32"/>
    <n v="0.5"/>
    <n v="0"/>
    <n v="100"/>
    <s v="14/09/2016 17:25:21"/>
    <s v="26/09/2016 09:42:16"/>
    <s v="XX"/>
    <x v="5"/>
    <s v="Não"/>
    <s v=""/>
    <s v=""/>
    <s v=""/>
  </r>
  <r>
    <n v="1439"/>
    <x v="22"/>
    <x v="0"/>
    <s v="04 - Redes"/>
    <x v="0"/>
    <s v="Normal"/>
    <s v="Adequar informações no Solar Winds: LOJA - ES 059"/>
    <s v="Maxwell Silva"/>
    <x v="21"/>
    <s v="26/09/2016 09:42:21"/>
    <s v=" "/>
    <s v="xxx"/>
    <x v="29"/>
    <x v="32"/>
    <n v="0.5"/>
    <n v="0"/>
    <n v="100"/>
    <s v="14/09/2016 17:25:26"/>
    <s v="26/09/2016 09:42:21"/>
    <s v="XX"/>
    <x v="5"/>
    <s v="Não"/>
    <s v=""/>
    <s v=""/>
    <s v=""/>
  </r>
  <r>
    <n v="1440"/>
    <x v="22"/>
    <x v="0"/>
    <s v="04 - Redes"/>
    <x v="0"/>
    <s v="Normal"/>
    <s v="Adequar informações no Solar Winds: LOJA - ES 061"/>
    <s v="Maxwell Silva"/>
    <x v="21"/>
    <s v="26/09/2016 09:42:26"/>
    <s v=" "/>
    <s v="xxx"/>
    <x v="29"/>
    <x v="32"/>
    <n v="0.5"/>
    <n v="0"/>
    <n v="100"/>
    <s v="14/09/2016 17:25:30"/>
    <s v="26/09/2016 09:42:26"/>
    <s v="XX"/>
    <x v="5"/>
    <s v="Não"/>
    <s v=""/>
    <s v=""/>
    <s v=""/>
  </r>
  <r>
    <n v="1441"/>
    <x v="22"/>
    <x v="0"/>
    <s v="04 - Redes"/>
    <x v="0"/>
    <s v="Normal"/>
    <s v="Adequar informações no Solar Winds: LOJA - ES 062"/>
    <s v="Maxwell Silva"/>
    <x v="21"/>
    <s v="26/09/2016 09:42:31"/>
    <s v=" "/>
    <s v="xxx"/>
    <x v="29"/>
    <x v="32"/>
    <n v="0.5"/>
    <n v="0"/>
    <n v="100"/>
    <s v="14/09/2016 17:25:35"/>
    <s v="26/09/2016 09:42:31"/>
    <s v="XX"/>
    <x v="5"/>
    <s v="Não"/>
    <s v=""/>
    <s v=""/>
    <s v=""/>
  </r>
  <r>
    <n v="1442"/>
    <x v="22"/>
    <x v="0"/>
    <s v="04 - Redes"/>
    <x v="0"/>
    <s v="Normal"/>
    <s v="Adequar informações no Solar Winds: LOJA - ES 063"/>
    <s v="Maxwell Silva"/>
    <x v="21"/>
    <s v="26/09/2016 09:42:35"/>
    <s v=" "/>
    <s v="xxx"/>
    <x v="29"/>
    <x v="32"/>
    <n v="0.5"/>
    <n v="0"/>
    <n v="100"/>
    <s v="14/09/2016 17:25:40"/>
    <s v="26/09/2016 09:42:35"/>
    <s v="XX"/>
    <x v="5"/>
    <s v="Não"/>
    <s v=""/>
    <s v=""/>
    <s v=""/>
  </r>
  <r>
    <n v="1443"/>
    <x v="22"/>
    <x v="0"/>
    <s v="04 - Redes"/>
    <x v="0"/>
    <s v="Normal"/>
    <s v="Adequar informações no Solar Winds: LOJA - ES 064"/>
    <s v="Maxwell Silva"/>
    <x v="21"/>
    <s v="27/09/2016 14:49:48"/>
    <s v=" "/>
    <s v="xxx"/>
    <x v="29"/>
    <x v="32"/>
    <n v="0.5"/>
    <n v="0"/>
    <n v="100"/>
    <s v="14/09/2016 17:25:44"/>
    <s v="27/09/2016 14:49:48"/>
    <s v="XX"/>
    <x v="5"/>
    <s v="Não"/>
    <s v=""/>
    <s v=""/>
    <s v=""/>
  </r>
  <r>
    <n v="1444"/>
    <x v="22"/>
    <x v="0"/>
    <s v="04 - Redes"/>
    <x v="0"/>
    <s v="Normal"/>
    <s v="Adequar informações no Solar Winds: LOJA - ES 065"/>
    <s v="Maxwell Silva"/>
    <x v="21"/>
    <s v="27/09/2016 14:49:54"/>
    <s v=" "/>
    <s v="xxx"/>
    <x v="29"/>
    <x v="32"/>
    <n v="0.5"/>
    <n v="0"/>
    <n v="100"/>
    <s v="14/09/2016 17:25:48"/>
    <s v="27/09/2016 14:49:54"/>
    <s v="XX"/>
    <x v="5"/>
    <s v="Não"/>
    <s v=""/>
    <s v=""/>
    <s v=""/>
  </r>
  <r>
    <n v="1445"/>
    <x v="22"/>
    <x v="0"/>
    <s v="04 - Redes"/>
    <x v="0"/>
    <s v="Normal"/>
    <s v="Adequar informações no Solar Winds: LOJA - ES 071"/>
    <s v="Maxwell Silva"/>
    <x v="21"/>
    <s v="27/09/2016 14:49:59"/>
    <s v=" "/>
    <s v="xxx"/>
    <x v="29"/>
    <x v="32"/>
    <n v="0.5"/>
    <n v="0"/>
    <n v="100"/>
    <s v="14/09/2016 17:25:53"/>
    <s v="27/09/2016 14:49:59"/>
    <s v="XX"/>
    <x v="5"/>
    <s v="Não"/>
    <s v=""/>
    <s v=""/>
    <s v=""/>
  </r>
  <r>
    <n v="1446"/>
    <x v="22"/>
    <x v="0"/>
    <s v="04 - Redes"/>
    <x v="0"/>
    <s v="Normal"/>
    <s v="Adequar informações no Solar Winds: LOJA - ES 072"/>
    <s v="Maxwell Silva"/>
    <x v="21"/>
    <s v="27/09/2016 14:50:04"/>
    <s v=" "/>
    <s v="xxx"/>
    <x v="29"/>
    <x v="32"/>
    <n v="0.5"/>
    <n v="0"/>
    <n v="100"/>
    <s v="14/09/2016 17:25:58"/>
    <s v="27/09/2016 14:50:04"/>
    <s v="XX"/>
    <x v="5"/>
    <s v="Não"/>
    <s v=""/>
    <s v=""/>
    <s v=""/>
  </r>
  <r>
    <n v="1447"/>
    <x v="22"/>
    <x v="0"/>
    <s v="04 - Redes"/>
    <x v="0"/>
    <s v="Normal"/>
    <s v="Adequar informações no Solar Winds: LOJA - ES 074"/>
    <s v="Maxwell Silva"/>
    <x v="21"/>
    <s v="27/09/2016 14:50:10"/>
    <s v=" "/>
    <s v="xxx"/>
    <x v="29"/>
    <x v="32"/>
    <n v="0.5"/>
    <n v="0"/>
    <n v="100"/>
    <s v="14/09/2016 17:26:03"/>
    <s v="27/09/2016 14:50:10"/>
    <s v="XX"/>
    <x v="5"/>
    <s v="Não"/>
    <s v=""/>
    <s v=""/>
    <s v=""/>
  </r>
  <r>
    <n v="1448"/>
    <x v="22"/>
    <x v="0"/>
    <s v="04 - Redes"/>
    <x v="0"/>
    <s v="Normal"/>
    <s v="Adequar informações no Solar Winds: DEPÓSITO - ES 075"/>
    <s v="Maxwell Silva"/>
    <x v="21"/>
    <s v="26/09/2016 09:26:45"/>
    <s v=" "/>
    <s v="xxx"/>
    <x v="29"/>
    <x v="32"/>
    <n v="0.5"/>
    <n v="0"/>
    <n v="100"/>
    <s v="14/09/2016 17:26:07"/>
    <s v="26/09/2016 09:26:45"/>
    <s v="XX"/>
    <x v="5"/>
    <s v="Não"/>
    <s v=""/>
    <s v=""/>
    <s v=""/>
  </r>
  <r>
    <n v="1449"/>
    <x v="22"/>
    <x v="0"/>
    <s v="04 - Redes"/>
    <x v="0"/>
    <s v="Normal"/>
    <s v="Adequar informações no Solar Winds: LOJA - ES 077"/>
    <s v="Maxwell Silva"/>
    <x v="21"/>
    <s v="27/09/2016 14:50:15"/>
    <s v=" "/>
    <s v="xxx"/>
    <x v="29"/>
    <x v="32"/>
    <n v="0.5"/>
    <n v="0"/>
    <n v="100"/>
    <s v="14/09/2016 17:26:12"/>
    <s v="27/09/2016 14:50:15"/>
    <s v="XX"/>
    <x v="5"/>
    <s v="Não"/>
    <s v=""/>
    <s v=""/>
    <s v=""/>
  </r>
  <r>
    <n v="1450"/>
    <x v="22"/>
    <x v="0"/>
    <s v="04 - Redes"/>
    <x v="0"/>
    <s v="Normal"/>
    <s v="Adequar informações no Solar Winds: LOJA - ES 079"/>
    <s v="Maxwell Silva"/>
    <x v="21"/>
    <s v="27/09/2016 14:50:20"/>
    <s v=" "/>
    <s v="xxx"/>
    <x v="29"/>
    <x v="32"/>
    <n v="0.5"/>
    <n v="0"/>
    <n v="100"/>
    <s v="14/09/2016 17:26:17"/>
    <s v="27/09/2016 14:50:20"/>
    <s v="XX"/>
    <x v="5"/>
    <s v="Não"/>
    <s v=""/>
    <s v=""/>
    <s v=""/>
  </r>
  <r>
    <n v="1451"/>
    <x v="22"/>
    <x v="0"/>
    <s v="04 - Redes"/>
    <x v="0"/>
    <s v="Normal"/>
    <s v="Adequar informações no Solar Winds: LOJA - ES 080"/>
    <s v="Maxwell Silva"/>
    <x v="21"/>
    <s v="27/09/2016 14:50:26"/>
    <s v=" "/>
    <s v="xxx"/>
    <x v="29"/>
    <x v="32"/>
    <n v="0.5"/>
    <n v="0"/>
    <n v="100"/>
    <s v="14/09/2016 17:26:22"/>
    <s v="27/09/2016 14:50:26"/>
    <s v="XX"/>
    <x v="5"/>
    <s v="Não"/>
    <s v=""/>
    <s v=""/>
    <s v=""/>
  </r>
  <r>
    <n v="1452"/>
    <x v="22"/>
    <x v="0"/>
    <s v="04 - Redes"/>
    <x v="0"/>
    <s v="Normal"/>
    <s v="Adequar informações no Solar Winds: LOJA - ES 082"/>
    <s v="Maxwell Silva"/>
    <x v="21"/>
    <s v="27/09/2016 14:50:31"/>
    <s v=" "/>
    <s v="xxx"/>
    <x v="43"/>
    <x v="48"/>
    <n v="0.5"/>
    <n v="0"/>
    <n v="100"/>
    <s v="14/09/2016 17:26:26"/>
    <s v="27/09/2016 14:50:31"/>
    <s v="XX"/>
    <x v="5"/>
    <s v="Não"/>
    <s v=""/>
    <s v=""/>
    <s v=""/>
  </r>
  <r>
    <n v="1453"/>
    <x v="22"/>
    <x v="0"/>
    <s v="04 - Redes"/>
    <x v="0"/>
    <s v="Normal"/>
    <s v="Adequar informações no Solar Winds: LOJA - ES 084"/>
    <s v="Maxwell Silva"/>
    <x v="21"/>
    <s v="27/09/2016 14:50:36"/>
    <s v=" "/>
    <s v="xxx"/>
    <x v="43"/>
    <x v="48"/>
    <n v="0.5"/>
    <n v="0"/>
    <n v="100"/>
    <s v="14/09/2016 17:26:31"/>
    <s v="27/09/2016 14:50:36"/>
    <s v="XX"/>
    <x v="5"/>
    <s v="Não"/>
    <s v=""/>
    <s v=""/>
    <s v=""/>
  </r>
  <r>
    <n v="1454"/>
    <x v="22"/>
    <x v="0"/>
    <s v="04 - Redes"/>
    <x v="0"/>
    <s v="Normal"/>
    <s v="Adequar informações no Solar Winds: LOJA - ES 087"/>
    <s v="Maxwell Silva"/>
    <x v="21"/>
    <s v="27/09/2016 14:50:57"/>
    <s v=" "/>
    <s v="xxx"/>
    <x v="43"/>
    <x v="48"/>
    <n v="0.5"/>
    <n v="0"/>
    <n v="100"/>
    <s v="14/09/2016 17:26:35"/>
    <s v="27/09/2016 14:50:57"/>
    <s v="XX"/>
    <x v="5"/>
    <s v="Não"/>
    <s v=""/>
    <s v=""/>
    <s v=""/>
  </r>
  <r>
    <n v="1455"/>
    <x v="22"/>
    <x v="0"/>
    <s v="04 - Redes"/>
    <x v="0"/>
    <s v="Normal"/>
    <s v="Adequar informações no Solar Winds: LOJA - ES 091"/>
    <s v="Maxwell Silva"/>
    <x v="21"/>
    <s v="27/09/2016 14:51:02"/>
    <s v=" "/>
    <s v="xxx"/>
    <x v="43"/>
    <x v="48"/>
    <n v="0.5"/>
    <n v="0"/>
    <n v="100"/>
    <s v="14/09/2016 17:26:40"/>
    <s v="27/09/2016 14:51:02"/>
    <s v="XX"/>
    <x v="5"/>
    <s v="Não"/>
    <s v=""/>
    <s v=""/>
    <s v=""/>
  </r>
  <r>
    <n v="1456"/>
    <x v="22"/>
    <x v="0"/>
    <s v="04 - Redes"/>
    <x v="0"/>
    <s v="Normal"/>
    <s v="Adequar informações no Solar Winds: LOJA - ES 097"/>
    <s v="Maxwell Silva"/>
    <x v="21"/>
    <s v="27/09/2016 14:51:07"/>
    <s v=" "/>
    <s v="xxx"/>
    <x v="43"/>
    <x v="48"/>
    <n v="0.5"/>
    <n v="0"/>
    <n v="100"/>
    <s v="14/09/2016 17:26:45"/>
    <s v="27/09/2016 14:51:07"/>
    <s v="XX"/>
    <x v="5"/>
    <s v="Não"/>
    <s v=""/>
    <s v=""/>
    <s v=""/>
  </r>
  <r>
    <n v="1457"/>
    <x v="22"/>
    <x v="0"/>
    <s v="04 - Redes"/>
    <x v="0"/>
    <s v="Normal"/>
    <s v="Adequar informações no Solar Winds: LOJA - ES 100"/>
    <s v="Maxwell Silva"/>
    <x v="21"/>
    <s v="27/09/2016 14:51:12"/>
    <s v=" "/>
    <s v="xxx"/>
    <x v="43"/>
    <x v="48"/>
    <n v="0.5"/>
    <n v="0"/>
    <n v="100"/>
    <s v="14/09/2016 17:26:50"/>
    <s v="27/09/2016 14:51:12"/>
    <s v="XX"/>
    <x v="5"/>
    <s v="Não"/>
    <s v=""/>
    <s v=""/>
    <s v=""/>
  </r>
  <r>
    <n v="1458"/>
    <x v="22"/>
    <x v="0"/>
    <s v="04 - Redes"/>
    <x v="0"/>
    <s v="Normal"/>
    <s v="Adequar informações no Solar Winds: LOJA - ES 102"/>
    <s v="Maxwell Silva"/>
    <x v="21"/>
    <s v="27/09/2016 14:51:18"/>
    <s v=" "/>
    <s v="xxx"/>
    <x v="43"/>
    <x v="48"/>
    <n v="0.5"/>
    <n v="0"/>
    <n v="100"/>
    <s v="14/09/2016 17:26:54"/>
    <s v="27/09/2016 14:51:18"/>
    <s v="XX"/>
    <x v="5"/>
    <s v="Não"/>
    <s v=""/>
    <s v=""/>
    <s v=""/>
  </r>
  <r>
    <n v="1459"/>
    <x v="22"/>
    <x v="0"/>
    <s v="04 - Redes"/>
    <x v="0"/>
    <s v="Normal"/>
    <s v="Adequar informações no Solar Winds: LOJA - ES 103"/>
    <s v="Maxwell Silva"/>
    <x v="21"/>
    <s v="27/09/2016 14:51:23"/>
    <s v=" "/>
    <s v="xxx"/>
    <x v="43"/>
    <x v="48"/>
    <n v="0.5"/>
    <n v="0"/>
    <n v="100"/>
    <s v="14/09/2016 17:26:59"/>
    <s v="27/09/2016 14:51:23"/>
    <s v="XX"/>
    <x v="5"/>
    <s v="Não"/>
    <s v=""/>
    <s v=""/>
    <s v=""/>
  </r>
  <r>
    <n v="1460"/>
    <x v="22"/>
    <x v="0"/>
    <s v="04 - Redes"/>
    <x v="0"/>
    <s v="Normal"/>
    <s v="Adequar informações no Solar Winds: LOJA - ES 104"/>
    <s v="Maxwell Silva"/>
    <x v="21"/>
    <s v="27/09/2016 14:51:28"/>
    <s v=" "/>
    <s v="xxx"/>
    <x v="43"/>
    <x v="48"/>
    <n v="0.5"/>
    <n v="0"/>
    <n v="100"/>
    <s v="14/09/2016 17:27:04"/>
    <s v="27/09/2016 14:51:28"/>
    <s v="XX"/>
    <x v="5"/>
    <s v="Não"/>
    <s v=""/>
    <s v=""/>
    <s v=""/>
  </r>
  <r>
    <n v="1461"/>
    <x v="22"/>
    <x v="0"/>
    <s v="04 - Redes"/>
    <x v="0"/>
    <s v="Normal"/>
    <s v="Adequar informações no Solar Winds: LOJA - ES 106"/>
    <s v="Maxwell Silva"/>
    <x v="21"/>
    <s v="27/09/2016 14:51:34"/>
    <s v=" "/>
    <s v="xxx"/>
    <x v="43"/>
    <x v="48"/>
    <n v="0.5"/>
    <n v="0"/>
    <n v="100"/>
    <s v="14/09/2016 17:27:09"/>
    <s v="27/09/2016 14:51:34"/>
    <s v="XX"/>
    <x v="5"/>
    <s v="Não"/>
    <s v=""/>
    <s v=""/>
    <s v=""/>
  </r>
  <r>
    <n v="1462"/>
    <x v="22"/>
    <x v="0"/>
    <s v="04 - Redes"/>
    <x v="0"/>
    <s v="Normal"/>
    <s v="Adequar informações no Solar Winds: LOJA - ES 107"/>
    <s v="Maxwell Silva"/>
    <x v="21"/>
    <s v="27/09/2016 14:51:39"/>
    <s v=" "/>
    <s v="xxx"/>
    <x v="43"/>
    <x v="48"/>
    <n v="0.5"/>
    <n v="0"/>
    <n v="100"/>
    <s v="14/09/2016 17:27:13"/>
    <s v="27/09/2016 14:51:39"/>
    <s v="XX"/>
    <x v="5"/>
    <s v="Não"/>
    <s v=""/>
    <s v=""/>
    <s v=""/>
  </r>
  <r>
    <n v="1463"/>
    <x v="22"/>
    <x v="0"/>
    <s v="04 - Redes"/>
    <x v="0"/>
    <s v="Normal"/>
    <s v="Adequar informações no Solar Winds: LOJA - ES 108"/>
    <s v="Maxwell Silva"/>
    <x v="21"/>
    <s v="27/09/2016 14:51:44"/>
    <s v=" "/>
    <s v="xxx"/>
    <x v="43"/>
    <x v="48"/>
    <n v="0.5"/>
    <n v="0"/>
    <n v="100"/>
    <s v="14/09/2016 17:27:18"/>
    <s v="27/09/2016 14:51:44"/>
    <s v="XX"/>
    <x v="5"/>
    <s v="Não"/>
    <s v=""/>
    <s v=""/>
    <s v=""/>
  </r>
  <r>
    <n v="1464"/>
    <x v="22"/>
    <x v="0"/>
    <s v="04 - Redes"/>
    <x v="0"/>
    <s v="Normal"/>
    <s v="Adequar informações no Solar Winds: LOJA - ES 109"/>
    <s v="Maxwell Silva"/>
    <x v="21"/>
    <s v="27/09/2016 14:52:00"/>
    <s v=" "/>
    <s v="xxx"/>
    <x v="43"/>
    <x v="48"/>
    <n v="0.5"/>
    <n v="0"/>
    <n v="100"/>
    <s v="14/09/2016 17:27:23"/>
    <s v="27/09/2016 14:52:00"/>
    <s v="XX"/>
    <x v="5"/>
    <s v="Não"/>
    <s v=""/>
    <s v=""/>
    <s v=""/>
  </r>
  <r>
    <n v="1465"/>
    <x v="22"/>
    <x v="0"/>
    <s v="04 - Redes"/>
    <x v="0"/>
    <s v="Normal"/>
    <s v="Adequar informações no Solar Winds: LOJA - ES 110"/>
    <s v="Maxwell Silva"/>
    <x v="21"/>
    <s v="27/09/2016 14:52:05"/>
    <s v=" "/>
    <s v="xxx"/>
    <x v="43"/>
    <x v="48"/>
    <n v="0.5"/>
    <n v="0"/>
    <n v="100"/>
    <s v="14/09/2016 17:27:27"/>
    <s v="27/09/2016 14:52:05"/>
    <s v="XX"/>
    <x v="5"/>
    <s v="Não"/>
    <s v=""/>
    <s v=""/>
    <s v=""/>
  </r>
  <r>
    <n v="1466"/>
    <x v="22"/>
    <x v="0"/>
    <s v="04 - Redes"/>
    <x v="0"/>
    <s v="Normal"/>
    <s v="Adequar informações no Solar Winds: LOJA - ES 114"/>
    <s v="Maxwell Silva"/>
    <x v="21"/>
    <s v="27/09/2016 14:52:11"/>
    <s v=" "/>
    <s v="xxx"/>
    <x v="43"/>
    <x v="48"/>
    <n v="0.5"/>
    <n v="0"/>
    <n v="100"/>
    <s v="14/09/2016 17:27:32"/>
    <s v="27/09/2016 14:52:11"/>
    <s v="XX"/>
    <x v="5"/>
    <s v="Não"/>
    <s v=""/>
    <s v=""/>
    <s v=""/>
  </r>
  <r>
    <n v="1467"/>
    <x v="22"/>
    <x v="0"/>
    <s v="04 - Redes"/>
    <x v="0"/>
    <s v="Normal"/>
    <s v="Adequar informações no Solar Winds: LOJA - ES 116"/>
    <s v="Maxwell Silva"/>
    <x v="21"/>
    <s v="27/09/2016 14:52:17"/>
    <s v=" "/>
    <s v="xxx"/>
    <x v="43"/>
    <x v="48"/>
    <n v="0.5"/>
    <n v="0"/>
    <n v="100"/>
    <s v="14/09/2016 17:27:38"/>
    <s v="27/09/2016 14:52:17"/>
    <s v="XX"/>
    <x v="5"/>
    <s v="Não"/>
    <s v=""/>
    <s v=""/>
    <s v=""/>
  </r>
  <r>
    <n v="1468"/>
    <x v="22"/>
    <x v="0"/>
    <s v="04 - Redes"/>
    <x v="0"/>
    <s v="Normal"/>
    <s v="Adequar informações no Solar Winds: LOJA - ES 118"/>
    <s v="Maxwell Silva"/>
    <x v="21"/>
    <s v="27/09/2016 14:52:22"/>
    <s v=" "/>
    <s v="xxx"/>
    <x v="43"/>
    <x v="48"/>
    <n v="0.5"/>
    <n v="0"/>
    <n v="100"/>
    <s v="14/09/2016 17:27:42"/>
    <s v="27/09/2016 14:52:22"/>
    <s v="XX"/>
    <x v="5"/>
    <s v="Não"/>
    <s v=""/>
    <s v=""/>
    <s v=""/>
  </r>
  <r>
    <n v="1469"/>
    <x v="22"/>
    <x v="0"/>
    <s v="04 - Redes"/>
    <x v="0"/>
    <s v="Normal"/>
    <s v="Adequar informações no Solar Winds: LOJA - ES 120"/>
    <s v="Maxwell Silva"/>
    <x v="21"/>
    <s v="27/09/2016 14:52:27"/>
    <s v=" "/>
    <s v="xxx"/>
    <x v="43"/>
    <x v="48"/>
    <n v="0.5"/>
    <n v="0"/>
    <n v="100"/>
    <s v="14/09/2016 17:27:47"/>
    <s v="27/09/2016 14:52:27"/>
    <s v="XX"/>
    <x v="5"/>
    <s v="Não"/>
    <s v=""/>
    <s v=""/>
    <s v=""/>
  </r>
  <r>
    <n v="1470"/>
    <x v="22"/>
    <x v="0"/>
    <s v="04 - Redes"/>
    <x v="0"/>
    <s v="Normal"/>
    <s v="Adequar informações no Solar Winds: LOJA - ES 121"/>
    <s v="Maxwell Silva"/>
    <x v="21"/>
    <s v="27/09/2016 14:52:33"/>
    <s v=" "/>
    <s v="xxx"/>
    <x v="43"/>
    <x v="48"/>
    <n v="0.5"/>
    <n v="0"/>
    <n v="100"/>
    <s v="14/09/2016 17:27:52"/>
    <s v="27/09/2016 14:52:33"/>
    <s v="XX"/>
    <x v="5"/>
    <s v="Não"/>
    <s v=""/>
    <s v=""/>
    <s v=""/>
  </r>
  <r>
    <n v="1471"/>
    <x v="22"/>
    <x v="0"/>
    <s v="04 - Redes"/>
    <x v="0"/>
    <s v="Normal"/>
    <s v="Adequar informações no Solar Winds: LOJA - ES 122"/>
    <s v="Maxwell Silva"/>
    <x v="21"/>
    <s v="27/09/2016 14:52:38"/>
    <s v=" "/>
    <s v="xxx"/>
    <x v="43"/>
    <x v="48"/>
    <n v="0.5"/>
    <n v="0"/>
    <n v="100"/>
    <s v="14/09/2016 17:27:56"/>
    <s v="27/09/2016 14:52:38"/>
    <s v="XX"/>
    <x v="5"/>
    <s v="Não"/>
    <s v=""/>
    <s v=""/>
    <s v=""/>
  </r>
  <r>
    <n v="1472"/>
    <x v="22"/>
    <x v="0"/>
    <s v="04 - Redes"/>
    <x v="0"/>
    <s v="Normal"/>
    <s v="Adequar informações no Solar Winds: LOJA - ES 124"/>
    <s v="Maxwell Silva"/>
    <x v="21"/>
    <s v="27/09/2016 14:52:44"/>
    <s v=" "/>
    <s v="xxx"/>
    <x v="43"/>
    <x v="48"/>
    <n v="0.5"/>
    <n v="0"/>
    <n v="100"/>
    <s v="14/09/2016 17:28:01"/>
    <s v="27/09/2016 14:52:44"/>
    <s v="XX"/>
    <x v="5"/>
    <s v="Não"/>
    <s v=""/>
    <s v=""/>
    <s v=""/>
  </r>
  <r>
    <n v="1473"/>
    <x v="22"/>
    <x v="0"/>
    <s v="04 - Redes"/>
    <x v="0"/>
    <s v="Normal"/>
    <s v="Adequar informações no Solar Winds: LOJA - ES 126"/>
    <s v="Maxwell Silva"/>
    <x v="21"/>
    <s v="27/09/2016 14:52:49"/>
    <s v=" "/>
    <s v="xxx"/>
    <x v="43"/>
    <x v="48"/>
    <n v="0.5"/>
    <n v="0"/>
    <n v="100"/>
    <s v="14/09/2016 17:28:06"/>
    <s v="27/09/2016 14:52:49"/>
    <s v="XX"/>
    <x v="5"/>
    <s v="Não"/>
    <s v=""/>
    <s v=""/>
    <s v=""/>
  </r>
  <r>
    <n v="1475"/>
    <x v="22"/>
    <x v="0"/>
    <s v="04 - Redes"/>
    <x v="0"/>
    <s v="Normal"/>
    <s v="Adequar informações no Solar Winds: LOJA - ES 127"/>
    <s v="Maxwell Silva"/>
    <x v="21"/>
    <s v="27/09/2016 14:53:10"/>
    <s v=" "/>
    <s v="xxx"/>
    <x v="43"/>
    <x v="48"/>
    <n v="0.5"/>
    <n v="0"/>
    <n v="100"/>
    <s v="14/09/2016 17:28:11"/>
    <s v="27/09/2016 14:53:10"/>
    <s v="XX"/>
    <x v="5"/>
    <s v="Não"/>
    <s v=""/>
    <s v=""/>
    <s v=""/>
  </r>
  <r>
    <n v="1476"/>
    <x v="22"/>
    <x v="0"/>
    <s v="04 - Redes"/>
    <x v="0"/>
    <s v="Normal"/>
    <s v="Adequar informações no Solar Winds: LOJA - ES 128"/>
    <s v="Maxwell Silva"/>
    <x v="21"/>
    <s v="27/09/2016 14:53:15"/>
    <s v=" "/>
    <s v="xxx"/>
    <x v="43"/>
    <x v="48"/>
    <n v="0.5"/>
    <n v="0"/>
    <n v="100"/>
    <s v="14/09/2016 17:28:15"/>
    <s v="27/09/2016 14:53:15"/>
    <s v="XX"/>
    <x v="5"/>
    <s v="Não"/>
    <s v=""/>
    <s v=""/>
    <s v=""/>
  </r>
  <r>
    <n v="1477"/>
    <x v="22"/>
    <x v="0"/>
    <s v="04 - Redes"/>
    <x v="0"/>
    <s v="Normal"/>
    <s v="Adequar informações no Solar Winds: LOJA - ES 133"/>
    <s v="Maxwell Silva"/>
    <x v="21"/>
    <s v="27/09/2016 14:53:21"/>
    <s v=" "/>
    <s v="xxx"/>
    <x v="43"/>
    <x v="48"/>
    <n v="0.5"/>
    <n v="0"/>
    <n v="100"/>
    <s v="14/09/2016 17:28:20"/>
    <s v="27/09/2016 14:53:21"/>
    <s v="XX"/>
    <x v="5"/>
    <s v="Não"/>
    <s v=""/>
    <s v=""/>
    <s v=""/>
  </r>
  <r>
    <n v="1478"/>
    <x v="22"/>
    <x v="0"/>
    <s v="04 - Redes"/>
    <x v="0"/>
    <s v="Normal"/>
    <s v="Adequar informações no Solar Winds: LOJA - ES 134"/>
    <s v="Maxwell Silva"/>
    <x v="21"/>
    <s v="27/09/2016 14:53:26"/>
    <s v=" "/>
    <s v="xxx"/>
    <x v="43"/>
    <x v="48"/>
    <n v="0.5"/>
    <n v="0"/>
    <n v="100"/>
    <s v="14/09/2016 17:28:25"/>
    <s v="27/09/2016 14:53:26"/>
    <s v="XX"/>
    <x v="5"/>
    <s v="Não"/>
    <s v=""/>
    <s v=""/>
    <s v=""/>
  </r>
  <r>
    <n v="1479"/>
    <x v="22"/>
    <x v="0"/>
    <s v="04 - Redes"/>
    <x v="0"/>
    <s v="Normal"/>
    <s v="Adequar informações no Solar Winds: LOJA - ES 135"/>
    <s v="Maxwell Silva"/>
    <x v="21"/>
    <s v="27/09/2016 14:53:31"/>
    <s v=" "/>
    <s v="xxx"/>
    <x v="43"/>
    <x v="48"/>
    <n v="0.5"/>
    <n v="0"/>
    <n v="100"/>
    <s v="14/09/2016 17:28:29"/>
    <s v="27/09/2016 14:53:31"/>
    <s v="XX"/>
    <x v="5"/>
    <s v="Não"/>
    <s v=""/>
    <s v=""/>
    <s v=""/>
  </r>
  <r>
    <n v="1480"/>
    <x v="22"/>
    <x v="0"/>
    <s v="04 - Redes"/>
    <x v="0"/>
    <s v="Normal"/>
    <s v="Adequar informações no Solar Winds: LOJA - ES 137"/>
    <s v="Maxwell Silva"/>
    <x v="21"/>
    <s v="27/09/2016 14:53:36"/>
    <s v=" "/>
    <s v="xxx"/>
    <x v="43"/>
    <x v="48"/>
    <n v="0.5"/>
    <n v="0"/>
    <n v="100"/>
    <s v="14/09/2016 17:28:34"/>
    <s v="27/09/2016 14:53:36"/>
    <s v="XX"/>
    <x v="5"/>
    <s v="Não"/>
    <s v=""/>
    <s v=""/>
    <s v=""/>
  </r>
  <r>
    <n v="1481"/>
    <x v="22"/>
    <x v="0"/>
    <s v="04 - Redes"/>
    <x v="0"/>
    <s v="Normal"/>
    <s v="Adequar informações no Solar Winds: LOJA - ES 139"/>
    <s v="Maxwell Silva"/>
    <x v="21"/>
    <s v="27/09/2016 14:53:41"/>
    <s v=" "/>
    <s v="xxx"/>
    <x v="43"/>
    <x v="48"/>
    <n v="0.5"/>
    <n v="0"/>
    <n v="100"/>
    <s v="14/09/2016 17:28:39"/>
    <s v="27/09/2016 14:53:41"/>
    <s v="XX"/>
    <x v="5"/>
    <s v="Não"/>
    <s v=""/>
    <s v=""/>
    <s v=""/>
  </r>
  <r>
    <n v="1482"/>
    <x v="22"/>
    <x v="0"/>
    <s v="04 - Redes"/>
    <x v="0"/>
    <s v="Normal"/>
    <s v="Adequar informações no Solar Winds: LOJA - ES 141"/>
    <s v="Maxwell Silva"/>
    <x v="21"/>
    <s v="27/09/2016 14:53:47"/>
    <s v=" "/>
    <s v="xxx"/>
    <x v="43"/>
    <x v="48"/>
    <n v="0.5"/>
    <n v="0"/>
    <n v="100"/>
    <s v="14/09/2016 17:28:44"/>
    <s v="27/09/2016 14:53:47"/>
    <s v="XX"/>
    <x v="5"/>
    <s v="Não"/>
    <s v=""/>
    <s v=""/>
    <s v=""/>
  </r>
  <r>
    <n v="1483"/>
    <x v="22"/>
    <x v="0"/>
    <s v="04 - Redes"/>
    <x v="0"/>
    <s v="Normal"/>
    <s v="Adequar informações no Solar Winds: LOJA - ES 143"/>
    <s v="Maxwell Silva"/>
    <x v="21"/>
    <s v="27/09/2016 14:53:52"/>
    <s v=" "/>
    <s v="xxx"/>
    <x v="43"/>
    <x v="48"/>
    <n v="0.5"/>
    <n v="0"/>
    <n v="100"/>
    <s v="14/09/2016 17:28:48"/>
    <s v="27/09/2016 14:53:52"/>
    <s v="XX"/>
    <x v="5"/>
    <s v="Não"/>
    <s v=""/>
    <s v=""/>
    <s v=""/>
  </r>
  <r>
    <n v="1484"/>
    <x v="22"/>
    <x v="0"/>
    <s v="04 - Redes"/>
    <x v="0"/>
    <s v="Normal"/>
    <s v="Adequar informações no Solar Winds: LOJA - ES 146"/>
    <s v="Maxwell Silva"/>
    <x v="21"/>
    <s v="27/09/2016 14:53:58"/>
    <s v=" "/>
    <s v="xxx"/>
    <x v="43"/>
    <x v="48"/>
    <n v="0.5"/>
    <n v="0"/>
    <n v="100"/>
    <s v="14/09/2016 17:28:53"/>
    <s v="27/09/2016 14:53:58"/>
    <s v="XX"/>
    <x v="5"/>
    <s v="Não"/>
    <s v=""/>
    <s v=""/>
    <s v=""/>
  </r>
  <r>
    <n v="1485"/>
    <x v="22"/>
    <x v="0"/>
    <s v="04 - Redes"/>
    <x v="0"/>
    <s v="Normal"/>
    <s v="Adequar informações no Solar Winds: LOJA - ES 147"/>
    <s v="Maxwell Silva"/>
    <x v="21"/>
    <s v="27/09/2016 14:54:28"/>
    <s v=" "/>
    <s v="xxx"/>
    <x v="42"/>
    <x v="39"/>
    <n v="0.5"/>
    <n v="0"/>
    <n v="100"/>
    <s v="14/09/2016 17:28:58"/>
    <s v="27/09/2016 14:54:28"/>
    <s v="XX"/>
    <x v="5"/>
    <s v="Não"/>
    <s v=""/>
    <s v=""/>
    <s v=""/>
  </r>
  <r>
    <n v="1486"/>
    <x v="22"/>
    <x v="0"/>
    <s v="04 - Redes"/>
    <x v="0"/>
    <s v="Normal"/>
    <s v="Adequar informações no Solar Winds: LOJA - ES 148"/>
    <s v="Maxwell Silva"/>
    <x v="21"/>
    <s v="27/09/2016 14:54:33"/>
    <s v=" "/>
    <s v="xxx"/>
    <x v="42"/>
    <x v="39"/>
    <n v="0.5"/>
    <n v="0"/>
    <n v="100"/>
    <s v="14/09/2016 17:29:03"/>
    <s v="27/09/2016 14:54:33"/>
    <s v="XX"/>
    <x v="5"/>
    <s v="Não"/>
    <s v=""/>
    <s v=""/>
    <s v=""/>
  </r>
  <r>
    <n v="1487"/>
    <x v="22"/>
    <x v="0"/>
    <s v="04 - Redes"/>
    <x v="0"/>
    <s v="Normal"/>
    <s v="Adequar informações no Solar Winds: LOJA - ES 150"/>
    <s v="Maxwell Silva"/>
    <x v="21"/>
    <s v="27/09/2016 14:54:38"/>
    <s v=" "/>
    <s v="xxx"/>
    <x v="42"/>
    <x v="39"/>
    <n v="0.5"/>
    <n v="0"/>
    <n v="100"/>
    <s v="14/09/2016 17:29:07"/>
    <s v="27/09/2016 14:54:38"/>
    <s v="XX"/>
    <x v="5"/>
    <s v="Não"/>
    <s v=""/>
    <s v=""/>
    <s v=""/>
  </r>
  <r>
    <n v="1488"/>
    <x v="22"/>
    <x v="0"/>
    <s v="04 - Redes"/>
    <x v="0"/>
    <s v="Normal"/>
    <s v="Adequar informações no Solar Winds: LOJA - ES 153"/>
    <s v="Maxwell Silva"/>
    <x v="21"/>
    <s v="27/09/2016 14:54:43"/>
    <s v=" "/>
    <s v="xxx"/>
    <x v="42"/>
    <x v="39"/>
    <n v="0.5"/>
    <n v="0"/>
    <n v="100"/>
    <s v="14/09/2016 17:29:12"/>
    <s v="27/09/2016 14:54:43"/>
    <s v="XX"/>
    <x v="5"/>
    <s v="Não"/>
    <s v=""/>
    <s v=""/>
    <s v=""/>
  </r>
  <r>
    <n v="1489"/>
    <x v="22"/>
    <x v="0"/>
    <s v="04 - Redes"/>
    <x v="0"/>
    <s v="Normal"/>
    <s v="Adequar informações no Solar Winds: LOJA - ES 158"/>
    <s v="Maxwell Silva"/>
    <x v="21"/>
    <s v="27/09/2016 14:54:49"/>
    <s v=" "/>
    <s v="xxx"/>
    <x v="42"/>
    <x v="39"/>
    <n v="0.5"/>
    <n v="0"/>
    <n v="100"/>
    <s v="14/09/2016 17:29:16"/>
    <s v="27/09/2016 14:54:49"/>
    <s v="XX"/>
    <x v="5"/>
    <s v="Não"/>
    <s v=""/>
    <s v=""/>
    <s v=""/>
  </r>
  <r>
    <n v="1490"/>
    <x v="22"/>
    <x v="0"/>
    <s v="04 - Redes"/>
    <x v="0"/>
    <s v="Normal"/>
    <s v="Adequar informações no Solar Winds: LOJA - ES 159"/>
    <s v="Maxwell Silva"/>
    <x v="21"/>
    <s v="27/09/2016 14:54:54"/>
    <s v=" "/>
    <s v="xxx"/>
    <x v="42"/>
    <x v="39"/>
    <n v="0.5"/>
    <n v="0"/>
    <n v="100"/>
    <s v="14/09/2016 17:29:21"/>
    <s v="27/09/2016 14:54:54"/>
    <s v="XX"/>
    <x v="5"/>
    <s v="Não"/>
    <s v=""/>
    <s v=""/>
    <s v=""/>
  </r>
  <r>
    <n v="1491"/>
    <x v="22"/>
    <x v="0"/>
    <s v="04 - Redes"/>
    <x v="0"/>
    <s v="Normal"/>
    <s v="Adequar informações no Solar Winds: LOJA - ES 160"/>
    <s v="Maxwell Silva"/>
    <x v="21"/>
    <s v="27/09/2016 14:54:59"/>
    <s v=" "/>
    <s v="xxx"/>
    <x v="42"/>
    <x v="39"/>
    <n v="0.5"/>
    <n v="0"/>
    <n v="100"/>
    <s v="14/09/2016 17:29:26"/>
    <s v="27/09/2016 14:54:59"/>
    <s v="XX"/>
    <x v="5"/>
    <s v="Não"/>
    <s v=""/>
    <s v=""/>
    <s v=""/>
  </r>
  <r>
    <n v="1492"/>
    <x v="22"/>
    <x v="0"/>
    <s v="04 - Redes"/>
    <x v="0"/>
    <s v="Normal"/>
    <s v="Adequar informações no Solar Winds: LOJA - ES 162"/>
    <s v="Maxwell Silva"/>
    <x v="21"/>
    <s v="27/09/2016 14:55:05"/>
    <s v=" "/>
    <s v="xxx"/>
    <x v="42"/>
    <x v="39"/>
    <n v="0.5"/>
    <n v="0"/>
    <n v="100"/>
    <s v="14/09/2016 17:29:30"/>
    <s v="27/09/2016 14:55:05"/>
    <s v="XX"/>
    <x v="5"/>
    <s v="Não"/>
    <s v=""/>
    <s v=""/>
    <s v=""/>
  </r>
  <r>
    <n v="1493"/>
    <x v="22"/>
    <x v="0"/>
    <s v="04 - Redes"/>
    <x v="0"/>
    <s v="Normal"/>
    <s v="Adequar informações no Solar Winds: LOJA - IN 002"/>
    <s v="Maxwell Silva"/>
    <x v="21"/>
    <s v="27/09/2016 14:55:10"/>
    <s v=" "/>
    <s v="xxx"/>
    <x v="42"/>
    <x v="39"/>
    <n v="0.5"/>
    <n v="0"/>
    <n v="100"/>
    <s v="14/09/2016 17:29:35"/>
    <s v="27/09/2016 14:55:10"/>
    <s v="XX"/>
    <x v="5"/>
    <s v="Não"/>
    <s v=""/>
    <s v=""/>
    <s v=""/>
  </r>
  <r>
    <n v="1494"/>
    <x v="22"/>
    <x v="0"/>
    <s v="04 - Redes"/>
    <x v="0"/>
    <s v="Normal"/>
    <s v="Adequar informações no Solar Winds: LOJA - IN 003"/>
    <s v="Maxwell Silva"/>
    <x v="21"/>
    <s v="27/09/2016 14:55:16"/>
    <s v=" "/>
    <s v="xxx"/>
    <x v="42"/>
    <x v="39"/>
    <n v="0.5"/>
    <n v="0"/>
    <n v="100"/>
    <s v="14/09/2016 17:29:39"/>
    <s v="27/09/2016 14:55:16"/>
    <s v="XX"/>
    <x v="5"/>
    <s v="Não"/>
    <s v=""/>
    <s v=""/>
    <s v=""/>
  </r>
  <r>
    <n v="1495"/>
    <x v="22"/>
    <x v="0"/>
    <s v="04 - Redes"/>
    <x v="0"/>
    <s v="Normal"/>
    <s v="Adequar informações no Solar Winds: LOJA - IN 004"/>
    <s v="Maxwell Silva"/>
    <x v="21"/>
    <s v="27/09/2016 14:56:28"/>
    <s v=" "/>
    <s v="xxx"/>
    <x v="42"/>
    <x v="39"/>
    <n v="0.5"/>
    <n v="0"/>
    <n v="100"/>
    <s v="14/09/2016 17:29:44"/>
    <s v="27/09/2016 14:55:34"/>
    <s v="XX"/>
    <x v="5"/>
    <s v="Não"/>
    <s v=""/>
    <s v=""/>
    <s v=""/>
  </r>
  <r>
    <n v="1496"/>
    <x v="22"/>
    <x v="0"/>
    <s v="04 - Redes"/>
    <x v="0"/>
    <s v="Normal"/>
    <s v="Adequar informações no Solar Winds: LOJA - IN 008"/>
    <s v="Maxwell Silva"/>
    <x v="21"/>
    <s v="27/09/2016 14:56:28"/>
    <s v=" "/>
    <s v="xxx"/>
    <x v="42"/>
    <x v="39"/>
    <n v="0.5"/>
    <n v="0"/>
    <n v="100"/>
    <s v="14/09/2016 17:29:48"/>
    <s v="27/09/2016 14:55:39"/>
    <s v="XX"/>
    <x v="5"/>
    <s v="Não"/>
    <s v=""/>
    <s v=""/>
    <s v=""/>
  </r>
  <r>
    <n v="1497"/>
    <x v="22"/>
    <x v="0"/>
    <s v="04 - Redes"/>
    <x v="0"/>
    <s v="Normal"/>
    <s v="Adequar informações no Solar Winds: LOJA - IN 010"/>
    <s v="Maxwell Silva"/>
    <x v="21"/>
    <s v="27/09/2016 14:56:28"/>
    <s v=" "/>
    <s v="xxx"/>
    <x v="42"/>
    <x v="39"/>
    <n v="0.5"/>
    <n v="0"/>
    <n v="100"/>
    <s v="14/09/2016 17:29:53"/>
    <s v="27/09/2016 14:55:45"/>
    <s v="XX"/>
    <x v="5"/>
    <s v="Não"/>
    <s v=""/>
    <s v=""/>
    <s v=""/>
  </r>
  <r>
    <n v="1498"/>
    <x v="22"/>
    <x v="0"/>
    <s v="04 - Redes"/>
    <x v="0"/>
    <s v="Normal"/>
    <s v="Adequar informações no Solar Winds: LOJA - IN 013"/>
    <s v="Maxwell Silva"/>
    <x v="21"/>
    <s v="27/09/2016 14:56:28"/>
    <s v=" "/>
    <s v="xxx"/>
    <x v="42"/>
    <x v="39"/>
    <n v="0.5"/>
    <n v="0"/>
    <n v="100"/>
    <s v="14/09/2016 17:29:58"/>
    <s v="27/09/2016 14:55:50"/>
    <s v="XX"/>
    <x v="5"/>
    <s v="Não"/>
    <s v=""/>
    <s v=""/>
    <s v=""/>
  </r>
  <r>
    <n v="1499"/>
    <x v="22"/>
    <x v="0"/>
    <s v="04 - Redes"/>
    <x v="0"/>
    <s v="Normal"/>
    <s v="Adequar informações no Solar Winds: LOJA - IN 029"/>
    <s v="Maxwell Silva"/>
    <x v="21"/>
    <s v="27/09/2016 14:56:28"/>
    <s v=" "/>
    <s v="xxx"/>
    <x v="42"/>
    <x v="39"/>
    <n v="0.5"/>
    <n v="0"/>
    <n v="100"/>
    <s v="14/09/2016 17:30:02"/>
    <s v="27/09/2016 14:55:55"/>
    <s v="XX"/>
    <x v="5"/>
    <s v="Não"/>
    <s v=""/>
    <s v=""/>
    <s v=""/>
  </r>
  <r>
    <n v="1500"/>
    <x v="22"/>
    <x v="0"/>
    <s v="04 - Redes"/>
    <x v="0"/>
    <s v="Normal"/>
    <s v="Adequar informações no Solar Winds: LOJA - IN 032"/>
    <s v="Maxwell Silva"/>
    <x v="21"/>
    <s v="27/09/2016 14:56:28"/>
    <s v=" "/>
    <s v="xxx"/>
    <x v="42"/>
    <x v="39"/>
    <n v="0.5"/>
    <n v="0"/>
    <n v="100"/>
    <s v="14/09/2016 17:30:07"/>
    <s v="27/09/2016 14:56:01"/>
    <s v="XX"/>
    <x v="5"/>
    <s v="Não"/>
    <s v=""/>
    <s v=""/>
    <s v=""/>
  </r>
  <r>
    <n v="1501"/>
    <x v="22"/>
    <x v="0"/>
    <s v="04 - Redes"/>
    <x v="0"/>
    <s v="Normal"/>
    <s v="Adequar informações no Solar Winds: LOJA - IN 035"/>
    <s v="Maxwell Silva"/>
    <x v="21"/>
    <s v="27/09/2016 14:56:28"/>
    <s v=" "/>
    <s v="xxx"/>
    <x v="42"/>
    <x v="39"/>
    <n v="0.5"/>
    <n v="0"/>
    <n v="100"/>
    <s v="14/09/2016 17:30:11"/>
    <s v="27/09/2016 14:56:06"/>
    <s v="XX"/>
    <x v="5"/>
    <s v="Não"/>
    <s v=""/>
    <s v=""/>
    <s v=""/>
  </r>
  <r>
    <n v="1502"/>
    <x v="22"/>
    <x v="0"/>
    <s v="04 - Redes"/>
    <x v="0"/>
    <s v="Normal"/>
    <s v="Adequar informações no Solar Winds: LOJA - IN 039"/>
    <s v="Maxwell Silva"/>
    <x v="21"/>
    <s v="27/09/2016 14:56:28"/>
    <s v=" "/>
    <s v="xxx"/>
    <x v="42"/>
    <x v="39"/>
    <n v="0.5"/>
    <n v="0"/>
    <n v="100"/>
    <s v="14/09/2016 17:30:16"/>
    <s v="27/09/2016 14:56:12"/>
    <s v="XX"/>
    <x v="5"/>
    <s v="Não"/>
    <s v=""/>
    <s v=""/>
    <s v=""/>
  </r>
  <r>
    <n v="1503"/>
    <x v="22"/>
    <x v="0"/>
    <s v="04 - Redes"/>
    <x v="0"/>
    <s v="Normal"/>
    <s v="Adequar informações no Solar Winds: LOJA - IN 040"/>
    <s v="Maxwell Silva"/>
    <x v="21"/>
    <s v="27/09/2016 14:56:28"/>
    <s v=" "/>
    <s v="xxx"/>
    <x v="42"/>
    <x v="39"/>
    <n v="0.5"/>
    <n v="0"/>
    <n v="100"/>
    <s v="14/09/2016 17:30:21"/>
    <s v="27/09/2016 14:56:17"/>
    <s v="XX"/>
    <x v="5"/>
    <s v="Não"/>
    <s v=""/>
    <s v=""/>
    <s v=""/>
  </r>
  <r>
    <n v="1504"/>
    <x v="22"/>
    <x v="0"/>
    <s v="04 - Redes"/>
    <x v="0"/>
    <s v="Normal"/>
    <s v="Adequar informações no Solar Winds: LOJA - IN 042"/>
    <s v="Maxwell Silva"/>
    <x v="21"/>
    <s v="27/09/2016 14:56:28"/>
    <s v=" "/>
    <s v="xxx"/>
    <x v="42"/>
    <x v="39"/>
    <n v="0.5"/>
    <n v="0"/>
    <n v="100"/>
    <s v="14/09/2016 17:30:25"/>
    <s v="27/09/2016 14:56:22"/>
    <s v="XX"/>
    <x v="5"/>
    <s v="Não"/>
    <s v=""/>
    <s v=""/>
    <s v=""/>
  </r>
  <r>
    <n v="1505"/>
    <x v="22"/>
    <x v="0"/>
    <s v="04 - Redes"/>
    <x v="0"/>
    <s v="Normal"/>
    <s v="Adequar informações no Solar Winds: LOJA - IN 045"/>
    <s v="Maxwell Silva"/>
    <x v="21"/>
    <s v="27/09/2016 14:57:13"/>
    <s v=" "/>
    <s v="xxx"/>
    <x v="42"/>
    <x v="39"/>
    <n v="0.5"/>
    <n v="0"/>
    <n v="100"/>
    <s v="14/09/2016 17:30:31"/>
    <s v="27/09/2016 14:57:13"/>
    <s v="XX"/>
    <x v="5"/>
    <s v="Não"/>
    <s v=""/>
    <s v=""/>
    <s v=""/>
  </r>
  <r>
    <n v="1506"/>
    <x v="22"/>
    <x v="0"/>
    <s v="04 - Redes"/>
    <x v="0"/>
    <s v="Normal"/>
    <s v="Adequar informações no Solar Winds: LOJA - IN 046"/>
    <s v="Maxwell Silva"/>
    <x v="21"/>
    <s v="27/09/2016 14:57:19"/>
    <s v=" "/>
    <s v="xxx"/>
    <x v="42"/>
    <x v="39"/>
    <n v="0.5"/>
    <n v="0"/>
    <n v="100"/>
    <s v="14/09/2016 17:30:36"/>
    <s v="27/09/2016 14:57:19"/>
    <s v="XX"/>
    <x v="5"/>
    <s v="Não"/>
    <s v=""/>
    <s v=""/>
    <s v=""/>
  </r>
  <r>
    <n v="1507"/>
    <x v="22"/>
    <x v="0"/>
    <s v="04 - Redes"/>
    <x v="0"/>
    <s v="Normal"/>
    <s v="Adequar informações no Solar Winds: LOJA - IN 051"/>
    <s v="Maxwell Silva"/>
    <x v="21"/>
    <s v="27/09/2016 14:57:24"/>
    <s v=" "/>
    <s v="xxx"/>
    <x v="42"/>
    <x v="39"/>
    <n v="0.5"/>
    <n v="0"/>
    <n v="100"/>
    <s v="14/09/2016 17:30:40"/>
    <s v="27/09/2016 14:57:24"/>
    <s v="XX"/>
    <x v="5"/>
    <s v="Não"/>
    <s v=""/>
    <s v=""/>
    <s v=""/>
  </r>
  <r>
    <n v="1509"/>
    <x v="22"/>
    <x v="0"/>
    <s v="04 - Redes"/>
    <x v="0"/>
    <s v="Normal"/>
    <s v="Adequar informações no Solar Winds: LOJA - IN 053"/>
    <s v="Maxwell Silva"/>
    <x v="21"/>
    <s v="27/09/2016 14:57:29"/>
    <s v=" "/>
    <s v="xxx"/>
    <x v="42"/>
    <x v="39"/>
    <n v="0.5"/>
    <n v="0"/>
    <n v="100"/>
    <s v="14/09/2016 17:30:45"/>
    <s v="27/09/2016 14:57:29"/>
    <s v="XX"/>
    <x v="5"/>
    <s v="Não"/>
    <s v=""/>
    <s v=""/>
    <s v=""/>
  </r>
  <r>
    <n v="1510"/>
    <x v="22"/>
    <x v="0"/>
    <s v="04 - Redes"/>
    <x v="0"/>
    <s v="Normal"/>
    <s v="Adequar informações no Solar Winds: LOJA - IN 056"/>
    <s v="Maxwell Silva"/>
    <x v="21"/>
    <s v="27/09/2016 14:57:34"/>
    <s v=" "/>
    <s v="xxx"/>
    <x v="42"/>
    <x v="39"/>
    <n v="0.5"/>
    <n v="0"/>
    <n v="100"/>
    <s v="14/09/2016 17:30:50"/>
    <s v="27/09/2016 14:57:34"/>
    <s v="XX"/>
    <x v="5"/>
    <s v="Não"/>
    <s v=""/>
    <s v=""/>
    <s v=""/>
  </r>
  <r>
    <n v="1511"/>
    <x v="22"/>
    <x v="0"/>
    <s v="04 - Redes"/>
    <x v="0"/>
    <s v="Normal"/>
    <s v="Adequar informações no Solar Winds: LOJA - IN 058"/>
    <s v="Maxwell Silva"/>
    <x v="21"/>
    <s v="27/09/2016 14:57:40"/>
    <s v=" "/>
    <s v="xxx"/>
    <x v="42"/>
    <x v="39"/>
    <n v="0.5"/>
    <n v="0"/>
    <n v="100"/>
    <s v="14/09/2016 17:30:55"/>
    <s v="27/09/2016 14:57:40"/>
    <s v="XX"/>
    <x v="5"/>
    <s v="Não"/>
    <s v=""/>
    <s v=""/>
    <s v=""/>
  </r>
  <r>
    <n v="1512"/>
    <x v="22"/>
    <x v="0"/>
    <s v="04 - Redes"/>
    <x v="0"/>
    <s v="Normal"/>
    <s v="Adequar informações no Solar Winds: LOJA - IN 060"/>
    <s v="Maxwell Silva"/>
    <x v="21"/>
    <s v="27/09/2016 14:57:45"/>
    <s v=" "/>
    <s v="xxx"/>
    <x v="42"/>
    <x v="39"/>
    <n v="0.5"/>
    <n v="0"/>
    <n v="100"/>
    <s v="14/09/2016 17:30:59"/>
    <s v="27/09/2016 14:57:45"/>
    <s v="XX"/>
    <x v="5"/>
    <s v="Não"/>
    <s v=""/>
    <s v=""/>
    <s v=""/>
  </r>
  <r>
    <n v="1513"/>
    <x v="22"/>
    <x v="0"/>
    <s v="04 - Redes"/>
    <x v="0"/>
    <s v="Normal"/>
    <s v="Adequar informações no Solar Winds: LOJA - IN 061"/>
    <s v="Maxwell Silva"/>
    <x v="21"/>
    <s v="27/09/2016 14:57:50"/>
    <s v=" "/>
    <s v="xxx"/>
    <x v="42"/>
    <x v="39"/>
    <n v="0.5"/>
    <n v="0"/>
    <n v="100"/>
    <s v="14/09/2016 17:31:04"/>
    <s v="27/09/2016 14:57:50"/>
    <s v="XX"/>
    <x v="5"/>
    <s v="Não"/>
    <s v=""/>
    <s v=""/>
    <s v=""/>
  </r>
  <r>
    <n v="1514"/>
    <x v="22"/>
    <x v="0"/>
    <s v="04 - Redes"/>
    <x v="0"/>
    <s v="Normal"/>
    <s v="Adequar informações no Solar Winds: LOJA - IN 062"/>
    <s v="Maxwell Silva"/>
    <x v="21"/>
    <s v="27/09/2016 14:57:56"/>
    <s v=" "/>
    <s v="xxx"/>
    <x v="42"/>
    <x v="39"/>
    <n v="0.5"/>
    <n v="0"/>
    <n v="100"/>
    <s v="14/09/2016 17:31:10"/>
    <s v="27/09/2016 14:57:56"/>
    <s v="XX"/>
    <x v="5"/>
    <s v="Não"/>
    <s v=""/>
    <s v=""/>
    <s v=""/>
  </r>
  <r>
    <n v="1515"/>
    <x v="22"/>
    <x v="0"/>
    <s v="04 - Redes"/>
    <x v="0"/>
    <s v="Normal"/>
    <s v="Adequar informações no Solar Winds: LOJA - IN 063"/>
    <s v="Maxwell Silva"/>
    <x v="21"/>
    <s v="27/09/2016 14:58:02"/>
    <s v=" "/>
    <s v="xxx"/>
    <x v="42"/>
    <x v="39"/>
    <n v="0.5"/>
    <n v="0"/>
    <n v="100"/>
    <s v="14/09/2016 17:31:14"/>
    <s v="27/09/2016 14:58:02"/>
    <s v="XX"/>
    <x v="5"/>
    <s v="Não"/>
    <s v=""/>
    <s v=""/>
    <s v=""/>
  </r>
  <r>
    <n v="1517"/>
    <x v="22"/>
    <x v="0"/>
    <s v="04 - Redes"/>
    <x v="0"/>
    <s v="Normal"/>
    <s v="Adequar informações no Solar Winds: LOJA - IN 066"/>
    <s v="Maxwell Silva"/>
    <x v="21"/>
    <s v="27/09/2016 14:59:09"/>
    <s v=" "/>
    <s v="xxx"/>
    <x v="42"/>
    <x v="39"/>
    <n v="0.5"/>
    <n v="0"/>
    <n v="100"/>
    <s v="14/09/2016 17:31:19"/>
    <s v="27/09/2016 14:59:09"/>
    <s v="XX"/>
    <x v="5"/>
    <s v="Não"/>
    <s v=""/>
    <s v=""/>
    <s v=""/>
  </r>
  <r>
    <n v="1518"/>
    <x v="22"/>
    <x v="0"/>
    <s v="04 - Redes"/>
    <x v="0"/>
    <s v="Normal"/>
    <s v="Adequar informações no Solar Winds: LOJA - IN 067"/>
    <s v="Maxwell Silva"/>
    <x v="21"/>
    <s v="27/09/2016 14:59:14"/>
    <s v=" "/>
    <s v="xxx"/>
    <x v="42"/>
    <x v="39"/>
    <n v="0.5"/>
    <n v="0"/>
    <n v="100"/>
    <s v="14/09/2016 17:31:24"/>
    <s v="27/09/2016 14:59:14"/>
    <s v="XX"/>
    <x v="5"/>
    <s v="Não"/>
    <s v=""/>
    <s v=""/>
    <s v=""/>
  </r>
  <r>
    <n v="1519"/>
    <x v="22"/>
    <x v="0"/>
    <s v="04 - Redes"/>
    <x v="0"/>
    <s v="Normal"/>
    <s v="Adequar informações no Solar Winds: LOJA - IN 070"/>
    <s v="Maxwell Silva"/>
    <x v="21"/>
    <s v="27/09/2016 14:59:20"/>
    <s v=" "/>
    <s v="xxx"/>
    <x v="28"/>
    <x v="27"/>
    <n v="0.5"/>
    <n v="0"/>
    <n v="100"/>
    <s v="14/09/2016 17:31:29"/>
    <s v="27/09/2016 14:59:20"/>
    <s v="XX"/>
    <x v="5"/>
    <s v="Não"/>
    <s v=""/>
    <s v=""/>
    <s v=""/>
  </r>
  <r>
    <n v="1520"/>
    <x v="22"/>
    <x v="0"/>
    <s v="04 - Redes"/>
    <x v="0"/>
    <s v="Normal"/>
    <s v="Adequar informações no Solar Winds: LOJA - IN 072"/>
    <s v="Maxwell Silva"/>
    <x v="21"/>
    <s v="27/09/2016 14:59:25"/>
    <s v=" "/>
    <s v="xxx"/>
    <x v="28"/>
    <x v="27"/>
    <n v="0.5"/>
    <n v="0"/>
    <n v="100"/>
    <s v="14/09/2016 17:31:33"/>
    <s v="27/09/2016 14:59:25"/>
    <s v="XX"/>
    <x v="5"/>
    <s v="Não"/>
    <s v=""/>
    <s v=""/>
    <s v=""/>
  </r>
  <r>
    <n v="1521"/>
    <x v="22"/>
    <x v="0"/>
    <s v="04 - Redes"/>
    <x v="0"/>
    <s v="Normal"/>
    <s v="Adequar informações no Solar Winds: LOJA - IN 073"/>
    <s v="Maxwell Silva"/>
    <x v="21"/>
    <s v="27/09/2016 14:59:30"/>
    <s v=" "/>
    <s v="xxx"/>
    <x v="28"/>
    <x v="27"/>
    <n v="0.5"/>
    <n v="0"/>
    <n v="100"/>
    <s v="14/09/2016 17:31:38"/>
    <s v="27/09/2016 14:59:30"/>
    <s v="XX"/>
    <x v="5"/>
    <s v="Não"/>
    <s v=""/>
    <s v=""/>
    <s v=""/>
  </r>
  <r>
    <n v="1522"/>
    <x v="22"/>
    <x v="0"/>
    <s v="04 - Redes"/>
    <x v="0"/>
    <s v="Normal"/>
    <s v="Adequar informações no Solar Winds: LOJA - IN 076"/>
    <s v="Maxwell Silva"/>
    <x v="21"/>
    <s v="27/09/2016 14:59:36"/>
    <s v=" "/>
    <s v="xxx"/>
    <x v="28"/>
    <x v="27"/>
    <n v="0.5"/>
    <n v="0"/>
    <n v="100"/>
    <s v="14/09/2016 17:31:43"/>
    <s v="27/09/2016 14:59:36"/>
    <s v="XX"/>
    <x v="5"/>
    <s v="Não"/>
    <s v=""/>
    <s v=""/>
    <s v=""/>
  </r>
  <r>
    <n v="1523"/>
    <x v="22"/>
    <x v="0"/>
    <s v="04 - Redes"/>
    <x v="0"/>
    <s v="Normal"/>
    <s v="Adequar informações no Solar Winds: LOJA - IN 077"/>
    <s v="Maxwell Silva"/>
    <x v="21"/>
    <s v="27/09/2016 14:59:41"/>
    <s v=" "/>
    <s v="xxx"/>
    <x v="28"/>
    <x v="27"/>
    <n v="0.5"/>
    <n v="0"/>
    <n v="100"/>
    <s v="14/09/2016 17:31:48"/>
    <s v="27/09/2016 14:59:41"/>
    <s v="XX"/>
    <x v="5"/>
    <s v="Não"/>
    <s v=""/>
    <s v=""/>
    <s v=""/>
  </r>
  <r>
    <n v="1524"/>
    <x v="22"/>
    <x v="0"/>
    <s v="04 - Redes"/>
    <x v="0"/>
    <s v="Normal"/>
    <s v="Adequar informações no Solar Winds: LOJA - IN 078"/>
    <s v="Maxwell Silva"/>
    <x v="21"/>
    <s v="27/09/2016 14:59:46"/>
    <s v=" "/>
    <s v="xxx"/>
    <x v="28"/>
    <x v="27"/>
    <n v="0.5"/>
    <n v="0"/>
    <n v="100"/>
    <s v="14/09/2016 17:31:53"/>
    <s v="27/09/2016 14:59:46"/>
    <s v="XX"/>
    <x v="5"/>
    <s v="Não"/>
    <s v=""/>
    <s v=""/>
    <s v=""/>
  </r>
  <r>
    <n v="1525"/>
    <x v="22"/>
    <x v="0"/>
    <s v="04 - Redes"/>
    <x v="0"/>
    <s v="Normal"/>
    <s v="Adequar informações no Solar Winds: LOJA - IN 079"/>
    <s v="Maxwell Silva"/>
    <x v="21"/>
    <s v="27/09/2016 14:59:51"/>
    <s v=" "/>
    <s v="xxx"/>
    <x v="28"/>
    <x v="27"/>
    <n v="0.5"/>
    <n v="0"/>
    <n v="100"/>
    <s v="14/09/2016 17:31:58"/>
    <s v="27/09/2016 14:59:51"/>
    <s v="XX"/>
    <x v="5"/>
    <s v="Não"/>
    <s v=""/>
    <s v=""/>
    <s v=""/>
  </r>
  <r>
    <n v="1526"/>
    <x v="22"/>
    <x v="0"/>
    <s v="04 - Redes"/>
    <x v="0"/>
    <s v="Normal"/>
    <s v="Adequar informações no Solar Winds: LOJA - IN 080"/>
    <s v="Maxwell Silva"/>
    <x v="21"/>
    <s v="27/09/2016 14:59:57"/>
    <s v=" "/>
    <s v="xxx"/>
    <x v="28"/>
    <x v="27"/>
    <n v="0.5"/>
    <n v="0"/>
    <n v="100"/>
    <s v="14/09/2016 17:32:02"/>
    <s v="27/09/2016 14:59:57"/>
    <s v="XX"/>
    <x v="5"/>
    <s v="Não"/>
    <s v=""/>
    <s v=""/>
    <s v=""/>
  </r>
  <r>
    <n v="1527"/>
    <x v="22"/>
    <x v="0"/>
    <s v="04 - Redes"/>
    <x v="0"/>
    <s v="Normal"/>
    <s v="Adequar informações no Solar Winds: LOJA - IN 082"/>
    <s v="Maxwell Silva"/>
    <x v="21"/>
    <s v="27/09/2016 15:00:21"/>
    <s v=" "/>
    <s v="xxx"/>
    <x v="28"/>
    <x v="27"/>
    <n v="0.5"/>
    <n v="0"/>
    <n v="100"/>
    <s v="14/09/2016 17:32:07"/>
    <s v="27/09/2016 15:00:21"/>
    <s v="XX"/>
    <x v="5"/>
    <s v="Não"/>
    <s v=""/>
    <s v=""/>
    <s v=""/>
  </r>
  <r>
    <n v="1528"/>
    <x v="22"/>
    <x v="0"/>
    <s v="04 - Redes"/>
    <x v="0"/>
    <s v="Normal"/>
    <s v="Adequar informações no Solar Winds: LOJA - IN 083"/>
    <s v="Maxwell Silva"/>
    <x v="21"/>
    <s v="27/09/2016 15:00:26"/>
    <s v=" "/>
    <s v="xxx"/>
    <x v="28"/>
    <x v="27"/>
    <n v="0.5"/>
    <n v="0"/>
    <n v="100"/>
    <s v="14/09/2016 17:32:11"/>
    <s v="27/09/2016 15:00:26"/>
    <s v="XX"/>
    <x v="5"/>
    <s v="Não"/>
    <s v=""/>
    <s v=""/>
    <s v=""/>
  </r>
  <r>
    <n v="1529"/>
    <x v="22"/>
    <x v="0"/>
    <s v="04 - Redes"/>
    <x v="0"/>
    <s v="Normal"/>
    <s v="Adequar informações no Solar Winds: LOJA - IN 091"/>
    <s v="Maxwell Silva"/>
    <x v="21"/>
    <s v="27/09/2016 15:00:31"/>
    <s v=" "/>
    <s v="xxx"/>
    <x v="28"/>
    <x v="27"/>
    <n v="0.5"/>
    <n v="0"/>
    <n v="100"/>
    <s v="14/09/2016 17:32:16"/>
    <s v="27/09/2016 15:00:31"/>
    <s v="XX"/>
    <x v="5"/>
    <s v="Não"/>
    <s v=""/>
    <s v=""/>
    <s v=""/>
  </r>
  <r>
    <n v="1530"/>
    <x v="22"/>
    <x v="0"/>
    <s v="04 - Redes"/>
    <x v="0"/>
    <s v="Normal"/>
    <s v="Adequar informações no Solar Winds: LOJA - IN 096"/>
    <s v="Maxwell Silva"/>
    <x v="21"/>
    <s v="27/09/2016 15:00:36"/>
    <s v=" "/>
    <s v="xxx"/>
    <x v="28"/>
    <x v="27"/>
    <n v="0.5"/>
    <n v="0"/>
    <n v="100"/>
    <s v="14/09/2016 17:32:21"/>
    <s v="27/09/2016 15:00:36"/>
    <s v="XX"/>
    <x v="5"/>
    <s v="Não"/>
    <s v=""/>
    <s v=""/>
    <s v=""/>
  </r>
  <r>
    <n v="1531"/>
    <x v="22"/>
    <x v="0"/>
    <s v="04 - Redes"/>
    <x v="0"/>
    <s v="Normal"/>
    <s v="Adequar informações no Solar Winds: LOJA - IN 097"/>
    <s v="Maxwell Silva"/>
    <x v="21"/>
    <s v="27/09/2016 15:00:42"/>
    <s v=" "/>
    <s v="xxx"/>
    <x v="28"/>
    <x v="27"/>
    <n v="0.5"/>
    <n v="0"/>
    <n v="100"/>
    <s v="14/09/2016 17:32:26"/>
    <s v="27/09/2016 15:00:42"/>
    <s v="XX"/>
    <x v="5"/>
    <s v="Não"/>
    <s v=""/>
    <s v=""/>
    <s v=""/>
  </r>
  <r>
    <n v="1532"/>
    <x v="22"/>
    <x v="0"/>
    <s v="04 - Redes"/>
    <x v="0"/>
    <s v="Normal"/>
    <s v="Adequar informações no Solar Winds: LOJA - IN 100"/>
    <s v="Maxwell Silva"/>
    <x v="21"/>
    <s v="27/09/2016 15:00:47"/>
    <s v=" "/>
    <s v="xxx"/>
    <x v="28"/>
    <x v="27"/>
    <n v="0.5"/>
    <n v="0"/>
    <n v="100"/>
    <s v="14/09/2016 17:32:31"/>
    <s v="27/09/2016 15:00:47"/>
    <s v="XX"/>
    <x v="5"/>
    <s v="Não"/>
    <s v=""/>
    <s v=""/>
    <s v=""/>
  </r>
  <r>
    <n v="1533"/>
    <x v="22"/>
    <x v="0"/>
    <s v="04 - Redes"/>
    <x v="0"/>
    <s v="Normal"/>
    <s v="Adequar informações no Solar Winds: LOJA - IN 101"/>
    <s v="Maxwell Silva"/>
    <x v="21"/>
    <s v="27/09/2016 15:00:52"/>
    <s v=" "/>
    <s v="xxx"/>
    <x v="28"/>
    <x v="27"/>
    <n v="0.5"/>
    <n v="0"/>
    <n v="100"/>
    <s v="14/09/2016 17:32:35"/>
    <s v="27/09/2016 15:00:52"/>
    <s v="XX"/>
    <x v="5"/>
    <s v="Não"/>
    <s v=""/>
    <s v=""/>
    <s v=""/>
  </r>
  <r>
    <n v="1534"/>
    <x v="22"/>
    <x v="0"/>
    <s v="04 - Redes"/>
    <x v="0"/>
    <s v="Normal"/>
    <s v="Adequar informações no Solar Winds: LOJA - IN 102"/>
    <s v="Maxwell Silva"/>
    <x v="21"/>
    <s v="27/09/2016 15:00:58"/>
    <s v=" "/>
    <s v="xxx"/>
    <x v="28"/>
    <x v="27"/>
    <n v="0.5"/>
    <n v="0"/>
    <n v="100"/>
    <s v="14/09/2016 17:32:40"/>
    <s v="27/09/2016 15:00:58"/>
    <s v="XX"/>
    <x v="5"/>
    <s v="Não"/>
    <s v=""/>
    <s v=""/>
    <s v=""/>
  </r>
  <r>
    <n v="1535"/>
    <x v="22"/>
    <x v="0"/>
    <s v="04 - Redes"/>
    <x v="0"/>
    <s v="Normal"/>
    <s v="Adequar informações no Solar Winds: LOJA - IN 104"/>
    <s v="Maxwell Silva"/>
    <x v="21"/>
    <s v="27/09/2016 15:01:03"/>
    <s v=" "/>
    <s v="xxx"/>
    <x v="28"/>
    <x v="27"/>
    <n v="0.5"/>
    <n v="0"/>
    <n v="100"/>
    <s v="14/09/2016 17:32:44"/>
    <s v="27/09/2016 15:01:03"/>
    <s v="XX"/>
    <x v="5"/>
    <s v="Não"/>
    <s v=""/>
    <s v=""/>
    <s v=""/>
  </r>
  <r>
    <n v="1536"/>
    <x v="22"/>
    <x v="0"/>
    <s v="04 - Redes"/>
    <x v="0"/>
    <s v="Normal"/>
    <s v="Adequar informações no Solar Winds: LOJA - IN 105"/>
    <s v="Maxwell Silva"/>
    <x v="21"/>
    <s v="27/09/2016 15:01:08"/>
    <s v=" "/>
    <s v="xxx"/>
    <x v="28"/>
    <x v="27"/>
    <n v="0.5"/>
    <n v="0"/>
    <n v="100"/>
    <s v="14/09/2016 17:32:50"/>
    <s v="27/09/2016 15:01:08"/>
    <s v="XX"/>
    <x v="5"/>
    <s v="Não"/>
    <s v=""/>
    <s v=""/>
    <s v=""/>
  </r>
  <r>
    <n v="1537"/>
    <x v="22"/>
    <x v="0"/>
    <s v="04 - Redes"/>
    <x v="0"/>
    <s v="Normal"/>
    <s v="Adequar informações no Solar Winds: LOJA - IN 106"/>
    <s v="Maxwell Silva"/>
    <x v="21"/>
    <s v="27/09/2016 15:01:40"/>
    <s v=" "/>
    <s v="xxx"/>
    <x v="28"/>
    <x v="27"/>
    <n v="0.5"/>
    <n v="0"/>
    <n v="100"/>
    <s v="14/09/2016 17:32:54"/>
    <s v="27/09/2016 15:01:40"/>
    <s v="XX"/>
    <x v="5"/>
    <s v="Não"/>
    <s v=""/>
    <s v=""/>
    <s v=""/>
  </r>
  <r>
    <n v="1538"/>
    <x v="22"/>
    <x v="0"/>
    <s v="04 - Redes"/>
    <x v="0"/>
    <s v="Normal"/>
    <s v="Adequar informações no Solar Winds: LOJA - IN 108"/>
    <s v="Maxwell Silva"/>
    <x v="21"/>
    <s v="27/09/2016 15:01:45"/>
    <s v=" "/>
    <s v="xxx"/>
    <x v="28"/>
    <x v="27"/>
    <n v="0.5"/>
    <n v="0"/>
    <n v="100"/>
    <s v="14/09/2016 17:32:59"/>
    <s v="27/09/2016 15:01:45"/>
    <s v="XX"/>
    <x v="5"/>
    <s v="Não"/>
    <s v=""/>
    <s v=""/>
    <s v=""/>
  </r>
  <r>
    <n v="1539"/>
    <x v="22"/>
    <x v="0"/>
    <s v="04 - Redes"/>
    <x v="0"/>
    <s v="Normal"/>
    <s v="Adequar informações no Solar Winds: LOJA - IN 109"/>
    <s v="Maxwell Silva"/>
    <x v="21"/>
    <s v="27/09/2016 15:01:50"/>
    <s v=" "/>
    <s v="xxx"/>
    <x v="28"/>
    <x v="27"/>
    <n v="0.5"/>
    <n v="0"/>
    <n v="100"/>
    <s v="14/09/2016 17:33:04"/>
    <s v="27/09/2016 15:01:50"/>
    <s v="XX"/>
    <x v="5"/>
    <s v="Não"/>
    <s v=""/>
    <s v=""/>
    <s v=""/>
  </r>
  <r>
    <n v="1540"/>
    <x v="22"/>
    <x v="0"/>
    <s v="04 - Redes"/>
    <x v="0"/>
    <s v="Normal"/>
    <s v="Adequar informações no Solar Winds: LOJA - IN 110"/>
    <s v="Maxwell Silva"/>
    <x v="21"/>
    <s v="27/09/2016 15:01:56"/>
    <s v=" "/>
    <s v="xxx"/>
    <x v="28"/>
    <x v="27"/>
    <n v="0.5"/>
    <n v="0"/>
    <n v="100"/>
    <s v="14/09/2016 17:33:08"/>
    <s v="27/09/2016 15:01:56"/>
    <s v="XX"/>
    <x v="5"/>
    <s v="Não"/>
    <s v=""/>
    <s v=""/>
    <s v=""/>
  </r>
  <r>
    <n v="1541"/>
    <x v="22"/>
    <x v="0"/>
    <s v="04 - Redes"/>
    <x v="0"/>
    <s v="Normal"/>
    <s v="Adequar informações no Solar Winds: LOJA - IN 116"/>
    <s v="Maxwell Silva"/>
    <x v="21"/>
    <s v="27/09/2016 15:02:01"/>
    <s v=" "/>
    <s v="xxx"/>
    <x v="28"/>
    <x v="27"/>
    <n v="0.5"/>
    <n v="0"/>
    <n v="100"/>
    <s v="14/09/2016 17:33:13"/>
    <s v="27/09/2016 15:02:01"/>
    <s v="XX"/>
    <x v="5"/>
    <s v="Não"/>
    <s v=""/>
    <s v=""/>
    <s v=""/>
  </r>
  <r>
    <n v="1542"/>
    <x v="22"/>
    <x v="0"/>
    <s v="04 - Redes"/>
    <x v="0"/>
    <s v="Normal"/>
    <s v="Adequar informações no Solar Winds: LOJA - IN 117"/>
    <s v="Maxwell Silva"/>
    <x v="21"/>
    <s v="27/09/2016 15:02:06"/>
    <s v=" "/>
    <s v="xxx"/>
    <x v="28"/>
    <x v="27"/>
    <n v="0.5"/>
    <n v="0"/>
    <n v="100"/>
    <s v="14/09/2016 17:33:18"/>
    <s v="27/09/2016 15:02:06"/>
    <s v="XX"/>
    <x v="5"/>
    <s v="Não"/>
    <s v=""/>
    <s v=""/>
    <s v=""/>
  </r>
  <r>
    <n v="1543"/>
    <x v="22"/>
    <x v="0"/>
    <s v="04 - Redes"/>
    <x v="0"/>
    <s v="Normal"/>
    <s v="Adequar informações no Solar Winds: LOJA - IN 120"/>
    <s v="Maxwell Silva"/>
    <x v="21"/>
    <s v="27/09/2016 15:02:12"/>
    <s v=" "/>
    <s v="xxx"/>
    <x v="28"/>
    <x v="27"/>
    <n v="0.5"/>
    <n v="0"/>
    <n v="100"/>
    <s v="14/09/2016 17:33:23"/>
    <s v="27/09/2016 15:02:12"/>
    <s v="XX"/>
    <x v="5"/>
    <s v="Não"/>
    <s v=""/>
    <s v=""/>
    <s v=""/>
  </r>
  <r>
    <n v="1544"/>
    <x v="22"/>
    <x v="0"/>
    <s v="04 - Redes"/>
    <x v="0"/>
    <s v="Normal"/>
    <s v="Adequar informações no Solar Winds: LOJA - IN 122"/>
    <s v="Maxwell Silva"/>
    <x v="21"/>
    <s v="27/09/2016 15:02:17"/>
    <s v=" "/>
    <s v="xxx"/>
    <x v="28"/>
    <x v="27"/>
    <n v="0.5"/>
    <n v="0"/>
    <n v="100"/>
    <s v="14/09/2016 17:33:28"/>
    <s v="27/09/2016 15:02:17"/>
    <s v="XX"/>
    <x v="5"/>
    <s v="Não"/>
    <s v=""/>
    <s v=""/>
    <s v=""/>
  </r>
  <r>
    <n v="1545"/>
    <x v="22"/>
    <x v="0"/>
    <s v="04 - Redes"/>
    <x v="0"/>
    <s v="Normal"/>
    <s v="Adequar informações no Solar Winds: LOJA - IN 124"/>
    <s v="Maxwell Silva"/>
    <x v="21"/>
    <s v="27/09/2016 15:02:22"/>
    <s v=" "/>
    <s v="xxx"/>
    <x v="28"/>
    <x v="27"/>
    <n v="0.5"/>
    <n v="0"/>
    <n v="100"/>
    <s v="14/09/2016 17:33:32"/>
    <s v="27/09/2016 15:02:22"/>
    <s v="XX"/>
    <x v="5"/>
    <s v="Não"/>
    <s v=""/>
    <s v=""/>
    <s v=""/>
  </r>
  <r>
    <n v="1546"/>
    <x v="22"/>
    <x v="0"/>
    <s v="04 - Redes"/>
    <x v="0"/>
    <s v="Normal"/>
    <s v="Adequar informações no Solar Winds: LOJA - IN 132"/>
    <s v="Maxwell Silva"/>
    <x v="21"/>
    <s v="27/09/2016 15:02:27"/>
    <s v=" "/>
    <s v="xxx"/>
    <x v="28"/>
    <x v="27"/>
    <n v="0.5"/>
    <n v="0"/>
    <n v="100"/>
    <s v="14/09/2016 17:33:37"/>
    <s v="27/09/2016 15:02:27"/>
    <s v="XX"/>
    <x v="5"/>
    <s v="Não"/>
    <s v=""/>
    <s v=""/>
    <s v=""/>
  </r>
  <r>
    <n v="1547"/>
    <x v="22"/>
    <x v="0"/>
    <s v="04 - Redes"/>
    <x v="0"/>
    <s v="Normal"/>
    <s v="Adequar informações no Solar Winds: LOJA - IN 135"/>
    <s v="Maxwell Silva"/>
    <x v="21"/>
    <s v="27/09/2016 15:02:55"/>
    <s v=" "/>
    <s v="xxx"/>
    <x v="28"/>
    <x v="27"/>
    <n v="0.5"/>
    <n v="0"/>
    <n v="100"/>
    <s v="14/09/2016 17:33:42"/>
    <s v="27/09/2016 15:02:55"/>
    <s v="XX"/>
    <x v="5"/>
    <s v="Não"/>
    <s v=""/>
    <s v=""/>
    <s v=""/>
  </r>
  <r>
    <n v="1548"/>
    <x v="22"/>
    <x v="0"/>
    <s v="04 - Redes"/>
    <x v="0"/>
    <s v="Normal"/>
    <s v="Adequar informações no Solar Winds: LOJA - IN 137"/>
    <s v="Maxwell Silva"/>
    <x v="21"/>
    <s v="27/09/2016 15:03:00"/>
    <s v=" "/>
    <s v="xxx"/>
    <x v="28"/>
    <x v="27"/>
    <n v="0.5"/>
    <n v="0"/>
    <n v="100"/>
    <s v="14/09/2016 17:33:46"/>
    <s v="27/09/2016 15:03:00"/>
    <s v="XX"/>
    <x v="5"/>
    <s v="Não"/>
    <s v=""/>
    <s v=""/>
    <s v=""/>
  </r>
  <r>
    <n v="1549"/>
    <x v="22"/>
    <x v="0"/>
    <s v="04 - Redes"/>
    <x v="0"/>
    <s v="Normal"/>
    <s v="Adequar informações no Solar Winds: LOJA - IN 143"/>
    <s v="Maxwell Silva"/>
    <x v="21"/>
    <s v="27/09/2016 15:03:05"/>
    <s v=" "/>
    <s v="xxx"/>
    <x v="28"/>
    <x v="27"/>
    <n v="0.5"/>
    <n v="0"/>
    <n v="100"/>
    <s v="14/09/2016 17:33:51"/>
    <s v="27/09/2016 15:03:05"/>
    <s v="XX"/>
    <x v="5"/>
    <s v="Não"/>
    <s v=""/>
    <s v=""/>
    <s v=""/>
  </r>
  <r>
    <n v="1550"/>
    <x v="22"/>
    <x v="0"/>
    <s v="04 - Redes"/>
    <x v="0"/>
    <s v="Normal"/>
    <s v="Adequar informações no Solar Winds: LOJA - IN 145"/>
    <s v="Maxwell Silva"/>
    <x v="21"/>
    <s v="27/09/2016 15:03:10"/>
    <s v=" "/>
    <s v="xxx"/>
    <x v="28"/>
    <x v="27"/>
    <n v="0.5"/>
    <n v="0"/>
    <n v="100"/>
    <s v="14/09/2016 17:33:55"/>
    <s v="27/09/2016 15:03:10"/>
    <s v="XX"/>
    <x v="5"/>
    <s v="Não"/>
    <s v=""/>
    <s v=""/>
    <s v=""/>
  </r>
  <r>
    <n v="1551"/>
    <x v="22"/>
    <x v="0"/>
    <s v="04 - Redes"/>
    <x v="0"/>
    <s v="Normal"/>
    <s v="Adequar informações no Solar Winds: LOJA - IN 146"/>
    <s v="Maxwell Silva"/>
    <x v="21"/>
    <s v="27/09/2016 15:03:16"/>
    <s v=" "/>
    <s v="xxx"/>
    <x v="44"/>
    <x v="41"/>
    <n v="0.5"/>
    <n v="0"/>
    <n v="100"/>
    <s v="14/09/2016 17:34:00"/>
    <s v="27/09/2016 15:03:16"/>
    <s v="XX"/>
    <x v="5"/>
    <s v="Não"/>
    <s v=""/>
    <s v=""/>
    <s v=""/>
  </r>
  <r>
    <n v="1552"/>
    <x v="22"/>
    <x v="0"/>
    <s v="04 - Redes"/>
    <x v="0"/>
    <s v="Normal"/>
    <s v="Adequar informações no Solar Winds: LOJA - IN 147"/>
    <s v="Maxwell Silva"/>
    <x v="21"/>
    <s v="27/09/2016 15:03:22"/>
    <s v=" "/>
    <s v="xxx"/>
    <x v="44"/>
    <x v="41"/>
    <n v="0.5"/>
    <n v="0"/>
    <n v="100"/>
    <s v="14/09/2016 17:34:04"/>
    <s v="27/09/2016 15:03:22"/>
    <s v="XX"/>
    <x v="5"/>
    <s v="Não"/>
    <s v=""/>
    <s v=""/>
    <s v=""/>
  </r>
  <r>
    <n v="1553"/>
    <x v="22"/>
    <x v="0"/>
    <s v="04 - Redes"/>
    <x v="0"/>
    <s v="Normal"/>
    <s v="Adequar informações no Solar Winds: LOJA - IN 156"/>
    <s v="Maxwell Silva"/>
    <x v="21"/>
    <s v="27/09/2016 15:03:27"/>
    <s v=" "/>
    <s v="xxx"/>
    <x v="44"/>
    <x v="41"/>
    <n v="0.5"/>
    <n v="0"/>
    <n v="100"/>
    <s v="14/09/2016 17:34:09"/>
    <s v="27/09/2016 15:03:27"/>
    <s v="XX"/>
    <x v="5"/>
    <s v="Não"/>
    <s v=""/>
    <s v=""/>
    <s v=""/>
  </r>
  <r>
    <n v="1554"/>
    <x v="22"/>
    <x v="0"/>
    <s v="04 - Redes"/>
    <x v="0"/>
    <s v="Normal"/>
    <s v="Adequar informações no Solar Winds: LOJA - IN 163"/>
    <s v="Maxwell Silva"/>
    <x v="21"/>
    <s v="27/09/2016 15:03:33"/>
    <s v=" "/>
    <s v="xxx"/>
    <x v="44"/>
    <x v="41"/>
    <n v="0.5"/>
    <n v="0"/>
    <n v="100"/>
    <s v="14/09/2016 17:34:14"/>
    <s v="27/09/2016 15:03:33"/>
    <s v="XX"/>
    <x v="5"/>
    <s v="Não"/>
    <s v=""/>
    <s v=""/>
    <s v=""/>
  </r>
  <r>
    <n v="1555"/>
    <x v="22"/>
    <x v="0"/>
    <s v="04 - Redes"/>
    <x v="0"/>
    <s v="Normal"/>
    <s v="Adequar informações no Solar Winds: LOJA - IN 164"/>
    <s v="Maxwell Silva"/>
    <x v="21"/>
    <s v="27/09/2016 15:03:38"/>
    <s v=" "/>
    <s v="xxx"/>
    <x v="44"/>
    <x v="41"/>
    <n v="0.5"/>
    <n v="0"/>
    <n v="100"/>
    <s v="14/09/2016 17:34:18"/>
    <s v="27/09/2016 15:03:38"/>
    <s v="XX"/>
    <x v="5"/>
    <s v="Não"/>
    <s v=""/>
    <s v=""/>
    <s v=""/>
  </r>
  <r>
    <n v="1556"/>
    <x v="22"/>
    <x v="0"/>
    <s v="04 - Redes"/>
    <x v="0"/>
    <s v="Normal"/>
    <s v="Adequar informações no Solar Winds: LOJA - IN 165"/>
    <s v="Maxwell Silva"/>
    <x v="21"/>
    <s v="27/09/2016 15:03:43"/>
    <s v=" "/>
    <s v="xxx"/>
    <x v="44"/>
    <x v="41"/>
    <n v="0.5"/>
    <n v="0"/>
    <n v="100"/>
    <s v="14/09/2016 17:34:23"/>
    <s v="27/09/2016 15:03:43"/>
    <s v="XX"/>
    <x v="5"/>
    <s v="Não"/>
    <s v=""/>
    <s v=""/>
    <s v=""/>
  </r>
  <r>
    <n v="1557"/>
    <x v="22"/>
    <x v="0"/>
    <s v="04 - Redes"/>
    <x v="0"/>
    <s v="Normal"/>
    <s v="Adequar informações no Solar Winds: LOJA - IN 166"/>
    <s v="Maxwell Silva"/>
    <x v="21"/>
    <s v="27/09/2016 15:05:12"/>
    <s v=" "/>
    <s v="xxx"/>
    <x v="44"/>
    <x v="41"/>
    <n v="0.5"/>
    <n v="0"/>
    <n v="100"/>
    <s v="14/09/2016 17:34:28"/>
    <s v="27/09/2016 15:05:12"/>
    <s v="XX"/>
    <x v="5"/>
    <s v="Não"/>
    <s v=""/>
    <s v=""/>
    <s v=""/>
  </r>
  <r>
    <n v="1558"/>
    <x v="22"/>
    <x v="0"/>
    <s v="04 - Redes"/>
    <x v="0"/>
    <s v="Normal"/>
    <s v="Adequar informações no Solar Winds: LOJA - IN 170"/>
    <s v="Maxwell Silva"/>
    <x v="21"/>
    <s v="27/09/2016 15:05:17"/>
    <s v=" "/>
    <s v="xxx"/>
    <x v="44"/>
    <x v="41"/>
    <n v="0.5"/>
    <n v="0"/>
    <n v="100"/>
    <s v="14/09/2016 17:34:32"/>
    <s v="27/09/2016 15:05:17"/>
    <s v="XX"/>
    <x v="5"/>
    <s v="Não"/>
    <s v=""/>
    <s v=""/>
    <s v=""/>
  </r>
  <r>
    <n v="1559"/>
    <x v="22"/>
    <x v="0"/>
    <s v="04 - Redes"/>
    <x v="0"/>
    <s v="Normal"/>
    <s v="Adequar informações no Solar Winds: LOJA - IN 172"/>
    <s v="Maxwell Silva"/>
    <x v="21"/>
    <s v="27/09/2016 15:05:22"/>
    <s v=" "/>
    <s v="xxx"/>
    <x v="44"/>
    <x v="41"/>
    <n v="0.5"/>
    <n v="0"/>
    <n v="100"/>
    <s v="14/09/2016 17:34:37"/>
    <s v="27/09/2016 15:05:22"/>
    <s v="XX"/>
    <x v="5"/>
    <s v="Não"/>
    <s v=""/>
    <s v=""/>
    <s v=""/>
  </r>
  <r>
    <n v="1560"/>
    <x v="22"/>
    <x v="0"/>
    <s v="04 - Redes"/>
    <x v="0"/>
    <s v="Normal"/>
    <s v="Adequar informações no Solar Winds: LOJA - IN 174"/>
    <s v="Maxwell Silva"/>
    <x v="21"/>
    <s v="27/09/2016 15:05:28"/>
    <s v=" "/>
    <s v="xxx"/>
    <x v="44"/>
    <x v="41"/>
    <n v="0.5"/>
    <n v="0"/>
    <n v="100"/>
    <s v="14/09/2016 17:34:42"/>
    <s v="27/09/2016 15:05:28"/>
    <s v="XX"/>
    <x v="5"/>
    <s v="Não"/>
    <s v=""/>
    <s v=""/>
    <s v=""/>
  </r>
  <r>
    <n v="1561"/>
    <x v="22"/>
    <x v="0"/>
    <s v="04 - Redes"/>
    <x v="0"/>
    <s v="Normal"/>
    <s v="Adequar informações no Solar Winds: LOJA - IN 175"/>
    <s v="Maxwell Silva"/>
    <x v="21"/>
    <s v="27/09/2016 15:05:33"/>
    <s v=" "/>
    <s v="xxx"/>
    <x v="44"/>
    <x v="41"/>
    <n v="0.5"/>
    <n v="0"/>
    <n v="100"/>
    <s v="14/09/2016 17:34:47"/>
    <s v="27/09/2016 15:05:33"/>
    <s v="XX"/>
    <x v="5"/>
    <s v="Não"/>
    <s v=""/>
    <s v=""/>
    <s v=""/>
  </r>
  <r>
    <n v="1562"/>
    <x v="22"/>
    <x v="0"/>
    <s v="04 - Redes"/>
    <x v="0"/>
    <s v="Normal"/>
    <s v="Adequar informações no Solar Winds: LOJA - IN 176"/>
    <s v="Maxwell Silva"/>
    <x v="21"/>
    <s v="27/09/2016 15:05:38"/>
    <s v=" "/>
    <s v="xxx"/>
    <x v="44"/>
    <x v="41"/>
    <n v="0.5"/>
    <n v="0"/>
    <n v="100"/>
    <s v="14/09/2016 17:34:52"/>
    <s v="27/09/2016 15:05:38"/>
    <s v="XX"/>
    <x v="5"/>
    <s v="Não"/>
    <s v=""/>
    <s v=""/>
    <s v=""/>
  </r>
  <r>
    <n v="1563"/>
    <x v="22"/>
    <x v="0"/>
    <s v="04 - Redes"/>
    <x v="0"/>
    <s v="Normal"/>
    <s v="Adequar informações no Solar Winds: LOJA - IN 177"/>
    <s v="Maxwell Silva"/>
    <x v="21"/>
    <s v="27/09/2016 15:05:44"/>
    <s v=" "/>
    <s v="xxx"/>
    <x v="44"/>
    <x v="41"/>
    <n v="0.5"/>
    <n v="0"/>
    <n v="100"/>
    <s v="14/09/2016 17:34:56"/>
    <s v="27/09/2016 15:05:44"/>
    <s v="XX"/>
    <x v="5"/>
    <s v="Não"/>
    <s v=""/>
    <s v=""/>
    <s v=""/>
  </r>
  <r>
    <n v="1564"/>
    <x v="22"/>
    <x v="0"/>
    <s v="04 - Redes"/>
    <x v="0"/>
    <s v="Normal"/>
    <s v="Adequar informações no Solar Winds: LOJA - IN 178"/>
    <s v="Maxwell Silva"/>
    <x v="21"/>
    <s v="27/09/2016 15:05:49"/>
    <s v=" "/>
    <s v="xxx"/>
    <x v="44"/>
    <x v="41"/>
    <n v="0.5"/>
    <n v="0"/>
    <n v="100"/>
    <s v="14/09/2016 17:35:01"/>
    <s v="27/09/2016 15:05:49"/>
    <s v="XX"/>
    <x v="5"/>
    <s v="Não"/>
    <s v=""/>
    <s v=""/>
    <s v=""/>
  </r>
  <r>
    <n v="1565"/>
    <x v="22"/>
    <x v="0"/>
    <s v="04 - Redes"/>
    <x v="0"/>
    <s v="Normal"/>
    <s v="Adequar informações no Solar Winds: LOJA - IN 179"/>
    <s v="Maxwell Silva"/>
    <x v="21"/>
    <s v="27/09/2016 15:05:54"/>
    <s v=" "/>
    <s v="xxx"/>
    <x v="44"/>
    <x v="41"/>
    <n v="0.5"/>
    <n v="0"/>
    <n v="100"/>
    <s v="14/09/2016 17:35:06"/>
    <s v="27/09/2016 15:05:54"/>
    <s v="XX"/>
    <x v="5"/>
    <s v="Não"/>
    <s v=""/>
    <s v=""/>
    <s v=""/>
  </r>
  <r>
    <n v="1566"/>
    <x v="22"/>
    <x v="0"/>
    <s v="04 - Redes"/>
    <x v="0"/>
    <s v="Normal"/>
    <s v="Adequar informações no Solar Winds: LOJA - IN 182"/>
    <s v="Maxwell Silva"/>
    <x v="21"/>
    <s v="27/09/2016 15:05:59"/>
    <s v=" "/>
    <s v="xxx"/>
    <x v="44"/>
    <x v="41"/>
    <n v="0.5"/>
    <n v="0"/>
    <n v="100"/>
    <s v="14/09/2016 17:35:11"/>
    <s v="27/09/2016 15:05:59"/>
    <s v="XX"/>
    <x v="5"/>
    <s v="Não"/>
    <s v=""/>
    <s v=""/>
    <s v=""/>
  </r>
  <r>
    <n v="1567"/>
    <x v="22"/>
    <x v="0"/>
    <s v="04 - Redes"/>
    <x v="0"/>
    <s v="Normal"/>
    <s v="Adequar informações no Solar Winds: LOJA - IN 184"/>
    <s v="Maxwell Silva"/>
    <x v="21"/>
    <s v="27/09/2016 15:07:12"/>
    <s v=" "/>
    <s v="xxx"/>
    <x v="44"/>
    <x v="41"/>
    <n v="0.5"/>
    <n v="0"/>
    <n v="100"/>
    <s v="14/09/2016 17:35:15"/>
    <s v="27/09/2016 15:07:12"/>
    <s v="XX"/>
    <x v="5"/>
    <s v="Não"/>
    <s v=""/>
    <s v=""/>
    <s v=""/>
  </r>
  <r>
    <n v="1568"/>
    <x v="22"/>
    <x v="0"/>
    <s v="04 - Redes"/>
    <x v="0"/>
    <s v="Normal"/>
    <s v="Adequar informações no Solar Winds: LOJA - IN 185"/>
    <s v="Maxwell Silva"/>
    <x v="21"/>
    <s v="27/09/2016 15:07:17"/>
    <s v=" "/>
    <s v="xxx"/>
    <x v="44"/>
    <x v="41"/>
    <n v="0.5"/>
    <n v="0"/>
    <n v="100"/>
    <s v="14/09/2016 17:35:20"/>
    <s v="27/09/2016 15:07:17"/>
    <s v="XX"/>
    <x v="5"/>
    <s v="Não"/>
    <s v=""/>
    <s v=""/>
    <s v=""/>
  </r>
  <r>
    <n v="1569"/>
    <x v="22"/>
    <x v="0"/>
    <s v="04 - Redes"/>
    <x v="0"/>
    <s v="Normal"/>
    <s v="Adequar informações no Solar Winds: LOJA - IN 187"/>
    <s v="Maxwell Silva"/>
    <x v="21"/>
    <s v="27/09/2016 15:07:23"/>
    <s v=" "/>
    <s v="xxx"/>
    <x v="44"/>
    <x v="41"/>
    <n v="0.5"/>
    <n v="0"/>
    <n v="100"/>
    <s v="14/09/2016 17:35:25"/>
    <s v="27/09/2016 15:07:23"/>
    <s v="XX"/>
    <x v="5"/>
    <s v="Não"/>
    <s v=""/>
    <s v=""/>
    <s v=""/>
  </r>
  <r>
    <n v="1570"/>
    <x v="22"/>
    <x v="0"/>
    <s v="04 - Redes"/>
    <x v="0"/>
    <s v="Normal"/>
    <s v="Adequar informações no Solar Winds: LOJA - IN 188"/>
    <s v="Maxwell Silva"/>
    <x v="21"/>
    <s v="27/09/2016 15:07:29"/>
    <s v=" "/>
    <s v="xxx"/>
    <x v="44"/>
    <x v="41"/>
    <n v="0.5"/>
    <n v="0"/>
    <n v="100"/>
    <s v="14/09/2016 17:35:29"/>
    <s v="27/09/2016 15:07:29"/>
    <s v="XX"/>
    <x v="5"/>
    <s v="Não"/>
    <s v=""/>
    <s v=""/>
    <s v=""/>
  </r>
  <r>
    <n v="1571"/>
    <x v="22"/>
    <x v="0"/>
    <s v="04 - Redes"/>
    <x v="0"/>
    <s v="Normal"/>
    <s v="Adequar informações no Solar Winds: LOJA - IN 189"/>
    <s v="Maxwell Silva"/>
    <x v="21"/>
    <s v="27/09/2016 15:07:34"/>
    <s v=" "/>
    <s v="xxx"/>
    <x v="44"/>
    <x v="41"/>
    <n v="0.5"/>
    <n v="0"/>
    <n v="100"/>
    <s v="14/09/2016 17:35:31"/>
    <s v="27/09/2016 15:07:34"/>
    <s v="XX"/>
    <x v="5"/>
    <s v="Não"/>
    <s v=""/>
    <s v=""/>
    <s v=""/>
  </r>
  <r>
    <n v="1573"/>
    <x v="22"/>
    <x v="0"/>
    <s v="04 - Redes"/>
    <x v="0"/>
    <s v="Normal"/>
    <s v="Adequar informações no Solar Winds: LOJA - IN 192"/>
    <s v="Maxwell Silva"/>
    <x v="21"/>
    <s v="27/09/2016 15:07:40"/>
    <s v=" "/>
    <s v="xxx"/>
    <x v="44"/>
    <x v="41"/>
    <n v="0.5"/>
    <n v="0"/>
    <n v="100"/>
    <s v="14/09/2016 17:35:36"/>
    <s v="27/09/2016 15:07:40"/>
    <s v="XX"/>
    <x v="5"/>
    <s v="Não"/>
    <s v=""/>
    <s v=""/>
    <s v=""/>
  </r>
  <r>
    <n v="1574"/>
    <x v="22"/>
    <x v="0"/>
    <s v="04 - Redes"/>
    <x v="0"/>
    <s v="Normal"/>
    <s v="Adequar informações no Solar Winds: LOJA - IN 193"/>
    <s v="Maxwell Silva"/>
    <x v="21"/>
    <s v="27/09/2016 15:07:45"/>
    <s v=" "/>
    <s v="xxx"/>
    <x v="44"/>
    <x v="41"/>
    <n v="0.5"/>
    <n v="0"/>
    <n v="100"/>
    <s v="14/09/2016 17:35:40"/>
    <s v="27/09/2016 15:07:45"/>
    <s v="XX"/>
    <x v="5"/>
    <s v="Não"/>
    <s v=""/>
    <s v=""/>
    <s v=""/>
  </r>
  <r>
    <n v="1575"/>
    <x v="22"/>
    <x v="0"/>
    <s v="04 - Redes"/>
    <x v="0"/>
    <s v="Normal"/>
    <s v="Adequar informações no Solar Winds: LOJA - IN 195"/>
    <s v="Maxwell Silva"/>
    <x v="21"/>
    <s v="27/09/2016 15:07:51"/>
    <s v=" "/>
    <s v="xxx"/>
    <x v="44"/>
    <x v="41"/>
    <n v="0.5"/>
    <n v="0"/>
    <n v="100"/>
    <s v="14/09/2016 17:35:46"/>
    <s v="27/09/2016 15:07:51"/>
    <s v="XX"/>
    <x v="5"/>
    <s v="Não"/>
    <s v=""/>
    <s v=""/>
    <s v=""/>
  </r>
  <r>
    <n v="1576"/>
    <x v="22"/>
    <x v="0"/>
    <s v="04 - Redes"/>
    <x v="0"/>
    <s v="Normal"/>
    <s v="Adequar informações no Solar Winds: LOJA - IN 196"/>
    <s v="Maxwell Silva"/>
    <x v="21"/>
    <s v="27/09/2016 15:07:56"/>
    <s v=" "/>
    <s v="xxx"/>
    <x v="44"/>
    <x v="41"/>
    <n v="0.5"/>
    <n v="0"/>
    <n v="100"/>
    <s v="14/09/2016 17:35:51"/>
    <s v="27/09/2016 15:07:56"/>
    <s v="XX"/>
    <x v="5"/>
    <s v="Não"/>
    <s v=""/>
    <s v=""/>
    <s v=""/>
  </r>
  <r>
    <n v="1577"/>
    <x v="22"/>
    <x v="0"/>
    <s v="04 - Redes"/>
    <x v="0"/>
    <s v="Normal"/>
    <s v="Adequar informações no Solar Winds: LOJA - IN 199"/>
    <s v="Maxwell Silva"/>
    <x v="21"/>
    <s v="27/09/2016 15:08:01"/>
    <s v=" "/>
    <s v="xxx"/>
    <x v="44"/>
    <x v="41"/>
    <n v="0.5"/>
    <n v="0"/>
    <n v="100"/>
    <s v="14/09/2016 17:35:55"/>
    <s v="27/09/2016 15:08:01"/>
    <s v="XX"/>
    <x v="5"/>
    <s v="Não"/>
    <s v=""/>
    <s v=""/>
    <s v=""/>
  </r>
  <r>
    <n v="1578"/>
    <x v="22"/>
    <x v="0"/>
    <s v="04 - Redes"/>
    <x v="0"/>
    <s v="Normal"/>
    <s v="Adequar informações no Solar Winds: LOJA - IN 203"/>
    <s v="Maxwell Silva"/>
    <x v="21"/>
    <s v="27/09/2016 15:09:24"/>
    <s v=" "/>
    <s v="xxx"/>
    <x v="44"/>
    <x v="41"/>
    <n v="0.5"/>
    <n v="0"/>
    <n v="100"/>
    <s v="14/09/2016 17:36:00"/>
    <s v="27/09/2016 15:09:24"/>
    <s v="XX"/>
    <x v="5"/>
    <s v="Não"/>
    <s v=""/>
    <s v=""/>
    <s v=""/>
  </r>
  <r>
    <n v="1579"/>
    <x v="22"/>
    <x v="0"/>
    <s v="04 - Redes"/>
    <x v="0"/>
    <s v="Normal"/>
    <s v="Adequar informações no Solar Winds: LOJA - IN 206"/>
    <s v="Maxwell Silva"/>
    <x v="21"/>
    <s v="27/09/2016 15:09:29"/>
    <s v=" "/>
    <s v="xxx"/>
    <x v="44"/>
    <x v="41"/>
    <n v="0.5"/>
    <n v="0"/>
    <n v="100"/>
    <s v="14/09/2016 17:36:04"/>
    <s v="27/09/2016 15:09:29"/>
    <s v="XX"/>
    <x v="5"/>
    <s v="Não"/>
    <s v=""/>
    <s v=""/>
    <s v=""/>
  </r>
  <r>
    <n v="1580"/>
    <x v="22"/>
    <x v="0"/>
    <s v="04 - Redes"/>
    <x v="0"/>
    <s v="Normal"/>
    <s v="Adequar informações no Solar Winds: LOJA - IN 208"/>
    <s v="Maxwell Silva"/>
    <x v="21"/>
    <s v="27/09/2016 15:09:34"/>
    <s v=" "/>
    <s v="xxx"/>
    <x v="44"/>
    <x v="41"/>
    <n v="0.5"/>
    <n v="0"/>
    <n v="100"/>
    <s v="14/09/2016 17:36:09"/>
    <s v="27/09/2016 15:09:34"/>
    <s v="XX"/>
    <x v="5"/>
    <s v="Não"/>
    <s v=""/>
    <s v=""/>
    <s v=""/>
  </r>
  <r>
    <n v="1581"/>
    <x v="22"/>
    <x v="0"/>
    <s v="04 - Redes"/>
    <x v="0"/>
    <s v="Normal"/>
    <s v="Adequar informações no Solar Winds: LOJA - IN 211"/>
    <s v="Maxwell Silva"/>
    <x v="21"/>
    <s v="27/09/2016 15:09:40"/>
    <s v=" "/>
    <s v="xxx"/>
    <x v="44"/>
    <x v="41"/>
    <n v="0.5"/>
    <n v="0"/>
    <n v="100"/>
    <s v="14/09/2016 17:36:14"/>
    <s v="27/09/2016 15:09:40"/>
    <s v="XX"/>
    <x v="5"/>
    <s v="Não"/>
    <s v=""/>
    <s v=""/>
    <s v=""/>
  </r>
  <r>
    <n v="1582"/>
    <x v="22"/>
    <x v="0"/>
    <s v="04 - Redes"/>
    <x v="0"/>
    <s v="Normal"/>
    <s v="Adequar informações no Solar Winds: LOJA - IN 214"/>
    <s v="Maxwell Silva"/>
    <x v="21"/>
    <s v="27/09/2016 15:09:45"/>
    <s v=" "/>
    <s v="xxx"/>
    <x v="44"/>
    <x v="41"/>
    <n v="0.5"/>
    <n v="0"/>
    <n v="100"/>
    <s v="14/09/2016 17:36:19"/>
    <s v="27/09/2016 15:09:45"/>
    <s v="XX"/>
    <x v="5"/>
    <s v="Não"/>
    <s v=""/>
    <s v=""/>
    <s v=""/>
  </r>
  <r>
    <n v="1583"/>
    <x v="22"/>
    <x v="0"/>
    <s v="04 - Redes"/>
    <x v="0"/>
    <s v="Normal"/>
    <s v="Adequar informações no Solar Winds: LOJA - IN 216"/>
    <s v="Maxwell Silva"/>
    <x v="21"/>
    <s v="27/09/2016 15:09:51"/>
    <s v=" "/>
    <s v="xxx"/>
    <x v="44"/>
    <x v="41"/>
    <n v="0.5"/>
    <n v="0"/>
    <n v="100"/>
    <s v="14/09/2016 17:36:23"/>
    <s v="27/09/2016 15:09:51"/>
    <s v="XX"/>
    <x v="5"/>
    <s v="Não"/>
    <s v=""/>
    <s v=""/>
    <s v=""/>
  </r>
  <r>
    <n v="1584"/>
    <x v="22"/>
    <x v="0"/>
    <s v="04 - Redes"/>
    <x v="0"/>
    <s v="Normal"/>
    <s v="Adequar informações no Solar Winds: LOJA - IN 217"/>
    <s v="Maxwell Silva"/>
    <x v="21"/>
    <s v="27/09/2016 15:09:56"/>
    <s v=" "/>
    <s v="xxx"/>
    <x v="45"/>
    <x v="51"/>
    <n v="0.5"/>
    <n v="0"/>
    <n v="100"/>
    <s v="14/09/2016 17:36:28"/>
    <s v="27/09/2016 15:09:56"/>
    <s v="XX"/>
    <x v="5"/>
    <s v="Não"/>
    <s v=""/>
    <s v=""/>
    <s v=""/>
  </r>
  <r>
    <n v="1585"/>
    <x v="22"/>
    <x v="0"/>
    <s v="04 - Redes"/>
    <x v="0"/>
    <s v="Normal"/>
    <s v="Adequar informações no Solar Winds: LOJA - IN 219"/>
    <s v="Maxwell Silva"/>
    <x v="21"/>
    <s v="27/09/2016 15:10:01"/>
    <s v=" "/>
    <s v="xxx"/>
    <x v="45"/>
    <x v="51"/>
    <n v="0.5"/>
    <n v="0"/>
    <n v="100"/>
    <s v="14/09/2016 17:36:33"/>
    <s v="27/09/2016 15:10:01"/>
    <s v="XX"/>
    <x v="5"/>
    <s v="Não"/>
    <s v=""/>
    <s v=""/>
    <s v=""/>
  </r>
  <r>
    <n v="1586"/>
    <x v="22"/>
    <x v="0"/>
    <s v="04 - Redes"/>
    <x v="0"/>
    <s v="Normal"/>
    <s v="Adequar informações no Solar Winds: LOJA - IN 221"/>
    <s v="Maxwell Silva"/>
    <x v="21"/>
    <s v="27/09/2016 15:10:07"/>
    <s v=" "/>
    <s v="xxx"/>
    <x v="45"/>
    <x v="51"/>
    <n v="0.5"/>
    <n v="0"/>
    <n v="100"/>
    <s v="14/09/2016 17:36:37"/>
    <s v="27/09/2016 15:10:07"/>
    <s v="XX"/>
    <x v="5"/>
    <s v="Não"/>
    <s v=""/>
    <s v=""/>
    <s v=""/>
  </r>
  <r>
    <n v="1587"/>
    <x v="22"/>
    <x v="0"/>
    <s v="04 - Redes"/>
    <x v="0"/>
    <s v="Normal"/>
    <s v="Adequar informações no Solar Winds: LOJA - IN 222"/>
    <s v="Maxwell Silva"/>
    <x v="21"/>
    <s v="27/09/2016 15:10:12"/>
    <s v=" "/>
    <s v="xxx"/>
    <x v="45"/>
    <x v="51"/>
    <n v="0.5"/>
    <n v="0"/>
    <n v="100"/>
    <s v="14/09/2016 17:36:42"/>
    <s v="27/09/2016 15:10:12"/>
    <s v="XX"/>
    <x v="5"/>
    <s v="Não"/>
    <s v=""/>
    <s v=""/>
    <s v=""/>
  </r>
  <r>
    <n v="1588"/>
    <x v="22"/>
    <x v="0"/>
    <s v="04 - Redes"/>
    <x v="0"/>
    <s v="Normal"/>
    <s v="Adequar informações no Solar Winds: LOJA - IN 224"/>
    <s v="Maxwell Silva"/>
    <x v="21"/>
    <s v="27/09/2016 15:10:55"/>
    <s v=" "/>
    <s v="xxx"/>
    <x v="45"/>
    <x v="51"/>
    <n v="0.5"/>
    <n v="0"/>
    <n v="100"/>
    <s v="14/09/2016 17:36:47"/>
    <s v="27/09/2016 15:10:55"/>
    <s v="XX"/>
    <x v="5"/>
    <s v="Não"/>
    <s v=""/>
    <s v=""/>
    <s v=""/>
  </r>
  <r>
    <n v="1589"/>
    <x v="22"/>
    <x v="0"/>
    <s v="04 - Redes"/>
    <x v="0"/>
    <s v="Normal"/>
    <s v="Adequar informações no Solar Winds: LOJA - IN 225"/>
    <s v="Maxwell Silva"/>
    <x v="21"/>
    <s v="27/09/2016 15:11:01"/>
    <s v=" "/>
    <s v="xxx"/>
    <x v="45"/>
    <x v="51"/>
    <n v="0.5"/>
    <n v="0"/>
    <n v="100"/>
    <s v="14/09/2016 17:36:52"/>
    <s v="27/09/2016 15:11:01"/>
    <s v="XX"/>
    <x v="5"/>
    <s v="Não"/>
    <s v=""/>
    <s v=""/>
    <s v=""/>
  </r>
  <r>
    <n v="1590"/>
    <x v="22"/>
    <x v="0"/>
    <s v="04 - Redes"/>
    <x v="0"/>
    <s v="Normal"/>
    <s v="Adequar informações no Solar Winds: LOJA - IN 226"/>
    <s v="Maxwell Silva"/>
    <x v="21"/>
    <s v="27/09/2016 15:11:06"/>
    <s v=" "/>
    <s v="xxx"/>
    <x v="45"/>
    <x v="51"/>
    <n v="0.5"/>
    <n v="0"/>
    <n v="100"/>
    <s v="14/09/2016 17:36:57"/>
    <s v="27/09/2016 15:11:06"/>
    <s v="XX"/>
    <x v="5"/>
    <s v="Não"/>
    <s v=""/>
    <s v=""/>
    <s v=""/>
  </r>
  <r>
    <n v="1591"/>
    <x v="22"/>
    <x v="0"/>
    <s v="04 - Redes"/>
    <x v="0"/>
    <s v="Normal"/>
    <s v="Adequar informações no Solar Winds: LOJA - IN 227"/>
    <s v="Maxwell Silva"/>
    <x v="21"/>
    <s v="27/09/2016 15:11:11"/>
    <s v=" "/>
    <s v="xxx"/>
    <x v="45"/>
    <x v="51"/>
    <n v="0.5"/>
    <n v="0"/>
    <n v="100"/>
    <s v="14/09/2016 17:37:01"/>
    <s v="27/09/2016 15:11:11"/>
    <s v="XX"/>
    <x v="5"/>
    <s v="Não"/>
    <s v=""/>
    <s v=""/>
    <s v=""/>
  </r>
  <r>
    <n v="1592"/>
    <x v="22"/>
    <x v="0"/>
    <s v="04 - Redes"/>
    <x v="0"/>
    <s v="Normal"/>
    <s v="Adequar informações no Solar Winds: LOJA - IN 228"/>
    <s v="Maxwell Silva"/>
    <x v="21"/>
    <s v="27/09/2016 15:11:16"/>
    <s v=" "/>
    <s v="xxx"/>
    <x v="45"/>
    <x v="51"/>
    <n v="0.5"/>
    <n v="0"/>
    <n v="100"/>
    <s v="14/09/2016 17:37:06"/>
    <s v="27/09/2016 15:11:16"/>
    <s v="XX"/>
    <x v="5"/>
    <s v="Não"/>
    <s v=""/>
    <s v=""/>
    <s v=""/>
  </r>
  <r>
    <n v="1593"/>
    <x v="22"/>
    <x v="0"/>
    <s v="04 - Redes"/>
    <x v="0"/>
    <s v="Normal"/>
    <s v="Adequar informações no Solar Winds: LOJA - IN 235"/>
    <s v="Maxwell Silva"/>
    <x v="21"/>
    <s v="27/09/2016 15:11:22"/>
    <s v=" "/>
    <s v="xxx"/>
    <x v="45"/>
    <x v="51"/>
    <n v="0.5"/>
    <n v="0"/>
    <n v="100"/>
    <s v="14/09/2016 17:37:11"/>
    <s v="27/09/2016 15:11:22"/>
    <s v="XX"/>
    <x v="5"/>
    <s v="Não"/>
    <s v=""/>
    <s v=""/>
    <s v=""/>
  </r>
  <r>
    <n v="1594"/>
    <x v="22"/>
    <x v="0"/>
    <s v="04 - Redes"/>
    <x v="0"/>
    <s v="Normal"/>
    <s v="Adequar informações no Solar Winds: LOJA - IN 236"/>
    <s v="Maxwell Silva"/>
    <x v="21"/>
    <s v="27/09/2016 15:11:27"/>
    <s v=" "/>
    <s v="xxx"/>
    <x v="45"/>
    <x v="51"/>
    <n v="0.5"/>
    <n v="0"/>
    <n v="100"/>
    <s v="14/09/2016 17:37:16"/>
    <s v="27/09/2016 15:11:27"/>
    <s v="XX"/>
    <x v="5"/>
    <s v="Não"/>
    <s v=""/>
    <s v=""/>
    <s v=""/>
  </r>
  <r>
    <n v="1595"/>
    <x v="22"/>
    <x v="0"/>
    <s v="04 - Redes"/>
    <x v="0"/>
    <s v="Normal"/>
    <s v="Adequar informações no Solar Winds: LOJA - IN 237"/>
    <s v="Maxwell Silva"/>
    <x v="21"/>
    <s v="27/09/2016 15:11:32"/>
    <s v=" "/>
    <s v="xxx"/>
    <x v="45"/>
    <x v="51"/>
    <n v="0.5"/>
    <n v="0"/>
    <n v="100"/>
    <s v="14/09/2016 17:37:21"/>
    <s v="27/09/2016 15:11:32"/>
    <s v="XX"/>
    <x v="5"/>
    <s v="Não"/>
    <s v=""/>
    <s v=""/>
    <s v=""/>
  </r>
  <r>
    <n v="1596"/>
    <x v="22"/>
    <x v="0"/>
    <s v="04 - Redes"/>
    <x v="0"/>
    <s v="Normal"/>
    <s v="Adequar informações no Solar Winds: LOJA - IN 238"/>
    <s v="Maxwell Silva"/>
    <x v="21"/>
    <s v="27/09/2016 15:11:37"/>
    <s v=" "/>
    <s v="xxx"/>
    <x v="45"/>
    <x v="51"/>
    <n v="0.5"/>
    <n v="0"/>
    <n v="100"/>
    <s v="14/09/2016 17:37:25"/>
    <s v="27/09/2016 15:11:37"/>
    <s v="XX"/>
    <x v="5"/>
    <s v="Não"/>
    <s v=""/>
    <s v=""/>
    <s v=""/>
  </r>
  <r>
    <n v="1597"/>
    <x v="22"/>
    <x v="0"/>
    <s v="04 - Redes"/>
    <x v="0"/>
    <s v="Normal"/>
    <s v="Adequar informações no Solar Winds: LOJA - IN 241"/>
    <s v="Maxwell Silva"/>
    <x v="21"/>
    <s v="27/09/2016 15:11:42"/>
    <s v=" "/>
    <s v="xxx"/>
    <x v="45"/>
    <x v="51"/>
    <n v="0.5"/>
    <n v="0"/>
    <n v="100"/>
    <s v="14/09/2016 17:37:30"/>
    <s v="27/09/2016 15:11:42"/>
    <s v="XX"/>
    <x v="5"/>
    <s v="Não"/>
    <s v=""/>
    <s v=""/>
    <s v=""/>
  </r>
  <r>
    <n v="1598"/>
    <x v="22"/>
    <x v="0"/>
    <s v="04 - Redes"/>
    <x v="0"/>
    <s v="Normal"/>
    <s v="Adequar informações no Solar Winds: LOJA - IN 246"/>
    <s v="Maxwell Silva"/>
    <x v="21"/>
    <s v="27/09/2016 15:12:03"/>
    <s v=" "/>
    <s v="xxx"/>
    <x v="45"/>
    <x v="51"/>
    <n v="0.5"/>
    <n v="0"/>
    <n v="100"/>
    <s v="14/09/2016 17:37:34"/>
    <s v="27/09/2016 15:12:03"/>
    <s v="XX"/>
    <x v="5"/>
    <s v="Não"/>
    <s v=""/>
    <s v=""/>
    <s v=""/>
  </r>
  <r>
    <n v="1599"/>
    <x v="22"/>
    <x v="0"/>
    <s v="04 - Redes"/>
    <x v="0"/>
    <s v="Normal"/>
    <s v="Adequar informações no Solar Winds: LOJA - IN 253"/>
    <s v="Maxwell Silva"/>
    <x v="21"/>
    <s v="27/09/2016 15:12:08"/>
    <s v=" "/>
    <s v="xxx"/>
    <x v="45"/>
    <x v="51"/>
    <n v="0.5"/>
    <n v="0"/>
    <n v="100"/>
    <s v="14/09/2016 17:37:39"/>
    <s v="27/09/2016 15:12:08"/>
    <s v="XX"/>
    <x v="5"/>
    <s v="Não"/>
    <s v=""/>
    <s v=""/>
    <s v=""/>
  </r>
  <r>
    <n v="1600"/>
    <x v="22"/>
    <x v="0"/>
    <s v="04 - Redes"/>
    <x v="0"/>
    <s v="Normal"/>
    <s v="Adequar informações no Solar Winds: LOJA - IN 255"/>
    <s v="Maxwell Silva"/>
    <x v="21"/>
    <s v="27/09/2016 15:12:14"/>
    <s v=" "/>
    <s v="xxx"/>
    <x v="46"/>
    <x v="26"/>
    <n v="0.5"/>
    <n v="0"/>
    <n v="100"/>
    <s v="14/09/2016 17:37:44"/>
    <s v="27/09/2016 15:12:14"/>
    <s v="XX"/>
    <x v="5"/>
    <s v="Não"/>
    <s v=""/>
    <s v=""/>
    <s v=""/>
  </r>
  <r>
    <n v="1601"/>
    <x v="22"/>
    <x v="0"/>
    <s v="04 - Redes"/>
    <x v="0"/>
    <s v="Normal"/>
    <s v="Adequar informações no Solar Winds: LOJA - IN 256"/>
    <s v="Maxwell Silva"/>
    <x v="21"/>
    <s v="27/09/2016 15:12:19"/>
    <s v=" "/>
    <s v="xxx"/>
    <x v="46"/>
    <x v="26"/>
    <n v="0.5"/>
    <n v="0"/>
    <n v="100"/>
    <s v="14/09/2016 17:37:48"/>
    <s v="27/09/2016 15:12:19"/>
    <s v="XX"/>
    <x v="5"/>
    <s v="Não"/>
    <s v=""/>
    <s v=""/>
    <s v=""/>
  </r>
  <r>
    <n v="1603"/>
    <x v="22"/>
    <x v="0"/>
    <s v="04 - Redes"/>
    <x v="0"/>
    <s v="Normal"/>
    <s v="Adequar informações no Solar Winds: LOJA - IN 257"/>
    <s v="Maxwell Silva"/>
    <x v="21"/>
    <s v="27/09/2016 15:12:25"/>
    <s v=" "/>
    <s v="xxx"/>
    <x v="46"/>
    <x v="26"/>
    <n v="0.5"/>
    <n v="0"/>
    <n v="100"/>
    <s v="14/09/2016 17:37:53"/>
    <s v="27/09/2016 15:12:25"/>
    <s v="XX"/>
    <x v="5"/>
    <s v="Não"/>
    <s v=""/>
    <s v=""/>
    <s v=""/>
  </r>
  <r>
    <n v="1604"/>
    <x v="22"/>
    <x v="0"/>
    <s v="04 - Redes"/>
    <x v="0"/>
    <s v="Normal"/>
    <s v="Adequar informações no Solar Winds: LOJA - IN 259"/>
    <s v="Maxwell Silva"/>
    <x v="21"/>
    <s v="27/09/2016 15:12:30"/>
    <s v=" "/>
    <s v="xxx"/>
    <x v="46"/>
    <x v="26"/>
    <n v="0.5"/>
    <n v="0"/>
    <n v="100"/>
    <s v="14/09/2016 17:37:57"/>
    <s v="27/09/2016 15:12:30"/>
    <s v="XX"/>
    <x v="5"/>
    <s v="Não"/>
    <s v=""/>
    <s v=""/>
    <s v=""/>
  </r>
  <r>
    <n v="1605"/>
    <x v="22"/>
    <x v="0"/>
    <s v="04 - Redes"/>
    <x v="0"/>
    <s v="Normal"/>
    <s v="Adequar informações no Solar Winds: LOJA - IN 260"/>
    <s v="Maxwell Silva"/>
    <x v="21"/>
    <s v="27/09/2016 15:12:36"/>
    <s v=" "/>
    <s v="xxx"/>
    <x v="46"/>
    <x v="26"/>
    <n v="0.5"/>
    <n v="0"/>
    <n v="100"/>
    <s v="14/09/2016 17:38:02"/>
    <s v="27/09/2016 15:12:36"/>
    <s v="XX"/>
    <x v="5"/>
    <s v="Não"/>
    <s v=""/>
    <s v=""/>
    <s v=""/>
  </r>
  <r>
    <n v="1606"/>
    <x v="22"/>
    <x v="0"/>
    <s v="04 - Redes"/>
    <x v="0"/>
    <s v="Normal"/>
    <s v="Adequar informações no Solar Winds: LOJA - IN 264"/>
    <s v="Maxwell Silva"/>
    <x v="21"/>
    <s v="27/09/2016 15:12:41"/>
    <s v=" "/>
    <s v="xxx"/>
    <x v="46"/>
    <x v="26"/>
    <n v="0.5"/>
    <n v="0"/>
    <n v="100"/>
    <s v="14/09/2016 17:38:07"/>
    <s v="27/09/2016 15:12:41"/>
    <s v="XX"/>
    <x v="5"/>
    <s v="Não"/>
    <s v=""/>
    <s v=""/>
    <s v=""/>
  </r>
  <r>
    <n v="1607"/>
    <x v="22"/>
    <x v="0"/>
    <s v="04 - Redes"/>
    <x v="0"/>
    <s v="Normal"/>
    <s v="Adequar informações no Solar Winds: LOJA - IN 265"/>
    <s v="Maxwell Silva"/>
    <x v="21"/>
    <s v="27/09/2016 15:12:46"/>
    <s v=" "/>
    <s v="xxx"/>
    <x v="46"/>
    <x v="26"/>
    <n v="0.5"/>
    <n v="0"/>
    <n v="100"/>
    <s v="14/09/2016 17:38:12"/>
    <s v="27/09/2016 15:12:46"/>
    <s v="XX"/>
    <x v="5"/>
    <s v="Não"/>
    <s v=""/>
    <s v=""/>
    <s v=""/>
  </r>
  <r>
    <n v="1608"/>
    <x v="22"/>
    <x v="0"/>
    <s v="04 - Redes"/>
    <x v="0"/>
    <s v="Normal"/>
    <s v="Adequar informações no Solar Winds: LOJA - IN 267"/>
    <s v="Maxwell Silva"/>
    <x v="21"/>
    <s v="27/09/2016 15:12:51"/>
    <s v=" "/>
    <s v="xxx"/>
    <x v="46"/>
    <x v="26"/>
    <n v="0.5"/>
    <n v="0"/>
    <n v="100"/>
    <s v="14/09/2016 17:38:16"/>
    <s v="27/09/2016 15:12:51"/>
    <s v="XX"/>
    <x v="5"/>
    <s v="Não"/>
    <s v=""/>
    <s v=""/>
    <s v=""/>
  </r>
  <r>
    <n v="1609"/>
    <x v="22"/>
    <x v="0"/>
    <s v="04 - Redes"/>
    <x v="0"/>
    <s v="Normal"/>
    <s v="Adequar informações no Solar Winds: LOJA - IN 272"/>
    <s v="Maxwell Silva"/>
    <x v="21"/>
    <s v="27/09/2016 15:14:06"/>
    <s v=" "/>
    <s v="xxx"/>
    <x v="46"/>
    <x v="26"/>
    <n v="0.5"/>
    <n v="0"/>
    <n v="100"/>
    <s v="14/09/2016 17:38:21"/>
    <s v="27/09/2016 15:14:06"/>
    <s v="XX"/>
    <x v="5"/>
    <s v="Não"/>
    <s v=""/>
    <s v=""/>
    <s v=""/>
  </r>
  <r>
    <n v="1610"/>
    <x v="22"/>
    <x v="0"/>
    <s v="04 - Redes"/>
    <x v="0"/>
    <s v="Normal"/>
    <s v="Adequar informações no Solar Winds: LOJA - IN 273"/>
    <s v="Maxwell Silva"/>
    <x v="21"/>
    <s v="27/09/2016 15:14:12"/>
    <s v=" "/>
    <s v="xxx"/>
    <x v="46"/>
    <x v="26"/>
    <n v="0.5"/>
    <n v="0"/>
    <n v="100"/>
    <s v="14/09/2016 17:38:25"/>
    <s v="27/09/2016 15:14:12"/>
    <s v="XX"/>
    <x v="5"/>
    <s v="Não"/>
    <s v=""/>
    <s v=""/>
    <s v=""/>
  </r>
  <r>
    <n v="1611"/>
    <x v="22"/>
    <x v="0"/>
    <s v="04 - Redes"/>
    <x v="0"/>
    <s v="Normal"/>
    <s v="Adequar informações no Solar Winds: LOJA - IN 274"/>
    <s v="Maxwell Silva"/>
    <x v="21"/>
    <s v="27/09/2016 15:14:17"/>
    <s v=" "/>
    <s v="xxx"/>
    <x v="46"/>
    <x v="26"/>
    <n v="0.5"/>
    <n v="0"/>
    <n v="100"/>
    <s v="14/09/2016 17:38:30"/>
    <s v="27/09/2016 15:14:17"/>
    <s v="XX"/>
    <x v="5"/>
    <s v="Não"/>
    <s v=""/>
    <s v=""/>
    <s v=""/>
  </r>
  <r>
    <n v="1612"/>
    <x v="22"/>
    <x v="0"/>
    <s v="04 - Redes"/>
    <x v="0"/>
    <s v="Normal"/>
    <s v="Adequar informações no Solar Winds: LOJA - IN 276"/>
    <s v="Maxwell Silva"/>
    <x v="21"/>
    <s v="27/09/2016 15:14:22"/>
    <s v=" "/>
    <s v="xxx"/>
    <x v="46"/>
    <x v="26"/>
    <n v="0.5"/>
    <n v="0"/>
    <n v="100"/>
    <s v="14/09/2016 17:38:35"/>
    <s v="27/09/2016 15:14:22"/>
    <s v="XX"/>
    <x v="5"/>
    <s v="Não"/>
    <s v=""/>
    <s v=""/>
    <s v=""/>
  </r>
  <r>
    <n v="1613"/>
    <x v="22"/>
    <x v="0"/>
    <s v="04 - Redes"/>
    <x v="0"/>
    <s v="Normal"/>
    <s v="Adequar informações no Solar Winds: LOJA - IN 279"/>
    <s v="Maxwell Silva"/>
    <x v="21"/>
    <s v="27/09/2016 15:14:27"/>
    <s v=" "/>
    <s v="xxx"/>
    <x v="46"/>
    <x v="26"/>
    <n v="0.5"/>
    <n v="0"/>
    <n v="100"/>
    <s v="14/09/2016 17:38:40"/>
    <s v="27/09/2016 15:14:27"/>
    <s v="XX"/>
    <x v="5"/>
    <s v="Não"/>
    <s v=""/>
    <s v=""/>
    <s v=""/>
  </r>
  <r>
    <n v="1614"/>
    <x v="22"/>
    <x v="0"/>
    <s v="04 - Redes"/>
    <x v="0"/>
    <s v="Normal"/>
    <s v="Adequar informações no Solar Winds: LOJA - IN 281"/>
    <s v="Maxwell Silva"/>
    <x v="21"/>
    <s v="27/09/2016 15:14:33"/>
    <s v=" "/>
    <s v="xxx"/>
    <x v="46"/>
    <x v="26"/>
    <n v="0.5"/>
    <n v="0"/>
    <n v="100"/>
    <s v="14/09/2016 17:38:44"/>
    <s v="27/09/2016 15:14:33"/>
    <s v="XX"/>
    <x v="5"/>
    <s v="Não"/>
    <s v=""/>
    <s v=""/>
    <s v=""/>
  </r>
  <r>
    <n v="1615"/>
    <x v="22"/>
    <x v="0"/>
    <s v="04 - Redes"/>
    <x v="0"/>
    <s v="Normal"/>
    <s v="Adequar informações no Solar Winds: LOJA - IN 283"/>
    <s v="Maxwell Silva"/>
    <x v="21"/>
    <s v="27/09/2016 15:14:38"/>
    <s v=" "/>
    <s v="xxx"/>
    <x v="46"/>
    <x v="26"/>
    <n v="0.5"/>
    <n v="0"/>
    <n v="100"/>
    <s v="14/09/2016 17:38:49"/>
    <s v="27/09/2016 15:14:38"/>
    <s v="XX"/>
    <x v="5"/>
    <s v="Não"/>
    <s v=""/>
    <s v=""/>
    <s v=""/>
  </r>
  <r>
    <n v="1616"/>
    <x v="22"/>
    <x v="0"/>
    <s v="04 - Redes"/>
    <x v="0"/>
    <s v="Normal"/>
    <s v="Adequar informações no Solar Winds: LOJA - IN 286"/>
    <s v="Maxwell Silva"/>
    <x v="21"/>
    <s v="27/09/2016 15:14:44"/>
    <s v=" "/>
    <s v="xxx"/>
    <x v="46"/>
    <x v="26"/>
    <n v="0.5"/>
    <n v="0"/>
    <n v="100"/>
    <s v="14/09/2016 17:38:54"/>
    <s v="27/09/2016 15:14:44"/>
    <s v="XX"/>
    <x v="5"/>
    <s v="Não"/>
    <s v=""/>
    <s v=""/>
    <s v=""/>
  </r>
  <r>
    <n v="1617"/>
    <x v="22"/>
    <x v="0"/>
    <s v="04 - Redes"/>
    <x v="0"/>
    <s v="Normal"/>
    <s v="Adequar informações no Solar Winds: LOJA - IN 288"/>
    <s v="Maxwell Silva"/>
    <x v="21"/>
    <s v="27/09/2016 15:14:49"/>
    <s v=" "/>
    <s v="xxx"/>
    <x v="46"/>
    <x v="26"/>
    <n v="0.5"/>
    <n v="0"/>
    <n v="100"/>
    <s v="14/09/2016 17:38:59"/>
    <s v="27/09/2016 15:14:49"/>
    <s v="XX"/>
    <x v="5"/>
    <s v="Não"/>
    <s v=""/>
    <s v=""/>
    <s v=""/>
  </r>
  <r>
    <n v="1619"/>
    <x v="22"/>
    <x v="0"/>
    <s v="04 - Redes"/>
    <x v="0"/>
    <s v="Normal"/>
    <s v="Adequar informações no Solar Winds: LOJA - IN 289"/>
    <s v="Maxwell Silva"/>
    <x v="21"/>
    <s v="27/09/2016 15:14:54"/>
    <s v=" "/>
    <s v="xxx"/>
    <x v="46"/>
    <x v="26"/>
    <n v="0.5"/>
    <n v="0"/>
    <n v="100"/>
    <s v="14/09/2016 17:39:03"/>
    <s v="27/09/2016 15:14:54"/>
    <s v="XX"/>
    <x v="5"/>
    <s v="Não"/>
    <s v=""/>
    <s v=""/>
    <s v=""/>
  </r>
  <r>
    <n v="1620"/>
    <x v="22"/>
    <x v="0"/>
    <s v="04 - Redes"/>
    <x v="0"/>
    <s v="Normal"/>
    <s v="Adequar informações no Solar Winds: LOJA - IN 290"/>
    <s v="Maxwell Silva"/>
    <x v="21"/>
    <s v="27/09/2016 15:15:15"/>
    <s v=" "/>
    <s v="xxx"/>
    <x v="46"/>
    <x v="26"/>
    <n v="0.5"/>
    <n v="0"/>
    <n v="100"/>
    <s v="14/09/2016 17:39:08"/>
    <s v="27/09/2016 15:15:15"/>
    <s v="XX"/>
    <x v="5"/>
    <s v="Não"/>
    <s v=""/>
    <s v=""/>
    <s v=""/>
  </r>
  <r>
    <n v="1621"/>
    <x v="22"/>
    <x v="0"/>
    <s v="04 - Redes"/>
    <x v="0"/>
    <s v="Normal"/>
    <s v="Adequar informações no Solar Winds: LOJA - IN 293"/>
    <s v="Maxwell Silva"/>
    <x v="21"/>
    <s v="27/09/2016 15:15:36"/>
    <s v=" "/>
    <s v="xxx"/>
    <x v="46"/>
    <x v="26"/>
    <n v="0.5"/>
    <n v="0"/>
    <n v="100"/>
    <s v="14/09/2016 17:39:13"/>
    <s v="27/09/2016 15:15:36"/>
    <s v="XX"/>
    <x v="5"/>
    <s v="Não"/>
    <s v=""/>
    <s v=""/>
    <s v=""/>
  </r>
  <r>
    <n v="1622"/>
    <x v="22"/>
    <x v="0"/>
    <s v="04 - Redes"/>
    <x v="0"/>
    <s v="Normal"/>
    <s v="Adequar informações no Solar Winds: LOJA - IN 294"/>
    <s v="Maxwell Silva"/>
    <x v="21"/>
    <s v="27/09/2016 15:15:41"/>
    <s v=" "/>
    <s v="xxx"/>
    <x v="46"/>
    <x v="26"/>
    <n v="0.5"/>
    <n v="0"/>
    <n v="100"/>
    <s v="14/09/2016 17:39:17"/>
    <s v="27/09/2016 15:15:41"/>
    <s v="XX"/>
    <x v="5"/>
    <s v="Não"/>
    <s v=""/>
    <s v=""/>
    <s v=""/>
  </r>
  <r>
    <n v="1623"/>
    <x v="22"/>
    <x v="0"/>
    <s v="04 - Redes"/>
    <x v="0"/>
    <s v="Normal"/>
    <s v="Adequar informações no Solar Winds: LOJA - IN 296"/>
    <s v="Maxwell Silva"/>
    <x v="21"/>
    <s v="27/09/2016 15:15:47"/>
    <s v=" "/>
    <s v="xxx"/>
    <x v="46"/>
    <x v="26"/>
    <n v="0.5"/>
    <n v="0"/>
    <n v="100"/>
    <s v="14/09/2016 17:39:22"/>
    <s v="27/09/2016 15:15:47"/>
    <s v="XX"/>
    <x v="5"/>
    <s v="Não"/>
    <s v=""/>
    <s v=""/>
    <s v=""/>
  </r>
  <r>
    <n v="1624"/>
    <x v="22"/>
    <x v="0"/>
    <s v="04 - Redes"/>
    <x v="0"/>
    <s v="Normal"/>
    <s v="Adequar informações no Solar Winds: LOJA - IN 298"/>
    <s v="Maxwell Silva"/>
    <x v="21"/>
    <s v="27/09/2016 15:15:52"/>
    <s v=" "/>
    <s v="xxx"/>
    <x v="46"/>
    <x v="26"/>
    <n v="0.5"/>
    <n v="0"/>
    <n v="100"/>
    <s v="14/09/2016 17:39:27"/>
    <s v="27/09/2016 15:15:52"/>
    <s v="XX"/>
    <x v="5"/>
    <s v="Não"/>
    <s v=""/>
    <s v=""/>
    <s v=""/>
  </r>
  <r>
    <n v="1625"/>
    <x v="22"/>
    <x v="0"/>
    <s v="04 - Redes"/>
    <x v="0"/>
    <s v="Normal"/>
    <s v="Adequar informações no Solar Winds: LOJA - IN 300"/>
    <s v="Maxwell Silva"/>
    <x v="21"/>
    <s v="27/09/2016 15:15:58"/>
    <s v=" "/>
    <s v="xxx"/>
    <x v="46"/>
    <x v="26"/>
    <n v="0.5"/>
    <n v="0"/>
    <n v="100"/>
    <s v="14/09/2016 17:39:31"/>
    <s v="27/09/2016 15:15:58"/>
    <s v="XX"/>
    <x v="5"/>
    <s v="Não"/>
    <s v=""/>
    <s v=""/>
    <s v=""/>
  </r>
  <r>
    <n v="1626"/>
    <x v="22"/>
    <x v="0"/>
    <s v="04 - Redes"/>
    <x v="0"/>
    <s v="Normal"/>
    <s v="Adequar informações no Solar Winds: LOJA - IN 304"/>
    <s v="Maxwell Silva"/>
    <x v="21"/>
    <s v="27/09/2016 15:16:03"/>
    <s v=" "/>
    <s v="xxx"/>
    <x v="46"/>
    <x v="26"/>
    <n v="0.5"/>
    <n v="0"/>
    <n v="100"/>
    <s v="14/09/2016 17:39:36"/>
    <s v="27/09/2016 15:16:03"/>
    <s v="XX"/>
    <x v="5"/>
    <s v="Não"/>
    <s v=""/>
    <s v=""/>
    <s v=""/>
  </r>
  <r>
    <n v="1627"/>
    <x v="22"/>
    <x v="0"/>
    <s v="04 - Redes"/>
    <x v="0"/>
    <s v="Normal"/>
    <s v="Adequar informações no Solar Winds: LOJA - IN 306"/>
    <s v="Maxwell Silva"/>
    <x v="21"/>
    <s v="27/09/2016 15:16:09"/>
    <s v=" "/>
    <s v="xxx"/>
    <x v="46"/>
    <x v="26"/>
    <n v="0.5"/>
    <n v="0"/>
    <n v="100"/>
    <s v="14/09/2016 17:39:41"/>
    <s v="27/09/2016 15:16:09"/>
    <s v="XX"/>
    <x v="5"/>
    <s v="Não"/>
    <s v=""/>
    <s v=""/>
    <s v=""/>
  </r>
  <r>
    <n v="1628"/>
    <x v="22"/>
    <x v="0"/>
    <s v="04 - Redes"/>
    <x v="0"/>
    <s v="Normal"/>
    <s v="Adequar informações no Solar Winds: LOJA - IN 313"/>
    <s v="Maxwell Silva"/>
    <x v="21"/>
    <s v="27/09/2016 15:16:14"/>
    <s v=" "/>
    <s v="xxx"/>
    <x v="46"/>
    <x v="26"/>
    <n v="0.5"/>
    <n v="0"/>
    <n v="100"/>
    <s v="14/09/2016 17:39:45"/>
    <s v="27/09/2016 15:16:14"/>
    <s v="XX"/>
    <x v="5"/>
    <s v="Não"/>
    <s v=""/>
    <s v=""/>
    <s v=""/>
  </r>
  <r>
    <n v="1629"/>
    <x v="22"/>
    <x v="0"/>
    <s v="04 - Redes"/>
    <x v="0"/>
    <s v="Normal"/>
    <s v="Adequar informações no Solar Winds: LOJA - IN 315"/>
    <s v="Maxwell Silva"/>
    <x v="21"/>
    <s v="27/09/2016 15:16:20"/>
    <s v=" "/>
    <s v="xxx"/>
    <x v="46"/>
    <x v="26"/>
    <n v="0.5"/>
    <n v="0"/>
    <n v="100"/>
    <s v="14/09/2016 17:39:50"/>
    <s v="27/09/2016 15:16:20"/>
    <s v="XX"/>
    <x v="5"/>
    <s v="Não"/>
    <s v=""/>
    <s v=""/>
    <s v=""/>
  </r>
  <r>
    <n v="1630"/>
    <x v="22"/>
    <x v="0"/>
    <s v="04 - Redes"/>
    <x v="0"/>
    <s v="Normal"/>
    <s v="Adequar informações no Solar Winds: LOJA - IN 323"/>
    <s v="Maxwell Silva"/>
    <x v="21"/>
    <s v="27/09/2016 15:16:43"/>
    <s v=" "/>
    <s v="xxx"/>
    <x v="46"/>
    <x v="26"/>
    <n v="0.5"/>
    <n v="0"/>
    <n v="100"/>
    <s v="14/09/2016 17:39:55"/>
    <s v="27/09/2016 15:16:43"/>
    <s v="XX"/>
    <x v="5"/>
    <s v="Não"/>
    <s v=""/>
    <s v=""/>
    <s v=""/>
  </r>
  <r>
    <n v="1631"/>
    <x v="22"/>
    <x v="0"/>
    <s v="04 - Redes"/>
    <x v="0"/>
    <s v="Normal"/>
    <s v="Adequar informações no Solar Winds: LOJA - IN 324"/>
    <s v="Maxwell Silva"/>
    <x v="21"/>
    <s v="27/09/2016 15:16:49"/>
    <s v=" "/>
    <s v="xxx"/>
    <x v="46"/>
    <x v="26"/>
    <n v="0.5"/>
    <n v="0"/>
    <n v="100"/>
    <s v="14/09/2016 17:40:00"/>
    <s v="27/09/2016 15:16:49"/>
    <s v="XX"/>
    <x v="5"/>
    <s v="Não"/>
    <s v=""/>
    <s v=""/>
    <s v=""/>
  </r>
  <r>
    <n v="1632"/>
    <x v="22"/>
    <x v="0"/>
    <s v="04 - Redes"/>
    <x v="0"/>
    <s v="Normal"/>
    <s v="Adequar informações no Solar Winds: LOJA - IN 331"/>
    <s v="Maxwell Silva"/>
    <x v="21"/>
    <s v="27/09/2016 15:16:55"/>
    <s v=" "/>
    <s v="xxx"/>
    <x v="46"/>
    <x v="26"/>
    <n v="0.5"/>
    <n v="0"/>
    <n v="100"/>
    <s v="14/09/2016 17:40:05"/>
    <s v="27/09/2016 15:16:55"/>
    <s v="XX"/>
    <x v="5"/>
    <s v="Não"/>
    <s v=""/>
    <s v=""/>
    <s v=""/>
  </r>
  <r>
    <n v="1633"/>
    <x v="22"/>
    <x v="0"/>
    <s v="04 - Redes"/>
    <x v="0"/>
    <s v="Normal"/>
    <s v="Adequar informações no Solar Winds: LOJA - IN 332"/>
    <s v="Maxwell Silva"/>
    <x v="21"/>
    <s v="27/09/2016 15:17:02"/>
    <s v=" "/>
    <s v="xxx"/>
    <x v="46"/>
    <x v="26"/>
    <n v="0.5"/>
    <n v="0"/>
    <n v="100"/>
    <s v="14/09/2016 17:40:10"/>
    <s v="27/09/2016 15:17:02"/>
    <s v="XX"/>
    <x v="5"/>
    <s v="Não"/>
    <s v=""/>
    <s v=""/>
    <s v=""/>
  </r>
  <r>
    <n v="1634"/>
    <x v="22"/>
    <x v="0"/>
    <s v="04 - Redes"/>
    <x v="0"/>
    <s v="Normal"/>
    <s v="Adequar informações no Solar Winds: LOJA - IN 333"/>
    <s v="Maxwell Silva"/>
    <x v="21"/>
    <s v="27/09/2016 15:17:07"/>
    <s v=" "/>
    <s v="xxx"/>
    <x v="47"/>
    <x v="52"/>
    <n v="0.5"/>
    <n v="0"/>
    <n v="100"/>
    <s v="14/09/2016 17:40:15"/>
    <s v="27/09/2016 15:17:07"/>
    <s v="XX"/>
    <x v="5"/>
    <s v="Não"/>
    <s v=""/>
    <s v=""/>
    <s v=""/>
  </r>
  <r>
    <n v="1635"/>
    <x v="22"/>
    <x v="0"/>
    <s v="04 - Redes"/>
    <x v="0"/>
    <s v="Normal"/>
    <s v="Adequar informações no Solar Winds: LOJA - IN 334"/>
    <s v="Maxwell Silva"/>
    <x v="21"/>
    <s v="27/09/2016 15:17:13"/>
    <s v=" "/>
    <s v="xxx"/>
    <x v="47"/>
    <x v="52"/>
    <n v="0.5"/>
    <n v="0"/>
    <n v="100"/>
    <s v="14/09/2016 17:40:20"/>
    <s v="27/09/2016 15:17:13"/>
    <s v="XX"/>
    <x v="5"/>
    <s v="Não"/>
    <s v=""/>
    <s v=""/>
    <s v=""/>
  </r>
  <r>
    <n v="1636"/>
    <x v="22"/>
    <x v="0"/>
    <s v="04 - Redes"/>
    <x v="0"/>
    <s v="Normal"/>
    <s v="Adequar informações no Solar Winds: LOJA - IN 338"/>
    <s v="Maxwell Silva"/>
    <x v="21"/>
    <s v="27/09/2016 15:17:21"/>
    <s v=" "/>
    <s v="xxx"/>
    <x v="47"/>
    <x v="52"/>
    <n v="0.5"/>
    <n v="0"/>
    <n v="100"/>
    <s v="14/09/2016 17:40:24"/>
    <s v="27/09/2016 15:17:21"/>
    <s v="XX"/>
    <x v="5"/>
    <s v="Não"/>
    <s v=""/>
    <s v=""/>
    <s v=""/>
  </r>
  <r>
    <n v="1637"/>
    <x v="22"/>
    <x v="0"/>
    <s v="04 - Redes"/>
    <x v="0"/>
    <s v="Normal"/>
    <s v="Adequar informações no Solar Winds: LOJA - IN 342"/>
    <s v="Maxwell Silva"/>
    <x v="21"/>
    <s v="27/09/2016 15:17:28"/>
    <s v=" "/>
    <s v="xxx"/>
    <x v="47"/>
    <x v="52"/>
    <n v="0.5"/>
    <n v="0"/>
    <n v="100"/>
    <s v="14/09/2016 17:40:31"/>
    <s v="27/09/2016 15:17:28"/>
    <s v="XX"/>
    <x v="5"/>
    <s v="Não"/>
    <s v=""/>
    <s v=""/>
    <s v=""/>
  </r>
  <r>
    <n v="1638"/>
    <x v="22"/>
    <x v="0"/>
    <s v="04 - Redes"/>
    <x v="0"/>
    <s v="Normal"/>
    <s v="Adequar informações no Solar Winds: LOJA - IN 345"/>
    <s v="Maxwell Silva"/>
    <x v="21"/>
    <s v="27/09/2016 15:17:36"/>
    <s v=" "/>
    <s v="xxx"/>
    <x v="47"/>
    <x v="52"/>
    <n v="0.5"/>
    <n v="0"/>
    <n v="100"/>
    <s v="14/09/2016 17:40:35"/>
    <s v="27/09/2016 15:17:36"/>
    <s v="XX"/>
    <x v="5"/>
    <s v="Não"/>
    <s v=""/>
    <s v=""/>
    <s v=""/>
  </r>
  <r>
    <n v="1639"/>
    <x v="22"/>
    <x v="0"/>
    <s v="04 - Redes"/>
    <x v="0"/>
    <s v="Normal"/>
    <s v="Adequar informações no Solar Winds: LOJA - IN 349"/>
    <s v="Maxwell Silva"/>
    <x v="21"/>
    <s v="27/09/2016 15:17:43"/>
    <s v=" "/>
    <s v="xxx"/>
    <x v="47"/>
    <x v="52"/>
    <n v="0.5"/>
    <n v="0"/>
    <n v="100"/>
    <s v="14/09/2016 17:40:40"/>
    <s v="27/09/2016 15:17:43"/>
    <s v="XX"/>
    <x v="5"/>
    <s v="Não"/>
    <s v=""/>
    <s v=""/>
    <s v=""/>
  </r>
  <r>
    <n v="1640"/>
    <x v="22"/>
    <x v="0"/>
    <s v="04 - Redes"/>
    <x v="0"/>
    <s v="Normal"/>
    <s v="Adequar informações no Solar Winds: LOJA - IN 351"/>
    <s v="Maxwell Silva"/>
    <x v="21"/>
    <s v="27/09/2016 15:18:02"/>
    <s v=" "/>
    <s v="xxx"/>
    <x v="47"/>
    <x v="52"/>
    <n v="0.5"/>
    <n v="0"/>
    <n v="100"/>
    <s v="14/09/2016 17:40:44"/>
    <s v="27/09/2016 15:18:02"/>
    <s v="XX"/>
    <x v="5"/>
    <s v="Não"/>
    <s v=""/>
    <s v=""/>
    <s v=""/>
  </r>
  <r>
    <n v="1641"/>
    <x v="22"/>
    <x v="0"/>
    <s v="04 - Redes"/>
    <x v="0"/>
    <s v="Normal"/>
    <s v="Adequar informações no Solar Winds: LOJA - IN 352"/>
    <s v="Maxwell Silva"/>
    <x v="21"/>
    <s v="27/09/2016 15:18:07"/>
    <s v=" "/>
    <s v="xxx"/>
    <x v="47"/>
    <x v="52"/>
    <n v="0.5"/>
    <n v="0"/>
    <n v="100"/>
    <s v="14/09/2016 17:40:49"/>
    <s v="27/09/2016 15:18:07"/>
    <s v="XX"/>
    <x v="5"/>
    <s v="Não"/>
    <s v=""/>
    <s v=""/>
    <s v=""/>
  </r>
  <r>
    <n v="1642"/>
    <x v="22"/>
    <x v="0"/>
    <s v="04 - Redes"/>
    <x v="0"/>
    <s v="Normal"/>
    <s v="Adequar informações no Solar Winds: LOJA - IN 353"/>
    <s v="Maxwell Silva"/>
    <x v="21"/>
    <s v="27/09/2016 15:18:13"/>
    <s v=" "/>
    <s v="xxx"/>
    <x v="47"/>
    <x v="52"/>
    <n v="0.5"/>
    <n v="0"/>
    <n v="100"/>
    <s v="14/09/2016 17:40:53"/>
    <s v="27/09/2016 15:18:13"/>
    <s v="XX"/>
    <x v="5"/>
    <s v="Não"/>
    <s v=""/>
    <s v=""/>
    <s v=""/>
  </r>
  <r>
    <n v="1643"/>
    <x v="22"/>
    <x v="0"/>
    <s v="04 - Redes"/>
    <x v="0"/>
    <s v="Normal"/>
    <s v="Adequar informações no Solar Winds: LOJA - IN 354"/>
    <s v="Maxwell Silva"/>
    <x v="21"/>
    <s v="27/09/2016 15:18:18"/>
    <s v=" "/>
    <s v="xxx"/>
    <x v="47"/>
    <x v="52"/>
    <n v="0.5"/>
    <n v="0"/>
    <n v="100"/>
    <s v="14/09/2016 17:40:59"/>
    <s v="27/09/2016 15:18:18"/>
    <s v="XX"/>
    <x v="5"/>
    <s v="Não"/>
    <s v=""/>
    <s v=""/>
    <s v=""/>
  </r>
  <r>
    <n v="1644"/>
    <x v="22"/>
    <x v="0"/>
    <s v="04 - Redes"/>
    <x v="0"/>
    <s v="Normal"/>
    <s v="Adequar informações no Solar Winds: LOJA - IN 361"/>
    <s v="Maxwell Silva"/>
    <x v="21"/>
    <s v="27/09/2016 15:18:23"/>
    <s v=" "/>
    <s v="xxx"/>
    <x v="47"/>
    <x v="52"/>
    <n v="0.5"/>
    <n v="0"/>
    <n v="100"/>
    <s v="14/09/2016 17:41:04"/>
    <s v="27/09/2016 15:18:23"/>
    <s v="XX"/>
    <x v="5"/>
    <s v="Não"/>
    <s v=""/>
    <s v=""/>
    <s v=""/>
  </r>
  <r>
    <n v="1645"/>
    <x v="22"/>
    <x v="0"/>
    <s v="04 - Redes"/>
    <x v="0"/>
    <s v="Normal"/>
    <s v="Adequar informações no Solar Winds: LOJA - IN 362"/>
    <s v="Maxwell Silva"/>
    <x v="21"/>
    <s v="27/09/2016 15:18:29"/>
    <s v=" "/>
    <s v="xxx"/>
    <x v="47"/>
    <x v="52"/>
    <n v="0.5"/>
    <n v="0"/>
    <n v="100"/>
    <s v="14/09/2016 17:41:08"/>
    <s v="27/09/2016 15:18:29"/>
    <s v="XX"/>
    <x v="5"/>
    <s v="Não"/>
    <s v=""/>
    <s v=""/>
    <s v=""/>
  </r>
  <r>
    <n v="1646"/>
    <x v="22"/>
    <x v="0"/>
    <s v="04 - Redes"/>
    <x v="0"/>
    <s v="Normal"/>
    <s v="Adequar informações no Solar Winds: LOJA - RNV 000"/>
    <s v="Maxwell Silva"/>
    <x v="21"/>
    <s v="27/09/2016 15:18:34"/>
    <s v=" "/>
    <s v="xxx"/>
    <x v="47"/>
    <x v="52"/>
    <n v="0.5"/>
    <n v="0"/>
    <n v="100"/>
    <s v="14/09/2016 17:41:13"/>
    <s v="27/09/2016 15:18:34"/>
    <s v="XX"/>
    <x v="5"/>
    <s v="Não"/>
    <s v=""/>
    <s v=""/>
    <s v=""/>
  </r>
  <r>
    <n v="1647"/>
    <x v="22"/>
    <x v="0"/>
    <s v="04 - Redes"/>
    <x v="0"/>
    <s v="Normal"/>
    <s v="Adequar informações no Solar Winds: LOJA - RNV 003"/>
    <s v="Maxwell Silva"/>
    <x v="21"/>
    <s v="27/09/2016 15:18:41"/>
    <s v=" "/>
    <s v="xxx"/>
    <x v="47"/>
    <x v="52"/>
    <n v="0.5"/>
    <n v="0"/>
    <n v="100"/>
    <s v="14/09/2016 17:41:18"/>
    <s v="27/09/2016 15:18:41"/>
    <s v="XX"/>
    <x v="5"/>
    <s v="Não"/>
    <s v=""/>
    <s v=""/>
    <s v=""/>
  </r>
  <r>
    <n v="1648"/>
    <x v="22"/>
    <x v="0"/>
    <s v="04 - Redes"/>
    <x v="0"/>
    <s v="Normal"/>
    <s v="Adequar informações no Solar Winds: LOJA - RNV 004"/>
    <s v="Maxwell Silva"/>
    <x v="21"/>
    <s v="27/09/2016 15:18:49"/>
    <s v=" "/>
    <s v="xxx"/>
    <x v="47"/>
    <x v="52"/>
    <n v="0.5"/>
    <n v="0"/>
    <n v="100"/>
    <s v="14/09/2016 17:41:23"/>
    <s v="27/09/2016 15:18:49"/>
    <s v="XX"/>
    <x v="5"/>
    <s v="Não"/>
    <s v=""/>
    <s v=""/>
    <s v=""/>
  </r>
  <r>
    <n v="1649"/>
    <x v="22"/>
    <x v="0"/>
    <s v="04 - Redes"/>
    <x v="0"/>
    <s v="Normal"/>
    <s v="Adequar informações no Solar Winds: LOJA - RNV 006"/>
    <s v="Maxwell Silva"/>
    <x v="21"/>
    <s v="27/09/2016 15:18:57"/>
    <s v=" "/>
    <s v="xxx"/>
    <x v="47"/>
    <x v="52"/>
    <n v="0.5"/>
    <n v="0"/>
    <n v="100"/>
    <s v="14/09/2016 17:41:28"/>
    <s v="27/09/2016 15:18:57"/>
    <s v="XX"/>
    <x v="5"/>
    <s v="Não"/>
    <s v=""/>
    <s v=""/>
    <s v=""/>
  </r>
  <r>
    <n v="1650"/>
    <x v="22"/>
    <x v="0"/>
    <s v="04 - Redes"/>
    <x v="0"/>
    <s v="Normal"/>
    <s v="Adequar informações no Solar Winds: LOJA - RNV 007"/>
    <s v="Maxwell Silva"/>
    <x v="21"/>
    <s v="27/09/2016 15:19:20"/>
    <s v=" "/>
    <s v="xxx"/>
    <x v="47"/>
    <x v="52"/>
    <n v="0.5"/>
    <n v="0"/>
    <n v="100"/>
    <s v="14/09/2016 17:41:32"/>
    <s v="27/09/2016 15:19:20"/>
    <s v="XX"/>
    <x v="5"/>
    <s v="Não"/>
    <s v=""/>
    <s v=""/>
    <s v=""/>
  </r>
  <r>
    <n v="1651"/>
    <x v="22"/>
    <x v="0"/>
    <s v="04 - Redes"/>
    <x v="0"/>
    <s v="Normal"/>
    <s v="Adequar informações no Solar Winds: LOJA - RNV 008"/>
    <s v="Maxwell Silva"/>
    <x v="21"/>
    <s v="27/09/2016 15:19:25"/>
    <s v=" "/>
    <s v="xxx"/>
    <x v="47"/>
    <x v="52"/>
    <n v="0.5"/>
    <n v="0"/>
    <n v="100"/>
    <s v="14/09/2016 17:41:37"/>
    <s v="27/09/2016 15:19:25"/>
    <s v="XX"/>
    <x v="5"/>
    <s v="Não"/>
    <s v=""/>
    <s v=""/>
    <s v=""/>
  </r>
  <r>
    <n v="1652"/>
    <x v="22"/>
    <x v="0"/>
    <s v="04 - Redes"/>
    <x v="0"/>
    <s v="Normal"/>
    <s v="Adequar informações no Solar Winds: LOJA - RNV 011"/>
    <s v="Maxwell Silva"/>
    <x v="21"/>
    <s v="27/09/2016 15:19:30"/>
    <s v=" "/>
    <s v="xxx"/>
    <x v="47"/>
    <x v="52"/>
    <n v="0.5"/>
    <n v="0"/>
    <n v="100"/>
    <s v="14/09/2016 17:41:42"/>
    <s v="27/09/2016 15:19:30"/>
    <s v="XX"/>
    <x v="5"/>
    <s v="Não"/>
    <s v=""/>
    <s v=""/>
    <s v=""/>
  </r>
  <r>
    <n v="1653"/>
    <x v="22"/>
    <x v="0"/>
    <s v="04 - Redes"/>
    <x v="0"/>
    <s v="Normal"/>
    <s v="Adequar informações no Solar Winds: LOJA - RNV 012"/>
    <s v="Maxwell Silva"/>
    <x v="21"/>
    <s v="27/09/2016 15:19:36"/>
    <s v=" "/>
    <s v="xxx"/>
    <x v="47"/>
    <x v="52"/>
    <n v="0.5"/>
    <n v="0"/>
    <n v="100"/>
    <s v="14/09/2016 17:41:47"/>
    <s v="27/09/2016 15:19:36"/>
    <s v="XX"/>
    <x v="5"/>
    <s v="Não"/>
    <s v=""/>
    <s v=""/>
    <s v=""/>
  </r>
  <r>
    <n v="1654"/>
    <x v="22"/>
    <x v="0"/>
    <s v="04 - Redes"/>
    <x v="0"/>
    <s v="Normal"/>
    <s v="Adequar informações no Solar Winds: LOJA - RNV 015"/>
    <s v="Maxwell Silva"/>
    <x v="21"/>
    <s v="27/09/2016 15:19:41"/>
    <s v=" "/>
    <s v="xxx"/>
    <x v="47"/>
    <x v="52"/>
    <n v="0.5"/>
    <n v="0"/>
    <n v="100"/>
    <s v="14/09/2016 17:41:52"/>
    <s v="27/09/2016 15:19:41"/>
    <s v="XX"/>
    <x v="5"/>
    <s v="Não"/>
    <s v=""/>
    <s v=""/>
    <s v=""/>
  </r>
  <r>
    <n v="1655"/>
    <x v="22"/>
    <x v="0"/>
    <s v="04 - Redes"/>
    <x v="2"/>
    <s v="Normal"/>
    <s v="Adequar informações no Solar Winds: LOJA - RNV 016"/>
    <s v="Maxwell Silva"/>
    <x v="21"/>
    <s v="14/09/2016 17:41:57"/>
    <s v=" "/>
    <s v="xxx"/>
    <x v="47"/>
    <x v="52"/>
    <n v="0.5"/>
    <n v="0"/>
    <n v="0"/>
    <s v="14/09/2016 17:41:57"/>
    <s v=""/>
    <s v="XX"/>
    <x v="5"/>
    <s v="Não"/>
    <s v=""/>
    <s v=""/>
    <s v=""/>
  </r>
  <r>
    <n v="1657"/>
    <x v="22"/>
    <x v="0"/>
    <s v="04 - Redes"/>
    <x v="2"/>
    <s v="Normal"/>
    <s v="Adequar informações no Solar Winds: LOJA - RNV 017"/>
    <s v="Maxwell Silva"/>
    <x v="21"/>
    <s v="14/09/2016 17:42:01"/>
    <s v=" "/>
    <s v="xxx"/>
    <x v="47"/>
    <x v="52"/>
    <n v="0.5"/>
    <n v="0"/>
    <n v="0"/>
    <s v="14/09/2016 17:42:01"/>
    <s v=""/>
    <s v="XX"/>
    <x v="5"/>
    <s v="Não"/>
    <s v=""/>
    <s v=""/>
    <s v=""/>
  </r>
  <r>
    <n v="1658"/>
    <x v="22"/>
    <x v="0"/>
    <s v="04 - Redes"/>
    <x v="2"/>
    <s v="Normal"/>
    <s v="Adequar informações no Solar Winds: LOJA - RNV 019"/>
    <s v="Maxwell Silva"/>
    <x v="21"/>
    <s v="14/09/2016 17:42:06"/>
    <s v=" "/>
    <s v="xxx"/>
    <x v="47"/>
    <x v="52"/>
    <n v="0.5"/>
    <n v="0"/>
    <n v="0"/>
    <s v="14/09/2016 17:42:06"/>
    <s v=""/>
    <s v="XX"/>
    <x v="5"/>
    <s v="Não"/>
    <s v=""/>
    <s v=""/>
    <s v=""/>
  </r>
  <r>
    <n v="1659"/>
    <x v="22"/>
    <x v="0"/>
    <s v="04 - Redes"/>
    <x v="2"/>
    <s v="Normal"/>
    <s v="Adequar informações no Solar Winds: LOJA - RNV 023"/>
    <s v="Maxwell Silva"/>
    <x v="21"/>
    <s v="14/09/2016 17:42:11"/>
    <s v=" "/>
    <s v="xxx"/>
    <x v="47"/>
    <x v="52"/>
    <n v="0.5"/>
    <n v="0"/>
    <n v="0"/>
    <s v="14/09/2016 17:42:11"/>
    <s v=""/>
    <s v="XX"/>
    <x v="5"/>
    <s v="Não"/>
    <s v=""/>
    <s v=""/>
    <s v=""/>
  </r>
  <r>
    <n v="1660"/>
    <x v="22"/>
    <x v="0"/>
    <s v="04 - Redes"/>
    <x v="2"/>
    <s v="Normal"/>
    <s v="Adequar informações no Solar Winds: LOJA - RNV 027"/>
    <s v="Maxwell Silva"/>
    <x v="21"/>
    <s v="14/09/2016 17:42:15"/>
    <s v=" "/>
    <s v="xxx"/>
    <x v="47"/>
    <x v="52"/>
    <n v="0.5"/>
    <n v="0"/>
    <n v="0"/>
    <s v="14/09/2016 17:42:15"/>
    <s v=""/>
    <s v="XX"/>
    <x v="5"/>
    <s v="Não"/>
    <s v=""/>
    <s v=""/>
    <s v=""/>
  </r>
  <r>
    <n v="1661"/>
    <x v="22"/>
    <x v="0"/>
    <s v="04 - Redes"/>
    <x v="2"/>
    <s v="Normal"/>
    <s v="Adequar informações no Solar Winds: LOJA - RNV 028"/>
    <s v="Maxwell Silva"/>
    <x v="21"/>
    <s v="14/09/2016 17:42:19"/>
    <s v=" "/>
    <s v="xxx"/>
    <x v="47"/>
    <x v="52"/>
    <n v="0.5"/>
    <n v="0"/>
    <n v="0"/>
    <s v="14/09/2016 17:42:19"/>
    <s v=""/>
    <s v="XX"/>
    <x v="5"/>
    <s v="Não"/>
    <s v=""/>
    <s v=""/>
    <s v=""/>
  </r>
  <r>
    <n v="1662"/>
    <x v="22"/>
    <x v="0"/>
    <s v="04 - Redes"/>
    <x v="2"/>
    <s v="Normal"/>
    <s v="Adequar informações no Solar Winds: LOJA - RNV 030"/>
    <s v="Maxwell Silva"/>
    <x v="21"/>
    <s v="14/09/2016 17:42:24"/>
    <s v=" "/>
    <s v="xxx"/>
    <x v="47"/>
    <x v="52"/>
    <n v="0.5"/>
    <n v="0"/>
    <n v="0"/>
    <s v="14/09/2016 17:42:24"/>
    <s v=""/>
    <s v="XX"/>
    <x v="5"/>
    <s v="Não"/>
    <s v=""/>
    <s v=""/>
    <s v=""/>
  </r>
  <r>
    <n v="1663"/>
    <x v="22"/>
    <x v="0"/>
    <s v="04 - Redes"/>
    <x v="2"/>
    <s v="Normal"/>
    <s v="Adequar informações no Solar Winds: LOJA - RNV 031"/>
    <s v="Maxwell Silva"/>
    <x v="21"/>
    <s v="14/09/2016 17:42:29"/>
    <s v=" "/>
    <s v="xxx"/>
    <x v="47"/>
    <x v="52"/>
    <n v="0.5"/>
    <n v="0"/>
    <n v="0"/>
    <s v="14/09/2016 17:42:29"/>
    <s v=""/>
    <s v="XX"/>
    <x v="5"/>
    <s v="Não"/>
    <s v=""/>
    <s v=""/>
    <s v=""/>
  </r>
  <r>
    <n v="1664"/>
    <x v="22"/>
    <x v="0"/>
    <s v="04 - Redes"/>
    <x v="2"/>
    <s v="Normal"/>
    <s v="Adequar informações no Solar Winds: LOJA - RNV 032"/>
    <s v="Maxwell Silva"/>
    <x v="21"/>
    <s v="14/09/2016 17:42:34"/>
    <s v=" "/>
    <s v="xxx"/>
    <x v="47"/>
    <x v="52"/>
    <n v="0.5"/>
    <n v="0"/>
    <n v="0"/>
    <s v="14/09/2016 17:42:34"/>
    <s v=""/>
    <s v="XX"/>
    <x v="5"/>
    <s v="Não"/>
    <s v=""/>
    <s v=""/>
    <s v=""/>
  </r>
  <r>
    <n v="1665"/>
    <x v="22"/>
    <x v="0"/>
    <s v="04 - Redes"/>
    <x v="2"/>
    <s v="Normal"/>
    <s v="Adequar informações no Solar Winds: LOJA - RNV 034"/>
    <s v="Maxwell Silva"/>
    <x v="21"/>
    <s v="14/09/2016 17:42:38"/>
    <s v=" "/>
    <s v="xxx"/>
    <x v="47"/>
    <x v="52"/>
    <n v="0.5"/>
    <n v="0"/>
    <n v="0"/>
    <s v="14/09/2016 17:42:38"/>
    <s v=""/>
    <s v="XX"/>
    <x v="5"/>
    <s v="Não"/>
    <s v=""/>
    <s v=""/>
    <s v=""/>
  </r>
  <r>
    <n v="1666"/>
    <x v="22"/>
    <x v="0"/>
    <s v="04 - Redes"/>
    <x v="2"/>
    <s v="Normal"/>
    <s v="Adequar informações no Solar Winds: LOJA - RNV 035"/>
    <s v="Maxwell Silva"/>
    <x v="21"/>
    <s v="14/09/2016 17:42:43"/>
    <s v=" "/>
    <s v="xxx"/>
    <x v="47"/>
    <x v="52"/>
    <n v="0.5"/>
    <n v="0"/>
    <n v="0"/>
    <s v="14/09/2016 17:42:43"/>
    <s v=""/>
    <s v="XX"/>
    <x v="5"/>
    <s v="Não"/>
    <s v=""/>
    <s v=""/>
    <s v=""/>
  </r>
  <r>
    <n v="1667"/>
    <x v="22"/>
    <x v="0"/>
    <s v="04 - Redes"/>
    <x v="2"/>
    <s v="Normal"/>
    <s v="Adequar informações no Solar Winds: LOJA - RNV 036"/>
    <s v="Maxwell Silva"/>
    <x v="21"/>
    <s v="14/09/2016 17:42:48"/>
    <s v=" "/>
    <s v="xxx"/>
    <x v="48"/>
    <x v="46"/>
    <n v="0.5"/>
    <n v="0"/>
    <n v="0"/>
    <s v="14/09/2016 17:42:48"/>
    <s v=""/>
    <s v="XX"/>
    <x v="5"/>
    <s v="Não"/>
    <s v=""/>
    <s v=""/>
    <s v=""/>
  </r>
  <r>
    <n v="1668"/>
    <x v="22"/>
    <x v="0"/>
    <s v="04 - Redes"/>
    <x v="2"/>
    <s v="Normal"/>
    <s v="Adequar informações no Solar Winds: LOJA - RNV 038"/>
    <s v="Maxwell Silva"/>
    <x v="21"/>
    <s v="14/09/2016 17:42:53"/>
    <s v=" "/>
    <s v="xxx"/>
    <x v="48"/>
    <x v="46"/>
    <n v="0.5"/>
    <n v="0"/>
    <n v="0"/>
    <s v="14/09/2016 17:42:53"/>
    <s v=""/>
    <s v="XX"/>
    <x v="5"/>
    <s v="Não"/>
    <s v=""/>
    <s v=""/>
    <s v=""/>
  </r>
  <r>
    <n v="1669"/>
    <x v="22"/>
    <x v="0"/>
    <s v="04 - Redes"/>
    <x v="2"/>
    <s v="Normal"/>
    <s v="Adequar informações no Solar Winds: LOJA - RNV 039"/>
    <s v="Maxwell Silva"/>
    <x v="21"/>
    <s v="14/09/2016 17:42:58"/>
    <s v=" "/>
    <s v="xxx"/>
    <x v="48"/>
    <x v="46"/>
    <n v="0.5"/>
    <n v="0"/>
    <n v="0"/>
    <s v="14/09/2016 17:42:58"/>
    <s v=""/>
    <s v="XX"/>
    <x v="5"/>
    <s v="Não"/>
    <s v=""/>
    <s v=""/>
    <s v=""/>
  </r>
  <r>
    <n v="1670"/>
    <x v="22"/>
    <x v="0"/>
    <s v="04 - Redes"/>
    <x v="2"/>
    <s v="Normal"/>
    <s v="Adequar informações no Solar Winds: LOJA - RNV 043"/>
    <s v="Maxwell Silva"/>
    <x v="21"/>
    <s v="14/09/2016 17:43:07"/>
    <s v=" "/>
    <s v="xxx"/>
    <x v="48"/>
    <x v="46"/>
    <n v="0.5"/>
    <n v="0"/>
    <n v="0"/>
    <s v="14/09/2016 17:43:07"/>
    <s v=""/>
    <s v="XX"/>
    <x v="5"/>
    <s v="Não"/>
    <s v=""/>
    <s v=""/>
    <s v=""/>
  </r>
  <r>
    <n v="1671"/>
    <x v="22"/>
    <x v="0"/>
    <s v="04 - Redes"/>
    <x v="2"/>
    <s v="Normal"/>
    <s v="Adequar informações no Solar Winds: LOJA - RNV 044"/>
    <s v="Maxwell Silva"/>
    <x v="21"/>
    <s v="14/09/2016 17:43:12"/>
    <s v=" "/>
    <s v="xxx"/>
    <x v="48"/>
    <x v="46"/>
    <n v="0.5"/>
    <n v="0"/>
    <n v="0"/>
    <s v="14/09/2016 17:43:12"/>
    <s v=""/>
    <s v="XX"/>
    <x v="5"/>
    <s v="Não"/>
    <s v=""/>
    <s v=""/>
    <s v=""/>
  </r>
  <r>
    <n v="1672"/>
    <x v="22"/>
    <x v="0"/>
    <s v="04 - Redes"/>
    <x v="2"/>
    <s v="Normal"/>
    <s v="Adequar informações no Solar Winds: LOJA - RNV 045"/>
    <s v="Maxwell Silva"/>
    <x v="21"/>
    <s v="14/09/2016 17:43:16"/>
    <s v=" "/>
    <s v="xxx"/>
    <x v="48"/>
    <x v="46"/>
    <n v="0.5"/>
    <n v="0"/>
    <n v="0"/>
    <s v="14/09/2016 17:43:16"/>
    <s v=""/>
    <s v="XX"/>
    <x v="5"/>
    <s v="Não"/>
    <s v=""/>
    <s v=""/>
    <s v=""/>
  </r>
  <r>
    <n v="1673"/>
    <x v="22"/>
    <x v="0"/>
    <s v="04 - Redes"/>
    <x v="2"/>
    <s v="Normal"/>
    <s v="Adequar informações no Solar Winds: LOJA - RNV 046"/>
    <s v="Maxwell Silva"/>
    <x v="21"/>
    <s v="14/09/2016 17:43:21"/>
    <s v=" "/>
    <s v="xxx"/>
    <x v="48"/>
    <x v="46"/>
    <n v="0.5"/>
    <n v="0"/>
    <n v="0"/>
    <s v="14/09/2016 17:43:21"/>
    <s v=""/>
    <s v="XX"/>
    <x v="5"/>
    <s v="Não"/>
    <s v=""/>
    <s v=""/>
    <s v=""/>
  </r>
  <r>
    <n v="1674"/>
    <x v="22"/>
    <x v="0"/>
    <s v="04 - Redes"/>
    <x v="2"/>
    <s v="Normal"/>
    <s v="Adequar informações no Solar Winds: LOJA - RNV 048"/>
    <s v="Maxwell Silva"/>
    <x v="21"/>
    <s v="14/09/2016 17:43:26"/>
    <s v=" "/>
    <s v="xxx"/>
    <x v="48"/>
    <x v="46"/>
    <n v="0.5"/>
    <n v="0"/>
    <n v="0"/>
    <s v="14/09/2016 17:43:26"/>
    <s v=""/>
    <s v="XX"/>
    <x v="5"/>
    <s v="Não"/>
    <s v=""/>
    <s v=""/>
    <s v=""/>
  </r>
  <r>
    <n v="1675"/>
    <x v="22"/>
    <x v="0"/>
    <s v="04 - Redes"/>
    <x v="2"/>
    <s v="Normal"/>
    <s v="Adequar informações no Solar Winds: LOJA - RNV 049"/>
    <s v="Maxwell Silva"/>
    <x v="21"/>
    <s v="14/09/2016 17:43:31"/>
    <s v=" "/>
    <s v="xxx"/>
    <x v="48"/>
    <x v="46"/>
    <n v="0.5"/>
    <n v="0"/>
    <n v="0"/>
    <s v="14/09/2016 17:43:31"/>
    <s v=""/>
    <s v="XX"/>
    <x v="5"/>
    <s v="Não"/>
    <s v=""/>
    <s v=""/>
    <s v=""/>
  </r>
  <r>
    <n v="1676"/>
    <x v="22"/>
    <x v="0"/>
    <s v="04 - Redes"/>
    <x v="2"/>
    <s v="Normal"/>
    <s v="Adequar informações no Solar Winds: LOJA - RNV 050"/>
    <s v="Maxwell Silva"/>
    <x v="21"/>
    <s v="14/09/2016 17:43:35"/>
    <s v=" "/>
    <s v="xxx"/>
    <x v="48"/>
    <x v="46"/>
    <n v="0.5"/>
    <n v="0"/>
    <n v="0"/>
    <s v="14/09/2016 17:43:35"/>
    <s v=""/>
    <s v="XX"/>
    <x v="5"/>
    <s v="Não"/>
    <s v=""/>
    <s v=""/>
    <s v=""/>
  </r>
  <r>
    <n v="1677"/>
    <x v="22"/>
    <x v="0"/>
    <s v="04 - Redes"/>
    <x v="2"/>
    <s v="Normal"/>
    <s v="Adequar informações no Solar Winds: LOJA - RNV 051"/>
    <s v="Maxwell Silva"/>
    <x v="21"/>
    <s v="14/09/2016 17:43:40"/>
    <s v=" "/>
    <s v="xxx"/>
    <x v="48"/>
    <x v="46"/>
    <n v="0.5"/>
    <n v="0"/>
    <n v="0"/>
    <s v="14/09/2016 17:43:40"/>
    <s v=""/>
    <s v="XX"/>
    <x v="5"/>
    <s v="Não"/>
    <s v=""/>
    <s v=""/>
    <s v=""/>
  </r>
  <r>
    <n v="1678"/>
    <x v="22"/>
    <x v="0"/>
    <s v="04 - Redes"/>
    <x v="2"/>
    <s v="Normal"/>
    <s v="Adequar informações no Solar Winds: LOJA - RNV 052"/>
    <s v="Maxwell Silva"/>
    <x v="21"/>
    <s v="14/09/2016 17:43:45"/>
    <s v=" "/>
    <s v="xxx"/>
    <x v="48"/>
    <x v="46"/>
    <n v="0.5"/>
    <n v="0"/>
    <n v="0"/>
    <s v="14/09/2016 17:43:45"/>
    <s v=""/>
    <s v="XX"/>
    <x v="5"/>
    <s v="Não"/>
    <s v=""/>
    <s v=""/>
    <s v=""/>
  </r>
  <r>
    <n v="1679"/>
    <x v="22"/>
    <x v="0"/>
    <s v="04 - Redes"/>
    <x v="2"/>
    <s v="Normal"/>
    <s v="Adequar informações no Solar Winds: LOJA - RNV 054"/>
    <s v="Maxwell Silva"/>
    <x v="21"/>
    <s v="14/09/2016 17:43:50"/>
    <s v=" "/>
    <s v="xxx"/>
    <x v="48"/>
    <x v="46"/>
    <n v="0.5"/>
    <n v="0"/>
    <n v="0"/>
    <s v="14/09/2016 17:43:50"/>
    <s v=""/>
    <s v="XX"/>
    <x v="5"/>
    <s v="Não"/>
    <s v=""/>
    <s v=""/>
    <s v=""/>
  </r>
  <r>
    <n v="1680"/>
    <x v="22"/>
    <x v="0"/>
    <s v="04 - Redes"/>
    <x v="2"/>
    <s v="Normal"/>
    <s v="Adequar informações no Solar Winds: LOJA - RNV 055"/>
    <s v="Maxwell Silva"/>
    <x v="21"/>
    <s v="14/09/2016 17:43:54"/>
    <s v=" "/>
    <s v="xxx"/>
    <x v="48"/>
    <x v="46"/>
    <n v="0.5"/>
    <n v="0"/>
    <n v="0"/>
    <s v="14/09/2016 17:43:54"/>
    <s v=""/>
    <s v="XX"/>
    <x v="5"/>
    <s v="Não"/>
    <s v=""/>
    <s v=""/>
    <s v=""/>
  </r>
  <r>
    <n v="1681"/>
    <x v="22"/>
    <x v="0"/>
    <s v="04 - Redes"/>
    <x v="2"/>
    <s v="Normal"/>
    <s v="Adequar informações no Solar Winds: LOJA - RNV 056"/>
    <s v="Maxwell Silva"/>
    <x v="21"/>
    <s v="14/09/2016 17:43:59"/>
    <s v=" "/>
    <s v="xxx"/>
    <x v="48"/>
    <x v="46"/>
    <n v="0.5"/>
    <n v="0"/>
    <n v="0"/>
    <s v="14/09/2016 17:43:59"/>
    <s v=""/>
    <s v="XX"/>
    <x v="5"/>
    <s v="Não"/>
    <s v=""/>
    <s v=""/>
    <s v=""/>
  </r>
  <r>
    <n v="1682"/>
    <x v="22"/>
    <x v="0"/>
    <s v="04 - Redes"/>
    <x v="2"/>
    <s v="Normal"/>
    <s v="Adequar informações no Solar Winds: LOJA - RNV 057"/>
    <s v="Maxwell Silva"/>
    <x v="21"/>
    <s v="14/09/2016 17:44:04"/>
    <s v=" "/>
    <s v="xxx"/>
    <x v="48"/>
    <x v="46"/>
    <n v="0.5"/>
    <n v="0"/>
    <n v="0"/>
    <s v="14/09/2016 17:44:04"/>
    <s v=""/>
    <s v="XX"/>
    <x v="5"/>
    <s v="Não"/>
    <s v=""/>
    <s v=""/>
    <s v=""/>
  </r>
  <r>
    <n v="1683"/>
    <x v="22"/>
    <x v="0"/>
    <s v="04 - Redes"/>
    <x v="2"/>
    <s v="Normal"/>
    <s v="Adequar informações no Solar Winds: LOJA - RNV 058"/>
    <s v="Maxwell Silva"/>
    <x v="21"/>
    <s v="14/09/2016 17:44:09"/>
    <s v=" "/>
    <s v="xxx"/>
    <x v="48"/>
    <x v="46"/>
    <n v="0.5"/>
    <n v="0"/>
    <n v="0"/>
    <s v="14/09/2016 17:44:09"/>
    <s v=""/>
    <s v="XX"/>
    <x v="5"/>
    <s v="Não"/>
    <s v=""/>
    <s v=""/>
    <s v=""/>
  </r>
  <r>
    <n v="1684"/>
    <x v="22"/>
    <x v="0"/>
    <s v="04 - Redes"/>
    <x v="2"/>
    <s v="Normal"/>
    <s v="Adequar informações no Solar Winds: LOJA - RNV 061"/>
    <s v="Maxwell Silva"/>
    <x v="21"/>
    <s v="14/09/2016 17:44:13"/>
    <s v=" "/>
    <s v="xxx"/>
    <x v="48"/>
    <x v="46"/>
    <n v="0.5"/>
    <n v="0"/>
    <n v="0"/>
    <s v="14/09/2016 17:44:13"/>
    <s v=""/>
    <s v="XX"/>
    <x v="5"/>
    <s v="Não"/>
    <s v=""/>
    <s v=""/>
    <s v=""/>
  </r>
  <r>
    <n v="1685"/>
    <x v="22"/>
    <x v="0"/>
    <s v="04 - Redes"/>
    <x v="2"/>
    <s v="Normal"/>
    <s v="Adequar informações no Solar Winds: LOJA - RNV 062"/>
    <s v="Maxwell Silva"/>
    <x v="21"/>
    <s v="14/09/2016 17:44:18"/>
    <s v=" "/>
    <s v="xxx"/>
    <x v="48"/>
    <x v="46"/>
    <n v="0.5"/>
    <n v="0"/>
    <n v="0"/>
    <s v="14/09/2016 17:44:18"/>
    <s v=""/>
    <s v="XX"/>
    <x v="5"/>
    <s v="Não"/>
    <s v=""/>
    <s v=""/>
    <s v=""/>
  </r>
  <r>
    <n v="1686"/>
    <x v="22"/>
    <x v="0"/>
    <s v="04 - Redes"/>
    <x v="2"/>
    <s v="Normal"/>
    <s v="Adequar informações no Solar Winds: LOJA - RNV 063"/>
    <s v="Maxwell Silva"/>
    <x v="21"/>
    <s v="14/09/2016 17:44:23"/>
    <s v=" "/>
    <s v="xxx"/>
    <x v="48"/>
    <x v="46"/>
    <n v="0.5"/>
    <n v="0"/>
    <n v="0"/>
    <s v="14/09/2016 17:44:23"/>
    <s v=""/>
    <s v="XX"/>
    <x v="5"/>
    <s v="Não"/>
    <s v=""/>
    <s v=""/>
    <s v=""/>
  </r>
  <r>
    <n v="1687"/>
    <x v="22"/>
    <x v="0"/>
    <s v="04 - Redes"/>
    <x v="2"/>
    <s v="Normal"/>
    <s v="Adequar informações no Solar Winds: LOJA - RNV 064"/>
    <s v="Maxwell Silva"/>
    <x v="21"/>
    <s v="14/09/2016 17:44:28"/>
    <s v=" "/>
    <s v="xxx"/>
    <x v="48"/>
    <x v="46"/>
    <n v="0.5"/>
    <n v="0"/>
    <n v="0"/>
    <s v="14/09/2016 17:44:28"/>
    <s v=""/>
    <s v="XX"/>
    <x v="5"/>
    <s v="Não"/>
    <s v=""/>
    <s v=""/>
    <s v=""/>
  </r>
  <r>
    <n v="1688"/>
    <x v="22"/>
    <x v="0"/>
    <s v="04 - Redes"/>
    <x v="2"/>
    <s v="Normal"/>
    <s v="Adequar informações no Solar Winds: LOJA - RNV 065"/>
    <s v="Maxwell Silva"/>
    <x v="21"/>
    <s v="14/09/2016 17:44:32"/>
    <s v=" "/>
    <s v="xxx"/>
    <x v="48"/>
    <x v="46"/>
    <n v="0.5"/>
    <n v="0"/>
    <n v="0"/>
    <s v="14/09/2016 17:44:32"/>
    <s v=""/>
    <s v="XX"/>
    <x v="5"/>
    <s v="Não"/>
    <s v=""/>
    <s v=""/>
    <s v=""/>
  </r>
  <r>
    <n v="1689"/>
    <x v="22"/>
    <x v="0"/>
    <s v="04 - Redes"/>
    <x v="2"/>
    <s v="Normal"/>
    <s v="Adequar informações no Solar Winds: LOJA - RNV 066"/>
    <s v="Maxwell Silva"/>
    <x v="21"/>
    <s v="14/09/2016 17:44:37"/>
    <s v=" "/>
    <s v="xxx"/>
    <x v="48"/>
    <x v="46"/>
    <n v="0.5"/>
    <n v="0"/>
    <n v="0"/>
    <s v="14/09/2016 17:44:37"/>
    <s v=""/>
    <s v="XX"/>
    <x v="5"/>
    <s v="Não"/>
    <s v=""/>
    <s v=""/>
    <s v=""/>
  </r>
  <r>
    <n v="1690"/>
    <x v="22"/>
    <x v="0"/>
    <s v="04 - Redes"/>
    <x v="2"/>
    <s v="Normal"/>
    <s v="Adequar informações no Solar Winds: LOJA - RNV 067"/>
    <s v="Maxwell Silva"/>
    <x v="21"/>
    <s v="14/09/2016 17:44:42"/>
    <s v=" "/>
    <s v="xxx"/>
    <x v="48"/>
    <x v="46"/>
    <n v="0.5"/>
    <n v="0"/>
    <n v="0"/>
    <s v="14/09/2016 17:44:42"/>
    <s v=""/>
    <s v="XX"/>
    <x v="5"/>
    <s v="Não"/>
    <s v=""/>
    <s v=""/>
    <s v=""/>
  </r>
  <r>
    <n v="1691"/>
    <x v="22"/>
    <x v="0"/>
    <s v="04 - Redes"/>
    <x v="2"/>
    <s v="Normal"/>
    <s v="Adequar informações no Solar Winds: LOJA - RNV 068"/>
    <s v="Maxwell Silva"/>
    <x v="21"/>
    <s v="14/09/2016 17:44:46"/>
    <s v=" "/>
    <s v="xxx"/>
    <x v="48"/>
    <x v="46"/>
    <n v="0.5"/>
    <n v="0"/>
    <n v="0"/>
    <s v="14/09/2016 17:44:46"/>
    <s v=""/>
    <s v="XX"/>
    <x v="5"/>
    <s v="Não"/>
    <s v=""/>
    <s v=""/>
    <s v=""/>
  </r>
  <r>
    <n v="1692"/>
    <x v="22"/>
    <x v="0"/>
    <s v="04 - Redes"/>
    <x v="2"/>
    <s v="Normal"/>
    <s v="Adequar informações no Solar Winds: LOJA - RNV 069"/>
    <s v="Maxwell Silva"/>
    <x v="21"/>
    <s v="14/09/2016 17:44:51"/>
    <s v=" "/>
    <s v="xxx"/>
    <x v="48"/>
    <x v="46"/>
    <n v="0.5"/>
    <n v="0"/>
    <n v="0"/>
    <s v="14/09/2016 17:44:51"/>
    <s v=""/>
    <s v="XX"/>
    <x v="5"/>
    <s v="Não"/>
    <s v=""/>
    <s v=""/>
    <s v=""/>
  </r>
  <r>
    <n v="1693"/>
    <x v="22"/>
    <x v="0"/>
    <s v="04 - Redes"/>
    <x v="2"/>
    <s v="Normal"/>
    <s v="Adequar informações no Solar Winds: LOJA - RNV 070"/>
    <s v="Maxwell Silva"/>
    <x v="21"/>
    <s v="14/09/2016 17:44:56"/>
    <s v=" "/>
    <s v="xxx"/>
    <x v="48"/>
    <x v="46"/>
    <n v="0.5"/>
    <n v="0"/>
    <n v="0"/>
    <s v="14/09/2016 17:44:56"/>
    <s v=""/>
    <s v="XX"/>
    <x v="5"/>
    <s v="Não"/>
    <s v=""/>
    <s v=""/>
    <s v=""/>
  </r>
  <r>
    <n v="1694"/>
    <x v="22"/>
    <x v="0"/>
    <s v="04 - Redes"/>
    <x v="2"/>
    <s v="Normal"/>
    <s v="Adequar informações no Solar Winds: LOJA - RNV 071"/>
    <s v="Maxwell Silva"/>
    <x v="21"/>
    <s v="14/09/2016 17:45:01"/>
    <s v=" "/>
    <s v="xxx"/>
    <x v="48"/>
    <x v="46"/>
    <n v="0.5"/>
    <n v="0"/>
    <n v="0"/>
    <s v="14/09/2016 17:45:01"/>
    <s v=""/>
    <s v="XX"/>
    <x v="5"/>
    <s v="Não"/>
    <s v=""/>
    <s v=""/>
    <s v=""/>
  </r>
  <r>
    <n v="1695"/>
    <x v="22"/>
    <x v="0"/>
    <s v="04 - Redes"/>
    <x v="2"/>
    <s v="Normal"/>
    <s v="Adequar informações no Solar Winds: LOJA - RNV 072"/>
    <s v="Maxwell Silva"/>
    <x v="21"/>
    <s v="14/09/2016 17:45:05"/>
    <s v=" "/>
    <s v="xxx"/>
    <x v="48"/>
    <x v="46"/>
    <n v="0.5"/>
    <n v="0"/>
    <n v="0"/>
    <s v="14/09/2016 17:45:05"/>
    <s v=""/>
    <s v="XX"/>
    <x v="5"/>
    <s v="Não"/>
    <s v=""/>
    <s v=""/>
    <s v=""/>
  </r>
  <r>
    <n v="1696"/>
    <x v="22"/>
    <x v="0"/>
    <s v="04 - Redes"/>
    <x v="2"/>
    <s v="Normal"/>
    <s v="Adequar informações no Solar Winds: LOJA - RNV 075"/>
    <s v="Maxwell Silva"/>
    <x v="21"/>
    <s v="14/09/2016 17:45:10"/>
    <s v=" "/>
    <s v="xxx"/>
    <x v="48"/>
    <x v="46"/>
    <n v="0.5"/>
    <n v="0"/>
    <n v="0"/>
    <s v="14/09/2016 17:45:10"/>
    <s v=""/>
    <s v="XX"/>
    <x v="5"/>
    <s v="Não"/>
    <s v=""/>
    <s v=""/>
    <s v=""/>
  </r>
  <r>
    <n v="1697"/>
    <x v="22"/>
    <x v="0"/>
    <s v="04 - Redes"/>
    <x v="2"/>
    <s v="Normal"/>
    <s v="Adequar informações no Solar Winds: LOJA - RNV 078"/>
    <s v="Maxwell Silva"/>
    <x v="21"/>
    <s v="14/09/2016 17:45:15"/>
    <s v=" "/>
    <s v="xxx"/>
    <x v="48"/>
    <x v="46"/>
    <n v="0.5"/>
    <n v="0"/>
    <n v="0"/>
    <s v="14/09/2016 17:45:15"/>
    <s v=""/>
    <s v="XX"/>
    <x v="5"/>
    <s v="Não"/>
    <s v=""/>
    <s v=""/>
    <s v=""/>
  </r>
  <r>
    <n v="1698"/>
    <x v="22"/>
    <x v="0"/>
    <s v="04 - Redes"/>
    <x v="2"/>
    <s v="Normal"/>
    <s v="Adequar informações no Solar Winds: LOJA - RNV 079"/>
    <s v="Maxwell Silva"/>
    <x v="21"/>
    <s v="14/09/2016 17:45:20"/>
    <s v=" "/>
    <s v="xxx"/>
    <x v="48"/>
    <x v="46"/>
    <n v="0.5"/>
    <n v="0"/>
    <n v="0"/>
    <s v="14/09/2016 17:45:20"/>
    <s v=""/>
    <s v="XX"/>
    <x v="5"/>
    <s v="Não"/>
    <s v=""/>
    <s v=""/>
    <s v=""/>
  </r>
  <r>
    <n v="1699"/>
    <x v="22"/>
    <x v="0"/>
    <s v="04 - Redes"/>
    <x v="2"/>
    <s v="Normal"/>
    <s v="Adequar informações no Solar Winds: LOJA - RNV 080"/>
    <s v="Maxwell Silva"/>
    <x v="21"/>
    <s v="14/09/2016 17:45:25"/>
    <s v=" "/>
    <s v="xxx"/>
    <x v="49"/>
    <x v="47"/>
    <n v="0.5"/>
    <n v="0"/>
    <n v="0"/>
    <s v="14/09/2016 17:45:25"/>
    <s v=""/>
    <s v="XX"/>
    <x v="5"/>
    <s v="Não"/>
    <s v=""/>
    <s v=""/>
    <s v=""/>
  </r>
  <r>
    <n v="1700"/>
    <x v="22"/>
    <x v="0"/>
    <s v="04 - Redes"/>
    <x v="2"/>
    <s v="Normal"/>
    <s v="Adequar informações no Solar Winds: LOJA - RNV 082"/>
    <s v="Maxwell Silva"/>
    <x v="21"/>
    <s v="14/09/2016 17:45:30"/>
    <s v=" "/>
    <s v="xxx"/>
    <x v="49"/>
    <x v="47"/>
    <n v="0.5"/>
    <n v="0"/>
    <n v="0"/>
    <s v="14/09/2016 17:45:30"/>
    <s v=""/>
    <s v="XX"/>
    <x v="5"/>
    <s v="Não"/>
    <s v=""/>
    <s v=""/>
    <s v=""/>
  </r>
  <r>
    <n v="1701"/>
    <x v="22"/>
    <x v="0"/>
    <s v="04 - Redes"/>
    <x v="2"/>
    <s v="Normal"/>
    <s v="Adequar informações no Solar Winds: LOJA - RNV 083"/>
    <s v="Maxwell Silva"/>
    <x v="21"/>
    <s v="14/09/2016 17:45:35"/>
    <s v=" "/>
    <s v="xxx"/>
    <x v="49"/>
    <x v="47"/>
    <n v="0.5"/>
    <n v="0"/>
    <n v="0"/>
    <s v="14/09/2016 17:45:35"/>
    <s v=""/>
    <s v="XX"/>
    <x v="5"/>
    <s v="Não"/>
    <s v=""/>
    <s v=""/>
    <s v=""/>
  </r>
  <r>
    <n v="1702"/>
    <x v="22"/>
    <x v="0"/>
    <s v="04 - Redes"/>
    <x v="2"/>
    <s v="Normal"/>
    <s v="Adequar informações no Solar Winds: LOJA - RNV 084"/>
    <s v="Maxwell Silva"/>
    <x v="21"/>
    <s v="14/09/2016 17:45:39"/>
    <s v=" "/>
    <s v="xxx"/>
    <x v="49"/>
    <x v="47"/>
    <n v="0.5"/>
    <n v="0"/>
    <n v="0"/>
    <s v="14/09/2016 17:45:39"/>
    <s v=""/>
    <s v="XX"/>
    <x v="5"/>
    <s v="Não"/>
    <s v=""/>
    <s v=""/>
    <s v=""/>
  </r>
  <r>
    <n v="1703"/>
    <x v="22"/>
    <x v="0"/>
    <s v="04 - Redes"/>
    <x v="2"/>
    <s v="Normal"/>
    <s v="Adequar informações no Solar Winds: LOJA - RNV 087"/>
    <s v="Maxwell Silva"/>
    <x v="21"/>
    <s v="14/09/2016 17:45:44"/>
    <s v=" "/>
    <s v="xxx"/>
    <x v="49"/>
    <x v="47"/>
    <n v="0.5"/>
    <n v="0"/>
    <n v="0"/>
    <s v="14/09/2016 17:45:44"/>
    <s v=""/>
    <s v="XX"/>
    <x v="5"/>
    <s v="Não"/>
    <s v=""/>
    <s v=""/>
    <s v=""/>
  </r>
  <r>
    <n v="1704"/>
    <x v="22"/>
    <x v="0"/>
    <s v="04 - Redes"/>
    <x v="2"/>
    <s v="Normal"/>
    <s v="Adequar informações no Solar Winds: LOJA - RNV 090"/>
    <s v="Maxwell Silva"/>
    <x v="21"/>
    <s v="14/09/2016 17:45:48"/>
    <s v=" "/>
    <s v="xxx"/>
    <x v="49"/>
    <x v="47"/>
    <n v="0.5"/>
    <n v="0"/>
    <n v="0"/>
    <s v="14/09/2016 17:45:48"/>
    <s v=""/>
    <s v="XX"/>
    <x v="5"/>
    <s v="Não"/>
    <s v=""/>
    <s v=""/>
    <s v=""/>
  </r>
  <r>
    <n v="1705"/>
    <x v="22"/>
    <x v="0"/>
    <s v="04 - Redes"/>
    <x v="2"/>
    <s v="Normal"/>
    <s v="Adequar informações no Solar Winds: LOJA - RNV 091"/>
    <s v="Maxwell Silva"/>
    <x v="21"/>
    <s v="14/09/2016 17:45:53"/>
    <s v=" "/>
    <s v="xxx"/>
    <x v="49"/>
    <x v="47"/>
    <n v="0.5"/>
    <n v="0"/>
    <n v="0"/>
    <s v="14/09/2016 17:45:53"/>
    <s v=""/>
    <s v="XX"/>
    <x v="5"/>
    <s v="Não"/>
    <s v=""/>
    <s v=""/>
    <s v=""/>
  </r>
  <r>
    <n v="1706"/>
    <x v="22"/>
    <x v="0"/>
    <s v="04 - Redes"/>
    <x v="2"/>
    <s v="Normal"/>
    <s v="Adequar informações no Solar Winds: LOJA - RNV 092"/>
    <s v="Maxwell Silva"/>
    <x v="21"/>
    <s v="14/09/2016 17:45:57"/>
    <s v=" "/>
    <s v="xxx"/>
    <x v="49"/>
    <x v="47"/>
    <n v="0.5"/>
    <n v="0"/>
    <n v="0"/>
    <s v="14/09/2016 17:45:57"/>
    <s v=""/>
    <s v="XX"/>
    <x v="5"/>
    <s v="Não"/>
    <s v=""/>
    <s v=""/>
    <s v=""/>
  </r>
  <r>
    <n v="1707"/>
    <x v="22"/>
    <x v="0"/>
    <s v="04 - Redes"/>
    <x v="2"/>
    <s v="Normal"/>
    <s v="Adequar informações no Solar Winds: LOJA - RNV 093"/>
    <s v="Maxwell Silva"/>
    <x v="21"/>
    <s v="14/09/2016 17:46:02"/>
    <s v=" "/>
    <s v="xxx"/>
    <x v="49"/>
    <x v="47"/>
    <n v="0.5"/>
    <n v="0"/>
    <n v="0"/>
    <s v="14/09/2016 17:46:02"/>
    <s v=""/>
    <s v="XX"/>
    <x v="5"/>
    <s v="Não"/>
    <s v=""/>
    <s v=""/>
    <s v=""/>
  </r>
  <r>
    <n v="1708"/>
    <x v="22"/>
    <x v="0"/>
    <s v="04 - Redes"/>
    <x v="2"/>
    <s v="Normal"/>
    <s v="Adequar informações no Solar Winds: LOJA - RNV 095"/>
    <s v="Maxwell Silva"/>
    <x v="21"/>
    <s v="14/09/2016 17:46:07"/>
    <s v=" "/>
    <s v="xxx"/>
    <x v="49"/>
    <x v="47"/>
    <n v="0.5"/>
    <n v="0"/>
    <n v="0"/>
    <s v="14/09/2016 17:46:07"/>
    <s v=""/>
    <s v="XX"/>
    <x v="5"/>
    <s v="Não"/>
    <s v=""/>
    <s v=""/>
    <s v=""/>
  </r>
  <r>
    <n v="1709"/>
    <x v="22"/>
    <x v="0"/>
    <s v="04 - Redes"/>
    <x v="2"/>
    <s v="Normal"/>
    <s v="Adequar informações no Solar Winds: LOJA - RNV 096"/>
    <s v="Maxwell Silva"/>
    <x v="21"/>
    <s v="14/09/2016 17:46:11"/>
    <s v=" "/>
    <s v="xxx"/>
    <x v="49"/>
    <x v="47"/>
    <n v="0.5"/>
    <n v="0"/>
    <n v="0"/>
    <s v="14/09/2016 17:46:11"/>
    <s v=""/>
    <s v="XX"/>
    <x v="5"/>
    <s v="Não"/>
    <s v=""/>
    <s v=""/>
    <s v=""/>
  </r>
  <r>
    <n v="1710"/>
    <x v="22"/>
    <x v="0"/>
    <s v="04 - Redes"/>
    <x v="2"/>
    <s v="Normal"/>
    <s v="Adequar informações no Solar Winds: LOJA - RNV 098"/>
    <s v="Maxwell Silva"/>
    <x v="21"/>
    <s v="14/09/2016 17:46:16"/>
    <s v=" "/>
    <s v="xxx"/>
    <x v="49"/>
    <x v="47"/>
    <n v="0.5"/>
    <n v="0"/>
    <n v="0"/>
    <s v="14/09/2016 17:46:16"/>
    <s v=""/>
    <s v="XX"/>
    <x v="5"/>
    <s v="Não"/>
    <s v=""/>
    <s v=""/>
    <s v=""/>
  </r>
  <r>
    <n v="1711"/>
    <x v="22"/>
    <x v="0"/>
    <s v="04 - Redes"/>
    <x v="2"/>
    <s v="Normal"/>
    <s v="Adequar informações no Solar Winds: LOJA - RNV 102"/>
    <s v="Maxwell Silva"/>
    <x v="21"/>
    <s v="14/09/2016 17:46:20"/>
    <s v=" "/>
    <s v="xxx"/>
    <x v="49"/>
    <x v="47"/>
    <n v="0.5"/>
    <n v="0"/>
    <n v="0"/>
    <s v="14/09/2016 17:46:20"/>
    <s v=""/>
    <s v="XX"/>
    <x v="5"/>
    <s v="Não"/>
    <s v=""/>
    <s v=""/>
    <s v=""/>
  </r>
  <r>
    <n v="1712"/>
    <x v="22"/>
    <x v="0"/>
    <s v="04 - Redes"/>
    <x v="2"/>
    <s v="Normal"/>
    <s v="Adequar informações no Solar Winds: LOJA - RNV 103"/>
    <s v="Maxwell Silva"/>
    <x v="21"/>
    <s v="14/09/2016 17:46:25"/>
    <s v=" "/>
    <s v="xxx"/>
    <x v="49"/>
    <x v="47"/>
    <n v="0.5"/>
    <n v="0"/>
    <n v="0"/>
    <s v="14/09/2016 17:46:25"/>
    <s v=""/>
    <s v="XX"/>
    <x v="5"/>
    <s v="Não"/>
    <s v=""/>
    <s v=""/>
    <s v=""/>
  </r>
  <r>
    <n v="1713"/>
    <x v="22"/>
    <x v="0"/>
    <s v="04 - Redes"/>
    <x v="2"/>
    <s v="Normal"/>
    <s v="Adequar informações no Solar Winds: LOJA - RNV 104"/>
    <s v="Maxwell Silva"/>
    <x v="21"/>
    <s v="14/09/2016 17:46:30"/>
    <s v=" "/>
    <s v="xxx"/>
    <x v="49"/>
    <x v="47"/>
    <n v="0.5"/>
    <n v="0"/>
    <n v="0"/>
    <s v="14/09/2016 17:46:30"/>
    <s v=""/>
    <s v="XX"/>
    <x v="5"/>
    <s v="Não"/>
    <s v=""/>
    <s v=""/>
    <s v=""/>
  </r>
  <r>
    <n v="1714"/>
    <x v="22"/>
    <x v="0"/>
    <s v="04 - Redes"/>
    <x v="2"/>
    <s v="Normal"/>
    <s v="Adequar informações no Solar Winds: LOJA - RNV 105"/>
    <s v="Maxwell Silva"/>
    <x v="21"/>
    <s v="14/09/2016 17:46:34"/>
    <s v=" "/>
    <s v="xxx"/>
    <x v="49"/>
    <x v="47"/>
    <n v="0.5"/>
    <n v="0"/>
    <n v="0"/>
    <s v="14/09/2016 17:46:34"/>
    <s v=""/>
    <s v="XX"/>
    <x v="5"/>
    <s v="Não"/>
    <s v=""/>
    <s v=""/>
    <s v=""/>
  </r>
  <r>
    <n v="1715"/>
    <x v="22"/>
    <x v="0"/>
    <s v="04 - Redes"/>
    <x v="2"/>
    <s v="Normal"/>
    <s v="Adequar informações no Solar Winds: LOJA - RNV 108"/>
    <s v="Maxwell Silva"/>
    <x v="21"/>
    <s v="14/09/2016 17:46:39"/>
    <s v=" "/>
    <s v="xxx"/>
    <x v="49"/>
    <x v="47"/>
    <n v="0.5"/>
    <n v="0"/>
    <n v="0"/>
    <s v="14/09/2016 17:46:39"/>
    <s v=""/>
    <s v="XX"/>
    <x v="5"/>
    <s v="Não"/>
    <s v=""/>
    <s v=""/>
    <s v=""/>
  </r>
  <r>
    <n v="1716"/>
    <x v="22"/>
    <x v="0"/>
    <s v="04 - Redes"/>
    <x v="2"/>
    <s v="Normal"/>
    <s v="Adequar informações no Solar Winds: LOJA - RNV 110"/>
    <s v="Maxwell Silva"/>
    <x v="21"/>
    <s v="14/09/2016 17:46:43"/>
    <s v=" "/>
    <s v="xxx"/>
    <x v="49"/>
    <x v="47"/>
    <n v="0.5"/>
    <n v="0"/>
    <n v="0"/>
    <s v="14/09/2016 17:46:43"/>
    <s v=""/>
    <s v="XX"/>
    <x v="5"/>
    <s v="Não"/>
    <s v=""/>
    <s v=""/>
    <s v=""/>
  </r>
  <r>
    <n v="1717"/>
    <x v="22"/>
    <x v="0"/>
    <s v="04 - Redes"/>
    <x v="2"/>
    <s v="Normal"/>
    <s v="Adequar informações no Solar Winds: LOJA - RNV 111"/>
    <s v="Maxwell Silva"/>
    <x v="21"/>
    <s v="14/09/2016 17:46:48"/>
    <s v=" "/>
    <s v="xxx"/>
    <x v="49"/>
    <x v="47"/>
    <n v="0.5"/>
    <n v="0"/>
    <n v="0"/>
    <s v="14/09/2016 17:46:48"/>
    <s v=""/>
    <s v="XX"/>
    <x v="5"/>
    <s v="Não"/>
    <s v=""/>
    <s v=""/>
    <s v=""/>
  </r>
  <r>
    <n v="1718"/>
    <x v="22"/>
    <x v="0"/>
    <s v="04 - Redes"/>
    <x v="2"/>
    <s v="Normal"/>
    <s v="Adequar informações no Solar Winds: LOJA - RNV 112"/>
    <s v="Maxwell Silva"/>
    <x v="21"/>
    <s v="14/09/2016 17:46:53"/>
    <s v=" "/>
    <s v="xxx"/>
    <x v="49"/>
    <x v="47"/>
    <n v="0.5"/>
    <n v="0"/>
    <n v="0"/>
    <s v="14/09/2016 17:46:53"/>
    <s v=""/>
    <s v="XX"/>
    <x v="5"/>
    <s v="Não"/>
    <s v=""/>
    <s v=""/>
    <s v=""/>
  </r>
  <r>
    <n v="1719"/>
    <x v="22"/>
    <x v="0"/>
    <s v="04 - Redes"/>
    <x v="2"/>
    <s v="Normal"/>
    <s v="Adequar informações no Solar Winds: LOJA - RNV 113"/>
    <s v="Maxwell Silva"/>
    <x v="21"/>
    <s v="14/09/2016 17:46:58"/>
    <s v=" "/>
    <s v="xxx"/>
    <x v="49"/>
    <x v="47"/>
    <n v="0.5"/>
    <n v="0"/>
    <n v="0"/>
    <s v="14/09/2016 17:46:58"/>
    <s v=""/>
    <s v="XX"/>
    <x v="5"/>
    <s v="Não"/>
    <s v=""/>
    <s v=""/>
    <s v=""/>
  </r>
  <r>
    <n v="1720"/>
    <x v="22"/>
    <x v="0"/>
    <s v="04 - Redes"/>
    <x v="2"/>
    <s v="Normal"/>
    <s v="Adequar informações no Solar Winds: LOJA - RNV 114"/>
    <s v="Maxwell Silva"/>
    <x v="21"/>
    <s v="14/09/2016 17:47:03"/>
    <s v=" "/>
    <s v="xxx"/>
    <x v="49"/>
    <x v="47"/>
    <n v="0.5"/>
    <n v="0"/>
    <n v="0"/>
    <s v="14/09/2016 17:47:03"/>
    <s v=""/>
    <s v="XX"/>
    <x v="5"/>
    <s v="Não"/>
    <s v=""/>
    <s v=""/>
    <s v=""/>
  </r>
  <r>
    <n v="1721"/>
    <x v="22"/>
    <x v="0"/>
    <s v="04 - Redes"/>
    <x v="2"/>
    <s v="Normal"/>
    <s v="Adequar informações no Solar Winds: LOJA - RNV 118"/>
    <s v="Maxwell Silva"/>
    <x v="21"/>
    <s v="14/09/2016 17:47:08"/>
    <s v=" "/>
    <s v="xxx"/>
    <x v="49"/>
    <x v="47"/>
    <n v="0.5"/>
    <n v="0"/>
    <n v="0"/>
    <s v="14/09/2016 17:47:08"/>
    <s v=""/>
    <s v="XX"/>
    <x v="5"/>
    <s v="Não"/>
    <s v=""/>
    <s v=""/>
    <s v=""/>
  </r>
  <r>
    <n v="1722"/>
    <x v="22"/>
    <x v="0"/>
    <s v="04 - Redes"/>
    <x v="2"/>
    <s v="Normal"/>
    <s v="Adequar informações no Solar Winds: LOJA - RNV 119"/>
    <s v="Maxwell Silva"/>
    <x v="21"/>
    <s v="14/09/2016 17:47:13"/>
    <s v=" "/>
    <s v="xxx"/>
    <x v="49"/>
    <x v="47"/>
    <n v="0.5"/>
    <n v="0"/>
    <n v="0"/>
    <s v="14/09/2016 17:47:13"/>
    <s v=""/>
    <s v="XX"/>
    <x v="5"/>
    <s v="Não"/>
    <s v=""/>
    <s v=""/>
    <s v=""/>
  </r>
  <r>
    <n v="1723"/>
    <x v="22"/>
    <x v="0"/>
    <s v="04 - Redes"/>
    <x v="2"/>
    <s v="Normal"/>
    <s v="Adequar informações no Solar Winds: LOJA - RNV 121"/>
    <s v="Maxwell Silva"/>
    <x v="21"/>
    <s v="14/09/2016 17:47:17"/>
    <s v=" "/>
    <s v="xxx"/>
    <x v="49"/>
    <x v="47"/>
    <n v="0.5"/>
    <n v="0"/>
    <n v="0"/>
    <s v="14/09/2016 17:47:17"/>
    <s v=""/>
    <s v="XX"/>
    <x v="5"/>
    <s v="Não"/>
    <s v=""/>
    <s v=""/>
    <s v=""/>
  </r>
  <r>
    <n v="1724"/>
    <x v="22"/>
    <x v="0"/>
    <s v="04 - Redes"/>
    <x v="2"/>
    <s v="Normal"/>
    <s v="Adequar informações no Solar Winds: LOJA - RNV 122"/>
    <s v="Maxwell Silva"/>
    <x v="21"/>
    <s v="14/09/2016 17:47:22"/>
    <s v=" "/>
    <s v="xxx"/>
    <x v="49"/>
    <x v="47"/>
    <n v="0.5"/>
    <n v="0"/>
    <n v="0"/>
    <s v="14/09/2016 17:47:22"/>
    <s v=""/>
    <s v="XX"/>
    <x v="5"/>
    <s v="Não"/>
    <s v=""/>
    <s v=""/>
    <s v=""/>
  </r>
  <r>
    <n v="1726"/>
    <x v="22"/>
    <x v="0"/>
    <s v="04 - Redes"/>
    <x v="2"/>
    <s v="Normal"/>
    <s v="Adequar informações no Solar Winds: LOJA - RNV 123"/>
    <s v="Maxwell Silva"/>
    <x v="21"/>
    <s v="14/09/2016 17:47:26"/>
    <s v=" "/>
    <s v="xxx"/>
    <x v="49"/>
    <x v="47"/>
    <n v="0.5"/>
    <n v="0"/>
    <n v="0"/>
    <s v="14/09/2016 17:47:26"/>
    <s v=""/>
    <s v="XX"/>
    <x v="5"/>
    <s v="Não"/>
    <s v=""/>
    <s v=""/>
    <s v=""/>
  </r>
  <r>
    <n v="1727"/>
    <x v="22"/>
    <x v="0"/>
    <s v="04 - Redes"/>
    <x v="2"/>
    <s v="Normal"/>
    <s v="Adequar informações no Solar Winds: LOJA - RNV 126"/>
    <s v="Maxwell Silva"/>
    <x v="21"/>
    <s v="14/09/2016 17:47:31"/>
    <s v=" "/>
    <s v="xxx"/>
    <x v="49"/>
    <x v="47"/>
    <n v="0.5"/>
    <n v="0"/>
    <n v="0"/>
    <s v="14/09/2016 17:47:31"/>
    <s v=""/>
    <s v="XX"/>
    <x v="5"/>
    <s v="Não"/>
    <s v=""/>
    <s v=""/>
    <s v=""/>
  </r>
  <r>
    <n v="1728"/>
    <x v="22"/>
    <x v="0"/>
    <s v="04 - Redes"/>
    <x v="2"/>
    <s v="Normal"/>
    <s v="Adequar informações no Solar Winds: LOJA - RNV 128"/>
    <s v="Maxwell Silva"/>
    <x v="21"/>
    <s v="14/09/2016 17:47:36"/>
    <s v=" "/>
    <s v="xxx"/>
    <x v="49"/>
    <x v="47"/>
    <n v="0.5"/>
    <n v="0"/>
    <n v="0"/>
    <s v="14/09/2016 17:47:36"/>
    <s v=""/>
    <s v="XX"/>
    <x v="5"/>
    <s v="Não"/>
    <s v=""/>
    <s v=""/>
    <s v=""/>
  </r>
  <r>
    <n v="1729"/>
    <x v="22"/>
    <x v="0"/>
    <s v="04 - Redes"/>
    <x v="2"/>
    <s v="Normal"/>
    <s v="Adequar informações no Solar Winds: LOJA - RNV 130"/>
    <s v="Maxwell Silva"/>
    <x v="21"/>
    <s v="14/09/2016 17:47:41"/>
    <s v=" "/>
    <s v="xxx"/>
    <x v="49"/>
    <x v="47"/>
    <n v="0.5"/>
    <n v="0"/>
    <n v="0"/>
    <s v="14/09/2016 17:47:41"/>
    <s v=""/>
    <s v="XX"/>
    <x v="5"/>
    <s v="Não"/>
    <s v=""/>
    <s v=""/>
    <s v=""/>
  </r>
  <r>
    <n v="1730"/>
    <x v="22"/>
    <x v="0"/>
    <s v="04 - Redes"/>
    <x v="2"/>
    <s v="Normal"/>
    <s v="Adequar informações no Solar Winds: LOJA - RNV 132"/>
    <s v="Maxwell Silva"/>
    <x v="21"/>
    <s v="14/09/2016 17:47:45"/>
    <s v=" "/>
    <s v="xxx"/>
    <x v="49"/>
    <x v="47"/>
    <n v="0.5"/>
    <n v="0"/>
    <n v="0"/>
    <s v="14/09/2016 17:47:45"/>
    <s v=""/>
    <s v="XX"/>
    <x v="5"/>
    <s v="Não"/>
    <s v=""/>
    <s v=""/>
    <s v=""/>
  </r>
  <r>
    <n v="1731"/>
    <x v="22"/>
    <x v="0"/>
    <s v="04 - Redes"/>
    <x v="2"/>
    <s v="Normal"/>
    <s v="Adequar informações no Solar Winds: LOJA - RNV 133"/>
    <s v="Maxwell Silva"/>
    <x v="21"/>
    <s v="14/09/2016 17:47:50"/>
    <s v=" "/>
    <s v="xxx"/>
    <x v="49"/>
    <x v="47"/>
    <n v="0.5"/>
    <n v="0"/>
    <n v="0"/>
    <s v="14/09/2016 17:47:50"/>
    <s v=""/>
    <s v="XX"/>
    <x v="5"/>
    <s v="Não"/>
    <s v=""/>
    <s v=""/>
    <s v=""/>
  </r>
  <r>
    <n v="1733"/>
    <x v="22"/>
    <x v="0"/>
    <s v="04 - Redes"/>
    <x v="2"/>
    <s v="Normal"/>
    <s v="Adequar informações no Solar Winds: LOJA - RNV 134"/>
    <s v="Maxwell Silva"/>
    <x v="21"/>
    <s v="14/09/2016 17:47:54"/>
    <s v=" "/>
    <s v="xxx"/>
    <x v="50"/>
    <x v="53"/>
    <n v="0.5"/>
    <n v="0"/>
    <n v="0"/>
    <s v="14/09/2016 17:47:54"/>
    <s v=""/>
    <s v="XX"/>
    <x v="5"/>
    <s v="Não"/>
    <s v=""/>
    <s v=""/>
    <s v=""/>
  </r>
  <r>
    <n v="1734"/>
    <x v="22"/>
    <x v="0"/>
    <s v="04 - Redes"/>
    <x v="2"/>
    <s v="Normal"/>
    <s v="Adequar informações no Solar Winds: LOJA - RNV 135"/>
    <s v="Maxwell Silva"/>
    <x v="21"/>
    <s v="14/09/2016 17:47:59"/>
    <s v=" "/>
    <s v="xxx"/>
    <x v="50"/>
    <x v="53"/>
    <n v="0.5"/>
    <n v="0"/>
    <n v="0"/>
    <s v="14/09/2016 17:47:59"/>
    <s v=""/>
    <s v="XX"/>
    <x v="5"/>
    <s v="Não"/>
    <s v=""/>
    <s v=""/>
    <s v=""/>
  </r>
  <r>
    <n v="1735"/>
    <x v="22"/>
    <x v="0"/>
    <s v="04 - Redes"/>
    <x v="2"/>
    <s v="Normal"/>
    <s v="Adequar informações no Solar Winds: LOJA - RNV 141"/>
    <s v="Maxwell Silva"/>
    <x v="21"/>
    <s v="14/09/2016 17:48:04"/>
    <s v=" "/>
    <s v="xxx"/>
    <x v="50"/>
    <x v="53"/>
    <n v="0.5"/>
    <n v="0"/>
    <n v="0"/>
    <s v="14/09/2016 17:48:04"/>
    <s v=""/>
    <s v="XX"/>
    <x v="5"/>
    <s v="Não"/>
    <s v=""/>
    <s v=""/>
    <s v=""/>
  </r>
  <r>
    <n v="1736"/>
    <x v="22"/>
    <x v="0"/>
    <s v="04 - Redes"/>
    <x v="2"/>
    <s v="Normal"/>
    <s v="Adequar informações no Solar Winds: LOJA - RNV 142"/>
    <s v="Maxwell Silva"/>
    <x v="21"/>
    <s v="14/09/2016 17:48:09"/>
    <s v=" "/>
    <s v="xxx"/>
    <x v="50"/>
    <x v="53"/>
    <n v="0.5"/>
    <n v="0"/>
    <n v="0"/>
    <s v="14/09/2016 17:48:09"/>
    <s v=""/>
    <s v="XX"/>
    <x v="5"/>
    <s v="Não"/>
    <s v=""/>
    <s v=""/>
    <s v=""/>
  </r>
  <r>
    <n v="1737"/>
    <x v="22"/>
    <x v="0"/>
    <s v="04 - Redes"/>
    <x v="2"/>
    <s v="Normal"/>
    <s v="Adequar informações no Solar Winds: LOJA - RNV 143"/>
    <s v="Maxwell Silva"/>
    <x v="21"/>
    <s v="14/09/2016 17:48:13"/>
    <s v=" "/>
    <s v="xxx"/>
    <x v="50"/>
    <x v="53"/>
    <n v="0.5"/>
    <n v="0"/>
    <n v="0"/>
    <s v="14/09/2016 17:48:13"/>
    <s v=""/>
    <s v="XX"/>
    <x v="5"/>
    <s v="Não"/>
    <s v=""/>
    <s v=""/>
    <s v=""/>
  </r>
  <r>
    <n v="1738"/>
    <x v="22"/>
    <x v="0"/>
    <s v="04 - Redes"/>
    <x v="2"/>
    <s v="Normal"/>
    <s v="Adequar informações no Solar Winds: LOJA - RNV 152"/>
    <s v="Maxwell Silva"/>
    <x v="21"/>
    <s v="14/09/2016 17:48:18"/>
    <s v=" "/>
    <s v="xxx"/>
    <x v="50"/>
    <x v="53"/>
    <n v="0.5"/>
    <n v="0"/>
    <n v="0"/>
    <s v="14/09/2016 17:48:18"/>
    <s v=""/>
    <s v="XX"/>
    <x v="5"/>
    <s v="Não"/>
    <s v=""/>
    <s v=""/>
    <s v=""/>
  </r>
  <r>
    <n v="1739"/>
    <x v="22"/>
    <x v="0"/>
    <s v="04 - Redes"/>
    <x v="2"/>
    <s v="Normal"/>
    <s v="Adequar informações no Solar Winds: LOJA - RNV 154"/>
    <s v="Maxwell Silva"/>
    <x v="21"/>
    <s v="14/09/2016 17:48:23"/>
    <s v=" "/>
    <s v="xxx"/>
    <x v="50"/>
    <x v="53"/>
    <n v="0.5"/>
    <n v="0"/>
    <n v="0"/>
    <s v="14/09/2016 17:48:23"/>
    <s v=""/>
    <s v="XX"/>
    <x v="5"/>
    <s v="Não"/>
    <s v=""/>
    <s v=""/>
    <s v=""/>
  </r>
  <r>
    <n v="1740"/>
    <x v="22"/>
    <x v="0"/>
    <s v="04 - Redes"/>
    <x v="2"/>
    <s v="Normal"/>
    <s v="Adequar informações no Solar Winds: LOJA - RNV 155"/>
    <s v="Maxwell Silva"/>
    <x v="21"/>
    <s v="14/09/2016 17:48:28"/>
    <s v=" "/>
    <s v="xxx"/>
    <x v="50"/>
    <x v="53"/>
    <n v="0.5"/>
    <n v="0"/>
    <n v="0"/>
    <s v="14/09/2016 17:48:28"/>
    <s v=""/>
    <s v="XX"/>
    <x v="5"/>
    <s v="Não"/>
    <s v=""/>
    <s v=""/>
    <s v=""/>
  </r>
  <r>
    <n v="1741"/>
    <x v="22"/>
    <x v="0"/>
    <s v="04 - Redes"/>
    <x v="2"/>
    <s v="Normal"/>
    <s v="Adequar informações no Solar Winds: LOJA - RNV 157"/>
    <s v="Maxwell Silva"/>
    <x v="21"/>
    <s v="14/09/2016 17:48:33"/>
    <s v=" "/>
    <s v="xxx"/>
    <x v="50"/>
    <x v="53"/>
    <n v="0.5"/>
    <n v="0"/>
    <n v="0"/>
    <s v="14/09/2016 17:48:33"/>
    <s v=""/>
    <s v="XX"/>
    <x v="5"/>
    <s v="Não"/>
    <s v=""/>
    <s v=""/>
    <s v=""/>
  </r>
  <r>
    <n v="1742"/>
    <x v="22"/>
    <x v="0"/>
    <s v="04 - Redes"/>
    <x v="2"/>
    <s v="Normal"/>
    <s v="Adequar informações no Solar Winds: LOJA - RNV 158"/>
    <s v="Maxwell Silva"/>
    <x v="21"/>
    <s v="14/09/2016 17:48:37"/>
    <s v=" "/>
    <s v="xxx"/>
    <x v="50"/>
    <x v="53"/>
    <n v="0.5"/>
    <n v="0"/>
    <n v="0"/>
    <s v="14/09/2016 17:48:37"/>
    <s v=""/>
    <s v="XX"/>
    <x v="5"/>
    <s v="Não"/>
    <s v=""/>
    <s v=""/>
    <s v=""/>
  </r>
  <r>
    <n v="1743"/>
    <x v="22"/>
    <x v="0"/>
    <s v="04 - Redes"/>
    <x v="2"/>
    <s v="Normal"/>
    <s v="Adequar informações no Solar Winds: LOJA - RNV 159"/>
    <s v="Maxwell Silva"/>
    <x v="21"/>
    <s v="14/09/2016 17:48:42"/>
    <s v=" "/>
    <s v="xxx"/>
    <x v="50"/>
    <x v="53"/>
    <n v="0.5"/>
    <n v="0"/>
    <n v="0"/>
    <s v="14/09/2016 17:48:42"/>
    <s v=""/>
    <s v="XX"/>
    <x v="5"/>
    <s v="Não"/>
    <s v=""/>
    <s v=""/>
    <s v=""/>
  </r>
  <r>
    <n v="1744"/>
    <x v="22"/>
    <x v="0"/>
    <s v="04 - Redes"/>
    <x v="2"/>
    <s v="Normal"/>
    <s v="Adequar informações no Solar Winds: LOJA - RNV 161"/>
    <s v="Maxwell Silva"/>
    <x v="21"/>
    <s v="14/09/2016 17:48:47"/>
    <s v=" "/>
    <s v="xxx"/>
    <x v="50"/>
    <x v="53"/>
    <n v="0.5"/>
    <n v="0"/>
    <n v="0"/>
    <s v="14/09/2016 17:48:47"/>
    <s v=""/>
    <s v="XX"/>
    <x v="5"/>
    <s v="Não"/>
    <s v=""/>
    <s v=""/>
    <s v=""/>
  </r>
  <r>
    <n v="1745"/>
    <x v="22"/>
    <x v="0"/>
    <s v="04 - Redes"/>
    <x v="2"/>
    <s v="Normal"/>
    <s v="Adequar informações no Solar Winds: LOJA - RNV 162"/>
    <s v="Maxwell Silva"/>
    <x v="21"/>
    <s v="14/09/2016 17:48:51"/>
    <s v=" "/>
    <s v="xxx"/>
    <x v="50"/>
    <x v="53"/>
    <n v="0.5"/>
    <n v="0"/>
    <n v="0"/>
    <s v="14/09/2016 17:48:51"/>
    <s v=""/>
    <s v="XX"/>
    <x v="5"/>
    <s v="Não"/>
    <s v=""/>
    <s v=""/>
    <s v=""/>
  </r>
  <r>
    <n v="1746"/>
    <x v="22"/>
    <x v="0"/>
    <s v="04 - Redes"/>
    <x v="2"/>
    <s v="Normal"/>
    <s v="Adequar informações no Solar Winds: LOJA - RNV 163"/>
    <s v="Maxwell Silva"/>
    <x v="21"/>
    <s v="14/09/2016 17:48:56"/>
    <s v=" "/>
    <s v="xxx"/>
    <x v="50"/>
    <x v="53"/>
    <n v="0.5"/>
    <n v="0"/>
    <n v="0"/>
    <s v="14/09/2016 17:48:56"/>
    <s v=""/>
    <s v="XX"/>
    <x v="5"/>
    <s v="Não"/>
    <s v=""/>
    <s v=""/>
    <s v=""/>
  </r>
  <r>
    <n v="1747"/>
    <x v="22"/>
    <x v="0"/>
    <s v="04 - Redes"/>
    <x v="2"/>
    <s v="Normal"/>
    <s v="Adequar informações no Solar Winds: LOJA - RNV 166"/>
    <s v="Maxwell Silva"/>
    <x v="21"/>
    <s v="14/09/2016 17:49:00"/>
    <s v=" "/>
    <s v="xxx"/>
    <x v="50"/>
    <x v="53"/>
    <n v="0.5"/>
    <n v="0"/>
    <n v="0"/>
    <s v="14/09/2016 17:49:00"/>
    <s v=""/>
    <s v="XX"/>
    <x v="5"/>
    <s v="Não"/>
    <s v=""/>
    <s v=""/>
    <s v=""/>
  </r>
  <r>
    <n v="1748"/>
    <x v="22"/>
    <x v="0"/>
    <s v="04 - Redes"/>
    <x v="2"/>
    <s v="Normal"/>
    <s v="Adequar informações no Solar Winds: LOJA - RNV 167"/>
    <s v="Maxwell Silva"/>
    <x v="21"/>
    <s v="14/09/2016 17:49:05"/>
    <s v=" "/>
    <s v="xxx"/>
    <x v="50"/>
    <x v="53"/>
    <n v="0.5"/>
    <n v="0"/>
    <n v="0"/>
    <s v="14/09/2016 17:49:05"/>
    <s v=""/>
    <s v="XX"/>
    <x v="5"/>
    <s v="Não"/>
    <s v=""/>
    <s v=""/>
    <s v=""/>
  </r>
  <r>
    <n v="1749"/>
    <x v="22"/>
    <x v="0"/>
    <s v="04 - Redes"/>
    <x v="2"/>
    <s v="Normal"/>
    <s v="Adequar informações no Solar Winds: LOJA - RNV 168"/>
    <s v="Maxwell Silva"/>
    <x v="21"/>
    <s v="14/09/2016 17:49:10"/>
    <s v=" "/>
    <s v="xxx"/>
    <x v="51"/>
    <x v="54"/>
    <n v="0.5"/>
    <n v="0"/>
    <n v="0"/>
    <s v="14/09/2016 17:49:10"/>
    <s v=""/>
    <s v="XX"/>
    <x v="5"/>
    <s v="Não"/>
    <s v=""/>
    <s v=""/>
    <s v=""/>
  </r>
  <r>
    <n v="1750"/>
    <x v="22"/>
    <x v="0"/>
    <s v="04 - Redes"/>
    <x v="2"/>
    <s v="Normal"/>
    <s v="Adequar informações no Solar Winds: LOJA - RNV 169"/>
    <s v="Maxwell Silva"/>
    <x v="21"/>
    <s v="14/09/2016 17:49:14"/>
    <s v=" "/>
    <s v="xxx"/>
    <x v="51"/>
    <x v="54"/>
    <n v="0.5"/>
    <n v="0"/>
    <n v="0"/>
    <s v="14/09/2016 17:49:14"/>
    <s v=""/>
    <s v="XX"/>
    <x v="5"/>
    <s v="Não"/>
    <s v=""/>
    <s v=""/>
    <s v=""/>
  </r>
  <r>
    <n v="1751"/>
    <x v="22"/>
    <x v="0"/>
    <s v="04 - Redes"/>
    <x v="2"/>
    <s v="Normal"/>
    <s v="Adequar informações no Solar Winds: LOJA - RNV 171"/>
    <s v="Maxwell Silva"/>
    <x v="21"/>
    <s v="14/09/2016 17:49:19"/>
    <s v=" "/>
    <s v="xxx"/>
    <x v="51"/>
    <x v="54"/>
    <n v="0.5"/>
    <n v="0"/>
    <n v="0"/>
    <s v="14/09/2016 17:49:19"/>
    <s v=""/>
    <s v="XX"/>
    <x v="5"/>
    <s v="Não"/>
    <s v=""/>
    <s v=""/>
    <s v=""/>
  </r>
  <r>
    <n v="1752"/>
    <x v="22"/>
    <x v="0"/>
    <s v="04 - Redes"/>
    <x v="2"/>
    <s v="Normal"/>
    <s v="Adequar informações no Solar Winds: LOJA - RNV 172"/>
    <s v="Maxwell Silva"/>
    <x v="21"/>
    <s v="14/09/2016 17:49:23"/>
    <s v=" "/>
    <s v="xxx"/>
    <x v="51"/>
    <x v="54"/>
    <n v="0.5"/>
    <n v="0"/>
    <n v="0"/>
    <s v="14/09/2016 17:49:23"/>
    <s v=""/>
    <s v="XX"/>
    <x v="5"/>
    <s v="Não"/>
    <s v=""/>
    <s v=""/>
    <s v=""/>
  </r>
  <r>
    <n v="1753"/>
    <x v="22"/>
    <x v="0"/>
    <s v="04 - Redes"/>
    <x v="2"/>
    <s v="Normal"/>
    <s v="Adequar informações no Solar Winds: LOJA - RNV 173"/>
    <s v="Maxwell Silva"/>
    <x v="21"/>
    <s v="14/09/2016 17:49:28"/>
    <s v=" "/>
    <s v="xxx"/>
    <x v="51"/>
    <x v="54"/>
    <n v="0.5"/>
    <n v="0"/>
    <n v="0"/>
    <s v="14/09/2016 17:49:28"/>
    <s v=""/>
    <s v="XX"/>
    <x v="5"/>
    <s v="Não"/>
    <s v=""/>
    <s v=""/>
    <s v=""/>
  </r>
  <r>
    <n v="1754"/>
    <x v="22"/>
    <x v="0"/>
    <s v="04 - Redes"/>
    <x v="2"/>
    <s v="Normal"/>
    <s v="Adequar informações no Solar Winds: LOJA - RNV 176"/>
    <s v="Maxwell Silva"/>
    <x v="21"/>
    <s v="14/09/2016 17:49:33"/>
    <s v=" "/>
    <s v="xxx"/>
    <x v="51"/>
    <x v="54"/>
    <n v="0.5"/>
    <n v="0"/>
    <n v="0"/>
    <s v="14/09/2016 17:49:33"/>
    <s v=""/>
    <s v="XX"/>
    <x v="5"/>
    <s v="Não"/>
    <s v=""/>
    <s v=""/>
    <s v=""/>
  </r>
  <r>
    <n v="1755"/>
    <x v="22"/>
    <x v="0"/>
    <s v="04 - Redes"/>
    <x v="2"/>
    <s v="Normal"/>
    <s v="Adequar informações no Solar Winds: LOJA - RNV 177"/>
    <s v="Maxwell Silva"/>
    <x v="21"/>
    <s v="14/09/2016 17:49:38"/>
    <s v=" "/>
    <s v="xxx"/>
    <x v="51"/>
    <x v="54"/>
    <n v="0.5"/>
    <n v="0"/>
    <n v="0"/>
    <s v="14/09/2016 17:49:38"/>
    <s v=""/>
    <s v="XX"/>
    <x v="5"/>
    <s v="Não"/>
    <s v=""/>
    <s v=""/>
    <s v=""/>
  </r>
  <r>
    <n v="1756"/>
    <x v="22"/>
    <x v="0"/>
    <s v="04 - Redes"/>
    <x v="2"/>
    <s v="Normal"/>
    <s v="Adequar informações no Solar Winds: LOJA - RNV 178"/>
    <s v="Maxwell Silva"/>
    <x v="21"/>
    <s v="14/09/2016 17:49:42"/>
    <s v=" "/>
    <s v="xxx"/>
    <x v="51"/>
    <x v="54"/>
    <n v="0.5"/>
    <n v="0"/>
    <n v="0"/>
    <s v="14/09/2016 17:49:42"/>
    <s v=""/>
    <s v="XX"/>
    <x v="5"/>
    <s v="Não"/>
    <s v=""/>
    <s v=""/>
    <s v=""/>
  </r>
  <r>
    <n v="1757"/>
    <x v="22"/>
    <x v="0"/>
    <s v="04 - Redes"/>
    <x v="2"/>
    <s v="Normal"/>
    <s v="Adequar informações no Solar Winds: LOJA - RNV 179"/>
    <s v="Maxwell Silva"/>
    <x v="21"/>
    <s v="14/09/2016 17:49:47"/>
    <s v=" "/>
    <s v="xxx"/>
    <x v="51"/>
    <x v="54"/>
    <n v="0.5"/>
    <n v="0"/>
    <n v="0"/>
    <s v="14/09/2016 17:49:47"/>
    <s v=""/>
    <s v="XX"/>
    <x v="5"/>
    <s v="Não"/>
    <s v=""/>
    <s v=""/>
    <s v=""/>
  </r>
  <r>
    <n v="1758"/>
    <x v="22"/>
    <x v="0"/>
    <s v="04 - Redes"/>
    <x v="2"/>
    <s v="Normal"/>
    <s v="Adequar informações no Solar Winds: LOJA - RNV 181"/>
    <s v="Maxwell Silva"/>
    <x v="21"/>
    <s v="14/09/2016 17:49:52"/>
    <s v=" "/>
    <s v="xxx"/>
    <x v="51"/>
    <x v="54"/>
    <n v="0.5"/>
    <n v="0"/>
    <n v="0"/>
    <s v="14/09/2016 17:49:52"/>
    <s v=""/>
    <s v="XX"/>
    <x v="5"/>
    <s v="Não"/>
    <s v=""/>
    <s v=""/>
    <s v=""/>
  </r>
  <r>
    <n v="1759"/>
    <x v="22"/>
    <x v="0"/>
    <s v="04 - Redes"/>
    <x v="2"/>
    <s v="Normal"/>
    <s v="Adequar informações no Solar Winds: LOJA - RNV 182"/>
    <s v="Maxwell Silva"/>
    <x v="21"/>
    <s v="14/09/2016 17:49:56"/>
    <s v=" "/>
    <s v="xxx"/>
    <x v="51"/>
    <x v="54"/>
    <n v="0.5"/>
    <n v="0"/>
    <n v="0"/>
    <s v="14/09/2016 17:49:56"/>
    <s v=""/>
    <s v="XX"/>
    <x v="5"/>
    <s v="Não"/>
    <s v=""/>
    <s v=""/>
    <s v=""/>
  </r>
  <r>
    <n v="1760"/>
    <x v="22"/>
    <x v="0"/>
    <s v="04 - Redes"/>
    <x v="2"/>
    <s v="Normal"/>
    <s v="Adequar informações no Solar Winds: LOJA - RNV 185"/>
    <s v="Maxwell Silva"/>
    <x v="21"/>
    <s v="14/09/2016 17:50:01"/>
    <s v=" "/>
    <s v="xxx"/>
    <x v="51"/>
    <x v="54"/>
    <n v="0.5"/>
    <n v="0"/>
    <n v="0"/>
    <s v="14/09/2016 17:50:01"/>
    <s v=""/>
    <s v="XX"/>
    <x v="5"/>
    <s v="Não"/>
    <s v=""/>
    <s v=""/>
    <s v=""/>
  </r>
  <r>
    <n v="1761"/>
    <x v="22"/>
    <x v="0"/>
    <s v="04 - Redes"/>
    <x v="2"/>
    <s v="Normal"/>
    <s v="Adequar informações no Solar Winds: LOJA - RNV 189"/>
    <s v="Maxwell Silva"/>
    <x v="21"/>
    <s v="14/09/2016 17:50:05"/>
    <s v=" "/>
    <s v="xxx"/>
    <x v="51"/>
    <x v="54"/>
    <n v="0.5"/>
    <n v="0"/>
    <n v="0"/>
    <s v="14/09/2016 17:50:05"/>
    <s v=""/>
    <s v="XX"/>
    <x v="5"/>
    <s v="Não"/>
    <s v=""/>
    <s v=""/>
    <s v=""/>
  </r>
  <r>
    <n v="1762"/>
    <x v="22"/>
    <x v="0"/>
    <s v="04 - Redes"/>
    <x v="2"/>
    <s v="Normal"/>
    <s v="Adequar informações no Solar Winds: LOJA - RNV 190"/>
    <s v="Maxwell Silva"/>
    <x v="21"/>
    <s v="14/09/2016 17:50:10"/>
    <s v=" "/>
    <s v="xxx"/>
    <x v="51"/>
    <x v="54"/>
    <n v="0.5"/>
    <n v="0"/>
    <n v="0"/>
    <s v="14/09/2016 17:50:10"/>
    <s v=""/>
    <s v="XX"/>
    <x v="5"/>
    <s v="Não"/>
    <s v=""/>
    <s v=""/>
    <s v=""/>
  </r>
  <r>
    <n v="1763"/>
    <x v="22"/>
    <x v="0"/>
    <s v="04 - Redes"/>
    <x v="2"/>
    <s v="Normal"/>
    <s v="Adequar informações no Solar Winds: LOJA - RNV 191"/>
    <s v="Maxwell Silva"/>
    <x v="21"/>
    <s v="14/09/2016 17:50:15"/>
    <s v=" "/>
    <s v="xxx"/>
    <x v="51"/>
    <x v="54"/>
    <n v="0.5"/>
    <n v="0"/>
    <n v="0"/>
    <s v="14/09/2016 17:50:15"/>
    <s v=""/>
    <s v="XX"/>
    <x v="5"/>
    <s v="Não"/>
    <s v=""/>
    <s v=""/>
    <s v=""/>
  </r>
  <r>
    <n v="1764"/>
    <x v="22"/>
    <x v="0"/>
    <s v="04 - Redes"/>
    <x v="2"/>
    <s v="Normal"/>
    <s v="Adequar informações no Solar Winds: LOJA - RNV 192"/>
    <s v="Maxwell Silva"/>
    <x v="21"/>
    <s v="14/09/2016 17:50:19"/>
    <s v=" "/>
    <s v="xxx"/>
    <x v="51"/>
    <x v="54"/>
    <n v="0.5"/>
    <n v="0"/>
    <n v="0"/>
    <s v="14/09/2016 17:50:19"/>
    <s v=""/>
    <s v="XX"/>
    <x v="5"/>
    <s v="Não"/>
    <s v=""/>
    <s v=""/>
    <s v=""/>
  </r>
  <r>
    <n v="1765"/>
    <x v="22"/>
    <x v="0"/>
    <s v="04 - Redes"/>
    <x v="2"/>
    <s v="Normal"/>
    <s v="Adequar informações no Solar Winds: LOJA - RNV 194"/>
    <s v="Maxwell Silva"/>
    <x v="21"/>
    <s v="14/09/2016 17:50:24"/>
    <s v=" "/>
    <s v="xxx"/>
    <x v="51"/>
    <x v="54"/>
    <n v="0.5"/>
    <n v="0"/>
    <n v="0"/>
    <s v="14/09/2016 17:50:24"/>
    <s v=""/>
    <s v="XX"/>
    <x v="5"/>
    <s v="Não"/>
    <s v=""/>
    <s v=""/>
    <s v=""/>
  </r>
  <r>
    <n v="1766"/>
    <x v="22"/>
    <x v="0"/>
    <s v="04 - Redes"/>
    <x v="2"/>
    <s v="Normal"/>
    <s v="Adequar informações no Solar Winds: LOJA - RNV 195"/>
    <s v="Maxwell Silva"/>
    <x v="21"/>
    <s v="14/09/2016 17:50:29"/>
    <s v=" "/>
    <s v="xxx"/>
    <x v="51"/>
    <x v="54"/>
    <n v="0.5"/>
    <n v="0"/>
    <n v="0"/>
    <s v="14/09/2016 17:50:29"/>
    <s v=""/>
    <s v="XX"/>
    <x v="5"/>
    <s v="Não"/>
    <s v=""/>
    <s v=""/>
    <s v=""/>
  </r>
  <r>
    <n v="1767"/>
    <x v="22"/>
    <x v="0"/>
    <s v="04 - Redes"/>
    <x v="2"/>
    <s v="Normal"/>
    <s v="Adequar informações no Solar Winds: LOJA - RNV 196"/>
    <s v="Maxwell Silva"/>
    <x v="21"/>
    <s v="14/09/2016 17:50:34"/>
    <s v=" "/>
    <s v="xxx"/>
    <x v="51"/>
    <x v="54"/>
    <n v="0.5"/>
    <n v="0"/>
    <n v="0"/>
    <s v="14/09/2016 17:50:34"/>
    <s v=""/>
    <s v="XX"/>
    <x v="5"/>
    <s v="Não"/>
    <s v=""/>
    <s v=""/>
    <s v=""/>
  </r>
  <r>
    <n v="1768"/>
    <x v="22"/>
    <x v="0"/>
    <s v="04 - Redes"/>
    <x v="2"/>
    <s v="Normal"/>
    <s v="Adequar informações no Solar Winds: LOJA - RNV 197"/>
    <s v="Maxwell Silva"/>
    <x v="21"/>
    <s v="14/09/2016 17:50:38"/>
    <s v=" "/>
    <s v="xxx"/>
    <x v="51"/>
    <x v="54"/>
    <n v="0.5"/>
    <n v="0"/>
    <n v="0"/>
    <s v="14/09/2016 17:50:38"/>
    <s v=""/>
    <s v="XX"/>
    <x v="5"/>
    <s v="Não"/>
    <s v=""/>
    <s v=""/>
    <s v=""/>
  </r>
  <r>
    <n v="1769"/>
    <x v="22"/>
    <x v="0"/>
    <s v="04 - Redes"/>
    <x v="2"/>
    <s v="Normal"/>
    <s v="Adequar informações no Solar Winds: LOJA - RNV 198"/>
    <s v="Maxwell Silva"/>
    <x v="21"/>
    <s v="14/09/2016 17:50:43"/>
    <s v=" "/>
    <s v="xxx"/>
    <x v="51"/>
    <x v="54"/>
    <n v="0.5"/>
    <n v="0"/>
    <n v="0"/>
    <s v="14/09/2016 17:50:43"/>
    <s v=""/>
    <s v="XX"/>
    <x v="5"/>
    <s v="Não"/>
    <s v=""/>
    <s v=""/>
    <s v=""/>
  </r>
  <r>
    <n v="1770"/>
    <x v="22"/>
    <x v="0"/>
    <s v="04 - Redes"/>
    <x v="2"/>
    <s v="Normal"/>
    <s v="Adequar informações no Solar Winds: LOJA - RNV 201"/>
    <s v="Maxwell Silva"/>
    <x v="21"/>
    <s v="14/09/2016 17:50:48"/>
    <s v=" "/>
    <s v="xxx"/>
    <x v="51"/>
    <x v="54"/>
    <n v="0.5"/>
    <n v="0"/>
    <n v="0"/>
    <s v="14/09/2016 17:50:48"/>
    <s v=""/>
    <s v="XX"/>
    <x v="5"/>
    <s v="Não"/>
    <s v=""/>
    <s v=""/>
    <s v=""/>
  </r>
  <r>
    <n v="1771"/>
    <x v="22"/>
    <x v="0"/>
    <s v="04 - Redes"/>
    <x v="2"/>
    <s v="Normal"/>
    <s v="Adequar informações no Solar Winds: LOJA - RNV 203"/>
    <s v="Maxwell Silva"/>
    <x v="21"/>
    <s v="14/09/2016 17:50:53"/>
    <s v=" "/>
    <s v="xxx"/>
    <x v="51"/>
    <x v="54"/>
    <n v="0.5"/>
    <n v="0"/>
    <n v="0"/>
    <s v="14/09/2016 17:50:53"/>
    <s v=""/>
    <s v="XX"/>
    <x v="5"/>
    <s v="Não"/>
    <s v=""/>
    <s v=""/>
    <s v=""/>
  </r>
  <r>
    <n v="1772"/>
    <x v="22"/>
    <x v="0"/>
    <s v="04 - Redes"/>
    <x v="2"/>
    <s v="Normal"/>
    <s v="Adequar informações no Solar Winds: LOJA - RNV 204"/>
    <s v="Maxwell Silva"/>
    <x v="21"/>
    <s v="14/09/2016 17:50:58"/>
    <s v=" "/>
    <s v="xxx"/>
    <x v="51"/>
    <x v="54"/>
    <n v="0.5"/>
    <n v="0"/>
    <n v="0"/>
    <s v="14/09/2016 17:50:58"/>
    <s v=""/>
    <s v="XX"/>
    <x v="5"/>
    <s v="Não"/>
    <s v=""/>
    <s v=""/>
    <s v=""/>
  </r>
  <r>
    <n v="1773"/>
    <x v="22"/>
    <x v="0"/>
    <s v="04 - Redes"/>
    <x v="2"/>
    <s v="Normal"/>
    <s v="Adequar informações no Solar Winds: LOJA - RNV 209"/>
    <s v="Maxwell Silva"/>
    <x v="21"/>
    <s v="14/09/2016 17:51:02"/>
    <s v=" "/>
    <s v="xxx"/>
    <x v="51"/>
    <x v="54"/>
    <n v="0.5"/>
    <n v="0"/>
    <n v="0"/>
    <s v="14/09/2016 17:51:02"/>
    <s v=""/>
    <s v="XX"/>
    <x v="5"/>
    <s v="Não"/>
    <s v=""/>
    <s v=""/>
    <s v=""/>
  </r>
  <r>
    <n v="1774"/>
    <x v="22"/>
    <x v="0"/>
    <s v="04 - Redes"/>
    <x v="2"/>
    <s v="Normal"/>
    <s v="Adequar informações no Solar Winds: LOJA - RNV 211"/>
    <s v="Maxwell Silva"/>
    <x v="21"/>
    <s v="14/09/2016 17:51:07"/>
    <s v=" "/>
    <s v="xxx"/>
    <x v="51"/>
    <x v="54"/>
    <n v="0.5"/>
    <n v="0"/>
    <n v="0"/>
    <s v="14/09/2016 17:51:07"/>
    <s v=""/>
    <s v="XX"/>
    <x v="5"/>
    <s v="Não"/>
    <s v=""/>
    <s v=""/>
    <s v=""/>
  </r>
  <r>
    <n v="1775"/>
    <x v="22"/>
    <x v="0"/>
    <s v="04 - Redes"/>
    <x v="2"/>
    <s v="Normal"/>
    <s v="Adequar informações no Solar Winds: LOJA - RNV 212"/>
    <s v="Maxwell Silva"/>
    <x v="21"/>
    <s v="14/09/2016 17:51:11"/>
    <s v=" "/>
    <s v="xxx"/>
    <x v="51"/>
    <x v="54"/>
    <n v="0.5"/>
    <n v="0"/>
    <n v="0"/>
    <s v="14/09/2016 17:51:11"/>
    <s v=""/>
    <s v="XX"/>
    <x v="5"/>
    <s v="Não"/>
    <s v=""/>
    <s v=""/>
    <s v=""/>
  </r>
  <r>
    <n v="1776"/>
    <x v="22"/>
    <x v="0"/>
    <s v="04 - Redes"/>
    <x v="2"/>
    <s v="Normal"/>
    <s v="Adequar informações no Solar Winds: LOJA - RNV 213"/>
    <s v="Maxwell Silva"/>
    <x v="21"/>
    <s v="14/09/2016 17:51:16"/>
    <s v=" "/>
    <s v="xxx"/>
    <x v="51"/>
    <x v="54"/>
    <n v="0.5"/>
    <n v="0"/>
    <n v="0"/>
    <s v="14/09/2016 17:51:16"/>
    <s v=""/>
    <s v="XX"/>
    <x v="5"/>
    <s v="Não"/>
    <s v=""/>
    <s v=""/>
    <s v=""/>
  </r>
  <r>
    <n v="1777"/>
    <x v="22"/>
    <x v="0"/>
    <s v="04 - Redes"/>
    <x v="2"/>
    <s v="Normal"/>
    <s v="Adequar informações no Solar Winds: LOJA - RNV 214"/>
    <s v="Maxwell Silva"/>
    <x v="21"/>
    <s v="14/09/2016 17:51:21"/>
    <s v=" "/>
    <s v="xxx"/>
    <x v="51"/>
    <x v="54"/>
    <n v="0.5"/>
    <n v="0"/>
    <n v="0"/>
    <s v="14/09/2016 17:51:21"/>
    <s v=""/>
    <s v="XX"/>
    <x v="5"/>
    <s v="Não"/>
    <s v=""/>
    <s v=""/>
    <s v=""/>
  </r>
  <r>
    <n v="1778"/>
    <x v="22"/>
    <x v="0"/>
    <s v="04 - Redes"/>
    <x v="2"/>
    <s v="Normal"/>
    <s v="Adequar informações no Solar Winds: LOJA - RNV 215"/>
    <s v="Maxwell Silva"/>
    <x v="21"/>
    <s v="14/09/2016 17:51:25"/>
    <s v=" "/>
    <s v="xxx"/>
    <x v="51"/>
    <x v="54"/>
    <n v="0.5"/>
    <n v="0"/>
    <n v="0"/>
    <s v="14/09/2016 17:51:25"/>
    <s v=""/>
    <s v="XX"/>
    <x v="5"/>
    <s v="Não"/>
    <s v=""/>
    <s v=""/>
    <s v=""/>
  </r>
  <r>
    <n v="1779"/>
    <x v="22"/>
    <x v="0"/>
    <s v="04 - Redes"/>
    <x v="2"/>
    <s v="Normal"/>
    <s v="Adequar informações no Solar Winds: LOJA - RNV 217"/>
    <s v="Maxwell Silva"/>
    <x v="21"/>
    <s v="14/09/2016 17:51:30"/>
    <s v=" "/>
    <s v="xxx"/>
    <x v="51"/>
    <x v="54"/>
    <n v="0.5"/>
    <n v="0"/>
    <n v="0"/>
    <s v="14/09/2016 17:51:30"/>
    <s v=""/>
    <s v="XX"/>
    <x v="5"/>
    <s v="Não"/>
    <s v=""/>
    <s v=""/>
    <s v=""/>
  </r>
  <r>
    <n v="1780"/>
    <x v="22"/>
    <x v="0"/>
    <s v="04 - Redes"/>
    <x v="2"/>
    <s v="Normal"/>
    <s v="Adequar informações no Solar Winds: LOJA - RNV 218"/>
    <s v="Maxwell Silva"/>
    <x v="21"/>
    <s v="14/09/2016 17:51:35"/>
    <s v=" "/>
    <s v="xxx"/>
    <x v="51"/>
    <x v="54"/>
    <n v="0.5"/>
    <n v="0"/>
    <n v="0"/>
    <s v="14/09/2016 17:51:35"/>
    <s v=""/>
    <s v="XX"/>
    <x v="5"/>
    <s v="Não"/>
    <s v=""/>
    <s v=""/>
    <s v=""/>
  </r>
  <r>
    <n v="1781"/>
    <x v="22"/>
    <x v="0"/>
    <s v="04 - Redes"/>
    <x v="2"/>
    <s v="Normal"/>
    <s v="Adequar informações no Solar Winds: LOJA - RNV 219"/>
    <s v="Maxwell Silva"/>
    <x v="21"/>
    <s v="14/09/2016 17:51:40"/>
    <s v=" "/>
    <s v="xxx"/>
    <x v="52"/>
    <x v="55"/>
    <n v="0.5"/>
    <n v="0"/>
    <n v="0"/>
    <s v="14/09/2016 17:51:40"/>
    <s v=""/>
    <s v="XX"/>
    <x v="5"/>
    <s v="Não"/>
    <s v=""/>
    <s v=""/>
    <s v=""/>
  </r>
  <r>
    <n v="1782"/>
    <x v="22"/>
    <x v="0"/>
    <s v="04 - Redes"/>
    <x v="2"/>
    <s v="Normal"/>
    <s v="Adequar informações no Solar Winds: LOJA - RNV 222"/>
    <s v="Maxwell Silva"/>
    <x v="21"/>
    <s v="14/09/2016 17:51:45"/>
    <s v=" "/>
    <s v="xxx"/>
    <x v="52"/>
    <x v="55"/>
    <n v="0.5"/>
    <n v="0"/>
    <n v="0"/>
    <s v="14/09/2016 17:51:45"/>
    <s v=""/>
    <s v="XX"/>
    <x v="5"/>
    <s v="Não"/>
    <s v=""/>
    <s v=""/>
    <s v=""/>
  </r>
  <r>
    <n v="1783"/>
    <x v="22"/>
    <x v="0"/>
    <s v="04 - Redes"/>
    <x v="2"/>
    <s v="Normal"/>
    <s v="Adequar informações no Solar Winds: LOJA - RNV 226"/>
    <s v="Maxwell Silva"/>
    <x v="21"/>
    <s v="14/09/2016 17:51:49"/>
    <s v=" "/>
    <s v="xxx"/>
    <x v="52"/>
    <x v="55"/>
    <n v="0.5"/>
    <n v="0"/>
    <n v="0"/>
    <s v="14/09/2016 17:51:49"/>
    <s v=""/>
    <s v="XX"/>
    <x v="5"/>
    <s v="Não"/>
    <s v=""/>
    <s v=""/>
    <s v=""/>
  </r>
  <r>
    <n v="1784"/>
    <x v="22"/>
    <x v="0"/>
    <s v="04 - Redes"/>
    <x v="2"/>
    <s v="Normal"/>
    <s v="Adequar informações no Solar Winds: LOJA - RNV 227"/>
    <s v="Maxwell Silva"/>
    <x v="21"/>
    <s v="14/09/2016 17:51:54"/>
    <s v=" "/>
    <s v="xxx"/>
    <x v="52"/>
    <x v="55"/>
    <n v="0.5"/>
    <n v="0"/>
    <n v="0"/>
    <s v="14/09/2016 17:51:54"/>
    <s v=""/>
    <s v="XX"/>
    <x v="5"/>
    <s v="Não"/>
    <s v=""/>
    <s v=""/>
    <s v=""/>
  </r>
  <r>
    <n v="1785"/>
    <x v="22"/>
    <x v="0"/>
    <s v="04 - Redes"/>
    <x v="2"/>
    <s v="Normal"/>
    <s v="Adequar informações no Solar Winds: LOJA - RNV 229"/>
    <s v="Maxwell Silva"/>
    <x v="21"/>
    <s v="14/09/2016 17:51:59"/>
    <s v=" "/>
    <s v="xxx"/>
    <x v="52"/>
    <x v="55"/>
    <n v="0.5"/>
    <n v="0"/>
    <n v="0"/>
    <s v="14/09/2016 17:51:59"/>
    <s v=""/>
    <s v="XX"/>
    <x v="5"/>
    <s v="Não"/>
    <s v=""/>
    <s v=""/>
    <s v=""/>
  </r>
  <r>
    <n v="1786"/>
    <x v="22"/>
    <x v="0"/>
    <s v="04 - Redes"/>
    <x v="2"/>
    <s v="Normal"/>
    <s v="Adequar informações no Solar Winds: LOJA - RNV 230"/>
    <s v="Maxwell Silva"/>
    <x v="21"/>
    <s v="14/09/2016 17:52:03"/>
    <s v=" "/>
    <s v="xxx"/>
    <x v="52"/>
    <x v="55"/>
    <n v="0.5"/>
    <n v="0"/>
    <n v="0"/>
    <s v="14/09/2016 17:52:03"/>
    <s v=""/>
    <s v="XX"/>
    <x v="5"/>
    <s v="Não"/>
    <s v=""/>
    <s v=""/>
    <s v=""/>
  </r>
  <r>
    <n v="1787"/>
    <x v="22"/>
    <x v="0"/>
    <s v="04 - Redes"/>
    <x v="2"/>
    <s v="Normal"/>
    <s v="Adequar informações no Solar Winds: LOJA - RNV 231"/>
    <s v="Maxwell Silva"/>
    <x v="21"/>
    <s v="14/09/2016 17:52:08"/>
    <s v=" "/>
    <s v="xxx"/>
    <x v="52"/>
    <x v="55"/>
    <n v="0.5"/>
    <n v="0"/>
    <n v="0"/>
    <s v="14/09/2016 17:52:08"/>
    <s v=""/>
    <s v="XX"/>
    <x v="5"/>
    <s v="Não"/>
    <s v=""/>
    <s v=""/>
    <s v=""/>
  </r>
  <r>
    <n v="1788"/>
    <x v="22"/>
    <x v="0"/>
    <s v="04 - Redes"/>
    <x v="2"/>
    <s v="Normal"/>
    <s v="Adequar informações no Solar Winds: LOJA - RNV 232"/>
    <s v="Maxwell Silva"/>
    <x v="21"/>
    <s v="14/09/2016 17:52:12"/>
    <s v=" "/>
    <s v="xxx"/>
    <x v="52"/>
    <x v="55"/>
    <n v="0.5"/>
    <n v="0"/>
    <n v="0"/>
    <s v="14/09/2016 17:52:12"/>
    <s v=""/>
    <s v="XX"/>
    <x v="5"/>
    <s v="Não"/>
    <s v=""/>
    <s v=""/>
    <s v=""/>
  </r>
  <r>
    <n v="1789"/>
    <x v="22"/>
    <x v="0"/>
    <s v="04 - Redes"/>
    <x v="0"/>
    <s v="Normal"/>
    <s v="Adequar informações no Solar Winds: DEPÓSITO - RNV 234"/>
    <s v="Maxwell Silva"/>
    <x v="21"/>
    <s v="26/09/2016 09:26:53"/>
    <s v=" "/>
    <s v="xxx"/>
    <x v="52"/>
    <x v="55"/>
    <n v="0.5"/>
    <n v="0"/>
    <n v="100"/>
    <s v="14/09/2016 17:52:17"/>
    <s v="26/09/2016 09:26:53"/>
    <s v="XX"/>
    <x v="5"/>
    <s v="Não"/>
    <s v=""/>
    <s v=""/>
    <s v=""/>
  </r>
  <r>
    <n v="1790"/>
    <x v="22"/>
    <x v="0"/>
    <s v="04 - Redes"/>
    <x v="2"/>
    <s v="Normal"/>
    <s v="Adequar informações no Solar Winds: LOJA - RNV 235"/>
    <s v="Maxwell Silva"/>
    <x v="21"/>
    <s v="14/09/2016 17:52:22"/>
    <s v=" "/>
    <s v="xxx"/>
    <x v="52"/>
    <x v="55"/>
    <n v="0.5"/>
    <n v="0"/>
    <n v="0"/>
    <s v="14/09/2016 17:52:22"/>
    <s v=""/>
    <s v="XX"/>
    <x v="5"/>
    <s v="Não"/>
    <s v=""/>
    <s v=""/>
    <s v=""/>
  </r>
  <r>
    <n v="1791"/>
    <x v="22"/>
    <x v="0"/>
    <s v="04 - Redes"/>
    <x v="2"/>
    <s v="Normal"/>
    <s v="Adequar informações no Solar Winds: LOJA - RNV 236"/>
    <s v="Maxwell Silva"/>
    <x v="21"/>
    <s v="14/09/2016 17:52:26"/>
    <s v=" "/>
    <s v="xxx"/>
    <x v="52"/>
    <x v="55"/>
    <n v="0.5"/>
    <n v="0"/>
    <n v="0"/>
    <s v="14/09/2016 17:52:26"/>
    <s v=""/>
    <s v="XX"/>
    <x v="5"/>
    <s v="Não"/>
    <s v=""/>
    <s v=""/>
    <s v=""/>
  </r>
  <r>
    <n v="1792"/>
    <x v="22"/>
    <x v="0"/>
    <s v="04 - Redes"/>
    <x v="2"/>
    <s v="Normal"/>
    <s v="Adequar informações no Solar Winds: LOJA - RNV 237"/>
    <s v="Maxwell Silva"/>
    <x v="21"/>
    <s v="14/09/2016 17:52:31"/>
    <s v=" "/>
    <s v="xxx"/>
    <x v="52"/>
    <x v="55"/>
    <n v="0.5"/>
    <n v="0"/>
    <n v="0"/>
    <s v="14/09/2016 17:52:31"/>
    <s v=""/>
    <s v="XX"/>
    <x v="5"/>
    <s v="Não"/>
    <s v=""/>
    <s v=""/>
    <s v=""/>
  </r>
  <r>
    <n v="1793"/>
    <x v="22"/>
    <x v="0"/>
    <s v="04 - Redes"/>
    <x v="2"/>
    <s v="Normal"/>
    <s v="Adequar informações no Solar Winds: LOJA - RNV 238"/>
    <s v="Maxwell Silva"/>
    <x v="21"/>
    <s v="14/09/2016 17:52:43"/>
    <s v=" "/>
    <s v="xxx"/>
    <x v="52"/>
    <x v="55"/>
    <n v="0.5"/>
    <n v="0"/>
    <n v="0"/>
    <s v="14/09/2016 17:52:43"/>
    <s v=""/>
    <s v="XX"/>
    <x v="5"/>
    <s v="Não"/>
    <s v=""/>
    <s v=""/>
    <s v=""/>
  </r>
  <r>
    <n v="1794"/>
    <x v="22"/>
    <x v="0"/>
    <s v="04 - Redes"/>
    <x v="2"/>
    <s v="Normal"/>
    <s v="Adequar informações no Solar Winds: LOJA - RNV 242"/>
    <s v="Maxwell Silva"/>
    <x v="21"/>
    <s v="14/09/2016 17:52:47"/>
    <s v=" "/>
    <s v="xxx"/>
    <x v="52"/>
    <x v="55"/>
    <n v="0.5"/>
    <n v="0"/>
    <n v="0"/>
    <s v="14/09/2016 17:52:47"/>
    <s v=""/>
    <s v="XX"/>
    <x v="5"/>
    <s v="Não"/>
    <s v=""/>
    <s v=""/>
    <s v=""/>
  </r>
  <r>
    <n v="1795"/>
    <x v="22"/>
    <x v="0"/>
    <s v="04 - Redes"/>
    <x v="2"/>
    <s v="Normal"/>
    <s v="Adequar informações no Solar Winds: LOJA - RNV 243"/>
    <s v="Maxwell Silva"/>
    <x v="21"/>
    <s v="14/09/2016 17:52:52"/>
    <s v=" "/>
    <s v="xxx"/>
    <x v="52"/>
    <x v="55"/>
    <n v="0.5"/>
    <n v="0"/>
    <n v="0"/>
    <s v="14/09/2016 17:52:52"/>
    <s v=""/>
    <s v="XX"/>
    <x v="5"/>
    <s v="Não"/>
    <s v=""/>
    <s v=""/>
    <s v=""/>
  </r>
  <r>
    <n v="1796"/>
    <x v="22"/>
    <x v="0"/>
    <s v="04 - Redes"/>
    <x v="2"/>
    <s v="Normal"/>
    <s v="Adequar informações no Solar Winds: LOJA - RNV 244"/>
    <s v="Maxwell Silva"/>
    <x v="21"/>
    <s v="14/09/2016 17:52:57"/>
    <s v=" "/>
    <s v="xxx"/>
    <x v="52"/>
    <x v="55"/>
    <n v="0.5"/>
    <n v="0"/>
    <n v="0"/>
    <s v="14/09/2016 17:52:57"/>
    <s v=""/>
    <s v="XX"/>
    <x v="5"/>
    <s v="Não"/>
    <s v=""/>
    <s v=""/>
    <s v=""/>
  </r>
  <r>
    <n v="1797"/>
    <x v="22"/>
    <x v="0"/>
    <s v="04 - Redes"/>
    <x v="2"/>
    <s v="Normal"/>
    <s v="Adequar informações no Solar Winds: LOJA - RNV 245"/>
    <s v="Maxwell Silva"/>
    <x v="21"/>
    <s v="14/09/2016 17:53:01"/>
    <s v=" "/>
    <s v="xxx"/>
    <x v="52"/>
    <x v="55"/>
    <n v="0.5"/>
    <n v="0"/>
    <n v="0"/>
    <s v="14/09/2016 17:53:01"/>
    <s v=""/>
    <s v="XX"/>
    <x v="5"/>
    <s v="Não"/>
    <s v=""/>
    <s v=""/>
    <s v=""/>
  </r>
  <r>
    <n v="1798"/>
    <x v="22"/>
    <x v="0"/>
    <s v="04 - Redes"/>
    <x v="2"/>
    <s v="Normal"/>
    <s v="Adequar informações no Solar Winds: LOJA - RNV 248"/>
    <s v="Maxwell Silva"/>
    <x v="21"/>
    <s v="14/09/2016 17:53:06"/>
    <s v=" "/>
    <s v="xxx"/>
    <x v="52"/>
    <x v="55"/>
    <n v="0.5"/>
    <n v="0"/>
    <n v="0"/>
    <s v="14/09/2016 17:53:06"/>
    <s v=""/>
    <s v="XX"/>
    <x v="5"/>
    <s v="Não"/>
    <s v=""/>
    <s v=""/>
    <s v=""/>
  </r>
  <r>
    <n v="1799"/>
    <x v="22"/>
    <x v="0"/>
    <s v="04 - Redes"/>
    <x v="2"/>
    <s v="Normal"/>
    <s v="Adequar informações no Solar Winds: LOJA - RNV 249"/>
    <s v="Maxwell Silva"/>
    <x v="21"/>
    <s v="14/09/2016 17:53:11"/>
    <s v=" "/>
    <s v="xxx"/>
    <x v="52"/>
    <x v="55"/>
    <n v="0.5"/>
    <n v="0"/>
    <n v="0"/>
    <s v="14/09/2016 17:53:11"/>
    <s v=""/>
    <s v="XX"/>
    <x v="5"/>
    <s v="Não"/>
    <s v=""/>
    <s v=""/>
    <s v=""/>
  </r>
  <r>
    <n v="1800"/>
    <x v="22"/>
    <x v="0"/>
    <s v="04 - Redes"/>
    <x v="2"/>
    <s v="Normal"/>
    <s v="Adequar informações no Solar Winds: LOJA - RNV 252"/>
    <s v="Maxwell Silva"/>
    <x v="21"/>
    <s v="14/09/2016 17:53:16"/>
    <s v=" "/>
    <s v="xxx"/>
    <x v="52"/>
    <x v="55"/>
    <n v="0.5"/>
    <n v="0"/>
    <n v="0"/>
    <s v="14/09/2016 17:53:16"/>
    <s v=""/>
    <s v="XX"/>
    <x v="5"/>
    <s v="Não"/>
    <s v=""/>
    <s v=""/>
    <s v=""/>
  </r>
  <r>
    <n v="1801"/>
    <x v="22"/>
    <x v="0"/>
    <s v="04 - Redes"/>
    <x v="2"/>
    <s v="Normal"/>
    <s v="Adequar informações no Solar Winds: LOJA - RNV 253"/>
    <s v="Maxwell Silva"/>
    <x v="21"/>
    <s v="14/09/2016 17:53:21"/>
    <s v=" "/>
    <s v="xxx"/>
    <x v="52"/>
    <x v="55"/>
    <n v="0.5"/>
    <n v="0"/>
    <n v="0"/>
    <s v="14/09/2016 17:53:21"/>
    <s v=""/>
    <s v="XX"/>
    <x v="5"/>
    <s v="Não"/>
    <s v=""/>
    <s v=""/>
    <s v=""/>
  </r>
  <r>
    <n v="1802"/>
    <x v="22"/>
    <x v="0"/>
    <s v="04 - Redes"/>
    <x v="2"/>
    <s v="Normal"/>
    <s v="Adequar informações no Solar Winds: LOJA - RNV 254"/>
    <s v="Maxwell Silva"/>
    <x v="21"/>
    <s v="14/09/2016 17:53:26"/>
    <s v=" "/>
    <s v="xxx"/>
    <x v="52"/>
    <x v="55"/>
    <n v="0.5"/>
    <n v="0"/>
    <n v="0"/>
    <s v="14/09/2016 17:53:26"/>
    <s v=""/>
    <s v="XX"/>
    <x v="5"/>
    <s v="Não"/>
    <s v=""/>
    <s v=""/>
    <s v=""/>
  </r>
  <r>
    <n v="1803"/>
    <x v="22"/>
    <x v="0"/>
    <s v="04 - Redes"/>
    <x v="2"/>
    <s v="Normal"/>
    <s v="Adequar informações no Solar Winds: LOJA - RNV 255"/>
    <s v="Maxwell Silva"/>
    <x v="21"/>
    <s v="14/09/2016 17:53:30"/>
    <s v=" "/>
    <s v="xxx"/>
    <x v="52"/>
    <x v="55"/>
    <n v="0.5"/>
    <n v="0"/>
    <n v="0"/>
    <s v="14/09/2016 17:53:30"/>
    <s v=""/>
    <s v="XX"/>
    <x v="5"/>
    <s v="Não"/>
    <s v=""/>
    <s v=""/>
    <s v=""/>
  </r>
  <r>
    <n v="1804"/>
    <x v="22"/>
    <x v="0"/>
    <s v="04 - Redes"/>
    <x v="2"/>
    <s v="Normal"/>
    <s v="Adequar informações no Solar Winds: LOJA - RNV 265"/>
    <s v="Maxwell Silva"/>
    <x v="21"/>
    <s v="14/09/2016 17:53:35"/>
    <s v=" "/>
    <s v="xxx"/>
    <x v="52"/>
    <x v="55"/>
    <n v="0.5"/>
    <n v="0"/>
    <n v="0"/>
    <s v="14/09/2016 17:53:35"/>
    <s v=""/>
    <s v="XX"/>
    <x v="5"/>
    <s v="Não"/>
    <s v=""/>
    <s v=""/>
    <s v=""/>
  </r>
  <r>
    <n v="1805"/>
    <x v="22"/>
    <x v="0"/>
    <s v="04 - Redes"/>
    <x v="2"/>
    <s v="Normal"/>
    <s v="Adequar informações no Solar Winds: LOJA - RNV 267"/>
    <s v="Maxwell Silva"/>
    <x v="21"/>
    <s v="14/09/2016 17:53:40"/>
    <s v=" "/>
    <s v="xxx"/>
    <x v="52"/>
    <x v="55"/>
    <n v="0.5"/>
    <n v="0"/>
    <n v="0"/>
    <s v="14/09/2016 17:53:40"/>
    <s v=""/>
    <s v="XX"/>
    <x v="5"/>
    <s v="Não"/>
    <s v=""/>
    <s v=""/>
    <s v=""/>
  </r>
  <r>
    <n v="1806"/>
    <x v="22"/>
    <x v="0"/>
    <s v="04 - Redes"/>
    <x v="2"/>
    <s v="Normal"/>
    <s v="Adequar informações no Solar Winds: LOJA - RNV 268"/>
    <s v="Maxwell Silva"/>
    <x v="21"/>
    <s v="14/09/2016 17:53:44"/>
    <s v=" "/>
    <s v="xxx"/>
    <x v="52"/>
    <x v="55"/>
    <n v="0.5"/>
    <n v="0"/>
    <n v="0"/>
    <s v="14/09/2016 17:53:44"/>
    <s v=""/>
    <s v="XX"/>
    <x v="5"/>
    <s v="Não"/>
    <s v=""/>
    <s v=""/>
    <s v=""/>
  </r>
  <r>
    <n v="1807"/>
    <x v="22"/>
    <x v="0"/>
    <s v="04 - Redes"/>
    <x v="2"/>
    <s v="Normal"/>
    <s v="Adequar informações no Solar Winds: LOJA - RNV 269"/>
    <s v="Maxwell Silva"/>
    <x v="21"/>
    <s v="14/09/2016 17:53:49"/>
    <s v=" "/>
    <s v="xxx"/>
    <x v="52"/>
    <x v="55"/>
    <n v="0.5"/>
    <n v="0"/>
    <n v="0"/>
    <s v="14/09/2016 17:53:49"/>
    <s v=""/>
    <s v="XX"/>
    <x v="5"/>
    <s v="Não"/>
    <s v=""/>
    <s v=""/>
    <s v=""/>
  </r>
  <r>
    <n v="1808"/>
    <x v="22"/>
    <x v="0"/>
    <s v="04 - Redes"/>
    <x v="2"/>
    <s v="Normal"/>
    <s v="Adequar informações no Solar Winds: LOJA - RNV 270"/>
    <s v="Maxwell Silva"/>
    <x v="21"/>
    <s v="14/09/2016 17:53:53"/>
    <s v=" "/>
    <s v="xxx"/>
    <x v="52"/>
    <x v="55"/>
    <n v="0.5"/>
    <n v="0"/>
    <n v="0"/>
    <s v="14/09/2016 17:53:53"/>
    <s v=""/>
    <s v="XX"/>
    <x v="5"/>
    <s v="Não"/>
    <s v=""/>
    <s v=""/>
    <s v=""/>
  </r>
  <r>
    <n v="1809"/>
    <x v="22"/>
    <x v="0"/>
    <s v="04 - Redes"/>
    <x v="2"/>
    <s v="Normal"/>
    <s v="Adequar informações no Solar Winds: LOJA - RNV 271"/>
    <s v="Maxwell Silva"/>
    <x v="21"/>
    <s v="14/09/2016 17:53:58"/>
    <s v=" "/>
    <s v="xxx"/>
    <x v="52"/>
    <x v="55"/>
    <n v="0.5"/>
    <n v="0"/>
    <n v="0"/>
    <s v="14/09/2016 17:53:58"/>
    <s v=""/>
    <s v="XX"/>
    <x v="5"/>
    <s v="Não"/>
    <s v=""/>
    <s v=""/>
    <s v=""/>
  </r>
  <r>
    <n v="1810"/>
    <x v="22"/>
    <x v="0"/>
    <s v="04 - Redes"/>
    <x v="2"/>
    <s v="Normal"/>
    <s v="Adequar informações no Solar Winds: LOJA - RNV 272"/>
    <s v="Maxwell Silva"/>
    <x v="21"/>
    <s v="14/09/2016 17:54:02"/>
    <s v=" "/>
    <s v="xxx"/>
    <x v="52"/>
    <x v="55"/>
    <n v="0.5"/>
    <n v="0"/>
    <n v="0"/>
    <s v="14/09/2016 17:54:02"/>
    <s v=""/>
    <s v="XX"/>
    <x v="5"/>
    <s v="Não"/>
    <s v=""/>
    <s v=""/>
    <s v=""/>
  </r>
  <r>
    <n v="1811"/>
    <x v="22"/>
    <x v="0"/>
    <s v="04 - Redes"/>
    <x v="2"/>
    <s v="Normal"/>
    <s v="Adequar informações no Solar Winds: LOJA - RNV 273"/>
    <s v="Maxwell Silva"/>
    <x v="21"/>
    <s v="14/09/2016 17:54:07"/>
    <s v=" "/>
    <s v="xxx"/>
    <x v="52"/>
    <x v="55"/>
    <n v="0.5"/>
    <n v="0"/>
    <n v="0"/>
    <s v="14/09/2016 17:54:07"/>
    <s v=""/>
    <s v="XX"/>
    <x v="5"/>
    <s v="Não"/>
    <s v=""/>
    <s v=""/>
    <s v=""/>
  </r>
  <r>
    <n v="1812"/>
    <x v="22"/>
    <x v="0"/>
    <s v="04 - Redes"/>
    <x v="2"/>
    <s v="Normal"/>
    <s v="Adequar informações no Solar Winds: LOJA - RNV 274"/>
    <s v="Maxwell Silva"/>
    <x v="21"/>
    <s v="14/09/2016 17:54:12"/>
    <s v=" "/>
    <s v="xxx"/>
    <x v="52"/>
    <x v="55"/>
    <n v="0.5"/>
    <n v="0"/>
    <n v="0"/>
    <s v="14/09/2016 17:54:12"/>
    <s v=""/>
    <s v="XX"/>
    <x v="5"/>
    <s v="Não"/>
    <s v=""/>
    <s v=""/>
    <s v=""/>
  </r>
  <r>
    <n v="1813"/>
    <x v="22"/>
    <x v="0"/>
    <s v="04 - Redes"/>
    <x v="2"/>
    <s v="Normal"/>
    <s v="Adequar informações no Solar Winds: LOJA - RNV 276"/>
    <s v="Maxwell Silva"/>
    <x v="21"/>
    <s v="14/09/2016 17:54:20"/>
    <s v=" "/>
    <s v="xxx"/>
    <x v="53"/>
    <x v="56"/>
    <n v="0.5"/>
    <n v="0"/>
    <n v="0"/>
    <s v="14/09/2016 17:54:20"/>
    <s v=""/>
    <s v="XX"/>
    <x v="5"/>
    <s v="Não"/>
    <s v=""/>
    <s v=""/>
    <s v=""/>
  </r>
  <r>
    <n v="1814"/>
    <x v="22"/>
    <x v="0"/>
    <s v="04 - Redes"/>
    <x v="2"/>
    <s v="Normal"/>
    <s v="Adequar informações no Solar Winds: LOJA - RNV 277"/>
    <s v="Maxwell Silva"/>
    <x v="21"/>
    <s v="14/09/2016 17:54:27"/>
    <s v=" "/>
    <s v="xxx"/>
    <x v="53"/>
    <x v="56"/>
    <n v="0.5"/>
    <n v="0"/>
    <n v="0"/>
    <s v="14/09/2016 17:54:27"/>
    <s v=""/>
    <s v="XX"/>
    <x v="5"/>
    <s v="Não"/>
    <s v=""/>
    <s v=""/>
    <s v=""/>
  </r>
  <r>
    <n v="1815"/>
    <x v="22"/>
    <x v="0"/>
    <s v="04 - Redes"/>
    <x v="2"/>
    <s v="Normal"/>
    <s v="Adequar informações no Solar Winds: LOJA - RNV 278"/>
    <s v="Maxwell Silva"/>
    <x v="21"/>
    <s v="14/09/2016 17:54:31"/>
    <s v=" "/>
    <s v="xxx"/>
    <x v="53"/>
    <x v="56"/>
    <n v="0.5"/>
    <n v="0"/>
    <n v="0"/>
    <s v="14/09/2016 17:54:31"/>
    <s v=""/>
    <s v="XX"/>
    <x v="5"/>
    <s v="Não"/>
    <s v=""/>
    <s v=""/>
    <s v=""/>
  </r>
  <r>
    <n v="1816"/>
    <x v="22"/>
    <x v="0"/>
    <s v="04 - Redes"/>
    <x v="2"/>
    <s v="Normal"/>
    <s v="Adequar informações no Solar Winds: LOJA - RNV 279"/>
    <s v="Maxwell Silva"/>
    <x v="21"/>
    <s v="14/09/2016 17:54:39"/>
    <s v=" "/>
    <s v="xxx"/>
    <x v="53"/>
    <x v="56"/>
    <n v="0.5"/>
    <n v="0"/>
    <n v="0"/>
    <s v="14/09/2016 17:54:39"/>
    <s v=""/>
    <s v="XX"/>
    <x v="5"/>
    <s v="Não"/>
    <s v=""/>
    <s v=""/>
    <s v=""/>
  </r>
  <r>
    <n v="1817"/>
    <x v="22"/>
    <x v="0"/>
    <s v="04 - Redes"/>
    <x v="2"/>
    <s v="Normal"/>
    <s v="Adequar informações no Solar Winds: LOJA - RNV 280"/>
    <s v="Maxwell Silva"/>
    <x v="21"/>
    <s v="14/09/2016 17:54:44"/>
    <s v=" "/>
    <s v="xxx"/>
    <x v="53"/>
    <x v="56"/>
    <n v="0.5"/>
    <n v="0"/>
    <n v="0"/>
    <s v="14/09/2016 17:54:44"/>
    <s v=""/>
    <s v="XX"/>
    <x v="5"/>
    <s v="Não"/>
    <s v=""/>
    <s v=""/>
    <s v=""/>
  </r>
  <r>
    <n v="1818"/>
    <x v="22"/>
    <x v="0"/>
    <s v="04 - Redes"/>
    <x v="2"/>
    <s v="Normal"/>
    <s v="Adequar informações no Solar Winds: LOJA - RNV 281"/>
    <s v="Maxwell Silva"/>
    <x v="21"/>
    <s v="14/09/2016 17:54:50"/>
    <s v=" "/>
    <s v="xxx"/>
    <x v="53"/>
    <x v="56"/>
    <n v="0.5"/>
    <n v="0"/>
    <n v="0"/>
    <s v="14/09/2016 17:54:50"/>
    <s v=""/>
    <s v="XX"/>
    <x v="5"/>
    <s v="Não"/>
    <s v=""/>
    <s v=""/>
    <s v=""/>
  </r>
  <r>
    <n v="1819"/>
    <x v="22"/>
    <x v="0"/>
    <s v="04 - Redes"/>
    <x v="2"/>
    <s v="Normal"/>
    <s v="Adequar informações no Solar Winds: LOJA - RNV 282"/>
    <s v="Maxwell Silva"/>
    <x v="21"/>
    <s v="14/09/2016 17:54:55"/>
    <s v=" "/>
    <s v="xxx"/>
    <x v="53"/>
    <x v="56"/>
    <n v="0.5"/>
    <n v="0"/>
    <n v="0"/>
    <s v="14/09/2016 17:54:55"/>
    <s v=""/>
    <s v="XX"/>
    <x v="5"/>
    <s v="Não"/>
    <s v=""/>
    <s v=""/>
    <s v=""/>
  </r>
  <r>
    <n v="1820"/>
    <x v="22"/>
    <x v="0"/>
    <s v="04 - Redes"/>
    <x v="2"/>
    <s v="Normal"/>
    <s v="Adequar informações no Solar Winds: LOJA - RNV 283"/>
    <s v="Maxwell Silva"/>
    <x v="21"/>
    <s v="14/09/2016 17:54:59"/>
    <s v=" "/>
    <s v="xxx"/>
    <x v="53"/>
    <x v="56"/>
    <n v="0.5"/>
    <n v="0"/>
    <n v="0"/>
    <s v="14/09/2016 17:54:59"/>
    <s v=""/>
    <s v="XX"/>
    <x v="5"/>
    <s v="Não"/>
    <s v=""/>
    <s v=""/>
    <s v=""/>
  </r>
  <r>
    <n v="1821"/>
    <x v="22"/>
    <x v="0"/>
    <s v="04 - Redes"/>
    <x v="2"/>
    <s v="Normal"/>
    <s v="Adequar informações no Solar Winds: LOJA - RNV 284"/>
    <s v="Maxwell Silva"/>
    <x v="21"/>
    <s v="14/09/2016 17:55:04"/>
    <s v=" "/>
    <s v="xxx"/>
    <x v="53"/>
    <x v="56"/>
    <n v="0.5"/>
    <n v="0"/>
    <n v="0"/>
    <s v="14/09/2016 17:55:04"/>
    <s v=""/>
    <s v="XX"/>
    <x v="5"/>
    <s v="Não"/>
    <s v=""/>
    <s v=""/>
    <s v=""/>
  </r>
  <r>
    <n v="1822"/>
    <x v="22"/>
    <x v="0"/>
    <s v="04 - Redes"/>
    <x v="2"/>
    <s v="Normal"/>
    <s v="Adequar informações no Solar Winds: LOJA - RNV 285"/>
    <s v="Maxwell Silva"/>
    <x v="21"/>
    <s v="14/09/2016 17:55:08"/>
    <s v=" "/>
    <s v="xxx"/>
    <x v="53"/>
    <x v="56"/>
    <n v="0.5"/>
    <n v="0"/>
    <n v="0"/>
    <s v="14/09/2016 17:55:08"/>
    <s v=""/>
    <s v="XX"/>
    <x v="5"/>
    <s v="Não"/>
    <s v=""/>
    <s v=""/>
    <s v=""/>
  </r>
  <r>
    <n v="1823"/>
    <x v="22"/>
    <x v="0"/>
    <s v="04 - Redes"/>
    <x v="2"/>
    <s v="Normal"/>
    <s v="Adequar informações no Solar Winds: LOJA - RNV 286"/>
    <s v="Maxwell Silva"/>
    <x v="21"/>
    <s v="14/09/2016 17:55:13"/>
    <s v=" "/>
    <s v="xxx"/>
    <x v="53"/>
    <x v="56"/>
    <n v="0.5"/>
    <n v="0"/>
    <n v="0"/>
    <s v="14/09/2016 17:55:13"/>
    <s v=""/>
    <s v="XX"/>
    <x v="5"/>
    <s v="Não"/>
    <s v=""/>
    <s v=""/>
    <s v=""/>
  </r>
  <r>
    <n v="1824"/>
    <x v="22"/>
    <x v="0"/>
    <s v="04 - Redes"/>
    <x v="2"/>
    <s v="Normal"/>
    <s v="Adequar informações no Solar Winds: LOJA - RNV 288"/>
    <s v="Maxwell Silva"/>
    <x v="21"/>
    <s v="14/09/2016 17:55:17"/>
    <s v=" "/>
    <s v="xxx"/>
    <x v="53"/>
    <x v="56"/>
    <n v="0.5"/>
    <n v="0"/>
    <n v="0"/>
    <s v="14/09/2016 17:55:17"/>
    <s v=""/>
    <s v="XX"/>
    <x v="5"/>
    <s v="Não"/>
    <s v=""/>
    <s v=""/>
    <s v=""/>
  </r>
  <r>
    <n v="1825"/>
    <x v="22"/>
    <x v="0"/>
    <s v="04 - Redes"/>
    <x v="2"/>
    <s v="Normal"/>
    <s v="Adequar informações no Solar Winds: LOJA - RNV 289"/>
    <s v="Maxwell Silva"/>
    <x v="21"/>
    <s v="14/09/2016 17:55:22"/>
    <s v=" "/>
    <s v="xxx"/>
    <x v="53"/>
    <x v="56"/>
    <n v="0.5"/>
    <n v="0"/>
    <n v="0"/>
    <s v="14/09/2016 17:55:22"/>
    <s v=""/>
    <s v="XX"/>
    <x v="5"/>
    <s v="Não"/>
    <s v=""/>
    <s v=""/>
    <s v=""/>
  </r>
  <r>
    <n v="1826"/>
    <x v="22"/>
    <x v="0"/>
    <s v="04 - Redes"/>
    <x v="2"/>
    <s v="Normal"/>
    <s v="Adequar informações no Solar Winds: LOJA - RNV 291"/>
    <s v="Maxwell Silva"/>
    <x v="21"/>
    <s v="14/09/2016 17:55:26"/>
    <s v=" "/>
    <s v="xxx"/>
    <x v="53"/>
    <x v="56"/>
    <n v="0.5"/>
    <n v="0"/>
    <n v="0"/>
    <s v="14/09/2016 17:55:26"/>
    <s v=""/>
    <s v="XX"/>
    <x v="5"/>
    <s v="Não"/>
    <s v=""/>
    <s v=""/>
    <s v=""/>
  </r>
  <r>
    <n v="1827"/>
    <x v="22"/>
    <x v="0"/>
    <s v="04 - Redes"/>
    <x v="2"/>
    <s v="Normal"/>
    <s v="Adequar informações no Solar Winds: LOJA - RNV 302"/>
    <s v="Maxwell Silva"/>
    <x v="21"/>
    <s v="14/09/2016 17:55:31"/>
    <s v=" "/>
    <s v="xxx"/>
    <x v="53"/>
    <x v="56"/>
    <n v="0.5"/>
    <n v="0"/>
    <n v="0"/>
    <s v="14/09/2016 17:55:31"/>
    <s v=""/>
    <s v="XX"/>
    <x v="5"/>
    <s v="Não"/>
    <s v=""/>
    <s v=""/>
    <s v=""/>
  </r>
  <r>
    <n v="1828"/>
    <x v="22"/>
    <x v="0"/>
    <s v="04 - Redes"/>
    <x v="2"/>
    <s v="Normal"/>
    <s v="Adequar informações no Solar Winds: LOJA - SF 002"/>
    <s v="Maxwell Silva"/>
    <x v="21"/>
    <s v="14/09/2016 17:55:35"/>
    <s v=" "/>
    <s v="xxx"/>
    <x v="53"/>
    <x v="56"/>
    <n v="0.5"/>
    <n v="0"/>
    <n v="0"/>
    <s v="14/09/2016 17:55:35"/>
    <s v=""/>
    <s v="XX"/>
    <x v="5"/>
    <s v="Não"/>
    <s v=""/>
    <s v=""/>
    <s v=""/>
  </r>
  <r>
    <n v="1829"/>
    <x v="22"/>
    <x v="0"/>
    <s v="04 - Redes"/>
    <x v="2"/>
    <s v="Normal"/>
    <s v="Adequar informações no Solar Winds: LOJA - SF 003"/>
    <s v="Maxwell Silva"/>
    <x v="21"/>
    <s v="14/09/2016 17:55:40"/>
    <s v=" "/>
    <s v="xxx"/>
    <x v="53"/>
    <x v="56"/>
    <n v="0.5"/>
    <n v="0"/>
    <n v="0"/>
    <s v="14/09/2016 17:55:40"/>
    <s v=""/>
    <s v="XX"/>
    <x v="5"/>
    <s v="Não"/>
    <s v=""/>
    <s v=""/>
    <s v=""/>
  </r>
  <r>
    <n v="1830"/>
    <x v="22"/>
    <x v="0"/>
    <s v="04 - Redes"/>
    <x v="2"/>
    <s v="Normal"/>
    <s v="Adequar informações no Solar Winds: LOJA - SF 006"/>
    <s v="Maxwell Silva"/>
    <x v="21"/>
    <s v="14/09/2016 17:55:44"/>
    <s v=" "/>
    <s v="xxx"/>
    <x v="53"/>
    <x v="56"/>
    <n v="0.5"/>
    <n v="0"/>
    <n v="0"/>
    <s v="14/09/2016 17:55:44"/>
    <s v=""/>
    <s v="XX"/>
    <x v="5"/>
    <s v="Não"/>
    <s v=""/>
    <s v=""/>
    <s v=""/>
  </r>
  <r>
    <n v="1831"/>
    <x v="22"/>
    <x v="0"/>
    <s v="04 - Redes"/>
    <x v="2"/>
    <s v="Normal"/>
    <s v="Adequar informações no Solar Winds: LOJA - SF 007"/>
    <s v="Maxwell Silva"/>
    <x v="21"/>
    <s v="14/09/2016 17:55:50"/>
    <s v=" "/>
    <s v="xxx"/>
    <x v="53"/>
    <x v="56"/>
    <n v="0.5"/>
    <n v="0"/>
    <n v="0"/>
    <s v="14/09/2016 17:55:50"/>
    <s v=""/>
    <s v="XX"/>
    <x v="5"/>
    <s v="Não"/>
    <s v=""/>
    <s v=""/>
    <s v=""/>
  </r>
  <r>
    <n v="1832"/>
    <x v="22"/>
    <x v="0"/>
    <s v="04 - Redes"/>
    <x v="2"/>
    <s v="Normal"/>
    <s v="Adequar informações no Solar Winds: LOJA - SF 008"/>
    <s v="Maxwell Silva"/>
    <x v="21"/>
    <s v="14/09/2016 17:55:54"/>
    <s v=" "/>
    <s v="xxx"/>
    <x v="53"/>
    <x v="56"/>
    <n v="0.5"/>
    <n v="0"/>
    <n v="0"/>
    <s v="14/09/2016 17:55:54"/>
    <s v=""/>
    <s v="XX"/>
    <x v="5"/>
    <s v="Não"/>
    <s v=""/>
    <s v=""/>
    <s v=""/>
  </r>
  <r>
    <n v="1833"/>
    <x v="22"/>
    <x v="0"/>
    <s v="04 - Redes"/>
    <x v="2"/>
    <s v="Normal"/>
    <s v="Adequar informações no Solar Winds: LOJA - SF 009"/>
    <s v="Maxwell Silva"/>
    <x v="21"/>
    <s v="14/09/2016 17:55:59"/>
    <s v=" "/>
    <s v="xxx"/>
    <x v="53"/>
    <x v="56"/>
    <n v="0.5"/>
    <n v="0"/>
    <n v="0"/>
    <s v="14/09/2016 17:55:59"/>
    <s v=""/>
    <s v="XX"/>
    <x v="5"/>
    <s v="Não"/>
    <s v=""/>
    <s v=""/>
    <s v=""/>
  </r>
  <r>
    <n v="1834"/>
    <x v="22"/>
    <x v="0"/>
    <s v="04 - Redes"/>
    <x v="2"/>
    <s v="Normal"/>
    <s v="Adequar informações no Solar Winds: LOJA - SF 011"/>
    <s v="Maxwell Silva"/>
    <x v="21"/>
    <s v="14/09/2016 17:56:04"/>
    <s v=" "/>
    <s v="xxx"/>
    <x v="53"/>
    <x v="56"/>
    <n v="0.5"/>
    <n v="0"/>
    <n v="0"/>
    <s v="14/09/2016 17:56:04"/>
    <s v=""/>
    <s v="XX"/>
    <x v="5"/>
    <s v="Não"/>
    <s v=""/>
    <s v=""/>
    <s v=""/>
  </r>
  <r>
    <n v="1835"/>
    <x v="22"/>
    <x v="0"/>
    <s v="04 - Redes"/>
    <x v="2"/>
    <s v="Normal"/>
    <s v="Adequar informações no Solar Winds: LOJA - SF 012"/>
    <s v="Maxwell Silva"/>
    <x v="21"/>
    <s v="14/09/2016 17:56:09"/>
    <s v=" "/>
    <s v="xxx"/>
    <x v="53"/>
    <x v="56"/>
    <n v="0.5"/>
    <n v="0"/>
    <n v="0"/>
    <s v="14/09/2016 17:56:09"/>
    <s v=""/>
    <s v="XX"/>
    <x v="5"/>
    <s v="Não"/>
    <s v=""/>
    <s v=""/>
    <s v=""/>
  </r>
  <r>
    <n v="1836"/>
    <x v="22"/>
    <x v="0"/>
    <s v="04 - Redes"/>
    <x v="2"/>
    <s v="Normal"/>
    <s v="Adequar informações no Solar Winds: LOJA - SF 016"/>
    <s v="Maxwell Silva"/>
    <x v="21"/>
    <s v="14/09/2016 17:56:13"/>
    <s v=" "/>
    <s v="xxx"/>
    <x v="53"/>
    <x v="56"/>
    <n v="0.5"/>
    <n v="0"/>
    <n v="0"/>
    <s v="14/09/2016 17:56:13"/>
    <s v=""/>
    <s v="XX"/>
    <x v="5"/>
    <s v="Não"/>
    <s v=""/>
    <s v=""/>
    <s v=""/>
  </r>
  <r>
    <n v="1837"/>
    <x v="22"/>
    <x v="0"/>
    <s v="04 - Redes"/>
    <x v="2"/>
    <s v="Normal"/>
    <s v="Adequar informações no Solar Winds: LOJA - SF 017"/>
    <s v="Maxwell Silva"/>
    <x v="21"/>
    <s v="14/09/2016 17:56:18"/>
    <s v=" "/>
    <s v="xxx"/>
    <x v="53"/>
    <x v="56"/>
    <n v="0.5"/>
    <n v="0"/>
    <n v="0"/>
    <s v="14/09/2016 17:56:18"/>
    <s v=""/>
    <s v="XX"/>
    <x v="5"/>
    <s v="Não"/>
    <s v=""/>
    <s v=""/>
    <s v=""/>
  </r>
  <r>
    <n v="1838"/>
    <x v="22"/>
    <x v="0"/>
    <s v="04 - Redes"/>
    <x v="2"/>
    <s v="Normal"/>
    <s v="Adequar informações no Solar Winds: LOJA - SF 018"/>
    <s v="Maxwell Silva"/>
    <x v="21"/>
    <s v="14/09/2016 17:56:22"/>
    <s v=" "/>
    <s v="xxx"/>
    <x v="53"/>
    <x v="56"/>
    <n v="0.5"/>
    <n v="0"/>
    <n v="0"/>
    <s v="14/09/2016 17:56:22"/>
    <s v=""/>
    <s v="XX"/>
    <x v="5"/>
    <s v="Não"/>
    <s v=""/>
    <s v=""/>
    <s v=""/>
  </r>
  <r>
    <n v="1839"/>
    <x v="22"/>
    <x v="0"/>
    <s v="04 - Redes"/>
    <x v="2"/>
    <s v="Normal"/>
    <s v="Adequar informações no Solar Winds: LOJA - SF 019"/>
    <s v="Maxwell Silva"/>
    <x v="21"/>
    <s v="14/09/2016 17:56:27"/>
    <s v=" "/>
    <s v="xxx"/>
    <x v="53"/>
    <x v="56"/>
    <n v="0.5"/>
    <n v="0"/>
    <n v="0"/>
    <s v="14/09/2016 17:56:27"/>
    <s v=""/>
    <s v="XX"/>
    <x v="5"/>
    <s v="Não"/>
    <s v=""/>
    <s v=""/>
    <s v=""/>
  </r>
  <r>
    <n v="1840"/>
    <x v="22"/>
    <x v="0"/>
    <s v="04 - Redes"/>
    <x v="2"/>
    <s v="Normal"/>
    <s v="Adequar informações no Solar Winds: LOJA - SF 020"/>
    <s v="Maxwell Silva"/>
    <x v="21"/>
    <s v="14/09/2016 17:56:31"/>
    <s v=" "/>
    <s v="xxx"/>
    <x v="53"/>
    <x v="56"/>
    <n v="0.5"/>
    <n v="0"/>
    <n v="0"/>
    <s v="14/09/2016 17:56:31"/>
    <s v=""/>
    <s v="XX"/>
    <x v="5"/>
    <s v="Não"/>
    <s v=""/>
    <s v=""/>
    <s v=""/>
  </r>
  <r>
    <n v="1841"/>
    <x v="22"/>
    <x v="0"/>
    <s v="04 - Redes"/>
    <x v="2"/>
    <s v="Normal"/>
    <s v="Adequar informações no Solar Winds: LOJA - SF 021"/>
    <s v="Maxwell Silva"/>
    <x v="21"/>
    <s v="14/09/2016 17:56:36"/>
    <s v=" "/>
    <s v="xxx"/>
    <x v="53"/>
    <x v="56"/>
    <n v="0.5"/>
    <n v="0"/>
    <n v="0"/>
    <s v="14/09/2016 17:56:36"/>
    <s v=""/>
    <s v="XX"/>
    <x v="5"/>
    <s v="Não"/>
    <s v=""/>
    <s v=""/>
    <s v=""/>
  </r>
  <r>
    <n v="1842"/>
    <x v="22"/>
    <x v="0"/>
    <s v="04 - Redes"/>
    <x v="2"/>
    <s v="Normal"/>
    <s v="Adequar informações no Solar Winds: LOJA - SF 022"/>
    <s v="Maxwell Silva"/>
    <x v="21"/>
    <s v="14/09/2016 17:56:41"/>
    <s v=" "/>
    <s v="xxx"/>
    <x v="53"/>
    <x v="56"/>
    <n v="0.5"/>
    <n v="0"/>
    <n v="0"/>
    <s v="14/09/2016 17:56:41"/>
    <s v=""/>
    <s v="XX"/>
    <x v="5"/>
    <s v="Não"/>
    <s v=""/>
    <s v=""/>
    <s v=""/>
  </r>
  <r>
    <n v="1843"/>
    <x v="22"/>
    <x v="0"/>
    <s v="04 - Redes"/>
    <x v="2"/>
    <s v="Normal"/>
    <s v="Adequar informações no Solar Winds: LOJA - SF 023"/>
    <s v="Maxwell Silva"/>
    <x v="21"/>
    <s v="14/09/2016 17:56:45"/>
    <s v=" "/>
    <s v="xxx"/>
    <x v="53"/>
    <x v="56"/>
    <n v="0.5"/>
    <n v="0"/>
    <n v="0"/>
    <s v="14/09/2016 17:56:45"/>
    <s v=""/>
    <s v="XX"/>
    <x v="5"/>
    <s v="Não"/>
    <s v=""/>
    <s v=""/>
    <s v=""/>
  </r>
  <r>
    <n v="1844"/>
    <x v="22"/>
    <x v="0"/>
    <s v="04 - Redes"/>
    <x v="2"/>
    <s v="Normal"/>
    <s v="Adequar informações no Solar Winds: LOJA - SF 024"/>
    <s v="Maxwell Silva"/>
    <x v="21"/>
    <s v="14/09/2016 17:56:50"/>
    <s v=" "/>
    <s v="xxx"/>
    <x v="53"/>
    <x v="56"/>
    <n v="0.5"/>
    <n v="0"/>
    <n v="0"/>
    <s v="14/09/2016 17:56:50"/>
    <s v=""/>
    <s v="XX"/>
    <x v="5"/>
    <s v="Não"/>
    <s v=""/>
    <s v=""/>
    <s v=""/>
  </r>
  <r>
    <n v="1845"/>
    <x v="22"/>
    <x v="0"/>
    <s v="04 - Redes"/>
    <x v="2"/>
    <s v="Normal"/>
    <s v="Adequar informações no Solar Winds: LOJA - SF 027"/>
    <s v="Maxwell Silva"/>
    <x v="21"/>
    <s v="14/09/2016 17:56:55"/>
    <s v=" "/>
    <s v="xxx"/>
    <x v="54"/>
    <x v="57"/>
    <n v="0.5"/>
    <n v="0"/>
    <n v="0"/>
    <s v="14/09/2016 17:56:55"/>
    <s v=""/>
    <s v="XX"/>
    <x v="5"/>
    <s v="Não"/>
    <s v=""/>
    <s v=""/>
    <s v=""/>
  </r>
  <r>
    <n v="1846"/>
    <x v="22"/>
    <x v="0"/>
    <s v="04 - Redes"/>
    <x v="2"/>
    <s v="Normal"/>
    <s v="Adequar informações no Solar Winds: LOJA - SF 029"/>
    <s v="Maxwell Silva"/>
    <x v="21"/>
    <s v="14/09/2016 17:56:59"/>
    <s v=" "/>
    <s v="xxx"/>
    <x v="54"/>
    <x v="57"/>
    <n v="0.5"/>
    <n v="0"/>
    <n v="0"/>
    <s v="14/09/2016 17:56:59"/>
    <s v=""/>
    <s v="XX"/>
    <x v="5"/>
    <s v="Não"/>
    <s v=""/>
    <s v=""/>
    <s v=""/>
  </r>
  <r>
    <n v="1847"/>
    <x v="22"/>
    <x v="0"/>
    <s v="04 - Redes"/>
    <x v="2"/>
    <s v="Normal"/>
    <s v="Adequar informações no Solar Winds: LOJA - SF 035"/>
    <s v="Maxwell Silva"/>
    <x v="21"/>
    <s v="14/09/2016 17:57:04"/>
    <s v=" "/>
    <s v="xxx"/>
    <x v="54"/>
    <x v="57"/>
    <n v="0.5"/>
    <n v="0"/>
    <n v="0"/>
    <s v="14/09/2016 17:57:04"/>
    <s v=""/>
    <s v="XX"/>
    <x v="5"/>
    <s v="Não"/>
    <s v=""/>
    <s v=""/>
    <s v=""/>
  </r>
  <r>
    <n v="1848"/>
    <x v="22"/>
    <x v="0"/>
    <s v="04 - Redes"/>
    <x v="2"/>
    <s v="Normal"/>
    <s v="Adequar informações no Solar Winds: LOJA - SF 036"/>
    <s v="Maxwell Silva"/>
    <x v="21"/>
    <s v="14/09/2016 17:57:08"/>
    <s v=" "/>
    <s v="xxx"/>
    <x v="54"/>
    <x v="57"/>
    <n v="0.5"/>
    <n v="0"/>
    <n v="0"/>
    <s v="14/09/2016 17:57:08"/>
    <s v=""/>
    <s v="XX"/>
    <x v="5"/>
    <s v="Não"/>
    <s v=""/>
    <s v=""/>
    <s v=""/>
  </r>
  <r>
    <n v="1849"/>
    <x v="22"/>
    <x v="0"/>
    <s v="04 - Redes"/>
    <x v="2"/>
    <s v="Normal"/>
    <s v="Adequar informações no Solar Winds: LOJA - SF 037"/>
    <s v="Maxwell Silva"/>
    <x v="21"/>
    <s v="14/09/2016 17:57:13"/>
    <s v=" "/>
    <s v="xxx"/>
    <x v="54"/>
    <x v="57"/>
    <n v="0.5"/>
    <n v="0"/>
    <n v="0"/>
    <s v="14/09/2016 17:57:13"/>
    <s v=""/>
    <s v="XX"/>
    <x v="5"/>
    <s v="Não"/>
    <s v=""/>
    <s v=""/>
    <s v=""/>
  </r>
  <r>
    <n v="1850"/>
    <x v="22"/>
    <x v="0"/>
    <s v="04 - Redes"/>
    <x v="2"/>
    <s v="Normal"/>
    <s v="Adequar informações no Solar Winds: LOJA - SF 038"/>
    <s v="Maxwell Silva"/>
    <x v="21"/>
    <s v="14/09/2016 17:57:18"/>
    <s v=" "/>
    <s v="xxx"/>
    <x v="54"/>
    <x v="57"/>
    <n v="0.5"/>
    <n v="0"/>
    <n v="0"/>
    <s v="14/09/2016 17:57:18"/>
    <s v=""/>
    <s v="XX"/>
    <x v="5"/>
    <s v="Não"/>
    <s v=""/>
    <s v=""/>
    <s v=""/>
  </r>
  <r>
    <n v="1851"/>
    <x v="22"/>
    <x v="0"/>
    <s v="04 - Redes"/>
    <x v="2"/>
    <s v="Normal"/>
    <s v="Adequar informações no Solar Winds: LOJA - SF 039"/>
    <s v="Maxwell Silva"/>
    <x v="21"/>
    <s v="14/09/2016 17:57:22"/>
    <s v=" "/>
    <s v="xxx"/>
    <x v="54"/>
    <x v="57"/>
    <n v="0.5"/>
    <n v="0"/>
    <n v="0"/>
    <s v="14/09/2016 17:57:22"/>
    <s v=""/>
    <s v="XX"/>
    <x v="5"/>
    <s v="Não"/>
    <s v=""/>
    <s v=""/>
    <s v=""/>
  </r>
  <r>
    <n v="1852"/>
    <x v="22"/>
    <x v="0"/>
    <s v="04 - Redes"/>
    <x v="2"/>
    <s v="Normal"/>
    <s v="Adequar informações no Solar Winds: LOJA - SF 040"/>
    <s v="Maxwell Silva"/>
    <x v="21"/>
    <s v="14/09/2016 17:57:27"/>
    <s v=" "/>
    <s v="xxx"/>
    <x v="54"/>
    <x v="57"/>
    <n v="0.5"/>
    <n v="0"/>
    <n v="0"/>
    <s v="14/09/2016 17:57:27"/>
    <s v=""/>
    <s v="XX"/>
    <x v="5"/>
    <s v="Não"/>
    <s v=""/>
    <s v=""/>
    <s v=""/>
  </r>
  <r>
    <n v="1853"/>
    <x v="22"/>
    <x v="0"/>
    <s v="04 - Redes"/>
    <x v="2"/>
    <s v="Normal"/>
    <s v="Adequar informações no Solar Winds: LOJA - SF 041"/>
    <s v="Maxwell Silva"/>
    <x v="21"/>
    <s v="14/09/2016 17:57:31"/>
    <s v=" "/>
    <s v="xxx"/>
    <x v="54"/>
    <x v="57"/>
    <n v="0.5"/>
    <n v="0"/>
    <n v="0"/>
    <s v="14/09/2016 17:57:31"/>
    <s v=""/>
    <s v="XX"/>
    <x v="5"/>
    <s v="Não"/>
    <s v=""/>
    <s v=""/>
    <s v=""/>
  </r>
  <r>
    <n v="1854"/>
    <x v="22"/>
    <x v="0"/>
    <s v="04 - Redes"/>
    <x v="2"/>
    <s v="Normal"/>
    <s v="Adequar informações no Solar Winds: LOJA - SF 042"/>
    <s v="Maxwell Silva"/>
    <x v="21"/>
    <s v="14/09/2016 17:57:36"/>
    <s v=" "/>
    <s v="xxx"/>
    <x v="54"/>
    <x v="57"/>
    <n v="0.5"/>
    <n v="0"/>
    <n v="0"/>
    <s v="14/09/2016 17:57:36"/>
    <s v=""/>
    <s v="XX"/>
    <x v="5"/>
    <s v="Não"/>
    <s v=""/>
    <s v=""/>
    <s v=""/>
  </r>
  <r>
    <n v="1855"/>
    <x v="22"/>
    <x v="0"/>
    <s v="04 - Redes"/>
    <x v="2"/>
    <s v="Normal"/>
    <s v="Adequar informações no Solar Winds: LOJA - SF 043"/>
    <s v="Maxwell Silva"/>
    <x v="21"/>
    <s v="14/09/2016 17:57:40"/>
    <s v=" "/>
    <s v="xxx"/>
    <x v="54"/>
    <x v="57"/>
    <n v="0.5"/>
    <n v="0"/>
    <n v="0"/>
    <s v="14/09/2016 17:57:40"/>
    <s v=""/>
    <s v="XX"/>
    <x v="5"/>
    <s v="Não"/>
    <s v=""/>
    <s v=""/>
    <s v=""/>
  </r>
  <r>
    <n v="1856"/>
    <x v="22"/>
    <x v="0"/>
    <s v="04 - Redes"/>
    <x v="2"/>
    <s v="Normal"/>
    <s v="Adequar informações no Solar Winds: LOJA - SF 044"/>
    <s v="Maxwell Silva"/>
    <x v="21"/>
    <s v="14/09/2016 17:57:45"/>
    <s v=" "/>
    <s v="xxx"/>
    <x v="54"/>
    <x v="57"/>
    <n v="0.5"/>
    <n v="0"/>
    <n v="0"/>
    <s v="14/09/2016 17:57:45"/>
    <s v=""/>
    <s v="XX"/>
    <x v="5"/>
    <s v="Não"/>
    <s v=""/>
    <s v=""/>
    <s v=""/>
  </r>
  <r>
    <n v="1857"/>
    <x v="22"/>
    <x v="0"/>
    <s v="04 - Redes"/>
    <x v="2"/>
    <s v="Normal"/>
    <s v="Adequar informações no Solar Winds: LOJA - SF 045"/>
    <s v="Maxwell Silva"/>
    <x v="21"/>
    <s v="14/09/2016 17:57:49"/>
    <s v=" "/>
    <s v="xxx"/>
    <x v="54"/>
    <x v="57"/>
    <n v="0.5"/>
    <n v="0"/>
    <n v="0"/>
    <s v="14/09/2016 17:57:49"/>
    <s v=""/>
    <s v="XX"/>
    <x v="5"/>
    <s v="Não"/>
    <s v=""/>
    <s v=""/>
    <s v=""/>
  </r>
  <r>
    <n v="1858"/>
    <x v="22"/>
    <x v="0"/>
    <s v="04 - Redes"/>
    <x v="2"/>
    <s v="Normal"/>
    <s v="Adequar informações no Solar Winds: LOJA - SF 046"/>
    <s v="Maxwell Silva"/>
    <x v="21"/>
    <s v="14/09/2016 17:57:54"/>
    <s v=" "/>
    <s v="xxx"/>
    <x v="54"/>
    <x v="57"/>
    <n v="0.5"/>
    <n v="0"/>
    <n v="0"/>
    <s v="14/09/2016 17:57:54"/>
    <s v=""/>
    <s v="XX"/>
    <x v="5"/>
    <s v="Não"/>
    <s v=""/>
    <s v=""/>
    <s v=""/>
  </r>
  <r>
    <n v="1859"/>
    <x v="22"/>
    <x v="0"/>
    <s v="04 - Redes"/>
    <x v="2"/>
    <s v="Normal"/>
    <s v="Adequar informações no Solar Winds: LOJA - SF 047"/>
    <s v="Maxwell Silva"/>
    <x v="21"/>
    <s v="14/09/2016 17:57:59"/>
    <s v=" "/>
    <s v="xxx"/>
    <x v="54"/>
    <x v="57"/>
    <n v="0.5"/>
    <n v="0"/>
    <n v="0"/>
    <s v="14/09/2016 17:57:59"/>
    <s v=""/>
    <s v="XX"/>
    <x v="5"/>
    <s v="Não"/>
    <s v=""/>
    <s v=""/>
    <s v=""/>
  </r>
  <r>
    <n v="1860"/>
    <x v="22"/>
    <x v="0"/>
    <s v="04 - Redes"/>
    <x v="2"/>
    <s v="Normal"/>
    <s v="Adequar informações no Solar Winds: LOJA - SF 048"/>
    <s v="Maxwell Silva"/>
    <x v="21"/>
    <s v="14/09/2016 17:58:04"/>
    <s v=" "/>
    <s v="xxx"/>
    <x v="54"/>
    <x v="57"/>
    <n v="0.5"/>
    <n v="0"/>
    <n v="0"/>
    <s v="14/09/2016 17:58:04"/>
    <s v=""/>
    <s v="XX"/>
    <x v="5"/>
    <s v="Não"/>
    <s v=""/>
    <s v=""/>
    <s v=""/>
  </r>
  <r>
    <n v="1861"/>
    <x v="22"/>
    <x v="0"/>
    <s v="04 - Redes"/>
    <x v="2"/>
    <s v="Normal"/>
    <s v="Adequar informações no Solar Winds: LOJA - SF 049"/>
    <s v="Maxwell Silva"/>
    <x v="21"/>
    <s v="14/09/2016 17:58:09"/>
    <s v=" "/>
    <s v="xxx"/>
    <x v="54"/>
    <x v="57"/>
    <n v="0.5"/>
    <n v="0"/>
    <n v="0"/>
    <s v="14/09/2016 17:58:09"/>
    <s v=""/>
    <s v="XX"/>
    <x v="5"/>
    <s v="Não"/>
    <s v=""/>
    <s v=""/>
    <s v=""/>
  </r>
  <r>
    <n v="1862"/>
    <x v="22"/>
    <x v="0"/>
    <s v="04 - Redes"/>
    <x v="2"/>
    <s v="Normal"/>
    <s v="Adequar informações no Solar Winds: LOJA - SF 050"/>
    <s v="Maxwell Silva"/>
    <x v="21"/>
    <s v="14/09/2016 17:58:13"/>
    <s v=" "/>
    <s v="xxx"/>
    <x v="54"/>
    <x v="57"/>
    <n v="0.5"/>
    <n v="0"/>
    <n v="0"/>
    <s v="14/09/2016 17:58:13"/>
    <s v=""/>
    <s v="XX"/>
    <x v="5"/>
    <s v="Não"/>
    <s v=""/>
    <s v=""/>
    <s v=""/>
  </r>
  <r>
    <n v="1863"/>
    <x v="22"/>
    <x v="0"/>
    <s v="04 - Redes"/>
    <x v="2"/>
    <s v="Normal"/>
    <s v="Adequar informações no Solar Winds: LOJA - SF 052"/>
    <s v="Maxwell Silva"/>
    <x v="21"/>
    <s v="14/09/2016 17:58:17"/>
    <s v=" "/>
    <s v="xxx"/>
    <x v="54"/>
    <x v="57"/>
    <n v="0.5"/>
    <n v="0"/>
    <n v="0"/>
    <s v="14/09/2016 17:58:17"/>
    <s v=""/>
    <s v="XX"/>
    <x v="5"/>
    <s v="Não"/>
    <s v=""/>
    <s v=""/>
    <s v=""/>
  </r>
  <r>
    <n v="1864"/>
    <x v="22"/>
    <x v="0"/>
    <s v="04 - Redes"/>
    <x v="2"/>
    <s v="Normal"/>
    <s v="Adequar informações no Solar Winds: LOJA - SF 053"/>
    <s v="Maxwell Silva"/>
    <x v="21"/>
    <s v="14/09/2016 17:58:22"/>
    <s v=" "/>
    <s v="xxx"/>
    <x v="54"/>
    <x v="57"/>
    <n v="0.5"/>
    <n v="0"/>
    <n v="0"/>
    <s v="14/09/2016 17:58:22"/>
    <s v=""/>
    <s v="XX"/>
    <x v="5"/>
    <s v="Não"/>
    <s v=""/>
    <s v=""/>
    <s v=""/>
  </r>
  <r>
    <n v="1865"/>
    <x v="22"/>
    <x v="0"/>
    <s v="04 - Redes"/>
    <x v="2"/>
    <s v="Normal"/>
    <s v="Adequar informações no Solar Winds: LOJA - SF 054"/>
    <s v="Maxwell Silva"/>
    <x v="21"/>
    <s v="14/09/2016 17:58:27"/>
    <s v=" "/>
    <s v="xxx"/>
    <x v="54"/>
    <x v="57"/>
    <n v="0.5"/>
    <n v="0"/>
    <n v="0"/>
    <s v="14/09/2016 17:58:27"/>
    <s v=""/>
    <s v="XX"/>
    <x v="5"/>
    <s v="Não"/>
    <s v=""/>
    <s v=""/>
    <s v=""/>
  </r>
  <r>
    <n v="1866"/>
    <x v="22"/>
    <x v="0"/>
    <s v="04 - Redes"/>
    <x v="2"/>
    <s v="Normal"/>
    <s v="Adequar informações no Solar Winds: LOJA - SF 058"/>
    <s v="Maxwell Silva"/>
    <x v="21"/>
    <s v="14/09/2016 17:58:31"/>
    <s v=" "/>
    <s v="xxx"/>
    <x v="54"/>
    <x v="57"/>
    <n v="0.5"/>
    <n v="0"/>
    <n v="0"/>
    <s v="14/09/2016 17:58:31"/>
    <s v=""/>
    <s v="XX"/>
    <x v="5"/>
    <s v="Não"/>
    <s v=""/>
    <s v=""/>
    <s v=""/>
  </r>
  <r>
    <n v="1867"/>
    <x v="22"/>
    <x v="0"/>
    <s v="04 - Redes"/>
    <x v="2"/>
    <s v="Normal"/>
    <s v="Adequar informações no Solar Winds: LOJA - SF 059"/>
    <s v="Maxwell Silva"/>
    <x v="21"/>
    <s v="14/09/2016 17:58:36"/>
    <s v=" "/>
    <s v="xxx"/>
    <x v="54"/>
    <x v="57"/>
    <n v="0.5"/>
    <n v="0"/>
    <n v="0"/>
    <s v="14/09/2016 17:58:36"/>
    <s v=""/>
    <s v="XX"/>
    <x v="5"/>
    <s v="Não"/>
    <s v=""/>
    <s v=""/>
    <s v=""/>
  </r>
  <r>
    <n v="1868"/>
    <x v="22"/>
    <x v="0"/>
    <s v="04 - Redes"/>
    <x v="2"/>
    <s v="Normal"/>
    <s v="Adequar informações no Solar Winds: LOJA - SF 060"/>
    <s v="Maxwell Silva"/>
    <x v="21"/>
    <s v="14/09/2016 17:58:41"/>
    <s v=" "/>
    <s v="xxx"/>
    <x v="54"/>
    <x v="57"/>
    <n v="0.5"/>
    <n v="0"/>
    <n v="0"/>
    <s v="14/09/2016 17:58:41"/>
    <s v=""/>
    <s v="XX"/>
    <x v="5"/>
    <s v="Não"/>
    <s v=""/>
    <s v=""/>
    <s v=""/>
  </r>
  <r>
    <n v="1869"/>
    <x v="22"/>
    <x v="0"/>
    <s v="04 - Redes"/>
    <x v="2"/>
    <s v="Normal"/>
    <s v="Adequar informações no Solar Winds: LOJA - SF 061"/>
    <s v="Maxwell Silva"/>
    <x v="21"/>
    <s v="14/09/2016 17:58:45"/>
    <s v=" "/>
    <s v="xxx"/>
    <x v="54"/>
    <x v="57"/>
    <n v="0.5"/>
    <n v="0"/>
    <n v="0"/>
    <s v="14/09/2016 17:58:45"/>
    <s v=""/>
    <s v="XX"/>
    <x v="5"/>
    <s v="Não"/>
    <s v=""/>
    <s v=""/>
    <s v=""/>
  </r>
  <r>
    <n v="1870"/>
    <x v="22"/>
    <x v="0"/>
    <s v="04 - Redes"/>
    <x v="2"/>
    <s v="Normal"/>
    <s v="Adequar informações no Solar Winds: LOJA - SF 062"/>
    <s v="Maxwell Silva"/>
    <x v="21"/>
    <s v="14/09/2016 17:58:50"/>
    <s v=" "/>
    <s v="xxx"/>
    <x v="54"/>
    <x v="57"/>
    <n v="0.5"/>
    <n v="0"/>
    <n v="0"/>
    <s v="14/09/2016 17:58:50"/>
    <s v=""/>
    <s v="XX"/>
    <x v="5"/>
    <s v="Não"/>
    <s v=""/>
    <s v=""/>
    <s v=""/>
  </r>
  <r>
    <n v="1871"/>
    <x v="22"/>
    <x v="0"/>
    <s v="04 - Redes"/>
    <x v="2"/>
    <s v="Normal"/>
    <s v="Adequar informações no Solar Winds: LOJA - SF 063"/>
    <s v="Maxwell Silva"/>
    <x v="21"/>
    <s v="14/09/2016 17:58:55"/>
    <s v=" "/>
    <s v="xxx"/>
    <x v="54"/>
    <x v="57"/>
    <n v="0.5"/>
    <n v="0"/>
    <n v="0"/>
    <s v="14/09/2016 17:58:55"/>
    <s v=""/>
    <s v="XX"/>
    <x v="5"/>
    <s v="Não"/>
    <s v=""/>
    <s v=""/>
    <s v=""/>
  </r>
  <r>
    <n v="1872"/>
    <x v="22"/>
    <x v="0"/>
    <s v="04 - Redes"/>
    <x v="2"/>
    <s v="Normal"/>
    <s v="Adequar informações no Solar Winds: LOJA - SF 064"/>
    <s v="Maxwell Silva"/>
    <x v="21"/>
    <s v="14/09/2016 17:58:59"/>
    <s v=" "/>
    <s v="xxx"/>
    <x v="54"/>
    <x v="57"/>
    <n v="0.5"/>
    <n v="0"/>
    <n v="0"/>
    <s v="14/09/2016 17:58:59"/>
    <s v=""/>
    <s v="XX"/>
    <x v="5"/>
    <s v="Não"/>
    <s v=""/>
    <s v=""/>
    <s v=""/>
  </r>
  <r>
    <n v="1873"/>
    <x v="22"/>
    <x v="0"/>
    <s v="04 - Redes"/>
    <x v="2"/>
    <s v="Normal"/>
    <s v="Adequar informações no Solar Winds: LOJA - SF 065"/>
    <s v="Maxwell Silva"/>
    <x v="21"/>
    <s v="14/09/2016 17:59:04"/>
    <s v=" "/>
    <s v="xxx"/>
    <x v="54"/>
    <x v="57"/>
    <n v="0.5"/>
    <n v="0"/>
    <n v="0"/>
    <s v="14/09/2016 17:59:04"/>
    <s v=""/>
    <s v="XX"/>
    <x v="5"/>
    <s v="Não"/>
    <s v=""/>
    <s v=""/>
    <s v=""/>
  </r>
  <r>
    <n v="1874"/>
    <x v="22"/>
    <x v="0"/>
    <s v="04 - Redes"/>
    <x v="2"/>
    <s v="Normal"/>
    <s v="Adequar informações no Solar Winds: LOJA - SF 066"/>
    <s v="Maxwell Silva"/>
    <x v="21"/>
    <s v="14/09/2016 17:59:08"/>
    <s v=" "/>
    <s v="xxx"/>
    <x v="54"/>
    <x v="57"/>
    <n v="0.5"/>
    <n v="0"/>
    <n v="0"/>
    <s v="14/09/2016 17:59:08"/>
    <s v=""/>
    <s v="XX"/>
    <x v="5"/>
    <s v="Não"/>
    <s v=""/>
    <s v=""/>
    <s v=""/>
  </r>
  <r>
    <n v="1875"/>
    <x v="22"/>
    <x v="0"/>
    <s v="04 - Redes"/>
    <x v="2"/>
    <s v="Normal"/>
    <s v="Adequar informações no Solar Winds: LOJA - SF 068"/>
    <s v="Maxwell Silva"/>
    <x v="21"/>
    <s v="14/09/2016 17:59:13"/>
    <s v=" "/>
    <s v="xxx"/>
    <x v="54"/>
    <x v="57"/>
    <n v="0.5"/>
    <n v="0"/>
    <n v="0"/>
    <s v="14/09/2016 17:59:13"/>
    <s v=""/>
    <s v="XX"/>
    <x v="5"/>
    <s v="Não"/>
    <s v=""/>
    <s v=""/>
    <s v=""/>
  </r>
  <r>
    <n v="1876"/>
    <x v="22"/>
    <x v="0"/>
    <s v="04 - Redes"/>
    <x v="2"/>
    <s v="Normal"/>
    <s v="Adequar informações no Solar Winds: LOJA - SF 069"/>
    <s v="Maxwell Silva"/>
    <x v="21"/>
    <s v="14/09/2016 17:59:18"/>
    <s v=" "/>
    <s v="xxx"/>
    <x v="54"/>
    <x v="57"/>
    <n v="0.5"/>
    <n v="0"/>
    <n v="0"/>
    <s v="14/09/2016 17:59:18"/>
    <s v=""/>
    <s v="XX"/>
    <x v="5"/>
    <s v="Não"/>
    <s v=""/>
    <s v=""/>
    <s v=""/>
  </r>
  <r>
    <n v="1877"/>
    <x v="22"/>
    <x v="0"/>
    <s v="04 - Redes"/>
    <x v="2"/>
    <s v="Normal"/>
    <s v="Adequar informações no Solar Winds: LOJA - SF 070"/>
    <s v="Maxwell Silva"/>
    <x v="21"/>
    <s v="14/09/2016 17:59:23"/>
    <s v=" "/>
    <s v="xxx"/>
    <x v="55"/>
    <x v="58"/>
    <n v="0.5"/>
    <n v="0"/>
    <n v="0"/>
    <s v="14/09/2016 17:59:23"/>
    <s v=""/>
    <s v="XX"/>
    <x v="5"/>
    <s v="Não"/>
    <s v=""/>
    <s v=""/>
    <s v=""/>
  </r>
  <r>
    <n v="1878"/>
    <x v="22"/>
    <x v="0"/>
    <s v="04 - Redes"/>
    <x v="2"/>
    <s v="Normal"/>
    <s v="Adequar informações no Solar Winds: LOJA - SF 071"/>
    <s v="Maxwell Silva"/>
    <x v="21"/>
    <s v="14/09/2016 17:59:27"/>
    <s v=" "/>
    <s v="xxx"/>
    <x v="55"/>
    <x v="58"/>
    <n v="0.5"/>
    <n v="0"/>
    <n v="0"/>
    <s v="14/09/2016 17:59:27"/>
    <s v=""/>
    <s v="XX"/>
    <x v="5"/>
    <s v="Não"/>
    <s v=""/>
    <s v=""/>
    <s v=""/>
  </r>
  <r>
    <n v="1879"/>
    <x v="22"/>
    <x v="0"/>
    <s v="04 - Redes"/>
    <x v="2"/>
    <s v="Normal"/>
    <s v="Adequar informações no Solar Winds: LOJA - SF 072"/>
    <s v="Maxwell Silva"/>
    <x v="21"/>
    <s v="14/09/2016 17:59:32"/>
    <s v=" "/>
    <s v="xxx"/>
    <x v="55"/>
    <x v="58"/>
    <n v="0.5"/>
    <n v="0"/>
    <n v="0"/>
    <s v="14/09/2016 17:59:32"/>
    <s v=""/>
    <s v="XX"/>
    <x v="5"/>
    <s v="Não"/>
    <s v=""/>
    <s v=""/>
    <s v=""/>
  </r>
  <r>
    <n v="1880"/>
    <x v="22"/>
    <x v="0"/>
    <s v="04 - Redes"/>
    <x v="2"/>
    <s v="Normal"/>
    <s v="Adequar informações no Solar Winds: LOJA - SF 073"/>
    <s v="Maxwell Silva"/>
    <x v="21"/>
    <s v="14/09/2016 17:59:37"/>
    <s v=" "/>
    <s v="xxx"/>
    <x v="55"/>
    <x v="58"/>
    <n v="0.5"/>
    <n v="0"/>
    <n v="0"/>
    <s v="14/09/2016 17:59:37"/>
    <s v=""/>
    <s v="XX"/>
    <x v="5"/>
    <s v="Não"/>
    <s v=""/>
    <s v=""/>
    <s v=""/>
  </r>
  <r>
    <n v="1881"/>
    <x v="22"/>
    <x v="0"/>
    <s v="04 - Redes"/>
    <x v="2"/>
    <s v="Normal"/>
    <s v="Adequar informações no Solar Winds: LOJA - SF 074"/>
    <s v="Maxwell Silva"/>
    <x v="21"/>
    <s v="14/09/2016 17:59:41"/>
    <s v=" "/>
    <s v="xxx"/>
    <x v="55"/>
    <x v="58"/>
    <n v="0.5"/>
    <n v="0"/>
    <n v="0"/>
    <s v="14/09/2016 17:59:41"/>
    <s v=""/>
    <s v="XX"/>
    <x v="5"/>
    <s v="Não"/>
    <s v=""/>
    <s v=""/>
    <s v=""/>
  </r>
  <r>
    <n v="1882"/>
    <x v="22"/>
    <x v="0"/>
    <s v="04 - Redes"/>
    <x v="2"/>
    <s v="Normal"/>
    <s v="Adequar informações no Solar Winds: LOJA - SF 075"/>
    <s v="Maxwell Silva"/>
    <x v="21"/>
    <s v="14/09/2016 17:59:46"/>
    <s v=" "/>
    <s v="xxx"/>
    <x v="55"/>
    <x v="58"/>
    <n v="0.5"/>
    <n v="0"/>
    <n v="0"/>
    <s v="14/09/2016 17:59:46"/>
    <s v=""/>
    <s v="XX"/>
    <x v="5"/>
    <s v="Não"/>
    <s v=""/>
    <s v=""/>
    <s v=""/>
  </r>
  <r>
    <n v="1883"/>
    <x v="22"/>
    <x v="0"/>
    <s v="04 - Redes"/>
    <x v="2"/>
    <s v="Normal"/>
    <s v="Adequar informações no Solar Winds: LOJA - SF 076"/>
    <s v="Maxwell Silva"/>
    <x v="21"/>
    <s v="14/09/2016 17:59:50"/>
    <s v=" "/>
    <s v="xxx"/>
    <x v="55"/>
    <x v="58"/>
    <n v="0.5"/>
    <n v="0"/>
    <n v="0"/>
    <s v="14/09/2016 17:59:50"/>
    <s v=""/>
    <s v="XX"/>
    <x v="5"/>
    <s v="Não"/>
    <s v=""/>
    <s v=""/>
    <s v=""/>
  </r>
  <r>
    <n v="1884"/>
    <x v="22"/>
    <x v="0"/>
    <s v="04 - Redes"/>
    <x v="2"/>
    <s v="Normal"/>
    <s v="Adequar informações no Solar Winds: LOJA - SF 077"/>
    <s v="Maxwell Silva"/>
    <x v="21"/>
    <s v="14/09/2016 17:59:55"/>
    <s v=" "/>
    <s v="xxx"/>
    <x v="55"/>
    <x v="58"/>
    <n v="0.5"/>
    <n v="0"/>
    <n v="0"/>
    <s v="14/09/2016 17:59:55"/>
    <s v=""/>
    <s v="XX"/>
    <x v="5"/>
    <s v="Não"/>
    <s v=""/>
    <s v=""/>
    <s v=""/>
  </r>
  <r>
    <n v="1885"/>
    <x v="22"/>
    <x v="0"/>
    <s v="04 - Redes"/>
    <x v="2"/>
    <s v="Normal"/>
    <s v="Adequar informações no Solar Winds: LOJA - SF 078"/>
    <s v="Maxwell Silva"/>
    <x v="21"/>
    <s v="14/09/2016 18:00:00"/>
    <s v=" "/>
    <s v="xxx"/>
    <x v="55"/>
    <x v="58"/>
    <n v="0.5"/>
    <n v="0"/>
    <n v="0"/>
    <s v="14/09/2016 18:00:00"/>
    <s v=""/>
    <s v="XX"/>
    <x v="5"/>
    <s v="Não"/>
    <s v=""/>
    <s v=""/>
    <s v=""/>
  </r>
  <r>
    <n v="1886"/>
    <x v="22"/>
    <x v="0"/>
    <s v="04 - Redes"/>
    <x v="2"/>
    <s v="Normal"/>
    <s v="Adequar informações no Solar Winds: LOJA - SF 079"/>
    <s v="Maxwell Silva"/>
    <x v="21"/>
    <s v="14/09/2016 18:00:05"/>
    <s v=" "/>
    <s v="xxx"/>
    <x v="55"/>
    <x v="58"/>
    <n v="0.5"/>
    <n v="0"/>
    <n v="0"/>
    <s v="14/09/2016 18:00:05"/>
    <s v=""/>
    <s v="XX"/>
    <x v="5"/>
    <s v="Não"/>
    <s v=""/>
    <s v=""/>
    <s v=""/>
  </r>
  <r>
    <n v="1887"/>
    <x v="22"/>
    <x v="0"/>
    <s v="04 - Redes"/>
    <x v="2"/>
    <s v="Normal"/>
    <s v="Adequar informações no Solar Winds: LOJA - SF 081"/>
    <s v="Maxwell Silva"/>
    <x v="21"/>
    <s v="14/09/2016 18:00:09"/>
    <s v=" "/>
    <s v="xxx"/>
    <x v="55"/>
    <x v="58"/>
    <n v="0.5"/>
    <n v="0"/>
    <n v="0"/>
    <s v="14/09/2016 18:00:09"/>
    <s v=""/>
    <s v="XX"/>
    <x v="5"/>
    <s v="Não"/>
    <s v=""/>
    <s v=""/>
    <s v=""/>
  </r>
  <r>
    <n v="1888"/>
    <x v="22"/>
    <x v="0"/>
    <s v="04 - Redes"/>
    <x v="2"/>
    <s v="Normal"/>
    <s v="Adequar informações no Solar Winds: LOJA - SF 082"/>
    <s v="Maxwell Silva"/>
    <x v="21"/>
    <s v="14/09/2016 18:00:14"/>
    <s v=" "/>
    <s v="xxx"/>
    <x v="55"/>
    <x v="58"/>
    <n v="0.5"/>
    <n v="0"/>
    <n v="0"/>
    <s v="14/09/2016 18:00:14"/>
    <s v=""/>
    <s v="XX"/>
    <x v="5"/>
    <s v="Não"/>
    <s v=""/>
    <s v=""/>
    <s v=""/>
  </r>
  <r>
    <n v="1889"/>
    <x v="22"/>
    <x v="0"/>
    <s v="04 - Redes"/>
    <x v="2"/>
    <s v="Normal"/>
    <s v="Adequar informações no Solar Winds: LOJA - SF 083"/>
    <s v="Maxwell Silva"/>
    <x v="21"/>
    <s v="14/09/2016 18:00:19"/>
    <s v=" "/>
    <s v="xxx"/>
    <x v="55"/>
    <x v="58"/>
    <n v="0.5"/>
    <n v="0"/>
    <n v="0"/>
    <s v="14/09/2016 18:00:19"/>
    <s v=""/>
    <s v="XX"/>
    <x v="5"/>
    <s v="Não"/>
    <s v=""/>
    <s v=""/>
    <s v=""/>
  </r>
  <r>
    <n v="1890"/>
    <x v="22"/>
    <x v="0"/>
    <s v="04 - Redes"/>
    <x v="2"/>
    <s v="Normal"/>
    <s v="Adequar informações no Solar Winds: LOJA - SF 084"/>
    <s v="Maxwell Silva"/>
    <x v="21"/>
    <s v="14/09/2016 18:00:23"/>
    <s v=" "/>
    <s v="xxx"/>
    <x v="55"/>
    <x v="58"/>
    <n v="0.5"/>
    <n v="0"/>
    <n v="0"/>
    <s v="14/09/2016 18:00:23"/>
    <s v=""/>
    <s v="XX"/>
    <x v="5"/>
    <s v="Não"/>
    <s v=""/>
    <s v=""/>
    <s v=""/>
  </r>
  <r>
    <n v="1891"/>
    <x v="22"/>
    <x v="0"/>
    <s v="04 - Redes"/>
    <x v="2"/>
    <s v="Normal"/>
    <s v="Adequar informações no Solar Winds: LOJA - SF 085"/>
    <s v="Maxwell Silva"/>
    <x v="21"/>
    <s v="14/09/2016 18:00:28"/>
    <s v=" "/>
    <s v="xxx"/>
    <x v="55"/>
    <x v="58"/>
    <n v="0.5"/>
    <n v="0"/>
    <n v="0"/>
    <s v="14/09/2016 18:00:28"/>
    <s v=""/>
    <s v="XX"/>
    <x v="5"/>
    <s v="Não"/>
    <s v=""/>
    <s v=""/>
    <s v=""/>
  </r>
  <r>
    <n v="1892"/>
    <x v="22"/>
    <x v="0"/>
    <s v="04 - Redes"/>
    <x v="2"/>
    <s v="Normal"/>
    <s v="Adequar informações no Solar Winds: LOJA - SF 086"/>
    <s v="Maxwell Silva"/>
    <x v="21"/>
    <s v="14/09/2016 18:00:32"/>
    <s v=" "/>
    <s v="xxx"/>
    <x v="55"/>
    <x v="58"/>
    <n v="0.5"/>
    <n v="0"/>
    <n v="0"/>
    <s v="14/09/2016 18:00:32"/>
    <s v=""/>
    <s v="XX"/>
    <x v="5"/>
    <s v="Não"/>
    <s v=""/>
    <s v=""/>
    <s v=""/>
  </r>
  <r>
    <n v="1893"/>
    <x v="22"/>
    <x v="0"/>
    <s v="04 - Redes"/>
    <x v="2"/>
    <s v="Normal"/>
    <s v="Adequar informações no Solar Winds: LOJA - SF 087"/>
    <s v="Maxwell Silva"/>
    <x v="21"/>
    <s v="14/09/2016 18:00:37"/>
    <s v=" "/>
    <s v="xxx"/>
    <x v="56"/>
    <x v="59"/>
    <n v="0.5"/>
    <n v="0"/>
    <n v="0"/>
    <s v="14/09/2016 18:00:37"/>
    <s v=""/>
    <s v="XX"/>
    <x v="5"/>
    <s v="Não"/>
    <s v=""/>
    <s v=""/>
    <s v=""/>
  </r>
  <r>
    <n v="1894"/>
    <x v="22"/>
    <x v="0"/>
    <s v="04 - Redes"/>
    <x v="2"/>
    <s v="Normal"/>
    <s v="Adequar informações no Solar Winds: LOJA - SF 088"/>
    <s v="Maxwell Silva"/>
    <x v="21"/>
    <s v="14/09/2016 18:00:42"/>
    <s v=" "/>
    <s v="xxx"/>
    <x v="56"/>
    <x v="59"/>
    <n v="0.5"/>
    <n v="0"/>
    <n v="0"/>
    <s v="14/09/2016 18:00:42"/>
    <s v=""/>
    <s v="XX"/>
    <x v="5"/>
    <s v="Não"/>
    <s v=""/>
    <s v=""/>
    <s v=""/>
  </r>
  <r>
    <n v="1895"/>
    <x v="22"/>
    <x v="0"/>
    <s v="04 - Redes"/>
    <x v="2"/>
    <s v="Normal"/>
    <s v="Adequar informações no Solar Winds: LOJA - SF 089"/>
    <s v="Maxwell Silva"/>
    <x v="21"/>
    <s v="14/09/2016 18:00:47"/>
    <s v=" "/>
    <s v="xxx"/>
    <x v="56"/>
    <x v="59"/>
    <n v="0.5"/>
    <n v="0"/>
    <n v="0"/>
    <s v="14/09/2016 18:00:47"/>
    <s v=""/>
    <s v="XX"/>
    <x v="5"/>
    <s v="Não"/>
    <s v=""/>
    <s v=""/>
    <s v=""/>
  </r>
  <r>
    <n v="1896"/>
    <x v="22"/>
    <x v="0"/>
    <s v="04 - Redes"/>
    <x v="2"/>
    <s v="Normal"/>
    <s v="Adequar informações no Solar Winds: LOJA - SF 090"/>
    <s v="Maxwell Silva"/>
    <x v="21"/>
    <s v="14/09/2016 18:00:52"/>
    <s v=" "/>
    <s v="xxx"/>
    <x v="56"/>
    <x v="59"/>
    <n v="0.5"/>
    <n v="0"/>
    <n v="0"/>
    <s v="14/09/2016 18:00:52"/>
    <s v=""/>
    <s v="XX"/>
    <x v="5"/>
    <s v="Não"/>
    <s v=""/>
    <s v=""/>
    <s v=""/>
  </r>
  <r>
    <n v="1897"/>
    <x v="22"/>
    <x v="0"/>
    <s v="04 - Redes"/>
    <x v="2"/>
    <s v="Normal"/>
    <s v="Adequar informações no Solar Winds: LOJA - SF 091"/>
    <s v="Maxwell Silva"/>
    <x v="21"/>
    <s v="14/09/2016 18:00:56"/>
    <s v=" "/>
    <s v="xxx"/>
    <x v="56"/>
    <x v="59"/>
    <n v="0.5"/>
    <n v="0"/>
    <n v="0"/>
    <s v="14/09/2016 18:00:56"/>
    <s v=""/>
    <s v="XX"/>
    <x v="5"/>
    <s v="Não"/>
    <s v=""/>
    <s v=""/>
    <s v=""/>
  </r>
  <r>
    <n v="1898"/>
    <x v="22"/>
    <x v="0"/>
    <s v="04 - Redes"/>
    <x v="2"/>
    <s v="Normal"/>
    <s v="Adequar informações no Solar Winds: LOJA - SF 094"/>
    <s v="Maxwell Silva"/>
    <x v="21"/>
    <s v="14/09/2016 18:01:07"/>
    <s v=" "/>
    <s v="xxx"/>
    <x v="56"/>
    <x v="59"/>
    <n v="0.5"/>
    <n v="0"/>
    <n v="0"/>
    <s v="14/09/2016 18:01:07"/>
    <s v=""/>
    <s v="XX"/>
    <x v="5"/>
    <s v="Não"/>
    <s v=""/>
    <s v=""/>
    <s v=""/>
  </r>
  <r>
    <n v="1899"/>
    <x v="22"/>
    <x v="0"/>
    <s v="04 - Redes"/>
    <x v="2"/>
    <s v="Normal"/>
    <s v="Adequar informações no Solar Winds: LOJA - SF 095"/>
    <s v="Maxwell Silva"/>
    <x v="21"/>
    <s v="14/09/2016 18:01:12"/>
    <s v=" "/>
    <s v="xxx"/>
    <x v="56"/>
    <x v="59"/>
    <n v="0.5"/>
    <n v="0"/>
    <n v="0"/>
    <s v="14/09/2016 18:01:12"/>
    <s v=""/>
    <s v="XX"/>
    <x v="5"/>
    <s v="Não"/>
    <s v=""/>
    <s v=""/>
    <s v=""/>
  </r>
  <r>
    <n v="1900"/>
    <x v="22"/>
    <x v="0"/>
    <s v="04 - Redes"/>
    <x v="2"/>
    <s v="Normal"/>
    <s v="Adequar informações no Solar Winds: LOJA - SF 097"/>
    <s v="Maxwell Silva"/>
    <x v="21"/>
    <s v="14/09/2016 18:01:16"/>
    <s v=" "/>
    <s v="xxx"/>
    <x v="56"/>
    <x v="59"/>
    <n v="0.5"/>
    <n v="0"/>
    <n v="0"/>
    <s v="14/09/2016 18:01:16"/>
    <s v=""/>
    <s v="XX"/>
    <x v="5"/>
    <s v="Não"/>
    <s v=""/>
    <s v=""/>
    <s v=""/>
  </r>
  <r>
    <n v="1901"/>
    <x v="22"/>
    <x v="0"/>
    <s v="04 - Redes"/>
    <x v="2"/>
    <s v="Normal"/>
    <s v="Adequar informações no Solar Winds: LOJA - SF 104"/>
    <s v="Maxwell Silva"/>
    <x v="21"/>
    <s v="14/09/2016 18:01:21"/>
    <s v=" "/>
    <s v="xxx"/>
    <x v="56"/>
    <x v="59"/>
    <n v="0.5"/>
    <n v="0"/>
    <n v="0"/>
    <s v="14/09/2016 18:01:21"/>
    <s v=""/>
    <s v="XX"/>
    <x v="5"/>
    <s v="Não"/>
    <s v=""/>
    <s v=""/>
    <s v=""/>
  </r>
  <r>
    <n v="1902"/>
    <x v="22"/>
    <x v="0"/>
    <s v="04 - Redes"/>
    <x v="2"/>
    <s v="Normal"/>
    <s v="Adequar informações no Solar Winds: LOJA - SF 105"/>
    <s v="Maxwell Silva"/>
    <x v="21"/>
    <s v="14/09/2016 18:01:26"/>
    <s v=" "/>
    <s v="xxx"/>
    <x v="56"/>
    <x v="59"/>
    <n v="0.5"/>
    <n v="0"/>
    <n v="0"/>
    <s v="14/09/2016 18:01:26"/>
    <s v=""/>
    <s v="XX"/>
    <x v="5"/>
    <s v="Não"/>
    <s v=""/>
    <s v=""/>
    <s v=""/>
  </r>
  <r>
    <n v="1903"/>
    <x v="22"/>
    <x v="0"/>
    <s v="04 - Redes"/>
    <x v="2"/>
    <s v="Normal"/>
    <s v="Adequar informações no Solar Winds: LOJA - SF 106"/>
    <s v="Maxwell Silva"/>
    <x v="21"/>
    <s v="14/09/2016 18:01:30"/>
    <s v=" "/>
    <s v="xxx"/>
    <x v="56"/>
    <x v="59"/>
    <n v="0.5"/>
    <n v="0"/>
    <n v="0"/>
    <s v="14/09/2016 18:01:30"/>
    <s v=""/>
    <s v="XX"/>
    <x v="5"/>
    <s v="Não"/>
    <s v=""/>
    <s v=""/>
    <s v=""/>
  </r>
  <r>
    <n v="1904"/>
    <x v="22"/>
    <x v="0"/>
    <s v="04 - Redes"/>
    <x v="2"/>
    <s v="Normal"/>
    <s v="Adequar informações no Solar Winds: LOJA - SF 107"/>
    <s v="Maxwell Silva"/>
    <x v="21"/>
    <s v="14/09/2016 18:01:35"/>
    <s v=" "/>
    <s v="xxx"/>
    <x v="56"/>
    <x v="59"/>
    <n v="0.5"/>
    <n v="0"/>
    <n v="0"/>
    <s v="14/09/2016 18:01:35"/>
    <s v=""/>
    <s v="XX"/>
    <x v="5"/>
    <s v="Não"/>
    <s v=""/>
    <s v=""/>
    <s v=""/>
  </r>
  <r>
    <n v="1905"/>
    <x v="22"/>
    <x v="0"/>
    <s v="04 - Redes"/>
    <x v="2"/>
    <s v="Normal"/>
    <s v="Adequar informações no Solar Winds: LOJA - SF 108"/>
    <s v="Maxwell Silva"/>
    <x v="21"/>
    <s v="14/09/2016 18:01:40"/>
    <s v=" "/>
    <s v="xxx"/>
    <x v="56"/>
    <x v="59"/>
    <n v="0.5"/>
    <n v="0"/>
    <n v="0"/>
    <s v="14/09/2016 18:01:40"/>
    <s v=""/>
    <s v="XX"/>
    <x v="5"/>
    <s v="Não"/>
    <s v=""/>
    <s v=""/>
    <s v=""/>
  </r>
  <r>
    <n v="1906"/>
    <x v="22"/>
    <x v="0"/>
    <s v="04 - Redes"/>
    <x v="2"/>
    <s v="Normal"/>
    <s v="Adequar informações no Solar Winds: LOJA - SF 109"/>
    <s v="Maxwell Silva"/>
    <x v="21"/>
    <s v="14/09/2016 18:01:45"/>
    <s v=" "/>
    <s v="xxx"/>
    <x v="56"/>
    <x v="59"/>
    <n v="0.5"/>
    <n v="0"/>
    <n v="0"/>
    <s v="14/09/2016 18:01:45"/>
    <s v=""/>
    <s v="XX"/>
    <x v="5"/>
    <s v="Não"/>
    <s v=""/>
    <s v=""/>
    <s v=""/>
  </r>
  <r>
    <n v="1907"/>
    <x v="22"/>
    <x v="0"/>
    <s v="04 - Redes"/>
    <x v="2"/>
    <s v="Normal"/>
    <s v="Adequar informações no Solar Winds: LOJA - SF 113"/>
    <s v="Maxwell Silva"/>
    <x v="21"/>
    <s v="14/09/2016 18:01:50"/>
    <s v=" "/>
    <s v="xxx"/>
    <x v="56"/>
    <x v="59"/>
    <n v="0.5"/>
    <n v="0"/>
    <n v="0"/>
    <s v="14/09/2016 18:01:50"/>
    <s v=""/>
    <s v="XX"/>
    <x v="5"/>
    <s v="Não"/>
    <s v=""/>
    <s v=""/>
    <s v=""/>
  </r>
  <r>
    <n v="1908"/>
    <x v="22"/>
    <x v="0"/>
    <s v="04 - Redes"/>
    <x v="2"/>
    <s v="Normal"/>
    <s v="Adequar informações no Solar Winds: LOJA - SF 114"/>
    <s v="Maxwell Silva"/>
    <x v="21"/>
    <s v="14/09/2016 18:01:56"/>
    <s v=" "/>
    <s v="xxx"/>
    <x v="56"/>
    <x v="59"/>
    <n v="0.5"/>
    <n v="0"/>
    <n v="0"/>
    <s v="14/09/2016 18:01:56"/>
    <s v=""/>
    <s v="XX"/>
    <x v="5"/>
    <s v="Não"/>
    <s v=""/>
    <s v=""/>
    <s v=""/>
  </r>
  <r>
    <n v="1909"/>
    <x v="22"/>
    <x v="0"/>
    <s v="04 - Redes"/>
    <x v="2"/>
    <s v="Normal"/>
    <s v="Adequar informações no Solar Winds: LOJA - SF 115"/>
    <s v="Maxwell Silva"/>
    <x v="21"/>
    <s v="14/09/2016 18:02:00"/>
    <s v=" "/>
    <s v="xxx"/>
    <x v="56"/>
    <x v="59"/>
    <n v="0.5"/>
    <n v="0"/>
    <n v="0"/>
    <s v="14/09/2016 18:02:00"/>
    <s v=""/>
    <s v="XX"/>
    <x v="5"/>
    <s v="Não"/>
    <s v=""/>
    <s v=""/>
    <s v=""/>
  </r>
  <r>
    <n v="1910"/>
    <x v="22"/>
    <x v="0"/>
    <s v="04 - Redes"/>
    <x v="2"/>
    <s v="Normal"/>
    <s v="Adequar informações no Solar Winds: LOJA - SF 117"/>
    <s v="Maxwell Silva"/>
    <x v="21"/>
    <s v="14/09/2016 18:02:05"/>
    <s v=" "/>
    <s v="xxx"/>
    <x v="56"/>
    <x v="59"/>
    <n v="0.5"/>
    <n v="0"/>
    <n v="0"/>
    <s v="14/09/2016 18:02:05"/>
    <s v=""/>
    <s v="XX"/>
    <x v="5"/>
    <s v="Não"/>
    <s v=""/>
    <s v=""/>
    <s v=""/>
  </r>
  <r>
    <n v="1911"/>
    <x v="22"/>
    <x v="0"/>
    <s v="04 - Redes"/>
    <x v="2"/>
    <s v="Normal"/>
    <s v="Adequar informações no Solar Winds: LOJA - SF 118"/>
    <s v="Maxwell Silva"/>
    <x v="21"/>
    <s v="14/09/2016 18:02:09"/>
    <s v=" "/>
    <s v="xxx"/>
    <x v="56"/>
    <x v="59"/>
    <n v="0.5"/>
    <n v="0"/>
    <n v="0"/>
    <s v="14/09/2016 18:02:09"/>
    <s v=""/>
    <s v="XX"/>
    <x v="5"/>
    <s v="Não"/>
    <s v=""/>
    <s v=""/>
    <s v=""/>
  </r>
  <r>
    <n v="1912"/>
    <x v="22"/>
    <x v="0"/>
    <s v="04 - Redes"/>
    <x v="2"/>
    <s v="Normal"/>
    <s v="Adequar informações no Solar Winds: LOJA - SF 119"/>
    <s v="Maxwell Silva"/>
    <x v="21"/>
    <s v="14/09/2016 18:02:14"/>
    <s v=" "/>
    <s v="xxx"/>
    <x v="56"/>
    <x v="59"/>
    <n v="0.5"/>
    <n v="0"/>
    <n v="0"/>
    <s v="14/09/2016 18:02:14"/>
    <s v=""/>
    <s v="XX"/>
    <x v="5"/>
    <s v="Não"/>
    <s v=""/>
    <s v=""/>
    <s v=""/>
  </r>
  <r>
    <n v="1913"/>
    <x v="22"/>
    <x v="0"/>
    <s v="04 - Redes"/>
    <x v="2"/>
    <s v="Normal"/>
    <s v="Adequar informações no Solar Winds: LOJA - SF 120"/>
    <s v="Maxwell Silva"/>
    <x v="21"/>
    <s v="14/09/2016 18:02:22"/>
    <s v=" "/>
    <s v="xxx"/>
    <x v="56"/>
    <x v="59"/>
    <n v="0.5"/>
    <n v="0"/>
    <n v="0"/>
    <s v="14/09/2016 18:02:22"/>
    <s v=""/>
    <s v="XX"/>
    <x v="5"/>
    <s v="Não"/>
    <s v=""/>
    <s v=""/>
    <s v=""/>
  </r>
  <r>
    <n v="1914"/>
    <x v="22"/>
    <x v="0"/>
    <s v="04 - Redes"/>
    <x v="2"/>
    <s v="Normal"/>
    <s v="Adequar informações no Solar Winds: LOJA - SF 121"/>
    <s v="Maxwell Silva"/>
    <x v="21"/>
    <s v="14/09/2016 18:02:27"/>
    <s v=" "/>
    <s v="xxx"/>
    <x v="56"/>
    <x v="59"/>
    <n v="0.5"/>
    <n v="0"/>
    <n v="0"/>
    <s v="14/09/2016 18:02:27"/>
    <s v=""/>
    <s v="XX"/>
    <x v="5"/>
    <s v="Não"/>
    <s v=""/>
    <s v=""/>
    <s v=""/>
  </r>
  <r>
    <n v="1915"/>
    <x v="22"/>
    <x v="0"/>
    <s v="04 - Redes"/>
    <x v="2"/>
    <s v="Normal"/>
    <s v="Adequar informações no Solar Winds: LOJA - SF 123"/>
    <s v="Maxwell Silva"/>
    <x v="21"/>
    <s v="14/09/2016 18:02:32"/>
    <s v=" "/>
    <s v="xxx"/>
    <x v="56"/>
    <x v="59"/>
    <n v="0.5"/>
    <n v="0"/>
    <n v="0"/>
    <s v="14/09/2016 18:02:32"/>
    <s v=""/>
    <s v="XX"/>
    <x v="5"/>
    <s v="Não"/>
    <s v=""/>
    <s v=""/>
    <s v=""/>
  </r>
  <r>
    <n v="1916"/>
    <x v="22"/>
    <x v="0"/>
    <s v="04 - Redes"/>
    <x v="2"/>
    <s v="Normal"/>
    <s v="Adequar informações no Solar Winds: LOJA - SF 124"/>
    <s v="Maxwell Silva"/>
    <x v="21"/>
    <s v="14/09/2016 18:02:37"/>
    <s v=" "/>
    <s v="xxx"/>
    <x v="56"/>
    <x v="59"/>
    <n v="0.5"/>
    <n v="0"/>
    <n v="0"/>
    <s v="14/09/2016 18:02:37"/>
    <s v=""/>
    <s v="XX"/>
    <x v="5"/>
    <s v="Não"/>
    <s v=""/>
    <s v=""/>
    <s v=""/>
  </r>
  <r>
    <n v="1917"/>
    <x v="22"/>
    <x v="0"/>
    <s v="04 - Redes"/>
    <x v="2"/>
    <s v="Normal"/>
    <s v="Adequar informações no Solar Winds: LOJA - SF 126"/>
    <s v="Maxwell Silva"/>
    <x v="21"/>
    <s v="14/09/2016 18:02:41"/>
    <s v=" "/>
    <s v="xxx"/>
    <x v="56"/>
    <x v="59"/>
    <n v="0.5"/>
    <n v="0"/>
    <n v="0"/>
    <s v="14/09/2016 18:02:41"/>
    <s v=""/>
    <s v="XX"/>
    <x v="5"/>
    <s v="Não"/>
    <s v=""/>
    <s v=""/>
    <s v=""/>
  </r>
  <r>
    <n v="1918"/>
    <x v="22"/>
    <x v="0"/>
    <s v="04 - Redes"/>
    <x v="2"/>
    <s v="Normal"/>
    <s v="Adequar informações no Solar Winds: LOJA - SF 130"/>
    <s v="Maxwell Silva"/>
    <x v="21"/>
    <s v="14/09/2016 18:02:46"/>
    <s v=" "/>
    <s v="xxx"/>
    <x v="56"/>
    <x v="59"/>
    <n v="0.5"/>
    <n v="0"/>
    <n v="0"/>
    <s v="14/09/2016 18:02:46"/>
    <s v=""/>
    <s v="XX"/>
    <x v="5"/>
    <s v="Não"/>
    <s v=""/>
    <s v=""/>
    <s v=""/>
  </r>
  <r>
    <n v="1919"/>
    <x v="22"/>
    <x v="0"/>
    <s v="04 - Redes"/>
    <x v="2"/>
    <s v="Normal"/>
    <s v="Adequar informações no Solar Winds: LOJA - SF 131"/>
    <s v="Maxwell Silva"/>
    <x v="21"/>
    <s v="14/09/2016 18:02:51"/>
    <s v=" "/>
    <s v="xxx"/>
    <x v="56"/>
    <x v="59"/>
    <n v="0.5"/>
    <n v="0"/>
    <n v="0"/>
    <s v="14/09/2016 18:02:51"/>
    <s v=""/>
    <s v="XX"/>
    <x v="5"/>
    <s v="Não"/>
    <s v=""/>
    <s v=""/>
    <s v=""/>
  </r>
  <r>
    <n v="1920"/>
    <x v="22"/>
    <x v="0"/>
    <s v="04 - Redes"/>
    <x v="2"/>
    <s v="Normal"/>
    <s v="Adequar informações no Solar Winds: LOJA - SF 132"/>
    <s v="Maxwell Silva"/>
    <x v="21"/>
    <s v="14/09/2016 18:02:57"/>
    <s v=" "/>
    <s v="xxx"/>
    <x v="56"/>
    <x v="59"/>
    <n v="0.5"/>
    <n v="0"/>
    <n v="0"/>
    <s v="14/09/2016 18:02:57"/>
    <s v=""/>
    <s v="XX"/>
    <x v="5"/>
    <s v="Não"/>
    <s v=""/>
    <s v=""/>
    <s v=""/>
  </r>
  <r>
    <n v="1921"/>
    <x v="22"/>
    <x v="0"/>
    <s v="04 - Redes"/>
    <x v="2"/>
    <s v="Normal"/>
    <s v="Adequar informações no Solar Winds: LOJA - SF 133"/>
    <s v="Maxwell Silva"/>
    <x v="21"/>
    <s v="14/09/2016 18:03:02"/>
    <s v=" "/>
    <s v="xxx"/>
    <x v="56"/>
    <x v="59"/>
    <n v="0.5"/>
    <n v="0"/>
    <n v="0"/>
    <s v="14/09/2016 18:03:02"/>
    <s v=""/>
    <s v="XX"/>
    <x v="5"/>
    <s v="Não"/>
    <s v=""/>
    <s v=""/>
    <s v=""/>
  </r>
  <r>
    <n v="1922"/>
    <x v="22"/>
    <x v="0"/>
    <s v="04 - Redes"/>
    <x v="2"/>
    <s v="Normal"/>
    <s v="Adequar informações no Solar Winds: LOJA - SF 134"/>
    <s v="Maxwell Silva"/>
    <x v="21"/>
    <s v="14/09/2016 18:03:07"/>
    <s v=" "/>
    <s v="xxx"/>
    <x v="56"/>
    <x v="59"/>
    <n v="0.5"/>
    <n v="0"/>
    <n v="0"/>
    <s v="14/09/2016 18:03:07"/>
    <s v=""/>
    <s v="XX"/>
    <x v="5"/>
    <s v="Não"/>
    <s v=""/>
    <s v=""/>
    <s v=""/>
  </r>
  <r>
    <n v="1923"/>
    <x v="22"/>
    <x v="0"/>
    <s v="04 - Redes"/>
    <x v="2"/>
    <s v="Normal"/>
    <s v="Adequar informações no Solar Winds: LOJA - SF 135"/>
    <s v="Maxwell Silva"/>
    <x v="21"/>
    <s v="14/09/2016 18:03:12"/>
    <s v=" "/>
    <s v="xxx"/>
    <x v="56"/>
    <x v="59"/>
    <n v="0.5"/>
    <n v="0"/>
    <n v="0"/>
    <s v="14/09/2016 18:03:12"/>
    <s v=""/>
    <s v="XX"/>
    <x v="5"/>
    <s v="Não"/>
    <s v=""/>
    <s v=""/>
    <s v=""/>
  </r>
  <r>
    <n v="1924"/>
    <x v="22"/>
    <x v="0"/>
    <s v="04 - Redes"/>
    <x v="2"/>
    <s v="Normal"/>
    <s v="Adequar informações no Solar Winds: LOJA - SF 136"/>
    <s v="Maxwell Silva"/>
    <x v="21"/>
    <s v="14/09/2016 18:03:18"/>
    <s v=" "/>
    <s v="xxx"/>
    <x v="56"/>
    <x v="59"/>
    <n v="0.5"/>
    <n v="0"/>
    <n v="0"/>
    <s v="14/09/2016 18:03:18"/>
    <s v=""/>
    <s v="XX"/>
    <x v="5"/>
    <s v="Não"/>
    <s v=""/>
    <s v=""/>
    <s v=""/>
  </r>
  <r>
    <n v="1925"/>
    <x v="22"/>
    <x v="0"/>
    <s v="04 - Redes"/>
    <x v="2"/>
    <s v="Normal"/>
    <s v="Adequar informações no Solar Winds: LOJA - SF 137"/>
    <s v="Maxwell Silva"/>
    <x v="21"/>
    <s v="14/09/2016 18:03:22"/>
    <s v=" "/>
    <s v="xxx"/>
    <x v="57"/>
    <x v="60"/>
    <n v="0.5"/>
    <n v="0"/>
    <n v="0"/>
    <s v="14/09/2016 18:03:22"/>
    <s v=""/>
    <s v="XX"/>
    <x v="5"/>
    <s v="Não"/>
    <s v=""/>
    <s v=""/>
    <s v=""/>
  </r>
  <r>
    <n v="1926"/>
    <x v="22"/>
    <x v="0"/>
    <s v="04 - Redes"/>
    <x v="2"/>
    <s v="Normal"/>
    <s v="Adequar informações no Solar Winds: LOJA - SF 138"/>
    <s v="Maxwell Silva"/>
    <x v="21"/>
    <s v="14/09/2016 18:03:27"/>
    <s v=" "/>
    <s v="xxx"/>
    <x v="57"/>
    <x v="60"/>
    <n v="0.5"/>
    <n v="0"/>
    <n v="0"/>
    <s v="14/09/2016 18:03:27"/>
    <s v=""/>
    <s v="XX"/>
    <x v="5"/>
    <s v="Não"/>
    <s v=""/>
    <s v=""/>
    <s v=""/>
  </r>
  <r>
    <n v="1927"/>
    <x v="22"/>
    <x v="0"/>
    <s v="04 - Redes"/>
    <x v="2"/>
    <s v="Normal"/>
    <s v="Adequar informações no Solar Winds: LOJA - SF 139"/>
    <s v="Maxwell Silva"/>
    <x v="21"/>
    <s v="14/09/2016 18:03:32"/>
    <s v=" "/>
    <s v="xxx"/>
    <x v="57"/>
    <x v="60"/>
    <n v="0.5"/>
    <n v="0"/>
    <n v="0"/>
    <s v="14/09/2016 18:03:32"/>
    <s v=""/>
    <s v="XX"/>
    <x v="5"/>
    <s v="Não"/>
    <s v=""/>
    <s v=""/>
    <s v=""/>
  </r>
  <r>
    <n v="1928"/>
    <x v="22"/>
    <x v="0"/>
    <s v="04 - Redes"/>
    <x v="2"/>
    <s v="Normal"/>
    <s v="Adequar informações no Solar Winds: LOJA - SF 140"/>
    <s v="Maxwell Silva"/>
    <x v="21"/>
    <s v="14/09/2016 18:03:37"/>
    <s v=" "/>
    <s v="xxx"/>
    <x v="57"/>
    <x v="60"/>
    <n v="0.5"/>
    <n v="0"/>
    <n v="0"/>
    <s v="14/09/2016 18:03:37"/>
    <s v=""/>
    <s v="XX"/>
    <x v="5"/>
    <s v="Não"/>
    <s v=""/>
    <s v=""/>
    <s v=""/>
  </r>
  <r>
    <n v="1929"/>
    <x v="22"/>
    <x v="0"/>
    <s v="04 - Redes"/>
    <x v="2"/>
    <s v="Normal"/>
    <s v="Adequar informações no Solar Winds: LOJA - SF 141"/>
    <s v="Maxwell Silva"/>
    <x v="21"/>
    <s v="14/09/2016 18:03:42"/>
    <s v=" "/>
    <s v="xxx"/>
    <x v="57"/>
    <x v="60"/>
    <n v="0.5"/>
    <n v="0"/>
    <n v="0"/>
    <s v="14/09/2016 18:03:42"/>
    <s v=""/>
    <s v="XX"/>
    <x v="5"/>
    <s v="Não"/>
    <s v=""/>
    <s v=""/>
    <s v=""/>
  </r>
  <r>
    <n v="1930"/>
    <x v="22"/>
    <x v="0"/>
    <s v="04 - Redes"/>
    <x v="2"/>
    <s v="Normal"/>
    <s v="Adequar informações no Solar Winds: LOJA - SF 142"/>
    <s v="Maxwell Silva"/>
    <x v="21"/>
    <s v="14/09/2016 18:03:46"/>
    <s v=" "/>
    <s v="xxx"/>
    <x v="57"/>
    <x v="60"/>
    <n v="0.5"/>
    <n v="0"/>
    <n v="0"/>
    <s v="14/09/2016 18:03:46"/>
    <s v=""/>
    <s v="XX"/>
    <x v="5"/>
    <s v="Não"/>
    <s v=""/>
    <s v=""/>
    <s v=""/>
  </r>
  <r>
    <n v="1931"/>
    <x v="22"/>
    <x v="0"/>
    <s v="04 - Redes"/>
    <x v="2"/>
    <s v="Normal"/>
    <s v="Adequar informações no Solar Winds: LOJA - SF 144"/>
    <s v="Maxwell Silva"/>
    <x v="21"/>
    <s v="14/09/2016 18:03:50"/>
    <s v=" "/>
    <s v="xxx"/>
    <x v="57"/>
    <x v="60"/>
    <n v="0.5"/>
    <n v="0"/>
    <n v="0"/>
    <s v="14/09/2016 18:03:50"/>
    <s v=""/>
    <s v="XX"/>
    <x v="5"/>
    <s v="Não"/>
    <s v=""/>
    <s v=""/>
    <s v=""/>
  </r>
  <r>
    <n v="1932"/>
    <x v="22"/>
    <x v="0"/>
    <s v="04 - Redes"/>
    <x v="2"/>
    <s v="Normal"/>
    <s v="Adequar informações no Solar Winds: LOJA - SF 145"/>
    <s v="Maxwell Silva"/>
    <x v="21"/>
    <s v="14/09/2016 18:03:55"/>
    <s v=" "/>
    <s v="xxx"/>
    <x v="57"/>
    <x v="60"/>
    <n v="0.5"/>
    <n v="0"/>
    <n v="0"/>
    <s v="14/09/2016 18:03:55"/>
    <s v=""/>
    <s v="XX"/>
    <x v="5"/>
    <s v="Não"/>
    <s v=""/>
    <s v=""/>
    <s v=""/>
  </r>
  <r>
    <n v="1933"/>
    <x v="22"/>
    <x v="0"/>
    <s v="04 - Redes"/>
    <x v="2"/>
    <s v="Normal"/>
    <s v="Adequar informações no Solar Winds: LOJA - SF 146"/>
    <s v="Maxwell Silva"/>
    <x v="21"/>
    <s v="14/09/2016 18:04:00"/>
    <s v=" "/>
    <s v="xxx"/>
    <x v="57"/>
    <x v="60"/>
    <n v="0.5"/>
    <n v="0"/>
    <n v="0"/>
    <s v="14/09/2016 18:04:00"/>
    <s v=""/>
    <s v="XX"/>
    <x v="5"/>
    <s v="Não"/>
    <s v=""/>
    <s v=""/>
    <s v=""/>
  </r>
  <r>
    <n v="1934"/>
    <x v="22"/>
    <x v="0"/>
    <s v="04 - Redes"/>
    <x v="2"/>
    <s v="Normal"/>
    <s v="Adequar informações no Solar Winds: LOJA - SF 147"/>
    <s v="Maxwell Silva"/>
    <x v="21"/>
    <s v="14/09/2016 18:04:04"/>
    <s v=" "/>
    <s v="xxx"/>
    <x v="57"/>
    <x v="60"/>
    <n v="0.5"/>
    <n v="0"/>
    <n v="0"/>
    <s v="14/09/2016 18:04:04"/>
    <s v=""/>
    <s v="XX"/>
    <x v="5"/>
    <s v="Não"/>
    <s v=""/>
    <s v=""/>
    <s v=""/>
  </r>
  <r>
    <n v="1935"/>
    <x v="22"/>
    <x v="0"/>
    <s v="04 - Redes"/>
    <x v="2"/>
    <s v="Normal"/>
    <s v="Adequar informações no Solar Winds: LOJA - SF 148"/>
    <s v="Maxwell Silva"/>
    <x v="21"/>
    <s v="14/09/2016 18:04:09"/>
    <s v=" "/>
    <s v="xxx"/>
    <x v="57"/>
    <x v="60"/>
    <n v="0.5"/>
    <n v="0"/>
    <n v="0"/>
    <s v="14/09/2016 18:04:09"/>
    <s v=""/>
    <s v="XX"/>
    <x v="5"/>
    <s v="Não"/>
    <s v=""/>
    <s v=""/>
    <s v=""/>
  </r>
  <r>
    <n v="1936"/>
    <x v="22"/>
    <x v="0"/>
    <s v="04 - Redes"/>
    <x v="2"/>
    <s v="Normal"/>
    <s v="Adequar informações no Solar Winds: LOJA - SF 150"/>
    <s v="Maxwell Silva"/>
    <x v="21"/>
    <s v="14/09/2016 18:04:13"/>
    <s v=" "/>
    <s v="xxx"/>
    <x v="57"/>
    <x v="60"/>
    <n v="0.5"/>
    <n v="0"/>
    <n v="0"/>
    <s v="14/09/2016 18:04:13"/>
    <s v=""/>
    <s v="XX"/>
    <x v="5"/>
    <s v="Não"/>
    <s v=""/>
    <s v=""/>
    <s v=""/>
  </r>
  <r>
    <n v="1937"/>
    <x v="22"/>
    <x v="0"/>
    <s v="04 - Redes"/>
    <x v="2"/>
    <s v="Normal"/>
    <s v="Adequar informações no Solar Winds: LOJA - SF 151"/>
    <s v="Maxwell Silva"/>
    <x v="21"/>
    <s v="14/09/2016 18:04:18"/>
    <s v=" "/>
    <s v="xxx"/>
    <x v="57"/>
    <x v="60"/>
    <n v="0.5"/>
    <n v="0"/>
    <n v="0"/>
    <s v="14/09/2016 18:04:18"/>
    <s v=""/>
    <s v="XX"/>
    <x v="5"/>
    <s v="Não"/>
    <s v=""/>
    <s v=""/>
    <s v=""/>
  </r>
  <r>
    <n v="1938"/>
    <x v="22"/>
    <x v="0"/>
    <s v="04 - Redes"/>
    <x v="2"/>
    <s v="Normal"/>
    <s v="Adequar informações no Solar Winds: LOJA - SF 152"/>
    <s v="Maxwell Silva"/>
    <x v="21"/>
    <s v="14/09/2016 18:04:23"/>
    <s v=" "/>
    <s v="xxx"/>
    <x v="57"/>
    <x v="60"/>
    <n v="0.5"/>
    <n v="0"/>
    <n v="0"/>
    <s v="14/09/2016 18:04:23"/>
    <s v=""/>
    <s v="XX"/>
    <x v="5"/>
    <s v="Não"/>
    <s v=""/>
    <s v=""/>
    <s v=""/>
  </r>
  <r>
    <n v="1939"/>
    <x v="22"/>
    <x v="0"/>
    <s v="04 - Redes"/>
    <x v="2"/>
    <s v="Normal"/>
    <s v="Adequar informações no Solar Winds: LOJA - SF 153"/>
    <s v="Maxwell Silva"/>
    <x v="21"/>
    <s v="14/09/2016 18:04:28"/>
    <s v=" "/>
    <s v="xxx"/>
    <x v="57"/>
    <x v="60"/>
    <n v="0.5"/>
    <n v="0"/>
    <n v="0"/>
    <s v="14/09/2016 18:04:28"/>
    <s v=""/>
    <s v="XX"/>
    <x v="5"/>
    <s v="Não"/>
    <s v=""/>
    <s v=""/>
    <s v=""/>
  </r>
  <r>
    <n v="1940"/>
    <x v="22"/>
    <x v="0"/>
    <s v="04 - Redes"/>
    <x v="2"/>
    <s v="Normal"/>
    <s v="Adequar informações no Solar Winds: LOJA - SF 154"/>
    <s v="Maxwell Silva"/>
    <x v="21"/>
    <s v="14/09/2016 18:04:32"/>
    <s v=" "/>
    <s v="xxx"/>
    <x v="57"/>
    <x v="60"/>
    <n v="0.5"/>
    <n v="0"/>
    <n v="0"/>
    <s v="14/09/2016 18:04:32"/>
    <s v=""/>
    <s v="XX"/>
    <x v="5"/>
    <s v="Não"/>
    <s v=""/>
    <s v=""/>
    <s v=""/>
  </r>
  <r>
    <n v="1941"/>
    <x v="22"/>
    <x v="0"/>
    <s v="04 - Redes"/>
    <x v="2"/>
    <s v="Normal"/>
    <s v="Adequar informações no Solar Winds: LOJA - SF 156"/>
    <s v="Maxwell Silva"/>
    <x v="21"/>
    <s v="14/09/2016 18:04:37"/>
    <s v=" "/>
    <s v="xxx"/>
    <x v="57"/>
    <x v="60"/>
    <n v="0.5"/>
    <n v="0"/>
    <n v="0"/>
    <s v="14/09/2016 18:04:37"/>
    <s v=""/>
    <s v="XX"/>
    <x v="5"/>
    <s v="Não"/>
    <s v=""/>
    <s v=""/>
    <s v=""/>
  </r>
  <r>
    <n v="1942"/>
    <x v="22"/>
    <x v="0"/>
    <s v="04 - Redes"/>
    <x v="2"/>
    <s v="Normal"/>
    <s v="Adequar informações no Solar Winds: LOJA - SF 157"/>
    <s v="Maxwell Silva"/>
    <x v="21"/>
    <s v="14/09/2016 18:04:41"/>
    <s v=" "/>
    <s v="xxx"/>
    <x v="57"/>
    <x v="60"/>
    <n v="0.5"/>
    <n v="0"/>
    <n v="0"/>
    <s v="14/09/2016 18:04:41"/>
    <s v=""/>
    <s v="XX"/>
    <x v="5"/>
    <s v="Não"/>
    <s v=""/>
    <s v=""/>
    <s v=""/>
  </r>
  <r>
    <n v="1943"/>
    <x v="22"/>
    <x v="0"/>
    <s v="04 - Redes"/>
    <x v="2"/>
    <s v="Normal"/>
    <s v="Adequar informações no Solar Winds: LOJA - SF 158"/>
    <s v="Maxwell Silva"/>
    <x v="21"/>
    <s v="14/09/2016 18:04:46"/>
    <s v=" "/>
    <s v="xxx"/>
    <x v="57"/>
    <x v="60"/>
    <n v="0.5"/>
    <n v="0"/>
    <n v="0"/>
    <s v="14/09/2016 18:04:46"/>
    <s v=""/>
    <s v="XX"/>
    <x v="5"/>
    <s v="Não"/>
    <s v=""/>
    <s v=""/>
    <s v=""/>
  </r>
  <r>
    <n v="1944"/>
    <x v="22"/>
    <x v="0"/>
    <s v="04 - Redes"/>
    <x v="2"/>
    <s v="Normal"/>
    <s v="Adequar informações no Solar Winds: LOJA - SF 160"/>
    <s v="Maxwell Silva"/>
    <x v="21"/>
    <s v="14/09/2016 18:04:50"/>
    <s v=" "/>
    <s v="xxx"/>
    <x v="57"/>
    <x v="60"/>
    <n v="0.5"/>
    <n v="0"/>
    <n v="0"/>
    <s v="14/09/2016 18:04:50"/>
    <s v=""/>
    <s v="XX"/>
    <x v="5"/>
    <s v="Não"/>
    <s v=""/>
    <s v=""/>
    <s v=""/>
  </r>
  <r>
    <n v="1945"/>
    <x v="22"/>
    <x v="0"/>
    <s v="04 - Redes"/>
    <x v="2"/>
    <s v="Normal"/>
    <s v="Adequar informações no Solar Winds: LOJA - SF 161"/>
    <s v="Maxwell Silva"/>
    <x v="21"/>
    <s v="14/09/2016 18:04:55"/>
    <s v=" "/>
    <s v="xxx"/>
    <x v="57"/>
    <x v="60"/>
    <n v="0.5"/>
    <n v="0"/>
    <n v="0"/>
    <s v="14/09/2016 18:04:55"/>
    <s v=""/>
    <s v="XX"/>
    <x v="5"/>
    <s v="Não"/>
    <s v=""/>
    <s v=""/>
    <s v=""/>
  </r>
  <r>
    <n v="1946"/>
    <x v="22"/>
    <x v="0"/>
    <s v="04 - Redes"/>
    <x v="2"/>
    <s v="Normal"/>
    <s v="Adequar informações no Solar Winds: LOJA - SF 162"/>
    <s v="Maxwell Silva"/>
    <x v="21"/>
    <s v="14/09/2016 18:04:59"/>
    <s v=" "/>
    <s v="xxx"/>
    <x v="57"/>
    <x v="60"/>
    <n v="0.5"/>
    <n v="0"/>
    <n v="0"/>
    <s v="14/09/2016 18:04:59"/>
    <s v=""/>
    <s v="XX"/>
    <x v="5"/>
    <s v="Não"/>
    <s v=""/>
    <s v=""/>
    <s v=""/>
  </r>
  <r>
    <n v="1947"/>
    <x v="22"/>
    <x v="0"/>
    <s v="04 - Redes"/>
    <x v="2"/>
    <s v="Normal"/>
    <s v="Adequar informações no Solar Winds: LOJA - SF 164"/>
    <s v="Maxwell Silva"/>
    <x v="21"/>
    <s v="14/09/2016 18:05:04"/>
    <s v=" "/>
    <s v="xxx"/>
    <x v="57"/>
    <x v="60"/>
    <n v="0.5"/>
    <n v="0"/>
    <n v="0"/>
    <s v="14/09/2016 18:05:04"/>
    <s v=""/>
    <s v="XX"/>
    <x v="5"/>
    <s v="Não"/>
    <s v=""/>
    <s v=""/>
    <s v=""/>
  </r>
  <r>
    <n v="1948"/>
    <x v="22"/>
    <x v="0"/>
    <s v="04 - Redes"/>
    <x v="2"/>
    <s v="Normal"/>
    <s v="Adequar informações no Solar Winds: LOJA - SF 166"/>
    <s v="Maxwell Silva"/>
    <x v="21"/>
    <s v="14/09/2016 18:05:09"/>
    <s v=" "/>
    <s v="xxx"/>
    <x v="57"/>
    <x v="60"/>
    <n v="0.5"/>
    <n v="0"/>
    <n v="0"/>
    <s v="14/09/2016 18:05:09"/>
    <s v=""/>
    <s v="XX"/>
    <x v="5"/>
    <s v="Não"/>
    <s v=""/>
    <s v=""/>
    <s v=""/>
  </r>
  <r>
    <n v="1949"/>
    <x v="22"/>
    <x v="0"/>
    <s v="04 - Redes"/>
    <x v="2"/>
    <s v="Normal"/>
    <s v="Adequar informações no Solar Winds: LOJA - SF 168"/>
    <s v="Maxwell Silva"/>
    <x v="21"/>
    <s v="14/09/2016 18:05:13"/>
    <s v=" "/>
    <s v="xxx"/>
    <x v="57"/>
    <x v="60"/>
    <n v="0.5"/>
    <n v="0"/>
    <n v="0"/>
    <s v="14/09/2016 18:05:13"/>
    <s v=""/>
    <s v="XX"/>
    <x v="5"/>
    <s v="Não"/>
    <s v=""/>
    <s v=""/>
    <s v=""/>
  </r>
  <r>
    <n v="1950"/>
    <x v="22"/>
    <x v="0"/>
    <s v="04 - Redes"/>
    <x v="2"/>
    <s v="Normal"/>
    <s v="Adequar informações no Solar Winds: LOJA - SF 170"/>
    <s v="Maxwell Silva"/>
    <x v="21"/>
    <s v="14/09/2016 18:05:18"/>
    <s v=" "/>
    <s v="xxx"/>
    <x v="57"/>
    <x v="60"/>
    <n v="0.5"/>
    <n v="0"/>
    <n v="0"/>
    <s v="14/09/2016 18:05:18"/>
    <s v=""/>
    <s v="XX"/>
    <x v="5"/>
    <s v="Não"/>
    <s v=""/>
    <s v=""/>
    <s v=""/>
  </r>
  <r>
    <n v="1951"/>
    <x v="22"/>
    <x v="0"/>
    <s v="04 - Redes"/>
    <x v="2"/>
    <s v="Normal"/>
    <s v="Adequar informações no Solar Winds: LOJA - SF 171"/>
    <s v="Maxwell Silva"/>
    <x v="21"/>
    <s v="14/09/2016 18:05:23"/>
    <s v=" "/>
    <s v="xxx"/>
    <x v="57"/>
    <x v="60"/>
    <n v="0.5"/>
    <n v="0"/>
    <n v="0"/>
    <s v="14/09/2016 18:05:23"/>
    <s v=""/>
    <s v="XX"/>
    <x v="5"/>
    <s v="Não"/>
    <s v=""/>
    <s v=""/>
    <s v=""/>
  </r>
  <r>
    <n v="1952"/>
    <x v="22"/>
    <x v="0"/>
    <s v="04 - Redes"/>
    <x v="2"/>
    <s v="Normal"/>
    <s v="Adequar informações no Solar Winds: LOJA - SF 172"/>
    <s v="Maxwell Silva"/>
    <x v="21"/>
    <s v="14/09/2016 18:05:28"/>
    <s v=" "/>
    <s v="xxx"/>
    <x v="57"/>
    <x v="60"/>
    <n v="0.5"/>
    <n v="0"/>
    <n v="0"/>
    <s v="14/09/2016 18:05:28"/>
    <s v=""/>
    <s v="XX"/>
    <x v="5"/>
    <s v="Não"/>
    <s v=""/>
    <s v=""/>
    <s v=""/>
  </r>
  <r>
    <n v="1953"/>
    <x v="22"/>
    <x v="0"/>
    <s v="04 - Redes"/>
    <x v="2"/>
    <s v="Normal"/>
    <s v="Adequar informações no Solar Winds: LOJA - SF 178"/>
    <s v="Maxwell Silva"/>
    <x v="21"/>
    <s v="14/09/2016 18:05:32"/>
    <s v=" "/>
    <s v="xxx"/>
    <x v="57"/>
    <x v="60"/>
    <n v="0.5"/>
    <n v="0"/>
    <n v="0"/>
    <s v="14/09/2016 18:05:32"/>
    <s v=""/>
    <s v="XX"/>
    <x v="5"/>
    <s v="Não"/>
    <s v=""/>
    <s v=""/>
    <s v=""/>
  </r>
  <r>
    <n v="1954"/>
    <x v="22"/>
    <x v="0"/>
    <s v="04 - Redes"/>
    <x v="2"/>
    <s v="Normal"/>
    <s v="Adequar informações no Solar Winds: LOJA - SF 181"/>
    <s v="Maxwell Silva"/>
    <x v="21"/>
    <s v="14/09/2016 18:05:37"/>
    <s v=" "/>
    <s v="xxx"/>
    <x v="57"/>
    <x v="60"/>
    <n v="0.5"/>
    <n v="0"/>
    <n v="0"/>
    <s v="14/09/2016 18:05:37"/>
    <s v=""/>
    <s v="XX"/>
    <x v="5"/>
    <s v="Não"/>
    <s v=""/>
    <s v=""/>
    <s v=""/>
  </r>
  <r>
    <n v="1955"/>
    <x v="22"/>
    <x v="0"/>
    <s v="04 - Redes"/>
    <x v="2"/>
    <s v="Normal"/>
    <s v="Adequar informações no Solar Winds: LOJA - SF 183"/>
    <s v="Maxwell Silva"/>
    <x v="21"/>
    <s v="14/09/2016 18:05:41"/>
    <s v=" "/>
    <s v="xxx"/>
    <x v="57"/>
    <x v="60"/>
    <n v="0.5"/>
    <n v="0"/>
    <n v="0"/>
    <s v="14/09/2016 18:05:41"/>
    <s v=""/>
    <s v="XX"/>
    <x v="5"/>
    <s v="Não"/>
    <s v=""/>
    <s v=""/>
    <s v=""/>
  </r>
  <r>
    <n v="1956"/>
    <x v="22"/>
    <x v="0"/>
    <s v="04 - Redes"/>
    <x v="2"/>
    <s v="Normal"/>
    <s v="Adequar informações no Solar Winds: LOJA - SF 186"/>
    <s v="Maxwell Silva"/>
    <x v="21"/>
    <s v="14/09/2016 18:05:46"/>
    <s v=" "/>
    <s v="xxx"/>
    <x v="57"/>
    <x v="60"/>
    <n v="0.5"/>
    <n v="0"/>
    <n v="0"/>
    <s v="14/09/2016 18:05:46"/>
    <s v=""/>
    <s v="XX"/>
    <x v="5"/>
    <s v="Não"/>
    <s v=""/>
    <s v=""/>
    <s v=""/>
  </r>
  <r>
    <n v="1957"/>
    <x v="22"/>
    <x v="0"/>
    <s v="04 - Redes"/>
    <x v="2"/>
    <s v="Normal"/>
    <s v="Adequar informações no Solar Winds: LOJA - SF 188"/>
    <s v="Maxwell Silva"/>
    <x v="21"/>
    <s v="14/09/2016 18:05:51"/>
    <s v=" "/>
    <s v="xxx"/>
    <x v="58"/>
    <x v="61"/>
    <n v="0.5"/>
    <n v="0"/>
    <n v="0"/>
    <s v="14/09/2016 18:05:51"/>
    <s v=""/>
    <s v="XX"/>
    <x v="5"/>
    <s v="Não"/>
    <s v=""/>
    <s v=""/>
    <s v=""/>
  </r>
  <r>
    <n v="1958"/>
    <x v="22"/>
    <x v="0"/>
    <s v="04 - Redes"/>
    <x v="2"/>
    <s v="Normal"/>
    <s v="Adequar informações no Solar Winds: LOJA - SF 193"/>
    <s v="Maxwell Silva"/>
    <x v="21"/>
    <s v="14/09/2016 18:05:56"/>
    <s v=" "/>
    <s v="xxx"/>
    <x v="58"/>
    <x v="61"/>
    <n v="0.5"/>
    <n v="0"/>
    <n v="0"/>
    <s v="14/09/2016 18:05:56"/>
    <s v=""/>
    <s v="XX"/>
    <x v="5"/>
    <s v="Não"/>
    <s v=""/>
    <s v=""/>
    <s v=""/>
  </r>
  <r>
    <n v="1959"/>
    <x v="22"/>
    <x v="0"/>
    <s v="04 - Redes"/>
    <x v="2"/>
    <s v="Normal"/>
    <s v="Adequar informações no Solar Winds: LOJA - SF 194"/>
    <s v="Maxwell Silva"/>
    <x v="21"/>
    <s v="14/09/2016 18:06:00"/>
    <s v=" "/>
    <s v="xxx"/>
    <x v="58"/>
    <x v="61"/>
    <n v="0.5"/>
    <n v="0"/>
    <n v="0"/>
    <s v="14/09/2016 18:06:00"/>
    <s v=""/>
    <s v="XX"/>
    <x v="5"/>
    <s v="Não"/>
    <s v=""/>
    <s v=""/>
    <s v=""/>
  </r>
  <r>
    <n v="1960"/>
    <x v="22"/>
    <x v="0"/>
    <s v="04 - Redes"/>
    <x v="2"/>
    <s v="Normal"/>
    <s v="Adequar informações no Solar Winds: LOJA - SF 196"/>
    <s v="Maxwell Silva"/>
    <x v="21"/>
    <s v="14/09/2016 18:06:06"/>
    <s v=" "/>
    <s v="xxx"/>
    <x v="58"/>
    <x v="61"/>
    <n v="0.5"/>
    <n v="0"/>
    <n v="0"/>
    <s v="14/09/2016 18:06:06"/>
    <s v=""/>
    <s v="XX"/>
    <x v="5"/>
    <s v="Não"/>
    <s v=""/>
    <s v=""/>
    <s v=""/>
  </r>
  <r>
    <n v="1961"/>
    <x v="22"/>
    <x v="0"/>
    <s v="04 - Redes"/>
    <x v="2"/>
    <s v="Normal"/>
    <s v="Adequar informações no Solar Winds: LOJA - SF 197"/>
    <s v="Maxwell Silva"/>
    <x v="21"/>
    <s v="14/09/2016 18:06:10"/>
    <s v=" "/>
    <s v="xxx"/>
    <x v="58"/>
    <x v="61"/>
    <n v="0.5"/>
    <n v="0"/>
    <n v="0"/>
    <s v="14/09/2016 18:06:10"/>
    <s v=""/>
    <s v="XX"/>
    <x v="5"/>
    <s v="Não"/>
    <s v=""/>
    <s v=""/>
    <s v=""/>
  </r>
  <r>
    <n v="1962"/>
    <x v="22"/>
    <x v="0"/>
    <s v="04 - Redes"/>
    <x v="2"/>
    <s v="Normal"/>
    <s v="Adequar informações no Solar Winds: LOJA - SF 198"/>
    <s v="Maxwell Silva"/>
    <x v="21"/>
    <s v="14/09/2016 18:06:15"/>
    <s v=" "/>
    <s v="xxx"/>
    <x v="58"/>
    <x v="61"/>
    <n v="0.5"/>
    <n v="0"/>
    <n v="0"/>
    <s v="14/09/2016 18:06:15"/>
    <s v=""/>
    <s v="XX"/>
    <x v="5"/>
    <s v="Não"/>
    <s v=""/>
    <s v=""/>
    <s v=""/>
  </r>
  <r>
    <n v="1963"/>
    <x v="22"/>
    <x v="0"/>
    <s v="04 - Redes"/>
    <x v="0"/>
    <s v="Normal"/>
    <s v="Adequar informações no Solar Winds: DEPÓSITO - SF 199"/>
    <s v="Maxwell Silva"/>
    <x v="21"/>
    <s v="26/09/2016 09:26:57"/>
    <s v=" "/>
    <s v="xxx"/>
    <x v="58"/>
    <x v="61"/>
    <n v="0.5"/>
    <n v="0"/>
    <n v="100"/>
    <s v="14/09/2016 18:06:20"/>
    <s v="26/09/2016 09:26:57"/>
    <s v="XX"/>
    <x v="5"/>
    <s v="Não"/>
    <s v=""/>
    <s v=""/>
    <s v=""/>
  </r>
  <r>
    <n v="1964"/>
    <x v="22"/>
    <x v="0"/>
    <s v="04 - Redes"/>
    <x v="2"/>
    <s v="Normal"/>
    <s v="Adequar informações no Solar Winds: LOJA - SF 225"/>
    <s v="Maxwell Silva"/>
    <x v="21"/>
    <s v="14/09/2016 18:06:25"/>
    <s v=" "/>
    <s v="xxx"/>
    <x v="58"/>
    <x v="61"/>
    <n v="0.5"/>
    <n v="0"/>
    <n v="0"/>
    <s v="14/09/2016 18:06:25"/>
    <s v=""/>
    <s v="XX"/>
    <x v="5"/>
    <s v="Não"/>
    <s v=""/>
    <s v=""/>
    <s v=""/>
  </r>
  <r>
    <n v="1965"/>
    <x v="22"/>
    <x v="0"/>
    <s v="04 - Redes"/>
    <x v="2"/>
    <s v="Normal"/>
    <s v="Adequar informações no Solar Winds: LOJA - SF 237"/>
    <s v="Maxwell Silva"/>
    <x v="21"/>
    <s v="14/09/2016 18:06:29"/>
    <s v=" "/>
    <s v="xxx"/>
    <x v="58"/>
    <x v="61"/>
    <n v="0.5"/>
    <n v="0"/>
    <n v="0"/>
    <s v="14/09/2016 18:06:29"/>
    <s v=""/>
    <s v="XX"/>
    <x v="5"/>
    <s v="Não"/>
    <s v=""/>
    <s v=""/>
    <s v=""/>
  </r>
  <r>
    <n v="1966"/>
    <x v="22"/>
    <x v="0"/>
    <s v="04 - Redes"/>
    <x v="2"/>
    <s v="Normal"/>
    <s v="Adequar informações no Solar Winds: LOJA - SF 238"/>
    <s v="Maxwell Silva"/>
    <x v="21"/>
    <s v="14/09/2016 18:06:34"/>
    <s v=" "/>
    <s v="xxx"/>
    <x v="58"/>
    <x v="61"/>
    <n v="0.5"/>
    <n v="0"/>
    <n v="0"/>
    <s v="14/09/2016 18:06:34"/>
    <s v=""/>
    <s v="XX"/>
    <x v="5"/>
    <s v="Não"/>
    <s v=""/>
    <s v=""/>
    <s v=""/>
  </r>
  <r>
    <n v="1967"/>
    <x v="22"/>
    <x v="0"/>
    <s v="04 - Redes"/>
    <x v="2"/>
    <s v="Normal"/>
    <s v="Adequar informações no Solar Winds: LOJA - SF 239"/>
    <s v="Maxwell Silva"/>
    <x v="21"/>
    <s v="14/09/2016 18:06:38"/>
    <s v=" "/>
    <s v="xxx"/>
    <x v="58"/>
    <x v="61"/>
    <n v="0.5"/>
    <n v="0"/>
    <n v="0"/>
    <s v="14/09/2016 18:06:38"/>
    <s v=""/>
    <s v="XX"/>
    <x v="5"/>
    <s v="Não"/>
    <s v=""/>
    <s v=""/>
    <s v=""/>
  </r>
  <r>
    <n v="1968"/>
    <x v="22"/>
    <x v="0"/>
    <s v="04 - Redes"/>
    <x v="2"/>
    <s v="Normal"/>
    <s v="Adequar informações no Solar Winds: LOJA - SF 241"/>
    <s v="Maxwell Silva"/>
    <x v="21"/>
    <s v="14/09/2016 18:06:43"/>
    <s v=" "/>
    <s v="xxx"/>
    <x v="58"/>
    <x v="61"/>
    <n v="0.5"/>
    <n v="0"/>
    <n v="0"/>
    <s v="14/09/2016 18:06:43"/>
    <s v=""/>
    <s v="XX"/>
    <x v="5"/>
    <s v="Não"/>
    <s v=""/>
    <s v=""/>
    <s v=""/>
  </r>
  <r>
    <n v="1969"/>
    <x v="22"/>
    <x v="0"/>
    <s v="04 - Redes"/>
    <x v="2"/>
    <s v="Normal"/>
    <s v="Adequar informações no Solar Winds: LOJA - SF 242"/>
    <s v="Maxwell Silva"/>
    <x v="21"/>
    <s v="14/09/2016 18:06:48"/>
    <s v=" "/>
    <s v="xxx"/>
    <x v="58"/>
    <x v="61"/>
    <n v="0.5"/>
    <n v="0"/>
    <n v="0"/>
    <s v="14/09/2016 18:06:48"/>
    <s v=""/>
    <s v="XX"/>
    <x v="5"/>
    <s v="Não"/>
    <s v=""/>
    <s v=""/>
    <s v=""/>
  </r>
  <r>
    <n v="1970"/>
    <x v="22"/>
    <x v="0"/>
    <s v="04 - Redes"/>
    <x v="2"/>
    <s v="Normal"/>
    <s v="Adequar informações no Solar Winds: LOJA - SF 243"/>
    <s v="Maxwell Silva"/>
    <x v="21"/>
    <s v="14/09/2016 18:06:52"/>
    <s v=" "/>
    <s v="xxx"/>
    <x v="58"/>
    <x v="61"/>
    <n v="0.5"/>
    <n v="0"/>
    <n v="0"/>
    <s v="14/09/2016 18:06:52"/>
    <s v=""/>
    <s v="XX"/>
    <x v="5"/>
    <s v="Não"/>
    <s v=""/>
    <s v=""/>
    <s v=""/>
  </r>
  <r>
    <n v="1971"/>
    <x v="22"/>
    <x v="0"/>
    <s v="04 - Redes"/>
    <x v="2"/>
    <s v="Normal"/>
    <s v="Adequar informações no Solar Winds: LOJA - SF 260"/>
    <s v="Maxwell Silva"/>
    <x v="21"/>
    <s v="14/09/2016 18:06:57"/>
    <s v=" "/>
    <s v="xxx"/>
    <x v="58"/>
    <x v="61"/>
    <n v="0.5"/>
    <n v="0"/>
    <n v="0"/>
    <s v="14/09/2016 18:06:57"/>
    <s v=""/>
    <s v="XX"/>
    <x v="5"/>
    <s v="Não"/>
    <s v=""/>
    <s v=""/>
    <s v=""/>
  </r>
  <r>
    <n v="1972"/>
    <x v="22"/>
    <x v="0"/>
    <s v="04 - Redes"/>
    <x v="2"/>
    <s v="Normal"/>
    <s v="Adequar informações no Solar Winds: LOJA - SF 261"/>
    <s v="Maxwell Silva"/>
    <x v="21"/>
    <s v="14/09/2016 18:07:02"/>
    <s v=" "/>
    <s v="xxx"/>
    <x v="58"/>
    <x v="61"/>
    <n v="0.5"/>
    <n v="0"/>
    <n v="0"/>
    <s v="14/09/2016 18:07:02"/>
    <s v=""/>
    <s v="XX"/>
    <x v="5"/>
    <s v="Não"/>
    <s v=""/>
    <s v=""/>
    <s v=""/>
  </r>
  <r>
    <n v="1973"/>
    <x v="22"/>
    <x v="0"/>
    <s v="04 - Redes"/>
    <x v="2"/>
    <s v="Normal"/>
    <s v="Adequar informações no Solar Winds: LOJA - SF 262"/>
    <s v="Maxwell Silva"/>
    <x v="21"/>
    <s v="14/09/2016 18:07:06"/>
    <s v=" "/>
    <s v="xxx"/>
    <x v="58"/>
    <x v="61"/>
    <n v="0.5"/>
    <n v="0"/>
    <n v="0"/>
    <s v="14/09/2016 18:07:06"/>
    <s v=""/>
    <s v="XX"/>
    <x v="5"/>
    <s v="Não"/>
    <s v=""/>
    <s v=""/>
    <s v=""/>
  </r>
  <r>
    <n v="1974"/>
    <x v="22"/>
    <x v="0"/>
    <s v="04 - Redes"/>
    <x v="2"/>
    <s v="Normal"/>
    <s v="Adequar informações no Solar Winds: LOJA - SF 263"/>
    <s v="Maxwell Silva"/>
    <x v="21"/>
    <s v="14/09/2016 18:07:11"/>
    <s v=" "/>
    <s v="xxx"/>
    <x v="58"/>
    <x v="61"/>
    <n v="0.5"/>
    <n v="0"/>
    <n v="0"/>
    <s v="14/09/2016 18:07:11"/>
    <s v=""/>
    <s v="XX"/>
    <x v="5"/>
    <s v="Não"/>
    <s v=""/>
    <s v=""/>
    <s v=""/>
  </r>
  <r>
    <n v="1975"/>
    <x v="22"/>
    <x v="0"/>
    <s v="04 - Redes"/>
    <x v="2"/>
    <s v="Normal"/>
    <s v="Adequar informações no Solar Winds: LOJA - SF 264"/>
    <s v="Maxwell Silva"/>
    <x v="21"/>
    <s v="14/09/2016 18:07:16"/>
    <s v=" "/>
    <s v="xxx"/>
    <x v="58"/>
    <x v="61"/>
    <n v="0.5"/>
    <n v="0"/>
    <n v="0"/>
    <s v="14/09/2016 18:07:16"/>
    <s v=""/>
    <s v="XX"/>
    <x v="5"/>
    <s v="Não"/>
    <s v=""/>
    <s v=""/>
    <s v=""/>
  </r>
  <r>
    <n v="1976"/>
    <x v="22"/>
    <x v="0"/>
    <s v="04 - Redes"/>
    <x v="2"/>
    <s v="Normal"/>
    <s v="Adequar informações no Solar Winds: LOJA - SF 267"/>
    <s v="Maxwell Silva"/>
    <x v="21"/>
    <s v="14/09/2016 18:07:21"/>
    <s v=" "/>
    <s v="xxx"/>
    <x v="58"/>
    <x v="61"/>
    <n v="0.5"/>
    <n v="0"/>
    <n v="0"/>
    <s v="14/09/2016 18:07:21"/>
    <s v=""/>
    <s v="XX"/>
    <x v="5"/>
    <s v="Não"/>
    <s v=""/>
    <s v=""/>
    <s v=""/>
  </r>
  <r>
    <n v="1977"/>
    <x v="22"/>
    <x v="0"/>
    <s v="04 - Redes"/>
    <x v="2"/>
    <s v="Normal"/>
    <s v="Adequar informações no Solar Winds: LOJA - SF 268"/>
    <s v="Maxwell Silva"/>
    <x v="21"/>
    <s v="14/09/2016 18:07:26"/>
    <s v=" "/>
    <s v="xxx"/>
    <x v="58"/>
    <x v="61"/>
    <n v="0.5"/>
    <n v="0"/>
    <n v="0"/>
    <s v="14/09/2016 18:07:26"/>
    <s v=""/>
    <s v="XX"/>
    <x v="5"/>
    <s v="Não"/>
    <s v=""/>
    <s v=""/>
    <s v=""/>
  </r>
  <r>
    <n v="1978"/>
    <x v="22"/>
    <x v="0"/>
    <s v="04 - Redes"/>
    <x v="2"/>
    <s v="Normal"/>
    <s v="Adequar informações no Solar Winds: LOJA - SF 270"/>
    <s v="Maxwell Silva"/>
    <x v="21"/>
    <s v="14/09/2016 18:07:31"/>
    <s v=" "/>
    <s v="xxx"/>
    <x v="58"/>
    <x v="61"/>
    <n v="0.5"/>
    <n v="0"/>
    <n v="0"/>
    <s v="14/09/2016 18:07:31"/>
    <s v=""/>
    <s v="XX"/>
    <x v="5"/>
    <s v="Não"/>
    <s v=""/>
    <s v=""/>
    <s v=""/>
  </r>
  <r>
    <n v="1979"/>
    <x v="22"/>
    <x v="0"/>
    <s v="04 - Redes"/>
    <x v="2"/>
    <s v="Normal"/>
    <s v="Adequar informações no Solar Winds: LOJA - SF 271"/>
    <s v="Maxwell Silva"/>
    <x v="21"/>
    <s v="14/09/2016 18:07:35"/>
    <s v=" "/>
    <s v="xxx"/>
    <x v="58"/>
    <x v="61"/>
    <n v="0.5"/>
    <n v="0"/>
    <n v="0"/>
    <s v="14/09/2016 18:07:35"/>
    <s v=""/>
    <s v="XX"/>
    <x v="5"/>
    <s v="Não"/>
    <s v=""/>
    <s v=""/>
    <s v=""/>
  </r>
  <r>
    <n v="1980"/>
    <x v="22"/>
    <x v="0"/>
    <s v="04 - Redes"/>
    <x v="2"/>
    <s v="Normal"/>
    <s v="Adequar informações no Solar Winds: LOJA - SF 272"/>
    <s v="Maxwell Silva"/>
    <x v="21"/>
    <s v="14/09/2016 18:07:40"/>
    <s v=" "/>
    <s v="xxx"/>
    <x v="58"/>
    <x v="61"/>
    <n v="0.5"/>
    <n v="0"/>
    <n v="0"/>
    <s v="14/09/2016 18:07:40"/>
    <s v=""/>
    <s v="XX"/>
    <x v="5"/>
    <s v="Não"/>
    <s v=""/>
    <s v=""/>
    <s v=""/>
  </r>
  <r>
    <n v="1981"/>
    <x v="22"/>
    <x v="0"/>
    <s v="04 - Redes"/>
    <x v="2"/>
    <s v="Normal"/>
    <s v="Adequar informações no Solar Winds: LOJA - SF 279"/>
    <s v="Maxwell Silva"/>
    <x v="21"/>
    <s v="14/09/2016 18:07:45"/>
    <s v=" "/>
    <s v="xxx"/>
    <x v="58"/>
    <x v="61"/>
    <n v="0.5"/>
    <n v="0"/>
    <n v="0"/>
    <s v="14/09/2016 18:07:45"/>
    <s v=""/>
    <s v="XX"/>
    <x v="5"/>
    <s v="Não"/>
    <s v=""/>
    <s v=""/>
    <s v=""/>
  </r>
  <r>
    <n v="1982"/>
    <x v="22"/>
    <x v="0"/>
    <s v="04 - Redes"/>
    <x v="2"/>
    <s v="Normal"/>
    <s v="Adequar informações no Solar Winds: LOJA - SF 280"/>
    <s v="Maxwell Silva"/>
    <x v="21"/>
    <s v="14/09/2016 18:07:49"/>
    <s v=" "/>
    <s v="xxx"/>
    <x v="58"/>
    <x v="61"/>
    <n v="0.5"/>
    <n v="0"/>
    <n v="0"/>
    <s v="14/09/2016 18:07:49"/>
    <s v=""/>
    <s v="XX"/>
    <x v="5"/>
    <s v="Não"/>
    <s v=""/>
    <s v=""/>
    <s v=""/>
  </r>
  <r>
    <n v="1983"/>
    <x v="22"/>
    <x v="0"/>
    <s v="04 - Redes"/>
    <x v="2"/>
    <s v="Normal"/>
    <s v="Adequar informações no Solar Winds: LOJA - SF 283"/>
    <s v="Maxwell Silva"/>
    <x v="21"/>
    <s v="14/09/2016 18:07:54"/>
    <s v=" "/>
    <s v="xxx"/>
    <x v="58"/>
    <x v="61"/>
    <n v="0.5"/>
    <n v="0"/>
    <n v="0"/>
    <s v="14/09/2016 18:07:54"/>
    <s v=""/>
    <s v="XX"/>
    <x v="5"/>
    <s v="Não"/>
    <s v=""/>
    <s v=""/>
    <s v=""/>
  </r>
  <r>
    <n v="1984"/>
    <x v="22"/>
    <x v="0"/>
    <s v="04 - Redes"/>
    <x v="2"/>
    <s v="Normal"/>
    <s v="Adequar informações no Solar Winds: LOJA - SF 285"/>
    <s v="Maxwell Silva"/>
    <x v="21"/>
    <s v="14/09/2016 18:07:59"/>
    <s v=" "/>
    <s v="xxx"/>
    <x v="58"/>
    <x v="61"/>
    <n v="0.5"/>
    <n v="0"/>
    <n v="0"/>
    <s v="14/09/2016 18:07:59"/>
    <s v=""/>
    <s v="XX"/>
    <x v="5"/>
    <s v="Não"/>
    <s v=""/>
    <s v=""/>
    <s v=""/>
  </r>
  <r>
    <n v="1985"/>
    <x v="22"/>
    <x v="0"/>
    <s v="04 - Redes"/>
    <x v="2"/>
    <s v="Normal"/>
    <s v="Adequar informações no Solar Winds: LOJA - SF 286"/>
    <s v="Maxwell Silva"/>
    <x v="21"/>
    <s v="14/09/2016 18:08:04"/>
    <s v=" "/>
    <s v="xxx"/>
    <x v="58"/>
    <x v="61"/>
    <n v="0.5"/>
    <n v="0"/>
    <n v="0"/>
    <s v="14/09/2016 18:08:04"/>
    <s v=""/>
    <s v="XX"/>
    <x v="5"/>
    <s v="Não"/>
    <s v=""/>
    <s v=""/>
    <s v=""/>
  </r>
  <r>
    <n v="1986"/>
    <x v="22"/>
    <x v="0"/>
    <s v="04 - Redes"/>
    <x v="2"/>
    <s v="Normal"/>
    <s v="Adequar informações no Solar Winds: LOJA - SF 290"/>
    <s v="Maxwell Silva"/>
    <x v="21"/>
    <s v="14/09/2016 18:08:09"/>
    <s v=" "/>
    <s v="xxx"/>
    <x v="58"/>
    <x v="61"/>
    <n v="0.5"/>
    <n v="0"/>
    <n v="0"/>
    <s v="14/09/2016 18:08:09"/>
    <s v=""/>
    <s v="XX"/>
    <x v="5"/>
    <s v="Não"/>
    <s v=""/>
    <s v=""/>
    <s v=""/>
  </r>
  <r>
    <n v="1987"/>
    <x v="22"/>
    <x v="0"/>
    <s v="04 - Redes"/>
    <x v="0"/>
    <s v="Normal"/>
    <s v="Adequar informações no Solar Winds: ESPAÇO CONNECT - SF 303"/>
    <s v="Maxwell Silva"/>
    <x v="21"/>
    <s v="26/09/2016 09:27:02"/>
    <s v=" "/>
    <s v="xxx"/>
    <x v="58"/>
    <x v="61"/>
    <n v="0.5"/>
    <n v="0"/>
    <n v="100"/>
    <s v="14/09/2016 18:08:13"/>
    <s v="26/09/2016 09:27:02"/>
    <s v="XX"/>
    <x v="5"/>
    <s v="Não"/>
    <s v=""/>
    <s v=""/>
    <s v=""/>
  </r>
  <r>
    <n v="1988"/>
    <x v="22"/>
    <x v="0"/>
    <s v="04 - Redes"/>
    <x v="0"/>
    <s v="Normal"/>
    <s v="Adequar informações no Solar Winds: ESPAÇO CONNECT - SF 304"/>
    <s v="Maxwell Silva"/>
    <x v="21"/>
    <s v="26/09/2016 09:27:07"/>
    <s v=" "/>
    <s v="xxx"/>
    <x v="58"/>
    <x v="61"/>
    <n v="0.5"/>
    <n v="0"/>
    <n v="100"/>
    <s v="14/09/2016 18:08:18"/>
    <s v="26/09/2016 09:27:07"/>
    <s v="XX"/>
    <x v="5"/>
    <s v="Não"/>
    <s v=""/>
    <s v=""/>
    <s v=""/>
  </r>
  <r>
    <n v="1989"/>
    <x v="22"/>
    <x v="0"/>
    <s v="04 - Redes"/>
    <x v="0"/>
    <s v="Normal"/>
    <s v="Adequar informações no Solar Winds: ESPAÇO CONNECT - SF 306"/>
    <s v="Maxwell Silva"/>
    <x v="21"/>
    <s v="26/09/2016 09:27:12"/>
    <s v=" "/>
    <s v="xxx"/>
    <x v="59"/>
    <x v="62"/>
    <n v="0.5"/>
    <n v="0"/>
    <n v="100"/>
    <s v="14/09/2016 18:08:23"/>
    <s v="26/09/2016 09:27:12"/>
    <s v="XX"/>
    <x v="5"/>
    <s v="Não"/>
    <s v=""/>
    <s v=""/>
    <s v=""/>
  </r>
  <r>
    <n v="1990"/>
    <x v="22"/>
    <x v="0"/>
    <s v="04 - Redes"/>
    <x v="0"/>
    <s v="Normal"/>
    <s v="Adequar informações no Solar Winds: ESPAÇO CONNECT - SF 307"/>
    <s v="Maxwell Silva"/>
    <x v="21"/>
    <s v="26/09/2016 09:27:16"/>
    <s v=" "/>
    <s v="xxx"/>
    <x v="59"/>
    <x v="62"/>
    <n v="0.5"/>
    <n v="0"/>
    <n v="100"/>
    <s v="14/09/2016 18:08:27"/>
    <s v="26/09/2016 09:27:16"/>
    <s v="XX"/>
    <x v="5"/>
    <s v="Não"/>
    <s v=""/>
    <s v=""/>
    <s v=""/>
  </r>
  <r>
    <n v="1991"/>
    <x v="22"/>
    <x v="0"/>
    <s v="04 - Redes"/>
    <x v="0"/>
    <s v="Normal"/>
    <s v="Adequar informações no Solar Winds: ESPAÇO CONNECT - SF 309"/>
    <s v="Maxwell Silva"/>
    <x v="21"/>
    <s v="26/09/2016 09:27:21"/>
    <s v=" "/>
    <s v="xxx"/>
    <x v="59"/>
    <x v="62"/>
    <n v="0.5"/>
    <n v="0"/>
    <n v="100"/>
    <s v="14/09/2016 18:08:32"/>
    <s v="26/09/2016 09:27:21"/>
    <s v="XX"/>
    <x v="5"/>
    <s v="Não"/>
    <s v=""/>
    <s v=""/>
    <s v=""/>
  </r>
  <r>
    <n v="1992"/>
    <x v="22"/>
    <x v="0"/>
    <s v="04 - Redes"/>
    <x v="0"/>
    <s v="Normal"/>
    <s v="Adequar informações no Solar Winds: ESPAÇO CONNECT - SF 308"/>
    <s v="Maxwell Silva"/>
    <x v="21"/>
    <s v="26/09/2016 09:27:25"/>
    <s v=" "/>
    <s v="xxx"/>
    <x v="59"/>
    <x v="62"/>
    <n v="0.5"/>
    <n v="0"/>
    <n v="100"/>
    <s v="14/09/2016 18:08:37"/>
    <s v="26/09/2016 09:27:25"/>
    <s v="XX"/>
    <x v="5"/>
    <s v="Não"/>
    <s v=""/>
    <s v=""/>
    <s v=""/>
  </r>
  <r>
    <n v="2535"/>
    <x v="22"/>
    <x v="0"/>
    <s v="04 - Redes"/>
    <x v="0"/>
    <s v="Normal"/>
    <s v="Ajustes Lojas CL Acre no Solar Winds"/>
    <s v="João Moreira de Sousa Neto"/>
    <x v="24"/>
    <s v="21/09/2016 17:46:13"/>
    <s v=" "/>
    <s v="xxx"/>
    <x v="13"/>
    <x v="14"/>
    <n v="2"/>
    <n v="0"/>
    <n v="100"/>
    <s v="21/09/2016 17:46:02"/>
    <s v="21/09/2016 17:46:13"/>
    <s v="XX"/>
    <x v="5"/>
    <s v="Não"/>
    <s v=""/>
    <s v=""/>
    <s v=""/>
  </r>
  <r>
    <n v="2536"/>
    <x v="22"/>
    <x v="0"/>
    <s v="04 - Redes"/>
    <x v="0"/>
    <s v="Normal"/>
    <s v="Configuração switch para escritorios Citylar"/>
    <s v="João Moreira de Sousa Neto"/>
    <x v="24"/>
    <s v="21/09/2016 17:47:23"/>
    <s v=" "/>
    <s v="xxx"/>
    <x v="13"/>
    <x v="14"/>
    <n v="2"/>
    <n v="0"/>
    <n v="100"/>
    <s v="21/09/2016 17:47:09"/>
    <s v="21/09/2016 17:47:23"/>
    <s v="XX"/>
    <x v="5"/>
    <s v="Não"/>
    <s v=""/>
    <s v=""/>
    <s v=""/>
  </r>
  <r>
    <n v="2537"/>
    <x v="22"/>
    <x v="0"/>
    <s v="04 - Redes"/>
    <x v="0"/>
    <s v="Normal"/>
    <s v="Configuração Roteador Loja CL-10 para instalação da rede Escritório Citylar"/>
    <s v="João Moreira de Sousa Neto"/>
    <x v="24"/>
    <s v="21/09/2016 17:48:49"/>
    <s v=" "/>
    <s v="xxx"/>
    <x v="13"/>
    <x v="14"/>
    <n v="1"/>
    <n v="0"/>
    <n v="100"/>
    <s v="21/09/2016 17:48:31"/>
    <s v="21/09/2016 17:48:48"/>
    <s v="XX"/>
    <x v="5"/>
    <s v="Não"/>
    <s v=""/>
    <s v=""/>
    <s v=""/>
  </r>
  <r>
    <n v="2538"/>
    <x v="22"/>
    <x v="0"/>
    <s v="04 - Redes"/>
    <x v="0"/>
    <s v="Normal"/>
    <s v="Virada escritório Citylar para rede mpls da loja CL-010"/>
    <s v="João Moreira de Sousa Neto"/>
    <x v="24"/>
    <s v="21/09/2016 17:50:06"/>
    <s v=" "/>
    <s v="xxx"/>
    <x v="13"/>
    <x v="14"/>
    <n v="4"/>
    <n v="0"/>
    <n v="100"/>
    <s v="21/09/2016 17:49:52"/>
    <s v="21/09/2016 17:50:06"/>
    <s v="XX"/>
    <x v="5"/>
    <s v="Não"/>
    <s v=""/>
    <s v=""/>
    <s v=""/>
  </r>
  <r>
    <n v="2539"/>
    <x v="22"/>
    <x v="0"/>
    <s v="04 - Redes"/>
    <x v="0"/>
    <s v="Normal"/>
    <s v="Ativação Circuito MPLS Loja CL-153"/>
    <s v="João Moreira de Sousa Neto"/>
    <x v="24"/>
    <s v="21/09/2016 17:50:59"/>
    <s v=" "/>
    <s v="xxx"/>
    <x v="13"/>
    <x v="14"/>
    <n v="2"/>
    <n v="0"/>
    <n v="100"/>
    <s v="21/09/2016 17:50:44"/>
    <s v="21/09/2016 17:50:59"/>
    <s v="XX"/>
    <x v="5"/>
    <s v="Não"/>
    <s v=""/>
    <s v=""/>
    <s v=""/>
  </r>
  <r>
    <n v="2540"/>
    <x v="22"/>
    <x v="0"/>
    <s v="04 - Redes"/>
    <x v="0"/>
    <s v="Normal"/>
    <s v="Instalação roteador e upgrade para loja CL-153"/>
    <s v="João Moreira de Sousa Neto"/>
    <x v="24"/>
    <s v="21/09/2016 17:51:55"/>
    <s v=" "/>
    <s v="xxx"/>
    <x v="13"/>
    <x v="14"/>
    <n v="1"/>
    <n v="0"/>
    <n v="100"/>
    <s v="21/09/2016 17:51:32"/>
    <s v="21/09/2016 17:51:55"/>
    <s v="XX"/>
    <x v="5"/>
    <s v="Não"/>
    <s v=""/>
    <s v=""/>
    <s v=""/>
  </r>
  <r>
    <n v="2541"/>
    <x v="22"/>
    <x v="0"/>
    <s v="04 - Redes"/>
    <x v="0"/>
    <s v="Normal"/>
    <s v="Ativação Circuito XDSL para loja CL-153"/>
    <s v="João Moreira de Sousa Neto"/>
    <x v="24"/>
    <s v="21/09/2016 17:52:57"/>
    <s v=" "/>
    <s v="xxx"/>
    <x v="13"/>
    <x v="14"/>
    <n v="1"/>
    <n v="0"/>
    <n v="100"/>
    <s v="21/09/2016 17:52:28"/>
    <s v="21/09/2016 17:52:45"/>
    <s v="XX"/>
    <x v="5"/>
    <s v="Não"/>
    <s v=""/>
    <s v=""/>
    <s v=""/>
  </r>
  <r>
    <n v="2542"/>
    <x v="22"/>
    <x v="0"/>
    <s v="04 - Redes"/>
    <x v="0"/>
    <s v="Normal"/>
    <s v="Configuração DMVPN Loja CL-153"/>
    <s v="João Moreira de Sousa Neto"/>
    <x v="24"/>
    <s v="21/09/2016 17:53:49"/>
    <s v=" "/>
    <s v="xxx"/>
    <x v="13"/>
    <x v="14"/>
    <n v="2"/>
    <n v="0"/>
    <n v="100"/>
    <s v="21/09/2016 17:53:36"/>
    <s v="21/09/2016 17:53:49"/>
    <s v="XX"/>
    <x v="5"/>
    <s v="Não"/>
    <s v=""/>
    <s v=""/>
    <s v=""/>
  </r>
  <r>
    <n v="2543"/>
    <x v="22"/>
    <x v="0"/>
    <s v="04 - Redes"/>
    <x v="0"/>
    <s v="Normal"/>
    <s v="Verificação dos coletores cd 75 sem funcionar"/>
    <s v="João Moreira de Sousa Neto"/>
    <x v="24"/>
    <s v="21/09/2016 17:54:51"/>
    <s v=" "/>
    <s v="xxx"/>
    <x v="13"/>
    <x v="14"/>
    <n v="3"/>
    <n v="0"/>
    <n v="100"/>
    <s v="21/09/2016 17:54:38"/>
    <s v="21/09/2016 17:54:50"/>
    <s v="XX"/>
    <x v="5"/>
    <s v="Não"/>
    <s v=""/>
    <s v=""/>
    <s v=""/>
  </r>
  <r>
    <n v="2927"/>
    <x v="22"/>
    <x v="0"/>
    <s v="04 - Redes"/>
    <x v="0"/>
    <s v="Imediata"/>
    <s v="loja cs 122"/>
    <s v="Alisson Santos Tavares"/>
    <x v="21"/>
    <s v="27/09/2016 15:24:40"/>
    <s v=" "/>
    <s v="xxx"/>
    <x v="17"/>
    <x v="22"/>
    <n v="1"/>
    <n v="0"/>
    <n v="100"/>
    <s v="27/09/2016 15:24:25"/>
    <s v="27/09/2016 15:24:40"/>
    <s v="XX"/>
    <x v="5"/>
    <s v="Não"/>
    <s v=""/>
    <s v=""/>
    <s v=""/>
  </r>
  <r>
    <n v="2928"/>
    <x v="22"/>
    <x v="0"/>
    <s v="04 - Redes"/>
    <x v="0"/>
    <s v="Normal"/>
    <s v="Custom resources + Alertas via post e get "/>
    <s v="Alisson Santos Tavares"/>
    <x v="21"/>
    <s v="27/09/2016 15:26:31"/>
    <s v=" "/>
    <s v="xxx"/>
    <x v="16"/>
    <x v="17"/>
    <n v="1"/>
    <n v="0"/>
    <n v="100"/>
    <s v="27/09/2016 15:26:31"/>
    <s v="27/09/2016 15:26:31"/>
    <s v="XX"/>
    <x v="5"/>
    <s v="Não"/>
    <s v=""/>
    <s v=""/>
    <s v=""/>
  </r>
  <r>
    <n v="2929"/>
    <x v="22"/>
    <x v="0"/>
    <s v="04 - Redes"/>
    <x v="0"/>
    <s v="Normal"/>
    <s v="Mapas SolarWinds"/>
    <s v="Alisson Santos Tavares"/>
    <x v="25"/>
    <s v="27/09/2016 15:29:26"/>
    <s v=" "/>
    <s v="xxx"/>
    <x v="16"/>
    <x v="17"/>
    <n v="3"/>
    <n v="0"/>
    <n v="100"/>
    <s v="27/09/2016 15:29:26"/>
    <s v="27/09/2016 15:29:26"/>
    <s v="XX"/>
    <x v="5"/>
    <s v="Não"/>
    <s v=""/>
    <s v=""/>
    <s v=""/>
  </r>
  <r>
    <n v="2931"/>
    <x v="22"/>
    <x v="0"/>
    <s v="04 - Redes"/>
    <x v="0"/>
    <s v="Normal"/>
    <s v="CD 231"/>
    <s v="Alisson Santos Tavares"/>
    <x v="21"/>
    <s v="27/09/2016 15:32:01"/>
    <s v=" "/>
    <s v="xxx"/>
    <x v="15"/>
    <x v="16"/>
    <n v="2"/>
    <n v="0"/>
    <n v="100"/>
    <s v="27/09/2016 15:32:01"/>
    <s v="27/09/2016 15:32:01"/>
    <s v="XX"/>
    <x v="5"/>
    <s v="Não"/>
    <s v=""/>
    <s v=""/>
    <s v=""/>
  </r>
  <r>
    <n v="2932"/>
    <x v="22"/>
    <x v="0"/>
    <s v="04 - Redes"/>
    <x v="0"/>
    <s v="Normal"/>
    <s v="Tunel filial cl"/>
    <s v="Alisson Santos Tavares"/>
    <x v="21"/>
    <s v="27/09/2016 15:33:25"/>
    <s v=" "/>
    <s v="xxx"/>
    <x v="14"/>
    <x v="15"/>
    <n v="1"/>
    <n v="0"/>
    <n v="100"/>
    <s v="27/09/2016 15:33:25"/>
    <s v="27/09/2016 15:33:25"/>
    <s v="XX"/>
    <x v="5"/>
    <s v="Não"/>
    <s v=""/>
    <s v=""/>
    <s v=""/>
  </r>
  <r>
    <n v="2933"/>
    <x v="22"/>
    <x v="0"/>
    <s v="04 - Redes"/>
    <x v="0"/>
    <s v="Normal"/>
    <s v="Sufixo dns Loja CL"/>
    <s v="Alisson Santos Tavares"/>
    <x v="21"/>
    <s v="27/09/2016 15:36:12"/>
    <s v=" "/>
    <s v="xxx"/>
    <x v="9"/>
    <x v="10"/>
    <n v="1"/>
    <n v="0"/>
    <n v="100"/>
    <s v="27/09/2016 15:36:12"/>
    <s v="27/09/2016 15:36:12"/>
    <s v="XX"/>
    <x v="5"/>
    <s v="Não"/>
    <s v=""/>
    <s v=""/>
    <s v=""/>
  </r>
  <r>
    <n v="2934"/>
    <x v="22"/>
    <x v="0"/>
    <s v="04 - Redes"/>
    <x v="0"/>
    <s v="Normal"/>
    <s v="Preparação ambiente da pontocom para change"/>
    <s v="Alisson Santos Tavares"/>
    <x v="21"/>
    <s v="27/09/2016 15:38:33"/>
    <s v=" "/>
    <s v="xxx"/>
    <x v="9"/>
    <x v="22"/>
    <n v="1"/>
    <n v="0"/>
    <n v="100"/>
    <s v="27/09/2016 15:38:33"/>
    <s v="27/09/2016 15:38:33"/>
    <s v="XX"/>
    <x v="5"/>
    <s v="Não"/>
    <s v=""/>
    <n v="1"/>
    <s v=""/>
  </r>
  <r>
    <n v="2935"/>
    <x v="22"/>
    <x v="0"/>
    <s v="04 - Redes"/>
    <x v="0"/>
    <s v="Normal"/>
    <s v="Alteração de vlans"/>
    <s v="Alisson Santos Tavares"/>
    <x v="21"/>
    <s v="27/09/2016 15:39:36"/>
    <s v=" "/>
    <s v="xxx"/>
    <x v="14"/>
    <x v="15"/>
    <n v="1"/>
    <n v="0"/>
    <n v="100"/>
    <s v="27/09/2016 15:39:36"/>
    <s v="27/09/2016 15:39:36"/>
    <s v="XX"/>
    <x v="5"/>
    <s v="Não"/>
    <s v=""/>
    <s v=""/>
    <s v=""/>
  </r>
  <r>
    <n v="2937"/>
    <x v="22"/>
    <x v="0"/>
    <s v="04 - Redes"/>
    <x v="0"/>
    <s v="Urgente"/>
    <s v="Atualização + Customização solarwinds"/>
    <s v="Alisson Santos Tavares"/>
    <x v="21"/>
    <s v="27/09/2016 15:41:09"/>
    <s v=" "/>
    <s v="xxx"/>
    <x v="13"/>
    <x v="17"/>
    <n v="1"/>
    <n v="0"/>
    <n v="100"/>
    <s v="27/09/2016 15:41:09"/>
    <s v="27/09/2016 15:41:09"/>
    <s v="XX"/>
    <x v="5"/>
    <s v="Não"/>
    <s v=""/>
    <n v="1"/>
    <s v=""/>
  </r>
  <r>
    <n v="2938"/>
    <x v="22"/>
    <x v="0"/>
    <s v="04 - Redes"/>
    <x v="0"/>
    <s v="Normal"/>
    <s v="Testes link de internet Vivo Pontocom"/>
    <s v="Alisson Santos Tavares"/>
    <x v="21"/>
    <s v="27/09/2016 15:43:02"/>
    <s v=" "/>
    <s v="xxx"/>
    <x v="17"/>
    <x v="22"/>
    <n v="1"/>
    <n v="0"/>
    <n v="100"/>
    <s v="27/09/2016 15:43:02"/>
    <s v="27/09/2016 15:43:02"/>
    <s v="XX"/>
    <x v="5"/>
    <s v="Não"/>
    <s v=""/>
    <s v=""/>
    <s v=""/>
  </r>
  <r>
    <n v="2939"/>
    <x v="22"/>
    <x v="0"/>
    <s v="04 - Redes"/>
    <x v="0"/>
    <s v="Normal"/>
    <s v="Instruir pessoal da Oi"/>
    <s v="Alisson Santos Tavares"/>
    <x v="21"/>
    <s v="27/09/2016 15:55:08"/>
    <s v=" "/>
    <s v="xxx"/>
    <x v="11"/>
    <x v="13"/>
    <n v="1"/>
    <n v="0"/>
    <n v="100"/>
    <s v="27/09/2016 15:55:08"/>
    <s v="27/09/2016 15:55:08"/>
    <s v="XX"/>
    <x v="5"/>
    <s v="Não"/>
    <s v=""/>
    <n v="1"/>
    <s v=""/>
  </r>
  <r>
    <n v="2940"/>
    <x v="22"/>
    <x v="0"/>
    <s v="04 - Redes"/>
    <x v="0"/>
    <s v="Alta"/>
    <s v="Verificação CD 292"/>
    <s v="Alisson Santos Tavares"/>
    <x v="21"/>
    <s v="27/09/2016 16:02:07"/>
    <s v=" "/>
    <s v="xxx"/>
    <x v="16"/>
    <x v="17"/>
    <n v="1"/>
    <n v="0"/>
    <n v="100"/>
    <s v="27/09/2016 16:02:07"/>
    <s v="27/09/2016 16:02:07"/>
    <s v="XX"/>
    <x v="5"/>
    <s v="Não"/>
    <s v=""/>
    <s v=""/>
    <s v=""/>
  </r>
  <r>
    <n v="1994"/>
    <x v="23"/>
    <x v="0"/>
    <s v="Projeto Interno"/>
    <x v="2"/>
    <s v="Normal"/>
    <s v="Planejamento de teste Cartão"/>
    <s v="Marta Amorim"/>
    <x v="6"/>
    <s v="26/09/2016 16:58:07"/>
    <s v=" "/>
    <s v="xxx"/>
    <x v="60"/>
    <x v="23"/>
    <n v="0"/>
    <n v="0"/>
    <n v="0"/>
    <s v="14/09/2016 18:29:45"/>
    <s v=""/>
    <s v="XX"/>
    <x v="1"/>
    <s v="Não"/>
    <n v="1"/>
    <s v=""/>
    <s v=""/>
  </r>
  <r>
    <n v="2052"/>
    <x v="23"/>
    <x v="0"/>
    <s v="Projeto Interno"/>
    <x v="2"/>
    <s v="Normal"/>
    <s v="Validação e ajustes de ambiente SITEF"/>
    <s v="Marta Amorim"/>
    <x v="6"/>
    <s v="26/09/2016 16:58:47"/>
    <s v=" "/>
    <s v="xxx"/>
    <x v="60"/>
    <x v="23"/>
    <n v="0"/>
    <n v="0"/>
    <n v="0"/>
    <s v="15/09/2016 14:56:18"/>
    <s v=""/>
    <s v="XX"/>
    <x v="1"/>
    <s v="Não"/>
    <n v="1"/>
    <s v=""/>
    <s v=""/>
  </r>
  <r>
    <n v="2201"/>
    <x v="23"/>
    <x v="0"/>
    <s v="Projeto Interno"/>
    <x v="2"/>
    <s v="Normal"/>
    <s v="Workshop QTI"/>
    <s v="Marta Amorim"/>
    <x v="6"/>
    <s v="26/09/2016 16:59:08"/>
    <s v=" "/>
    <s v="xxx"/>
    <x v="60"/>
    <x v="23"/>
    <n v="0"/>
    <n v="0"/>
    <n v="0"/>
    <s v="16/09/2016 19:15:24"/>
    <s v=""/>
    <s v="XX"/>
    <x v="1"/>
    <s v="Não"/>
    <n v="1"/>
    <s v=""/>
    <s v=""/>
  </r>
  <r>
    <n v="2904"/>
    <x v="23"/>
    <x v="0"/>
    <s v="Projeto Interno"/>
    <x v="2"/>
    <s v="Normal"/>
    <s v="Auditoria Teste Hotfix 22/09"/>
    <s v="Marta Amorim"/>
    <x v="6"/>
    <s v="27/09/2016 10:58:00"/>
    <s v=" "/>
    <s v="xxx"/>
    <x v="60"/>
    <x v="23"/>
    <n v="0"/>
    <n v="0"/>
    <n v="0"/>
    <s v="27/09/2016 10:57:42"/>
    <s v=""/>
    <s v="XX"/>
    <x v="1"/>
    <s v="Não"/>
    <n v="1"/>
    <s v=""/>
    <s v=""/>
  </r>
  <r>
    <n v="3097"/>
    <x v="23"/>
    <x v="0"/>
    <s v="Projeto Interno"/>
    <x v="3"/>
    <s v="Normal"/>
    <s v="Verificação de  Parametrização Redmine"/>
    <s v="Marcelo Magalhaes Santos"/>
    <x v="47"/>
    <s v="06/10/2016 16:24:19"/>
    <s v=" "/>
    <s v="xxx"/>
    <x v="25"/>
    <x v="23"/>
    <n v="2"/>
    <n v="0"/>
    <n v="0"/>
    <s v="29/09/2016 10:39:21"/>
    <s v=""/>
    <s v="XX"/>
    <x v="1"/>
    <s v="Não"/>
    <s v=""/>
    <s v=""/>
    <s v=""/>
  </r>
  <r>
    <n v="3446"/>
    <x v="23"/>
    <x v="0"/>
    <s v="Projeto Interno"/>
    <x v="2"/>
    <s v="Normal"/>
    <s v="Documentação venda financiada - Losango"/>
    <s v="Marta Amorim"/>
    <x v="6"/>
    <s v="04/10/2016 11:34:59"/>
    <s v=" "/>
    <s v="xxx"/>
    <x v="60"/>
    <x v="23"/>
    <n v="0"/>
    <n v="0"/>
    <n v="0"/>
    <s v="04/10/2016 11:34:09"/>
    <s v=""/>
    <s v="XX"/>
    <x v="1"/>
    <s v="Não"/>
    <n v="1"/>
    <s v=""/>
    <s v=""/>
  </r>
  <r>
    <n v="991"/>
    <x v="24"/>
    <x v="0"/>
    <s v="06 - Suporte Técnico"/>
    <x v="0"/>
    <s v="Normal"/>
    <s v="Acesso MV_REPORTS"/>
    <s v="Jorge Zenha"/>
    <x v="48"/>
    <s v="13/09/2016 12:23:13"/>
    <s v=" "/>
    <s v="xxx"/>
    <x v="7"/>
    <x v="9"/>
    <n v="0.15000000596046448"/>
    <n v="0"/>
    <n v="100"/>
    <s v="13/09/2016 12:09:01"/>
    <s v="13/09/2016 12:23:08"/>
    <s v="XX"/>
    <x v="8"/>
    <s v="Não"/>
    <s v=""/>
    <n v="1"/>
    <s v=""/>
  </r>
  <r>
    <n v="995"/>
    <x v="24"/>
    <x v="0"/>
    <s v="06 - Suporte Técnico"/>
    <x v="0"/>
    <s v="Normal"/>
    <s v="Relatório Disponibilidade X Interrupções "/>
    <s v="Jorge Zenha"/>
    <x v="48"/>
    <s v="13/09/2016 13:14:22"/>
    <s v=" "/>
    <s v="xxx"/>
    <x v="7"/>
    <x v="8"/>
    <n v="0.30000001192092896"/>
    <n v="0"/>
    <n v="100"/>
    <s v="13/09/2016 12:27:38"/>
    <s v="13/09/2016 13:14:16"/>
    <s v="XX"/>
    <x v="8"/>
    <s v="Não"/>
    <s v=""/>
    <s v=""/>
    <s v=""/>
  </r>
  <r>
    <n v="999"/>
    <x v="24"/>
    <x v="0"/>
    <s v="06 - Suporte Técnico"/>
    <x v="0"/>
    <s v="Normal"/>
    <s v="Criação de Usuário SISNOC"/>
    <s v="Jorge Zenha"/>
    <x v="48"/>
    <s v="19/09/2016 09:51:58"/>
    <s v=" "/>
    <s v="xxx"/>
    <x v="7"/>
    <x v="8"/>
    <n v="0.10000000149011612"/>
    <n v="0"/>
    <n v="100"/>
    <s v="13/09/2016 13:09:48"/>
    <s v="19/09/2016 09:51:53"/>
    <s v="XX"/>
    <x v="8"/>
    <s v="Não"/>
    <s v=""/>
    <s v=""/>
    <s v=""/>
  </r>
  <r>
    <n v="1000"/>
    <x v="24"/>
    <x v="0"/>
    <s v="06 - Suporte Técnico"/>
    <x v="0"/>
    <s v="Normal"/>
    <s v="Acesso ao SisNoc - Demanda de e-mail"/>
    <s v="Jorge Zenha"/>
    <x v="48"/>
    <s v="19/09/2016 09:52:26"/>
    <s v=" "/>
    <s v="xxx"/>
    <x v="7"/>
    <x v="8"/>
    <n v="0.10000000149011612"/>
    <n v="0"/>
    <n v="100"/>
    <s v="13/09/2016 13:18:35"/>
    <s v="19/09/2016 09:52:21"/>
    <s v="XX"/>
    <x v="8"/>
    <s v="Não"/>
    <s v=""/>
    <s v=""/>
    <s v=""/>
  </r>
  <r>
    <n v="1002"/>
    <x v="24"/>
    <x v="0"/>
    <s v="06 - Suporte Técnico"/>
    <x v="0"/>
    <s v="Normal"/>
    <s v="Ligação Gilson CD 030"/>
    <s v="Jorge Zenha"/>
    <x v="48"/>
    <s v="19/09/2016 09:54:44"/>
    <s v=" "/>
    <s v="xxx"/>
    <x v="7"/>
    <x v="8"/>
    <n v="0.20000000298023224"/>
    <n v="0"/>
    <n v="100"/>
    <s v="13/09/2016 13:27:08"/>
    <s v="19/09/2016 09:54:39"/>
    <s v="XX"/>
    <x v="8"/>
    <s v="Não"/>
    <s v=""/>
    <s v=""/>
    <s v=""/>
  </r>
  <r>
    <n v="1003"/>
    <x v="24"/>
    <x v="2"/>
    <s v="06 - Suporte Técnico"/>
    <x v="0"/>
    <s v="Normal"/>
    <s v="Reunião Sobre o SISNOC"/>
    <s v="Jorge Zenha"/>
    <x v="48"/>
    <s v="13/09/2016 14:59:17"/>
    <s v=" "/>
    <s v="xxx"/>
    <x v="7"/>
    <x v="8"/>
    <n v="1"/>
    <n v="0"/>
    <n v="100"/>
    <s v="13/09/2016 13:43:56"/>
    <s v="13/09/2016 14:59:11"/>
    <s v="XX"/>
    <x v="8"/>
    <s v="Não"/>
    <s v=""/>
    <s v=""/>
    <s v=""/>
  </r>
  <r>
    <n v="1019"/>
    <x v="24"/>
    <x v="0"/>
    <s v="06 - Suporte Técnico"/>
    <x v="0"/>
    <s v="Normal"/>
    <s v="Link Vertex Fora"/>
    <s v="Jorge Zenha"/>
    <x v="48"/>
    <s v="13/09/2016 15:57:39"/>
    <s v=" "/>
    <s v="xxx"/>
    <x v="7"/>
    <x v="8"/>
    <n v="0.15000000596046448"/>
    <n v="0"/>
    <n v="100"/>
    <s v="13/09/2016 15:00:09"/>
    <s v="13/09/2016 15:57:34"/>
    <s v="XX"/>
    <x v="8"/>
    <s v="Não"/>
    <s v=""/>
    <s v=""/>
    <s v=""/>
  </r>
  <r>
    <n v="2163"/>
    <x v="24"/>
    <x v="0"/>
    <s v="06 - Suporte Técnico"/>
    <x v="0"/>
    <s v="Normal"/>
    <s v="Criação de E-mail"/>
    <s v="Jorge Zenha"/>
    <x v="48"/>
    <s v="16/09/2016 16:01:04"/>
    <s v=" "/>
    <s v="xxx"/>
    <x v="8"/>
    <x v="9"/>
    <n v="0.10000000149011612"/>
    <n v="0"/>
    <n v="100"/>
    <s v="16/09/2016 15:32:45"/>
    <s v="16/09/2016 16:01:00"/>
    <s v="XX"/>
    <x v="8"/>
    <s v="Não"/>
    <s v=""/>
    <s v=""/>
    <s v=""/>
  </r>
  <r>
    <n v="2164"/>
    <x v="24"/>
    <x v="0"/>
    <s v="06 - Suporte Técnico"/>
    <x v="0"/>
    <s v="Normal"/>
    <s v="Orientação Via E-mail Eder Moreira"/>
    <s v="Jorge Zenha"/>
    <x v="48"/>
    <s v="17/09/2016 11:19:03"/>
    <s v=" "/>
    <s v="xxx"/>
    <x v="8"/>
    <x v="9"/>
    <n v="0.5"/>
    <n v="0"/>
    <n v="100"/>
    <s v="16/09/2016 15:34:45"/>
    <s v="17/09/2016 11:18:58"/>
    <s v="XX"/>
    <x v="8"/>
    <s v="Não"/>
    <s v=""/>
    <s v=""/>
    <s v=""/>
  </r>
  <r>
    <n v="2165"/>
    <x v="24"/>
    <x v="0"/>
    <s v="06 - Suporte Técnico"/>
    <x v="0"/>
    <s v="Normal"/>
    <s v="Resposta e-mail Leonardo Quintão"/>
    <s v="Jorge Zenha"/>
    <x v="48"/>
    <s v="17/09/2016 11:12:32"/>
    <s v=" "/>
    <s v="xxx"/>
    <x v="8"/>
    <x v="9"/>
    <n v="0.5"/>
    <n v="0"/>
    <n v="100"/>
    <s v="16/09/2016 15:36:43"/>
    <s v="17/09/2016 11:12:27"/>
    <s v="XX"/>
    <x v="8"/>
    <s v="Não"/>
    <s v=""/>
    <s v=""/>
    <s v=""/>
  </r>
  <r>
    <n v="2166"/>
    <x v="24"/>
    <x v="0"/>
    <s v="06 - Suporte Técnico"/>
    <x v="0"/>
    <s v="Normal"/>
    <s v="Orientação ao Operadores"/>
    <s v="Jorge Zenha"/>
    <x v="48"/>
    <s v="17/09/2016 11:10:34"/>
    <s v=" "/>
    <s v="xxx"/>
    <x v="8"/>
    <x v="9"/>
    <n v="0.20000000298023224"/>
    <n v="0"/>
    <n v="100"/>
    <s v="16/09/2016 15:38:55"/>
    <s v="17/09/2016 11:09:57"/>
    <s v="XX"/>
    <x v="8"/>
    <s v="Não"/>
    <s v=""/>
    <s v=""/>
    <s v=""/>
  </r>
  <r>
    <n v="2167"/>
    <x v="24"/>
    <x v="0"/>
    <s v="06 - Suporte Técnico"/>
    <x v="0"/>
    <s v="Normal"/>
    <s v="Solicitação de Criação de VPN"/>
    <s v="Jorge Zenha"/>
    <x v="48"/>
    <s v="17/09/2016 11:05:47"/>
    <s v=" "/>
    <s v="xxx"/>
    <x v="8"/>
    <x v="9"/>
    <n v="0.15000000596046448"/>
    <n v="0"/>
    <n v="100"/>
    <s v="16/09/2016 15:41:05"/>
    <s v="17/09/2016 11:05:42"/>
    <s v="XX"/>
    <x v="8"/>
    <s v="Não"/>
    <s v=""/>
    <s v=""/>
    <s v=""/>
  </r>
  <r>
    <n v="2168"/>
    <x v="24"/>
    <x v="2"/>
    <s v="06 - Suporte Técnico"/>
    <x v="0"/>
    <s v="Normal"/>
    <s v="Henrique Rocha - SISNOC"/>
    <s v="Jorge Zenha"/>
    <x v="48"/>
    <s v="17/09/2016 11:03:56"/>
    <s v=" "/>
    <s v="xxx"/>
    <x v="8"/>
    <x v="9"/>
    <n v="0.30000001192092896"/>
    <n v="0"/>
    <n v="100"/>
    <s v="16/09/2016 15:43:55"/>
    <s v="17/09/2016 11:03:51"/>
    <s v="XX"/>
    <x v="8"/>
    <s v="Não"/>
    <s v=""/>
    <s v=""/>
    <s v=""/>
  </r>
  <r>
    <n v="2169"/>
    <x v="24"/>
    <x v="0"/>
    <s v="06 - Suporte Técnico"/>
    <x v="0"/>
    <s v="Normal"/>
    <s v="Atendimento de E-mail "/>
    <s v="Jorge Zenha"/>
    <x v="48"/>
    <s v="17/09/2016 10:51:10"/>
    <s v=" "/>
    <s v="xxx"/>
    <x v="8"/>
    <x v="9"/>
    <n v="0.10000000149011612"/>
    <n v="0"/>
    <n v="100"/>
    <s v="16/09/2016 15:45:10"/>
    <s v="17/09/2016 10:51:05"/>
    <s v="XX"/>
    <x v="8"/>
    <s v="Não"/>
    <s v=""/>
    <s v=""/>
    <s v=""/>
  </r>
  <r>
    <n v="2173"/>
    <x v="24"/>
    <x v="0"/>
    <s v="06 - Suporte Técnico"/>
    <x v="0"/>
    <s v="Normal"/>
    <s v="Solicitação de Luis Antonio "/>
    <s v="Jorge Zenha"/>
    <x v="48"/>
    <s v="17/09/2016 10:54:08"/>
    <s v=" "/>
    <s v="xxx"/>
    <x v="8"/>
    <x v="9"/>
    <n v="0.15000000596046448"/>
    <n v="0"/>
    <n v="100"/>
    <s v="16/09/2016 15:47:45"/>
    <s v="17/09/2016 10:54:03"/>
    <s v="XX"/>
    <x v="8"/>
    <s v="Não"/>
    <s v=""/>
    <s v=""/>
    <s v=""/>
  </r>
  <r>
    <n v="2174"/>
    <x v="24"/>
    <x v="0"/>
    <s v="06 - Suporte Técnico"/>
    <x v="0"/>
    <s v="Normal"/>
    <s v="Ligação Luis Antonio"/>
    <s v="Jorge Zenha"/>
    <x v="48"/>
    <s v="19/09/2016 09:55:30"/>
    <s v=" "/>
    <s v="xxx"/>
    <x v="8"/>
    <x v="9"/>
    <n v="0.15000000596046448"/>
    <n v="0"/>
    <n v="100"/>
    <s v="16/09/2016 15:51:22"/>
    <s v="19/09/2016 09:55:25"/>
    <s v="XX"/>
    <x v="8"/>
    <s v="Não"/>
    <s v=""/>
    <s v=""/>
    <s v=""/>
  </r>
  <r>
    <n v="2176"/>
    <x v="24"/>
    <x v="0"/>
    <s v="06 - Suporte Técnico"/>
    <x v="0"/>
    <s v="Normal"/>
    <s v="Solicitação de Luis Antonio - Vertex"/>
    <s v="Jorge Zenha"/>
    <x v="48"/>
    <s v="17/09/2016 10:41:52"/>
    <s v=" "/>
    <s v="xxx"/>
    <x v="8"/>
    <x v="9"/>
    <n v="0.20000000298023224"/>
    <n v="0"/>
    <n v="100"/>
    <s v="16/09/2016 15:54:13"/>
    <s v="17/09/2016 10:41:46"/>
    <s v="XX"/>
    <x v="8"/>
    <s v="Não"/>
    <s v=""/>
    <s v=""/>
    <s v=""/>
  </r>
  <r>
    <n v="2178"/>
    <x v="24"/>
    <x v="0"/>
    <s v="06 - Suporte Técnico"/>
    <x v="0"/>
    <s v="Normal"/>
    <s v="Verificação de contas GVT"/>
    <s v="Jorge Zenha"/>
    <x v="48"/>
    <s v="19/09/2016 09:56:05"/>
    <s v=" "/>
    <s v="xxx"/>
    <x v="8"/>
    <x v="9"/>
    <n v="3"/>
    <n v="0"/>
    <n v="100"/>
    <s v="16/09/2016 16:03:13"/>
    <s v="19/09/2016 09:56:00"/>
    <s v="XX"/>
    <x v="8"/>
    <s v="Não"/>
    <s v=""/>
    <s v=""/>
    <s v=""/>
  </r>
  <r>
    <n v="2181"/>
    <x v="24"/>
    <x v="0"/>
    <s v="06 - Suporte Técnico"/>
    <x v="0"/>
    <s v="Normal"/>
    <s v="Ligação Luis Antonio - Ajuda SISNOC"/>
    <s v="Jorge Zenha"/>
    <x v="48"/>
    <s v="17/09/2016 10:25:15"/>
    <s v=" "/>
    <s v="xxx"/>
    <x v="8"/>
    <x v="9"/>
    <n v="0.15000000596046448"/>
    <n v="0"/>
    <n v="100"/>
    <s v="16/09/2016 16:09:19"/>
    <s v="17/09/2016 10:25:11"/>
    <s v="XX"/>
    <x v="8"/>
    <s v="Não"/>
    <s v=""/>
    <s v=""/>
    <s v=""/>
  </r>
  <r>
    <n v="2205"/>
    <x v="24"/>
    <x v="0"/>
    <s v="06 - Suporte Técnico"/>
    <x v="0"/>
    <s v="Normal"/>
    <s v="Solicitação a Equipe de Redes -Ajustar os Nodes dos CD´s"/>
    <s v="Jorge Zenha"/>
    <x v="48"/>
    <s v="17/09/2016 10:26:47"/>
    <s v=" "/>
    <s v="xxx"/>
    <x v="8"/>
    <x v="9"/>
    <n v="0.20000000298023224"/>
    <n v="0"/>
    <n v="100"/>
    <s v="17/09/2016 09:34:30"/>
    <s v="17/09/2016 10:26:42"/>
    <s v="XX"/>
    <x v="8"/>
    <s v="Não"/>
    <s v=""/>
    <s v=""/>
    <s v=""/>
  </r>
  <r>
    <n v="2206"/>
    <x v="24"/>
    <x v="0"/>
    <s v="06 - Suporte Técnico"/>
    <x v="0"/>
    <s v="Normal"/>
    <s v="Atendimento de Chamado Ticket#10141664 "/>
    <s v="Jorge Zenha"/>
    <x v="48"/>
    <s v="17/09/2016 10:20:56"/>
    <s v=" "/>
    <s v="xxx"/>
    <x v="8"/>
    <x v="9"/>
    <n v="0.5"/>
    <n v="0"/>
    <n v="100"/>
    <s v="17/09/2016 09:36:44"/>
    <s v="17/09/2016 10:20:51"/>
    <s v="XX"/>
    <x v="8"/>
    <s v="Não"/>
    <s v=""/>
    <s v=""/>
    <s v=""/>
  </r>
  <r>
    <n v="2207"/>
    <x v="24"/>
    <x v="0"/>
    <s v="06 - Suporte Técnico"/>
    <x v="0"/>
    <s v="Normal"/>
    <s v="Levantamento das lojas OFF line -  Solar Winds "/>
    <s v="Jorge Zenha"/>
    <x v="48"/>
    <s v="17/09/2016 10:17:57"/>
    <s v=" "/>
    <s v="xxx"/>
    <x v="8"/>
    <x v="9"/>
    <n v="0.15000000596046448"/>
    <n v="0"/>
    <n v="100"/>
    <s v="17/09/2016 09:38:21"/>
    <s v="17/09/2016 10:17:52"/>
    <s v="XX"/>
    <x v="8"/>
    <s v="Não"/>
    <s v=""/>
    <s v=""/>
    <s v=""/>
  </r>
  <r>
    <n v="2208"/>
    <x v="24"/>
    <x v="3"/>
    <s v="06 - Suporte Técnico"/>
    <x v="0"/>
    <s v="Normal"/>
    <s v="Relatorio Diario Para Padovani"/>
    <s v="Jorge Zenha"/>
    <x v="48"/>
    <s v="17/09/2016 10:14:49"/>
    <s v=" "/>
    <s v="xxx"/>
    <x v="8"/>
    <x v="9"/>
    <n v="0.15000000596046448"/>
    <n v="0"/>
    <n v="100"/>
    <s v="17/09/2016 09:40:19"/>
    <s v="17/09/2016 10:14:44"/>
    <s v="XX"/>
    <x v="8"/>
    <s v="Não"/>
    <s v=""/>
    <s v=""/>
    <s v=""/>
  </r>
  <r>
    <n v="2214"/>
    <x v="24"/>
    <x v="3"/>
    <s v="06 - Suporte Técnico"/>
    <x v="0"/>
    <s v="Normal"/>
    <s v="Relatorio Diario Para Padovani"/>
    <s v="Jorge Zenha"/>
    <x v="48"/>
    <s v="19/09/2016 09:56:33"/>
    <s v=" "/>
    <s v="xxx"/>
    <x v="9"/>
    <x v="10"/>
    <n v="0.15000000596046448"/>
    <n v="0"/>
    <n v="100"/>
    <s v="17/09/2016 11:23:19"/>
    <s v="19/09/2016 09:56:28"/>
    <s v="XX"/>
    <x v="8"/>
    <s v="Não"/>
    <s v=""/>
    <s v=""/>
    <s v=""/>
  </r>
  <r>
    <n v="2215"/>
    <x v="24"/>
    <x v="0"/>
    <s v="06 - Suporte Técnico"/>
    <x v="0"/>
    <s v="Normal"/>
    <s v="Atendimento a Loja CL 415 "/>
    <s v="Jorge Zenha"/>
    <x v="48"/>
    <s v="19/09/2016 10:12:11"/>
    <s v=" "/>
    <s v="xxx"/>
    <x v="9"/>
    <x v="10"/>
    <n v="0.20000000298023224"/>
    <n v="0"/>
    <n v="100"/>
    <s v="17/09/2016 11:39:02"/>
    <s v="19/09/2016 10:12:07"/>
    <s v="XX"/>
    <x v="8"/>
    <s v="Não"/>
    <s v=""/>
    <s v=""/>
    <s v=""/>
  </r>
  <r>
    <n v="2216"/>
    <x v="24"/>
    <x v="0"/>
    <s v="06 - Suporte Técnico"/>
    <x v="0"/>
    <s v="Normal"/>
    <s v="Atendimento Loja CL 419"/>
    <s v="Jorge Zenha"/>
    <x v="48"/>
    <s v="19/09/2016 10:12:49"/>
    <s v=" "/>
    <s v="xxx"/>
    <x v="9"/>
    <x v="10"/>
    <n v="0.20000000298023224"/>
    <n v="0"/>
    <n v="100"/>
    <s v="17/09/2016 11:45:27"/>
    <s v="19/09/2016 10:12:45"/>
    <s v="XX"/>
    <x v="8"/>
    <s v="Não"/>
    <s v=""/>
    <s v=""/>
    <s v=""/>
  </r>
  <r>
    <n v="2219"/>
    <x v="24"/>
    <x v="0"/>
    <s v="06 - Suporte Técnico"/>
    <x v="0"/>
    <s v="Normal"/>
    <s v="Ligação Dir. Vendas Anderson Evaristo"/>
    <s v="Jorge Zenha"/>
    <x v="48"/>
    <s v="19/09/2016 10:13:16"/>
    <s v=" "/>
    <s v="xxx"/>
    <x v="9"/>
    <x v="10"/>
    <n v="0.15000000596046448"/>
    <n v="0"/>
    <n v="100"/>
    <s v="17/09/2016 15:23:33"/>
    <s v="19/09/2016 10:13:11"/>
    <s v="XX"/>
    <x v="8"/>
    <s v="Não"/>
    <s v=""/>
    <s v=""/>
    <s v=""/>
  </r>
  <r>
    <n v="2221"/>
    <x v="24"/>
    <x v="0"/>
    <s v="06 - Suporte Técnico"/>
    <x v="0"/>
    <s v="Normal"/>
    <s v="LIgação telefonica - Liberação Site Credicard"/>
    <s v="Jorge Zenha"/>
    <x v="48"/>
    <s v="19/09/2016 09:51:23"/>
    <s v=" "/>
    <s v="xxx"/>
    <x v="11"/>
    <x v="12"/>
    <n v="0.5"/>
    <n v="0"/>
    <n v="100"/>
    <s v="19/09/2016 08:54:02"/>
    <s v="19/09/2016 09:51:18"/>
    <s v="XX"/>
    <x v="8"/>
    <s v="Não"/>
    <s v=""/>
    <s v=""/>
    <s v=""/>
  </r>
  <r>
    <n v="2224"/>
    <x v="24"/>
    <x v="0"/>
    <s v="06 - Suporte Técnico"/>
    <x v="0"/>
    <s v="Normal"/>
    <s v="Atendimento Whats APP - Loja 138"/>
    <s v="Jorge Zenha"/>
    <x v="48"/>
    <s v="19/09/2016 09:08:42"/>
    <s v=" "/>
    <s v="xxx"/>
    <x v="11"/>
    <x v="12"/>
    <n v="0.10000000149011612"/>
    <n v="0"/>
    <n v="100"/>
    <s v="19/09/2016 09:08:42"/>
    <s v="19/09/2016 09:08:42"/>
    <s v="XX"/>
    <x v="8"/>
    <s v="Não"/>
    <s v=""/>
    <s v=""/>
    <s v=""/>
  </r>
  <r>
    <n v="2225"/>
    <x v="24"/>
    <x v="0"/>
    <s v="06 - Suporte Técnico"/>
    <x v="0"/>
    <s v="Normal"/>
    <s v="Adson Silva - Atendimento Whatsapp"/>
    <s v="Jorge Zenha"/>
    <x v="48"/>
    <s v="19/09/2016 09:10:45"/>
    <s v=" "/>
    <s v="xxx"/>
    <x v="11"/>
    <x v="12"/>
    <n v="0.10000000149011612"/>
    <n v="0"/>
    <n v="100"/>
    <s v="19/09/2016 09:10:45"/>
    <s v="19/09/2016 09:10:45"/>
    <s v="XX"/>
    <x v="8"/>
    <s v="Não"/>
    <s v=""/>
    <s v=""/>
    <s v=""/>
  </r>
  <r>
    <n v="2235"/>
    <x v="24"/>
    <x v="0"/>
    <s v="06 - Suporte Técnico"/>
    <x v="0"/>
    <s v="Normal"/>
    <s v="Loja Cl - 145 OFF Line"/>
    <s v="Jorge Zenha"/>
    <x v="48"/>
    <s v="19/09/2016 09:31:35"/>
    <s v=" "/>
    <s v="xxx"/>
    <x v="11"/>
    <x v="12"/>
    <n v="0.15000000596046448"/>
    <n v="0"/>
    <n v="100"/>
    <s v="19/09/2016 09:30:43"/>
    <s v="19/09/2016 09:30:43"/>
    <s v="XX"/>
    <x v="8"/>
    <s v="Não"/>
    <s v=""/>
    <s v=""/>
    <s v=""/>
  </r>
  <r>
    <n v="2245"/>
    <x v="24"/>
    <x v="3"/>
    <s v="06 - Suporte Técnico"/>
    <x v="0"/>
    <s v="Normal"/>
    <s v="Relatório de Disponibilidade x Interrupções"/>
    <s v="Jorge Zenha"/>
    <x v="48"/>
    <s v="19/09/2016 10:11:34"/>
    <s v=" "/>
    <s v="xxx"/>
    <x v="11"/>
    <x v="12"/>
    <n v="0.15000000596046448"/>
    <n v="0"/>
    <n v="100"/>
    <s v="19/09/2016 10:10:36"/>
    <s v="19/09/2016 10:10:36"/>
    <s v="XX"/>
    <x v="8"/>
    <s v="Não"/>
    <s v=""/>
    <s v=""/>
    <s v=""/>
  </r>
  <r>
    <n v="2248"/>
    <x v="24"/>
    <x v="0"/>
    <s v="06 - Suporte Técnico"/>
    <x v="0"/>
    <s v="Normal"/>
    <s v="Informações Circuitos Escritório Softbox"/>
    <s v="Jorge Zenha"/>
    <x v="48"/>
    <s v="19/09/2016 15:55:54"/>
    <s v=" "/>
    <s v="xxx"/>
    <x v="11"/>
    <x v="12"/>
    <n v="0.5"/>
    <n v="0"/>
    <n v="100"/>
    <s v="19/09/2016 10:16:53"/>
    <s v="19/09/2016 15:55:49"/>
    <s v="XX"/>
    <x v="8"/>
    <s v="Não"/>
    <s v=""/>
    <s v=""/>
    <s v=""/>
  </r>
  <r>
    <n v="2253"/>
    <x v="24"/>
    <x v="0"/>
    <s v="06 - Suporte Técnico"/>
    <x v="0"/>
    <s v="Normal"/>
    <s v="Atendimento de E-mail  - Valdeson Martins"/>
    <s v="Jorge Zenha"/>
    <x v="48"/>
    <s v="19/09/2016 10:52:03"/>
    <s v=" "/>
    <s v="xxx"/>
    <x v="11"/>
    <x v="12"/>
    <n v="0.15000000596046448"/>
    <n v="0"/>
    <n v="100"/>
    <s v="19/09/2016 10:51:15"/>
    <s v="19/09/2016 10:51:15"/>
    <s v="XX"/>
    <x v="8"/>
    <s v="Não"/>
    <s v=""/>
    <s v=""/>
    <s v=""/>
  </r>
  <r>
    <n v="2255"/>
    <x v="24"/>
    <x v="0"/>
    <s v="06 - Suporte Técnico"/>
    <x v="0"/>
    <s v="Normal"/>
    <s v="Atendimento de E-mail -  Lauro Augusto Lopes Araujo "/>
    <s v="Jorge Zenha"/>
    <x v="48"/>
    <s v="19/09/2016 11:03:04"/>
    <s v=" "/>
    <s v="xxx"/>
    <x v="11"/>
    <x v="12"/>
    <n v="0.15000000596046448"/>
    <n v="0"/>
    <n v="100"/>
    <s v="19/09/2016 11:03:04"/>
    <s v="19/09/2016 11:03:04"/>
    <s v="XX"/>
    <x v="8"/>
    <s v="Não"/>
    <s v=""/>
    <s v=""/>
    <s v=""/>
  </r>
  <r>
    <n v="2260"/>
    <x v="24"/>
    <x v="0"/>
    <s v="06 - Suporte Técnico"/>
    <x v="0"/>
    <s v="Normal"/>
    <s v="Atendimento Ticket 10144558"/>
    <s v="Jorge Zenha"/>
    <x v="48"/>
    <s v="19/09/2016 11:20:17"/>
    <s v=" "/>
    <s v="xxx"/>
    <x v="11"/>
    <x v="12"/>
    <n v="0.15000000596046448"/>
    <n v="0"/>
    <n v="100"/>
    <s v="19/09/2016 11:20:17"/>
    <s v="19/09/2016 11:20:17"/>
    <s v="XX"/>
    <x v="8"/>
    <s v="Não"/>
    <s v=""/>
    <s v=""/>
    <s v=""/>
  </r>
  <r>
    <n v="2268"/>
    <x v="24"/>
    <x v="2"/>
    <s v="06 - Suporte Técnico"/>
    <x v="0"/>
    <s v="Normal"/>
    <s v="Eder Moreira - Supervisor Helpdesk - Softbox"/>
    <s v="Jorge Zenha"/>
    <x v="48"/>
    <s v="19/09/2016 13:01:30"/>
    <s v=" "/>
    <s v="xxx"/>
    <x v="11"/>
    <x v="12"/>
    <n v="0.30000001192092896"/>
    <n v="0"/>
    <n v="100"/>
    <s v="19/09/2016 12:59:33"/>
    <s v="19/09/2016 12:59:33"/>
    <s v="XX"/>
    <x v="8"/>
    <s v="Não"/>
    <s v=""/>
    <s v=""/>
    <s v=""/>
  </r>
  <r>
    <n v="2269"/>
    <x v="24"/>
    <x v="0"/>
    <s v="06 - Suporte Técnico"/>
    <x v="0"/>
    <s v="Normal"/>
    <s v="Atendimento de E-mail  - Rodrigo dos Santos &lt;rodrigo.santos@ricardoeletro.com.br&gt;"/>
    <s v="Jorge Zenha"/>
    <x v="48"/>
    <s v="19/09/2016 13:24:14"/>
    <s v=" "/>
    <s v="xxx"/>
    <x v="11"/>
    <x v="12"/>
    <n v="0.10000000149011612"/>
    <n v="0"/>
    <n v="100"/>
    <s v="19/09/2016 13:24:14"/>
    <s v="19/09/2016 13:24:14"/>
    <s v="XX"/>
    <x v="8"/>
    <s v="Não"/>
    <s v=""/>
    <s v=""/>
    <s v=""/>
  </r>
  <r>
    <n v="2270"/>
    <x v="24"/>
    <x v="0"/>
    <s v="06 - Suporte Técnico"/>
    <x v="0"/>
    <s v="Normal"/>
    <s v="Alexandre Magno da Silva &lt;alexandre.silva@ricardoeletro.com.br&gt;"/>
    <s v="Jorge Zenha"/>
    <x v="48"/>
    <s v="19/09/2016 13:32:22"/>
    <s v=" "/>
    <s v="xxx"/>
    <x v="11"/>
    <x v="12"/>
    <n v="0.10000000149011612"/>
    <n v="0"/>
    <n v="100"/>
    <s v="19/09/2016 13:32:22"/>
    <s v="19/09/2016 13:32:22"/>
    <s v="XX"/>
    <x v="8"/>
    <s v="Não"/>
    <s v=""/>
    <s v=""/>
    <s v=""/>
  </r>
  <r>
    <n v="2289"/>
    <x v="24"/>
    <x v="0"/>
    <s v="06 - Suporte Técnico"/>
    <x v="0"/>
    <s v="Normal"/>
    <s v="Solicitado Bloqueio do E-mail Operador TI"/>
    <s v="Jorge Zenha"/>
    <x v="48"/>
    <s v="19/09/2016 15:49:44"/>
    <s v=" "/>
    <s v="xxx"/>
    <x v="11"/>
    <x v="12"/>
    <n v="0.10000000149011612"/>
    <n v="0"/>
    <n v="100"/>
    <s v="19/09/2016 15:48:32"/>
    <s v="19/09/2016 15:48:32"/>
    <s v="XX"/>
    <x v="8"/>
    <s v="Não"/>
    <s v=""/>
    <s v=""/>
    <s v=""/>
  </r>
  <r>
    <n v="2290"/>
    <x v="24"/>
    <x v="0"/>
    <s v="06 - Suporte Técnico"/>
    <x v="0"/>
    <s v="Normal"/>
    <s v="Aberto Chamado SISNOC para Loja 4035"/>
    <s v="Jorge Zenha"/>
    <x v="48"/>
    <s v="19/09/2016 15:53:49"/>
    <s v=" "/>
    <s v="xxx"/>
    <x v="11"/>
    <x v="12"/>
    <n v="0.10000000149011612"/>
    <n v="0"/>
    <n v="100"/>
    <s v="19/09/2016 15:52:42"/>
    <s v="19/09/2016 15:52:42"/>
    <s v="XX"/>
    <x v="8"/>
    <s v="Não"/>
    <s v=""/>
    <s v=""/>
    <s v=""/>
  </r>
  <r>
    <n v="3225"/>
    <x v="24"/>
    <x v="3"/>
    <s v="06 - Suporte Técnico"/>
    <x v="0"/>
    <s v="Normal"/>
    <s v="Control Book Oi "/>
    <s v="Jorge Zenha"/>
    <x v="48"/>
    <s v="30/09/2016 12:35:35"/>
    <s v=" "/>
    <s v="xxx"/>
    <x v="12"/>
    <x v="13"/>
    <n v="7"/>
    <n v="0"/>
    <n v="100"/>
    <s v="30/09/2016 12:28:41"/>
    <s v="30/09/2016 12:35:30"/>
    <s v="XX"/>
    <x v="8"/>
    <s v="Não"/>
    <s v=""/>
    <s v=""/>
    <s v=""/>
  </r>
  <r>
    <n v="3284"/>
    <x v="24"/>
    <x v="0"/>
    <s v="06 - Suporte Técnico"/>
    <x v="0"/>
    <s v="Normal"/>
    <s v="Verificação E-mail VPN -  Marlon Patric"/>
    <s v="Jorge Zenha"/>
    <x v="48"/>
    <s v="03/10/2016 15:12:15"/>
    <s v=" "/>
    <s v="xxx"/>
    <x v="18"/>
    <x v="19"/>
    <n v="5.000000074505806E-2"/>
    <n v="0"/>
    <n v="100"/>
    <s v="03/10/2016 08:43:45"/>
    <s v="03/10/2016 15:12:10"/>
    <s v="XX"/>
    <x v="7"/>
    <s v="Não"/>
    <s v=""/>
    <s v=""/>
    <s v=""/>
  </r>
  <r>
    <n v="3286"/>
    <x v="24"/>
    <x v="0"/>
    <s v="06 - Suporte Técnico"/>
    <x v="0"/>
    <s v="Normal"/>
    <s v="Verificação E-maill - Carlos Olegario  - Desconto Mobile "/>
    <s v="Jorge Zenha"/>
    <x v="48"/>
    <s v="03/10/2016 15:18:03"/>
    <s v=" "/>
    <s v="xxx"/>
    <x v="18"/>
    <x v="19"/>
    <n v="2.9999999329447746E-2"/>
    <n v="0"/>
    <n v="100"/>
    <s v="03/10/2016 08:44:54"/>
    <s v="03/10/2016 15:17:58"/>
    <s v="XX"/>
    <x v="7"/>
    <s v="Não"/>
    <s v=""/>
    <s v=""/>
    <s v=""/>
  </r>
  <r>
    <n v="3287"/>
    <x v="24"/>
    <x v="0"/>
    <s v="06 - Suporte Técnico"/>
    <x v="0"/>
    <s v="Normal"/>
    <s v="Verificação E-maill - Carlos Olegario  - UC4 5hs"/>
    <s v="Jorge Zenha"/>
    <x v="48"/>
    <s v="03/10/2016 15:26:43"/>
    <s v=" "/>
    <s v="xxx"/>
    <x v="18"/>
    <x v="19"/>
    <n v="0.30000001192092896"/>
    <n v="0"/>
    <n v="100"/>
    <s v="03/10/2016 08:46:38"/>
    <s v="03/10/2016 15:26:38"/>
    <s v="XX"/>
    <x v="8"/>
    <s v="Não"/>
    <s v=""/>
    <s v=""/>
    <s v=""/>
  </r>
  <r>
    <n v="3308"/>
    <x v="24"/>
    <x v="0"/>
    <s v="06 - Suporte Técnico"/>
    <x v="0"/>
    <s v="Normal"/>
    <s v="Abertura de chamado SISMAN - LJ 4293"/>
    <s v="Jorge Zenha"/>
    <x v="48"/>
    <s v="03/10/2016 15:33:27"/>
    <s v=" "/>
    <s v="xxx"/>
    <x v="18"/>
    <x v="19"/>
    <n v="0.5"/>
    <n v="0"/>
    <n v="100"/>
    <s v="03/10/2016 10:33:29"/>
    <s v="03/10/2016 15:33:22"/>
    <s v="XX"/>
    <x v="8"/>
    <s v="Não"/>
    <s v=""/>
    <s v=""/>
    <s v=""/>
  </r>
  <r>
    <n v="3310"/>
    <x v="24"/>
    <x v="3"/>
    <s v="06 - Suporte Técnico"/>
    <x v="0"/>
    <s v="Normal"/>
    <s v="Relatorio Disponibilidade X Interrupções - Circuito de dados"/>
    <s v="Jorge Zenha"/>
    <x v="48"/>
    <s v="03/10/2016 15:56:57"/>
    <s v=" "/>
    <s v="xxx"/>
    <x v="18"/>
    <x v="19"/>
    <n v="0.15000000596046448"/>
    <n v="0"/>
    <n v="100"/>
    <s v="03/10/2016 10:35:43"/>
    <s v="03/10/2016 15:56:51"/>
    <s v="XX"/>
    <x v="8"/>
    <s v="Não"/>
    <s v=""/>
    <s v=""/>
    <s v=""/>
  </r>
  <r>
    <n v="3319"/>
    <x v="24"/>
    <x v="0"/>
    <s v="06 - Suporte Técnico"/>
    <x v="0"/>
    <s v="Normal"/>
    <s v="Atendimento E-mail Mikaella Almeida - Vertex"/>
    <s v="Jorge Zenha"/>
    <x v="48"/>
    <s v="03/10/2016 15:59:19"/>
    <s v=" "/>
    <s v="xxx"/>
    <x v="18"/>
    <x v="19"/>
    <n v="0.10000000149011612"/>
    <n v="0"/>
    <n v="100"/>
    <s v="03/10/2016 10:51:33"/>
    <s v="03/10/2016 15:59:13"/>
    <s v="XX"/>
    <x v="8"/>
    <s v="Não"/>
    <s v=""/>
    <s v=""/>
    <s v=""/>
  </r>
  <r>
    <n v="3324"/>
    <x v="24"/>
    <x v="0"/>
    <s v="06 - Suporte Técnico"/>
    <x v="0"/>
    <s v="Normal"/>
    <s v="E-mail Luis Antonio - Informações CD´s"/>
    <s v="Jorge Zenha"/>
    <x v="48"/>
    <s v="03/10/2016 16:05:52"/>
    <s v=" "/>
    <s v="xxx"/>
    <x v="18"/>
    <x v="19"/>
    <n v="5.000000074505806E-2"/>
    <n v="0"/>
    <n v="100"/>
    <s v="03/10/2016 11:04:00"/>
    <s v="03/10/2016 16:05:47"/>
    <s v="XX"/>
    <x v="8"/>
    <s v="Não"/>
    <s v=""/>
    <s v=""/>
    <s v=""/>
  </r>
  <r>
    <n v="3346"/>
    <x v="24"/>
    <x v="0"/>
    <s v="06 - Suporte Técnico"/>
    <x v="0"/>
    <s v="Normal"/>
    <s v="Atendimento E-mail  Rafael Nery de Arruda Martins"/>
    <s v="Jorge Zenha"/>
    <x v="48"/>
    <s v="03/10/2016 16:04:25"/>
    <s v=" "/>
    <s v="xxx"/>
    <x v="18"/>
    <x v="19"/>
    <n v="5.000000074505806E-2"/>
    <n v="0"/>
    <n v="100"/>
    <s v="03/10/2016 12:11:33"/>
    <s v="03/10/2016 16:04:20"/>
    <s v="XX"/>
    <x v="7"/>
    <s v="Não"/>
    <s v=""/>
    <s v=""/>
    <s v=""/>
  </r>
  <r>
    <n v="3347"/>
    <x v="24"/>
    <x v="0"/>
    <s v="06 - Suporte Técnico"/>
    <x v="0"/>
    <s v="Normal"/>
    <s v="Verificação E-mail VPN -  Jorge Motta"/>
    <s v="Jorge Zenha"/>
    <x v="48"/>
    <s v="03/10/2016 15:34:50"/>
    <s v=" "/>
    <s v="xxx"/>
    <x v="18"/>
    <x v="19"/>
    <n v="5.000000074505806E-2"/>
    <n v="0"/>
    <n v="100"/>
    <s v="03/10/2016 12:12:20"/>
    <s v="03/10/2016 15:34:45"/>
    <s v="XX"/>
    <x v="8"/>
    <s v="Não"/>
    <s v=""/>
    <s v=""/>
    <s v=""/>
  </r>
  <r>
    <n v="3352"/>
    <x v="24"/>
    <x v="2"/>
    <s v="06 - Suporte Técnico"/>
    <x v="0"/>
    <s v="Normal"/>
    <s v="Cobrança SLA - Luis Antonio"/>
    <s v="Jorge Zenha"/>
    <x v="48"/>
    <s v="03/10/2016 15:29:11"/>
    <s v=" "/>
    <s v="xxx"/>
    <x v="18"/>
    <x v="19"/>
    <n v="0.15000000596046448"/>
    <n v="0"/>
    <n v="100"/>
    <s v="03/10/2016 13:30:15"/>
    <s v="03/10/2016 15:29:05"/>
    <s v="XX"/>
    <x v="7"/>
    <s v="Não"/>
    <s v=""/>
    <s v=""/>
    <s v=""/>
  </r>
  <r>
    <n v="3353"/>
    <x v="24"/>
    <x v="0"/>
    <s v="06 - Suporte Técnico"/>
    <x v="0"/>
    <s v="Normal"/>
    <s v="Acompanhamento de Chamados OTRS"/>
    <s v="Jorge Zenha"/>
    <x v="48"/>
    <s v="03/10/2016 15:25:14"/>
    <s v=" "/>
    <s v="xxx"/>
    <x v="18"/>
    <x v="19"/>
    <n v="3"/>
    <n v="0"/>
    <n v="100"/>
    <s v="03/10/2016 13:33:01"/>
    <s v="03/10/2016 15:25:09"/>
    <s v="XX"/>
    <x v="8"/>
    <s v="Não"/>
    <s v=""/>
    <s v=""/>
    <s v=""/>
  </r>
  <r>
    <n v="3354"/>
    <x v="24"/>
    <x v="0"/>
    <s v="06 - Suporte Técnico"/>
    <x v="0"/>
    <s v="Normal"/>
    <s v="Ligação de Daiane Coordenadora do Juridico"/>
    <s v="Jorge Zenha"/>
    <x v="48"/>
    <s v="03/10/2016 15:11:12"/>
    <s v=" "/>
    <s v="xxx"/>
    <x v="18"/>
    <x v="19"/>
    <n v="5.000000074505806E-2"/>
    <n v="0"/>
    <n v="100"/>
    <s v="03/10/2016 13:34:30"/>
    <s v="03/10/2016 15:11:07"/>
    <s v="XX"/>
    <x v="7"/>
    <s v="Não"/>
    <s v=""/>
    <s v=""/>
    <s v=""/>
  </r>
  <r>
    <n v="3355"/>
    <x v="24"/>
    <x v="0"/>
    <s v="06 - Suporte Técnico"/>
    <x v="0"/>
    <s v="Normal"/>
    <s v="Atendimento E-mail Alinne Santos "/>
    <s v="Jorge Zenha"/>
    <x v="48"/>
    <s v="03/10/2016 15:09:12"/>
    <s v=" "/>
    <s v="xxx"/>
    <x v="18"/>
    <x v="19"/>
    <n v="5.000000074505806E-2"/>
    <n v="0"/>
    <n v="100"/>
    <s v="03/10/2016 13:56:16"/>
    <s v="03/10/2016 15:09:06"/>
    <s v="XX"/>
    <x v="7"/>
    <s v="Não"/>
    <s v=""/>
    <s v=""/>
    <s v=""/>
  </r>
  <r>
    <n v="3356"/>
    <x v="24"/>
    <x v="0"/>
    <s v="06 - Suporte Técnico"/>
    <x v="0"/>
    <s v="Normal"/>
    <s v="Atendimento E-mail Leonardo Quintão"/>
    <s v="Jorge Zenha"/>
    <x v="48"/>
    <s v="03/10/2016 15:07:46"/>
    <s v=" "/>
    <s v="xxx"/>
    <x v="18"/>
    <x v="19"/>
    <n v="0.5"/>
    <n v="0"/>
    <n v="100"/>
    <s v="03/10/2016 14:00:19"/>
    <s v="03/10/2016 15:07:40"/>
    <s v="XX"/>
    <x v="7"/>
    <s v="Não"/>
    <s v=""/>
    <s v=""/>
    <s v=""/>
  </r>
  <r>
    <n v="3357"/>
    <x v="24"/>
    <x v="2"/>
    <s v="06 - Suporte Técnico"/>
    <x v="0"/>
    <s v="Normal"/>
    <s v="Orientação sobre o Sisema SISMAM"/>
    <s v="Jorge Zenha"/>
    <x v="48"/>
    <s v="03/10/2016 14:15:44"/>
    <s v=" "/>
    <s v="xxx"/>
    <x v="18"/>
    <x v="19"/>
    <n v="0.20000000298023224"/>
    <n v="0"/>
    <n v="100"/>
    <s v="03/10/2016 14:02:12"/>
    <s v="03/10/2016 14:15:39"/>
    <s v="XX"/>
    <x v="8"/>
    <s v="Não"/>
    <s v=""/>
    <s v=""/>
    <s v=""/>
  </r>
  <r>
    <n v="3361"/>
    <x v="24"/>
    <x v="0"/>
    <s v="06 - Suporte Técnico"/>
    <x v="0"/>
    <s v="Normal"/>
    <s v="Solicitação Carlos Augusto Chimini"/>
    <s v="Jorge Zenha"/>
    <x v="48"/>
    <s v="03/10/2016 14:13:57"/>
    <s v=" "/>
    <s v="xxx"/>
    <x v="18"/>
    <x v="19"/>
    <n v="0.15000000596046448"/>
    <n v="0"/>
    <n v="100"/>
    <s v="03/10/2016 14:10:16"/>
    <s v="03/10/2016 14:13:52"/>
    <s v="XX"/>
    <x v="8"/>
    <s v="Não"/>
    <s v=""/>
    <s v=""/>
    <s v=""/>
  </r>
  <r>
    <n v="3414"/>
    <x v="24"/>
    <x v="0"/>
    <s v="06 - Suporte Técnico"/>
    <x v="0"/>
    <s v="Normal"/>
    <s v="Controle de Ponto - Operadores"/>
    <s v="Jorge Zenha"/>
    <x v="48"/>
    <s v="04/10/2016 15:45:33"/>
    <s v=" "/>
    <s v="xxx"/>
    <x v="19"/>
    <x v="18"/>
    <n v="0.5"/>
    <n v="0"/>
    <n v="100"/>
    <s v="04/10/2016 08:17:54"/>
    <s v="04/10/2016 15:45:28"/>
    <s v="XX"/>
    <x v="8"/>
    <s v="Não"/>
    <s v=""/>
    <s v=""/>
    <s v=""/>
  </r>
  <r>
    <n v="3415"/>
    <x v="24"/>
    <x v="0"/>
    <s v="06 - Suporte Técnico"/>
    <x v="0"/>
    <s v="Normal"/>
    <s v="Acompanhamento de Chamados OTRS"/>
    <s v="Jorge Zenha"/>
    <x v="48"/>
    <s v="04/10/2016 15:43:18"/>
    <s v=" "/>
    <s v="xxx"/>
    <x v="19"/>
    <x v="18"/>
    <n v="2"/>
    <n v="0"/>
    <n v="100"/>
    <s v="04/10/2016 08:19:31"/>
    <s v="04/10/2016 15:43:13"/>
    <s v="XX"/>
    <x v="8"/>
    <s v="Não"/>
    <s v=""/>
    <s v=""/>
    <s v=""/>
  </r>
  <r>
    <n v="3492"/>
    <x v="24"/>
    <x v="0"/>
    <s v="06 - Suporte Técnico"/>
    <x v="0"/>
    <s v="Normal"/>
    <s v="Abertura de chamados SISMAN"/>
    <s v="Jorge Zenha"/>
    <x v="48"/>
    <s v="04/10/2016 15:41:12"/>
    <s v=" "/>
    <s v="xxx"/>
    <x v="19"/>
    <x v="18"/>
    <n v="1"/>
    <n v="0"/>
    <n v="100"/>
    <s v="04/10/2016 15:40:21"/>
    <s v="04/10/2016 15:41:07"/>
    <s v="XX"/>
    <x v="8"/>
    <s v="Não"/>
    <s v=""/>
    <s v=""/>
    <s v=""/>
  </r>
  <r>
    <n v="3493"/>
    <x v="24"/>
    <x v="0"/>
    <s v="06 - Suporte Técnico"/>
    <x v="0"/>
    <s v="Normal"/>
    <s v="Relatorio Disponibilidade X Interrupções - Circuito de dados"/>
    <s v="Jorge Zenha"/>
    <x v="48"/>
    <s v="04/10/2016 15:44:33"/>
    <s v=" "/>
    <s v="xxx"/>
    <x v="19"/>
    <x v="18"/>
    <n v="0.30000001192092896"/>
    <n v="0"/>
    <n v="100"/>
    <s v="04/10/2016 15:44:33"/>
    <s v="04/10/2016 15:44:33"/>
    <s v="XX"/>
    <x v="8"/>
    <s v="Não"/>
    <s v=""/>
    <s v=""/>
    <s v=""/>
  </r>
  <r>
    <n v="3494"/>
    <x v="24"/>
    <x v="0"/>
    <s v="06 - Suporte Técnico"/>
    <x v="0"/>
    <s v="Normal"/>
    <s v="Atendimento E-mail  Acesso ao Portal - Holly (malas)"/>
    <s v="Jorge Zenha"/>
    <x v="48"/>
    <s v="04/10/2016 15:49:45"/>
    <s v=" "/>
    <s v="xxx"/>
    <x v="19"/>
    <x v="18"/>
    <n v="5.000000074505806E-2"/>
    <n v="0"/>
    <n v="100"/>
    <s v="04/10/2016 15:48:45"/>
    <s v="04/10/2016 15:49:39"/>
    <s v="XX"/>
    <x v="8"/>
    <s v="Não"/>
    <s v=""/>
    <s v=""/>
    <s v=""/>
  </r>
  <r>
    <n v="3495"/>
    <x v="24"/>
    <x v="0"/>
    <s v="06 - Suporte Técnico"/>
    <x v="0"/>
    <s v="Normal"/>
    <s v="Atendimento E-mail Luis Antonio"/>
    <s v="Jorge Zenha"/>
    <x v="48"/>
    <s v="04/10/2016 15:52:09"/>
    <s v=" "/>
    <s v="xxx"/>
    <x v="19"/>
    <x v="18"/>
    <n v="0.10000000149011612"/>
    <n v="0"/>
    <n v="100"/>
    <s v="04/10/2016 15:51:10"/>
    <s v="04/10/2016 15:52:04"/>
    <s v="XX"/>
    <x v="8"/>
    <s v="Não"/>
    <s v=""/>
    <s v=""/>
    <s v=""/>
  </r>
  <r>
    <n v="3501"/>
    <x v="24"/>
    <x v="0"/>
    <s v="06 - Suporte Técnico"/>
    <x v="0"/>
    <s v="Normal"/>
    <s v="Atendimento E-mail refil157"/>
    <s v="Jorge Zenha"/>
    <x v="48"/>
    <s v="04/10/2016 15:58:35"/>
    <s v=" "/>
    <s v="xxx"/>
    <x v="19"/>
    <x v="18"/>
    <n v="5.000000074505806E-2"/>
    <n v="0"/>
    <n v="100"/>
    <s v="04/10/2016 15:53:21"/>
    <s v="04/10/2016 15:58:30"/>
    <s v="XX"/>
    <x v="8"/>
    <s v="Não"/>
    <s v=""/>
    <s v=""/>
    <s v=""/>
  </r>
  <r>
    <n v="3590"/>
    <x v="24"/>
    <x v="0"/>
    <s v="06 - Suporte Técnico"/>
    <x v="0"/>
    <s v="Normal"/>
    <s v="Verificação Registro de Ponto"/>
    <s v="Jorge Zenha"/>
    <x v="48"/>
    <s v="07/10/2016 08:30:07"/>
    <s v=" "/>
    <s v="xxx"/>
    <x v="20"/>
    <x v="20"/>
    <n v="0.40000000596046448"/>
    <n v="0"/>
    <n v="100"/>
    <s v="05/10/2016 08:51:39"/>
    <s v="07/10/2016 08:30:01"/>
    <s v="XX"/>
    <x v="8"/>
    <s v="Não"/>
    <s v=""/>
    <s v=""/>
    <s v=""/>
  </r>
  <r>
    <n v="3592"/>
    <x v="24"/>
    <x v="0"/>
    <s v="06 - Suporte Técnico"/>
    <x v="0"/>
    <s v="Normal"/>
    <s v="Verificação Atividades Operador Noite"/>
    <s v="Jorge Zenha"/>
    <x v="48"/>
    <s v="07/10/2016 08:30:53"/>
    <s v=" "/>
    <s v="xxx"/>
    <x v="20"/>
    <x v="20"/>
    <n v="0.30000001192092896"/>
    <n v="0"/>
    <n v="100"/>
    <s v="05/10/2016 08:56:43"/>
    <s v="07/10/2016 08:30:48"/>
    <s v="XX"/>
    <x v="8"/>
    <s v="Não"/>
    <s v=""/>
    <s v=""/>
    <s v=""/>
  </r>
  <r>
    <n v="3860"/>
    <x v="24"/>
    <x v="0"/>
    <s v="06 - Suporte Técnico"/>
    <x v="0"/>
    <s v="Normal"/>
    <s v="Relatorio Disponibilidade X Interrupções - Circuito de dados"/>
    <s v="Jorge Zenha"/>
    <x v="48"/>
    <s v="07/10/2016 08:39:28"/>
    <s v=" "/>
    <s v="xxx"/>
    <x v="20"/>
    <x v="20"/>
    <n v="0.15000000596046448"/>
    <n v="0"/>
    <n v="100"/>
    <s v="07/10/2016 08:31:59"/>
    <s v="07/10/2016 08:39:23"/>
    <s v="XX"/>
    <x v="8"/>
    <s v="Não"/>
    <s v=""/>
    <s v=""/>
    <s v=""/>
  </r>
  <r>
    <n v="3861"/>
    <x v="24"/>
    <x v="0"/>
    <s v="06 - Suporte Técnico"/>
    <x v="0"/>
    <s v="Normal"/>
    <s v="Entrevista com Candidatos à vaga de Operador TI"/>
    <s v="Jorge Zenha"/>
    <x v="48"/>
    <s v="07/10/2016 08:42:51"/>
    <s v=" "/>
    <s v="xxx"/>
    <x v="20"/>
    <x v="20"/>
    <n v="3"/>
    <n v="0"/>
    <n v="100"/>
    <s v="07/10/2016 08:38:13"/>
    <s v="07/10/2016 08:42:46"/>
    <s v="XX"/>
    <x v="8"/>
    <s v="Não"/>
    <s v=""/>
    <s v=""/>
    <s v=""/>
  </r>
  <r>
    <n v="2717"/>
    <x v="25"/>
    <x v="0"/>
    <s v="07 - Qualidade e Testes Integrados"/>
    <x v="0"/>
    <s v="Normal"/>
    <s v="Realização de análise de escopo"/>
    <s v="Marta Amorim"/>
    <x v="10"/>
    <s v="23/09/2016 17:12:25"/>
    <s v=" "/>
    <s v="xxx"/>
    <x v="15"/>
    <x v="16"/>
    <n v="2.6099998950958252"/>
    <n v="2.5"/>
    <n v="100"/>
    <s v="23/09/2016 15:45:18"/>
    <s v="23/09/2016 17:12:20"/>
    <s v="XX"/>
    <x v="1"/>
    <s v="Não"/>
    <s v=""/>
    <s v=""/>
    <s v=""/>
  </r>
  <r>
    <n v="2721"/>
    <x v="25"/>
    <x v="0"/>
    <s v="07 - Qualidade e Testes Integrados"/>
    <x v="0"/>
    <s v="Normal"/>
    <s v="Criação de estratégia de Teste"/>
    <s v="Marta Amorim"/>
    <x v="10"/>
    <s v="23/09/2016 16:12:44"/>
    <s v=" "/>
    <s v="xxx"/>
    <x v="15"/>
    <x v="16"/>
    <n v="1.7400000095367432"/>
    <n v="1.5"/>
    <n v="100"/>
    <s v="23/09/2016 15:55:21"/>
    <s v="23/09/2016 16:12:38"/>
    <s v="XX"/>
    <x v="1"/>
    <s v="Não"/>
    <s v=""/>
    <s v=""/>
    <s v=""/>
  </r>
  <r>
    <n v="2723"/>
    <x v="25"/>
    <x v="0"/>
    <s v="07 - Qualidade e Testes Integrados"/>
    <x v="0"/>
    <s v="Normal"/>
    <s v="Execução dos Cenários de Testes"/>
    <s v="Marta Amorim"/>
    <x v="10"/>
    <s v="26/09/2016 18:42:23"/>
    <s v=" "/>
    <s v="xxx"/>
    <x v="15"/>
    <x v="17"/>
    <n v="5.2199997901916504"/>
    <n v="4"/>
    <n v="100"/>
    <s v="23/09/2016 16:01:56"/>
    <s v="26/09/2016 18:23:35"/>
    <s v="XX"/>
    <x v="1"/>
    <s v="Não"/>
    <s v=""/>
    <n v="1"/>
    <s v=""/>
  </r>
  <r>
    <n v="2724"/>
    <x v="25"/>
    <x v="0"/>
    <s v="07 - Qualidade e Testes Integrados"/>
    <x v="0"/>
    <s v="Normal"/>
    <s v="Execução dos Cenários de Testes"/>
    <s v="Marta Amorim"/>
    <x v="3"/>
    <s v="26/09/2016 18:46:05"/>
    <s v=" "/>
    <s v="xxx"/>
    <x v="15"/>
    <x v="17"/>
    <n v="5.2199997901916504"/>
    <n v="3.83"/>
    <n v="100"/>
    <s v="23/09/2016 16:02:56"/>
    <s v="26/09/2016 18:46:05"/>
    <s v="XX"/>
    <x v="1"/>
    <s v="Não"/>
    <s v=""/>
    <n v="1"/>
    <s v=""/>
  </r>
  <r>
    <n v="2725"/>
    <x v="25"/>
    <x v="0"/>
    <s v="07 - Qualidade e Testes Integrados"/>
    <x v="0"/>
    <s v="Normal"/>
    <s v="Gerenciamento de incidentes cadastrados"/>
    <s v="Marta Amorim"/>
    <x v="10"/>
    <s v="27/09/2016 10:58:00"/>
    <s v=" "/>
    <s v="xxx"/>
    <x v="15"/>
    <x v="22"/>
    <n v="0.28999999165534973"/>
    <n v="1.92"/>
    <n v="100"/>
    <s v="23/09/2016 16:03:56"/>
    <s v="27/09/2016 10:57:55"/>
    <s v="XX"/>
    <x v="1"/>
    <s v="Não"/>
    <s v=""/>
    <n v="1"/>
    <s v=""/>
  </r>
  <r>
    <n v="2732"/>
    <x v="25"/>
    <x v="0"/>
    <s v="07 - Qualidade e Testes Integrados"/>
    <x v="0"/>
    <s v="Normal"/>
    <s v="Criação Relatório de Finalização de Testes"/>
    <s v="Marta Amorim"/>
    <x v="10"/>
    <s v="27/09/2016 11:17:12"/>
    <s v=" "/>
    <s v="xxx"/>
    <x v="16"/>
    <x v="22"/>
    <n v="1.1599999666213989"/>
    <n v="1.51"/>
    <n v="100"/>
    <s v="23/09/2016 16:26:23"/>
    <s v=""/>
    <s v="XX"/>
    <x v="1"/>
    <s v="Não"/>
    <s v=""/>
    <n v="1"/>
    <s v=""/>
  </r>
  <r>
    <n v="2823"/>
    <x v="25"/>
    <x v="0"/>
    <s v="07 - Qualidade e Testes Integrados"/>
    <x v="0"/>
    <s v="Normal"/>
    <s v="Apoio: Execução cenários"/>
    <s v="Marta Amorim"/>
    <x v="4"/>
    <s v="27/09/2016 08:55:22"/>
    <s v=" "/>
    <s v="xxx"/>
    <x v="16"/>
    <x v="17"/>
    <n v="3"/>
    <n v="3"/>
    <n v="100"/>
    <s v="26/09/2016 11:39:11"/>
    <s v="27/09/2016 08:55:17"/>
    <s v="XX"/>
    <x v="1"/>
    <s v="Não"/>
    <s v=""/>
    <s v=""/>
    <s v=""/>
  </r>
  <r>
    <n v="2873"/>
    <x v="25"/>
    <x v="0"/>
    <s v="07 - Qualidade e Testes Integrados"/>
    <x v="0"/>
    <s v="Normal"/>
    <s v="Verificação de configurações e acesso de ambiente"/>
    <s v="Marta Amorim"/>
    <x v="10"/>
    <s v="26/09/2016 18:43:16"/>
    <s v=" "/>
    <s v="xxx"/>
    <x v="15"/>
    <x v="17"/>
    <n v="3"/>
    <n v="2.5"/>
    <n v="100"/>
    <s v="26/09/2016 18:41:46"/>
    <s v="26/09/2016 18:43:02"/>
    <s v="XX"/>
    <x v="1"/>
    <s v="Não"/>
    <s v=""/>
    <n v="1"/>
    <s v=""/>
  </r>
  <r>
    <n v="2874"/>
    <x v="25"/>
    <x v="0"/>
    <s v="07 - Qualidade e Testes Integrados"/>
    <x v="0"/>
    <s v="Normal"/>
    <s v="Verificação de configurações e acesso de ambiente"/>
    <s v="Marta Amorim"/>
    <x v="3"/>
    <s v="26/09/2016 18:46:58"/>
    <s v=" "/>
    <s v="xxx"/>
    <x v="15"/>
    <x v="17"/>
    <n v="3"/>
    <n v="1.1499999999999999"/>
    <n v="100"/>
    <s v="26/09/2016 18:42:47"/>
    <s v="26/09/2016 18:46:58"/>
    <s v="XX"/>
    <x v="1"/>
    <s v="Não"/>
    <s v=""/>
    <n v="1"/>
    <s v=""/>
  </r>
  <r>
    <n v="2875"/>
    <x v="25"/>
    <x v="0"/>
    <s v="07 - Qualidade e Testes Integrados"/>
    <x v="0"/>
    <s v="Normal"/>
    <s v="Verificação de configurações e acesso de ambiente"/>
    <s v="Marta Amorim"/>
    <x v="4"/>
    <s v="27/09/2016 08:54:02"/>
    <s v=" "/>
    <s v="xxx"/>
    <x v="16"/>
    <x v="17"/>
    <n v="2"/>
    <n v="2"/>
    <n v="100"/>
    <s v="26/09/2016 18:57:21"/>
    <s v="27/09/2016 08:53:56"/>
    <s v="XX"/>
    <x v="1"/>
    <s v="Não"/>
    <s v=""/>
    <s v=""/>
    <s v=""/>
  </r>
  <r>
    <n v="2876"/>
    <x v="25"/>
    <x v="0"/>
    <s v="07 - Qualidade e Testes Integrados"/>
    <x v="0"/>
    <s v="Normal"/>
    <s v="Treinamento Cadastro e Cópia de Promoção"/>
    <s v="Marta Amorim"/>
    <x v="4"/>
    <s v="27/09/2016 10:13:55"/>
    <s v=" "/>
    <s v="xxx"/>
    <x v="16"/>
    <x v="22"/>
    <n v="2"/>
    <n v="2"/>
    <n v="100"/>
    <s v="26/09/2016 18:58:49"/>
    <s v="27/09/2016 10:13:55"/>
    <s v="XX"/>
    <x v="1"/>
    <s v="Não"/>
    <s v=""/>
    <n v="1"/>
    <s v=""/>
  </r>
  <r>
    <n v="339"/>
    <x v="26"/>
    <x v="0"/>
    <s v="06 - Suporte Técnico"/>
    <x v="0"/>
    <s v="Normal"/>
    <s v="RIO BRANCO – FILIAL 128"/>
    <s v="Maxwell Silva"/>
    <x v="30"/>
    <s v="06/09/2016 17:36:11"/>
    <s v=" "/>
    <s v="xxx"/>
    <x v="40"/>
    <x v="44"/>
    <n v="4"/>
    <n v="0"/>
    <n v="100"/>
    <s v="06/09/2016 16:19:28"/>
    <s v="06/09/2016 16:19:28"/>
    <s v="XX"/>
    <x v="7"/>
    <s v="Não"/>
    <s v=""/>
    <s v=""/>
    <s v=""/>
  </r>
  <r>
    <n v="340"/>
    <x v="26"/>
    <x v="0"/>
    <s v="06 - Suporte Técnico"/>
    <x v="0"/>
    <s v="Normal"/>
    <s v="RIO BRANCO – FILIAL 151"/>
    <s v="Maxwell Silva"/>
    <x v="30"/>
    <s v="06/09/2016 17:36:11"/>
    <s v=" "/>
    <s v="xxx"/>
    <x v="40"/>
    <x v="44"/>
    <n v="4"/>
    <n v="0"/>
    <n v="100"/>
    <s v="06/09/2016 16:19:28"/>
    <s v="06/09/2016 16:19:28"/>
    <s v="XX"/>
    <x v="7"/>
    <s v="Não"/>
    <s v=""/>
    <s v=""/>
    <s v=""/>
  </r>
  <r>
    <n v="341"/>
    <x v="26"/>
    <x v="0"/>
    <s v="06 - Suporte Técnico"/>
    <x v="0"/>
    <s v="Normal"/>
    <s v="RIO BRANCO – FILIAL 163"/>
    <s v="Maxwell Silva"/>
    <x v="30"/>
    <s v="06/09/2016 17:36:12"/>
    <s v=" "/>
    <s v="xxx"/>
    <x v="40"/>
    <x v="44"/>
    <n v="4"/>
    <n v="0"/>
    <n v="100"/>
    <s v="06/09/2016 16:19:29"/>
    <s v="06/09/2016 16:19:29"/>
    <s v="XX"/>
    <x v="7"/>
    <s v="Não"/>
    <s v=""/>
    <s v=""/>
    <s v=""/>
  </r>
  <r>
    <n v="342"/>
    <x v="26"/>
    <x v="0"/>
    <s v="06 - Suporte Técnico"/>
    <x v="0"/>
    <s v="Normal"/>
    <s v="RIO BRANCO – FILIAL 181"/>
    <s v="Maxwell Silva"/>
    <x v="30"/>
    <s v="06/09/2016 17:36:12"/>
    <s v=" "/>
    <s v="xxx"/>
    <x v="40"/>
    <x v="44"/>
    <n v="4"/>
    <n v="0"/>
    <n v="100"/>
    <s v="06/09/2016 16:19:29"/>
    <s v="06/09/2016 16:19:29"/>
    <s v="XX"/>
    <x v="7"/>
    <s v="Não"/>
    <s v=""/>
    <s v=""/>
    <s v=""/>
  </r>
  <r>
    <n v="343"/>
    <x v="26"/>
    <x v="0"/>
    <s v="06 - Suporte Técnico"/>
    <x v="0"/>
    <s v="Normal"/>
    <s v="RIO BRANCO – FILIAL 182"/>
    <s v="Maxwell Silva"/>
    <x v="30"/>
    <s v="06/09/2016 17:36:12"/>
    <s v=" "/>
    <s v="xxx"/>
    <x v="40"/>
    <x v="44"/>
    <n v="4"/>
    <n v="0"/>
    <n v="100"/>
    <s v="06/09/2016 16:19:29"/>
    <s v="06/09/2016 16:19:29"/>
    <s v="XX"/>
    <x v="7"/>
    <s v="Não"/>
    <s v=""/>
    <s v=""/>
    <s v=""/>
  </r>
  <r>
    <n v="344"/>
    <x v="26"/>
    <x v="0"/>
    <s v="06 - Suporte Técnico"/>
    <x v="0"/>
    <s v="Normal"/>
    <s v="RIO BRANCO – FILIAL 233"/>
    <s v="Maxwell Silva"/>
    <x v="30"/>
    <s v="19/09/2016 14:17:44"/>
    <s v=" "/>
    <s v="xxx"/>
    <x v="7"/>
    <x v="8"/>
    <n v="4"/>
    <n v="0"/>
    <n v="100"/>
    <s v="06/09/2016 16:19:29"/>
    <s v="19/09/2016 14:17:44"/>
    <s v="XX"/>
    <x v="7"/>
    <s v="Não"/>
    <s v=""/>
    <s v=""/>
    <s v=""/>
  </r>
  <r>
    <n v="345"/>
    <x v="26"/>
    <x v="0"/>
    <s v="06 - Suporte Técnico"/>
    <x v="0"/>
    <s v="Normal"/>
    <s v="RIO BRANCO – FILIAL 262"/>
    <s v="Maxwell Silva"/>
    <x v="30"/>
    <s v="15/09/2016 10:53:06"/>
    <s v=" "/>
    <s v="xxx"/>
    <x v="8"/>
    <x v="9"/>
    <n v="4"/>
    <n v="0"/>
    <n v="100"/>
    <s v="06/09/2016 16:19:29"/>
    <s v="15/09/2016 10:53:06"/>
    <s v="XX"/>
    <x v="7"/>
    <s v="Não"/>
    <s v=""/>
    <s v=""/>
    <s v=""/>
  </r>
  <r>
    <n v="346"/>
    <x v="26"/>
    <x v="0"/>
    <s v="06 - Suporte Técnico"/>
    <x v="0"/>
    <s v="Normal"/>
    <s v="RIO BRANCO – FILIAL 263"/>
    <s v="Maxwell Silva"/>
    <x v="30"/>
    <s v="15/09/2016 10:53:45"/>
    <s v=" "/>
    <s v="xxx"/>
    <x v="10"/>
    <x v="11"/>
    <n v="4"/>
    <n v="0"/>
    <n v="100"/>
    <s v="06/09/2016 16:19:30"/>
    <s v="15/09/2016 10:53:45"/>
    <s v="XX"/>
    <x v="7"/>
    <s v="Não"/>
    <s v=""/>
    <s v=""/>
    <s v=""/>
  </r>
  <r>
    <n v="347"/>
    <x v="26"/>
    <x v="0"/>
    <s v="06 - Suporte Técnico"/>
    <x v="0"/>
    <s v="Normal"/>
    <s v="ITACOATIARA – FILIAL 064"/>
    <s v="Maxwell Silva"/>
    <x v="30"/>
    <s v="19/09/2016 14:18:51"/>
    <s v=" "/>
    <s v="xxx"/>
    <x v="3"/>
    <x v="3"/>
    <n v="4"/>
    <n v="0"/>
    <n v="100"/>
    <s v="06/09/2016 16:19:30"/>
    <s v="19/09/2016 14:18:46"/>
    <s v="XX"/>
    <x v="7"/>
    <s v="Não"/>
    <s v=""/>
    <s v=""/>
    <s v=""/>
  </r>
  <r>
    <n v="348"/>
    <x v="26"/>
    <x v="0"/>
    <s v="06 - Suporte Técnico"/>
    <x v="0"/>
    <s v="Normal"/>
    <s v="ACAILANDIA – FILIAL 422"/>
    <s v="Maxwell Silva"/>
    <x v="30"/>
    <s v="14/09/2016 14:31:23"/>
    <s v=" "/>
    <s v="xxx"/>
    <x v="2"/>
    <x v="2"/>
    <n v="4"/>
    <n v="0"/>
    <n v="100"/>
    <s v="06/09/2016 16:19:30"/>
    <s v="14/09/2016 14:31:23"/>
    <s v="XX"/>
    <x v="7"/>
    <s v="Não"/>
    <s v=""/>
    <s v=""/>
    <s v=""/>
  </r>
  <r>
    <n v="349"/>
    <x v="26"/>
    <x v="0"/>
    <s v="06 - Suporte Técnico"/>
    <x v="0"/>
    <s v="Normal"/>
    <s v="IMPERATRIZ – FILIAL 409"/>
    <s v="Maxwell Silva"/>
    <x v="30"/>
    <s v="12/09/2016 08:50:28"/>
    <s v=" "/>
    <s v="xxx"/>
    <x v="2"/>
    <x v="2"/>
    <n v="4"/>
    <n v="0"/>
    <n v="100"/>
    <s v="06/09/2016 16:19:30"/>
    <s v="12/09/2016 08:50:28"/>
    <s v="XX"/>
    <x v="7"/>
    <s v="Não"/>
    <s v=""/>
    <s v=""/>
    <s v=""/>
  </r>
  <r>
    <n v="350"/>
    <x v="26"/>
    <x v="0"/>
    <s v="06 - Suporte Técnico"/>
    <x v="0"/>
    <s v="Normal"/>
    <s v="IMPERATRIZ – FILIAL 419"/>
    <s v="Maxwell Silva"/>
    <x v="30"/>
    <s v="14/09/2016 14:32:14"/>
    <s v=" "/>
    <s v="xxx"/>
    <x v="3"/>
    <x v="3"/>
    <n v="4"/>
    <n v="0"/>
    <n v="100"/>
    <s v="06/09/2016 16:19:30"/>
    <s v="14/09/2016 14:32:14"/>
    <s v="XX"/>
    <x v="7"/>
    <s v="Não"/>
    <s v=""/>
    <s v=""/>
    <s v=""/>
  </r>
  <r>
    <n v="351"/>
    <x v="26"/>
    <x v="0"/>
    <s v="06 - Suporte Técnico"/>
    <x v="0"/>
    <s v="Normal"/>
    <s v="SAO JOSE RIBAMAR – FILIAL 414"/>
    <s v="Maxwell Silva"/>
    <x v="30"/>
    <s v="14/09/2016 14:32:46"/>
    <s v=" "/>
    <s v="xxx"/>
    <x v="2"/>
    <x v="2"/>
    <n v="4"/>
    <n v="0"/>
    <n v="100"/>
    <s v="06/09/2016 16:19:30"/>
    <s v="14/09/2016 14:32:46"/>
    <s v="XX"/>
    <x v="7"/>
    <s v="Não"/>
    <s v=""/>
    <s v=""/>
    <s v=""/>
  </r>
  <r>
    <n v="352"/>
    <x v="26"/>
    <x v="0"/>
    <s v="06 - Suporte Técnico"/>
    <x v="0"/>
    <s v="Normal"/>
    <s v="CORUMBÁ – FILIAL 191"/>
    <s v="Maxwell Silva"/>
    <x v="30"/>
    <s v="14/09/2016 14:33:24"/>
    <s v=" "/>
    <s v="xxx"/>
    <x v="2"/>
    <x v="2"/>
    <n v="4"/>
    <n v="0"/>
    <n v="100"/>
    <s v="06/09/2016 16:19:31"/>
    <s v="14/09/2016 14:33:24"/>
    <s v="XX"/>
    <x v="7"/>
    <s v="Não"/>
    <s v=""/>
    <s v=""/>
    <s v=""/>
  </r>
  <r>
    <n v="353"/>
    <x v="26"/>
    <x v="0"/>
    <s v="06 - Suporte Técnico"/>
    <x v="0"/>
    <s v="Normal"/>
    <s v="DOURADOS – FILIAL 197"/>
    <s v="Maxwell Silva"/>
    <x v="30"/>
    <s v="15/09/2016 10:54:39"/>
    <s v=" "/>
    <s v="xxx"/>
    <x v="2"/>
    <x v="2"/>
    <n v="4"/>
    <n v="0"/>
    <n v="100"/>
    <s v="06/09/2016 16:19:31"/>
    <s v="15/09/2016 10:54:39"/>
    <s v="XX"/>
    <x v="7"/>
    <s v="Não"/>
    <s v=""/>
    <s v=""/>
    <s v=""/>
  </r>
  <r>
    <n v="354"/>
    <x v="26"/>
    <x v="0"/>
    <s v="06 - Suporte Técnico"/>
    <x v="0"/>
    <s v="Normal"/>
    <s v="TRÊS LAGOAS – FILIAL 194"/>
    <s v="Maxwell Silva"/>
    <x v="30"/>
    <s v="14/09/2016 14:34:11"/>
    <s v=" "/>
    <s v="xxx"/>
    <x v="2"/>
    <x v="2"/>
    <n v="4"/>
    <n v="0"/>
    <n v="100"/>
    <s v="06/09/2016 16:19:31"/>
    <s v="14/09/2016 14:34:11"/>
    <s v="XX"/>
    <x v="7"/>
    <s v="Não"/>
    <s v=""/>
    <s v=""/>
    <s v=""/>
  </r>
  <r>
    <n v="355"/>
    <x v="26"/>
    <x v="0"/>
    <s v="06 - Suporte Técnico"/>
    <x v="0"/>
    <s v="Normal"/>
    <s v=" NOBRES – FILIAL 249"/>
    <s v="Maxwell Silva"/>
    <x v="30"/>
    <s v="14/09/2016 14:34:45"/>
    <s v=" "/>
    <s v="xxx"/>
    <x v="2"/>
    <x v="2"/>
    <n v="4"/>
    <n v="0"/>
    <n v="100"/>
    <s v="06/09/2016 16:19:31"/>
    <s v="14/09/2016 14:34:45"/>
    <s v="XX"/>
    <x v="7"/>
    <s v="Não"/>
    <s v=""/>
    <s v=""/>
    <s v=""/>
  </r>
  <r>
    <n v="356"/>
    <x v="26"/>
    <x v="0"/>
    <s v="06 - Suporte Técnico"/>
    <x v="0"/>
    <s v="Normal"/>
    <s v=" TAPURAH – FILIAL 252"/>
    <s v="Maxwell Silva"/>
    <x v="30"/>
    <s v="15/09/2016 10:55:59"/>
    <s v=" "/>
    <s v="xxx"/>
    <x v="2"/>
    <x v="2"/>
    <n v="4"/>
    <n v="0"/>
    <n v="100"/>
    <s v="06/09/2016 16:19:31"/>
    <s v="15/09/2016 10:55:55"/>
    <s v="XX"/>
    <x v="7"/>
    <s v="Não"/>
    <s v=""/>
    <s v=""/>
    <s v=""/>
  </r>
  <r>
    <n v="357"/>
    <x v="26"/>
    <x v="0"/>
    <s v="06 - Suporte Técnico"/>
    <x v="0"/>
    <s v="Normal"/>
    <s v="ALTA FLORESTA –  FILIAL 037"/>
    <s v="Maxwell Silva"/>
    <x v="30"/>
    <s v="19/09/2016 14:20:37"/>
    <s v=" "/>
    <s v="xxx"/>
    <x v="3"/>
    <x v="3"/>
    <n v="4"/>
    <n v="0"/>
    <n v="100"/>
    <s v="06/09/2016 16:19:31"/>
    <s v="19/09/2016 14:20:33"/>
    <s v="XX"/>
    <x v="7"/>
    <s v="Não"/>
    <s v=""/>
    <s v=""/>
    <s v=""/>
  </r>
  <r>
    <n v="358"/>
    <x v="26"/>
    <x v="0"/>
    <s v="06 - Suporte Técnico"/>
    <x v="0"/>
    <s v="Normal"/>
    <s v="ARAPUTANGA - FILIAL 006"/>
    <s v="Maxwell Silva"/>
    <x v="30"/>
    <s v="14/09/2016 14:35:26"/>
    <s v=" "/>
    <s v="xxx"/>
    <x v="3"/>
    <x v="3"/>
    <n v="4"/>
    <n v="0"/>
    <n v="100"/>
    <s v="06/09/2016 16:19:32"/>
    <s v="14/09/2016 14:35:26"/>
    <s v="XX"/>
    <x v="7"/>
    <s v="Não"/>
    <s v=""/>
    <s v=""/>
    <s v=""/>
  </r>
  <r>
    <n v="359"/>
    <x v="26"/>
    <x v="0"/>
    <s v="06 - Suporte Técnico"/>
    <x v="0"/>
    <s v="Normal"/>
    <s v="CAMPO NOVO DO PARECIS – FILIAL 011"/>
    <s v="Maxwell Silva"/>
    <x v="30"/>
    <s v="14/09/2016 14:36:33"/>
    <s v=" "/>
    <s v="xxx"/>
    <x v="3"/>
    <x v="3"/>
    <n v="4"/>
    <n v="0"/>
    <n v="100"/>
    <s v="06/09/2016 16:19:32"/>
    <s v="14/09/2016 14:36:33"/>
    <s v="XX"/>
    <x v="7"/>
    <s v="Não"/>
    <s v=""/>
    <s v=""/>
    <s v=""/>
  </r>
  <r>
    <n v="360"/>
    <x v="26"/>
    <x v="0"/>
    <s v="06 - Suporte Técnico"/>
    <x v="0"/>
    <s v="Normal"/>
    <s v="CAMPO VERDE- FILIAL 044"/>
    <s v="Maxwell Silva"/>
    <x v="30"/>
    <s v="04/10/2016 09:05:30"/>
    <s v=" "/>
    <s v="xxx"/>
    <x v="3"/>
    <x v="3"/>
    <n v="4"/>
    <n v="0"/>
    <n v="100"/>
    <s v="06/09/2016 16:19:32"/>
    <s v="04/10/2016 08:56:35"/>
    <s v="XX"/>
    <x v="7"/>
    <s v="Não"/>
    <s v=""/>
    <s v=""/>
    <s v=""/>
  </r>
  <r>
    <n v="361"/>
    <x v="26"/>
    <x v="0"/>
    <s v="06 - Suporte Técnico"/>
    <x v="3"/>
    <s v="Normal"/>
    <s v="CÁRCERES –FILIAL 009"/>
    <s v="Maxwell Silva"/>
    <x v="30"/>
    <s v="04/10/2016 08:53:49"/>
    <s v=" "/>
    <s v="xxx"/>
    <x v="3"/>
    <x v="3"/>
    <n v="4"/>
    <n v="0"/>
    <n v="100"/>
    <s v="06/09/2016 16:19:32"/>
    <s v="15/09/2016 10:56:16"/>
    <s v="XX"/>
    <x v="7"/>
    <s v="Não"/>
    <s v=""/>
    <s v=""/>
    <s v=""/>
  </r>
  <r>
    <n v="362"/>
    <x v="26"/>
    <x v="0"/>
    <s v="06 - Suporte Técnico"/>
    <x v="3"/>
    <s v="Normal"/>
    <s v="CÁRCERES – FILIAL 144"/>
    <s v="Maxwell Silva"/>
    <x v="30"/>
    <s v="04/10/2016 08:54:12"/>
    <s v=" "/>
    <s v="xxx"/>
    <x v="4"/>
    <x v="4"/>
    <n v="4"/>
    <n v="0"/>
    <n v="100"/>
    <s v="06/09/2016 16:19:32"/>
    <s v="15/09/2016 10:57:08"/>
    <s v="XX"/>
    <x v="7"/>
    <s v="Não"/>
    <s v=""/>
    <s v=""/>
    <s v=""/>
  </r>
  <r>
    <n v="363"/>
    <x v="26"/>
    <x v="0"/>
    <s v="06 - Suporte Técnico"/>
    <x v="0"/>
    <s v="Normal"/>
    <s v="CHAPADA DOS GUIMARÃES – FILIAL 248"/>
    <s v="Maxwell Silva"/>
    <x v="30"/>
    <s v="04/10/2016 09:05:19"/>
    <s v=" "/>
    <s v="xxx"/>
    <x v="3"/>
    <x v="3"/>
    <n v="4"/>
    <n v="0"/>
    <n v="100"/>
    <s v="06/09/2016 16:19:33"/>
    <s v="04/10/2016 08:56:40"/>
    <s v="XX"/>
    <x v="7"/>
    <s v="Não"/>
    <s v=""/>
    <s v=""/>
    <s v=""/>
  </r>
  <r>
    <n v="364"/>
    <x v="26"/>
    <x v="0"/>
    <s v="06 - Suporte Técnico"/>
    <x v="0"/>
    <s v="Normal"/>
    <s v="DIAMANTINO – FILIAL 250"/>
    <s v="Maxwell Silva"/>
    <x v="30"/>
    <s v="14/09/2016 14:37:23"/>
    <s v=" "/>
    <s v="xxx"/>
    <x v="3"/>
    <x v="3"/>
    <n v="4"/>
    <n v="0"/>
    <n v="100"/>
    <s v="06/09/2016 16:19:33"/>
    <s v="14/09/2016 14:37:23"/>
    <s v="XX"/>
    <x v="7"/>
    <s v="Não"/>
    <s v=""/>
    <s v=""/>
    <s v=""/>
  </r>
  <r>
    <n v="365"/>
    <x v="26"/>
    <x v="0"/>
    <s v="06 - Suporte Técnico"/>
    <x v="0"/>
    <s v="Normal"/>
    <s v="GUARANTÃ DO NORTE – FILIAL 267"/>
    <s v="Maxwell Silva"/>
    <x v="30"/>
    <s v="14/09/2016 14:37:57"/>
    <s v=" "/>
    <s v="xxx"/>
    <x v="3"/>
    <x v="3"/>
    <n v="4"/>
    <n v="0"/>
    <n v="100"/>
    <s v="06/09/2016 16:19:33"/>
    <s v="14/09/2016 14:37:57"/>
    <s v="XX"/>
    <x v="7"/>
    <s v="Não"/>
    <s v=""/>
    <s v=""/>
    <s v=""/>
  </r>
  <r>
    <n v="366"/>
    <x v="26"/>
    <x v="0"/>
    <s v="06 - Suporte Técnico"/>
    <x v="3"/>
    <s v="Normal"/>
    <s v="JACIARA  - FILIAL 038"/>
    <s v="Maxwell Silva"/>
    <x v="30"/>
    <s v="04/10/2016 08:55:04"/>
    <s v=" "/>
    <s v="xxx"/>
    <x v="3"/>
    <x v="3"/>
    <n v="4"/>
    <n v="0"/>
    <n v="100"/>
    <s v="06/09/2016 16:19:33"/>
    <s v="19/09/2016 14:21:41"/>
    <s v="XX"/>
    <x v="7"/>
    <s v="Não"/>
    <s v=""/>
    <s v=""/>
    <s v=""/>
  </r>
  <r>
    <n v="367"/>
    <x v="26"/>
    <x v="0"/>
    <s v="06 - Suporte Técnico"/>
    <x v="0"/>
    <s v="Normal"/>
    <s v="JUARA  - FILIAL 017"/>
    <s v="Maxwell Silva"/>
    <x v="30"/>
    <s v="14/09/2016 14:38:25"/>
    <s v=" "/>
    <s v="xxx"/>
    <x v="4"/>
    <x v="4"/>
    <n v="4"/>
    <n v="0"/>
    <n v="100"/>
    <s v="06/09/2016 16:19:33"/>
    <s v="14/09/2016 14:38:25"/>
    <s v="XX"/>
    <x v="7"/>
    <s v="Não"/>
    <s v=""/>
    <s v=""/>
    <s v=""/>
  </r>
  <r>
    <n v="368"/>
    <x v="26"/>
    <x v="0"/>
    <s v="06 - Suporte Técnico"/>
    <x v="0"/>
    <s v="Normal"/>
    <s v="JUÍNA – FILIAL 042"/>
    <s v="Maxwell Silva"/>
    <x v="30"/>
    <s v="14/09/2016 14:38:57"/>
    <s v=" "/>
    <s v="xxx"/>
    <x v="4"/>
    <x v="4"/>
    <n v="4"/>
    <n v="0"/>
    <n v="100"/>
    <s v="06/09/2016 16:19:33"/>
    <s v="14/09/2016 14:38:57"/>
    <s v="XX"/>
    <x v="7"/>
    <s v="Não"/>
    <s v=""/>
    <s v=""/>
    <s v=""/>
  </r>
  <r>
    <n v="369"/>
    <x v="26"/>
    <x v="0"/>
    <s v="06 - Suporte Técnico"/>
    <x v="0"/>
    <s v="Normal"/>
    <s v="LUCAS DO RIO VERDE – FILIAL 046"/>
    <s v="Maxwell Silva"/>
    <x v="30"/>
    <s v="15/09/2016 10:57:40"/>
    <s v=" "/>
    <s v="xxx"/>
    <x v="4"/>
    <x v="4"/>
    <n v="4"/>
    <n v="0"/>
    <n v="100"/>
    <s v="06/09/2016 16:19:34"/>
    <s v="15/09/2016 10:57:35"/>
    <s v="XX"/>
    <x v="7"/>
    <s v="Não"/>
    <s v=""/>
    <s v=""/>
    <s v=""/>
  </r>
  <r>
    <n v="370"/>
    <x v="26"/>
    <x v="0"/>
    <s v="06 - Suporte Técnico"/>
    <x v="0"/>
    <s v="Normal"/>
    <s v="MIRASSOL D'OESTE – FILIAL 001"/>
    <s v="Maxwell Silva"/>
    <x v="30"/>
    <s v="04/10/2016 09:05:10"/>
    <s v=" "/>
    <s v="xxx"/>
    <x v="4"/>
    <x v="4"/>
    <n v="4"/>
    <n v="0"/>
    <n v="100"/>
    <s v="06/09/2016 16:19:34"/>
    <s v="04/10/2016 08:56:45"/>
    <s v="XX"/>
    <x v="7"/>
    <s v="Não"/>
    <s v=""/>
    <s v=""/>
    <s v=""/>
  </r>
  <r>
    <n v="371"/>
    <x v="26"/>
    <x v="0"/>
    <s v="06 - Suporte Técnico"/>
    <x v="0"/>
    <s v="Normal"/>
    <s v="MIRASSOL D'OESTE – FILIAL 257"/>
    <s v="Maxwell Silva"/>
    <x v="30"/>
    <s v="04/10/2016 09:05:02"/>
    <s v=" "/>
    <s v="xxx"/>
    <x v="5"/>
    <x v="5"/>
    <n v="4"/>
    <n v="0"/>
    <n v="100"/>
    <s v="06/09/2016 16:19:34"/>
    <s v="04/10/2016 08:57:01"/>
    <s v="XX"/>
    <x v="7"/>
    <s v="Não"/>
    <s v=""/>
    <s v=""/>
    <s v=""/>
  </r>
  <r>
    <n v="372"/>
    <x v="26"/>
    <x v="0"/>
    <s v="06 - Suporte Técnico"/>
    <x v="0"/>
    <s v="Normal"/>
    <s v="MT  COLÍDER  - FILIAL 048"/>
    <s v="Maxwell Silva"/>
    <x v="30"/>
    <s v="14/09/2016 14:39:22"/>
    <s v=" "/>
    <s v="xxx"/>
    <x v="4"/>
    <x v="4"/>
    <n v="4"/>
    <n v="0"/>
    <n v="100"/>
    <s v="06/09/2016 16:19:34"/>
    <s v="14/09/2016 14:39:22"/>
    <s v="XX"/>
    <x v="7"/>
    <s v="Não"/>
    <s v=""/>
    <s v=""/>
    <s v=""/>
  </r>
  <r>
    <n v="373"/>
    <x v="26"/>
    <x v="0"/>
    <s v="06 - Suporte Técnico"/>
    <x v="0"/>
    <s v="Normal"/>
    <s v="NOVA MUTUM – FILIAL 018"/>
    <s v="Maxwell Silva"/>
    <x v="30"/>
    <s v="14/09/2016 14:39:57"/>
    <s v=" "/>
    <s v="xxx"/>
    <x v="4"/>
    <x v="4"/>
    <n v="4"/>
    <n v="0"/>
    <n v="100"/>
    <s v="06/09/2016 16:19:34"/>
    <s v="14/09/2016 14:39:57"/>
    <s v="XX"/>
    <x v="7"/>
    <s v="Não"/>
    <s v=""/>
    <s v=""/>
    <s v=""/>
  </r>
  <r>
    <n v="374"/>
    <x v="26"/>
    <x v="0"/>
    <s v="06 - Suporte Técnico"/>
    <x v="0"/>
    <s v="Normal"/>
    <s v="PARANATINGA – FILIAL 311"/>
    <s v="Maxwell Silva"/>
    <x v="30"/>
    <s v="19/09/2016 14:23:29"/>
    <s v=" "/>
    <s v="xxx"/>
    <x v="4"/>
    <x v="4"/>
    <n v="4"/>
    <n v="0"/>
    <n v="100"/>
    <s v="06/09/2016 16:19:34"/>
    <s v="19/09/2016 14:23:24"/>
    <s v="XX"/>
    <x v="7"/>
    <s v="Não"/>
    <s v=""/>
    <s v=""/>
    <s v=""/>
  </r>
  <r>
    <n v="375"/>
    <x v="26"/>
    <x v="0"/>
    <s v="06 - Suporte Técnico"/>
    <x v="0"/>
    <s v="Normal"/>
    <s v="POCONÉ – FILIAL 247"/>
    <s v="Maxwell Silva"/>
    <x v="30"/>
    <s v="14/09/2016 14:40:59"/>
    <s v=" "/>
    <s v="xxx"/>
    <x v="4"/>
    <x v="4"/>
    <n v="4"/>
    <n v="0"/>
    <n v="100"/>
    <s v="06/09/2016 16:19:35"/>
    <s v="14/09/2016 14:40:59"/>
    <s v="XX"/>
    <x v="7"/>
    <s v="Não"/>
    <s v=""/>
    <s v=""/>
    <s v=""/>
  </r>
  <r>
    <n v="376"/>
    <x v="26"/>
    <x v="0"/>
    <s v="06 - Suporte Técnico"/>
    <x v="0"/>
    <s v="Normal"/>
    <s v="PONTES E LACERDA – FILIAL 007"/>
    <s v="Maxwell Silva"/>
    <x v="30"/>
    <s v="15/09/2016 10:58:13"/>
    <s v=" "/>
    <s v="xxx"/>
    <x v="4"/>
    <x v="4"/>
    <n v="4"/>
    <n v="0"/>
    <n v="100"/>
    <s v="06/09/2016 16:19:35"/>
    <s v="15/09/2016 10:58:08"/>
    <s v="XX"/>
    <x v="7"/>
    <s v="Não"/>
    <s v=""/>
    <s v=""/>
    <s v=""/>
  </r>
  <r>
    <n v="377"/>
    <x v="26"/>
    <x v="0"/>
    <s v="06 - Suporte Técnico"/>
    <x v="0"/>
    <s v="Normal"/>
    <s v="PRIMAVERA DO LESTE – FILIAL 039"/>
    <s v="Maxwell Silva"/>
    <x v="30"/>
    <s v="15/09/2016 10:58:39"/>
    <s v=" "/>
    <s v="xxx"/>
    <x v="5"/>
    <x v="5"/>
    <n v="4"/>
    <n v="0"/>
    <n v="100"/>
    <s v="06/09/2016 16:19:35"/>
    <s v="15/09/2016 10:58:34"/>
    <s v="XX"/>
    <x v="7"/>
    <s v="Não"/>
    <s v=""/>
    <s v=""/>
    <s v=""/>
  </r>
  <r>
    <n v="378"/>
    <x v="26"/>
    <x v="0"/>
    <s v="06 - Suporte Técnico"/>
    <x v="0"/>
    <s v="Normal"/>
    <s v="RONDONÓPOLIS – FILIAL 041"/>
    <s v="Maxwell Silva"/>
    <x v="30"/>
    <s v="14/09/2016 14:41:30"/>
    <s v=" "/>
    <s v="xxx"/>
    <x v="5"/>
    <x v="5"/>
    <n v="4"/>
    <n v="0"/>
    <n v="100"/>
    <s v="06/09/2016 16:19:35"/>
    <s v="14/09/2016 14:41:30"/>
    <s v="XX"/>
    <x v="7"/>
    <s v="Não"/>
    <s v=""/>
    <s v=""/>
    <s v=""/>
  </r>
  <r>
    <n v="379"/>
    <x v="26"/>
    <x v="0"/>
    <s v="06 - Suporte Técnico"/>
    <x v="0"/>
    <s v="Normal"/>
    <s v="RONDONÓPOLIS – FILIAL 282"/>
    <s v="Maxwell Silva"/>
    <x v="30"/>
    <s v="14/09/2016 14:41:56"/>
    <s v=" "/>
    <s v="xxx"/>
    <x v="27"/>
    <x v="31"/>
    <n v="4"/>
    <n v="0"/>
    <n v="100"/>
    <s v="06/09/2016 16:19:35"/>
    <s v="14/09/2016 14:41:56"/>
    <s v="XX"/>
    <x v="7"/>
    <s v="Não"/>
    <s v=""/>
    <s v=""/>
    <s v=""/>
  </r>
  <r>
    <n v="380"/>
    <x v="26"/>
    <x v="0"/>
    <s v="06 - Suporte Técnico"/>
    <x v="0"/>
    <s v="Normal"/>
    <s v="SÃO JOSÉ DO RIO CLARO – FILIAL 234"/>
    <s v="Maxwell Silva"/>
    <x v="30"/>
    <s v="19/09/2016 14:24:21"/>
    <s v=" "/>
    <s v="xxx"/>
    <x v="5"/>
    <x v="5"/>
    <n v="4"/>
    <n v="0"/>
    <n v="100"/>
    <s v="06/09/2016 16:19:36"/>
    <s v="19/09/2016 14:24:17"/>
    <s v="XX"/>
    <x v="7"/>
    <s v="Não"/>
    <s v=""/>
    <s v=""/>
    <s v=""/>
  </r>
  <r>
    <n v="381"/>
    <x v="26"/>
    <x v="0"/>
    <s v="06 - Suporte Técnico"/>
    <x v="0"/>
    <s v="Normal"/>
    <s v="SÃO JOSÉ DOS QUATRO MARCOS – FILIAL 004"/>
    <s v="Maxwell Silva"/>
    <x v="30"/>
    <s v="04/10/2016 09:04:48"/>
    <s v=" "/>
    <s v="xxx"/>
    <x v="5"/>
    <x v="5"/>
    <n v="4"/>
    <n v="0"/>
    <n v="100"/>
    <s v="06/09/2016 16:19:36"/>
    <s v="04/10/2016 08:57:06"/>
    <s v="XX"/>
    <x v="7"/>
    <s v="Não"/>
    <s v=""/>
    <s v=""/>
    <s v=""/>
  </r>
  <r>
    <n v="382"/>
    <x v="26"/>
    <x v="0"/>
    <s v="06 - Suporte Técnico"/>
    <x v="0"/>
    <s v="Normal"/>
    <s v="SINOP – FILIAL 043"/>
    <s v="Maxwell Silva"/>
    <x v="30"/>
    <s v="19/09/2016 14:24:41"/>
    <s v=" "/>
    <s v="xxx"/>
    <x v="2"/>
    <x v="2"/>
    <n v="4"/>
    <n v="0"/>
    <n v="100"/>
    <s v="06/09/2016 16:19:36"/>
    <s v="19/09/2016 14:24:37"/>
    <s v="XX"/>
    <x v="7"/>
    <s v="Não"/>
    <s v=""/>
    <s v=""/>
    <s v=""/>
  </r>
  <r>
    <n v="383"/>
    <x v="26"/>
    <x v="0"/>
    <s v="06 - Suporte Técnico"/>
    <x v="0"/>
    <s v="Normal"/>
    <s v="SINOP – FILIAL 253"/>
    <s v="Maxwell Silva"/>
    <x v="30"/>
    <s v="19/09/2016 14:25:05"/>
    <s v=" "/>
    <s v="xxx"/>
    <x v="3"/>
    <x v="3"/>
    <n v="4"/>
    <n v="0"/>
    <n v="100"/>
    <s v="06/09/2016 16:19:36"/>
    <s v="19/09/2016 14:25:00"/>
    <s v="XX"/>
    <x v="7"/>
    <s v="Não"/>
    <s v=""/>
    <s v=""/>
    <s v=""/>
  </r>
  <r>
    <n v="384"/>
    <x v="26"/>
    <x v="0"/>
    <s v="06 - Suporte Técnico"/>
    <x v="0"/>
    <s v="Normal"/>
    <s v="SINOP – FILIAL 312"/>
    <s v="Maxwell Silva"/>
    <x v="30"/>
    <s v="19/09/2016 14:25:22"/>
    <s v=" "/>
    <s v="xxx"/>
    <x v="4"/>
    <x v="4"/>
    <n v="4"/>
    <n v="0"/>
    <n v="100"/>
    <s v="06/09/2016 16:19:36"/>
    <s v="19/09/2016 14:25:17"/>
    <s v="XX"/>
    <x v="7"/>
    <s v="Não"/>
    <s v=""/>
    <s v=""/>
    <s v=""/>
  </r>
  <r>
    <n v="385"/>
    <x v="26"/>
    <x v="0"/>
    <s v="06 - Suporte Técnico"/>
    <x v="0"/>
    <s v="Normal"/>
    <s v="SORRISO – FILIAL 047"/>
    <s v="Maxwell Silva"/>
    <x v="30"/>
    <s v="14/09/2016 14:42:34"/>
    <s v=" "/>
    <s v="xxx"/>
    <x v="5"/>
    <x v="5"/>
    <n v="4"/>
    <n v="0"/>
    <n v="100"/>
    <s v="06/09/2016 16:19:36"/>
    <s v="14/09/2016 14:42:34"/>
    <s v="XX"/>
    <x v="7"/>
    <s v="Não"/>
    <s v=""/>
    <s v=""/>
    <s v=""/>
  </r>
  <r>
    <n v="386"/>
    <x v="26"/>
    <x v="0"/>
    <s v="06 - Suporte Técnico"/>
    <x v="0"/>
    <s v="Normal"/>
    <s v="TANGARÁ DA SERRA – FILIAL 036"/>
    <s v="Maxwell Silva"/>
    <x v="30"/>
    <s v="14/09/2016 14:43:04"/>
    <s v=" "/>
    <s v="xxx"/>
    <x v="5"/>
    <x v="5"/>
    <n v="4"/>
    <n v="0"/>
    <n v="100"/>
    <s v="06/09/2016 16:19:37"/>
    <s v="14/09/2016 14:43:04"/>
    <s v="XX"/>
    <x v="7"/>
    <s v="Não"/>
    <s v=""/>
    <s v=""/>
    <s v=""/>
  </r>
  <r>
    <n v="387"/>
    <x v="26"/>
    <x v="0"/>
    <s v="06 - Suporte Técnico"/>
    <x v="0"/>
    <s v="Normal"/>
    <s v="VÁRZEA GRANDE – FILIAL 023"/>
    <s v="Maxwell Silva"/>
    <x v="30"/>
    <s v="14/09/2016 14:43:37"/>
    <s v=" "/>
    <s v="xxx"/>
    <x v="40"/>
    <x v="44"/>
    <n v="4"/>
    <n v="0"/>
    <n v="100"/>
    <s v="06/09/2016 16:19:37"/>
    <s v="06/09/2016 16:19:37"/>
    <s v="XX"/>
    <x v="7"/>
    <s v="Não"/>
    <s v=""/>
    <s v=""/>
    <s v=""/>
  </r>
  <r>
    <n v="388"/>
    <x v="26"/>
    <x v="0"/>
    <s v="06 - Suporte Técnico"/>
    <x v="0"/>
    <s v="Normal"/>
    <s v="VÁRZEA GRANDE – FILIAL 045"/>
    <s v="Maxwell Silva"/>
    <x v="30"/>
    <s v="06/09/2016 17:36:12"/>
    <s v=" "/>
    <s v="xxx"/>
    <x v="40"/>
    <x v="44"/>
    <n v="4"/>
    <n v="0"/>
    <n v="100"/>
    <s v="06/09/2016 16:19:37"/>
    <s v="06/09/2016 16:19:37"/>
    <s v="XX"/>
    <x v="7"/>
    <s v="Não"/>
    <s v=""/>
    <s v=""/>
    <s v=""/>
  </r>
  <r>
    <n v="389"/>
    <x v="26"/>
    <x v="0"/>
    <s v="06 - Suporte Técnico"/>
    <x v="0"/>
    <s v="Normal"/>
    <s v="VÁRZEA GRANDE – FILIAL 265"/>
    <s v="Maxwell Silva"/>
    <x v="30"/>
    <s v="06/09/2016 17:36:12"/>
    <s v=" "/>
    <s v="xxx"/>
    <x v="40"/>
    <x v="44"/>
    <n v="4"/>
    <n v="0"/>
    <n v="100"/>
    <s v="06/09/2016 16:19:37"/>
    <s v="06/09/2016 16:19:37"/>
    <s v="XX"/>
    <x v="7"/>
    <s v="Não"/>
    <s v=""/>
    <s v=""/>
    <s v=""/>
  </r>
  <r>
    <n v="390"/>
    <x v="26"/>
    <x v="0"/>
    <s v="06 - Suporte Técnico"/>
    <x v="0"/>
    <s v="Normal"/>
    <s v="VÁRZEA GRANDE – FILIAL 269"/>
    <s v="Maxwell Silva"/>
    <x v="30"/>
    <s v="06/09/2016 17:36:12"/>
    <s v=" "/>
    <s v="xxx"/>
    <x v="40"/>
    <x v="44"/>
    <n v="4"/>
    <n v="0"/>
    <n v="100"/>
    <s v="06/09/2016 16:19:37"/>
    <s v="06/09/2016 16:19:37"/>
    <s v="XX"/>
    <x v="7"/>
    <s v="Não"/>
    <s v=""/>
    <s v=""/>
    <s v=""/>
  </r>
  <r>
    <n v="391"/>
    <x v="26"/>
    <x v="0"/>
    <s v="06 - Suporte Técnico"/>
    <x v="0"/>
    <s v="Normal"/>
    <s v="VÁRZEA GRANDE – FILIAL 270"/>
    <s v="Maxwell Silva"/>
    <x v="30"/>
    <s v="06/09/2016 17:36:12"/>
    <s v=" "/>
    <s v="xxx"/>
    <x v="40"/>
    <x v="44"/>
    <n v="4"/>
    <n v="0"/>
    <n v="100"/>
    <s v="06/09/2016 16:19:38"/>
    <s v="06/09/2016 16:19:38"/>
    <s v="XX"/>
    <x v="7"/>
    <s v="Não"/>
    <s v=""/>
    <s v=""/>
    <s v=""/>
  </r>
  <r>
    <n v="392"/>
    <x v="26"/>
    <x v="0"/>
    <s v="06 - Suporte Técnico"/>
    <x v="0"/>
    <s v="Normal"/>
    <s v="VÁRZEA GRANDE – FILIAL 286"/>
    <s v="Maxwell Silva"/>
    <x v="30"/>
    <s v="06/09/2016 17:36:12"/>
    <s v=" "/>
    <s v="xxx"/>
    <x v="40"/>
    <x v="44"/>
    <n v="4"/>
    <n v="0"/>
    <n v="100"/>
    <s v="06/09/2016 16:19:38"/>
    <s v="06/09/2016 16:19:38"/>
    <s v="XX"/>
    <x v="7"/>
    <s v="Não"/>
    <s v=""/>
    <s v=""/>
    <s v=""/>
  </r>
  <r>
    <n v="393"/>
    <x v="26"/>
    <x v="0"/>
    <s v="06 - Suporte Técnico"/>
    <x v="0"/>
    <s v="Normal"/>
    <s v="BRAGANCA – FILIAL 113"/>
    <s v="Maxwell Silva"/>
    <x v="30"/>
    <s v="19/09/2016 14:26:31"/>
    <s v=" "/>
    <s v="xxx"/>
    <x v="2"/>
    <x v="2"/>
    <n v="4"/>
    <n v="0"/>
    <n v="100"/>
    <s v="06/09/2016 16:19:38"/>
    <s v="19/09/2016 14:26:26"/>
    <s v="XX"/>
    <x v="7"/>
    <s v="Não"/>
    <s v=""/>
    <s v=""/>
    <s v=""/>
  </r>
  <r>
    <n v="394"/>
    <x v="26"/>
    <x v="0"/>
    <s v="06 - Suporte Técnico"/>
    <x v="0"/>
    <s v="Normal"/>
    <s v="CASTANHAL – FILIAL 153"/>
    <s v="Maxwell Silva"/>
    <x v="30"/>
    <s v="19/09/2016 14:26:54"/>
    <s v=" "/>
    <s v="xxx"/>
    <x v="2"/>
    <x v="2"/>
    <n v="4"/>
    <n v="0"/>
    <n v="100"/>
    <s v="06/09/2016 16:19:38"/>
    <s v="19/09/2016 14:26:50"/>
    <s v="XX"/>
    <x v="7"/>
    <s v="Não"/>
    <s v=""/>
    <s v=""/>
    <s v=""/>
  </r>
  <r>
    <n v="395"/>
    <x v="26"/>
    <x v="0"/>
    <s v="06 - Suporte Técnico"/>
    <x v="0"/>
    <s v="Normal"/>
    <s v="MARABA – FILIAL 116"/>
    <s v="Maxwell Silva"/>
    <x v="30"/>
    <s v="19/09/2016 14:27:16"/>
    <s v=" "/>
    <s v="xxx"/>
    <x v="6"/>
    <x v="6"/>
    <n v="4"/>
    <n v="0"/>
    <n v="100"/>
    <s v="06/09/2016 16:19:38"/>
    <s v="19/09/2016 14:27:11"/>
    <s v="XX"/>
    <x v="7"/>
    <s v="Não"/>
    <s v=""/>
    <s v=""/>
    <s v=""/>
  </r>
  <r>
    <n v="396"/>
    <x v="26"/>
    <x v="0"/>
    <s v="06 - Suporte Técnico"/>
    <x v="0"/>
    <s v="Normal"/>
    <s v="MARABA – FILIAL 141"/>
    <s v="Maxwell Silva"/>
    <x v="30"/>
    <s v="06/09/2016 17:36:12"/>
    <s v=" "/>
    <s v="xxx"/>
    <x v="40"/>
    <x v="44"/>
    <n v="4"/>
    <n v="0"/>
    <n v="100"/>
    <s v="06/09/2016 16:19:38"/>
    <s v="06/09/2016 16:19:38"/>
    <s v="XX"/>
    <x v="7"/>
    <s v="Não"/>
    <s v=""/>
    <s v=""/>
    <s v=""/>
  </r>
  <r>
    <n v="397"/>
    <x v="26"/>
    <x v="0"/>
    <s v="06 - Suporte Técnico"/>
    <x v="0"/>
    <s v="Normal"/>
    <s v="MARABA – FILIAL 142"/>
    <s v="Maxwell Silva"/>
    <x v="30"/>
    <s v="06/09/2016 17:36:12"/>
    <s v=" "/>
    <s v="xxx"/>
    <x v="40"/>
    <x v="44"/>
    <n v="4"/>
    <n v="0"/>
    <n v="100"/>
    <s v="06/09/2016 16:19:39"/>
    <s v="06/09/2016 16:19:39"/>
    <s v="XX"/>
    <x v="7"/>
    <s v="Não"/>
    <s v=""/>
    <s v=""/>
    <s v=""/>
  </r>
  <r>
    <n v="398"/>
    <x v="26"/>
    <x v="0"/>
    <s v="06 - Suporte Técnico"/>
    <x v="0"/>
    <s v="Normal"/>
    <s v="PARAGOMINAS – FILIAL 166"/>
    <s v="Maxwell Silva"/>
    <x v="30"/>
    <s v="04/10/2016 09:04:37"/>
    <s v=" "/>
    <s v="xxx"/>
    <x v="6"/>
    <x v="6"/>
    <n v="4"/>
    <n v="0"/>
    <n v="100"/>
    <s v="06/09/2016 16:19:39"/>
    <s v="04/10/2016 08:57:19"/>
    <s v="XX"/>
    <x v="7"/>
    <s v="Não"/>
    <s v=""/>
    <s v=""/>
    <s v=""/>
  </r>
  <r>
    <n v="399"/>
    <x v="26"/>
    <x v="0"/>
    <s v="06 - Suporte Técnico"/>
    <x v="0"/>
    <s v="Normal"/>
    <s v="PARAUAPEBAS – FILIAL 114"/>
    <s v="Maxwell Silva"/>
    <x v="30"/>
    <s v="04/10/2016 09:04:27"/>
    <s v=" "/>
    <s v="xxx"/>
    <x v="6"/>
    <x v="6"/>
    <n v="4"/>
    <n v="0"/>
    <n v="100"/>
    <s v="06/09/2016 16:19:39"/>
    <s v="04/10/2016 08:57:25"/>
    <s v="XX"/>
    <x v="7"/>
    <s v="Não"/>
    <s v=""/>
    <s v=""/>
    <s v=""/>
  </r>
  <r>
    <n v="400"/>
    <x v="26"/>
    <x v="0"/>
    <s v="06 - Suporte Técnico"/>
    <x v="0"/>
    <s v="Normal"/>
    <s v="SÃO JOSÉ DE RIBAMAR  - FILIAL 415"/>
    <s v="Maxwell Silva"/>
    <x v="30"/>
    <s v="04/10/2016 09:04:19"/>
    <s v=" "/>
    <s v="xxx"/>
    <x v="2"/>
    <x v="2"/>
    <n v="4"/>
    <n v="0"/>
    <n v="100"/>
    <s v="06/09/2016 16:19:39"/>
    <s v="04/10/2016 08:57:30"/>
    <s v="XX"/>
    <x v="7"/>
    <s v="Não"/>
    <s v=""/>
    <s v=""/>
    <s v=""/>
  </r>
  <r>
    <n v="401"/>
    <x v="26"/>
    <x v="0"/>
    <s v="06 - Suporte Técnico"/>
    <x v="0"/>
    <s v="Normal"/>
    <s v="TUCURUI – FILIAL 112"/>
    <s v="Maxwell Silva"/>
    <x v="30"/>
    <s v="04/10/2016 09:04:09"/>
    <s v=" "/>
    <s v="xxx"/>
    <x v="2"/>
    <x v="2"/>
    <n v="4"/>
    <n v="0"/>
    <n v="100"/>
    <s v="06/09/2016 16:19:39"/>
    <s v="04/10/2016 08:57:35"/>
    <s v="XX"/>
    <x v="7"/>
    <s v="Não"/>
    <s v=""/>
    <s v=""/>
    <s v=""/>
  </r>
  <r>
    <n v="402"/>
    <x v="26"/>
    <x v="0"/>
    <s v="06 - Suporte Técnico"/>
    <x v="0"/>
    <s v="Normal"/>
    <s v="PARNAIBA  FILIAL 214"/>
    <s v="Maxwell Silva"/>
    <x v="30"/>
    <s v="14/09/2016 14:45:17"/>
    <s v=" "/>
    <s v="xxx"/>
    <x v="6"/>
    <x v="6"/>
    <n v="4"/>
    <n v="0"/>
    <n v="100"/>
    <s v="06/09/2016 16:19:39"/>
    <s v="14/09/2016 14:45:17"/>
    <s v="XX"/>
    <x v="7"/>
    <s v="Não"/>
    <s v=""/>
    <s v=""/>
    <s v=""/>
  </r>
  <r>
    <n v="403"/>
    <x v="26"/>
    <x v="0"/>
    <s v="06 - Suporte Técnico"/>
    <x v="0"/>
    <s v="Normal"/>
    <s v="TERESINA – FILIAL 198"/>
    <s v="Maxwell Silva"/>
    <x v="30"/>
    <s v="14/09/2016 14:45:48"/>
    <s v=" "/>
    <s v="xxx"/>
    <x v="6"/>
    <x v="6"/>
    <n v="4"/>
    <n v="0"/>
    <n v="100"/>
    <s v="06/09/2016 16:19:40"/>
    <s v="14/09/2016 14:45:48"/>
    <s v="XX"/>
    <x v="7"/>
    <s v="Não"/>
    <s v=""/>
    <s v=""/>
    <s v=""/>
  </r>
  <r>
    <n v="404"/>
    <x v="26"/>
    <x v="0"/>
    <s v="06 - Suporte Técnico"/>
    <x v="0"/>
    <s v="Normal"/>
    <s v="TERESINA – FILIAL 201"/>
    <s v="Maxwell Silva"/>
    <x v="30"/>
    <s v="14/09/2016 14:46:30"/>
    <s v=" "/>
    <s v="xxx"/>
    <x v="2"/>
    <x v="2"/>
    <n v="4"/>
    <n v="0"/>
    <n v="100"/>
    <s v="06/09/2016 16:19:40"/>
    <s v="14/09/2016 14:46:30"/>
    <s v="XX"/>
    <x v="7"/>
    <s v="Não"/>
    <s v=""/>
    <s v=""/>
    <s v=""/>
  </r>
  <r>
    <n v="405"/>
    <x v="26"/>
    <x v="0"/>
    <s v="06 - Suporte Técnico"/>
    <x v="0"/>
    <s v="Normal"/>
    <s v="TERESINA – FILIAL 237"/>
    <s v="Maxwell Silva"/>
    <x v="30"/>
    <s v="14/09/2016 14:46:59"/>
    <s v=" "/>
    <s v="xxx"/>
    <x v="3"/>
    <x v="3"/>
    <n v="4"/>
    <n v="0"/>
    <n v="100"/>
    <s v="06/09/2016 16:19:40"/>
    <s v="14/09/2016 14:46:59"/>
    <s v="XX"/>
    <x v="7"/>
    <s v="Não"/>
    <s v=""/>
    <s v=""/>
    <s v=""/>
  </r>
  <r>
    <n v="406"/>
    <x v="26"/>
    <x v="0"/>
    <s v="06 - Suporte Técnico"/>
    <x v="0"/>
    <s v="Normal"/>
    <s v="ARIQUEMES - FILIAL 091"/>
    <s v="Maxwell Silva"/>
    <x v="30"/>
    <s v="19/09/2016 14:28:25"/>
    <s v=" "/>
    <s v="xxx"/>
    <x v="2"/>
    <x v="2"/>
    <n v="4"/>
    <n v="0"/>
    <n v="100"/>
    <s v="06/09/2016 16:19:40"/>
    <s v="19/09/2016 14:28:20"/>
    <s v="XX"/>
    <x v="7"/>
    <s v="Não"/>
    <s v=""/>
    <s v=""/>
    <s v=""/>
  </r>
  <r>
    <n v="407"/>
    <x v="26"/>
    <x v="0"/>
    <s v="06 - Suporte Técnico"/>
    <x v="0"/>
    <s v="Normal"/>
    <s v="ARIQUEMES  - FILIAL 208"/>
    <s v="Maxwell Silva"/>
    <x v="30"/>
    <s v="19/09/2016 14:28:44"/>
    <s v=" "/>
    <s v="xxx"/>
    <x v="3"/>
    <x v="3"/>
    <n v="4"/>
    <n v="0"/>
    <n v="100"/>
    <s v="06/09/2016 16:19:40"/>
    <s v="19/09/2016 14:28:39"/>
    <s v="XX"/>
    <x v="7"/>
    <s v="Não"/>
    <s v=""/>
    <s v=""/>
    <s v=""/>
  </r>
  <r>
    <n v="408"/>
    <x v="26"/>
    <x v="0"/>
    <s v="06 - Suporte Técnico"/>
    <x v="0"/>
    <s v="Normal"/>
    <s v="CACOAL – FILIAL 090"/>
    <s v="Maxwell Silva"/>
    <x v="30"/>
    <s v="15/09/2016 10:59:35"/>
    <s v=" "/>
    <s v="xxx"/>
    <x v="2"/>
    <x v="2"/>
    <n v="4"/>
    <n v="0"/>
    <n v="100"/>
    <s v="06/09/2016 16:19:40"/>
    <s v="15/09/2016 10:59:30"/>
    <s v="XX"/>
    <x v="7"/>
    <s v="Não"/>
    <s v=""/>
    <s v=""/>
    <s v=""/>
  </r>
  <r>
    <n v="409"/>
    <x v="26"/>
    <x v="0"/>
    <s v="06 - Suporte Técnico"/>
    <x v="0"/>
    <s v="Normal"/>
    <s v="COLORADO DO OESTE – FILIAL 052"/>
    <s v="Maxwell Silva"/>
    <x v="30"/>
    <s v="04/10/2016 09:02:54"/>
    <s v=" "/>
    <s v="xxx"/>
    <x v="4"/>
    <x v="4"/>
    <n v="4"/>
    <n v="0"/>
    <n v="100"/>
    <s v="06/09/2016 16:19:41"/>
    <s v="04/10/2016 08:57:40"/>
    <s v="XX"/>
    <x v="7"/>
    <s v="Não"/>
    <s v=""/>
    <s v=""/>
    <s v=""/>
  </r>
  <r>
    <n v="410"/>
    <x v="26"/>
    <x v="0"/>
    <s v="06 - Suporte Técnico"/>
    <x v="0"/>
    <s v="Normal"/>
    <s v="ESPIGÃO D'OESTE  - FILIAL 053"/>
    <s v="Maxwell Silva"/>
    <x v="30"/>
    <s v="14/09/2016 14:47:39"/>
    <s v=" "/>
    <s v="xxx"/>
    <x v="4"/>
    <x v="4"/>
    <n v="4"/>
    <n v="0"/>
    <n v="100"/>
    <s v="06/09/2016 16:19:41"/>
    <s v="14/09/2016 14:47:39"/>
    <s v="XX"/>
    <x v="7"/>
    <s v="Não"/>
    <s v=""/>
    <s v=""/>
    <s v=""/>
  </r>
  <r>
    <n v="411"/>
    <x v="26"/>
    <x v="0"/>
    <s v="06 - Suporte Técnico"/>
    <x v="0"/>
    <s v="Normal"/>
    <s v="GUAJARÁ-MIRIM – FILIAL 054"/>
    <s v="Maxwell Silva"/>
    <x v="30"/>
    <s v="19/09/2016 14:29:24"/>
    <s v=" "/>
    <s v="xxx"/>
    <x v="4"/>
    <x v="4"/>
    <n v="4"/>
    <n v="0"/>
    <n v="100"/>
    <s v="06/09/2016 16:19:41"/>
    <s v="19/09/2016 14:29:19"/>
    <s v="XX"/>
    <x v="7"/>
    <s v="Não"/>
    <s v=""/>
    <s v=""/>
    <s v=""/>
  </r>
  <r>
    <n v="412"/>
    <x v="26"/>
    <x v="0"/>
    <s v="06 - Suporte Técnico"/>
    <x v="0"/>
    <s v="Normal"/>
    <s v="JARU – FILIAL 093"/>
    <s v="Maxwell Silva"/>
    <x v="30"/>
    <s v="14/09/2016 14:48:07"/>
    <s v=" "/>
    <s v="xxx"/>
    <x v="4"/>
    <x v="4"/>
    <n v="4"/>
    <n v="0"/>
    <n v="100"/>
    <s v="06/09/2016 16:19:41"/>
    <s v="14/09/2016 14:48:07"/>
    <s v="XX"/>
    <x v="7"/>
    <s v="Não"/>
    <s v=""/>
    <s v=""/>
    <s v=""/>
  </r>
  <r>
    <n v="413"/>
    <x v="26"/>
    <x v="0"/>
    <s v="06 - Suporte Técnico"/>
    <x v="0"/>
    <s v="Normal"/>
    <s v="JI-PARANÁ – FILIAL 085"/>
    <s v="Maxwell Silva"/>
    <x v="30"/>
    <s v="14/09/2016 14:48:30"/>
    <s v=" "/>
    <s v="xxx"/>
    <x v="6"/>
    <x v="6"/>
    <n v="4"/>
    <n v="0"/>
    <n v="100"/>
    <s v="06/09/2016 16:19:41"/>
    <s v="14/09/2016 14:48:30"/>
    <s v="XX"/>
    <x v="7"/>
    <s v="Não"/>
    <s v=""/>
    <s v=""/>
    <s v=""/>
  </r>
  <r>
    <n v="414"/>
    <x v="26"/>
    <x v="0"/>
    <s v="06 - Suporte Técnico"/>
    <x v="0"/>
    <s v="Normal"/>
    <s v="JI-PARANÁ – FILIAL 098"/>
    <s v="Maxwell Silva"/>
    <x v="30"/>
    <s v="14/09/2016 14:48:59"/>
    <s v=" "/>
    <s v="xxx"/>
    <x v="2"/>
    <x v="2"/>
    <n v="4"/>
    <n v="0"/>
    <n v="100"/>
    <s v="06/09/2016 16:19:42"/>
    <s v="14/09/2016 14:48:59"/>
    <s v="XX"/>
    <x v="7"/>
    <s v="Não"/>
    <s v=""/>
    <s v=""/>
    <s v=""/>
  </r>
  <r>
    <n v="415"/>
    <x v="26"/>
    <x v="0"/>
    <s v="06 - Suporte Técnico"/>
    <x v="0"/>
    <s v="Normal"/>
    <s v="JI-PARANÁ – FILIAL 095"/>
    <s v="Maxwell Silva"/>
    <x v="30"/>
    <s v="14/09/2016 14:49:25"/>
    <s v=" "/>
    <s v="xxx"/>
    <x v="3"/>
    <x v="3"/>
    <n v="4"/>
    <n v="0"/>
    <n v="100"/>
    <s v="06/09/2016 16:19:42"/>
    <s v="14/09/2016 14:49:25"/>
    <s v="XX"/>
    <x v="7"/>
    <s v="Não"/>
    <s v=""/>
    <s v=""/>
    <s v=""/>
  </r>
  <r>
    <n v="416"/>
    <x v="26"/>
    <x v="0"/>
    <s v="06 - Suporte Técnico"/>
    <x v="0"/>
    <s v="Normal"/>
    <s v="OURO PRETO DO OESTE – FILIAL 088"/>
    <s v="Maxwell Silva"/>
    <x v="30"/>
    <s v="14/09/2016 14:49:57"/>
    <s v=" "/>
    <s v="xxx"/>
    <x v="2"/>
    <x v="2"/>
    <n v="4"/>
    <n v="0"/>
    <n v="100"/>
    <s v="06/09/2016 16:19:42"/>
    <s v="14/09/2016 14:49:57"/>
    <s v="XX"/>
    <x v="7"/>
    <s v="Não"/>
    <s v=""/>
    <s v=""/>
    <s v=""/>
  </r>
  <r>
    <n v="417"/>
    <x v="26"/>
    <x v="0"/>
    <s v="06 - Suporte Técnico"/>
    <x v="0"/>
    <s v="Normal"/>
    <s v="PIMENTA BUENO  - FILIAL 082"/>
    <s v="Maxwell Silva"/>
    <x v="30"/>
    <s v="19/09/2016 14:30:21"/>
    <s v=" "/>
    <s v="xxx"/>
    <x v="2"/>
    <x v="2"/>
    <n v="4"/>
    <n v="0"/>
    <n v="100"/>
    <s v="06/09/2016 16:19:42"/>
    <s v="19/09/2016 14:30:16"/>
    <s v="XX"/>
    <x v="7"/>
    <s v="Não"/>
    <s v=""/>
    <s v=""/>
    <s v=""/>
  </r>
  <r>
    <n v="418"/>
    <x v="26"/>
    <x v="0"/>
    <s v="06 - Suporte Técnico"/>
    <x v="0"/>
    <s v="Normal"/>
    <s v="PORTO VELHO – FILIAL 083"/>
    <s v="Maxwell Silva"/>
    <x v="30"/>
    <s v="19/09/2016 14:30:40"/>
    <s v=" "/>
    <s v="xxx"/>
    <x v="6"/>
    <x v="6"/>
    <n v="4"/>
    <n v="0"/>
    <n v="100"/>
    <s v="06/09/2016 16:19:42"/>
    <s v="19/09/2016 14:30:35"/>
    <s v="XX"/>
    <x v="7"/>
    <s v="Não"/>
    <s v=""/>
    <s v=""/>
    <s v=""/>
  </r>
  <r>
    <n v="419"/>
    <x v="26"/>
    <x v="0"/>
    <s v="06 - Suporte Técnico"/>
    <x v="0"/>
    <s v="Normal"/>
    <s v="PORTO VELHO – FILIAL 087"/>
    <s v="Maxwell Silva"/>
    <x v="30"/>
    <s v="19/09/2016 14:30:56"/>
    <s v=" "/>
    <s v="xxx"/>
    <x v="2"/>
    <x v="2"/>
    <n v="4"/>
    <n v="0"/>
    <n v="100"/>
    <s v="06/09/2016 16:19:42"/>
    <s v="19/09/2016 14:30:51"/>
    <s v="XX"/>
    <x v="7"/>
    <s v="Não"/>
    <s v=""/>
    <s v=""/>
    <s v=""/>
  </r>
  <r>
    <n v="420"/>
    <x v="26"/>
    <x v="0"/>
    <s v="06 - Suporte Técnico"/>
    <x v="0"/>
    <s v="Normal"/>
    <s v="PORTO VELHO – FILIAL 092"/>
    <s v="Maxwell Silva"/>
    <x v="30"/>
    <s v="19/09/2016 14:31:10"/>
    <s v=" "/>
    <s v="xxx"/>
    <x v="3"/>
    <x v="3"/>
    <n v="4"/>
    <n v="0"/>
    <n v="100"/>
    <s v="06/09/2016 16:19:43"/>
    <s v="19/09/2016 14:31:06"/>
    <s v="XX"/>
    <x v="7"/>
    <s v="Não"/>
    <s v=""/>
    <s v=""/>
    <s v=""/>
  </r>
  <r>
    <n v="421"/>
    <x v="26"/>
    <x v="0"/>
    <s v="06 - Suporte Técnico"/>
    <x v="0"/>
    <s v="Normal"/>
    <s v="PORTO VELHO – FILIAL 097"/>
    <s v="Maxwell Silva"/>
    <x v="30"/>
    <s v="04/10/2016 09:02:41"/>
    <s v=" "/>
    <s v="xxx"/>
    <x v="4"/>
    <x v="4"/>
    <n v="4"/>
    <n v="0"/>
    <n v="100"/>
    <s v="06/09/2016 16:19:43"/>
    <s v="04/10/2016 08:57:46"/>
    <s v="XX"/>
    <x v="7"/>
    <s v="Não"/>
    <s v=""/>
    <s v=""/>
    <s v=""/>
  </r>
  <r>
    <n v="422"/>
    <x v="26"/>
    <x v="0"/>
    <s v="06 - Suporte Técnico"/>
    <x v="0"/>
    <s v="Normal"/>
    <s v="PORTO VELHO  - FILIAL 125"/>
    <s v="Maxwell Silva"/>
    <x v="30"/>
    <s v="19/09/2016 14:31:26"/>
    <s v=" "/>
    <s v="xxx"/>
    <x v="5"/>
    <x v="5"/>
    <n v="4"/>
    <n v="0"/>
    <n v="100"/>
    <s v="06/09/2016 16:19:43"/>
    <s v="19/09/2016 14:31:21"/>
    <s v="XX"/>
    <x v="7"/>
    <s v="Não"/>
    <s v=""/>
    <s v=""/>
    <s v=""/>
  </r>
  <r>
    <n v="423"/>
    <x v="26"/>
    <x v="0"/>
    <s v="06 - Suporte Técnico"/>
    <x v="0"/>
    <s v="Normal"/>
    <s v="PORTO VELHO – FILIAL 206"/>
    <s v="Maxwell Silva"/>
    <x v="30"/>
    <s v="19/09/2016 14:31:48"/>
    <s v=" "/>
    <s v="xxx"/>
    <x v="6"/>
    <x v="6"/>
    <n v="4"/>
    <n v="0"/>
    <n v="100"/>
    <s v="06/09/2016 16:19:43"/>
    <s v="19/09/2016 14:31:43"/>
    <s v="XX"/>
    <x v="7"/>
    <s v="Não"/>
    <s v=""/>
    <s v=""/>
    <s v=""/>
  </r>
  <r>
    <n v="424"/>
    <x v="26"/>
    <x v="0"/>
    <s v="06 - Suporte Técnico"/>
    <x v="0"/>
    <s v="Normal"/>
    <s v="PORTO VELHO – FILIAL 232"/>
    <s v="Maxwell Silva"/>
    <x v="30"/>
    <s v="19/09/2016 14:32:10"/>
    <s v=" "/>
    <s v="xxx"/>
    <x v="7"/>
    <x v="8"/>
    <n v="4"/>
    <n v="0"/>
    <n v="100"/>
    <s v="06/09/2016 16:19:43"/>
    <s v="19/09/2016 14:32:05"/>
    <s v="XX"/>
    <x v="7"/>
    <s v="Não"/>
    <s v=""/>
    <s v=""/>
    <s v=""/>
  </r>
  <r>
    <n v="425"/>
    <x v="26"/>
    <x v="0"/>
    <s v="06 - Suporte Técnico"/>
    <x v="0"/>
    <s v="Normal"/>
    <s v="PRESIDENTE MÉDICI – FILIAL 122"/>
    <s v="Maxwell Silva"/>
    <x v="30"/>
    <s v="19/09/2016 14:32:30"/>
    <s v=" "/>
    <s v="xxx"/>
    <x v="7"/>
    <x v="8"/>
    <n v="4"/>
    <n v="0"/>
    <n v="100"/>
    <s v="06/09/2016 16:19:44"/>
    <s v="19/09/2016 14:32:25"/>
    <s v="XX"/>
    <x v="7"/>
    <s v="Não"/>
    <s v=""/>
    <s v=""/>
    <s v=""/>
  </r>
  <r>
    <n v="426"/>
    <x v="26"/>
    <x v="0"/>
    <s v="06 - Suporte Técnico"/>
    <x v="0"/>
    <s v="Normal"/>
    <s v="RO  CEREJEIRAS  - FILIAL 051"/>
    <s v="Maxwell Silva"/>
    <x v="30"/>
    <s v="04/10/2016 09:02:26"/>
    <s v=" "/>
    <s v="xxx"/>
    <x v="7"/>
    <x v="8"/>
    <n v="4"/>
    <n v="0"/>
    <n v="100"/>
    <s v="06/09/2016 16:19:44"/>
    <s v="04/10/2016 08:57:51"/>
    <s v="XX"/>
    <x v="7"/>
    <s v="Não"/>
    <s v=""/>
    <s v=""/>
    <s v=""/>
  </r>
  <r>
    <n v="427"/>
    <x v="26"/>
    <x v="0"/>
    <s v="06 - Suporte Técnico"/>
    <x v="0"/>
    <s v="Normal"/>
    <s v="ROLIM DE MOURA – FILIAL 094"/>
    <s v="Maxwell Silva"/>
    <x v="30"/>
    <s v="19/09/2016 14:32:52"/>
    <s v=" "/>
    <s v="xxx"/>
    <x v="7"/>
    <x v="8"/>
    <n v="4"/>
    <n v="0"/>
    <n v="100"/>
    <s v="06/09/2016 16:19:44"/>
    <s v="19/09/2016 14:32:47"/>
    <s v="XX"/>
    <x v="7"/>
    <s v="Não"/>
    <s v=""/>
    <s v=""/>
    <s v=""/>
  </r>
  <r>
    <n v="428"/>
    <x v="26"/>
    <x v="0"/>
    <s v="06 - Suporte Técnico"/>
    <x v="0"/>
    <s v="Normal"/>
    <s v="VILHENA – FILIAL 096"/>
    <s v="Maxwell Silva"/>
    <x v="30"/>
    <s v="19/09/2016 14:33:07"/>
    <s v=" "/>
    <s v="xxx"/>
    <x v="7"/>
    <x v="8"/>
    <n v="4"/>
    <n v="0"/>
    <n v="100"/>
    <s v="06/09/2016 16:19:44"/>
    <s v="19/09/2016 14:33:02"/>
    <s v="XX"/>
    <x v="7"/>
    <s v="Não"/>
    <s v=""/>
    <s v=""/>
    <s v=""/>
  </r>
  <r>
    <n v="429"/>
    <x v="26"/>
    <x v="0"/>
    <s v="06 - Suporte Técnico"/>
    <x v="0"/>
    <s v="Normal"/>
    <s v="BOA VISTA – FILIAL 066"/>
    <s v="Maxwell Silva"/>
    <x v="30"/>
    <s v="04/10/2016 09:02:02"/>
    <s v=" "/>
    <s v="xxx"/>
    <x v="6"/>
    <x v="6"/>
    <n v="4"/>
    <n v="0"/>
    <n v="100"/>
    <s v="06/09/2016 16:19:44"/>
    <s v="04/10/2016 08:57:56"/>
    <s v="XX"/>
    <x v="7"/>
    <s v="Não"/>
    <s v=""/>
    <s v=""/>
    <s v=""/>
  </r>
  <r>
    <n v="430"/>
    <x v="26"/>
    <x v="0"/>
    <s v="06 - Suporte Técnico"/>
    <x v="0"/>
    <s v="Normal"/>
    <s v="BOA VISTA – FILIAL 140"/>
    <s v="Maxwell Silva"/>
    <x v="30"/>
    <s v="04/10/2016 09:01:48"/>
    <s v=" "/>
    <s v="xxx"/>
    <x v="2"/>
    <x v="2"/>
    <n v="4"/>
    <n v="0"/>
    <n v="100"/>
    <s v="06/09/2016 16:19:44"/>
    <s v="04/10/2016 08:58:01"/>
    <s v="XX"/>
    <x v="7"/>
    <s v="Não"/>
    <s v=""/>
    <s v=""/>
    <s v=""/>
  </r>
  <r>
    <n v="431"/>
    <x v="26"/>
    <x v="0"/>
    <s v="06 - Suporte Técnico"/>
    <x v="0"/>
    <s v="Normal"/>
    <s v="BOA VISTA – FILIAL 172"/>
    <s v="Maxwell Silva"/>
    <x v="30"/>
    <s v="04/10/2016 09:01:24"/>
    <s v=" "/>
    <s v="xxx"/>
    <x v="3"/>
    <x v="3"/>
    <n v="4"/>
    <n v="0"/>
    <n v="100"/>
    <s v="06/09/2016 16:19:45"/>
    <s v="04/10/2016 08:58:07"/>
    <s v="XX"/>
    <x v="7"/>
    <s v="Não"/>
    <s v=""/>
    <s v=""/>
    <s v=""/>
  </r>
  <r>
    <n v="432"/>
    <x v="26"/>
    <x v="0"/>
    <s v="06 - Suporte Técnico"/>
    <x v="0"/>
    <s v="Normal"/>
    <s v="BOA VISTA – FILIAL 177"/>
    <s v="Maxwell Silva"/>
    <x v="30"/>
    <s v="04/10/2016 09:01:09"/>
    <s v=" "/>
    <s v="xxx"/>
    <x v="4"/>
    <x v="4"/>
    <n v="4"/>
    <n v="0"/>
    <n v="100"/>
    <s v="06/09/2016 16:19:45"/>
    <s v="04/10/2016 08:58:12"/>
    <s v="XX"/>
    <x v="7"/>
    <s v="Não"/>
    <s v=""/>
    <s v=""/>
    <s v=""/>
  </r>
  <r>
    <n v="433"/>
    <x v="26"/>
    <x v="0"/>
    <s v="06 - Suporte Técnico"/>
    <x v="0"/>
    <s v="Normal"/>
    <s v="BOA VISTA – FILIAL 186"/>
    <s v="Maxwell Silva"/>
    <x v="30"/>
    <s v="04/10/2016 09:00:33"/>
    <s v=" "/>
    <s v="xxx"/>
    <x v="5"/>
    <x v="5"/>
    <n v="4"/>
    <n v="0"/>
    <n v="100"/>
    <s v="06/09/2016 16:19:45"/>
    <s v="04/10/2016 08:58:17"/>
    <s v="XX"/>
    <x v="7"/>
    <s v="Não"/>
    <s v=""/>
    <s v=""/>
    <s v=""/>
  </r>
  <r>
    <n v="434"/>
    <x v="26"/>
    <x v="0"/>
    <s v="06 - Suporte Técnico"/>
    <x v="0"/>
    <s v="Normal"/>
    <s v="BOA VISTA – FILIAL 187"/>
    <s v="Maxwell Silva"/>
    <x v="30"/>
    <s v="04/10/2016 09:00:13"/>
    <s v=" "/>
    <s v="xxx"/>
    <x v="7"/>
    <x v="8"/>
    <n v="4"/>
    <n v="0"/>
    <n v="100"/>
    <s v="06/09/2016 16:19:45"/>
    <s v="04/10/2016 08:58:22"/>
    <s v="XX"/>
    <x v="7"/>
    <s v="Não"/>
    <s v=""/>
    <s v=""/>
    <s v=""/>
  </r>
  <r>
    <n v="435"/>
    <x v="26"/>
    <x v="0"/>
    <s v="06 - Suporte Técnico"/>
    <x v="0"/>
    <s v="Normal"/>
    <s v="BOA VISTA – FILIAL 065"/>
    <s v="Maxwell Silva"/>
    <x v="30"/>
    <s v="04/10/2016 08:59:50"/>
    <s v=" "/>
    <s v="xxx"/>
    <x v="8"/>
    <x v="9"/>
    <n v="4"/>
    <n v="0"/>
    <n v="100"/>
    <s v="06/09/2016 16:19:45"/>
    <s v="04/10/2016 08:58:27"/>
    <s v="XX"/>
    <x v="7"/>
    <s v="Não"/>
    <s v=""/>
    <s v=""/>
    <s v=""/>
  </r>
  <r>
    <n v="436"/>
    <x v="26"/>
    <x v="0"/>
    <s v="06 - Suporte Técnico"/>
    <x v="0"/>
    <s v="Normal"/>
    <s v="RORAINOPOLIS – FILIAL 171"/>
    <s v="Maxwell Silva"/>
    <x v="30"/>
    <s v="04/10/2016 08:59:18"/>
    <s v=" "/>
    <s v="xxx"/>
    <x v="6"/>
    <x v="6"/>
    <n v="4"/>
    <n v="0"/>
    <n v="100"/>
    <s v="06/09/2016 16:19:45"/>
    <s v="04/10/2016 08:58:33"/>
    <s v="XX"/>
    <x v="7"/>
    <s v="Não"/>
    <s v=""/>
    <s v=""/>
    <s v=""/>
  </r>
  <r>
    <n v="437"/>
    <x v="26"/>
    <x v="0"/>
    <s v="06 - Suporte Técnico"/>
    <x v="0"/>
    <s v="Normal"/>
    <s v="ARAGUAÍNA – FILIAL 120"/>
    <s v="Maxwell Silva"/>
    <x v="30"/>
    <s v="15/09/2016 11:00:06"/>
    <s v=" "/>
    <s v="xxx"/>
    <x v="7"/>
    <x v="8"/>
    <n v="4"/>
    <n v="0"/>
    <n v="100"/>
    <s v="06/09/2016 16:19:46"/>
    <s v="15/09/2016 11:00:01"/>
    <s v="XX"/>
    <x v="7"/>
    <s v="Não"/>
    <s v=""/>
    <s v=""/>
    <s v=""/>
  </r>
  <r>
    <n v="438"/>
    <x v="26"/>
    <x v="0"/>
    <s v="06 - Suporte Técnico"/>
    <x v="0"/>
    <s v="Normal"/>
    <s v="PARAÍSO DO TOCANTINS – FILIAL 104"/>
    <s v="Maxwell Silva"/>
    <x v="30"/>
    <s v="19/09/2016 14:33:35"/>
    <s v=" "/>
    <s v="xxx"/>
    <x v="7"/>
    <x v="8"/>
    <n v="4"/>
    <n v="0"/>
    <n v="100"/>
    <s v="06/09/2016 16:19:46"/>
    <s v="19/09/2016 14:33:30"/>
    <s v="XX"/>
    <x v="7"/>
    <s v="Não"/>
    <s v=""/>
    <s v=""/>
    <s v=""/>
  </r>
  <r>
    <n v="874"/>
    <x v="26"/>
    <x v="0"/>
    <s v="06 - Suporte Técnico"/>
    <x v="0"/>
    <s v="Imediata"/>
    <s v="Acompanhamento NOC "/>
    <s v="Luis Antonio "/>
    <x v="29"/>
    <s v="13/09/2016 10:56:17"/>
    <s v=" "/>
    <s v="xxx"/>
    <x v="6"/>
    <x v="6"/>
    <n v="1"/>
    <n v="0"/>
    <n v="100"/>
    <s v="12/09/2016 18:54:55"/>
    <s v="13/09/2016 10:56:17"/>
    <s v="XX"/>
    <x v="7"/>
    <s v="Não"/>
    <s v=""/>
    <s v=""/>
    <s v=""/>
  </r>
  <r>
    <n v="2609"/>
    <x v="26"/>
    <x v="0"/>
    <s v="06 - Suporte Técnico"/>
    <x v="0"/>
    <s v="Normal"/>
    <s v="Abono de ponto equipes "/>
    <s v="Anselmo Santos Britto"/>
    <x v="30"/>
    <s v="03/10/2016 14:51:45"/>
    <s v=" "/>
    <s v="xxx"/>
    <x v="14"/>
    <x v="15"/>
    <n v="4"/>
    <n v="0"/>
    <n v="100"/>
    <s v="22/09/2016 16:03:44"/>
    <s v="22/09/2016 16:04:42"/>
    <s v="XX"/>
    <x v="7"/>
    <s v="Não"/>
    <s v=""/>
    <s v=""/>
    <s v=""/>
  </r>
  <r>
    <n v="2816"/>
    <x v="27"/>
    <x v="0"/>
    <s v="08 - Gestão de Projetos"/>
    <x v="1"/>
    <s v="Normal"/>
    <s v="Acompanhar ativações da Oi - Link de Backup CityLar"/>
    <s v="Maxwell Silva"/>
    <x v="33"/>
    <s v="10/10/2016 14:37:11"/>
    <s v=" "/>
    <s v="xxx"/>
    <x v="16"/>
    <x v="49"/>
    <n v="40"/>
    <n v="0"/>
    <n v="60"/>
    <s v="26/09/2016 11:02:26"/>
    <s v=""/>
    <s v="XX"/>
    <x v="9"/>
    <s v="Não"/>
    <s v=""/>
    <s v=""/>
    <n v="1"/>
  </r>
  <r>
    <n v="3109"/>
    <x v="27"/>
    <x v="0"/>
    <s v="08 - Gestão de Projetos"/>
    <x v="0"/>
    <s v="Normal"/>
    <s v="Analisar planilha da Planta da Citylar"/>
    <s v="Maxwell Silva"/>
    <x v="33"/>
    <s v="30/09/2016 09:49:10"/>
    <s v=" "/>
    <s v="xxx"/>
    <x v="21"/>
    <x v="28"/>
    <n v="12"/>
    <n v="0"/>
    <n v="100"/>
    <s v="29/09/2016 11:37:36"/>
    <s v="30/09/2016 09:49:10"/>
    <s v="XX"/>
    <x v="9"/>
    <s v="Não"/>
    <s v=""/>
    <n v="1"/>
    <s v=""/>
  </r>
  <r>
    <n v="464"/>
    <x v="28"/>
    <x v="1"/>
    <s v="07 - Qualidade e Testes Integrados"/>
    <x v="3"/>
    <s v="Normal"/>
    <s v="Validação de levantamento de processos pos venda"/>
    <s v="Marta Amorim"/>
    <x v="6"/>
    <s v="21/09/2016 17:32:00"/>
    <s v=" "/>
    <s v="xxx"/>
    <x v="4"/>
    <x v="7"/>
    <n v="25"/>
    <n v="0"/>
    <n v="10"/>
    <s v="08/09/2016 10:57:28"/>
    <s v=""/>
    <s v="XX"/>
    <x v="1"/>
    <s v="Não"/>
    <s v=""/>
    <s v=""/>
    <s v=""/>
  </r>
  <r>
    <n v="554"/>
    <x v="28"/>
    <x v="0"/>
    <s v="07 - Qualidade e Testes Integrados"/>
    <x v="0"/>
    <s v="Normal"/>
    <s v="[QTI]Treinamento Redmine"/>
    <s v="Marta Amorim"/>
    <x v="6"/>
    <s v="09/09/2016 17:10:07"/>
    <s v=" "/>
    <s v="xxx"/>
    <x v="5"/>
    <x v="5"/>
    <n v="6"/>
    <n v="0"/>
    <n v="100"/>
    <s v="08/09/2016 19:11:07"/>
    <s v=""/>
    <s v="XX"/>
    <x v="1"/>
    <s v="Não"/>
    <s v=""/>
    <s v=""/>
    <s v=""/>
  </r>
  <r>
    <n v="555"/>
    <x v="28"/>
    <x v="0"/>
    <s v="07 - Qualidade e Testes Integrados"/>
    <x v="0"/>
    <s v="Normal"/>
    <s v="Treinamento Redmine"/>
    <s v="Marta Amorim"/>
    <x v="12"/>
    <s v="09/09/2016 17:07:52"/>
    <s v=" "/>
    <s v="xxx"/>
    <x v="5"/>
    <x v="5"/>
    <n v="1"/>
    <n v="1"/>
    <n v="100"/>
    <s v="08/09/2016 19:12:25"/>
    <s v="09/09/2016 10:56:15"/>
    <s v="XX"/>
    <x v="1"/>
    <s v="Não"/>
    <s v=""/>
    <s v=""/>
    <s v=""/>
  </r>
  <r>
    <n v="556"/>
    <x v="28"/>
    <x v="0"/>
    <s v="07 - Qualidade e Testes Integrados"/>
    <x v="0"/>
    <s v="Normal"/>
    <s v="Treinamento Redmine"/>
    <s v="Marta Amorim"/>
    <x v="5"/>
    <s v="09/09/2016 10:39:09"/>
    <s v=" "/>
    <s v="xxx"/>
    <x v="5"/>
    <x v="5"/>
    <n v="1"/>
    <n v="1.5"/>
    <n v="100"/>
    <s v="08/09/2016 19:13:34"/>
    <s v="09/09/2016 10:39:04"/>
    <s v="XX"/>
    <x v="1"/>
    <s v="Não"/>
    <s v=""/>
    <s v=""/>
    <s v=""/>
  </r>
  <r>
    <n v="557"/>
    <x v="28"/>
    <x v="0"/>
    <s v="07 - Qualidade e Testes Integrados"/>
    <x v="0"/>
    <s v="Normal"/>
    <s v="Treinamento Redmine"/>
    <s v="Marta Amorim"/>
    <x v="4"/>
    <s v="09/09/2016 10:47:39"/>
    <s v=" "/>
    <s v="xxx"/>
    <x v="5"/>
    <x v="5"/>
    <n v="1"/>
    <n v="1"/>
    <n v="100"/>
    <s v="08/09/2016 19:14:22"/>
    <s v="09/09/2016 10:47:39"/>
    <s v="XX"/>
    <x v="1"/>
    <s v="Não"/>
    <s v=""/>
    <s v=""/>
    <s v=""/>
  </r>
  <r>
    <n v="558"/>
    <x v="28"/>
    <x v="0"/>
    <s v="07 - Qualidade e Testes Integrados"/>
    <x v="0"/>
    <s v="Normal"/>
    <s v="Treinamento Redmine"/>
    <s v="Marta Amorim"/>
    <x v="3"/>
    <s v="09/09/2016 10:49:28"/>
    <s v=" "/>
    <s v="xxx"/>
    <x v="5"/>
    <x v="5"/>
    <n v="1"/>
    <n v="1"/>
    <n v="100"/>
    <s v="08/09/2016 19:14:46"/>
    <s v="09/09/2016 10:49:28"/>
    <s v="XX"/>
    <x v="1"/>
    <s v="Não"/>
    <s v=""/>
    <s v=""/>
    <s v=""/>
  </r>
  <r>
    <n v="559"/>
    <x v="28"/>
    <x v="0"/>
    <s v="07 - Qualidade e Testes Integrados"/>
    <x v="0"/>
    <s v="Normal"/>
    <s v="Treinamento Redmine"/>
    <s v="Marta Amorim"/>
    <x v="2"/>
    <s v="09/09/2016 17:10:16"/>
    <s v=" "/>
    <s v="xxx"/>
    <x v="5"/>
    <x v="5"/>
    <n v="1"/>
    <n v="1"/>
    <n v="100"/>
    <s v="08/09/2016 19:15:18"/>
    <s v="09/09/2016 17:10:07"/>
    <s v="XX"/>
    <x v="1"/>
    <s v="Não"/>
    <s v=""/>
    <s v=""/>
    <s v=""/>
  </r>
  <r>
    <n v="560"/>
    <x v="28"/>
    <x v="0"/>
    <s v="07 - Qualidade e Testes Integrados"/>
    <x v="0"/>
    <s v="Normal"/>
    <s v="Treinamento Redmine"/>
    <s v="Marta Amorim"/>
    <x v="10"/>
    <s v="09/09/2016 10:41:35"/>
    <s v=" "/>
    <s v="xxx"/>
    <x v="5"/>
    <x v="5"/>
    <n v="1"/>
    <n v="1"/>
    <n v="100"/>
    <s v="08/09/2016 19:15:45"/>
    <s v="09/09/2016 10:41:26"/>
    <s v="XX"/>
    <x v="1"/>
    <s v="Não"/>
    <s v=""/>
    <s v=""/>
    <s v=""/>
  </r>
  <r>
    <n v="690"/>
    <x v="28"/>
    <x v="0"/>
    <s v="07 - Qualidade e Testes Integrados"/>
    <x v="0"/>
    <s v="Normal"/>
    <s v="Realização de auditoria V56"/>
    <s v="Marta Amorim"/>
    <x v="4"/>
    <s v="14/09/2016 17:32:57"/>
    <s v=" "/>
    <s v="xxx"/>
    <x v="6"/>
    <x v="9"/>
    <n v="15"/>
    <n v="15"/>
    <n v="100"/>
    <s v="12/09/2016 08:50:55"/>
    <s v="14/09/2016 17:32:52"/>
    <s v="XX"/>
    <x v="1"/>
    <s v="Não"/>
    <s v=""/>
    <n v="1"/>
    <s v=""/>
  </r>
  <r>
    <n v="691"/>
    <x v="28"/>
    <x v="0"/>
    <s v="07 - Qualidade e Testes Integrados"/>
    <x v="0"/>
    <s v="Normal"/>
    <s v="Realização de auditoria V56"/>
    <s v="Marta Amorim"/>
    <x v="10"/>
    <s v="14/09/2016 15:05:50"/>
    <s v=" "/>
    <s v="xxx"/>
    <x v="6"/>
    <x v="9"/>
    <n v="15"/>
    <n v="14.38"/>
    <n v="100"/>
    <s v="12/09/2016 08:51:38"/>
    <s v="14/09/2016 15:05:50"/>
    <s v="XX"/>
    <x v="1"/>
    <s v="Não"/>
    <s v=""/>
    <n v="1"/>
    <s v=""/>
  </r>
  <r>
    <n v="694"/>
    <x v="28"/>
    <x v="0"/>
    <s v="07 - Qualidade e Testes Integrados"/>
    <x v="3"/>
    <s v="Normal"/>
    <s v="Levantamento de ajuste de ambiente testes - Mantis"/>
    <s v="Marta Amorim"/>
    <x v="2"/>
    <s v="23/09/2016 16:35:23"/>
    <s v=" "/>
    <s v="xxx"/>
    <x v="6"/>
    <x v="7"/>
    <n v="44"/>
    <n v="30.75"/>
    <n v="60"/>
    <s v="12/09/2016 08:58:54"/>
    <s v=""/>
    <s v="XX"/>
    <x v="1"/>
    <s v="Não"/>
    <s v=""/>
    <s v=""/>
    <s v=""/>
  </r>
  <r>
    <n v="697"/>
    <x v="28"/>
    <x v="0"/>
    <s v="07 - Qualidade e Testes Integrados"/>
    <x v="0"/>
    <s v="Normal"/>
    <s v="Levantamento de ajustes cenários e ferramentas pos v56"/>
    <s v="Marta Amorim"/>
    <x v="5"/>
    <s v="14/09/2016 15:21:57"/>
    <s v=" "/>
    <s v="xxx"/>
    <x v="6"/>
    <x v="8"/>
    <n v="10"/>
    <n v="9"/>
    <n v="100"/>
    <s v="12/09/2016 09:18:26"/>
    <s v="14/09/2016 15:21:57"/>
    <s v="XX"/>
    <x v="1"/>
    <s v="Não"/>
    <s v=""/>
    <n v="1"/>
    <s v=""/>
  </r>
  <r>
    <n v="700"/>
    <x v="28"/>
    <x v="1"/>
    <s v="07 - Qualidade e Testes Integrados"/>
    <x v="3"/>
    <s v="Alta"/>
    <s v="Análise e documentação QTI"/>
    <s v="Marta Amorim"/>
    <x v="3"/>
    <s v="27/09/2016 15:43:37"/>
    <s v=" "/>
    <s v="xxx"/>
    <x v="8"/>
    <x v="7"/>
    <n v="44"/>
    <n v="21.15"/>
    <n v="50"/>
    <s v="12/09/2016 09:27:28"/>
    <s v=""/>
    <s v="XX"/>
    <x v="1"/>
    <s v="Não"/>
    <s v=""/>
    <s v=""/>
    <s v=""/>
  </r>
  <r>
    <n v="704"/>
    <x v="28"/>
    <x v="0"/>
    <s v="07 - Qualidade e Testes Integrados"/>
    <x v="0"/>
    <s v="Baixa"/>
    <s v="Levantamento Selenium"/>
    <s v="Marta Amorim"/>
    <x v="12"/>
    <s v="16/09/2016 15:19:17"/>
    <s v=" "/>
    <s v="xxx"/>
    <x v="8"/>
    <x v="10"/>
    <n v="8.8000001907348633"/>
    <n v="9"/>
    <n v="100"/>
    <s v="12/09/2016 09:39:23"/>
    <s v=""/>
    <s v="XX"/>
    <x v="1"/>
    <s v="Não"/>
    <s v=""/>
    <n v="1"/>
    <s v=""/>
  </r>
  <r>
    <n v="746"/>
    <x v="28"/>
    <x v="1"/>
    <s v="07 - Qualidade e Testes Integrados"/>
    <x v="3"/>
    <s v="Normal"/>
    <s v="Apoio: Levantamento de ajuste de ambiente testes - Mantis"/>
    <s v="Marta Amorim"/>
    <x v="4"/>
    <s v="26/09/2016 11:41:17"/>
    <s v=" "/>
    <s v="xxx"/>
    <x v="6"/>
    <x v="7"/>
    <n v="8"/>
    <n v="8.6999999999999993"/>
    <n v="90"/>
    <s v="12/09/2016 12:11:28"/>
    <s v=""/>
    <s v="XX"/>
    <x v="1"/>
    <s v="Não"/>
    <s v=""/>
    <s v=""/>
    <s v=""/>
  </r>
  <r>
    <n v="820"/>
    <x v="28"/>
    <x v="0"/>
    <s v="07 - Qualidade e Testes Integrados"/>
    <x v="0"/>
    <s v="Normal"/>
    <s v="[QTI] Elaboração de ata de reunião semanal 12-09"/>
    <s v="Marta Amorim"/>
    <x v="5"/>
    <s v="13/09/2016 16:56:14"/>
    <s v=" "/>
    <s v="xxx"/>
    <x v="6"/>
    <x v="8"/>
    <n v="3"/>
    <n v="3"/>
    <n v="100"/>
    <s v="12/09/2016 16:23:40"/>
    <s v="13/09/2016 16:56:13"/>
    <s v="XX"/>
    <x v="1"/>
    <s v="Não"/>
    <s v=""/>
    <n v="1"/>
    <s v=""/>
  </r>
  <r>
    <n v="1106"/>
    <x v="28"/>
    <x v="1"/>
    <s v="07 - Qualidade e Testes Integrados"/>
    <x v="3"/>
    <s v="Baixa"/>
    <s v="Realização de levantamento de processos Pos venda: Contas a Receber e Caixa Geral"/>
    <s v="Marta Amorim"/>
    <x v="5"/>
    <s v="26/09/2016 19:08:04"/>
    <s v=" "/>
    <s v="xxx"/>
    <x v="8"/>
    <x v="7"/>
    <n v="20"/>
    <n v="1.3"/>
    <n v="20"/>
    <s v="14/09/2016 10:46:54"/>
    <s v=""/>
    <s v="XX"/>
    <x v="1"/>
    <s v="Não"/>
    <s v=""/>
    <s v=""/>
    <s v=""/>
  </r>
  <r>
    <n v="1107"/>
    <x v="28"/>
    <x v="1"/>
    <s v="07 - Qualidade e Testes Integrados"/>
    <x v="3"/>
    <s v="Baixa"/>
    <s v="Realização de levantamento de processos Pos venda: Contas a Receber e Caixa Geral"/>
    <s v="Marta Amorim"/>
    <x v="10"/>
    <s v="26/09/2016 19:09:39"/>
    <s v=" "/>
    <s v="xxx"/>
    <x v="8"/>
    <x v="7"/>
    <n v="20"/>
    <n v="17.579999999999998"/>
    <n v="90"/>
    <s v="14/09/2016 10:49:25"/>
    <s v=""/>
    <s v="XX"/>
    <x v="1"/>
    <s v="Não"/>
    <s v=""/>
    <s v=""/>
    <s v=""/>
  </r>
  <r>
    <n v="1138"/>
    <x v="28"/>
    <x v="0"/>
    <s v="07 - Qualidade e Testes Integrados"/>
    <x v="0"/>
    <s v="Normal"/>
    <s v="Realização de preparação de ambiente e acesso"/>
    <s v="Marta Amorim"/>
    <x v="4"/>
    <s v="14/09/2016 15:03:57"/>
    <s v=" "/>
    <s v="xxx"/>
    <x v="8"/>
    <x v="9"/>
    <n v="0.5"/>
    <n v="0.5"/>
    <n v="100"/>
    <s v="14/09/2016 14:58:31"/>
    <s v="14/09/2016 15:03:51"/>
    <s v="XX"/>
    <x v="1"/>
    <s v="Não"/>
    <s v=""/>
    <s v=""/>
    <s v=""/>
  </r>
  <r>
    <n v="1999"/>
    <x v="28"/>
    <x v="0"/>
    <s v="07 - Qualidade e Testes Integrados"/>
    <x v="0"/>
    <s v="Normal"/>
    <s v="Base para chamados Redmine"/>
    <s v="Marta Amorim"/>
    <x v="6"/>
    <s v="26/09/2016 19:10:39"/>
    <s v=" "/>
    <s v="xxx"/>
    <x v="15"/>
    <x v="7"/>
    <n v="5"/>
    <n v="0"/>
    <n v="100"/>
    <s v="14/09/2016 20:03:14"/>
    <s v="26/09/2016 19:10:39"/>
    <s v="XX"/>
    <x v="1"/>
    <s v="Não"/>
    <s v=""/>
    <n v="1"/>
    <s v=""/>
  </r>
  <r>
    <n v="2010"/>
    <x v="28"/>
    <x v="0"/>
    <s v="07 - Qualidade e Testes Integrados"/>
    <x v="0"/>
    <s v="Normal"/>
    <s v="Organização laboratório QTI"/>
    <s v="Marta Amorim"/>
    <x v="4"/>
    <s v="16/09/2016 08:30:52"/>
    <s v=" "/>
    <s v="xxx"/>
    <x v="9"/>
    <x v="10"/>
    <n v="5"/>
    <n v="4"/>
    <n v="100"/>
    <s v="15/09/2016 09:28:44"/>
    <s v="16/09/2016 08:30:52"/>
    <s v="XX"/>
    <x v="1"/>
    <s v="Não"/>
    <s v=""/>
    <s v=""/>
    <s v=""/>
  </r>
  <r>
    <n v="2013"/>
    <x v="28"/>
    <x v="0"/>
    <s v="07 - Qualidade e Testes Integrados"/>
    <x v="0"/>
    <s v="Alta"/>
    <s v="Avaliação e sugestão de EAP para equipe"/>
    <s v="Marta Amorim"/>
    <x v="11"/>
    <s v="15/09/2016 18:44:35"/>
    <s v=" "/>
    <s v="xxx"/>
    <x v="9"/>
    <x v="10"/>
    <n v="3"/>
    <n v="0"/>
    <n v="100"/>
    <s v="15/09/2016 09:47:23"/>
    <s v="15/09/2016 18:44:35"/>
    <s v="XX"/>
    <x v="1"/>
    <s v="Não"/>
    <s v=""/>
    <s v=""/>
    <s v=""/>
  </r>
  <r>
    <n v="2018"/>
    <x v="28"/>
    <x v="0"/>
    <s v="07 - Qualidade e Testes Integrados"/>
    <x v="0"/>
    <s v="Normal"/>
    <s v="Atualização Wiki: Conhecimento "/>
    <s v="Marta Amorim"/>
    <x v="3"/>
    <s v="15/09/2016 10:56:00"/>
    <s v=" "/>
    <s v="xxx"/>
    <x v="9"/>
    <x v="10"/>
    <n v="1"/>
    <n v="1"/>
    <n v="100"/>
    <s v="15/09/2016 10:24:43"/>
    <s v="15/09/2016 10:55:55"/>
    <s v="XX"/>
    <x v="1"/>
    <s v="Não"/>
    <s v=""/>
    <s v=""/>
    <s v=""/>
  </r>
  <r>
    <n v="2019"/>
    <x v="28"/>
    <x v="0"/>
    <s v="07 - Qualidade e Testes Integrados"/>
    <x v="3"/>
    <s v="Normal"/>
    <s v="Análise e documentação QTI"/>
    <s v="Marta Amorim"/>
    <x v="5"/>
    <s v="26/09/2016 19:13:06"/>
    <s v=" "/>
    <s v="xxx"/>
    <x v="9"/>
    <x v="7"/>
    <n v="44"/>
    <n v="8.5"/>
    <n v="30"/>
    <s v="15/09/2016 10:29:05"/>
    <s v=""/>
    <s v="XX"/>
    <x v="1"/>
    <s v="Não"/>
    <s v=""/>
    <s v=""/>
    <s v=""/>
  </r>
  <r>
    <n v="2030"/>
    <x v="28"/>
    <x v="0"/>
    <s v="07 - Qualidade e Testes Integrados"/>
    <x v="0"/>
    <s v="Normal"/>
    <s v="Elaboração script: Forma de pagamento Crediário Proprio"/>
    <s v="Marta Amorim"/>
    <x v="12"/>
    <s v="28/09/2016 15:03:46"/>
    <s v=" "/>
    <s v="xxx"/>
    <x v="10"/>
    <x v="21"/>
    <n v="30"/>
    <n v="38.5"/>
    <n v="100"/>
    <s v="15/09/2016 10:56:47"/>
    <s v="28/09/2016 15:03:46"/>
    <s v="XX"/>
    <x v="1"/>
    <s v="Não"/>
    <s v=""/>
    <n v="1"/>
    <s v=""/>
  </r>
  <r>
    <n v="2033"/>
    <x v="28"/>
    <x v="0"/>
    <s v="07 - Qualidade e Testes Integrados"/>
    <x v="3"/>
    <s v="Normal"/>
    <s v="Validação: Análise e documentação QTI"/>
    <s v="Marta Amorim"/>
    <x v="6"/>
    <s v="27/09/2016 15:31:23"/>
    <s v=" "/>
    <s v="xxx"/>
    <x v="9"/>
    <x v="7"/>
    <n v="10"/>
    <n v="0"/>
    <n v="0"/>
    <s v="15/09/2016 11:28:53"/>
    <s v=""/>
    <s v="XX"/>
    <x v="1"/>
    <s v="Não"/>
    <s v=""/>
    <s v=""/>
    <s v=""/>
  </r>
  <r>
    <n v="2034"/>
    <x v="28"/>
    <x v="0"/>
    <s v="07 - Qualidade e Testes Integrados"/>
    <x v="0"/>
    <s v="Normal"/>
    <s v="Levantamento Selenium"/>
    <s v="Marta Amorim"/>
    <x v="12"/>
    <s v="16/09/2016 15:17:01"/>
    <s v=" "/>
    <s v="xxx"/>
    <x v="9"/>
    <x v="10"/>
    <n v="8"/>
    <n v="9.1"/>
    <n v="100"/>
    <s v="15/09/2016 11:30:56"/>
    <s v=""/>
    <s v="XX"/>
    <x v="1"/>
    <s v="Não"/>
    <s v=""/>
    <s v=""/>
    <s v=""/>
  </r>
  <r>
    <n v="2038"/>
    <x v="28"/>
    <x v="0"/>
    <s v="07 - Qualidade e Testes Integrados"/>
    <x v="0"/>
    <s v="Normal"/>
    <s v="Organização de demandas dia"/>
    <s v="Marta Amorim"/>
    <x v="6"/>
    <s v="16/09/2016 16:28:04"/>
    <s v=" "/>
    <s v="xxx"/>
    <x v="9"/>
    <x v="10"/>
    <n v="1"/>
    <n v="0"/>
    <n v="100"/>
    <s v="15/09/2016 11:44:18"/>
    <s v="16/09/2016 16:28:04"/>
    <s v="XX"/>
    <x v="1"/>
    <s v="Não"/>
    <s v=""/>
    <s v=""/>
    <s v=""/>
  </r>
  <r>
    <n v="2084"/>
    <x v="28"/>
    <x v="0"/>
    <s v="07 - Qualidade e Testes Integrados"/>
    <x v="3"/>
    <s v="Normal"/>
    <s v="Ajustes ambiente scripts"/>
    <s v="Marta Amorim"/>
    <x v="10"/>
    <s v="27/09/2016 18:38:59"/>
    <s v=" "/>
    <s v="xxx"/>
    <x v="9"/>
    <x v="7"/>
    <n v="20"/>
    <n v="5.67"/>
    <n v="40"/>
    <s v="15/09/2016 18:20:18"/>
    <s v=""/>
    <s v="XX"/>
    <x v="1"/>
    <s v="Não"/>
    <s v=""/>
    <s v=""/>
    <s v=""/>
  </r>
  <r>
    <n v="2085"/>
    <x v="28"/>
    <x v="0"/>
    <s v="07 - Qualidade e Testes Integrados"/>
    <x v="0"/>
    <s v="Normal"/>
    <s v="Análise de Mantis rejeitados"/>
    <s v="Marta Amorim"/>
    <x v="3"/>
    <s v="16/09/2016 10:05:03"/>
    <s v=" "/>
    <s v="xxx"/>
    <x v="9"/>
    <x v="11"/>
    <n v="1"/>
    <n v="0.75"/>
    <n v="100"/>
    <s v="15/09/2016 18:26:50"/>
    <s v="16/09/2016 10:05:03"/>
    <s v="XX"/>
    <x v="1"/>
    <s v="Não"/>
    <s v=""/>
    <n v="1"/>
    <s v=""/>
  </r>
  <r>
    <n v="2088"/>
    <x v="28"/>
    <x v="0"/>
    <s v="07 - Qualidade e Testes Integrados"/>
    <x v="0"/>
    <s v="Normal"/>
    <s v="Análise de Mantis rejeitados: B&amp;F"/>
    <s v="Marta Amorim"/>
    <x v="12"/>
    <s v="16/09/2016 09:27:29"/>
    <s v=" "/>
    <s v="xxx"/>
    <x v="10"/>
    <x v="11"/>
    <n v="1"/>
    <n v="0.5"/>
    <n v="100"/>
    <s v="16/09/2016 08:55:20"/>
    <s v="16/09/2016 09:27:23"/>
    <s v="XX"/>
    <x v="1"/>
    <s v="Não"/>
    <s v=""/>
    <s v=""/>
    <s v=""/>
  </r>
  <r>
    <n v="2089"/>
    <x v="28"/>
    <x v="0"/>
    <s v="07 - Qualidade e Testes Integrados"/>
    <x v="0"/>
    <s v="Normal"/>
    <s v="Análise de Mantis rejeitados: B&amp;F"/>
    <s v="Marta Amorim"/>
    <x v="2"/>
    <s v="16/09/2016 10:38:57"/>
    <s v=" "/>
    <s v="xxx"/>
    <x v="10"/>
    <x v="11"/>
    <n v="1"/>
    <n v="0.5"/>
    <n v="100"/>
    <s v="16/09/2016 08:58:58"/>
    <s v="16/09/2016 10:38:51"/>
    <s v="XX"/>
    <x v="1"/>
    <s v="Não"/>
    <s v=""/>
    <s v=""/>
    <s v=""/>
  </r>
  <r>
    <n v="2203"/>
    <x v="28"/>
    <x v="0"/>
    <s v="07 - Qualidade e Testes Integrados"/>
    <x v="0"/>
    <s v="Normal"/>
    <s v="Alinhamento demandas junto a gestão."/>
    <s v="Marta Amorim"/>
    <x v="6"/>
    <s v="16/09/2016 19:46:02"/>
    <s v=" "/>
    <s v="xxx"/>
    <x v="10"/>
    <x v="11"/>
    <n v="4"/>
    <n v="0"/>
    <n v="100"/>
    <s v="16/09/2016 19:45:24"/>
    <s v="16/09/2016 19:45:24"/>
    <s v="XX"/>
    <x v="1"/>
    <s v="Não"/>
    <s v=""/>
    <s v=""/>
    <s v=""/>
  </r>
  <r>
    <n v="2734"/>
    <x v="28"/>
    <x v="0"/>
    <s v="07 - Qualidade e Testes Integrados"/>
    <x v="0"/>
    <s v="Normal"/>
    <s v="Criação de Usuários"/>
    <s v="Marta Amorim"/>
    <x v="3"/>
    <s v="23/09/2016 17:08:15"/>
    <s v=" "/>
    <s v="xxx"/>
    <x v="15"/>
    <x v="16"/>
    <n v="1"/>
    <n v="0.56000000000000005"/>
    <n v="100"/>
    <s v="23/09/2016 16:33:21"/>
    <s v="23/09/2016 17:08:09"/>
    <s v="XX"/>
    <x v="1"/>
    <s v="Não"/>
    <s v=""/>
    <s v=""/>
    <s v=""/>
  </r>
  <r>
    <n v="2905"/>
    <x v="28"/>
    <x v="0"/>
    <s v="07 - Qualidade e Testes Integrados"/>
    <x v="0"/>
    <s v="Normal"/>
    <s v="Reunião alinhamento equipe"/>
    <s v="Marta Amorim"/>
    <x v="11"/>
    <s v="27/09/2016 15:52:05"/>
    <s v=" "/>
    <s v="xxx"/>
    <x v="17"/>
    <x v="22"/>
    <n v="6"/>
    <n v="0"/>
    <n v="100"/>
    <s v="27/09/2016 11:02:41"/>
    <s v="27/09/2016 15:52:05"/>
    <s v="XX"/>
    <x v="1"/>
    <s v="Não"/>
    <s v=""/>
    <s v=""/>
    <s v=""/>
  </r>
  <r>
    <n v="2916"/>
    <x v="28"/>
    <x v="0"/>
    <s v="07 - Qualidade e Testes Integrados"/>
    <x v="0"/>
    <s v="Normal"/>
    <s v="Apresentação de Funcionamento PDV"/>
    <s v="Marta Amorim"/>
    <x v="10"/>
    <s v="27/09/2016 13:53:19"/>
    <s v=" "/>
    <s v="xxx"/>
    <x v="17"/>
    <x v="22"/>
    <n v="0.5"/>
    <n v="0.2"/>
    <n v="100"/>
    <s v="27/09/2016 12:06:34"/>
    <s v=""/>
    <s v="XX"/>
    <x v="1"/>
    <s v="Não"/>
    <s v=""/>
    <s v=""/>
    <s v=""/>
  </r>
  <r>
    <n v="2952"/>
    <x v="28"/>
    <x v="0"/>
    <s v="07 - Qualidade e Testes Integrados"/>
    <x v="0"/>
    <s v="Normal"/>
    <s v="Reunião #ehcomigomesmo"/>
    <s v="Marta Amorim"/>
    <x v="11"/>
    <s v="30/09/2016 08:50:30"/>
    <s v=" "/>
    <s v="xxx"/>
    <x v="17"/>
    <x v="22"/>
    <n v="6"/>
    <n v="0"/>
    <n v="100"/>
    <s v="27/09/2016 17:18:31"/>
    <s v="30/09/2016 08:50:30"/>
    <s v="XX"/>
    <x v="1"/>
    <s v="Não"/>
    <s v=""/>
    <s v=""/>
    <s v=""/>
  </r>
  <r>
    <n v="3024"/>
    <x v="28"/>
    <x v="0"/>
    <s v="07 - Qualidade e Testes Integrados"/>
    <x v="3"/>
    <s v="Alta"/>
    <s v="Realização de ajuste em script Selenium - Execução automática"/>
    <s v="Marta Amorim"/>
    <x v="12"/>
    <s v="30/09/2016 13:09:41"/>
    <s v=" "/>
    <s v="xxx"/>
    <x v="21"/>
    <x v="28"/>
    <n v="16"/>
    <n v="9.3699999999999992"/>
    <n v="30"/>
    <s v="28/09/2016 15:02:39"/>
    <s v=""/>
    <s v="XX"/>
    <x v="1"/>
    <s v="Não"/>
    <s v=""/>
    <s v=""/>
    <s v=""/>
  </r>
  <r>
    <n v="3025"/>
    <x v="28"/>
    <x v="0"/>
    <s v="07 - Qualidade e Testes Integrados"/>
    <x v="3"/>
    <s v="Normal"/>
    <s v="Elaboração de script: Crediário proprio"/>
    <s v="Marta Amorim"/>
    <x v="12"/>
    <s v="30/09/2016 08:51:02"/>
    <s v=" "/>
    <s v="xxx"/>
    <x v="24"/>
    <x v="7"/>
    <n v="8"/>
    <n v="0"/>
    <n v="0"/>
    <s v="28/09/2016 15:05:08"/>
    <s v=""/>
    <s v="XX"/>
    <x v="1"/>
    <s v="Não"/>
    <s v=""/>
    <s v=""/>
    <s v=""/>
  </r>
  <r>
    <n v="3027"/>
    <x v="28"/>
    <x v="0"/>
    <s v="07 - Qualidade e Testes Integrados"/>
    <x v="2"/>
    <s v="Normal"/>
    <s v="Realização de ajuste script"/>
    <s v="Marta Amorim"/>
    <x v="12"/>
    <s v="28/09/2016 15:12:06"/>
    <s v=" "/>
    <s v="xxx"/>
    <x v="18"/>
    <x v="18"/>
    <n v="16"/>
    <n v="0"/>
    <n v="0"/>
    <s v="28/09/2016 15:12:06"/>
    <s v=""/>
    <s v="XX"/>
    <x v="1"/>
    <s v="Não"/>
    <n v="1"/>
    <s v=""/>
    <s v=""/>
  </r>
  <r>
    <n v="3028"/>
    <x v="28"/>
    <x v="0"/>
    <s v="07 - Qualidade e Testes Integrados"/>
    <x v="2"/>
    <s v="Normal"/>
    <s v="Realização de ajuste em script - pedidos cartão"/>
    <s v="Marta Amorim"/>
    <x v="12"/>
    <s v="28/09/2016 15:15:20"/>
    <s v=" "/>
    <s v="xxx"/>
    <x v="20"/>
    <x v="20"/>
    <n v="4"/>
    <n v="0"/>
    <n v="0"/>
    <s v="28/09/2016 15:15:20"/>
    <s v=""/>
    <s v="XX"/>
    <x v="1"/>
    <s v="Não"/>
    <n v="1"/>
    <s v=""/>
    <s v=""/>
  </r>
  <r>
    <n v="3093"/>
    <x v="28"/>
    <x v="0"/>
    <s v="07 - Qualidade e Testes Integrados"/>
    <x v="0"/>
    <s v="Normal"/>
    <s v="Reunião alinhamento equipe"/>
    <s v="Marta Amorim"/>
    <x v="11"/>
    <s v="30/09/2016 08:52:55"/>
    <s v=" "/>
    <s v="xxx"/>
    <x v="21"/>
    <x v="21"/>
    <n v="4"/>
    <n v="0"/>
    <n v="100"/>
    <s v="29/09/2016 10:28:19"/>
    <s v="30/09/2016 08:52:55"/>
    <s v="XX"/>
    <x v="1"/>
    <s v="Não"/>
    <s v=""/>
    <s v=""/>
    <s v=""/>
  </r>
  <r>
    <n v="3094"/>
    <x v="28"/>
    <x v="0"/>
    <s v="07 - Qualidade e Testes Integrados"/>
    <x v="0"/>
    <s v="Normal"/>
    <s v="Alinhamento junto a gestão"/>
    <s v="Marta Amorim"/>
    <x v="6"/>
    <s v="04/10/2016 13:48:29"/>
    <s v=" "/>
    <s v="xxx"/>
    <x v="21"/>
    <x v="7"/>
    <n v="20"/>
    <n v="0"/>
    <n v="100"/>
    <s v="29/09/2016 10:30:01"/>
    <s v="04/10/2016 13:48:29"/>
    <s v="XX"/>
    <x v="1"/>
    <s v="Não"/>
    <s v=""/>
    <n v="1"/>
    <s v=""/>
  </r>
  <r>
    <n v="3096"/>
    <x v="28"/>
    <x v="0"/>
    <s v="07 - Qualidade e Testes Integrados"/>
    <x v="0"/>
    <s v="Alta"/>
    <s v="Atendimento solicitação gestão"/>
    <s v="Marta Amorim"/>
    <x v="6"/>
    <s v="05/10/2016 09:25:11"/>
    <s v=" "/>
    <s v="xxx"/>
    <x v="25"/>
    <x v="7"/>
    <n v="6"/>
    <n v="0"/>
    <n v="100"/>
    <s v="29/09/2016 10:32:08"/>
    <s v="05/10/2016 09:25:11"/>
    <s v="XX"/>
    <x v="1"/>
    <s v="Não"/>
    <s v=""/>
    <n v="1"/>
    <s v=""/>
  </r>
  <r>
    <n v="3177"/>
    <x v="28"/>
    <x v="0"/>
    <s v="07 - Qualidade e Testes Integrados"/>
    <x v="0"/>
    <s v="Normal"/>
    <s v="Reunião junto a gestão"/>
    <s v="Marta Amorim"/>
    <x v="12"/>
    <s v="30/09/2016 12:11:34"/>
    <s v=" "/>
    <s v="xxx"/>
    <x v="21"/>
    <x v="21"/>
    <n v="1"/>
    <n v="0.8"/>
    <n v="100"/>
    <s v="29/09/2016 17:55:23"/>
    <s v="30/09/2016 12:11:34"/>
    <s v="XX"/>
    <x v="1"/>
    <s v="Não"/>
    <s v=""/>
    <s v=""/>
    <s v=""/>
  </r>
  <r>
    <n v="3224"/>
    <x v="28"/>
    <x v="0"/>
    <s v="07 - Qualidade e Testes Integrados"/>
    <x v="0"/>
    <s v="Normal"/>
    <s v="Disponibilização de dados de programa #ehcomigomesmo"/>
    <s v="Marta Amorim"/>
    <x v="6"/>
    <s v="30/09/2016 12:25:37"/>
    <s v=" "/>
    <s v="xxx"/>
    <x v="24"/>
    <x v="7"/>
    <n v="0.40000000596046448"/>
    <n v="0"/>
    <n v="100"/>
    <s v="30/09/2016 12:24:55"/>
    <s v="30/09/2016 12:24:55"/>
    <s v="XX"/>
    <x v="1"/>
    <s v="Não"/>
    <s v=""/>
    <s v=""/>
    <s v=""/>
  </r>
  <r>
    <n v="3453"/>
    <x v="28"/>
    <x v="0"/>
    <s v="07 - Qualidade e Testes Integrados"/>
    <x v="2"/>
    <s v="Normal"/>
    <s v="Auditoria de teste PDV Regressão (V50/51)"/>
    <s v="Marta Amorim"/>
    <x v="5"/>
    <s v="10/10/2016 10:49:59"/>
    <s v=" "/>
    <s v="xxx"/>
    <x v="29"/>
    <x v="27"/>
    <n v="16"/>
    <n v="0"/>
    <n v="0"/>
    <s v="04/10/2016 13:41:05"/>
    <s v=""/>
    <s v="XX"/>
    <x v="1"/>
    <s v="Não"/>
    <s v=""/>
    <s v=""/>
    <s v=""/>
  </r>
  <r>
    <n v="3724"/>
    <x v="28"/>
    <x v="0"/>
    <s v="07 - Qualidade e Testes Integrados"/>
    <x v="0"/>
    <s v="Normal"/>
    <s v="Realização de contato/ apoio junto a usuário"/>
    <s v="Marta Amorim"/>
    <x v="5"/>
    <s v="05/10/2016 18:25:53"/>
    <s v=" "/>
    <s v="xxx"/>
    <x v="20"/>
    <x v="20"/>
    <n v="2"/>
    <n v="1"/>
    <n v="100"/>
    <s v="05/10/2016 16:21:17"/>
    <s v="05/10/2016 18:25:53"/>
    <s v="XX"/>
    <x v="1"/>
    <s v="Não"/>
    <s v=""/>
    <s v=""/>
    <s v=""/>
  </r>
  <r>
    <n v="2202"/>
    <x v="29"/>
    <x v="0"/>
    <s v="07 - Qualidade e Testes Integrados"/>
    <x v="0"/>
    <s v="Normal"/>
    <s v="Acompanhamento Teste Regressão PDV"/>
    <s v="Marta Amorim"/>
    <x v="6"/>
    <s v="28/09/2016 12:27:59"/>
    <s v=" "/>
    <s v="xxx"/>
    <x v="10"/>
    <x v="21"/>
    <n v="8"/>
    <n v="0"/>
    <n v="100"/>
    <s v="16/09/2016 19:37:34"/>
    <s v="21/09/2016 09:10:27"/>
    <s v="XX"/>
    <x v="1"/>
    <s v="Não"/>
    <s v=""/>
    <n v="1"/>
    <s v=""/>
  </r>
  <r>
    <n v="4017"/>
    <x v="30"/>
    <x v="0"/>
    <s v="07 - Qualidade e Testes Integrados"/>
    <x v="1"/>
    <s v="Normal"/>
    <s v="Criar/ Revisar Cenários de Testes"/>
    <s v="Marta Amorim"/>
    <x v="5"/>
    <s v="10/10/2016 11:09:19"/>
    <s v=" "/>
    <s v="xxx"/>
    <x v="29"/>
    <x v="48"/>
    <n v="8"/>
    <n v="0"/>
    <n v="0"/>
    <s v="10/10/2016 11:08:38"/>
    <s v=""/>
    <s v="XX"/>
    <x v="1"/>
    <s v="Não"/>
    <s v=""/>
    <s v=""/>
    <s v=""/>
  </r>
  <r>
    <n v="2805"/>
    <x v="31"/>
    <x v="0"/>
    <s v="07 - Qualidade e Testes Integrados"/>
    <x v="0"/>
    <s v="Normal"/>
    <s v="Criação de estratégia de Teste"/>
    <s v="Marta Amorim"/>
    <x v="2"/>
    <s v="27/09/2016 17:29:11"/>
    <s v=" "/>
    <s v="xxx"/>
    <x v="15"/>
    <x v="17"/>
    <n v="2.869999885559082"/>
    <n v="4"/>
    <n v="100"/>
    <s v="26/09/2016 10:17:28"/>
    <s v="27/09/2016 17:29:11"/>
    <s v="XX"/>
    <x v="1"/>
    <s v="Não"/>
    <s v=""/>
    <n v="1"/>
    <s v=""/>
  </r>
  <r>
    <n v="2807"/>
    <x v="31"/>
    <x v="0"/>
    <s v="07 - Qualidade e Testes Integrados"/>
    <x v="0"/>
    <s v="Normal"/>
    <s v="Elaboração do Plano de Teste"/>
    <s v="Marta Amorim"/>
    <x v="2"/>
    <s v="27/09/2016 17:30:07"/>
    <s v=" "/>
    <s v="xxx"/>
    <x v="15"/>
    <x v="17"/>
    <n v="1.440000057220459"/>
    <n v="1.7"/>
    <n v="100"/>
    <s v="26/09/2016 10:20:08"/>
    <s v="27/09/2016 17:30:07"/>
    <s v="XX"/>
    <x v="1"/>
    <s v="Não"/>
    <s v=""/>
    <n v="1"/>
    <s v=""/>
  </r>
  <r>
    <n v="2842"/>
    <x v="31"/>
    <x v="0"/>
    <s v="07 - Qualidade e Testes Integrados"/>
    <x v="0"/>
    <s v="Normal"/>
    <s v="Verificação de configurações e acesso de ambiente"/>
    <s v="Marta Amorim"/>
    <x v="2"/>
    <s v="27/09/2016 11:11:34"/>
    <s v=" "/>
    <s v="xxx"/>
    <x v="16"/>
    <x v="17"/>
    <n v="2"/>
    <n v="2"/>
    <n v="100"/>
    <s v="26/09/2016 14:56:55"/>
    <s v="27/09/2016 11:11:34"/>
    <s v="XX"/>
    <x v="1"/>
    <s v="Não"/>
    <s v=""/>
    <s v=""/>
    <s v=""/>
  </r>
  <r>
    <n v="2802"/>
    <x v="32"/>
    <x v="0"/>
    <s v="07 - Qualidade e Testes Integrados"/>
    <x v="0"/>
    <s v="Normal"/>
    <s v="Elaboração do Plano de Teste"/>
    <s v="Marta Amorim"/>
    <x v="2"/>
    <s v="26/09/2016 10:32:56"/>
    <s v=" "/>
    <s v="xxx"/>
    <x v="15"/>
    <x v="17"/>
    <n v="2"/>
    <n v="2"/>
    <n v="100"/>
    <s v="26/09/2016 10:06:26"/>
    <s v="26/09/2016 10:32:21"/>
    <s v="XX"/>
    <x v="1"/>
    <s v="Não"/>
    <s v=""/>
    <n v="1"/>
    <s v=""/>
  </r>
  <r>
    <n v="180"/>
    <x v="33"/>
    <x v="1"/>
    <s v="06 - Suporte Técnico"/>
    <x v="0"/>
    <s v="Normal"/>
    <s v="Trocar CPU - Filial 1003"/>
    <s v="Maxwell Silva"/>
    <x v="45"/>
    <s v="14/09/2016 16:48:38"/>
    <s v=" "/>
    <s v="xxx"/>
    <x v="1"/>
    <x v="45"/>
    <n v="10"/>
    <n v="3"/>
    <n v="100"/>
    <s v="02/09/2016 09:51:07"/>
    <s v="09/09/2016 08:51:28"/>
    <s v="XX"/>
    <x v="7"/>
    <s v="Não"/>
    <s v=""/>
    <n v="1"/>
    <s v=""/>
  </r>
  <r>
    <n v="182"/>
    <x v="33"/>
    <x v="1"/>
    <s v="06 - Suporte Técnico"/>
    <x v="0"/>
    <s v="Normal"/>
    <s v="Trocar CPU - Filial 1011"/>
    <s v="Maxwell Silva"/>
    <x v="45"/>
    <s v="14/09/2016 16:53:36"/>
    <s v=" "/>
    <s v="xxx"/>
    <x v="3"/>
    <x v="31"/>
    <n v="10"/>
    <n v="4"/>
    <n v="100"/>
    <s v="02/09/2016 10:09:27"/>
    <s v="09/09/2016 11:39:14"/>
    <s v="XX"/>
    <x v="7"/>
    <s v="Não"/>
    <s v=""/>
    <n v="1"/>
    <s v=""/>
  </r>
  <r>
    <n v="183"/>
    <x v="33"/>
    <x v="1"/>
    <s v="06 - Suporte Técnico"/>
    <x v="0"/>
    <s v="Normal"/>
    <s v="Trocar CPU - Filial 1021"/>
    <s v="Maxwell Silva"/>
    <x v="45"/>
    <s v="05/10/2016 10:23:14"/>
    <s v=" "/>
    <s v="xxx"/>
    <x v="5"/>
    <x v="8"/>
    <n v="10"/>
    <n v="9"/>
    <n v="100"/>
    <s v="02/09/2016 10:10:38"/>
    <s v="05/10/2016 10:23:14"/>
    <s v="XX"/>
    <x v="7"/>
    <s v="Não"/>
    <s v=""/>
    <n v="1"/>
    <s v=""/>
  </r>
  <r>
    <n v="184"/>
    <x v="33"/>
    <x v="1"/>
    <s v="06 - Suporte Técnico"/>
    <x v="0"/>
    <s v="Normal"/>
    <s v="Trocar CPU - Filial 1050"/>
    <s v="Maxwell Silva"/>
    <x v="45"/>
    <s v="05/10/2016 10:23:36"/>
    <s v=" "/>
    <s v="xxx"/>
    <x v="5"/>
    <x v="8"/>
    <n v="10"/>
    <n v="12"/>
    <n v="100"/>
    <s v="02/09/2016 10:12:29"/>
    <s v="05/10/2016 10:23:36"/>
    <s v="XX"/>
    <x v="7"/>
    <s v="Não"/>
    <s v=""/>
    <n v="1"/>
    <s v=""/>
  </r>
  <r>
    <n v="186"/>
    <x v="33"/>
    <x v="1"/>
    <s v="06 - Suporte Técnico"/>
    <x v="0"/>
    <s v="Normal"/>
    <s v="Trocar CPU - Filial 1060"/>
    <s v="Maxwell Silva"/>
    <x v="45"/>
    <s v="05/10/2016 10:25:15"/>
    <s v=" "/>
    <s v="xxx"/>
    <x v="7"/>
    <x v="10"/>
    <n v="10"/>
    <n v="2.25"/>
    <n v="100"/>
    <s v="02/09/2016 10:14:06"/>
    <s v="05/10/2016 10:25:15"/>
    <s v="XX"/>
    <x v="7"/>
    <s v="Não"/>
    <s v=""/>
    <n v="1"/>
    <s v=""/>
  </r>
  <r>
    <n v="188"/>
    <x v="33"/>
    <x v="1"/>
    <s v="06 - Suporte Técnico"/>
    <x v="4"/>
    <s v="Normal"/>
    <s v="Trocar CPU - Filial 1064"/>
    <s v="Maxwell Silva"/>
    <x v="45"/>
    <s v="09/09/2016 11:39:57"/>
    <s v=" "/>
    <s v="xxx"/>
    <x v="8"/>
    <x v="11"/>
    <n v="10"/>
    <n v="0.5"/>
    <n v="100"/>
    <s v="02/09/2016 10:15:24"/>
    <s v="09/09/2016 11:39:57"/>
    <s v="XX"/>
    <x v="7"/>
    <s v="Não"/>
    <s v=""/>
    <s v=""/>
    <s v=""/>
  </r>
  <r>
    <n v="192"/>
    <x v="33"/>
    <x v="1"/>
    <s v="06 - Suporte Técnico"/>
    <x v="4"/>
    <s v="Normal"/>
    <s v="Trocar CPU - Filial 1072"/>
    <s v="Maxwell Silva"/>
    <x v="45"/>
    <s v="09/09/2016 11:42:07"/>
    <s v=" "/>
    <s v="xxx"/>
    <x v="9"/>
    <x v="33"/>
    <n v="10"/>
    <n v="0.5"/>
    <n v="100"/>
    <s v="02/09/2016 10:18:08"/>
    <s v="09/09/2016 11:42:02"/>
    <s v="XX"/>
    <x v="7"/>
    <s v="Não"/>
    <s v=""/>
    <s v=""/>
    <s v=""/>
  </r>
  <r>
    <n v="198"/>
    <x v="33"/>
    <x v="1"/>
    <s v="06 - Suporte Técnico"/>
    <x v="0"/>
    <s v="Normal"/>
    <s v="Trocar CPU - Filial 1073"/>
    <s v="Maxwell Silva"/>
    <x v="45"/>
    <s v="05/10/2016 10:24:51"/>
    <s v=" "/>
    <s v="xxx"/>
    <x v="6"/>
    <x v="10"/>
    <n v="10"/>
    <n v="0.75"/>
    <n v="100"/>
    <s v="02/09/2016 10:21:19"/>
    <s v="05/10/2016 10:24:51"/>
    <s v="XX"/>
    <x v="7"/>
    <s v="Não"/>
    <s v=""/>
    <n v="1"/>
    <s v=""/>
  </r>
  <r>
    <n v="201"/>
    <x v="33"/>
    <x v="1"/>
    <s v="06 - Suporte Técnico"/>
    <x v="1"/>
    <s v="Normal"/>
    <s v="Trocar CPU - Filial 1074"/>
    <s v="Maxwell Silva"/>
    <x v="45"/>
    <s v="23/09/2016 11:25:49"/>
    <s v=" "/>
    <s v="xxx"/>
    <x v="9"/>
    <x v="12"/>
    <n v="10"/>
    <n v="0"/>
    <n v="90"/>
    <s v="02/09/2016 10:22:24"/>
    <s v=""/>
    <s v="XX"/>
    <x v="7"/>
    <s v="Não"/>
    <s v=""/>
    <s v=""/>
    <n v="1"/>
  </r>
  <r>
    <n v="203"/>
    <x v="33"/>
    <x v="1"/>
    <s v="06 - Suporte Técnico"/>
    <x v="1"/>
    <s v="Normal"/>
    <s v="Trocar CPU - Filial 1090"/>
    <s v="Maxwell Silva"/>
    <x v="45"/>
    <s v="23/09/2016 11:26:12"/>
    <s v=" "/>
    <s v="xxx"/>
    <x v="10"/>
    <x v="13"/>
    <n v="10"/>
    <n v="0"/>
    <n v="90"/>
    <s v="02/09/2016 10:23:26"/>
    <s v=""/>
    <s v="XX"/>
    <x v="7"/>
    <s v="Não"/>
    <s v=""/>
    <s v=""/>
    <n v="1"/>
  </r>
  <r>
    <n v="208"/>
    <x v="33"/>
    <x v="1"/>
    <s v="06 - Suporte Técnico"/>
    <x v="1"/>
    <s v="Normal"/>
    <s v="Trocar CPU - Filial 1097"/>
    <s v="Maxwell Silva"/>
    <x v="45"/>
    <s v="23/09/2016 11:26:36"/>
    <s v=" "/>
    <s v="xxx"/>
    <x v="11"/>
    <x v="25"/>
    <n v="10"/>
    <n v="0"/>
    <n v="90"/>
    <s v="02/09/2016 10:25:25"/>
    <s v=""/>
    <s v="XX"/>
    <x v="7"/>
    <s v="Não"/>
    <s v=""/>
    <s v=""/>
    <n v="1"/>
  </r>
  <r>
    <n v="211"/>
    <x v="33"/>
    <x v="1"/>
    <s v="06 - Suporte Técnico"/>
    <x v="1"/>
    <s v="Normal"/>
    <s v="Trocar CPU - Filial 1117"/>
    <s v="Maxwell Silva"/>
    <x v="45"/>
    <s v="05/10/2016 10:27:42"/>
    <s v=" "/>
    <s v="xxx"/>
    <x v="11"/>
    <x v="16"/>
    <n v="10"/>
    <n v="4"/>
    <n v="90"/>
    <s v="02/09/2016 10:26:53"/>
    <s v=""/>
    <s v="XX"/>
    <x v="7"/>
    <s v="Não"/>
    <s v=""/>
    <s v=""/>
    <n v="1"/>
  </r>
  <r>
    <n v="213"/>
    <x v="33"/>
    <x v="1"/>
    <s v="06 - Suporte Técnico"/>
    <x v="1"/>
    <s v="Normal"/>
    <s v="Trocar CPU - Filial 1119"/>
    <s v="Maxwell Silva"/>
    <x v="45"/>
    <s v="05/10/2016 11:04:41"/>
    <s v=" "/>
    <s v="xxx"/>
    <x v="11"/>
    <x v="16"/>
    <n v="10"/>
    <n v="4"/>
    <n v="90"/>
    <s v="02/09/2016 10:27:51"/>
    <s v=""/>
    <s v="XX"/>
    <x v="7"/>
    <s v="Não"/>
    <s v=""/>
    <s v=""/>
    <n v="1"/>
  </r>
  <r>
    <n v="214"/>
    <x v="33"/>
    <x v="1"/>
    <s v="06 - Suporte Técnico"/>
    <x v="1"/>
    <s v="Normal"/>
    <s v="Trocar CPU - Filial 1120"/>
    <s v="Maxwell Silva"/>
    <x v="45"/>
    <s v="05/10/2016 10:28:37"/>
    <s v=" "/>
    <s v="xxx"/>
    <x v="11"/>
    <x v="25"/>
    <n v="10"/>
    <n v="2"/>
    <n v="90"/>
    <s v="02/09/2016 10:28:43"/>
    <s v=""/>
    <s v="XX"/>
    <x v="7"/>
    <s v="Não"/>
    <s v=""/>
    <s v=""/>
    <n v="1"/>
  </r>
  <r>
    <n v="215"/>
    <x v="33"/>
    <x v="1"/>
    <s v="06 - Suporte Técnico"/>
    <x v="1"/>
    <s v="Normal"/>
    <s v="Trocar CPU - Filial 1121"/>
    <s v="Maxwell Silva"/>
    <x v="45"/>
    <s v="05/10/2016 10:30:59"/>
    <s v=" "/>
    <s v="xxx"/>
    <x v="16"/>
    <x v="7"/>
    <n v="10"/>
    <n v="6"/>
    <n v="90"/>
    <s v="02/09/2016 10:29:42"/>
    <s v=""/>
    <s v="XX"/>
    <x v="7"/>
    <s v="Não"/>
    <s v=""/>
    <s v=""/>
    <n v="1"/>
  </r>
  <r>
    <n v="216"/>
    <x v="33"/>
    <x v="1"/>
    <s v="06 - Suporte Técnico"/>
    <x v="1"/>
    <s v="Normal"/>
    <s v="Trocar CPU - Filial 1130"/>
    <s v="Maxwell Silva"/>
    <x v="45"/>
    <s v="05/10/2016 10:26:16"/>
    <s v=" "/>
    <s v="xxx"/>
    <x v="16"/>
    <x v="7"/>
    <n v="10"/>
    <n v="4"/>
    <n v="90"/>
    <s v="02/09/2016 10:31:11"/>
    <s v=""/>
    <s v="XX"/>
    <x v="7"/>
    <s v="Não"/>
    <s v=""/>
    <s v=""/>
    <n v="1"/>
  </r>
  <r>
    <n v="217"/>
    <x v="33"/>
    <x v="1"/>
    <s v="06 - Suporte Técnico"/>
    <x v="1"/>
    <s v="Normal"/>
    <s v="Trocar CPU - Filial 1133"/>
    <s v="Maxwell Silva"/>
    <x v="45"/>
    <s v="05/10/2016 10:32:35"/>
    <s v=" "/>
    <s v="xxx"/>
    <x v="21"/>
    <x v="7"/>
    <n v="10"/>
    <n v="3"/>
    <n v="90"/>
    <s v="02/09/2016 10:32:09"/>
    <s v=""/>
    <s v="XX"/>
    <x v="7"/>
    <s v="Não"/>
    <s v=""/>
    <s v=""/>
    <n v="1"/>
  </r>
  <r>
    <n v="218"/>
    <x v="33"/>
    <x v="1"/>
    <s v="06 - Suporte Técnico"/>
    <x v="1"/>
    <s v="Normal"/>
    <s v="Trocar CPU - Filial 1198"/>
    <s v="Maxwell Silva"/>
    <x v="45"/>
    <s v="05/10/2016 10:33:29"/>
    <s v=" "/>
    <s v="xxx"/>
    <x v="21"/>
    <x v="7"/>
    <n v="10"/>
    <n v="4"/>
    <n v="90"/>
    <s v="02/09/2016 10:34:38"/>
    <s v=""/>
    <s v="XX"/>
    <x v="7"/>
    <s v="Não"/>
    <s v=""/>
    <s v=""/>
    <n v="1"/>
  </r>
  <r>
    <n v="219"/>
    <x v="33"/>
    <x v="1"/>
    <s v="06 - Suporte Técnico"/>
    <x v="1"/>
    <s v="Normal"/>
    <s v="Trocar CPU - Filial 1239"/>
    <s v="Maxwell Silva"/>
    <x v="45"/>
    <s v="06/10/2016 13:57:21"/>
    <s v=" "/>
    <s v="xxx"/>
    <x v="21"/>
    <x v="7"/>
    <n v="10"/>
    <n v="3"/>
    <n v="90"/>
    <s v="02/09/2016 10:35:37"/>
    <s v=""/>
    <s v="XX"/>
    <x v="7"/>
    <s v="Não"/>
    <s v=""/>
    <s v=""/>
    <n v="1"/>
  </r>
  <r>
    <n v="220"/>
    <x v="33"/>
    <x v="1"/>
    <s v="06 - Suporte Técnico"/>
    <x v="4"/>
    <s v="Normal"/>
    <s v="Trocar CPU - Filial 1304"/>
    <s v="Maxwell Silva"/>
    <x v="45"/>
    <s v="09/09/2016 11:43:56"/>
    <s v=" "/>
    <s v="xxx"/>
    <x v="16"/>
    <x v="21"/>
    <n v="4"/>
    <n v="0.5"/>
    <n v="100"/>
    <s v="02/09/2016 10:39:00"/>
    <s v="09/09/2016 11:43:51"/>
    <s v="XX"/>
    <x v="7"/>
    <s v="Não"/>
    <s v=""/>
    <s v=""/>
    <s v=""/>
  </r>
  <r>
    <n v="2978"/>
    <x v="33"/>
    <x v="0"/>
    <s v="06 - Suporte Técnico"/>
    <x v="0"/>
    <s v="Imediata"/>
    <s v="Verificar lista de lojas que ainda podem ser atendidas pela substituição de Equipamentos (ThinClients)"/>
    <s v="Maxwell Silva"/>
    <x v="45"/>
    <s v="06/10/2016 20:47:46"/>
    <s v=" "/>
    <s v="xxx"/>
    <x v="21"/>
    <x v="29"/>
    <n v="2"/>
    <n v="3"/>
    <n v="100"/>
    <s v="28/09/2016 09:14:26"/>
    <s v="06/10/2016 20:43:34"/>
    <s v="XX"/>
    <x v="7"/>
    <s v="Não"/>
    <s v=""/>
    <n v="1"/>
    <s v=""/>
  </r>
  <r>
    <n v="3061"/>
    <x v="33"/>
    <x v="1"/>
    <s v="06 - Suporte Técnico"/>
    <x v="3"/>
    <s v="Alta"/>
    <s v="Criar Cronograma de Envio de Roteadores 4G"/>
    <s v="Robson Lima Lourenco"/>
    <x v="30"/>
    <s v="07/10/2016 10:26:19"/>
    <s v=" "/>
    <s v="xxx"/>
    <x v="21"/>
    <x v="28"/>
    <n v="2"/>
    <n v="0"/>
    <n v="90"/>
    <s v="28/09/2016 18:34:07"/>
    <s v=""/>
    <s v="XX"/>
    <x v="7"/>
    <s v="Não"/>
    <s v=""/>
    <s v=""/>
    <s v=""/>
  </r>
  <r>
    <n v="3716"/>
    <x v="33"/>
    <x v="1"/>
    <s v="06 - Suporte Técnico"/>
    <x v="3"/>
    <s v="Normal"/>
    <s v="Criar Cronograma de Envio de Switchs Gerenciáveis  "/>
    <s v="Robson Lima Lourenco"/>
    <x v="30"/>
    <s v="05/10/2016 14:54:46"/>
    <s v=" "/>
    <s v="xxx"/>
    <x v="20"/>
    <x v="23"/>
    <n v="2"/>
    <n v="0"/>
    <n v="0"/>
    <s v="05/10/2016 14:45:21"/>
    <s v=""/>
    <s v="XX"/>
    <x v="7"/>
    <s v="Não"/>
    <s v=""/>
    <s v=""/>
    <s v=""/>
  </r>
  <r>
    <m/>
    <x v="34"/>
    <x v="4"/>
    <m/>
    <x v="5"/>
    <m/>
    <m/>
    <m/>
    <x v="49"/>
    <m/>
    <m/>
    <m/>
    <x v="60"/>
    <x v="23"/>
    <m/>
    <m/>
    <m/>
    <m/>
    <m/>
    <m/>
    <x v="1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C000000}" name="Tabela dinâmica8" cacheId="1" applyNumberFormats="0" applyBorderFormats="0" applyFontFormats="0" applyPatternFormats="0" applyAlignmentFormats="0" applyWidthHeightFormats="1" dataCaption="Valores" updatedVersion="5" minRefreshableVersion="5" itemPrintTitles="1" createdVersion="5" indent="0" outline="1" outlineData="1" multipleFieldFilters="0" chartFormat="32" rowHeaderCaption="Setor">
  <location ref="T16:Z57" firstHeaderRow="1" firstDataRow="2" firstDataCol="1"/>
  <pivotFields count="25">
    <pivotField showAll="0"/>
    <pivotField showAll="0">
      <items count="50">
        <item x="0"/>
        <item x="1"/>
        <item m="1" x="41"/>
        <item x="2"/>
        <item m="1" x="35"/>
        <item x="3"/>
        <item x="4"/>
        <item x="5"/>
        <item m="1" x="40"/>
        <item x="6"/>
        <item m="1" x="48"/>
        <item x="7"/>
        <item x="8"/>
        <item m="1" x="47"/>
        <item x="9"/>
        <item x="10"/>
        <item x="11"/>
        <item x="12"/>
        <item m="1" x="45"/>
        <item x="13"/>
        <item x="14"/>
        <item m="1" x="37"/>
        <item x="15"/>
        <item x="16"/>
        <item x="17"/>
        <item x="18"/>
        <item x="19"/>
        <item x="20"/>
        <item x="21"/>
        <item x="22"/>
        <item x="23"/>
        <item x="24"/>
        <item m="1" x="38"/>
        <item m="1" x="36"/>
        <item x="25"/>
        <item x="26"/>
        <item x="27"/>
        <item m="1" x="44"/>
        <item m="1" x="39"/>
        <item m="1" x="46"/>
        <item x="28"/>
        <item x="29"/>
        <item m="1" x="42"/>
        <item x="30"/>
        <item x="31"/>
        <item m="1" x="43"/>
        <item x="32"/>
        <item x="33"/>
        <item x="3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axis="axisCol" showAll="0">
      <items count="7">
        <item x="0"/>
        <item x="1"/>
        <item x="2"/>
        <item x="5"/>
        <item x="3"/>
        <item x="4"/>
        <item t="default"/>
      </items>
    </pivotField>
    <pivotField showAll="0"/>
    <pivotField dataField="1" showAll="0"/>
    <pivotField showAll="0"/>
    <pivotField axis="axisRow" showAll="0" sortType="ascending">
      <items count="51">
        <item x="8"/>
        <item x="16"/>
        <item x="25"/>
        <item x="31"/>
        <item x="11"/>
        <item x="44"/>
        <item x="21"/>
        <item x="38"/>
        <item x="20"/>
        <item x="41"/>
        <item x="15"/>
        <item x="30"/>
        <item x="12"/>
        <item x="5"/>
        <item x="37"/>
        <item x="4"/>
        <item x="35"/>
        <item x="42"/>
        <item x="43"/>
        <item x="14"/>
        <item x="24"/>
        <item x="28"/>
        <item x="39"/>
        <item x="27"/>
        <item x="26"/>
        <item x="48"/>
        <item x="34"/>
        <item x="36"/>
        <item x="46"/>
        <item x="29"/>
        <item x="17"/>
        <item x="47"/>
        <item x="1"/>
        <item x="3"/>
        <item x="6"/>
        <item x="33"/>
        <item x="2"/>
        <item x="10"/>
        <item x="23"/>
        <item x="32"/>
        <item x="13"/>
        <item x="45"/>
        <item x="19"/>
        <item x="0"/>
        <item x="18"/>
        <item x="40"/>
        <item x="22"/>
        <item x="7"/>
        <item x="9"/>
        <item x="49"/>
        <item t="default"/>
      </items>
    </pivotField>
    <pivotField showAll="0"/>
    <pivotField showAll="0"/>
    <pivotField showAll="0"/>
    <pivotField showAll="0">
      <items count="62">
        <item x="22"/>
        <item x="39"/>
        <item x="0"/>
        <item x="1"/>
        <item x="40"/>
        <item x="2"/>
        <item x="3"/>
        <item x="41"/>
        <item x="4"/>
        <item x="5"/>
        <item x="27"/>
        <item x="37"/>
        <item x="6"/>
        <item x="7"/>
        <item x="8"/>
        <item x="9"/>
        <item x="10"/>
        <item x="30"/>
        <item x="36"/>
        <item x="11"/>
        <item x="12"/>
        <item x="13"/>
        <item x="14"/>
        <item x="15"/>
        <item x="23"/>
        <item x="31"/>
        <item x="16"/>
        <item x="17"/>
        <item x="21"/>
        <item x="25"/>
        <item x="24"/>
        <item x="32"/>
        <item x="33"/>
        <item x="18"/>
        <item x="19"/>
        <item x="20"/>
        <item x="26"/>
        <item x="34"/>
        <item x="35"/>
        <item x="38"/>
        <item x="29"/>
        <item x="43"/>
        <item x="42"/>
        <item x="28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compact="0" subtotalTop="0" multipleItemSelectionAllowed="1" showAll="0" defaultSubtotal="0">
      <items count="63">
        <item x="43"/>
        <item x="0"/>
        <item x="1"/>
        <item x="44"/>
        <item x="2"/>
        <item x="3"/>
        <item x="45"/>
        <item x="4"/>
        <item x="5"/>
        <item x="31"/>
        <item x="40"/>
        <item x="6"/>
        <item x="8"/>
        <item x="9"/>
        <item x="10"/>
        <item x="11"/>
        <item x="33"/>
        <item x="38"/>
        <item x="12"/>
        <item x="13"/>
        <item x="14"/>
        <item x="15"/>
        <item x="16"/>
        <item x="25"/>
        <item x="34"/>
        <item x="17"/>
        <item x="22"/>
        <item x="21"/>
        <item x="28"/>
        <item x="7"/>
        <item x="35"/>
        <item x="36"/>
        <item x="19"/>
        <item x="18"/>
        <item x="20"/>
        <item x="30"/>
        <item x="29"/>
        <item x="37"/>
        <item x="42"/>
        <item x="32"/>
        <item x="48"/>
        <item x="39"/>
        <item x="27"/>
        <item x="41"/>
        <item x="24"/>
        <item x="51"/>
        <item x="26"/>
        <item x="52"/>
        <item x="46"/>
        <item x="47"/>
        <item x="50"/>
        <item x="53"/>
        <item x="54"/>
        <item x="55"/>
        <item x="56"/>
        <item x="57"/>
        <item x="49"/>
        <item x="58"/>
        <item x="59"/>
        <item x="60"/>
        <item x="61"/>
        <item x="62"/>
        <item x="23"/>
      </items>
    </pivotField>
    <pivotField showAll="0"/>
    <pivotField showAll="0"/>
    <pivotField showAll="0"/>
    <pivotField showAll="0"/>
    <pivotField showAll="0"/>
    <pivotField showAll="0"/>
    <pivotField showAll="0">
      <items count="12">
        <item x="0"/>
        <item x="2"/>
        <item x="3"/>
        <item x="4"/>
        <item x="5"/>
        <item x="6"/>
        <item x="7"/>
        <item x="1"/>
        <item x="9"/>
        <item x="8"/>
        <item x="10"/>
        <item t="default"/>
      </items>
    </pivotField>
    <pivotField showAll="0"/>
    <pivotField showAll="0" defaultSubtotal="0"/>
    <pivotField showAll="0" defaultSubtotal="0"/>
    <pivotField showAll="0" defaultSubtotal="0"/>
  </pivotFields>
  <rowFields count="1">
    <field x="8"/>
  </rowFields>
  <rowItems count="40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30"/>
    </i>
    <i>
      <x v="33"/>
    </i>
    <i>
      <x v="35"/>
    </i>
    <i>
      <x v="36"/>
    </i>
    <i>
      <x v="37"/>
    </i>
    <i>
      <x v="38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rowItems>
  <colFields count="1">
    <field x="4"/>
  </colFields>
  <colItems count="6">
    <i>
      <x/>
    </i>
    <i>
      <x v="1"/>
    </i>
    <i>
      <x v="2"/>
    </i>
    <i>
      <x v="4"/>
    </i>
    <i>
      <x v="5"/>
    </i>
    <i t="grand">
      <x/>
    </i>
  </colItems>
  <dataFields count="1">
    <dataField name="Contagem de Título" fld="6" subtotal="count" baseField="0" baseItem="0"/>
  </dataFields>
  <formats count="17">
    <format dxfId="16">
      <pivotArea type="all" dataOnly="0" outline="0" fieldPosition="0"/>
    </format>
    <format dxfId="15">
      <pivotArea outline="0" collapsedLevelsAreSubtotals="1" fieldPosition="0"/>
    </format>
    <format dxfId="14">
      <pivotArea type="origin" dataOnly="0" labelOnly="1" outline="0" fieldPosition="0"/>
    </format>
    <format dxfId="13">
      <pivotArea dataOnly="0" labelOnly="1" outline="0" axis="axisValues" fieldPosition="0"/>
    </format>
    <format dxfId="12">
      <pivotArea dataOnly="0" labelOnly="1" grandCol="1" outline="0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dataOnly="0" labelOnly="1" fieldPosition="0">
        <references count="1">
          <reference field="8" count="0"/>
        </references>
      </pivotArea>
    </format>
    <format dxfId="8">
      <pivotArea dataOnly="0" labelOnly="1" grandRow="1" outline="0" fieldPosition="0"/>
    </format>
    <format dxfId="7">
      <pivotArea dataOnly="0" labelOnly="1" fieldPosition="0">
        <references count="1">
          <reference field="4" count="0"/>
        </references>
      </pivotArea>
    </format>
    <format dxfId="6">
      <pivotArea dataOnly="0" labelOnly="1" grandCol="1" outline="0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8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4" count="0"/>
        </references>
      </pivotArea>
    </format>
    <format dxfId="0">
      <pivotArea dataOnly="0" labelOnly="1" grandCol="1" outline="0" fieldPosition="0"/>
    </format>
  </formats>
  <chartFormats count="1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4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4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4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3" type="dateBetween" evalOrder="-1" id="112" name="Data prevista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12" type="dateBetween" evalOrder="-1" id="97" name="Início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ela dinâmica10" cacheId="1" applyNumberFormats="0" applyBorderFormats="0" applyFontFormats="0" applyPatternFormats="0" applyAlignmentFormats="0" applyWidthHeightFormats="1" dataCaption="Valores" updatedVersion="5" minRefreshableVersion="5" itemPrintTitles="1" createdVersion="5" indent="0" outline="1" outlineData="1" multipleFieldFilters="0" chartFormat="58" rowHeaderCaption="Setor">
  <location ref="CX16:CZ27" firstHeaderRow="0" firstDataRow="1" firstDataCol="1"/>
  <pivotFields count="25">
    <pivotField showAll="0"/>
    <pivotField showAll="0">
      <items count="50">
        <item x="0"/>
        <item x="1"/>
        <item m="1" x="41"/>
        <item x="2"/>
        <item m="1" x="35"/>
        <item x="3"/>
        <item x="4"/>
        <item x="5"/>
        <item m="1" x="40"/>
        <item x="6"/>
        <item m="1" x="48"/>
        <item x="7"/>
        <item x="8"/>
        <item m="1" x="47"/>
        <item x="9"/>
        <item x="10"/>
        <item x="11"/>
        <item x="12"/>
        <item m="1" x="45"/>
        <item x="13"/>
        <item x="14"/>
        <item m="1" x="37"/>
        <item x="15"/>
        <item x="16"/>
        <item x="17"/>
        <item x="18"/>
        <item x="19"/>
        <item x="20"/>
        <item x="21"/>
        <item x="22"/>
        <item x="23"/>
        <item x="24"/>
        <item m="1" x="38"/>
        <item m="1" x="36"/>
        <item x="25"/>
        <item x="26"/>
        <item x="27"/>
        <item m="1" x="44"/>
        <item m="1" x="39"/>
        <item m="1" x="46"/>
        <item x="28"/>
        <item x="29"/>
        <item m="1" x="42"/>
        <item x="30"/>
        <item x="31"/>
        <item m="1" x="43"/>
        <item x="32"/>
        <item x="33"/>
        <item x="3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dataField="1" showAll="0">
      <items count="7">
        <item x="4"/>
        <item x="0"/>
        <item x="1"/>
        <item x="2"/>
        <item x="3"/>
        <item x="5"/>
        <item t="default"/>
      </items>
    </pivotField>
    <pivotField showAll="0"/>
    <pivotField showAll="0"/>
    <pivotField showAll="0"/>
    <pivotField showAll="0">
      <items count="51">
        <item x="8"/>
        <item x="16"/>
        <item x="25"/>
        <item x="31"/>
        <item x="11"/>
        <item x="44"/>
        <item x="21"/>
        <item x="38"/>
        <item x="20"/>
        <item x="41"/>
        <item x="15"/>
        <item x="30"/>
        <item x="12"/>
        <item x="5"/>
        <item x="37"/>
        <item x="4"/>
        <item x="35"/>
        <item x="42"/>
        <item x="43"/>
        <item x="14"/>
        <item x="24"/>
        <item x="28"/>
        <item x="39"/>
        <item x="27"/>
        <item x="26"/>
        <item x="48"/>
        <item x="34"/>
        <item x="36"/>
        <item x="46"/>
        <item x="29"/>
        <item x="17"/>
        <item x="47"/>
        <item x="1"/>
        <item x="3"/>
        <item x="6"/>
        <item x="33"/>
        <item x="2"/>
        <item x="10"/>
        <item x="23"/>
        <item x="32"/>
        <item x="13"/>
        <item x="45"/>
        <item x="19"/>
        <item x="0"/>
        <item x="18"/>
        <item x="40"/>
        <item x="22"/>
        <item x="7"/>
        <item x="9"/>
        <item x="49"/>
        <item t="default"/>
      </items>
    </pivotField>
    <pivotField showAll="0"/>
    <pivotField showAll="0"/>
    <pivotField showAll="0"/>
    <pivotField showAll="0">
      <items count="62">
        <item x="22"/>
        <item x="39"/>
        <item x="0"/>
        <item x="1"/>
        <item x="40"/>
        <item x="2"/>
        <item x="3"/>
        <item x="41"/>
        <item x="4"/>
        <item x="5"/>
        <item x="27"/>
        <item x="37"/>
        <item x="6"/>
        <item x="7"/>
        <item x="8"/>
        <item x="9"/>
        <item x="10"/>
        <item x="30"/>
        <item x="36"/>
        <item x="11"/>
        <item x="12"/>
        <item x="13"/>
        <item x="14"/>
        <item x="15"/>
        <item x="23"/>
        <item x="31"/>
        <item x="16"/>
        <item x="17"/>
        <item x="21"/>
        <item x="25"/>
        <item x="24"/>
        <item x="32"/>
        <item x="33"/>
        <item x="18"/>
        <item x="19"/>
        <item x="20"/>
        <item x="26"/>
        <item x="34"/>
        <item x="35"/>
        <item x="38"/>
        <item x="29"/>
        <item x="43"/>
        <item x="42"/>
        <item x="28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compact="0" subtotalTop="0" multipleItemSelectionAllowed="1" showAll="0" defaultSubtotal="0">
      <items count="63">
        <item x="43"/>
        <item x="0"/>
        <item x="1"/>
        <item x="44"/>
        <item x="2"/>
        <item x="3"/>
        <item x="45"/>
        <item x="4"/>
        <item x="5"/>
        <item x="31"/>
        <item x="40"/>
        <item x="6"/>
        <item x="8"/>
        <item x="9"/>
        <item x="10"/>
        <item x="11"/>
        <item x="33"/>
        <item x="38"/>
        <item x="12"/>
        <item x="13"/>
        <item x="14"/>
        <item x="15"/>
        <item x="16"/>
        <item x="25"/>
        <item x="34"/>
        <item x="17"/>
        <item x="22"/>
        <item x="21"/>
        <item x="28"/>
        <item x="7"/>
        <item x="35"/>
        <item x="36"/>
        <item x="19"/>
        <item x="18"/>
        <item x="20"/>
        <item x="30"/>
        <item x="29"/>
        <item x="37"/>
        <item x="42"/>
        <item x="32"/>
        <item x="48"/>
        <item x="39"/>
        <item x="27"/>
        <item x="41"/>
        <item x="24"/>
        <item x="51"/>
        <item x="26"/>
        <item x="52"/>
        <item x="46"/>
        <item x="47"/>
        <item x="50"/>
        <item x="53"/>
        <item x="54"/>
        <item x="55"/>
        <item x="56"/>
        <item x="57"/>
        <item x="49"/>
        <item x="58"/>
        <item x="59"/>
        <item x="60"/>
        <item x="61"/>
        <item x="62"/>
        <item x="23"/>
      </items>
    </pivotField>
    <pivotField showAll="0"/>
    <pivotField showAll="0"/>
    <pivotField showAll="0"/>
    <pivotField showAll="0"/>
    <pivotField showAll="0"/>
    <pivotField showAll="0"/>
    <pivotField axis="axisRow" showAll="0" sortType="ascending">
      <items count="12">
        <item x="0"/>
        <item x="2"/>
        <item x="3"/>
        <item x="4"/>
        <item x="5"/>
        <item x="6"/>
        <item x="7"/>
        <item x="1"/>
        <item x="9"/>
        <item x="8"/>
        <item x="10"/>
        <item t="default"/>
      </items>
    </pivotField>
    <pivotField showAll="0"/>
    <pivotField dataField="1" showAll="0" defaultSubtotal="0"/>
    <pivotField showAll="0" defaultSubtotal="0"/>
    <pivotField showAll="0" defaultSubtotal="0"/>
  </pivotFields>
  <rowFields count="1">
    <field x="2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de Tarefas Setor" fld="4" subtotal="count" baseField="0" baseItem="0"/>
    <dataField name="Soma de Atividades com Inicio em atraso" fld="22" baseField="20" baseItem="1"/>
  </dataFields>
  <formats count="15">
    <format dxfId="31">
      <pivotArea type="all" dataOnly="0" outline="0" fieldPosition="0"/>
    </format>
    <format dxfId="30">
      <pivotArea outline="0" collapsedLevelsAreSubtotals="1" fieldPosition="0"/>
    </format>
    <format dxfId="29">
      <pivotArea type="origin" dataOnly="0" labelOnly="1" outline="0" fieldPosition="0"/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20" type="button" dataOnly="0" labelOnly="1" outline="0" axis="axisRow" fieldPosition="0"/>
    </format>
    <format dxfId="25">
      <pivotArea dataOnly="0" labelOnly="1" fieldPosition="0">
        <references count="1">
          <reference field="20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20" type="button" dataOnly="0" labelOnly="1" outline="0" axis="axisRow" fieldPosition="0"/>
    </format>
    <format dxfId="19">
      <pivotArea dataOnly="0" labelOnly="1" fieldPosition="0">
        <references count="1">
          <reference field="20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5">
    <chartFormat chart="3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3" type="dateBetween" evalOrder="-1" id="112" name="Data prevista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12" type="dateBetween" evalOrder="-1" id="97" name="Início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D000000}" name="Tabela dinâmica9" cacheId="1" applyNumberFormats="0" applyBorderFormats="0" applyFontFormats="0" applyPatternFormats="0" applyAlignmentFormats="0" applyWidthHeightFormats="1" dataCaption="Valores" updatedVersion="5" minRefreshableVersion="5" itemPrintTitles="1" createdVersion="5" indent="0" outline="1" outlineData="1" multipleFieldFilters="0" chartFormat="40" rowHeaderCaption="Setor">
  <location ref="CK16:CQ57" firstHeaderRow="1" firstDataRow="2" firstDataCol="1"/>
  <pivotFields count="25">
    <pivotField showAll="0"/>
    <pivotField showAll="0">
      <items count="50">
        <item x="0"/>
        <item x="1"/>
        <item m="1" x="41"/>
        <item x="2"/>
        <item m="1" x="35"/>
        <item x="3"/>
        <item x="4"/>
        <item x="5"/>
        <item m="1" x="40"/>
        <item x="6"/>
        <item m="1" x="48"/>
        <item x="7"/>
        <item x="8"/>
        <item m="1" x="47"/>
        <item x="9"/>
        <item x="10"/>
        <item x="11"/>
        <item x="12"/>
        <item m="1" x="45"/>
        <item x="13"/>
        <item x="14"/>
        <item m="1" x="37"/>
        <item x="15"/>
        <item x="16"/>
        <item x="17"/>
        <item x="18"/>
        <item x="19"/>
        <item x="20"/>
        <item x="21"/>
        <item x="22"/>
        <item x="23"/>
        <item x="24"/>
        <item m="1" x="38"/>
        <item m="1" x="36"/>
        <item x="25"/>
        <item x="26"/>
        <item x="27"/>
        <item m="1" x="44"/>
        <item m="1" x="39"/>
        <item m="1" x="46"/>
        <item x="28"/>
        <item x="29"/>
        <item m="1" x="42"/>
        <item x="30"/>
        <item x="31"/>
        <item m="1" x="43"/>
        <item x="32"/>
        <item x="33"/>
        <item x="3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axis="axisCol" showAll="0">
      <items count="7">
        <item x="0"/>
        <item x="1"/>
        <item x="2"/>
        <item x="5"/>
        <item x="3"/>
        <item x="4"/>
        <item t="default"/>
      </items>
    </pivotField>
    <pivotField showAll="0"/>
    <pivotField showAll="0"/>
    <pivotField showAll="0"/>
    <pivotField axis="axisRow" showAll="0">
      <items count="51">
        <item x="12"/>
        <item x="27"/>
        <item x="26"/>
        <item x="33"/>
        <item x="23"/>
        <item x="0"/>
        <item x="22"/>
        <item x="7"/>
        <item x="9"/>
        <item x="49"/>
        <item x="5"/>
        <item x="4"/>
        <item x="3"/>
        <item x="2"/>
        <item x="10"/>
        <item x="14"/>
        <item x="17"/>
        <item x="13"/>
        <item x="18"/>
        <item x="15"/>
        <item x="24"/>
        <item x="48"/>
        <item x="1"/>
        <item x="8"/>
        <item x="19"/>
        <item x="20"/>
        <item x="44"/>
        <item x="21"/>
        <item x="29"/>
        <item x="30"/>
        <item x="6"/>
        <item x="11"/>
        <item x="46"/>
        <item x="45"/>
        <item x="31"/>
        <item x="32"/>
        <item x="34"/>
        <item x="35"/>
        <item x="36"/>
        <item x="37"/>
        <item x="38"/>
        <item x="39"/>
        <item x="40"/>
        <item x="41"/>
        <item x="25"/>
        <item x="47"/>
        <item x="16"/>
        <item x="28"/>
        <item x="42"/>
        <item x="43"/>
        <item t="default"/>
      </items>
    </pivotField>
    <pivotField showAll="0"/>
    <pivotField showAll="0"/>
    <pivotField showAll="0"/>
    <pivotField showAll="0">
      <items count="62">
        <item x="22"/>
        <item x="39"/>
        <item x="0"/>
        <item x="1"/>
        <item x="40"/>
        <item x="2"/>
        <item x="3"/>
        <item x="41"/>
        <item x="4"/>
        <item x="5"/>
        <item x="27"/>
        <item x="37"/>
        <item x="6"/>
        <item x="7"/>
        <item x="8"/>
        <item x="9"/>
        <item x="10"/>
        <item x="30"/>
        <item x="36"/>
        <item x="11"/>
        <item x="12"/>
        <item x="13"/>
        <item x="14"/>
        <item x="15"/>
        <item x="23"/>
        <item x="31"/>
        <item x="16"/>
        <item x="17"/>
        <item x="21"/>
        <item x="25"/>
        <item x="24"/>
        <item x="32"/>
        <item x="33"/>
        <item x="18"/>
        <item x="19"/>
        <item x="20"/>
        <item x="26"/>
        <item x="34"/>
        <item x="35"/>
        <item x="38"/>
        <item x="29"/>
        <item x="43"/>
        <item x="42"/>
        <item x="28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compact="0" subtotalTop="0" multipleItemSelectionAllowed="1" showAll="0" defaultSubtotal="0">
      <items count="63">
        <item x="43"/>
        <item x="0"/>
        <item x="1"/>
        <item x="44"/>
        <item x="2"/>
        <item x="3"/>
        <item x="45"/>
        <item x="4"/>
        <item x="5"/>
        <item x="31"/>
        <item x="40"/>
        <item x="6"/>
        <item x="8"/>
        <item x="9"/>
        <item x="10"/>
        <item x="11"/>
        <item x="33"/>
        <item x="38"/>
        <item x="12"/>
        <item x="13"/>
        <item x="14"/>
        <item x="15"/>
        <item x="16"/>
        <item x="25"/>
        <item x="34"/>
        <item x="17"/>
        <item x="22"/>
        <item x="21"/>
        <item x="28"/>
        <item x="7"/>
        <item x="35"/>
        <item x="36"/>
        <item x="19"/>
        <item x="18"/>
        <item x="20"/>
        <item x="30"/>
        <item x="29"/>
        <item x="37"/>
        <item x="42"/>
        <item x="32"/>
        <item x="48"/>
        <item x="39"/>
        <item x="27"/>
        <item x="41"/>
        <item x="24"/>
        <item x="51"/>
        <item x="26"/>
        <item x="52"/>
        <item x="46"/>
        <item x="47"/>
        <item x="50"/>
        <item x="53"/>
        <item x="54"/>
        <item x="55"/>
        <item x="56"/>
        <item x="57"/>
        <item x="49"/>
        <item x="58"/>
        <item x="59"/>
        <item x="60"/>
        <item x="61"/>
        <item x="62"/>
        <item x="23"/>
      </items>
    </pivotField>
    <pivotField dataField="1" showAll="0"/>
    <pivotField showAll="0"/>
    <pivotField showAll="0"/>
    <pivotField showAll="0"/>
    <pivotField showAll="0"/>
    <pivotField showAll="0"/>
    <pivotField showAll="0">
      <items count="12">
        <item x="0"/>
        <item x="2"/>
        <item x="3"/>
        <item x="4"/>
        <item x="5"/>
        <item x="6"/>
        <item x="7"/>
        <item x="1"/>
        <item x="9"/>
        <item x="8"/>
        <item x="10"/>
        <item t="default"/>
      </items>
    </pivotField>
    <pivotField showAll="0"/>
    <pivotField showAll="0" defaultSubtotal="0"/>
    <pivotField showAll="0" defaultSubtotal="0"/>
    <pivotField showAll="0" defaultSubtotal="0"/>
  </pivotFields>
  <rowFields count="1">
    <field x="8"/>
  </rowFields>
  <rowItems count="40">
    <i>
      <x/>
    </i>
    <i>
      <x v="1"/>
    </i>
    <i>
      <x v="2"/>
    </i>
    <i>
      <x v="3"/>
    </i>
    <i>
      <x v="4"/>
    </i>
    <i>
      <x v="5"/>
    </i>
    <i>
      <x v="6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3"/>
    </i>
    <i>
      <x v="24"/>
    </i>
    <i>
      <x v="25"/>
    </i>
    <i>
      <x v="26"/>
    </i>
    <i>
      <x v="27"/>
    </i>
    <i>
      <x v="31"/>
    </i>
    <i>
      <x v="33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 t="grand">
      <x/>
    </i>
  </rowItems>
  <colFields count="1">
    <field x="4"/>
  </colFields>
  <colItems count="6">
    <i>
      <x/>
    </i>
    <i>
      <x v="1"/>
    </i>
    <i>
      <x v="2"/>
    </i>
    <i>
      <x v="4"/>
    </i>
    <i>
      <x v="5"/>
    </i>
    <i t="grand">
      <x/>
    </i>
  </colItems>
  <dataFields count="1">
    <dataField name="Média de Tempo estimado" fld="14" subtotal="average" baseField="8" baseItem="4" numFmtId="2"/>
  </dataFields>
  <formats count="18">
    <format dxfId="49">
      <pivotArea type="all" dataOnly="0" outline="0" fieldPosition="0"/>
    </format>
    <format dxfId="48">
      <pivotArea outline="0" collapsedLevelsAreSubtotals="1" fieldPosition="0"/>
    </format>
    <format dxfId="47">
      <pivotArea type="origin" dataOnly="0" labelOnly="1" outline="0" fieldPosition="0"/>
    </format>
    <format dxfId="46">
      <pivotArea dataOnly="0" labelOnly="1" outline="0" axis="axisValues" fieldPosition="0"/>
    </format>
    <format dxfId="45">
      <pivotArea dataOnly="0" labelOnly="1" grandCol="1" outline="0" fieldPosition="0"/>
    </format>
    <format dxfId="44">
      <pivotArea outline="0" fieldPosition="0">
        <references count="1">
          <reference field="4294967294" count="1">
            <x v="0"/>
          </reference>
        </references>
      </pivotArea>
    </format>
    <format dxfId="43">
      <pivotArea type="all" dataOnly="0" outline="0" fieldPosition="0"/>
    </format>
    <format dxfId="42">
      <pivotArea outline="0" collapsedLevelsAreSubtotals="1" fieldPosition="0"/>
    </format>
    <format dxfId="41">
      <pivotArea dataOnly="0" labelOnly="1" fieldPosition="0">
        <references count="1">
          <reference field="8" count="0"/>
        </references>
      </pivotArea>
    </format>
    <format dxfId="40">
      <pivotArea dataOnly="0" labelOnly="1" grandRow="1" outline="0" fieldPosition="0"/>
    </format>
    <format dxfId="39">
      <pivotArea dataOnly="0" labelOnly="1" fieldPosition="0">
        <references count="1">
          <reference field="4" count="0"/>
        </references>
      </pivotArea>
    </format>
    <format dxfId="38">
      <pivotArea dataOnly="0" labelOnly="1" grandCol="1" outline="0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dataOnly="0" labelOnly="1" fieldPosition="0">
        <references count="1">
          <reference field="8" count="0"/>
        </references>
      </pivotArea>
    </format>
    <format dxfId="34">
      <pivotArea dataOnly="0" labelOnly="1" grandRow="1" outline="0" fieldPosition="0"/>
    </format>
    <format dxfId="33">
      <pivotArea dataOnly="0" labelOnly="1" fieldPosition="0">
        <references count="1">
          <reference field="4" count="0"/>
        </references>
      </pivotArea>
    </format>
    <format dxfId="32">
      <pivotArea dataOnly="0" labelOnly="1" grandCol="1" outline="0" fieldPosition="0"/>
    </format>
  </formats>
  <chartFormats count="13">
    <chartFormat chart="32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2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2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2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6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6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6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6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6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6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3" type="dateBetween" evalOrder="-1" id="112" name="Data prevista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12" type="dateBetween" evalOrder="-1" id="97" name="Início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A000000}" name="Tabela dinâmica6" cacheId="1" applyNumberFormats="0" applyBorderFormats="0" applyFontFormats="0" applyPatternFormats="0" applyAlignmentFormats="0" applyWidthHeightFormats="1" dataCaption="Valores" updatedVersion="5" minRefreshableVersion="5" itemPrintTitles="1" createdVersion="5" indent="0" outline="1" outlineData="1" multipleFieldFilters="0" chartFormat="64" rowHeaderCaption="Setor">
  <location ref="AZ16:BA56" firstHeaderRow="1" firstDataRow="1" firstDataCol="1"/>
  <pivotFields count="25">
    <pivotField showAll="0"/>
    <pivotField showAll="0">
      <items count="50">
        <item x="0"/>
        <item x="1"/>
        <item m="1" x="41"/>
        <item x="2"/>
        <item m="1" x="35"/>
        <item x="3"/>
        <item x="4"/>
        <item x="5"/>
        <item m="1" x="40"/>
        <item x="6"/>
        <item m="1" x="48"/>
        <item x="7"/>
        <item x="8"/>
        <item m="1" x="47"/>
        <item x="9"/>
        <item x="10"/>
        <item x="11"/>
        <item x="12"/>
        <item m="1" x="45"/>
        <item x="13"/>
        <item x="14"/>
        <item m="1" x="37"/>
        <item x="15"/>
        <item x="16"/>
        <item x="17"/>
        <item x="18"/>
        <item x="19"/>
        <item x="20"/>
        <item x="21"/>
        <item x="22"/>
        <item x="23"/>
        <item x="24"/>
        <item m="1" x="38"/>
        <item m="1" x="36"/>
        <item x="25"/>
        <item x="26"/>
        <item x="27"/>
        <item m="1" x="44"/>
        <item m="1" x="39"/>
        <item m="1" x="46"/>
        <item x="28"/>
        <item x="29"/>
        <item m="1" x="42"/>
        <item x="30"/>
        <item x="31"/>
        <item m="1" x="43"/>
        <item x="32"/>
        <item x="33"/>
        <item x="3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/>
    <pivotField dataField="1" showAll="0"/>
    <pivotField showAll="0"/>
    <pivotField axis="axisRow" showAll="0" sortType="ascending">
      <items count="51">
        <item x="8"/>
        <item x="16"/>
        <item x="25"/>
        <item x="31"/>
        <item x="11"/>
        <item x="44"/>
        <item x="21"/>
        <item x="38"/>
        <item x="20"/>
        <item x="41"/>
        <item x="15"/>
        <item x="30"/>
        <item x="12"/>
        <item x="5"/>
        <item x="37"/>
        <item x="4"/>
        <item x="35"/>
        <item x="42"/>
        <item x="43"/>
        <item x="14"/>
        <item x="24"/>
        <item x="28"/>
        <item x="39"/>
        <item x="27"/>
        <item x="26"/>
        <item x="48"/>
        <item x="34"/>
        <item x="36"/>
        <item x="46"/>
        <item x="29"/>
        <item x="17"/>
        <item x="47"/>
        <item x="1"/>
        <item x="3"/>
        <item x="6"/>
        <item x="33"/>
        <item x="2"/>
        <item x="10"/>
        <item x="23"/>
        <item x="32"/>
        <item x="13"/>
        <item x="45"/>
        <item x="19"/>
        <item x="0"/>
        <item x="18"/>
        <item x="40"/>
        <item x="22"/>
        <item x="7"/>
        <item x="9"/>
        <item x="49"/>
        <item t="default"/>
      </items>
    </pivotField>
    <pivotField showAll="0"/>
    <pivotField showAll="0"/>
    <pivotField showAll="0"/>
    <pivotField showAll="0">
      <items count="62">
        <item x="22"/>
        <item x="39"/>
        <item x="0"/>
        <item x="1"/>
        <item x="40"/>
        <item x="2"/>
        <item x="3"/>
        <item x="41"/>
        <item x="4"/>
        <item x="5"/>
        <item x="27"/>
        <item x="37"/>
        <item x="6"/>
        <item x="7"/>
        <item x="8"/>
        <item x="9"/>
        <item x="10"/>
        <item x="30"/>
        <item x="36"/>
        <item x="11"/>
        <item x="12"/>
        <item x="13"/>
        <item x="14"/>
        <item x="15"/>
        <item x="23"/>
        <item x="31"/>
        <item x="16"/>
        <item x="17"/>
        <item x="21"/>
        <item x="25"/>
        <item x="24"/>
        <item x="32"/>
        <item x="33"/>
        <item x="18"/>
        <item x="19"/>
        <item x="20"/>
        <item x="26"/>
        <item x="34"/>
        <item x="35"/>
        <item x="38"/>
        <item x="29"/>
        <item x="43"/>
        <item x="42"/>
        <item x="28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compact="0" subtotalTop="0" multipleItemSelectionAllowed="1" showAll="0" defaultSubtotal="0">
      <items count="63">
        <item x="43"/>
        <item x="0"/>
        <item x="1"/>
        <item x="44"/>
        <item x="2"/>
        <item x="3"/>
        <item x="45"/>
        <item x="4"/>
        <item x="5"/>
        <item x="31"/>
        <item x="40"/>
        <item x="6"/>
        <item x="8"/>
        <item x="9"/>
        <item x="10"/>
        <item x="11"/>
        <item x="33"/>
        <item x="38"/>
        <item x="12"/>
        <item x="13"/>
        <item x="14"/>
        <item x="15"/>
        <item x="16"/>
        <item x="25"/>
        <item x="34"/>
        <item x="17"/>
        <item x="22"/>
        <item x="21"/>
        <item x="28"/>
        <item x="7"/>
        <item x="35"/>
        <item x="36"/>
        <item x="19"/>
        <item x="18"/>
        <item x="20"/>
        <item x="30"/>
        <item x="29"/>
        <item x="37"/>
        <item x="42"/>
        <item x="32"/>
        <item x="48"/>
        <item x="39"/>
        <item x="27"/>
        <item x="41"/>
        <item x="24"/>
        <item x="51"/>
        <item x="26"/>
        <item x="52"/>
        <item x="46"/>
        <item x="47"/>
        <item x="50"/>
        <item x="53"/>
        <item x="54"/>
        <item x="55"/>
        <item x="56"/>
        <item x="57"/>
        <item x="49"/>
        <item x="58"/>
        <item x="59"/>
        <item x="60"/>
        <item x="61"/>
        <item x="62"/>
        <item x="23"/>
      </items>
    </pivotField>
    <pivotField showAll="0"/>
    <pivotField showAll="0"/>
    <pivotField showAll="0"/>
    <pivotField showAll="0"/>
    <pivotField showAll="0"/>
    <pivotField showAll="0"/>
    <pivotField showAll="0">
      <items count="12">
        <item x="0"/>
        <item x="2"/>
        <item x="3"/>
        <item x="4"/>
        <item x="5"/>
        <item x="6"/>
        <item x="7"/>
        <item x="1"/>
        <item x="9"/>
        <item x="8"/>
        <item x="10"/>
        <item t="default"/>
      </items>
    </pivotField>
    <pivotField showAll="0"/>
    <pivotField showAll="0" defaultSubtotal="0"/>
    <pivotField showAll="0" defaultSubtotal="0"/>
    <pivotField showAll="0" defaultSubtotal="0"/>
  </pivotFields>
  <rowFields count="1">
    <field x="8"/>
  </rowFields>
  <rowItems count="40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30"/>
    </i>
    <i>
      <x v="33"/>
    </i>
    <i>
      <x v="35"/>
    </i>
    <i>
      <x v="36"/>
    </i>
    <i>
      <x v="37"/>
    </i>
    <i>
      <x v="38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rowItems>
  <colItems count="1">
    <i/>
  </colItems>
  <dataFields count="1">
    <dataField name="Contagem de Título" fld="6" subtotal="count" baseField="0" baseItem="0"/>
  </dataFields>
  <formats count="29">
    <format dxfId="78">
      <pivotArea type="all" dataOnly="0" outline="0" fieldPosition="0"/>
    </format>
    <format dxfId="77">
      <pivotArea outline="0" collapsedLevelsAreSubtotals="1" fieldPosition="0"/>
    </format>
    <format dxfId="76">
      <pivotArea type="origin" dataOnly="0" labelOnly="1" outline="0" fieldPosition="0"/>
    </format>
    <format dxfId="75">
      <pivotArea dataOnly="0" labelOnly="1" outline="0" axis="axisValues" fieldPosition="0"/>
    </format>
    <format dxfId="74">
      <pivotArea dataOnly="0" labelOnly="1" grandCol="1" outline="0" fieldPosition="0"/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8" type="button" dataOnly="0" labelOnly="1" outline="0" axis="axisRow" fieldPosition="0"/>
    </format>
    <format dxfId="70">
      <pivotArea dataOnly="0" labelOnly="1" outline="0" axis="axisValues" fieldPosition="0"/>
    </format>
    <format dxfId="69">
      <pivotArea dataOnly="0" labelOnly="1" fieldPosition="0">
        <references count="1">
          <reference field="8" count="0"/>
        </references>
      </pivotArea>
    </format>
    <format dxfId="68">
      <pivotArea dataOnly="0" labelOnly="1" grandRow="1" outline="0" fieldPosition="0"/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8" type="button" dataOnly="0" labelOnly="1" outline="0" axis="axisRow" fieldPosition="0"/>
    </format>
    <format dxfId="64">
      <pivotArea dataOnly="0" labelOnly="1" outline="0" axis="axisValues" fieldPosition="0"/>
    </format>
    <format dxfId="63">
      <pivotArea dataOnly="0" labelOnly="1" fieldPosition="0">
        <references count="1">
          <reference field="8" count="0"/>
        </references>
      </pivotArea>
    </format>
    <format dxfId="62">
      <pivotArea dataOnly="0" labelOnly="1" grandRow="1" outline="0" fieldPosition="0"/>
    </format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8" type="button" dataOnly="0" labelOnly="1" outline="0" axis="axisRow" fieldPosition="0"/>
    </format>
    <format dxfId="58">
      <pivotArea dataOnly="0" labelOnly="1" outline="0" axis="axisValues" fieldPosition="0"/>
    </format>
    <format dxfId="57">
      <pivotArea dataOnly="0" labelOnly="1" fieldPosition="0">
        <references count="1">
          <reference field="8" count="0"/>
        </references>
      </pivotArea>
    </format>
    <format dxfId="56">
      <pivotArea dataOnly="0" labelOnly="1" grandRow="1" outline="0" fieldPosition="0"/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8" type="button" dataOnly="0" labelOnly="1" outline="0" axis="axisRow" fieldPosition="0"/>
    </format>
    <format dxfId="52">
      <pivotArea dataOnly="0" labelOnly="1" outline="0" axis="axisValues" fieldPosition="0"/>
    </format>
    <format dxfId="51">
      <pivotArea dataOnly="0" labelOnly="1" fieldPosition="0">
        <references count="1">
          <reference field="8" count="0"/>
        </references>
      </pivotArea>
    </format>
    <format dxfId="50">
      <pivotArea dataOnly="0" labelOnly="1" grandRow="1" outline="0" fieldPosition="0"/>
    </format>
  </format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3" type="dateBetween" evalOrder="-1" id="112" name="Data prevista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12" type="dateBetween" evalOrder="-1" id="97" name="Início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7000000}" name="Tabela dinâmica3" cacheId="1" applyNumberFormats="0" applyBorderFormats="0" applyFontFormats="0" applyPatternFormats="0" applyAlignmentFormats="0" applyWidthHeightFormats="1" dataCaption="Valores" updatedVersion="5" minRefreshableVersion="5" itemPrintTitles="1" createdVersion="5" indent="0" outline="1" outlineData="1" multipleFieldFilters="0" chartFormat="2" rowHeaderCaption="Setor">
  <location ref="E13:E14" firstHeaderRow="1" firstDataRow="1" firstDataCol="0"/>
  <pivotFields count="25">
    <pivotField showAll="0"/>
    <pivotField showAll="0">
      <items count="50">
        <item x="0"/>
        <item x="1"/>
        <item m="1" x="41"/>
        <item x="2"/>
        <item m="1" x="35"/>
        <item x="3"/>
        <item x="4"/>
        <item x="5"/>
        <item m="1" x="40"/>
        <item x="6"/>
        <item m="1" x="48"/>
        <item x="7"/>
        <item x="8"/>
        <item m="1" x="47"/>
        <item x="9"/>
        <item x="10"/>
        <item x="11"/>
        <item x="12"/>
        <item m="1" x="45"/>
        <item x="13"/>
        <item x="14"/>
        <item m="1" x="37"/>
        <item x="15"/>
        <item x="16"/>
        <item x="17"/>
        <item x="18"/>
        <item x="19"/>
        <item x="20"/>
        <item x="21"/>
        <item x="22"/>
        <item x="23"/>
        <item x="24"/>
        <item m="1" x="38"/>
        <item m="1" x="36"/>
        <item x="25"/>
        <item x="26"/>
        <item x="27"/>
        <item m="1" x="44"/>
        <item m="1" x="39"/>
        <item m="1" x="46"/>
        <item x="28"/>
        <item x="29"/>
        <item m="1" x="42"/>
        <item x="30"/>
        <item x="31"/>
        <item m="1" x="43"/>
        <item x="32"/>
        <item x="33"/>
        <item x="3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/>
    <pivotField showAll="0"/>
    <pivotField showAll="0"/>
    <pivotField showAll="0">
      <items count="51">
        <item x="8"/>
        <item x="16"/>
        <item x="25"/>
        <item x="31"/>
        <item x="11"/>
        <item x="44"/>
        <item x="21"/>
        <item x="38"/>
        <item x="20"/>
        <item x="41"/>
        <item x="15"/>
        <item x="30"/>
        <item x="12"/>
        <item x="5"/>
        <item x="37"/>
        <item x="4"/>
        <item x="35"/>
        <item x="42"/>
        <item x="43"/>
        <item x="14"/>
        <item x="24"/>
        <item x="28"/>
        <item x="39"/>
        <item x="27"/>
        <item x="26"/>
        <item x="48"/>
        <item x="34"/>
        <item x="36"/>
        <item x="46"/>
        <item x="29"/>
        <item x="17"/>
        <item x="47"/>
        <item x="1"/>
        <item x="3"/>
        <item x="6"/>
        <item x="33"/>
        <item x="2"/>
        <item x="10"/>
        <item x="23"/>
        <item x="32"/>
        <item x="13"/>
        <item x="45"/>
        <item x="19"/>
        <item x="0"/>
        <item x="18"/>
        <item x="40"/>
        <item x="22"/>
        <item x="7"/>
        <item x="9"/>
        <item x="49"/>
        <item t="default"/>
      </items>
    </pivotField>
    <pivotField showAll="0"/>
    <pivotField showAll="0"/>
    <pivotField showAll="0"/>
    <pivotField dataField="1" showAll="0">
      <items count="62">
        <item x="22"/>
        <item x="39"/>
        <item x="0"/>
        <item x="1"/>
        <item x="40"/>
        <item x="2"/>
        <item x="3"/>
        <item x="41"/>
        <item x="4"/>
        <item x="5"/>
        <item x="27"/>
        <item x="37"/>
        <item x="6"/>
        <item x="7"/>
        <item x="8"/>
        <item x="9"/>
        <item x="10"/>
        <item x="30"/>
        <item x="36"/>
        <item x="11"/>
        <item x="12"/>
        <item x="13"/>
        <item x="14"/>
        <item x="15"/>
        <item x="23"/>
        <item x="31"/>
        <item x="16"/>
        <item x="17"/>
        <item x="21"/>
        <item x="25"/>
        <item x="24"/>
        <item x="32"/>
        <item x="33"/>
        <item x="18"/>
        <item x="19"/>
        <item x="20"/>
        <item x="26"/>
        <item x="34"/>
        <item x="35"/>
        <item x="38"/>
        <item x="29"/>
        <item x="43"/>
        <item x="42"/>
        <item x="28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compact="0" subtotalTop="0" multipleItemSelectionAllowed="1" showAll="0" defaultSubtotal="0">
      <items count="63">
        <item x="43"/>
        <item x="0"/>
        <item x="1"/>
        <item x="44"/>
        <item x="2"/>
        <item x="3"/>
        <item x="45"/>
        <item x="4"/>
        <item x="5"/>
        <item x="31"/>
        <item x="40"/>
        <item x="6"/>
        <item x="8"/>
        <item x="9"/>
        <item x="10"/>
        <item x="11"/>
        <item x="33"/>
        <item x="38"/>
        <item x="12"/>
        <item x="13"/>
        <item x="14"/>
        <item x="15"/>
        <item x="16"/>
        <item x="25"/>
        <item x="34"/>
        <item x="17"/>
        <item x="22"/>
        <item x="21"/>
        <item x="28"/>
        <item x="7"/>
        <item x="35"/>
        <item x="36"/>
        <item x="19"/>
        <item x="18"/>
        <item x="20"/>
        <item x="30"/>
        <item x="29"/>
        <item x="37"/>
        <item x="42"/>
        <item x="32"/>
        <item x="48"/>
        <item x="39"/>
        <item x="27"/>
        <item x="41"/>
        <item x="24"/>
        <item x="51"/>
        <item x="26"/>
        <item x="52"/>
        <item x="46"/>
        <item x="47"/>
        <item x="50"/>
        <item x="53"/>
        <item x="54"/>
        <item x="55"/>
        <item x="56"/>
        <item x="57"/>
        <item x="49"/>
        <item x="58"/>
        <item x="59"/>
        <item x="60"/>
        <item x="61"/>
        <item x="62"/>
        <item x="23"/>
      </items>
    </pivotField>
    <pivotField showAll="0"/>
    <pivotField showAll="0"/>
    <pivotField showAll="0"/>
    <pivotField showAll="0"/>
    <pivotField showAll="0"/>
    <pivotField showAll="0"/>
    <pivotField showAll="0">
      <items count="12">
        <item x="0"/>
        <item x="2"/>
        <item x="3"/>
        <item x="4"/>
        <item x="5"/>
        <item x="6"/>
        <item x="7"/>
        <item x="1"/>
        <item x="9"/>
        <item x="8"/>
        <item x="10"/>
        <item t="default"/>
      </items>
    </pivotField>
    <pivotField showAll="0"/>
    <pivotField showAll="0" defaultSubtotal="0"/>
    <pivotField showAll="0" defaultSubtotal="0"/>
    <pivotField showAll="0" defaultSubtotal="0"/>
  </pivotFields>
  <rowItems count="1">
    <i/>
  </rowItems>
  <colItems count="1">
    <i/>
  </colItems>
  <dataFields count="1">
    <dataField name="Mín de Início" fld="12" subtotal="min" baseField="0" baseItem="1" numFmtId="14"/>
  </dataFields>
  <formats count="28">
    <format dxfId="106">
      <pivotArea outline="0" collapsedLevelsAreSubtotals="1" fieldPosition="0"/>
    </format>
    <format dxfId="105">
      <pivotArea type="all" dataOnly="0" outline="0" fieldPosition="0"/>
    </format>
    <format dxfId="104">
      <pivotArea outline="0" collapsedLevelsAreSubtotals="1" fieldPosition="0"/>
    </format>
    <format dxfId="103">
      <pivotArea dataOnly="0" labelOnly="1" outline="0" axis="axisValues" fieldPosition="0"/>
    </format>
    <format dxfId="102">
      <pivotArea type="all" dataOnly="0" outline="0" fieldPosition="0"/>
    </format>
    <format dxfId="101">
      <pivotArea outline="0" collapsedLevelsAreSubtotals="1" fieldPosition="0"/>
    </format>
    <format dxfId="100">
      <pivotArea dataOnly="0" labelOnly="1" outline="0" axis="axisValues" fieldPosition="0"/>
    </format>
    <format dxfId="99">
      <pivotArea type="all" dataOnly="0" outline="0" fieldPosition="0"/>
    </format>
    <format dxfId="98">
      <pivotArea outline="0" collapsedLevelsAreSubtotals="1" fieldPosition="0"/>
    </format>
    <format dxfId="97">
      <pivotArea dataOnly="0" labelOnly="1" outline="0" axis="axisValues" fieldPosition="0"/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dataOnly="0" labelOnly="1" outline="0" axis="axisValues" fieldPosition="0"/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dataOnly="0" labelOnly="1" outline="0" axis="axisValues" fieldPosition="0"/>
    </format>
    <format dxfId="90">
      <pivotArea type="all" dataOnly="0" outline="0" fieldPosition="0"/>
    </format>
    <format dxfId="89">
      <pivotArea outline="0" collapsedLevelsAreSubtotals="1" fieldPosition="0"/>
    </format>
    <format dxfId="88">
      <pivotArea dataOnly="0" labelOnly="1" outline="0" axis="axisValues" fieldPosition="0"/>
    </format>
    <format dxfId="87">
      <pivotArea type="all" dataOnly="0" outline="0" fieldPosition="0"/>
    </format>
    <format dxfId="86">
      <pivotArea outline="0" collapsedLevelsAreSubtotals="1" fieldPosition="0"/>
    </format>
    <format dxfId="85">
      <pivotArea dataOnly="0" labelOnly="1" outline="0" axis="axisValues" fieldPosition="0"/>
    </format>
    <format dxfId="84">
      <pivotArea type="all" dataOnly="0" outline="0" fieldPosition="0"/>
    </format>
    <format dxfId="83">
      <pivotArea outline="0" collapsedLevelsAreSubtotals="1" fieldPosition="0"/>
    </format>
    <format dxfId="82">
      <pivotArea dataOnly="0" labelOnly="1" outline="0" axis="axisValues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2">
    <filter fld="13" type="dateBetween" evalOrder="-1" id="112" name="Data prevista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12" type="dateBetween" evalOrder="-1" id="97" name="Início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Tabela dinâmica11" cacheId="1" applyNumberFormats="0" applyBorderFormats="0" applyFontFormats="0" applyPatternFormats="0" applyAlignmentFormats="0" applyWidthHeightFormats="1" dataCaption="Valores" updatedVersion="5" minRefreshableVersion="5" itemPrintTitles="1" createdVersion="5" indent="0" outline="1" outlineData="1" multipleFieldFilters="0" chartFormat="33" rowHeaderCaption="Setor">
  <location ref="EE16:EF27" firstHeaderRow="1" firstDataRow="1" firstDataCol="1"/>
  <pivotFields count="25">
    <pivotField showAll="0"/>
    <pivotField showAll="0">
      <items count="50">
        <item x="0"/>
        <item x="1"/>
        <item m="1" x="41"/>
        <item x="2"/>
        <item m="1" x="35"/>
        <item x="3"/>
        <item x="4"/>
        <item x="5"/>
        <item m="1" x="40"/>
        <item x="6"/>
        <item m="1" x="48"/>
        <item x="7"/>
        <item x="8"/>
        <item m="1" x="47"/>
        <item x="9"/>
        <item x="10"/>
        <item x="11"/>
        <item x="12"/>
        <item m="1" x="45"/>
        <item x="13"/>
        <item x="14"/>
        <item m="1" x="37"/>
        <item x="15"/>
        <item x="16"/>
        <item x="17"/>
        <item x="18"/>
        <item x="19"/>
        <item x="20"/>
        <item x="21"/>
        <item x="22"/>
        <item x="23"/>
        <item x="24"/>
        <item m="1" x="38"/>
        <item m="1" x="36"/>
        <item x="25"/>
        <item x="26"/>
        <item x="27"/>
        <item m="1" x="44"/>
        <item m="1" x="39"/>
        <item m="1" x="46"/>
        <item x="28"/>
        <item x="29"/>
        <item m="1" x="42"/>
        <item x="30"/>
        <item x="31"/>
        <item m="1" x="43"/>
        <item x="32"/>
        <item x="33"/>
        <item x="3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dataField="1" showAll="0">
      <items count="7">
        <item x="4"/>
        <item x="0"/>
        <item x="1"/>
        <item x="2"/>
        <item x="3"/>
        <item x="5"/>
        <item t="default"/>
      </items>
    </pivotField>
    <pivotField showAll="0"/>
    <pivotField showAll="0"/>
    <pivotField showAll="0"/>
    <pivotField showAll="0">
      <items count="51">
        <item x="8"/>
        <item x="16"/>
        <item x="25"/>
        <item x="31"/>
        <item x="11"/>
        <item x="44"/>
        <item x="21"/>
        <item x="38"/>
        <item x="20"/>
        <item x="41"/>
        <item x="15"/>
        <item x="30"/>
        <item x="12"/>
        <item x="5"/>
        <item x="37"/>
        <item x="4"/>
        <item x="35"/>
        <item x="42"/>
        <item x="43"/>
        <item x="14"/>
        <item x="24"/>
        <item x="28"/>
        <item x="39"/>
        <item x="27"/>
        <item x="26"/>
        <item x="48"/>
        <item x="34"/>
        <item x="36"/>
        <item x="46"/>
        <item x="29"/>
        <item x="17"/>
        <item x="47"/>
        <item x="1"/>
        <item x="3"/>
        <item x="6"/>
        <item x="33"/>
        <item x="2"/>
        <item x="10"/>
        <item x="23"/>
        <item x="32"/>
        <item x="13"/>
        <item x="45"/>
        <item x="19"/>
        <item x="0"/>
        <item x="18"/>
        <item x="40"/>
        <item x="22"/>
        <item x="7"/>
        <item x="9"/>
        <item x="49"/>
        <item t="default"/>
      </items>
    </pivotField>
    <pivotField showAll="0"/>
    <pivotField showAll="0"/>
    <pivotField showAll="0"/>
    <pivotField showAll="0">
      <items count="62">
        <item x="22"/>
        <item x="39"/>
        <item x="0"/>
        <item x="1"/>
        <item x="40"/>
        <item x="2"/>
        <item x="3"/>
        <item x="41"/>
        <item x="4"/>
        <item x="5"/>
        <item x="27"/>
        <item x="37"/>
        <item x="6"/>
        <item x="7"/>
        <item x="8"/>
        <item x="9"/>
        <item x="10"/>
        <item x="30"/>
        <item x="36"/>
        <item x="11"/>
        <item x="12"/>
        <item x="13"/>
        <item x="14"/>
        <item x="15"/>
        <item x="23"/>
        <item x="31"/>
        <item x="16"/>
        <item x="17"/>
        <item x="21"/>
        <item x="25"/>
        <item x="24"/>
        <item x="32"/>
        <item x="33"/>
        <item x="18"/>
        <item x="19"/>
        <item x="20"/>
        <item x="26"/>
        <item x="34"/>
        <item x="35"/>
        <item x="38"/>
        <item x="29"/>
        <item x="43"/>
        <item x="42"/>
        <item x="28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compact="0" subtotalTop="0" multipleItemSelectionAllowed="1" showAll="0" defaultSubtotal="0">
      <items count="63">
        <item x="43"/>
        <item x="0"/>
        <item x="1"/>
        <item x="44"/>
        <item x="2"/>
        <item x="3"/>
        <item x="45"/>
        <item x="4"/>
        <item x="5"/>
        <item x="31"/>
        <item x="40"/>
        <item x="6"/>
        <item x="8"/>
        <item x="9"/>
        <item x="10"/>
        <item x="11"/>
        <item x="33"/>
        <item x="38"/>
        <item x="12"/>
        <item x="13"/>
        <item x="14"/>
        <item x="15"/>
        <item x="16"/>
        <item x="25"/>
        <item x="34"/>
        <item x="17"/>
        <item x="22"/>
        <item x="21"/>
        <item x="28"/>
        <item x="7"/>
        <item x="35"/>
        <item x="36"/>
        <item x="19"/>
        <item x="18"/>
        <item x="20"/>
        <item x="30"/>
        <item x="29"/>
        <item x="37"/>
        <item x="42"/>
        <item x="32"/>
        <item x="48"/>
        <item x="39"/>
        <item x="27"/>
        <item x="41"/>
        <item x="24"/>
        <item x="51"/>
        <item x="26"/>
        <item x="52"/>
        <item x="46"/>
        <item x="47"/>
        <item x="50"/>
        <item x="53"/>
        <item x="54"/>
        <item x="55"/>
        <item x="56"/>
        <item x="57"/>
        <item x="49"/>
        <item x="58"/>
        <item x="59"/>
        <item x="60"/>
        <item x="61"/>
        <item x="62"/>
        <item x="23"/>
      </items>
    </pivotField>
    <pivotField showAll="0"/>
    <pivotField showAll="0"/>
    <pivotField showAll="0"/>
    <pivotField showAll="0"/>
    <pivotField showAll="0"/>
    <pivotField showAll="0"/>
    <pivotField axis="axisRow" showAll="0" sortType="ascending">
      <items count="12">
        <item x="0"/>
        <item x="2"/>
        <item x="3"/>
        <item x="4"/>
        <item x="5"/>
        <item x="6"/>
        <item x="7"/>
        <item x="1"/>
        <item x="9"/>
        <item x="8"/>
        <item x="10"/>
        <item t="default"/>
      </items>
    </pivotField>
    <pivotField showAll="0"/>
    <pivotField showAll="0" defaultSubtotal="0"/>
    <pivotField showAll="0" defaultSubtotal="0"/>
    <pivotField showAll="0" defaultSubtotal="0"/>
  </pivotFields>
  <rowFields count="1">
    <field x="2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Total de Tarefas Setor" fld="4" subtotal="count" baseField="0" baseItem="0"/>
  </dataFields>
  <formats count="17">
    <format dxfId="123">
      <pivotArea type="all" dataOnly="0" outline="0" fieldPosition="0"/>
    </format>
    <format dxfId="122">
      <pivotArea outline="0" collapsedLevelsAreSubtotals="1" fieldPosition="0"/>
    </format>
    <format dxfId="121">
      <pivotArea type="origin" dataOnly="0" labelOnly="1" outline="0" fieldPosition="0"/>
    </format>
    <format dxfId="120">
      <pivotArea dataOnly="0" labelOnly="1" outline="0" axis="axisValues" fieldPosition="0"/>
    </format>
    <format dxfId="119">
      <pivotArea dataOnly="0" labelOnly="1" grandCol="1" outline="0" fieldPosition="0"/>
    </format>
    <format dxfId="118">
      <pivotArea type="all" dataOnly="0" outline="0" fieldPosition="0"/>
    </format>
    <format dxfId="117">
      <pivotArea outline="0" collapsedLevelsAreSubtotals="1" fieldPosition="0"/>
    </format>
    <format dxfId="116">
      <pivotArea field="20" type="button" dataOnly="0" labelOnly="1" outline="0" axis="axisRow" fieldPosition="0"/>
    </format>
    <format dxfId="115">
      <pivotArea dataOnly="0" labelOnly="1" fieldPosition="0">
        <references count="1">
          <reference field="20" count="0"/>
        </references>
      </pivotArea>
    </format>
    <format dxfId="114">
      <pivotArea dataOnly="0" labelOnly="1" grandRow="1" outline="0" fieldPosition="0"/>
    </format>
    <format dxfId="11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2">
      <pivotArea type="all" dataOnly="0" outline="0" fieldPosition="0"/>
    </format>
    <format dxfId="111">
      <pivotArea outline="0" collapsedLevelsAreSubtotals="1" fieldPosition="0"/>
    </format>
    <format dxfId="110">
      <pivotArea field="20" type="button" dataOnly="0" labelOnly="1" outline="0" axis="axisRow" fieldPosition="0"/>
    </format>
    <format dxfId="109">
      <pivotArea dataOnly="0" labelOnly="1" fieldPosition="0">
        <references count="1">
          <reference field="20" count="0"/>
        </references>
      </pivotArea>
    </format>
    <format dxfId="108">
      <pivotArea dataOnly="0" labelOnly="1" grandRow="1" outline="0" fieldPosition="0"/>
    </format>
    <format dxfId="107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1">
    <chartFormat chart="3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3" type="dateBetween" evalOrder="-1" id="112" name="Data prevista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12" type="dateBetween" evalOrder="-1" id="97" name="Início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B000000}" name="Tabela dinâmica7" cacheId="1" applyNumberFormats="0" applyBorderFormats="0" applyFontFormats="0" applyPatternFormats="0" applyAlignmentFormats="0" applyWidthHeightFormats="1" dataCaption="Valores" updatedVersion="5" minRefreshableVersion="5" itemPrintTitles="1" createdVersion="5" indent="0" outline="1" outlineData="1" multipleFieldFilters="0" chartFormat="91" rowHeaderCaption="Setor">
  <location ref="BX16:CD57" firstHeaderRow="1" firstDataRow="2" firstDataCol="1"/>
  <pivotFields count="25">
    <pivotField showAll="0"/>
    <pivotField showAll="0">
      <items count="50">
        <item x="0"/>
        <item x="1"/>
        <item m="1" x="41"/>
        <item x="2"/>
        <item m="1" x="35"/>
        <item x="3"/>
        <item x="4"/>
        <item x="5"/>
        <item m="1" x="40"/>
        <item x="6"/>
        <item m="1" x="48"/>
        <item x="7"/>
        <item x="8"/>
        <item m="1" x="47"/>
        <item x="9"/>
        <item x="10"/>
        <item x="11"/>
        <item x="12"/>
        <item m="1" x="45"/>
        <item x="13"/>
        <item x="14"/>
        <item m="1" x="37"/>
        <item x="15"/>
        <item x="16"/>
        <item x="17"/>
        <item x="18"/>
        <item x="19"/>
        <item x="20"/>
        <item x="21"/>
        <item x="22"/>
        <item x="23"/>
        <item x="24"/>
        <item m="1" x="38"/>
        <item m="1" x="36"/>
        <item x="25"/>
        <item x="26"/>
        <item x="27"/>
        <item m="1" x="44"/>
        <item m="1" x="39"/>
        <item m="1" x="46"/>
        <item x="28"/>
        <item x="29"/>
        <item m="1" x="42"/>
        <item x="30"/>
        <item x="31"/>
        <item m="1" x="43"/>
        <item x="32"/>
        <item x="33"/>
        <item x="3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axis="axisCol" showAll="0">
      <items count="7">
        <item x="0"/>
        <item x="1"/>
        <item x="2"/>
        <item x="5"/>
        <item x="3"/>
        <item x="4"/>
        <item t="default"/>
      </items>
    </pivotField>
    <pivotField showAll="0"/>
    <pivotField dataField="1" showAll="0"/>
    <pivotField showAll="0"/>
    <pivotField axis="axisRow" showAll="0" sortType="ascending">
      <items count="51">
        <item x="8"/>
        <item x="16"/>
        <item x="25"/>
        <item x="31"/>
        <item x="11"/>
        <item x="44"/>
        <item x="21"/>
        <item x="38"/>
        <item x="20"/>
        <item x="41"/>
        <item x="15"/>
        <item x="30"/>
        <item x="12"/>
        <item x="5"/>
        <item x="37"/>
        <item x="4"/>
        <item x="35"/>
        <item x="42"/>
        <item x="43"/>
        <item x="14"/>
        <item x="24"/>
        <item x="28"/>
        <item x="39"/>
        <item x="27"/>
        <item x="26"/>
        <item x="48"/>
        <item x="34"/>
        <item x="36"/>
        <item x="46"/>
        <item x="29"/>
        <item x="17"/>
        <item x="47"/>
        <item x="1"/>
        <item x="3"/>
        <item x="6"/>
        <item x="33"/>
        <item x="2"/>
        <item x="10"/>
        <item x="23"/>
        <item x="32"/>
        <item x="13"/>
        <item x="45"/>
        <item x="19"/>
        <item x="0"/>
        <item x="18"/>
        <item x="40"/>
        <item x="22"/>
        <item x="7"/>
        <item x="9"/>
        <item x="49"/>
        <item t="default"/>
      </items>
    </pivotField>
    <pivotField showAll="0"/>
    <pivotField showAll="0"/>
    <pivotField showAll="0"/>
    <pivotField showAll="0">
      <items count="62">
        <item x="22"/>
        <item x="39"/>
        <item x="0"/>
        <item x="1"/>
        <item x="40"/>
        <item x="2"/>
        <item x="3"/>
        <item x="41"/>
        <item x="4"/>
        <item x="5"/>
        <item x="27"/>
        <item x="37"/>
        <item x="6"/>
        <item x="7"/>
        <item x="8"/>
        <item x="9"/>
        <item x="10"/>
        <item x="30"/>
        <item x="36"/>
        <item x="11"/>
        <item x="12"/>
        <item x="13"/>
        <item x="14"/>
        <item x="15"/>
        <item x="23"/>
        <item x="31"/>
        <item x="16"/>
        <item x="17"/>
        <item x="21"/>
        <item x="25"/>
        <item x="24"/>
        <item x="32"/>
        <item x="33"/>
        <item x="18"/>
        <item x="19"/>
        <item x="20"/>
        <item x="26"/>
        <item x="34"/>
        <item x="35"/>
        <item x="38"/>
        <item x="29"/>
        <item x="43"/>
        <item x="42"/>
        <item x="28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compact="0" subtotalTop="0" multipleItemSelectionAllowed="1" showAll="0" defaultSubtotal="0">
      <items count="63">
        <item x="43"/>
        <item x="0"/>
        <item x="1"/>
        <item x="44"/>
        <item x="2"/>
        <item x="3"/>
        <item x="45"/>
        <item x="4"/>
        <item x="5"/>
        <item x="31"/>
        <item x="40"/>
        <item x="6"/>
        <item x="8"/>
        <item x="9"/>
        <item x="10"/>
        <item x="11"/>
        <item x="33"/>
        <item x="38"/>
        <item x="12"/>
        <item x="13"/>
        <item x="14"/>
        <item x="15"/>
        <item x="16"/>
        <item x="25"/>
        <item x="34"/>
        <item x="17"/>
        <item x="22"/>
        <item x="21"/>
        <item x="28"/>
        <item x="7"/>
        <item x="35"/>
        <item x="36"/>
        <item x="19"/>
        <item x="18"/>
        <item x="20"/>
        <item x="30"/>
        <item x="29"/>
        <item x="37"/>
        <item x="42"/>
        <item x="32"/>
        <item x="48"/>
        <item x="39"/>
        <item x="27"/>
        <item x="41"/>
        <item x="24"/>
        <item x="51"/>
        <item x="26"/>
        <item x="52"/>
        <item x="46"/>
        <item x="47"/>
        <item x="50"/>
        <item x="53"/>
        <item x="54"/>
        <item x="55"/>
        <item x="56"/>
        <item x="57"/>
        <item x="49"/>
        <item x="58"/>
        <item x="59"/>
        <item x="60"/>
        <item x="61"/>
        <item x="62"/>
        <item x="23"/>
      </items>
    </pivotField>
    <pivotField showAll="0"/>
    <pivotField showAll="0"/>
    <pivotField showAll="0"/>
    <pivotField showAll="0"/>
    <pivotField showAll="0"/>
    <pivotField showAll="0"/>
    <pivotField showAll="0">
      <items count="12">
        <item x="0"/>
        <item x="2"/>
        <item x="3"/>
        <item x="4"/>
        <item x="5"/>
        <item x="6"/>
        <item x="7"/>
        <item x="1"/>
        <item x="9"/>
        <item x="8"/>
        <item x="10"/>
        <item t="default"/>
      </items>
    </pivotField>
    <pivotField showAll="0"/>
    <pivotField showAll="0" defaultSubtotal="0"/>
    <pivotField showAll="0" defaultSubtotal="0"/>
    <pivotField showAll="0" defaultSubtotal="0"/>
  </pivotFields>
  <rowFields count="1">
    <field x="8"/>
  </rowFields>
  <rowItems count="40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30"/>
    </i>
    <i>
      <x v="33"/>
    </i>
    <i>
      <x v="35"/>
    </i>
    <i>
      <x v="36"/>
    </i>
    <i>
      <x v="37"/>
    </i>
    <i>
      <x v="38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rowItems>
  <colFields count="1">
    <field x="4"/>
  </colFields>
  <colItems count="6">
    <i>
      <x/>
    </i>
    <i>
      <x v="1"/>
    </i>
    <i>
      <x v="2"/>
    </i>
    <i>
      <x v="4"/>
    </i>
    <i>
      <x v="5"/>
    </i>
    <i t="grand">
      <x/>
    </i>
  </colItems>
  <dataFields count="1">
    <dataField name="Contagem de Título" fld="6" subtotal="count" baseField="0" baseItem="0"/>
  </dataFields>
  <formats count="29">
    <format dxfId="152">
      <pivotArea type="all" dataOnly="0" outline="0" fieldPosition="0"/>
    </format>
    <format dxfId="151">
      <pivotArea outline="0" collapsedLevelsAreSubtotals="1" fieldPosition="0"/>
    </format>
    <format dxfId="150">
      <pivotArea type="origin" dataOnly="0" labelOnly="1" outline="0" fieldPosition="0"/>
    </format>
    <format dxfId="149">
      <pivotArea dataOnly="0" labelOnly="1" outline="0" axis="axisValues" fieldPosition="0"/>
    </format>
    <format dxfId="148">
      <pivotArea dataOnly="0" labelOnly="1" grandCol="1" outline="0" fieldPosition="0"/>
    </format>
    <format dxfId="147">
      <pivotArea type="all" dataOnly="0" outline="0" fieldPosition="0"/>
    </format>
    <format dxfId="146">
      <pivotArea outline="0" collapsedLevelsAreSubtotals="1" fieldPosition="0"/>
    </format>
    <format dxfId="145">
      <pivotArea dataOnly="0" labelOnly="1" fieldPosition="0">
        <references count="1">
          <reference field="8" count="0"/>
        </references>
      </pivotArea>
    </format>
    <format dxfId="144">
      <pivotArea dataOnly="0" labelOnly="1" grandRow="1" outline="0" fieldPosition="0"/>
    </format>
    <format dxfId="143">
      <pivotArea dataOnly="0" labelOnly="1" fieldPosition="0">
        <references count="1">
          <reference field="4" count="0"/>
        </references>
      </pivotArea>
    </format>
    <format dxfId="142">
      <pivotArea dataOnly="0" labelOnly="1" grandCol="1" outline="0" fieldPosition="0"/>
    </format>
    <format dxfId="141">
      <pivotArea type="all" dataOnly="0" outline="0" fieldPosition="0"/>
    </format>
    <format dxfId="140">
      <pivotArea outline="0" collapsedLevelsAreSubtotals="1" fieldPosition="0"/>
    </format>
    <format dxfId="139">
      <pivotArea dataOnly="0" labelOnly="1" fieldPosition="0">
        <references count="1">
          <reference field="8" count="0"/>
        </references>
      </pivotArea>
    </format>
    <format dxfId="138">
      <pivotArea dataOnly="0" labelOnly="1" grandRow="1" outline="0" fieldPosition="0"/>
    </format>
    <format dxfId="137">
      <pivotArea dataOnly="0" labelOnly="1" fieldPosition="0">
        <references count="1">
          <reference field="4" count="0"/>
        </references>
      </pivotArea>
    </format>
    <format dxfId="136">
      <pivotArea dataOnly="0" labelOnly="1" grandCol="1" outline="0" fieldPosition="0"/>
    </format>
    <format dxfId="135">
      <pivotArea type="all" dataOnly="0" outline="0" fieldPosition="0"/>
    </format>
    <format dxfId="134">
      <pivotArea outline="0" collapsedLevelsAreSubtotals="1" fieldPosition="0"/>
    </format>
    <format dxfId="133">
      <pivotArea dataOnly="0" labelOnly="1" fieldPosition="0">
        <references count="1">
          <reference field="8" count="0"/>
        </references>
      </pivotArea>
    </format>
    <format dxfId="132">
      <pivotArea dataOnly="0" labelOnly="1" grandRow="1" outline="0" fieldPosition="0"/>
    </format>
    <format dxfId="131">
      <pivotArea dataOnly="0" labelOnly="1" fieldPosition="0">
        <references count="1">
          <reference field="4" count="0"/>
        </references>
      </pivotArea>
    </format>
    <format dxfId="130">
      <pivotArea dataOnly="0" labelOnly="1" grandCol="1" outline="0" fieldPosition="0"/>
    </format>
    <format dxfId="129">
      <pivotArea type="all" dataOnly="0" outline="0" fieldPosition="0"/>
    </format>
    <format dxfId="128">
      <pivotArea outline="0" collapsedLevelsAreSubtotals="1" fieldPosition="0"/>
    </format>
    <format dxfId="127">
      <pivotArea dataOnly="0" labelOnly="1" fieldPosition="0">
        <references count="1">
          <reference field="8" count="0"/>
        </references>
      </pivotArea>
    </format>
    <format dxfId="126">
      <pivotArea dataOnly="0" labelOnly="1" grandRow="1" outline="0" fieldPosition="0"/>
    </format>
    <format dxfId="125">
      <pivotArea dataOnly="0" labelOnly="1" fieldPosition="0">
        <references count="1">
          <reference field="4" count="0"/>
        </references>
      </pivotArea>
    </format>
    <format dxfId="124">
      <pivotArea dataOnly="0" labelOnly="1" grandCol="1" outline="0" fieldPosition="0"/>
    </format>
  </formats>
  <chartFormats count="19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4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4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4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6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6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6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6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6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6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3" type="dateBetween" evalOrder="-1" id="112" name="Data prevista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12" type="dateBetween" evalOrder="-1" id="97" name="Início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1" applyNumberFormats="0" applyBorderFormats="0" applyFontFormats="0" applyPatternFormats="0" applyAlignmentFormats="0" applyWidthHeightFormats="1" dataCaption="Valores" updatedVersion="5" minRefreshableVersion="5" itemPrintTitles="1" createdVersion="5" indent="0" outline="1" outlineData="1" multipleFieldFilters="0" chartFormat="41" rowHeaderCaption="Setor">
  <location ref="AE16:AP18" firstHeaderRow="1" firstDataRow="2" firstDataCol="1"/>
  <pivotFields count="25">
    <pivotField showAll="0"/>
    <pivotField showAll="0">
      <items count="50">
        <item x="0"/>
        <item x="1"/>
        <item m="1" x="41"/>
        <item x="2"/>
        <item m="1" x="35"/>
        <item x="3"/>
        <item x="4"/>
        <item x="5"/>
        <item m="1" x="40"/>
        <item x="6"/>
        <item m="1" x="48"/>
        <item x="7"/>
        <item x="8"/>
        <item m="1" x="47"/>
        <item x="9"/>
        <item x="10"/>
        <item x="11"/>
        <item x="12"/>
        <item m="1" x="45"/>
        <item x="13"/>
        <item x="14"/>
        <item m="1" x="37"/>
        <item x="15"/>
        <item x="16"/>
        <item x="17"/>
        <item x="18"/>
        <item x="19"/>
        <item x="20"/>
        <item x="21"/>
        <item x="22"/>
        <item x="23"/>
        <item x="24"/>
        <item m="1" x="38"/>
        <item m="1" x="36"/>
        <item x="25"/>
        <item x="26"/>
        <item x="27"/>
        <item m="1" x="44"/>
        <item m="1" x="39"/>
        <item m="1" x="46"/>
        <item x="28"/>
        <item x="29"/>
        <item m="1" x="42"/>
        <item x="30"/>
        <item x="31"/>
        <item m="1" x="43"/>
        <item x="32"/>
        <item x="33"/>
        <item x="3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/>
    <pivotField showAll="0"/>
    <pivotField showAll="0"/>
    <pivotField showAll="0">
      <items count="51">
        <item x="8"/>
        <item x="16"/>
        <item x="25"/>
        <item x="31"/>
        <item x="11"/>
        <item x="44"/>
        <item x="21"/>
        <item x="38"/>
        <item x="20"/>
        <item x="41"/>
        <item x="15"/>
        <item x="30"/>
        <item x="12"/>
        <item x="5"/>
        <item x="37"/>
        <item x="4"/>
        <item x="35"/>
        <item x="42"/>
        <item x="43"/>
        <item x="14"/>
        <item x="24"/>
        <item x="28"/>
        <item x="39"/>
        <item x="27"/>
        <item x="26"/>
        <item x="48"/>
        <item x="34"/>
        <item x="36"/>
        <item x="46"/>
        <item x="29"/>
        <item x="17"/>
        <item x="47"/>
        <item x="1"/>
        <item x="3"/>
        <item x="6"/>
        <item x="33"/>
        <item x="2"/>
        <item x="10"/>
        <item x="23"/>
        <item x="32"/>
        <item x="13"/>
        <item x="45"/>
        <item x="19"/>
        <item x="0"/>
        <item x="18"/>
        <item x="40"/>
        <item x="22"/>
        <item x="7"/>
        <item x="9"/>
        <item x="49"/>
        <item t="default"/>
      </items>
    </pivotField>
    <pivotField showAll="0"/>
    <pivotField showAll="0"/>
    <pivotField showAll="0"/>
    <pivotField showAll="0">
      <items count="62">
        <item x="22"/>
        <item x="39"/>
        <item x="0"/>
        <item x="1"/>
        <item x="40"/>
        <item x="2"/>
        <item x="3"/>
        <item x="41"/>
        <item x="4"/>
        <item x="5"/>
        <item x="27"/>
        <item x="37"/>
        <item x="6"/>
        <item x="7"/>
        <item x="8"/>
        <item x="9"/>
        <item x="10"/>
        <item x="30"/>
        <item x="36"/>
        <item x="11"/>
        <item x="12"/>
        <item x="13"/>
        <item x="14"/>
        <item x="15"/>
        <item x="23"/>
        <item x="31"/>
        <item x="16"/>
        <item x="17"/>
        <item x="21"/>
        <item x="25"/>
        <item x="24"/>
        <item x="32"/>
        <item x="33"/>
        <item x="18"/>
        <item x="19"/>
        <item x="20"/>
        <item x="26"/>
        <item x="34"/>
        <item x="35"/>
        <item x="38"/>
        <item x="29"/>
        <item x="43"/>
        <item x="42"/>
        <item x="28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dataField="1" compact="0" subtotalTop="0" multipleItemSelectionAllowed="1" showAll="0" defaultSubtotal="0">
      <items count="63">
        <item x="43"/>
        <item x="0"/>
        <item x="1"/>
        <item x="44"/>
        <item x="2"/>
        <item x="3"/>
        <item x="45"/>
        <item x="4"/>
        <item x="5"/>
        <item x="31"/>
        <item x="40"/>
        <item x="6"/>
        <item x="8"/>
        <item x="9"/>
        <item x="10"/>
        <item x="11"/>
        <item x="33"/>
        <item x="38"/>
        <item x="12"/>
        <item x="13"/>
        <item x="14"/>
        <item x="15"/>
        <item x="16"/>
        <item x="25"/>
        <item x="34"/>
        <item x="17"/>
        <item x="22"/>
        <item x="21"/>
        <item x="28"/>
        <item x="7"/>
        <item x="35"/>
        <item x="36"/>
        <item x="19"/>
        <item x="18"/>
        <item x="20"/>
        <item x="30"/>
        <item x="29"/>
        <item x="37"/>
        <item x="42"/>
        <item x="32"/>
        <item x="48"/>
        <item x="39"/>
        <item x="27"/>
        <item x="41"/>
        <item x="24"/>
        <item x="51"/>
        <item x="26"/>
        <item x="52"/>
        <item x="46"/>
        <item x="47"/>
        <item x="50"/>
        <item x="53"/>
        <item x="54"/>
        <item x="55"/>
        <item x="56"/>
        <item x="57"/>
        <item x="49"/>
        <item x="58"/>
        <item x="59"/>
        <item x="60"/>
        <item x="61"/>
        <item x="62"/>
        <item x="23"/>
      </items>
    </pivotField>
    <pivotField showAll="0"/>
    <pivotField showAll="0"/>
    <pivotField showAll="0"/>
    <pivotField showAll="0"/>
    <pivotField showAll="0"/>
    <pivotField showAll="0"/>
    <pivotField axis="axisCol" showAll="0" sortType="ascending">
      <items count="12">
        <item x="0"/>
        <item x="2"/>
        <item x="3"/>
        <item x="4"/>
        <item x="5"/>
        <item x="6"/>
        <item x="7"/>
        <item x="1"/>
        <item x="9"/>
        <item x="8"/>
        <item x="10"/>
        <item t="default"/>
      </items>
    </pivotField>
    <pivotField showAll="0"/>
    <pivotField showAll="0" defaultSubtotal="0"/>
    <pivotField showAll="0" defaultSubtotal="0"/>
    <pivotField showAll="0" defaultSubtotal="0"/>
  </pivotFields>
  <rowItems count="1">
    <i/>
  </rowItems>
  <colFields count="1">
    <field x="20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Contagem de Data prevista" fld="13" subtotal="count" baseField="0" baseItem="0"/>
  </dataFields>
  <formats count="30">
    <format dxfId="182">
      <pivotArea type="all" dataOnly="0" outline="0" fieldPosition="0"/>
    </format>
    <format dxfId="181">
      <pivotArea outline="0" collapsedLevelsAreSubtotals="1" fieldPosition="0"/>
    </format>
    <format dxfId="180">
      <pivotArea type="origin" dataOnly="0" labelOnly="1" outline="0" fieldPosition="0"/>
    </format>
    <format dxfId="179">
      <pivotArea dataOnly="0" labelOnly="1" outline="0" axis="axisValues" fieldPosition="0"/>
    </format>
    <format dxfId="178">
      <pivotArea dataOnly="0" labelOnly="1" fieldPosition="0">
        <references count="1">
          <reference field="20" count="0"/>
        </references>
      </pivotArea>
    </format>
    <format dxfId="177">
      <pivotArea dataOnly="0" labelOnly="1" grandCol="1" outline="0" fieldPosition="0"/>
    </format>
    <format dxfId="176">
      <pivotArea type="all" dataOnly="0" outline="0" fieldPosition="0"/>
    </format>
    <format dxfId="175">
      <pivotArea outline="0" collapsedLevelsAreSubtotals="1" fieldPosition="0"/>
    </format>
    <format dxfId="174">
      <pivotArea type="origin" dataOnly="0" labelOnly="1" outline="0" fieldPosition="0"/>
    </format>
    <format dxfId="173">
      <pivotArea dataOnly="0" labelOnly="1" outline="0" axis="axisValues" fieldPosition="0"/>
    </format>
    <format dxfId="172">
      <pivotArea dataOnly="0" labelOnly="1" fieldPosition="0">
        <references count="1">
          <reference field="20" count="0"/>
        </references>
      </pivotArea>
    </format>
    <format dxfId="171">
      <pivotArea dataOnly="0" labelOnly="1" grandCol="1" outline="0" fieldPosition="0"/>
    </format>
    <format dxfId="170">
      <pivotArea type="all" dataOnly="0" outline="0" fieldPosition="0"/>
    </format>
    <format dxfId="169">
      <pivotArea outline="0" collapsedLevelsAreSubtotals="1" fieldPosition="0"/>
    </format>
    <format dxfId="168">
      <pivotArea type="origin" dataOnly="0" labelOnly="1" outline="0" fieldPosition="0"/>
    </format>
    <format dxfId="167">
      <pivotArea dataOnly="0" labelOnly="1" outline="0" axis="axisValues" fieldPosition="0"/>
    </format>
    <format dxfId="166">
      <pivotArea dataOnly="0" labelOnly="1" fieldPosition="0">
        <references count="1">
          <reference field="20" count="0"/>
        </references>
      </pivotArea>
    </format>
    <format dxfId="165">
      <pivotArea dataOnly="0" labelOnly="1" grandCol="1" outline="0" fieldPosition="0"/>
    </format>
    <format dxfId="164">
      <pivotArea type="all" dataOnly="0" outline="0" fieldPosition="0"/>
    </format>
    <format dxfId="163">
      <pivotArea outline="0" collapsedLevelsAreSubtotals="1" fieldPosition="0"/>
    </format>
    <format dxfId="162">
      <pivotArea type="origin" dataOnly="0" labelOnly="1" outline="0" fieldPosition="0"/>
    </format>
    <format dxfId="161">
      <pivotArea dataOnly="0" labelOnly="1" outline="0" axis="axisValues" fieldPosition="0"/>
    </format>
    <format dxfId="160">
      <pivotArea dataOnly="0" labelOnly="1" fieldPosition="0">
        <references count="1">
          <reference field="20" count="0"/>
        </references>
      </pivotArea>
    </format>
    <format dxfId="159">
      <pivotArea dataOnly="0" labelOnly="1" grandCol="1" outline="0" fieldPosition="0"/>
    </format>
    <format dxfId="158">
      <pivotArea type="all" dataOnly="0" outline="0" fieldPosition="0"/>
    </format>
    <format dxfId="157">
      <pivotArea outline="0" collapsedLevelsAreSubtotals="1" fieldPosition="0"/>
    </format>
    <format dxfId="156">
      <pivotArea type="origin" dataOnly="0" labelOnly="1" outline="0" fieldPosition="0"/>
    </format>
    <format dxfId="155">
      <pivotArea dataOnly="0" labelOnly="1" outline="0" axis="axisValues" fieldPosition="0"/>
    </format>
    <format dxfId="154">
      <pivotArea dataOnly="0" labelOnly="1" fieldPosition="0">
        <references count="1">
          <reference field="20" count="0"/>
        </references>
      </pivotArea>
    </format>
    <format dxfId="153">
      <pivotArea dataOnly="0" labelOnly="1" grandCol="1" outline="0" fieldPosition="0"/>
    </format>
  </formats>
  <chartFormats count="22"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5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8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4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7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3"/>
          </reference>
        </references>
      </pivotArea>
    </chartFormat>
    <chartFormat chart="8" format="15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5"/>
          </reference>
        </references>
      </pivotArea>
    </chartFormat>
    <chartFormat chart="8" format="16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3"/>
          </reference>
        </references>
      </pivotArea>
    </chartFormat>
    <chartFormat chart="8" format="17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8" format="18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4"/>
          </reference>
        </references>
      </pivotArea>
    </chartFormat>
    <chartFormat chart="8" format="20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7"/>
          </reference>
        </references>
      </pivotArea>
    </chartFormat>
    <chartFormat chart="8" format="21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8"/>
          </reference>
        </references>
      </pivotArea>
    </chartFormat>
    <chartFormat chart="8" format="22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8" format="23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8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5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"/>
          </reference>
        </references>
      </pivotArea>
    </chartFormat>
    <chartFormat chart="8" format="27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9"/>
          </reference>
        </references>
      </pivotArea>
    </chartFormat>
    <chartFormat chart="8" format="28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3" type="dateBetween" evalOrder="-1" id="112" name="Data prevista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12" type="dateBetween" evalOrder="-1" id="97" name="Início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8000000}" name="Tabela dinâmica4" cacheId="1" applyNumberFormats="0" applyBorderFormats="0" applyFontFormats="0" applyPatternFormats="0" applyAlignmentFormats="0" applyWidthHeightFormats="1" dataCaption="Valores" updatedVersion="5" minRefreshableVersion="5" itemPrintTitles="1" createdVersion="5" indent="0" outline="1" outlineData="1" multipleFieldFilters="0" chartFormat="2" rowHeaderCaption="Setor">
  <location ref="F13:F14" firstHeaderRow="1" firstDataRow="1" firstDataCol="0"/>
  <pivotFields count="25">
    <pivotField showAll="0"/>
    <pivotField showAll="0">
      <items count="50">
        <item x="0"/>
        <item x="1"/>
        <item m="1" x="41"/>
        <item x="2"/>
        <item m="1" x="35"/>
        <item x="3"/>
        <item x="4"/>
        <item x="5"/>
        <item m="1" x="40"/>
        <item x="6"/>
        <item m="1" x="48"/>
        <item x="7"/>
        <item x="8"/>
        <item m="1" x="47"/>
        <item x="9"/>
        <item x="10"/>
        <item x="11"/>
        <item x="12"/>
        <item m="1" x="45"/>
        <item x="13"/>
        <item x="14"/>
        <item m="1" x="37"/>
        <item x="15"/>
        <item x="16"/>
        <item x="17"/>
        <item x="18"/>
        <item x="19"/>
        <item x="20"/>
        <item x="21"/>
        <item x="22"/>
        <item x="23"/>
        <item x="24"/>
        <item m="1" x="38"/>
        <item m="1" x="36"/>
        <item x="25"/>
        <item x="26"/>
        <item x="27"/>
        <item m="1" x="44"/>
        <item m="1" x="39"/>
        <item m="1" x="46"/>
        <item x="28"/>
        <item x="29"/>
        <item m="1" x="42"/>
        <item x="30"/>
        <item x="31"/>
        <item m="1" x="43"/>
        <item x="32"/>
        <item x="33"/>
        <item x="3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/>
    <pivotField showAll="0"/>
    <pivotField showAll="0"/>
    <pivotField showAll="0">
      <items count="51">
        <item x="8"/>
        <item x="16"/>
        <item x="25"/>
        <item x="31"/>
        <item x="11"/>
        <item x="44"/>
        <item x="21"/>
        <item x="38"/>
        <item x="20"/>
        <item x="41"/>
        <item x="15"/>
        <item x="30"/>
        <item x="12"/>
        <item x="5"/>
        <item x="37"/>
        <item x="4"/>
        <item x="35"/>
        <item x="42"/>
        <item x="43"/>
        <item x="14"/>
        <item x="24"/>
        <item x="28"/>
        <item x="39"/>
        <item x="27"/>
        <item x="26"/>
        <item x="48"/>
        <item x="34"/>
        <item x="36"/>
        <item x="46"/>
        <item x="29"/>
        <item x="17"/>
        <item x="47"/>
        <item x="1"/>
        <item x="3"/>
        <item x="6"/>
        <item x="33"/>
        <item x="2"/>
        <item x="10"/>
        <item x="23"/>
        <item x="32"/>
        <item x="13"/>
        <item x="45"/>
        <item x="19"/>
        <item x="0"/>
        <item x="18"/>
        <item x="40"/>
        <item x="22"/>
        <item x="7"/>
        <item x="9"/>
        <item x="49"/>
        <item t="default"/>
      </items>
    </pivotField>
    <pivotField showAll="0"/>
    <pivotField showAll="0"/>
    <pivotField showAll="0"/>
    <pivotField showAll="0">
      <items count="62">
        <item x="22"/>
        <item x="39"/>
        <item x="0"/>
        <item x="1"/>
        <item x="40"/>
        <item x="2"/>
        <item x="3"/>
        <item x="41"/>
        <item x="4"/>
        <item x="5"/>
        <item x="27"/>
        <item x="37"/>
        <item x="6"/>
        <item x="7"/>
        <item x="8"/>
        <item x="9"/>
        <item x="10"/>
        <item x="30"/>
        <item x="36"/>
        <item x="11"/>
        <item x="12"/>
        <item x="13"/>
        <item x="14"/>
        <item x="15"/>
        <item x="23"/>
        <item x="31"/>
        <item x="16"/>
        <item x="17"/>
        <item x="21"/>
        <item x="25"/>
        <item x="24"/>
        <item x="32"/>
        <item x="33"/>
        <item x="18"/>
        <item x="19"/>
        <item x="20"/>
        <item x="26"/>
        <item x="34"/>
        <item x="35"/>
        <item x="38"/>
        <item x="29"/>
        <item x="43"/>
        <item x="42"/>
        <item x="28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dataField="1" compact="0" subtotalTop="0" multipleItemSelectionAllowed="1" showAll="0" defaultSubtotal="0">
      <items count="63">
        <item x="43"/>
        <item x="0"/>
        <item x="1"/>
        <item x="44"/>
        <item x="2"/>
        <item x="3"/>
        <item x="45"/>
        <item x="4"/>
        <item x="5"/>
        <item x="31"/>
        <item x="40"/>
        <item x="6"/>
        <item x="8"/>
        <item x="9"/>
        <item x="10"/>
        <item x="11"/>
        <item x="33"/>
        <item x="38"/>
        <item x="12"/>
        <item x="13"/>
        <item x="14"/>
        <item x="15"/>
        <item x="16"/>
        <item x="25"/>
        <item x="34"/>
        <item x="17"/>
        <item x="22"/>
        <item x="21"/>
        <item x="28"/>
        <item x="7"/>
        <item x="35"/>
        <item x="36"/>
        <item x="19"/>
        <item x="18"/>
        <item x="20"/>
        <item x="30"/>
        <item x="29"/>
        <item x="37"/>
        <item x="42"/>
        <item x="32"/>
        <item x="48"/>
        <item x="39"/>
        <item x="27"/>
        <item x="41"/>
        <item x="24"/>
        <item x="51"/>
        <item x="26"/>
        <item x="52"/>
        <item x="46"/>
        <item x="47"/>
        <item x="50"/>
        <item x="53"/>
        <item x="54"/>
        <item x="55"/>
        <item x="56"/>
        <item x="57"/>
        <item x="49"/>
        <item x="58"/>
        <item x="59"/>
        <item x="60"/>
        <item x="61"/>
        <item x="62"/>
        <item x="23"/>
      </items>
    </pivotField>
    <pivotField showAll="0"/>
    <pivotField showAll="0"/>
    <pivotField showAll="0"/>
    <pivotField showAll="0"/>
    <pivotField showAll="0"/>
    <pivotField showAll="0"/>
    <pivotField showAll="0">
      <items count="12">
        <item x="0"/>
        <item x="2"/>
        <item x="3"/>
        <item x="4"/>
        <item x="5"/>
        <item x="6"/>
        <item x="7"/>
        <item x="1"/>
        <item x="9"/>
        <item x="8"/>
        <item x="10"/>
        <item t="default"/>
      </items>
    </pivotField>
    <pivotField showAll="0"/>
    <pivotField showAll="0" defaultSubtotal="0"/>
    <pivotField showAll="0" defaultSubtotal="0"/>
    <pivotField showAll="0" defaultSubtotal="0"/>
  </pivotFields>
  <rowItems count="1">
    <i/>
  </rowItems>
  <colItems count="1">
    <i/>
  </colItems>
  <dataFields count="1">
    <dataField name="Máx de Data prevista" fld="13" subtotal="max" baseField="0" baseItem="0"/>
  </dataFields>
  <formats count="28">
    <format dxfId="210">
      <pivotArea outline="0" collapsedLevelsAreSubtotals="1" fieldPosition="0"/>
    </format>
    <format dxfId="209">
      <pivotArea type="all" dataOnly="0" outline="0" fieldPosition="0"/>
    </format>
    <format dxfId="208">
      <pivotArea outline="0" collapsedLevelsAreSubtotals="1" fieldPosition="0"/>
    </format>
    <format dxfId="207">
      <pivotArea dataOnly="0" labelOnly="1" outline="0" axis="axisValues" fieldPosition="0"/>
    </format>
    <format dxfId="206">
      <pivotArea type="all" dataOnly="0" outline="0" fieldPosition="0"/>
    </format>
    <format dxfId="205">
      <pivotArea outline="0" collapsedLevelsAreSubtotals="1" fieldPosition="0"/>
    </format>
    <format dxfId="204">
      <pivotArea dataOnly="0" labelOnly="1" outline="0" axis="axisValues" fieldPosition="0"/>
    </format>
    <format dxfId="203">
      <pivotArea type="all" dataOnly="0" outline="0" fieldPosition="0"/>
    </format>
    <format dxfId="202">
      <pivotArea outline="0" collapsedLevelsAreSubtotals="1" fieldPosition="0"/>
    </format>
    <format dxfId="201">
      <pivotArea dataOnly="0" labelOnly="1" outline="0" axis="axisValues" fieldPosition="0"/>
    </format>
    <format dxfId="200">
      <pivotArea type="all" dataOnly="0" outline="0" fieldPosition="0"/>
    </format>
    <format dxfId="199">
      <pivotArea outline="0" collapsedLevelsAreSubtotals="1" fieldPosition="0"/>
    </format>
    <format dxfId="198">
      <pivotArea dataOnly="0" labelOnly="1" outline="0" axis="axisValues" fieldPosition="0"/>
    </format>
    <format dxfId="197">
      <pivotArea type="all" dataOnly="0" outline="0" fieldPosition="0"/>
    </format>
    <format dxfId="196">
      <pivotArea outline="0" collapsedLevelsAreSubtotals="1" fieldPosition="0"/>
    </format>
    <format dxfId="195">
      <pivotArea dataOnly="0" labelOnly="1" outline="0" axis="axisValues" fieldPosition="0"/>
    </format>
    <format dxfId="194">
      <pivotArea type="all" dataOnly="0" outline="0" fieldPosition="0"/>
    </format>
    <format dxfId="193">
      <pivotArea outline="0" collapsedLevelsAreSubtotals="1" fieldPosition="0"/>
    </format>
    <format dxfId="192">
      <pivotArea dataOnly="0" labelOnly="1" outline="0" axis="axisValues" fieldPosition="0"/>
    </format>
    <format dxfId="191">
      <pivotArea type="all" dataOnly="0" outline="0" fieldPosition="0"/>
    </format>
    <format dxfId="190">
      <pivotArea outline="0" collapsedLevelsAreSubtotals="1" fieldPosition="0"/>
    </format>
    <format dxfId="189">
      <pivotArea dataOnly="0" labelOnly="1" outline="0" axis="axisValues" fieldPosition="0"/>
    </format>
    <format dxfId="188">
      <pivotArea type="all" dataOnly="0" outline="0" fieldPosition="0"/>
    </format>
    <format dxfId="187">
      <pivotArea outline="0" collapsedLevelsAreSubtotals="1" fieldPosition="0"/>
    </format>
    <format dxfId="186">
      <pivotArea dataOnly="0" labelOnly="1" outline="0" axis="axisValues" fieldPosition="0"/>
    </format>
    <format dxfId="185">
      <pivotArea type="all" dataOnly="0" outline="0" fieldPosition="0"/>
    </format>
    <format dxfId="184">
      <pivotArea outline="0" collapsedLevelsAreSubtotals="1" fieldPosition="0"/>
    </format>
    <format dxfId="183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2">
    <filter fld="13" type="dateBetween" evalOrder="-1" id="112" name="Data prevista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12" type="dateBetween" evalOrder="-1" id="97" name="Início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6000000}" name="Tabela dinâmica2" cacheId="1" applyNumberFormats="0" applyBorderFormats="0" applyFontFormats="0" applyPatternFormats="0" applyAlignmentFormats="0" applyWidthHeightFormats="1" dataCaption="Valores" updatedVersion="5" minRefreshableVersion="5" itemPrintTitles="1" createdVersion="5" indent="0" outline="1" outlineData="1" multipleFieldFilters="0" chartFormat="2" rowHeaderCaption="Setor">
  <location ref="E17:K19" firstHeaderRow="1" firstDataRow="2" firstDataCol="1"/>
  <pivotFields count="25">
    <pivotField showAll="0"/>
    <pivotField showAll="0">
      <items count="50">
        <item x="0"/>
        <item x="1"/>
        <item m="1" x="41"/>
        <item x="2"/>
        <item m="1" x="35"/>
        <item x="3"/>
        <item x="4"/>
        <item x="5"/>
        <item m="1" x="40"/>
        <item x="6"/>
        <item m="1" x="48"/>
        <item x="7"/>
        <item x="8"/>
        <item m="1" x="47"/>
        <item x="9"/>
        <item x="10"/>
        <item x="11"/>
        <item x="12"/>
        <item m="1" x="45"/>
        <item x="13"/>
        <item x="14"/>
        <item m="1" x="37"/>
        <item x="15"/>
        <item x="16"/>
        <item x="17"/>
        <item x="18"/>
        <item x="19"/>
        <item x="20"/>
        <item x="21"/>
        <item x="22"/>
        <item x="23"/>
        <item x="24"/>
        <item m="1" x="38"/>
        <item m="1" x="36"/>
        <item x="25"/>
        <item x="26"/>
        <item x="27"/>
        <item m="1" x="44"/>
        <item m="1" x="39"/>
        <item m="1" x="46"/>
        <item x="28"/>
        <item x="29"/>
        <item m="1" x="42"/>
        <item x="30"/>
        <item x="31"/>
        <item m="1" x="43"/>
        <item x="32"/>
        <item x="33"/>
        <item x="3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axis="axisCol" showAll="0">
      <items count="7">
        <item x="0"/>
        <item x="1"/>
        <item x="2"/>
        <item x="5"/>
        <item x="3"/>
        <item x="4"/>
        <item t="default"/>
      </items>
    </pivotField>
    <pivotField showAll="0"/>
    <pivotField dataField="1" showAll="0"/>
    <pivotField showAll="0"/>
    <pivotField showAll="0">
      <items count="51">
        <item x="8"/>
        <item x="16"/>
        <item x="25"/>
        <item x="31"/>
        <item x="11"/>
        <item x="44"/>
        <item x="21"/>
        <item x="38"/>
        <item x="20"/>
        <item x="41"/>
        <item x="15"/>
        <item x="30"/>
        <item x="12"/>
        <item x="5"/>
        <item x="37"/>
        <item x="4"/>
        <item x="35"/>
        <item x="42"/>
        <item x="43"/>
        <item x="14"/>
        <item x="24"/>
        <item x="28"/>
        <item x="39"/>
        <item x="27"/>
        <item x="26"/>
        <item x="48"/>
        <item x="34"/>
        <item x="36"/>
        <item x="46"/>
        <item x="29"/>
        <item x="17"/>
        <item x="47"/>
        <item x="1"/>
        <item x="3"/>
        <item x="6"/>
        <item x="33"/>
        <item x="2"/>
        <item x="10"/>
        <item x="23"/>
        <item x="32"/>
        <item x="13"/>
        <item x="45"/>
        <item x="19"/>
        <item x="0"/>
        <item x="18"/>
        <item x="40"/>
        <item x="22"/>
        <item x="7"/>
        <item x="9"/>
        <item x="49"/>
        <item t="default"/>
      </items>
    </pivotField>
    <pivotField showAll="0"/>
    <pivotField showAll="0"/>
    <pivotField showAll="0"/>
    <pivotField showAll="0">
      <items count="62">
        <item x="22"/>
        <item x="39"/>
        <item x="0"/>
        <item x="1"/>
        <item x="40"/>
        <item x="2"/>
        <item x="3"/>
        <item x="41"/>
        <item x="4"/>
        <item x="5"/>
        <item x="27"/>
        <item x="37"/>
        <item x="6"/>
        <item x="7"/>
        <item x="8"/>
        <item x="9"/>
        <item x="10"/>
        <item x="30"/>
        <item x="36"/>
        <item x="11"/>
        <item x="12"/>
        <item x="13"/>
        <item x="14"/>
        <item x="15"/>
        <item x="23"/>
        <item x="31"/>
        <item x="16"/>
        <item x="17"/>
        <item x="21"/>
        <item x="25"/>
        <item x="24"/>
        <item x="32"/>
        <item x="33"/>
        <item x="18"/>
        <item x="19"/>
        <item x="20"/>
        <item x="26"/>
        <item x="34"/>
        <item x="35"/>
        <item x="38"/>
        <item x="29"/>
        <item x="43"/>
        <item x="42"/>
        <item x="28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compact="0" subtotalTop="0" multipleItemSelectionAllowed="1" showAll="0" defaultSubtotal="0">
      <items count="63">
        <item x="43"/>
        <item x="0"/>
        <item x="1"/>
        <item x="44"/>
        <item x="2"/>
        <item x="3"/>
        <item x="45"/>
        <item x="4"/>
        <item x="5"/>
        <item x="31"/>
        <item x="40"/>
        <item x="6"/>
        <item x="8"/>
        <item x="9"/>
        <item x="10"/>
        <item x="11"/>
        <item x="33"/>
        <item x="38"/>
        <item x="12"/>
        <item x="13"/>
        <item x="14"/>
        <item x="15"/>
        <item x="16"/>
        <item x="25"/>
        <item x="34"/>
        <item x="17"/>
        <item x="22"/>
        <item x="21"/>
        <item x="28"/>
        <item x="7"/>
        <item x="35"/>
        <item x="36"/>
        <item x="19"/>
        <item x="18"/>
        <item x="20"/>
        <item x="30"/>
        <item x="29"/>
        <item x="37"/>
        <item x="42"/>
        <item x="32"/>
        <item x="48"/>
        <item x="39"/>
        <item x="27"/>
        <item x="41"/>
        <item x="24"/>
        <item x="51"/>
        <item x="26"/>
        <item x="52"/>
        <item x="46"/>
        <item x="47"/>
        <item x="50"/>
        <item x="53"/>
        <item x="54"/>
        <item x="55"/>
        <item x="56"/>
        <item x="57"/>
        <item x="49"/>
        <item x="58"/>
        <item x="59"/>
        <item x="60"/>
        <item x="61"/>
        <item x="62"/>
        <item x="23"/>
      </items>
    </pivotField>
    <pivotField showAll="0"/>
    <pivotField showAll="0"/>
    <pivotField showAll="0"/>
    <pivotField showAll="0"/>
    <pivotField showAll="0"/>
    <pivotField showAll="0"/>
    <pivotField showAll="0">
      <items count="12">
        <item x="0"/>
        <item x="2"/>
        <item x="3"/>
        <item x="4"/>
        <item x="5"/>
        <item x="6"/>
        <item x="7"/>
        <item x="1"/>
        <item x="9"/>
        <item x="8"/>
        <item x="10"/>
        <item t="default"/>
      </items>
    </pivotField>
    <pivotField showAll="0"/>
    <pivotField showAll="0" defaultSubtotal="0"/>
    <pivotField showAll="0" defaultSubtotal="0"/>
    <pivotField showAll="0" defaultSubtotal="0"/>
  </pivotFields>
  <rowItems count="1">
    <i/>
  </rowItems>
  <colFields count="1">
    <field x="4"/>
  </colFields>
  <colItems count="6">
    <i>
      <x/>
    </i>
    <i>
      <x v="1"/>
    </i>
    <i>
      <x v="2"/>
    </i>
    <i>
      <x v="4"/>
    </i>
    <i>
      <x v="5"/>
    </i>
    <i t="grand">
      <x/>
    </i>
  </colItems>
  <dataFields count="1">
    <dataField name="Contagem de Título" fld="6" subtotal="count" showDataAs="percentOfTotal" baseField="4" baseItem="0" numFmtId="10"/>
  </dataFields>
  <formats count="60">
    <format dxfId="270">
      <pivotArea type="all" dataOnly="0" outline="0" fieldPosition="0"/>
    </format>
    <format dxfId="269">
      <pivotArea outline="0" collapsedLevelsAreSubtotals="1" fieldPosition="0"/>
    </format>
    <format dxfId="268">
      <pivotArea type="origin" dataOnly="0" labelOnly="1" outline="0" fieldPosition="0"/>
    </format>
    <format dxfId="267">
      <pivotArea dataOnly="0" labelOnly="1" outline="0" axis="axisValues" fieldPosition="0"/>
    </format>
    <format dxfId="266">
      <pivotArea dataOnly="0" labelOnly="1" fieldPosition="0">
        <references count="1">
          <reference field="4" count="0"/>
        </references>
      </pivotArea>
    </format>
    <format dxfId="265">
      <pivotArea dataOnly="0" labelOnly="1" grandCol="1" outline="0" fieldPosition="0"/>
    </format>
    <format dxfId="264">
      <pivotArea type="all" dataOnly="0" outline="0" fieldPosition="0"/>
    </format>
    <format dxfId="263">
      <pivotArea outline="0" collapsedLevelsAreSubtotals="1" fieldPosition="0"/>
    </format>
    <format dxfId="262">
      <pivotArea type="origin" dataOnly="0" labelOnly="1" outline="0" fieldPosition="0"/>
    </format>
    <format dxfId="261">
      <pivotArea dataOnly="0" labelOnly="1" outline="0" axis="axisValues" fieldPosition="0"/>
    </format>
    <format dxfId="260">
      <pivotArea dataOnly="0" labelOnly="1" fieldPosition="0">
        <references count="1">
          <reference field="4" count="0"/>
        </references>
      </pivotArea>
    </format>
    <format dxfId="259">
      <pivotArea dataOnly="0" labelOnly="1" grandCol="1" outline="0" fieldPosition="0"/>
    </format>
    <format dxfId="258">
      <pivotArea type="all" dataOnly="0" outline="0" fieldPosition="0"/>
    </format>
    <format dxfId="257">
      <pivotArea outline="0" collapsedLevelsAreSubtotals="1" fieldPosition="0"/>
    </format>
    <format dxfId="256">
      <pivotArea type="origin" dataOnly="0" labelOnly="1" outline="0" fieldPosition="0"/>
    </format>
    <format dxfId="255">
      <pivotArea dataOnly="0" labelOnly="1" outline="0" axis="axisValues" fieldPosition="0"/>
    </format>
    <format dxfId="254">
      <pivotArea dataOnly="0" labelOnly="1" fieldPosition="0">
        <references count="1">
          <reference field="4" count="0"/>
        </references>
      </pivotArea>
    </format>
    <format dxfId="253">
      <pivotArea dataOnly="0" labelOnly="1" grandCol="1" outline="0" fieldPosition="0"/>
    </format>
    <format dxfId="252">
      <pivotArea type="all" dataOnly="0" outline="0" fieldPosition="0"/>
    </format>
    <format dxfId="251">
      <pivotArea outline="0" collapsedLevelsAreSubtotals="1" fieldPosition="0"/>
    </format>
    <format dxfId="250">
      <pivotArea type="origin" dataOnly="0" labelOnly="1" outline="0" fieldPosition="0"/>
    </format>
    <format dxfId="249">
      <pivotArea dataOnly="0" labelOnly="1" outline="0" axis="axisValues" fieldPosition="0"/>
    </format>
    <format dxfId="248">
      <pivotArea dataOnly="0" labelOnly="1" fieldPosition="0">
        <references count="1">
          <reference field="4" count="0"/>
        </references>
      </pivotArea>
    </format>
    <format dxfId="247">
      <pivotArea dataOnly="0" labelOnly="1" grandCol="1" outline="0" fieldPosition="0"/>
    </format>
    <format dxfId="246">
      <pivotArea outline="0" collapsedLevelsAreSubtotals="1" fieldPosition="0">
        <references count="1">
          <reference field="4" count="1" selected="0">
            <x v="5"/>
          </reference>
        </references>
      </pivotArea>
    </format>
    <format dxfId="245">
      <pivotArea grandCol="1" outline="0" collapsedLevelsAreSubtotals="1" fieldPosition="0"/>
    </format>
    <format dxfId="244">
      <pivotArea type="topRight" dataOnly="0" labelOnly="1" outline="0" offset="E1:F1" fieldPosition="0"/>
    </format>
    <format dxfId="243">
      <pivotArea dataOnly="0" labelOnly="1" fieldPosition="0">
        <references count="1">
          <reference field="4" count="1">
            <x v="5"/>
          </reference>
        </references>
      </pivotArea>
    </format>
    <format dxfId="242">
      <pivotArea dataOnly="0" labelOnly="1" grandCol="1" outline="0" fieldPosition="0"/>
    </format>
    <format dxfId="241">
      <pivotArea outline="0" collapsedLevelsAreSubtotals="1" fieldPosition="0">
        <references count="1">
          <reference field="4" count="1" selected="0">
            <x v="5"/>
          </reference>
        </references>
      </pivotArea>
    </format>
    <format dxfId="240">
      <pivotArea grandCol="1" outline="0" collapsedLevelsAreSubtotals="1" fieldPosition="0"/>
    </format>
    <format dxfId="239">
      <pivotArea type="topRight" dataOnly="0" labelOnly="1" outline="0" offset="E1:F1" fieldPosition="0"/>
    </format>
    <format dxfId="238">
      <pivotArea dataOnly="0" labelOnly="1" fieldPosition="0">
        <references count="1">
          <reference field="4" count="1">
            <x v="5"/>
          </reference>
        </references>
      </pivotArea>
    </format>
    <format dxfId="237">
      <pivotArea dataOnly="0" labelOnly="1" grandCol="1" outline="0" fieldPosition="0"/>
    </format>
    <format dxfId="236">
      <pivotArea outline="0" collapsedLevelsAreSubtotals="1" fieldPosition="0">
        <references count="1">
          <reference field="4" count="5" selected="0">
            <x v="0"/>
            <x v="1"/>
            <x v="2"/>
            <x v="3"/>
            <x v="4"/>
          </reference>
        </references>
      </pivotArea>
    </format>
    <format dxfId="235">
      <pivotArea type="origin" dataOnly="0" labelOnly="1" outline="0" fieldPosition="0"/>
    </format>
    <format dxfId="234">
      <pivotArea dataOnly="0" labelOnly="1" outline="0" axis="axisValues" fieldPosition="0"/>
    </format>
    <format dxfId="233">
      <pivotArea dataOnly="0" labelOnly="1" fieldPosition="0">
        <references count="1">
          <reference field="4" count="5">
            <x v="0"/>
            <x v="1"/>
            <x v="2"/>
            <x v="3"/>
            <x v="4"/>
          </reference>
        </references>
      </pivotArea>
    </format>
    <format dxfId="232">
      <pivotArea outline="0" collapsedLevelsAreSubtotals="1" fieldPosition="0">
        <references count="1">
          <reference field="4" count="4" selected="0">
            <x v="0"/>
            <x v="1"/>
            <x v="2"/>
            <x v="3"/>
          </reference>
        </references>
      </pivotArea>
    </format>
    <format dxfId="231">
      <pivotArea type="origin" dataOnly="0" labelOnly="1" outline="0" fieldPosition="0"/>
    </format>
    <format dxfId="230">
      <pivotArea dataOnly="0" labelOnly="1" outline="0" axis="axisValues" fieldPosition="0"/>
    </format>
    <format dxfId="229">
      <pivotArea dataOnly="0" labelOnly="1" fieldPosition="0">
        <references count="1">
          <reference field="4" count="4">
            <x v="0"/>
            <x v="1"/>
            <x v="2"/>
            <x v="3"/>
          </reference>
        </references>
      </pivotArea>
    </format>
    <format dxfId="228">
      <pivotArea type="all" dataOnly="0" outline="0" fieldPosition="0"/>
    </format>
    <format dxfId="227">
      <pivotArea outline="0" collapsedLevelsAreSubtotals="1" fieldPosition="0"/>
    </format>
    <format dxfId="226">
      <pivotArea type="origin" dataOnly="0" labelOnly="1" outline="0" fieldPosition="0"/>
    </format>
    <format dxfId="225">
      <pivotArea dataOnly="0" labelOnly="1" outline="0" axis="axisValues" fieldPosition="0"/>
    </format>
    <format dxfId="224">
      <pivotArea dataOnly="0" labelOnly="1" fieldPosition="0">
        <references count="1">
          <reference field="4" count="0"/>
        </references>
      </pivotArea>
    </format>
    <format dxfId="223">
      <pivotArea dataOnly="0" labelOnly="1" grandCol="1" outline="0" fieldPosition="0"/>
    </format>
    <format dxfId="222">
      <pivotArea type="all" dataOnly="0" outline="0" fieldPosition="0"/>
    </format>
    <format dxfId="221">
      <pivotArea outline="0" collapsedLevelsAreSubtotals="1" fieldPosition="0"/>
    </format>
    <format dxfId="220">
      <pivotArea type="origin" dataOnly="0" labelOnly="1" outline="0" fieldPosition="0"/>
    </format>
    <format dxfId="219">
      <pivotArea dataOnly="0" labelOnly="1" outline="0" axis="axisValues" fieldPosition="0"/>
    </format>
    <format dxfId="218">
      <pivotArea dataOnly="0" labelOnly="1" fieldPosition="0">
        <references count="1">
          <reference field="4" count="0"/>
        </references>
      </pivotArea>
    </format>
    <format dxfId="217">
      <pivotArea dataOnly="0" labelOnly="1" grandCol="1" outline="0" fieldPosition="0"/>
    </format>
    <format dxfId="216">
      <pivotArea type="all" dataOnly="0" outline="0" fieldPosition="0"/>
    </format>
    <format dxfId="215">
      <pivotArea outline="0" collapsedLevelsAreSubtotals="1" fieldPosition="0"/>
    </format>
    <format dxfId="214">
      <pivotArea type="origin" dataOnly="0" labelOnly="1" outline="0" fieldPosition="0"/>
    </format>
    <format dxfId="213">
      <pivotArea dataOnly="0" labelOnly="1" outline="0" axis="axisValues" fieldPosition="0"/>
    </format>
    <format dxfId="212">
      <pivotArea dataOnly="0" labelOnly="1" fieldPosition="0">
        <references count="1">
          <reference field="4" count="5">
            <x v="0"/>
            <x v="1"/>
            <x v="2"/>
            <x v="4"/>
            <x v="5"/>
          </reference>
        </references>
      </pivotArea>
    </format>
    <format dxfId="211">
      <pivotArea dataOnly="0" labelOnly="1" grandCol="1" outline="0" fieldPosition="0"/>
    </format>
  </formats>
  <pivotTableStyleInfo name="PivotStyleLight16" showRowHeaders="1" showColHeaders="1" showRowStripes="0" showColStripes="0" showLastColumn="1"/>
  <filters count="2">
    <filter fld="13" type="dateBetween" evalOrder="-1" id="112" name="Data prevista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12" type="dateBetween" evalOrder="-1" id="97" name="Início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9000000}" name="Tabela dinâmica5" cacheId="1" applyNumberFormats="0" applyBorderFormats="0" applyFontFormats="0" applyPatternFormats="0" applyAlignmentFormats="0" applyWidthHeightFormats="1" dataCaption="Valores" updatedVersion="5" minRefreshableVersion="5" itemPrintTitles="1" createdVersion="5" indent="0" outline="1" outlineData="1" multipleFieldFilters="0" chartFormat="98" rowHeaderCaption="Setor">
  <location ref="BK16:BQ18" firstHeaderRow="1" firstDataRow="2" firstDataCol="1"/>
  <pivotFields count="25">
    <pivotField showAll="0"/>
    <pivotField showAll="0">
      <items count="50">
        <item x="0"/>
        <item x="1"/>
        <item m="1" x="41"/>
        <item x="2"/>
        <item m="1" x="35"/>
        <item x="3"/>
        <item x="4"/>
        <item x="5"/>
        <item m="1" x="40"/>
        <item x="6"/>
        <item m="1" x="48"/>
        <item x="7"/>
        <item x="8"/>
        <item m="1" x="47"/>
        <item x="9"/>
        <item x="10"/>
        <item x="11"/>
        <item x="12"/>
        <item m="1" x="45"/>
        <item x="13"/>
        <item x="14"/>
        <item m="1" x="37"/>
        <item x="15"/>
        <item x="16"/>
        <item x="17"/>
        <item x="18"/>
        <item x="19"/>
        <item x="20"/>
        <item x="21"/>
        <item x="22"/>
        <item x="23"/>
        <item x="24"/>
        <item m="1" x="38"/>
        <item m="1" x="36"/>
        <item x="25"/>
        <item x="26"/>
        <item x="27"/>
        <item m="1" x="44"/>
        <item m="1" x="39"/>
        <item m="1" x="46"/>
        <item x="28"/>
        <item x="29"/>
        <item m="1" x="42"/>
        <item x="30"/>
        <item x="31"/>
        <item m="1" x="43"/>
        <item x="32"/>
        <item x="33"/>
        <item x="3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axis="axisCol" showAll="0">
      <items count="7">
        <item x="0"/>
        <item x="1"/>
        <item x="2"/>
        <item x="5"/>
        <item x="3"/>
        <item x="4"/>
        <item t="default"/>
      </items>
    </pivotField>
    <pivotField showAll="0"/>
    <pivotField dataField="1" showAll="0"/>
    <pivotField showAll="0"/>
    <pivotField showAll="0">
      <items count="51">
        <item x="8"/>
        <item x="16"/>
        <item x="25"/>
        <item x="31"/>
        <item x="11"/>
        <item x="44"/>
        <item x="21"/>
        <item x="38"/>
        <item x="20"/>
        <item x="41"/>
        <item x="15"/>
        <item x="30"/>
        <item x="12"/>
        <item x="5"/>
        <item x="37"/>
        <item x="4"/>
        <item x="35"/>
        <item x="42"/>
        <item x="43"/>
        <item x="14"/>
        <item x="24"/>
        <item x="28"/>
        <item x="39"/>
        <item x="27"/>
        <item x="26"/>
        <item x="48"/>
        <item x="34"/>
        <item x="36"/>
        <item x="46"/>
        <item x="29"/>
        <item x="17"/>
        <item x="47"/>
        <item x="1"/>
        <item x="3"/>
        <item x="6"/>
        <item x="33"/>
        <item x="2"/>
        <item x="10"/>
        <item x="23"/>
        <item x="32"/>
        <item x="13"/>
        <item x="45"/>
        <item x="19"/>
        <item x="0"/>
        <item x="18"/>
        <item x="40"/>
        <item x="22"/>
        <item x="7"/>
        <item x="9"/>
        <item x="49"/>
        <item t="default"/>
      </items>
    </pivotField>
    <pivotField showAll="0"/>
    <pivotField showAll="0"/>
    <pivotField showAll="0"/>
    <pivotField showAll="0">
      <items count="62">
        <item x="22"/>
        <item x="39"/>
        <item x="0"/>
        <item x="1"/>
        <item x="40"/>
        <item x="2"/>
        <item x="3"/>
        <item x="41"/>
        <item x="4"/>
        <item x="5"/>
        <item x="27"/>
        <item x="37"/>
        <item x="6"/>
        <item x="7"/>
        <item x="8"/>
        <item x="9"/>
        <item x="10"/>
        <item x="30"/>
        <item x="36"/>
        <item x="11"/>
        <item x="12"/>
        <item x="13"/>
        <item x="14"/>
        <item x="15"/>
        <item x="23"/>
        <item x="31"/>
        <item x="16"/>
        <item x="17"/>
        <item x="21"/>
        <item x="25"/>
        <item x="24"/>
        <item x="32"/>
        <item x="33"/>
        <item x="18"/>
        <item x="19"/>
        <item x="20"/>
        <item x="26"/>
        <item x="34"/>
        <item x="35"/>
        <item x="38"/>
        <item x="29"/>
        <item x="43"/>
        <item x="42"/>
        <item x="28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compact="0" subtotalTop="0" multipleItemSelectionAllowed="1" showAll="0" defaultSubtotal="0">
      <items count="63">
        <item x="43"/>
        <item x="0"/>
        <item x="1"/>
        <item x="44"/>
        <item x="2"/>
        <item x="3"/>
        <item x="45"/>
        <item x="4"/>
        <item x="5"/>
        <item x="31"/>
        <item x="40"/>
        <item x="6"/>
        <item x="8"/>
        <item x="9"/>
        <item x="10"/>
        <item x="11"/>
        <item x="33"/>
        <item x="38"/>
        <item x="12"/>
        <item x="13"/>
        <item x="14"/>
        <item x="15"/>
        <item x="16"/>
        <item x="25"/>
        <item x="34"/>
        <item x="17"/>
        <item x="22"/>
        <item x="21"/>
        <item x="28"/>
        <item x="7"/>
        <item x="35"/>
        <item x="36"/>
        <item x="19"/>
        <item x="18"/>
        <item x="20"/>
        <item x="30"/>
        <item x="29"/>
        <item x="37"/>
        <item x="42"/>
        <item x="32"/>
        <item x="48"/>
        <item x="39"/>
        <item x="27"/>
        <item x="41"/>
        <item x="24"/>
        <item x="51"/>
        <item x="26"/>
        <item x="52"/>
        <item x="46"/>
        <item x="47"/>
        <item x="50"/>
        <item x="53"/>
        <item x="54"/>
        <item x="55"/>
        <item x="56"/>
        <item x="57"/>
        <item x="49"/>
        <item x="58"/>
        <item x="59"/>
        <item x="60"/>
        <item x="61"/>
        <item x="62"/>
        <item x="23"/>
      </items>
    </pivotField>
    <pivotField showAll="0"/>
    <pivotField showAll="0"/>
    <pivotField showAll="0"/>
    <pivotField showAll="0"/>
    <pivotField showAll="0"/>
    <pivotField showAll="0"/>
    <pivotField showAll="0" sortType="ascending">
      <items count="12">
        <item x="0"/>
        <item x="2"/>
        <item x="3"/>
        <item x="4"/>
        <item x="5"/>
        <item x="6"/>
        <item x="7"/>
        <item x="1"/>
        <item x="9"/>
        <item x="8"/>
        <item x="10"/>
        <item t="default"/>
      </items>
    </pivotField>
    <pivotField showAll="0"/>
    <pivotField showAll="0" defaultSubtotal="0"/>
    <pivotField showAll="0" defaultSubtotal="0"/>
    <pivotField showAll="0" defaultSubtotal="0"/>
  </pivotFields>
  <rowItems count="1">
    <i/>
  </rowItems>
  <colFields count="1">
    <field x="4"/>
  </colFields>
  <colItems count="6">
    <i>
      <x/>
    </i>
    <i>
      <x v="1"/>
    </i>
    <i>
      <x v="2"/>
    </i>
    <i>
      <x v="4"/>
    </i>
    <i>
      <x v="5"/>
    </i>
    <i t="grand">
      <x/>
    </i>
  </colItems>
  <dataFields count="1">
    <dataField name="Contagem de Título" fld="6" subtotal="count" baseField="0" baseItem="0"/>
  </dataFields>
  <formats count="25">
    <format dxfId="295">
      <pivotArea type="all" dataOnly="0" outline="0" fieldPosition="0"/>
    </format>
    <format dxfId="294">
      <pivotArea outline="0" collapsedLevelsAreSubtotals="1" fieldPosition="0"/>
    </format>
    <format dxfId="293">
      <pivotArea type="origin" dataOnly="0" labelOnly="1" outline="0" fieldPosition="0"/>
    </format>
    <format dxfId="292">
      <pivotArea dataOnly="0" labelOnly="1" outline="0" axis="axisValues" fieldPosition="0"/>
    </format>
    <format dxfId="291">
      <pivotArea dataOnly="0" labelOnly="1" grandCol="1" outline="0" fieldPosition="0"/>
    </format>
    <format dxfId="290">
      <pivotArea type="all" dataOnly="0" outline="0" fieldPosition="0"/>
    </format>
    <format dxfId="289">
      <pivotArea outline="0" collapsedLevelsAreSubtotals="1" fieldPosition="0"/>
    </format>
    <format dxfId="288">
      <pivotArea dataOnly="0" labelOnly="1" grandRow="1" outline="0" fieldPosition="0"/>
    </format>
    <format dxfId="287">
      <pivotArea dataOnly="0" labelOnly="1" fieldPosition="0">
        <references count="1">
          <reference field="4" count="0"/>
        </references>
      </pivotArea>
    </format>
    <format dxfId="286">
      <pivotArea dataOnly="0" labelOnly="1" grandCol="1" outline="0" fieldPosition="0"/>
    </format>
    <format dxfId="285">
      <pivotArea type="all" dataOnly="0" outline="0" fieldPosition="0"/>
    </format>
    <format dxfId="284">
      <pivotArea outline="0" collapsedLevelsAreSubtotals="1" fieldPosition="0"/>
    </format>
    <format dxfId="283">
      <pivotArea dataOnly="0" labelOnly="1" grandRow="1" outline="0" fieldPosition="0"/>
    </format>
    <format dxfId="282">
      <pivotArea dataOnly="0" labelOnly="1" fieldPosition="0">
        <references count="1">
          <reference field="4" count="0"/>
        </references>
      </pivotArea>
    </format>
    <format dxfId="281">
      <pivotArea dataOnly="0" labelOnly="1" grandCol="1" outline="0" fieldPosition="0"/>
    </format>
    <format dxfId="280">
      <pivotArea type="all" dataOnly="0" outline="0" fieldPosition="0"/>
    </format>
    <format dxfId="279">
      <pivotArea outline="0" collapsedLevelsAreSubtotals="1" fieldPosition="0"/>
    </format>
    <format dxfId="278">
      <pivotArea dataOnly="0" labelOnly="1" grandRow="1" outline="0" fieldPosition="0"/>
    </format>
    <format dxfId="277">
      <pivotArea dataOnly="0" labelOnly="1" fieldPosition="0">
        <references count="1">
          <reference field="4" count="0"/>
        </references>
      </pivotArea>
    </format>
    <format dxfId="276">
      <pivotArea dataOnly="0" labelOnly="1" grandCol="1" outline="0" fieldPosition="0"/>
    </format>
    <format dxfId="275">
      <pivotArea type="all" dataOnly="0" outline="0" fieldPosition="0"/>
    </format>
    <format dxfId="274">
      <pivotArea outline="0" collapsedLevelsAreSubtotals="1" fieldPosition="0"/>
    </format>
    <format dxfId="273">
      <pivotArea dataOnly="0" labelOnly="1" grandRow="1" outline="0" fieldPosition="0"/>
    </format>
    <format dxfId="272">
      <pivotArea dataOnly="0" labelOnly="1" fieldPosition="0">
        <references count="1">
          <reference field="4" count="0"/>
        </references>
      </pivotArea>
    </format>
    <format dxfId="271">
      <pivotArea dataOnly="0" labelOnly="1" grandCol="1" outline="0" fieldPosition="0"/>
    </format>
  </formats>
  <chartFormats count="24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4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4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4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2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2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2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1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1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1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1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1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3" type="dateBetween" evalOrder="-1" id="112" name="Data prevista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12" type="dateBetween" evalOrder="-1" id="97" name="Início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Tabela dinâmica13" cacheId="1" applyNumberFormats="0" applyBorderFormats="0" applyFontFormats="0" applyPatternFormats="0" applyAlignmentFormats="0" applyWidthHeightFormats="1" dataCaption="Valores" updatedVersion="5" minRefreshableVersion="5" itemPrintTitles="1" createdVersion="5" indent="0" outline="1" outlineData="1" multipleFieldFilters="0" chartFormat="72" rowHeaderCaption="Setor">
  <location ref="DQ16:DS27" firstHeaderRow="0" firstDataRow="1" firstDataCol="1"/>
  <pivotFields count="25">
    <pivotField showAll="0"/>
    <pivotField showAll="0">
      <items count="50">
        <item x="0"/>
        <item x="1"/>
        <item m="1" x="41"/>
        <item x="2"/>
        <item m="1" x="35"/>
        <item x="3"/>
        <item x="4"/>
        <item x="5"/>
        <item m="1" x="40"/>
        <item x="6"/>
        <item m="1" x="48"/>
        <item x="7"/>
        <item x="8"/>
        <item m="1" x="47"/>
        <item x="9"/>
        <item x="10"/>
        <item x="11"/>
        <item x="12"/>
        <item m="1" x="45"/>
        <item x="13"/>
        <item x="14"/>
        <item m="1" x="37"/>
        <item x="15"/>
        <item x="16"/>
        <item x="17"/>
        <item x="18"/>
        <item x="19"/>
        <item x="20"/>
        <item x="21"/>
        <item x="22"/>
        <item x="23"/>
        <item x="24"/>
        <item m="1" x="38"/>
        <item m="1" x="36"/>
        <item x="25"/>
        <item x="26"/>
        <item x="27"/>
        <item m="1" x="44"/>
        <item m="1" x="39"/>
        <item m="1" x="46"/>
        <item x="28"/>
        <item x="29"/>
        <item m="1" x="42"/>
        <item x="30"/>
        <item x="31"/>
        <item m="1" x="43"/>
        <item x="32"/>
        <item x="33"/>
        <item x="3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dataField="1" showAll="0">
      <items count="7">
        <item x="4"/>
        <item x="0"/>
        <item x="1"/>
        <item x="2"/>
        <item x="3"/>
        <item x="5"/>
        <item t="default"/>
      </items>
    </pivotField>
    <pivotField showAll="0"/>
    <pivotField showAll="0"/>
    <pivotField showAll="0"/>
    <pivotField showAll="0">
      <items count="51">
        <item x="8"/>
        <item x="16"/>
        <item x="25"/>
        <item x="31"/>
        <item x="11"/>
        <item x="44"/>
        <item x="21"/>
        <item x="38"/>
        <item x="20"/>
        <item x="41"/>
        <item x="15"/>
        <item x="30"/>
        <item x="12"/>
        <item x="5"/>
        <item x="37"/>
        <item x="4"/>
        <item x="35"/>
        <item x="42"/>
        <item x="43"/>
        <item x="14"/>
        <item x="24"/>
        <item x="28"/>
        <item x="39"/>
        <item x="27"/>
        <item x="26"/>
        <item x="48"/>
        <item x="34"/>
        <item x="36"/>
        <item x="46"/>
        <item x="29"/>
        <item x="17"/>
        <item x="47"/>
        <item x="1"/>
        <item x="3"/>
        <item x="6"/>
        <item x="33"/>
        <item x="2"/>
        <item x="10"/>
        <item x="23"/>
        <item x="32"/>
        <item x="13"/>
        <item x="45"/>
        <item x="19"/>
        <item x="0"/>
        <item x="18"/>
        <item x="40"/>
        <item x="22"/>
        <item x="7"/>
        <item x="9"/>
        <item x="49"/>
        <item t="default"/>
      </items>
    </pivotField>
    <pivotField showAll="0"/>
    <pivotField showAll="0"/>
    <pivotField showAll="0"/>
    <pivotField showAll="0">
      <items count="62">
        <item x="22"/>
        <item x="39"/>
        <item x="0"/>
        <item x="1"/>
        <item x="40"/>
        <item x="2"/>
        <item x="3"/>
        <item x="41"/>
        <item x="4"/>
        <item x="5"/>
        <item x="27"/>
        <item x="37"/>
        <item x="6"/>
        <item x="7"/>
        <item x="8"/>
        <item x="9"/>
        <item x="10"/>
        <item x="30"/>
        <item x="36"/>
        <item x="11"/>
        <item x="12"/>
        <item x="13"/>
        <item x="14"/>
        <item x="15"/>
        <item x="23"/>
        <item x="31"/>
        <item x="16"/>
        <item x="17"/>
        <item x="21"/>
        <item x="25"/>
        <item x="24"/>
        <item x="32"/>
        <item x="33"/>
        <item x="18"/>
        <item x="19"/>
        <item x="20"/>
        <item x="26"/>
        <item x="34"/>
        <item x="35"/>
        <item x="38"/>
        <item x="29"/>
        <item x="43"/>
        <item x="42"/>
        <item x="28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compact="0" subtotalTop="0" multipleItemSelectionAllowed="1" showAll="0" defaultSubtotal="0">
      <items count="63">
        <item x="43"/>
        <item x="0"/>
        <item x="1"/>
        <item x="44"/>
        <item x="2"/>
        <item x="3"/>
        <item x="45"/>
        <item x="4"/>
        <item x="5"/>
        <item x="31"/>
        <item x="40"/>
        <item x="6"/>
        <item x="8"/>
        <item x="9"/>
        <item x="10"/>
        <item x="11"/>
        <item x="33"/>
        <item x="38"/>
        <item x="12"/>
        <item x="13"/>
        <item x="14"/>
        <item x="15"/>
        <item x="16"/>
        <item x="25"/>
        <item x="34"/>
        <item x="17"/>
        <item x="22"/>
        <item x="21"/>
        <item x="28"/>
        <item x="7"/>
        <item x="35"/>
        <item x="36"/>
        <item x="19"/>
        <item x="18"/>
        <item x="20"/>
        <item x="30"/>
        <item x="29"/>
        <item x="37"/>
        <item x="42"/>
        <item x="32"/>
        <item x="48"/>
        <item x="39"/>
        <item x="27"/>
        <item x="41"/>
        <item x="24"/>
        <item x="51"/>
        <item x="26"/>
        <item x="52"/>
        <item x="46"/>
        <item x="47"/>
        <item x="50"/>
        <item x="53"/>
        <item x="54"/>
        <item x="55"/>
        <item x="56"/>
        <item x="57"/>
        <item x="49"/>
        <item x="58"/>
        <item x="59"/>
        <item x="60"/>
        <item x="61"/>
        <item x="62"/>
        <item x="23"/>
      </items>
    </pivotField>
    <pivotField showAll="0"/>
    <pivotField showAll="0"/>
    <pivotField showAll="0"/>
    <pivotField showAll="0"/>
    <pivotField showAll="0"/>
    <pivotField showAll="0"/>
    <pivotField axis="axisRow" showAll="0" sortType="ascending">
      <items count="12">
        <item x="0"/>
        <item x="2"/>
        <item x="3"/>
        <item x="4"/>
        <item x="5"/>
        <item x="6"/>
        <item x="7"/>
        <item x="1"/>
        <item x="9"/>
        <item x="8"/>
        <item x="10"/>
        <item t="default"/>
      </items>
    </pivotField>
    <pivotField showAll="0"/>
    <pivotField showAll="0" defaultSubtotal="0"/>
    <pivotField showAll="0" defaultSubtotal="0"/>
    <pivotField dataField="1" showAll="0" defaultSubtotal="0"/>
  </pivotFields>
  <rowFields count="1">
    <field x="2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de Tarefas Setor" fld="4" subtotal="count" baseField="0" baseItem="0"/>
    <dataField name="Total de Atividades Em andamento e com atraso" fld="24" baseField="20" baseItem="0"/>
  </dataFields>
  <formats count="17">
    <format dxfId="312">
      <pivotArea type="all" dataOnly="0" outline="0" fieldPosition="0"/>
    </format>
    <format dxfId="311">
      <pivotArea outline="0" collapsedLevelsAreSubtotals="1" fieldPosition="0"/>
    </format>
    <format dxfId="310">
      <pivotArea type="origin" dataOnly="0" labelOnly="1" outline="0" fieldPosition="0"/>
    </format>
    <format dxfId="309">
      <pivotArea dataOnly="0" labelOnly="1" outline="0" axis="axisValues" fieldPosition="0"/>
    </format>
    <format dxfId="308">
      <pivotArea dataOnly="0" labelOnly="1" grandCol="1" outline="0" fieldPosition="0"/>
    </format>
    <format dxfId="307">
      <pivotArea type="all" dataOnly="0" outline="0" fieldPosition="0"/>
    </format>
    <format dxfId="306">
      <pivotArea outline="0" collapsedLevelsAreSubtotals="1" fieldPosition="0"/>
    </format>
    <format dxfId="305">
      <pivotArea field="20" type="button" dataOnly="0" labelOnly="1" outline="0" axis="axisRow" fieldPosition="0"/>
    </format>
    <format dxfId="304">
      <pivotArea dataOnly="0" labelOnly="1" fieldPosition="0">
        <references count="1">
          <reference field="20" count="0"/>
        </references>
      </pivotArea>
    </format>
    <format dxfId="303">
      <pivotArea dataOnly="0" labelOnly="1" grandRow="1" outline="0" fieldPosition="0"/>
    </format>
    <format dxfId="30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1">
      <pivotArea type="all" dataOnly="0" outline="0" fieldPosition="0"/>
    </format>
    <format dxfId="300">
      <pivotArea outline="0" collapsedLevelsAreSubtotals="1" fieldPosition="0"/>
    </format>
    <format dxfId="299">
      <pivotArea field="20" type="button" dataOnly="0" labelOnly="1" outline="0" axis="axisRow" fieldPosition="0"/>
    </format>
    <format dxfId="298">
      <pivotArea dataOnly="0" labelOnly="1" fieldPosition="0">
        <references count="1">
          <reference field="20" count="0"/>
        </references>
      </pivotArea>
    </format>
    <format dxfId="297">
      <pivotArea dataOnly="0" labelOnly="1" grandRow="1" outline="0" fieldPosition="0"/>
    </format>
    <format dxfId="29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7">
    <chartFormat chart="3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3" type="dateBetween" evalOrder="-1" id="112" name="Data prevista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12" type="dateBetween" evalOrder="-1" id="97" name="Início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Tabela dinâmica12" cacheId="1" applyNumberFormats="0" applyBorderFormats="0" applyFontFormats="0" applyPatternFormats="0" applyAlignmentFormats="0" applyWidthHeightFormats="1" dataCaption="Valores" updatedVersion="5" minRefreshableVersion="5" itemPrintTitles="1" createdVersion="5" indent="0" outline="1" outlineData="1" multipleFieldFilters="0" chartFormat="60" rowHeaderCaption="Setor">
  <location ref="DK16:DM27" firstHeaderRow="0" firstDataRow="1" firstDataCol="1"/>
  <pivotFields count="25">
    <pivotField showAll="0"/>
    <pivotField showAll="0">
      <items count="50">
        <item x="0"/>
        <item x="1"/>
        <item m="1" x="41"/>
        <item x="2"/>
        <item m="1" x="35"/>
        <item x="3"/>
        <item x="4"/>
        <item x="5"/>
        <item m="1" x="40"/>
        <item x="6"/>
        <item m="1" x="48"/>
        <item x="7"/>
        <item x="8"/>
        <item m="1" x="47"/>
        <item x="9"/>
        <item x="10"/>
        <item x="11"/>
        <item x="12"/>
        <item m="1" x="45"/>
        <item x="13"/>
        <item x="14"/>
        <item m="1" x="37"/>
        <item x="15"/>
        <item x="16"/>
        <item x="17"/>
        <item x="18"/>
        <item x="19"/>
        <item x="20"/>
        <item x="21"/>
        <item x="22"/>
        <item x="23"/>
        <item x="24"/>
        <item m="1" x="38"/>
        <item m="1" x="36"/>
        <item x="25"/>
        <item x="26"/>
        <item x="27"/>
        <item m="1" x="44"/>
        <item m="1" x="39"/>
        <item m="1" x="46"/>
        <item x="28"/>
        <item x="29"/>
        <item m="1" x="42"/>
        <item x="30"/>
        <item x="31"/>
        <item m="1" x="43"/>
        <item x="32"/>
        <item x="33"/>
        <item x="3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dataField="1" showAll="0">
      <items count="7">
        <item x="4"/>
        <item x="0"/>
        <item x="1"/>
        <item x="2"/>
        <item x="3"/>
        <item x="5"/>
        <item t="default"/>
      </items>
    </pivotField>
    <pivotField showAll="0"/>
    <pivotField showAll="0"/>
    <pivotField showAll="0"/>
    <pivotField showAll="0">
      <items count="51">
        <item x="8"/>
        <item x="16"/>
        <item x="25"/>
        <item x="31"/>
        <item x="11"/>
        <item x="44"/>
        <item x="21"/>
        <item x="38"/>
        <item x="20"/>
        <item x="41"/>
        <item x="15"/>
        <item x="30"/>
        <item x="12"/>
        <item x="5"/>
        <item x="37"/>
        <item x="4"/>
        <item x="35"/>
        <item x="42"/>
        <item x="43"/>
        <item x="14"/>
        <item x="24"/>
        <item x="28"/>
        <item x="39"/>
        <item x="27"/>
        <item x="26"/>
        <item x="48"/>
        <item x="34"/>
        <item x="36"/>
        <item x="46"/>
        <item x="29"/>
        <item x="17"/>
        <item x="47"/>
        <item x="1"/>
        <item x="3"/>
        <item x="6"/>
        <item x="33"/>
        <item x="2"/>
        <item x="10"/>
        <item x="23"/>
        <item x="32"/>
        <item x="13"/>
        <item x="45"/>
        <item x="19"/>
        <item x="0"/>
        <item x="18"/>
        <item x="40"/>
        <item x="22"/>
        <item x="7"/>
        <item x="9"/>
        <item x="49"/>
        <item t="default"/>
      </items>
    </pivotField>
    <pivotField showAll="0"/>
    <pivotField showAll="0"/>
    <pivotField showAll="0"/>
    <pivotField showAll="0">
      <items count="62">
        <item x="22"/>
        <item x="39"/>
        <item x="0"/>
        <item x="1"/>
        <item x="40"/>
        <item x="2"/>
        <item x="3"/>
        <item x="41"/>
        <item x="4"/>
        <item x="5"/>
        <item x="27"/>
        <item x="37"/>
        <item x="6"/>
        <item x="7"/>
        <item x="8"/>
        <item x="9"/>
        <item x="10"/>
        <item x="30"/>
        <item x="36"/>
        <item x="11"/>
        <item x="12"/>
        <item x="13"/>
        <item x="14"/>
        <item x="15"/>
        <item x="23"/>
        <item x="31"/>
        <item x="16"/>
        <item x="17"/>
        <item x="21"/>
        <item x="25"/>
        <item x="24"/>
        <item x="32"/>
        <item x="33"/>
        <item x="18"/>
        <item x="19"/>
        <item x="20"/>
        <item x="26"/>
        <item x="34"/>
        <item x="35"/>
        <item x="38"/>
        <item x="29"/>
        <item x="43"/>
        <item x="42"/>
        <item x="28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compact="0" subtotalTop="0" multipleItemSelectionAllowed="1" showAll="0" defaultSubtotal="0">
      <items count="63">
        <item x="43"/>
        <item x="0"/>
        <item x="1"/>
        <item x="44"/>
        <item x="2"/>
        <item x="3"/>
        <item x="45"/>
        <item x="4"/>
        <item x="5"/>
        <item x="31"/>
        <item x="40"/>
        <item x="6"/>
        <item x="8"/>
        <item x="9"/>
        <item x="10"/>
        <item x="11"/>
        <item x="33"/>
        <item x="38"/>
        <item x="12"/>
        <item x="13"/>
        <item x="14"/>
        <item x="15"/>
        <item x="16"/>
        <item x="25"/>
        <item x="34"/>
        <item x="17"/>
        <item x="22"/>
        <item x="21"/>
        <item x="28"/>
        <item x="7"/>
        <item x="35"/>
        <item x="36"/>
        <item x="19"/>
        <item x="18"/>
        <item x="20"/>
        <item x="30"/>
        <item x="29"/>
        <item x="37"/>
        <item x="42"/>
        <item x="32"/>
        <item x="48"/>
        <item x="39"/>
        <item x="27"/>
        <item x="41"/>
        <item x="24"/>
        <item x="51"/>
        <item x="26"/>
        <item x="52"/>
        <item x="46"/>
        <item x="47"/>
        <item x="50"/>
        <item x="53"/>
        <item x="54"/>
        <item x="55"/>
        <item x="56"/>
        <item x="57"/>
        <item x="49"/>
        <item x="58"/>
        <item x="59"/>
        <item x="60"/>
        <item x="61"/>
        <item x="62"/>
        <item x="23"/>
      </items>
    </pivotField>
    <pivotField showAll="0"/>
    <pivotField showAll="0"/>
    <pivotField showAll="0"/>
    <pivotField showAll="0"/>
    <pivotField showAll="0"/>
    <pivotField showAll="0"/>
    <pivotField axis="axisRow" showAll="0" sortType="ascending">
      <items count="12">
        <item x="0"/>
        <item x="2"/>
        <item x="3"/>
        <item x="4"/>
        <item x="5"/>
        <item x="6"/>
        <item x="7"/>
        <item x="1"/>
        <item x="9"/>
        <item x="8"/>
        <item x="10"/>
        <item t="default"/>
      </items>
    </pivotField>
    <pivotField showAll="0"/>
    <pivotField showAll="0" defaultSubtotal="0"/>
    <pivotField dataField="1" showAll="0" defaultSubtotal="0"/>
    <pivotField showAll="0" defaultSubtotal="0"/>
  </pivotFields>
  <rowFields count="1">
    <field x="2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de Tarefas Setor" fld="4" subtotal="count" baseField="0" baseItem="0"/>
    <dataField name="Total de Atividades com término em atraso" fld="23" baseField="20" baseItem="0"/>
  </dataFields>
  <formats count="17">
    <format dxfId="329">
      <pivotArea type="all" dataOnly="0" outline="0" fieldPosition="0"/>
    </format>
    <format dxfId="328">
      <pivotArea outline="0" collapsedLevelsAreSubtotals="1" fieldPosition="0"/>
    </format>
    <format dxfId="327">
      <pivotArea type="origin" dataOnly="0" labelOnly="1" outline="0" fieldPosition="0"/>
    </format>
    <format dxfId="326">
      <pivotArea dataOnly="0" labelOnly="1" outline="0" axis="axisValues" fieldPosition="0"/>
    </format>
    <format dxfId="325">
      <pivotArea dataOnly="0" labelOnly="1" grandCol="1" outline="0" fieldPosition="0"/>
    </format>
    <format dxfId="324">
      <pivotArea type="all" dataOnly="0" outline="0" fieldPosition="0"/>
    </format>
    <format dxfId="323">
      <pivotArea outline="0" collapsedLevelsAreSubtotals="1" fieldPosition="0"/>
    </format>
    <format dxfId="322">
      <pivotArea field="20" type="button" dataOnly="0" labelOnly="1" outline="0" axis="axisRow" fieldPosition="0"/>
    </format>
    <format dxfId="321">
      <pivotArea dataOnly="0" labelOnly="1" fieldPosition="0">
        <references count="1">
          <reference field="20" count="0"/>
        </references>
      </pivotArea>
    </format>
    <format dxfId="320">
      <pivotArea dataOnly="0" labelOnly="1" grandRow="1" outline="0" fieldPosition="0"/>
    </format>
    <format dxfId="3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8">
      <pivotArea type="all" dataOnly="0" outline="0" fieldPosition="0"/>
    </format>
    <format dxfId="317">
      <pivotArea outline="0" collapsedLevelsAreSubtotals="1" fieldPosition="0"/>
    </format>
    <format dxfId="316">
      <pivotArea field="20" type="button" dataOnly="0" labelOnly="1" outline="0" axis="axisRow" fieldPosition="0"/>
    </format>
    <format dxfId="315">
      <pivotArea dataOnly="0" labelOnly="1" fieldPosition="0">
        <references count="1">
          <reference field="20" count="0"/>
        </references>
      </pivotArea>
    </format>
    <format dxfId="314">
      <pivotArea dataOnly="0" labelOnly="1" grandRow="1" outline="0" fieldPosition="0"/>
    </format>
    <format dxfId="3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9">
    <chartFormat chart="3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3" type="dateBetween" evalOrder="-1" id="112" name="Data prevista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12" type="dateBetween" evalOrder="-1" id="97" name="Início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Tabela dinâmica14" cacheId="1" applyNumberFormats="0" applyBorderFormats="0" applyFontFormats="0" applyPatternFormats="0" applyAlignmentFormats="0" applyWidthHeightFormats="1" dataCaption="Valores" updatedVersion="5" minRefreshableVersion="5" itemPrintTitles="1" createdVersion="5" indent="0" outline="1" outlineData="1" multipleFieldFilters="0" chartFormat="43" rowHeaderCaption="Setor">
  <location ref="EJ16:EP18" firstHeaderRow="1" firstDataRow="2" firstDataCol="1"/>
  <pivotFields count="25">
    <pivotField showAll="0"/>
    <pivotField showAll="0">
      <items count="50">
        <item x="0"/>
        <item x="1"/>
        <item m="1" x="41"/>
        <item x="2"/>
        <item m="1" x="35"/>
        <item x="3"/>
        <item x="4"/>
        <item x="5"/>
        <item m="1" x="40"/>
        <item x="6"/>
        <item m="1" x="48"/>
        <item x="7"/>
        <item x="8"/>
        <item m="1" x="47"/>
        <item x="9"/>
        <item x="10"/>
        <item x="11"/>
        <item x="12"/>
        <item m="1" x="45"/>
        <item x="13"/>
        <item x="14"/>
        <item m="1" x="37"/>
        <item x="15"/>
        <item x="16"/>
        <item x="17"/>
        <item x="18"/>
        <item x="19"/>
        <item x="20"/>
        <item x="21"/>
        <item x="22"/>
        <item x="23"/>
        <item x="24"/>
        <item m="1" x="38"/>
        <item m="1" x="36"/>
        <item x="25"/>
        <item x="26"/>
        <item x="27"/>
        <item m="1" x="44"/>
        <item m="1" x="39"/>
        <item m="1" x="46"/>
        <item x="28"/>
        <item x="29"/>
        <item m="1" x="42"/>
        <item x="30"/>
        <item x="31"/>
        <item m="1" x="43"/>
        <item x="32"/>
        <item x="33"/>
        <item x="3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axis="axisCol" showAll="0" sortType="ascending">
      <items count="7">
        <item x="4"/>
        <item x="0"/>
        <item x="1"/>
        <item x="2"/>
        <item x="3"/>
        <item x="5"/>
        <item t="default"/>
      </items>
    </pivotField>
    <pivotField showAll="0"/>
    <pivotField dataField="1" showAll="0"/>
    <pivotField showAll="0"/>
    <pivotField showAll="0" sortType="ascending">
      <items count="51">
        <item x="8"/>
        <item x="16"/>
        <item x="25"/>
        <item x="31"/>
        <item x="11"/>
        <item x="44"/>
        <item x="21"/>
        <item x="38"/>
        <item x="20"/>
        <item x="41"/>
        <item x="15"/>
        <item x="30"/>
        <item x="12"/>
        <item x="5"/>
        <item x="37"/>
        <item x="4"/>
        <item x="35"/>
        <item x="42"/>
        <item x="43"/>
        <item x="14"/>
        <item x="24"/>
        <item x="28"/>
        <item x="39"/>
        <item x="27"/>
        <item x="26"/>
        <item x="48"/>
        <item x="34"/>
        <item x="36"/>
        <item x="46"/>
        <item x="29"/>
        <item x="17"/>
        <item x="47"/>
        <item x="1"/>
        <item x="3"/>
        <item x="6"/>
        <item x="33"/>
        <item x="2"/>
        <item x="10"/>
        <item x="23"/>
        <item x="32"/>
        <item x="13"/>
        <item x="45"/>
        <item x="19"/>
        <item x="0"/>
        <item x="18"/>
        <item x="40"/>
        <item x="22"/>
        <item x="7"/>
        <item x="9"/>
        <item x="49"/>
        <item t="default"/>
      </items>
    </pivotField>
    <pivotField showAll="0"/>
    <pivotField showAll="0"/>
    <pivotField showAll="0"/>
    <pivotField showAll="0">
      <items count="62">
        <item x="22"/>
        <item x="39"/>
        <item x="0"/>
        <item x="1"/>
        <item x="40"/>
        <item x="2"/>
        <item x="3"/>
        <item x="41"/>
        <item x="4"/>
        <item x="5"/>
        <item x="27"/>
        <item x="37"/>
        <item x="6"/>
        <item x="7"/>
        <item x="8"/>
        <item x="9"/>
        <item x="10"/>
        <item x="30"/>
        <item x="36"/>
        <item x="11"/>
        <item x="12"/>
        <item x="13"/>
        <item x="14"/>
        <item x="15"/>
        <item x="23"/>
        <item x="31"/>
        <item x="16"/>
        <item x="17"/>
        <item x="21"/>
        <item x="25"/>
        <item x="24"/>
        <item x="32"/>
        <item x="33"/>
        <item x="18"/>
        <item x="19"/>
        <item x="20"/>
        <item x="26"/>
        <item x="34"/>
        <item x="35"/>
        <item x="38"/>
        <item x="29"/>
        <item x="43"/>
        <item x="42"/>
        <item x="28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t="default"/>
      </items>
    </pivotField>
    <pivotField compact="0" subtotalTop="0" multipleItemSelectionAllowed="1" showAll="0" defaultSubtotal="0">
      <items count="63">
        <item x="43"/>
        <item x="0"/>
        <item x="1"/>
        <item x="44"/>
        <item x="2"/>
        <item x="3"/>
        <item x="45"/>
        <item x="4"/>
        <item x="5"/>
        <item x="31"/>
        <item x="40"/>
        <item x="6"/>
        <item x="8"/>
        <item x="9"/>
        <item x="10"/>
        <item x="11"/>
        <item x="33"/>
        <item x="38"/>
        <item x="12"/>
        <item x="13"/>
        <item x="14"/>
        <item x="15"/>
        <item x="16"/>
        <item x="25"/>
        <item x="34"/>
        <item x="17"/>
        <item x="22"/>
        <item x="21"/>
        <item x="28"/>
        <item x="7"/>
        <item x="35"/>
        <item x="36"/>
        <item x="19"/>
        <item x="18"/>
        <item x="20"/>
        <item x="30"/>
        <item x="29"/>
        <item x="37"/>
        <item x="42"/>
        <item x="32"/>
        <item x="48"/>
        <item x="39"/>
        <item x="27"/>
        <item x="41"/>
        <item x="24"/>
        <item x="51"/>
        <item x="26"/>
        <item x="52"/>
        <item x="46"/>
        <item x="47"/>
        <item x="50"/>
        <item x="53"/>
        <item x="54"/>
        <item x="55"/>
        <item x="56"/>
        <item x="57"/>
        <item x="49"/>
        <item x="58"/>
        <item x="59"/>
        <item x="60"/>
        <item x="61"/>
        <item x="62"/>
        <item x="23"/>
      </items>
    </pivotField>
    <pivotField showAll="0"/>
    <pivotField showAll="0"/>
    <pivotField showAll="0"/>
    <pivotField showAll="0"/>
    <pivotField showAll="0"/>
    <pivotField showAll="0"/>
    <pivotField showAll="0">
      <items count="12">
        <item x="0"/>
        <item x="2"/>
        <item x="3"/>
        <item x="4"/>
        <item x="5"/>
        <item x="6"/>
        <item x="7"/>
        <item x="1"/>
        <item x="9"/>
        <item x="8"/>
        <item x="10"/>
        <item t="default"/>
      </items>
    </pivotField>
    <pivotField showAll="0"/>
    <pivotField showAll="0" defaultSubtotal="0"/>
    <pivotField showAll="0" defaultSubtotal="0"/>
    <pivotField showAll="0" defaultSubtotal="0"/>
  </pivotFields>
  <rowItems count="1">
    <i/>
  </rowItems>
  <colFields count="1">
    <field x="4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ntagem de Título" fld="6" subtotal="count" baseField="0" baseItem="0"/>
  </dataFields>
  <formats count="15">
    <format dxfId="344">
      <pivotArea type="all" dataOnly="0" outline="0" fieldPosition="0"/>
    </format>
    <format dxfId="343">
      <pivotArea outline="0" collapsedLevelsAreSubtotals="1" fieldPosition="0"/>
    </format>
    <format dxfId="342">
      <pivotArea type="origin" dataOnly="0" labelOnly="1" outline="0" fieldPosition="0"/>
    </format>
    <format dxfId="341">
      <pivotArea dataOnly="0" labelOnly="1" outline="0" axis="axisValues" fieldPosition="0"/>
    </format>
    <format dxfId="340">
      <pivotArea dataOnly="0" labelOnly="1" grandCol="1" outline="0" fieldPosition="0"/>
    </format>
    <format dxfId="339">
      <pivotArea type="all" dataOnly="0" outline="0" fieldPosition="0"/>
    </format>
    <format dxfId="338">
      <pivotArea outline="0" collapsedLevelsAreSubtotals="1" fieldPosition="0"/>
    </format>
    <format dxfId="337">
      <pivotArea dataOnly="0" labelOnly="1" grandRow="1" outline="0" fieldPosition="0"/>
    </format>
    <format dxfId="336">
      <pivotArea dataOnly="0" labelOnly="1" fieldPosition="0">
        <references count="1">
          <reference field="4" count="0"/>
        </references>
      </pivotArea>
    </format>
    <format dxfId="335">
      <pivotArea dataOnly="0" labelOnly="1" grandCol="1" outline="0" fieldPosition="0"/>
    </format>
    <format dxfId="334">
      <pivotArea type="all" dataOnly="0" outline="0" fieldPosition="0"/>
    </format>
    <format dxfId="333">
      <pivotArea outline="0" collapsedLevelsAreSubtotals="1" fieldPosition="0"/>
    </format>
    <format dxfId="332">
      <pivotArea dataOnly="0" labelOnly="1" grandRow="1" outline="0" fieldPosition="0"/>
    </format>
    <format dxfId="331">
      <pivotArea dataOnly="0" labelOnly="1" fieldPosition="0">
        <references count="1">
          <reference field="4" count="0"/>
        </references>
      </pivotArea>
    </format>
    <format dxfId="330">
      <pivotArea dataOnly="0" labelOnly="1" grandCol="1" outline="0" fieldPosition="0"/>
    </format>
  </formats>
  <chartFormats count="1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4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4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4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3" type="dateBetween" evalOrder="-1" id="112" name="Data prevista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12" type="dateBetween" evalOrder="-1" id="97" name="Início">
      <autoFilter ref="A1">
        <filterColumn colId="0">
          <customFilters and="1">
            <customFilter operator="greaterThanOrEqual" val="42644"/>
            <customFilter operator="lessThanOrEqual" val="4267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ela dinâmica3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2">
  <location ref="AI3:AM12" firstHeaderRow="1" firstDataRow="2" firstDataCol="1"/>
  <pivotFields count="11">
    <pivotField showAll="0"/>
    <pivotField showAll="0" defaultSubtota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</pivotField>
    <pivotField axis="axisRow" showAll="0">
      <items count="8">
        <item x="6"/>
        <item x="0"/>
        <item x="1"/>
        <item x="2"/>
        <item x="3"/>
        <item x="5"/>
        <item x="4"/>
        <item t="default"/>
      </items>
    </pivotField>
    <pivotField showAll="0"/>
    <pivotField showAll="0"/>
    <pivotField showAll="0"/>
    <pivotField axis="axisCol" dataField="1" multipleItemSelectionAllowed="1" showAll="0">
      <items count="4">
        <item x="0"/>
        <item x="1"/>
        <item x="2"/>
        <item t="default"/>
      </items>
    </pivotField>
    <pivotField showAll="0"/>
    <pivotField showAll="0">
      <items count="17">
        <item x="14"/>
        <item x="15"/>
        <item x="0"/>
        <item x="7"/>
        <item x="11"/>
        <item x="10"/>
        <item x="4"/>
        <item x="9"/>
        <item x="8"/>
        <item x="1"/>
        <item x="5"/>
        <item x="2"/>
        <item x="12"/>
        <item x="3"/>
        <item x="6"/>
        <item x="13"/>
        <item t="default"/>
      </items>
    </pivotField>
    <pivotField showAl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6"/>
  </colFields>
  <colItems count="4">
    <i>
      <x/>
    </i>
    <i>
      <x v="1"/>
    </i>
    <i>
      <x v="2"/>
    </i>
    <i t="grand">
      <x/>
    </i>
  </colItems>
  <dataFields count="1">
    <dataField name="Contagem de Operacional" fld="6" subtotal="count" baseField="8" baseItem="0"/>
  </dataFields>
  <chartFormats count="18">
    <chartFormat chart="0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2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3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3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3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1" format="3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1" format="3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1" format="4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5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0"/>
          </reference>
        </references>
      </pivotArea>
    </chartFormat>
    <chartFormat chart="0" format="36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6" count="1" selected="0">
            <x v="0"/>
          </reference>
        </references>
      </pivotArea>
    </chartFormat>
    <chartFormat chart="0" format="37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1"/>
          </reference>
        </references>
      </pivotArea>
    </chartFormat>
    <chartFormat chart="0" format="38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6" count="1" selected="0">
            <x v="1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40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AC20" firstHeaderRow="1" firstDataRow="2" firstDataCol="1" rowPageCount="1" colPageCount="1"/>
  <pivotFields count="11">
    <pivotField showAll="0"/>
    <pivotField axis="axisCol" showAll="0" defaultSubtota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</pivotField>
    <pivotField showAll="0"/>
    <pivotField showAll="0"/>
    <pivotField showAll="0"/>
    <pivotField showAll="0"/>
    <pivotField axis="axisPage" dataField="1" multipleItemSelectionAllowed="1" showAll="0">
      <items count="4">
        <item x="0"/>
        <item h="1" x="1"/>
        <item x="2"/>
        <item t="default"/>
      </items>
    </pivotField>
    <pivotField showAll="0"/>
    <pivotField axis="axisRow" showAll="0">
      <items count="17">
        <item x="14"/>
        <item x="15"/>
        <item x="0"/>
        <item x="7"/>
        <item x="11"/>
        <item x="10"/>
        <item x="4"/>
        <item x="9"/>
        <item x="8"/>
        <item x="1"/>
        <item x="5"/>
        <item x="2"/>
        <item x="12"/>
        <item x="3"/>
        <item x="6"/>
        <item x="13"/>
        <item t="default"/>
      </items>
    </pivotField>
    <pivotField showAll="0"/>
    <pivotField showAll="0"/>
  </pivotFields>
  <rowFields count="1">
    <field x="8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1"/>
  </colFields>
  <col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7"/>
    </i>
    <i>
      <x v="18"/>
    </i>
    <i>
      <x v="19"/>
    </i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 t="grand">
      <x/>
    </i>
  </colItems>
  <pageFields count="1">
    <pageField fld="6" hier="-1"/>
  </pageFields>
  <dataFields count="1">
    <dataField name="Contagem de Operacional" fld="6" subtotal="count" baseField="8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00000000-0013-0000-FFFF-FFFF01000000}" sourceName="Tipo">
  <pivotTables>
    <pivotTable tabId="2" name="Tabela dinâmica1"/>
    <pivotTable tabId="2" name="Tabela dinâmica10"/>
    <pivotTable tabId="2" name="Tabela dinâmica11"/>
    <pivotTable tabId="2" name="Tabela dinâmica12"/>
    <pivotTable tabId="2" name="Tabela dinâmica13"/>
    <pivotTable tabId="2" name="Tabela dinâmica14"/>
    <pivotTable tabId="2" name="Tabela dinâmica5"/>
    <pivotTable tabId="2" name="Tabela dinâmica6"/>
    <pivotTable tabId="2" name="Tabela dinâmica7"/>
    <pivotTable tabId="2" name="Tabela dinâmica8"/>
    <pivotTable tabId="2" name="Tabela dinâmica9"/>
    <pivotTable tabId="2" name="Tabela dinâmica2"/>
    <pivotTable tabId="2" name="Tabela dinâmica3"/>
    <pivotTable tabId="2" name="Tabela dinâmica4"/>
  </pivotTables>
  <data>
    <tabular pivotCacheId="2">
      <items count="5">
        <i x="1" s="1"/>
        <i x="0" s="1"/>
        <i x="3" s="1"/>
        <i x="2" s="1"/>
        <i x="4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ituação" xr10:uid="{00000000-0013-0000-FFFF-FFFF02000000}" sourceName="Situação">
  <pivotTables>
    <pivotTable tabId="2" name="Tabela dinâmica1"/>
    <pivotTable tabId="2" name="Tabela dinâmica10"/>
    <pivotTable tabId="2" name="Tabela dinâmica11"/>
    <pivotTable tabId="2" name="Tabela dinâmica12"/>
    <pivotTable tabId="2" name="Tabela dinâmica13"/>
    <pivotTable tabId="2" name="Tabela dinâmica14"/>
    <pivotTable tabId="2" name="Tabela dinâmica5"/>
    <pivotTable tabId="2" name="Tabela dinâmica6"/>
    <pivotTable tabId="2" name="Tabela dinâmica7"/>
    <pivotTable tabId="2" name="Tabela dinâmica8"/>
    <pivotTable tabId="2" name="Tabela dinâmica9"/>
    <pivotTable tabId="2" name="Tabela dinâmica2"/>
    <pivotTable tabId="2" name="Tabela dinâmica3"/>
    <pivotTable tabId="2" name="Tabela dinâmica4"/>
  </pivotTables>
  <data>
    <tabular pivotCacheId="2">
      <items count="6">
        <i x="4" s="1"/>
        <i x="0" s="1"/>
        <i x="1" s="1"/>
        <i x="2" s="1"/>
        <i x="3" s="1"/>
        <i x="5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tribuído_para" xr10:uid="{00000000-0013-0000-FFFF-FFFF03000000}" sourceName="Atribuído para">
  <pivotTables>
    <pivotTable tabId="2" name="Tabela dinâmica1"/>
    <pivotTable tabId="2" name="Tabela dinâmica10"/>
    <pivotTable tabId="2" name="Tabela dinâmica11"/>
    <pivotTable tabId="2" name="Tabela dinâmica12"/>
    <pivotTable tabId="2" name="Tabela dinâmica13"/>
    <pivotTable tabId="2" name="Tabela dinâmica14"/>
    <pivotTable tabId="2" name="Tabela dinâmica5"/>
    <pivotTable tabId="2" name="Tabela dinâmica6"/>
    <pivotTable tabId="2" name="Tabela dinâmica7"/>
    <pivotTable tabId="2" name="Tabela dinâmica8"/>
    <pivotTable tabId="2" name="Tabela dinâmica9"/>
    <pivotTable tabId="2" name="Tabela dinâmica2"/>
    <pivotTable tabId="2" name="Tabela dinâmica3"/>
    <pivotTable tabId="2" name="Tabela dinâmica4"/>
  </pivotTables>
  <data>
    <tabular pivotCacheId="2">
      <items count="50">
        <i x="8" s="1"/>
        <i x="16" s="1"/>
        <i x="25" s="1"/>
        <i x="11" s="1"/>
        <i x="44" s="1"/>
        <i x="21" s="1"/>
        <i x="38" s="1"/>
        <i x="20" s="1"/>
        <i x="41" s="1"/>
        <i x="15" s="1"/>
        <i x="12" s="1"/>
        <i x="5" s="1"/>
        <i x="37" s="1"/>
        <i x="4" s="1"/>
        <i x="35" s="1"/>
        <i x="42" s="1"/>
        <i x="43" s="1"/>
        <i x="14" s="1"/>
        <i x="24" s="1"/>
        <i x="28" s="1"/>
        <i x="39" s="1"/>
        <i x="27" s="1"/>
        <i x="26" s="1"/>
        <i x="48" s="1"/>
        <i x="34" s="1"/>
        <i x="36" s="1"/>
        <i x="17" s="1"/>
        <i x="3" s="1"/>
        <i x="33" s="1"/>
        <i x="2" s="1"/>
        <i x="10" s="1"/>
        <i x="23" s="1"/>
        <i x="13" s="1"/>
        <i x="45" s="1"/>
        <i x="19" s="1"/>
        <i x="0" s="1"/>
        <i x="18" s="1"/>
        <i x="40" s="1"/>
        <i x="22" s="1"/>
        <i x="31" s="1" nd="1"/>
        <i x="30" s="1" nd="1"/>
        <i x="46" s="1" nd="1"/>
        <i x="29" s="1" nd="1"/>
        <i x="47" s="1" nd="1"/>
        <i x="1" s="1" nd="1"/>
        <i x="6" s="1" nd="1"/>
        <i x="32" s="1" nd="1"/>
        <i x="7" s="1" nd="1"/>
        <i x="9" s="1" nd="1"/>
        <i x="49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00000000-0013-0000-FFFF-FFFF04000000}" sourceName="Setor">
  <pivotTables>
    <pivotTable tabId="2" name="Tabela dinâmica1"/>
    <pivotTable tabId="2" name="Tabela dinâmica10"/>
    <pivotTable tabId="2" name="Tabela dinâmica11"/>
    <pivotTable tabId="2" name="Tabela dinâmica12"/>
    <pivotTable tabId="2" name="Tabela dinâmica13"/>
    <pivotTable tabId="2" name="Tabela dinâmica14"/>
    <pivotTable tabId="2" name="Tabela dinâmica5"/>
    <pivotTable tabId="2" name="Tabela dinâmica6"/>
    <pivotTable tabId="2" name="Tabela dinâmica7"/>
    <pivotTable tabId="2" name="Tabela dinâmica8"/>
    <pivotTable tabId="2" name="Tabela dinâmica9"/>
    <pivotTable tabId="2" name="Tabela dinâmica2"/>
    <pivotTable tabId="2" name="Tabela dinâmica3"/>
    <pivotTable tabId="2" name="Tabela dinâmica4"/>
  </pivotTables>
  <data>
    <tabular pivotCacheId="2">
      <items count="11">
        <i x="0" s="1"/>
        <i x="2" s="1"/>
        <i x="3" s="1"/>
        <i x="4" s="1"/>
        <i x="5" s="1"/>
        <i x="6" s="1"/>
        <i x="7" s="1"/>
        <i x="1" s="1"/>
        <i x="9" s="1"/>
        <i x="8" s="1"/>
        <i x="1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jeto" xr10:uid="{00000000-0013-0000-FFFF-FFFF05000000}" sourceName="Projeto">
  <pivotTables>
    <pivotTable tabId="2" name="Tabela dinâmica1"/>
    <pivotTable tabId="2" name="Tabela dinâmica10"/>
    <pivotTable tabId="2" name="Tabela dinâmica11"/>
    <pivotTable tabId="2" name="Tabela dinâmica12"/>
    <pivotTable tabId="2" name="Tabela dinâmica13"/>
    <pivotTable tabId="2" name="Tabela dinâmica14"/>
    <pivotTable tabId="2" name="Tabela dinâmica5"/>
    <pivotTable tabId="2" name="Tabela dinâmica6"/>
    <pivotTable tabId="2" name="Tabela dinâmica7"/>
    <pivotTable tabId="2" name="Tabela dinâmica8"/>
    <pivotTable tabId="2" name="Tabela dinâmica9"/>
    <pivotTable tabId="2" name="Tabela dinâmica2"/>
    <pivotTable tabId="2" name="Tabela dinâmica3"/>
    <pivotTable tabId="2" name="Tabela dinâmica4"/>
  </pivotTables>
  <data>
    <tabular pivotCacheId="2">
      <items count="49">
        <i x="0" s="1"/>
        <i x="5" s="1"/>
        <i x="6" s="1"/>
        <i x="9" s="1"/>
        <i x="10" s="1"/>
        <i x="11" s="1"/>
        <i x="12" s="1"/>
        <i x="13" s="1"/>
        <i x="16" s="1"/>
        <i x="17" s="1"/>
        <i x="18" s="1"/>
        <i x="19" s="1"/>
        <i x="20" s="1"/>
        <i x="22" s="1"/>
        <i x="24" s="1"/>
        <i x="28" s="1"/>
        <i x="30" s="1"/>
        <i x="1" s="1" nd="1"/>
        <i x="41" s="1" nd="1"/>
        <i x="2" s="1" nd="1"/>
        <i x="35" s="1" nd="1"/>
        <i x="3" s="1" nd="1"/>
        <i x="4" s="1" nd="1"/>
        <i x="40" s="1" nd="1"/>
        <i x="48" s="1" nd="1"/>
        <i x="7" s="1" nd="1"/>
        <i x="8" s="1" nd="1"/>
        <i x="47" s="1" nd="1"/>
        <i x="45" s="1" nd="1"/>
        <i x="14" s="1" nd="1"/>
        <i x="37" s="1" nd="1"/>
        <i x="15" s="1" nd="1"/>
        <i x="21" s="1" nd="1"/>
        <i x="23" s="1" nd="1"/>
        <i x="38" s="1" nd="1"/>
        <i x="36" s="1" nd="1"/>
        <i x="25" s="1" nd="1"/>
        <i x="26" s="1" nd="1"/>
        <i x="27" s="1" nd="1"/>
        <i x="44" s="1" nd="1"/>
        <i x="39" s="1" nd="1"/>
        <i x="46" s="1" nd="1"/>
        <i x="29" s="1" nd="1"/>
        <i x="42" s="1" nd="1"/>
        <i x="31" s="1" nd="1"/>
        <i x="43" s="1" nd="1"/>
        <i x="32" s="1" nd="1"/>
        <i x="33" s="1" nd="1"/>
        <i x="34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" xr10:uid="{00000000-0014-0000-FFFF-FFFF01000000}" cache="SegmentaçãodeDados_Tipo" caption="Tipo" style="SlicerStyleLight4" rowHeight="241300"/>
  <slicer name="Situação" xr10:uid="{00000000-0014-0000-FFFF-FFFF02000000}" cache="SegmentaçãodeDados_Situação" caption="Situação" style="SlicerStyleLight4" rowHeight="241300"/>
  <slicer name="Atribuído para" xr10:uid="{00000000-0014-0000-FFFF-FFFF03000000}" cache="SegmentaçãodeDados_Atribuído_para" caption="Atribuído para" startItem="12" style="SlicerStyleLight4" rowHeight="241300"/>
  <slicer name="Setor" xr10:uid="{00000000-0014-0000-FFFF-FFFF04000000}" cache="SegmentaçãodeDados_Setor" caption="Setor" startItem="3" style="SlicerStyleLight4" rowHeight="241300"/>
  <slicer name="Projeto" xr10:uid="{00000000-0014-0000-FFFF-FFFF05000000}" cache="SegmentaçãodeDados_Projeto" caption="Projeto" style="SlicerStyleLight4" rowHeight="241300"/>
</slicer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Início" xr10:uid="{00000000-0013-0000-FFFF-FFFF06000000}" sourceName="Início">
  <pivotTables>
    <pivotTable tabId="2" name="Tabela dinâmica8"/>
    <pivotTable tabId="2" name="Tabela dinâmica1"/>
    <pivotTable tabId="2" name="Tabela dinâmica10"/>
    <pivotTable tabId="2" name="Tabela dinâmica11"/>
    <pivotTable tabId="2" name="Tabela dinâmica12"/>
    <pivotTable tabId="2" name="Tabela dinâmica13"/>
    <pivotTable tabId="2" name="Tabela dinâmica14"/>
    <pivotTable tabId="2" name="Tabela dinâmica5"/>
    <pivotTable tabId="2" name="Tabela dinâmica6"/>
    <pivotTable tabId="2" name="Tabela dinâmica7"/>
    <pivotTable tabId="2" name="Tabela dinâmica9"/>
    <pivotTable tabId="2" name="Tabela dinâmica2"/>
    <pivotTable tabId="2" name="Tabela dinâmica3"/>
    <pivotTable tabId="2" name="Tabela dinâmica4"/>
  </pivotTables>
  <state minimalRefreshVersion="6" lastRefreshVersion="6" pivotCacheId="2" filterType="dateBetween">
    <selection startDate="2016-10-01T00:00:00" endDate="2016-10-31T00:00:00"/>
    <bounds startDate="2016-01-01T00:00:00" endDate="2017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prevista" xr10:uid="{00000000-0013-0000-FFFF-FFFF07000000}" sourceName="Data prevista">
  <pivotTables>
    <pivotTable tabId="2" name="Tabela dinâmica8"/>
    <pivotTable tabId="2" name="Tabela dinâmica1"/>
    <pivotTable tabId="2" name="Tabela dinâmica10"/>
    <pivotTable tabId="2" name="Tabela dinâmica11"/>
    <pivotTable tabId="2" name="Tabela dinâmica12"/>
    <pivotTable tabId="2" name="Tabela dinâmica13"/>
    <pivotTable tabId="2" name="Tabela dinâmica14"/>
    <pivotTable tabId="2" name="Tabela dinâmica5"/>
    <pivotTable tabId="2" name="Tabela dinâmica6"/>
    <pivotTable tabId="2" name="Tabela dinâmica7"/>
    <pivotTable tabId="2" name="Tabela dinâmica9"/>
    <pivotTable tabId="2" name="Tabela dinâmica2"/>
    <pivotTable tabId="2" name="Tabela dinâmica3"/>
    <pivotTable tabId="2" name="Tabela dinâmica4"/>
  </pivotTables>
  <state minimalRefreshVersion="6" lastRefreshVersion="6" pivotCacheId="2" filterType="dateBetween">
    <selection startDate="2016-10-01T00:00:00" endDate="2016-10-31T00:00:00"/>
    <bounds startDate="2016-01-01T00:00:00" endDate="201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Início" xr10:uid="{00000000-0014-0000-FFFF-FFFF06000000}" cache="NativeTimeline_Início" caption="Início" level="2" selectionLevel="2" scrollPosition="2016-01-01T00:00:00" style="TimeSlicerStyleLight4"/>
  <timeline name="Data prevista" xr10:uid="{00000000-0014-0000-FFFF-FFFF07000000}" cache="NativeTimeline_Data_prevista" caption="Data prevista" level="2" selectionLevel="2" scrollPosition="2016-01-01T00:00:00" style="TimeSlicerStyleLight4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21" Type="http://schemas.microsoft.com/office/2011/relationships/timeline" Target="../timelines/timeline1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6" Type="http://schemas.openxmlformats.org/officeDocument/2006/relationships/drawing" Target="../drawings/drawing1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rinterSettings" Target="../printerSettings/printerSettings2.bin"/><Relationship Id="rId10" Type="http://schemas.openxmlformats.org/officeDocument/2006/relationships/pivotTable" Target="../pivotTables/pivotTable10.xml"/><Relationship Id="rId19" Type="http://schemas.openxmlformats.org/officeDocument/2006/relationships/ctrlProp" Target="../ctrlProps/ctrlProp2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Z3860"/>
  <sheetViews>
    <sheetView topLeftCell="H1" workbookViewId="0">
      <selection activeCell="M1" sqref="M1:N1048576"/>
    </sheetView>
  </sheetViews>
  <sheetFormatPr defaultRowHeight="15" x14ac:dyDescent="0.25"/>
  <cols>
    <col min="2" max="2" width="32.28515625" bestFit="1" customWidth="1"/>
    <col min="3" max="3" width="15.140625" bestFit="1" customWidth="1"/>
    <col min="4" max="4" width="18.5703125" customWidth="1"/>
    <col min="5" max="5" width="14.42578125" bestFit="1" customWidth="1"/>
    <col min="6" max="6" width="9.140625" customWidth="1"/>
    <col min="7" max="7" width="73.140625" customWidth="1"/>
    <col min="8" max="9" width="29.140625" customWidth="1"/>
    <col min="10" max="10" width="20.5703125" customWidth="1"/>
    <col min="11" max="11" width="11.5703125" customWidth="1"/>
    <col min="12" max="12" width="9.28515625" customWidth="1"/>
    <col min="13" max="13" width="10.7109375" style="50" bestFit="1" customWidth="1"/>
    <col min="14" max="14" width="14.7109375" style="50" customWidth="1"/>
    <col min="15" max="15" width="18" customWidth="1"/>
    <col min="16" max="16" width="14.42578125" customWidth="1"/>
    <col min="17" max="17" width="14.7109375" customWidth="1"/>
    <col min="18" max="19" width="17.5703125" bestFit="1" customWidth="1"/>
    <col min="20" max="20" width="21.140625" customWidth="1"/>
    <col min="22" max="22" width="9.85546875" customWidth="1"/>
    <col min="23" max="23" width="16.7109375" customWidth="1"/>
    <col min="24" max="24" width="12.42578125" customWidth="1"/>
    <col min="25" max="25" width="12" customWidth="1"/>
    <col min="26" max="26" width="15.85546875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s="50" t="s">
        <v>12</v>
      </c>
      <c r="N1" s="50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78</v>
      </c>
      <c r="X1" t="s">
        <v>63</v>
      </c>
      <c r="Y1" t="s">
        <v>64</v>
      </c>
      <c r="Z1" s="63">
        <v>42653.614201388889</v>
      </c>
    </row>
    <row r="2" spans="1:26" x14ac:dyDescent="0.25">
      <c r="A2">
        <v>136</v>
      </c>
      <c r="B2" t="s">
        <v>31</v>
      </c>
      <c r="C2" t="s">
        <v>79</v>
      </c>
      <c r="D2" t="s">
        <v>80</v>
      </c>
      <c r="E2" t="s">
        <v>22</v>
      </c>
      <c r="F2" t="s">
        <v>81</v>
      </c>
      <c r="G2" t="s">
        <v>638</v>
      </c>
      <c r="H2" t="s">
        <v>32</v>
      </c>
      <c r="I2" t="s">
        <v>32</v>
      </c>
      <c r="J2" s="49" t="s">
        <v>639</v>
      </c>
      <c r="K2" t="s">
        <v>82</v>
      </c>
      <c r="L2" t="s">
        <v>83</v>
      </c>
      <c r="M2" s="50">
        <v>42614</v>
      </c>
      <c r="N2" s="50">
        <v>42614</v>
      </c>
      <c r="O2" s="51">
        <v>0.5</v>
      </c>
      <c r="P2" s="51">
        <v>0</v>
      </c>
      <c r="Q2">
        <v>100</v>
      </c>
      <c r="R2" s="49" t="s">
        <v>640</v>
      </c>
      <c r="S2" s="49" t="s">
        <v>641</v>
      </c>
      <c r="T2" t="s">
        <v>84</v>
      </c>
      <c r="U2" t="s">
        <v>31</v>
      </c>
      <c r="V2" t="s">
        <v>85</v>
      </c>
      <c r="W2" t="str">
        <f t="shared" ref="W2:W65" ca="1" si="0">IF($E2="Nova",IF(($M2-TODAY()&lt;0),1,""),"")</f>
        <v/>
      </c>
      <c r="X2" t="str">
        <f t="shared" ref="X2:X65" si="1">IF($E2="Concluída",IF(($N2-M2&gt;0),1,""),"")</f>
        <v/>
      </c>
      <c r="Y2" t="str">
        <f t="shared" ref="Y2:Y65" ca="1" si="2">IF($E2="Em Andamento",IF(($M2-TODAY()&lt;0),1,""),"")</f>
        <v/>
      </c>
    </row>
    <row r="3" spans="1:26" x14ac:dyDescent="0.25">
      <c r="A3">
        <v>137</v>
      </c>
      <c r="B3" t="s">
        <v>31</v>
      </c>
      <c r="C3" t="s">
        <v>79</v>
      </c>
      <c r="D3" t="s">
        <v>80</v>
      </c>
      <c r="E3" t="s">
        <v>22</v>
      </c>
      <c r="F3" t="s">
        <v>81</v>
      </c>
      <c r="G3" t="s">
        <v>642</v>
      </c>
      <c r="H3" t="s">
        <v>32</v>
      </c>
      <c r="I3" t="s">
        <v>32</v>
      </c>
      <c r="J3" s="49" t="s">
        <v>643</v>
      </c>
      <c r="K3" t="s">
        <v>82</v>
      </c>
      <c r="L3" t="s">
        <v>83</v>
      </c>
      <c r="M3" s="50">
        <v>42614</v>
      </c>
      <c r="N3" s="50">
        <v>42614</v>
      </c>
      <c r="O3" s="51">
        <v>0.5</v>
      </c>
      <c r="P3" s="51">
        <v>0</v>
      </c>
      <c r="Q3">
        <v>100</v>
      </c>
      <c r="R3" s="49" t="s">
        <v>644</v>
      </c>
      <c r="S3" s="49" t="s">
        <v>645</v>
      </c>
      <c r="T3" t="s">
        <v>84</v>
      </c>
      <c r="U3" t="s">
        <v>31</v>
      </c>
      <c r="V3" t="s">
        <v>85</v>
      </c>
      <c r="W3" t="str">
        <f t="shared" ca="1" si="0"/>
        <v/>
      </c>
      <c r="X3" t="str">
        <f t="shared" si="1"/>
        <v/>
      </c>
      <c r="Y3" t="str">
        <f t="shared" ca="1" si="2"/>
        <v/>
      </c>
    </row>
    <row r="4" spans="1:26" x14ac:dyDescent="0.25">
      <c r="A4">
        <v>138</v>
      </c>
      <c r="B4" t="s">
        <v>31</v>
      </c>
      <c r="C4" t="s">
        <v>79</v>
      </c>
      <c r="D4" t="s">
        <v>80</v>
      </c>
      <c r="E4" t="s">
        <v>22</v>
      </c>
      <c r="F4" t="s">
        <v>81</v>
      </c>
      <c r="G4" t="s">
        <v>646</v>
      </c>
      <c r="H4" t="s">
        <v>32</v>
      </c>
      <c r="I4" t="s">
        <v>32</v>
      </c>
      <c r="J4" s="49" t="s">
        <v>647</v>
      </c>
      <c r="K4" t="s">
        <v>82</v>
      </c>
      <c r="L4" t="s">
        <v>83</v>
      </c>
      <c r="M4" s="50">
        <v>42614</v>
      </c>
      <c r="N4" s="50">
        <v>42614</v>
      </c>
      <c r="O4" s="51">
        <v>1</v>
      </c>
      <c r="P4" s="51">
        <v>0</v>
      </c>
      <c r="Q4">
        <v>100</v>
      </c>
      <c r="R4" s="49" t="s">
        <v>648</v>
      </c>
      <c r="S4" s="49" t="s">
        <v>649</v>
      </c>
      <c r="T4" t="s">
        <v>84</v>
      </c>
      <c r="U4" t="s">
        <v>31</v>
      </c>
      <c r="V4" t="s">
        <v>85</v>
      </c>
      <c r="W4" t="str">
        <f t="shared" ca="1" si="0"/>
        <v/>
      </c>
      <c r="X4" t="str">
        <f t="shared" si="1"/>
        <v/>
      </c>
      <c r="Y4" t="str">
        <f t="shared" ca="1" si="2"/>
        <v/>
      </c>
    </row>
    <row r="5" spans="1:26" x14ac:dyDescent="0.25">
      <c r="A5">
        <v>141</v>
      </c>
      <c r="B5" t="s">
        <v>31</v>
      </c>
      <c r="C5" t="s">
        <v>79</v>
      </c>
      <c r="D5" t="s">
        <v>80</v>
      </c>
      <c r="E5" t="s">
        <v>22</v>
      </c>
      <c r="F5" t="s">
        <v>81</v>
      </c>
      <c r="G5" t="s">
        <v>650</v>
      </c>
      <c r="H5" t="s">
        <v>32</v>
      </c>
      <c r="I5" t="s">
        <v>32</v>
      </c>
      <c r="J5" s="49" t="s">
        <v>651</v>
      </c>
      <c r="K5" t="s">
        <v>82</v>
      </c>
      <c r="L5" t="s">
        <v>83</v>
      </c>
      <c r="M5" s="50">
        <v>42614</v>
      </c>
      <c r="N5" s="50">
        <v>42614</v>
      </c>
      <c r="O5" s="51">
        <v>0.5</v>
      </c>
      <c r="P5" s="51">
        <v>0</v>
      </c>
      <c r="Q5">
        <v>100</v>
      </c>
      <c r="R5" s="49" t="s">
        <v>652</v>
      </c>
      <c r="S5" s="49" t="s">
        <v>653</v>
      </c>
      <c r="T5" t="s">
        <v>84</v>
      </c>
      <c r="U5" t="s">
        <v>31</v>
      </c>
      <c r="V5" t="s">
        <v>85</v>
      </c>
      <c r="W5" t="str">
        <f t="shared" ca="1" si="0"/>
        <v/>
      </c>
      <c r="X5" t="str">
        <f t="shared" si="1"/>
        <v/>
      </c>
      <c r="Y5" t="str">
        <f t="shared" ca="1" si="2"/>
        <v/>
      </c>
    </row>
    <row r="6" spans="1:26" x14ac:dyDescent="0.25">
      <c r="A6">
        <v>142</v>
      </c>
      <c r="B6" t="s">
        <v>31</v>
      </c>
      <c r="C6" t="s">
        <v>79</v>
      </c>
      <c r="D6" t="s">
        <v>80</v>
      </c>
      <c r="E6" t="s">
        <v>22</v>
      </c>
      <c r="F6" t="s">
        <v>81</v>
      </c>
      <c r="G6" t="s">
        <v>654</v>
      </c>
      <c r="H6" t="s">
        <v>32</v>
      </c>
      <c r="I6" t="s">
        <v>32</v>
      </c>
      <c r="J6" s="49" t="s">
        <v>655</v>
      </c>
      <c r="K6" t="s">
        <v>82</v>
      </c>
      <c r="L6" t="s">
        <v>83</v>
      </c>
      <c r="M6" s="50">
        <v>42614</v>
      </c>
      <c r="N6" s="50">
        <v>42614</v>
      </c>
      <c r="O6" s="51">
        <v>0.5</v>
      </c>
      <c r="P6" s="51">
        <v>0</v>
      </c>
      <c r="Q6">
        <v>100</v>
      </c>
      <c r="R6" s="49" t="s">
        <v>656</v>
      </c>
      <c r="S6" s="49" t="s">
        <v>656</v>
      </c>
      <c r="T6" t="s">
        <v>84</v>
      </c>
      <c r="U6" t="s">
        <v>31</v>
      </c>
      <c r="V6" t="s">
        <v>85</v>
      </c>
      <c r="W6" t="str">
        <f t="shared" ca="1" si="0"/>
        <v/>
      </c>
      <c r="X6" t="str">
        <f t="shared" si="1"/>
        <v/>
      </c>
      <c r="Y6" t="str">
        <f t="shared" ca="1" si="2"/>
        <v/>
      </c>
    </row>
    <row r="7" spans="1:26" x14ac:dyDescent="0.25">
      <c r="A7">
        <v>171</v>
      </c>
      <c r="B7" t="s">
        <v>31</v>
      </c>
      <c r="C7" t="s">
        <v>79</v>
      </c>
      <c r="D7" t="s">
        <v>80</v>
      </c>
      <c r="E7" t="s">
        <v>22</v>
      </c>
      <c r="F7" t="s">
        <v>81</v>
      </c>
      <c r="G7" t="s">
        <v>657</v>
      </c>
      <c r="H7" t="s">
        <v>32</v>
      </c>
      <c r="I7" t="s">
        <v>32</v>
      </c>
      <c r="J7" s="49" t="s">
        <v>658</v>
      </c>
      <c r="K7" t="s">
        <v>82</v>
      </c>
      <c r="L7" t="s">
        <v>83</v>
      </c>
      <c r="M7" s="50">
        <v>42614</v>
      </c>
      <c r="N7" s="50">
        <v>42614</v>
      </c>
      <c r="O7" s="51">
        <v>2</v>
      </c>
      <c r="P7" s="51">
        <v>0</v>
      </c>
      <c r="Q7">
        <v>100</v>
      </c>
      <c r="R7" s="49" t="s">
        <v>659</v>
      </c>
      <c r="S7" s="49" t="s">
        <v>659</v>
      </c>
      <c r="T7" t="s">
        <v>84</v>
      </c>
      <c r="U7" t="s">
        <v>31</v>
      </c>
      <c r="V7" t="s">
        <v>85</v>
      </c>
      <c r="W7" t="str">
        <f t="shared" ca="1" si="0"/>
        <v/>
      </c>
      <c r="X7" t="str">
        <f t="shared" si="1"/>
        <v/>
      </c>
      <c r="Y7" t="str">
        <f t="shared" ca="1" si="2"/>
        <v/>
      </c>
    </row>
    <row r="8" spans="1:26" x14ac:dyDescent="0.25">
      <c r="A8">
        <v>172</v>
      </c>
      <c r="B8" t="s">
        <v>31</v>
      </c>
      <c r="C8" t="s">
        <v>79</v>
      </c>
      <c r="D8" t="s">
        <v>80</v>
      </c>
      <c r="E8" t="s">
        <v>22</v>
      </c>
      <c r="F8" t="s">
        <v>81</v>
      </c>
      <c r="G8" t="s">
        <v>660</v>
      </c>
      <c r="H8" t="s">
        <v>32</v>
      </c>
      <c r="I8" t="s">
        <v>32</v>
      </c>
      <c r="J8" s="49" t="s">
        <v>658</v>
      </c>
      <c r="K8" t="s">
        <v>82</v>
      </c>
      <c r="L8" t="s">
        <v>83</v>
      </c>
      <c r="M8" s="50">
        <v>42614</v>
      </c>
      <c r="N8" s="50">
        <v>42614</v>
      </c>
      <c r="O8" s="51">
        <v>0.5</v>
      </c>
      <c r="P8" s="51">
        <v>0</v>
      </c>
      <c r="Q8">
        <v>100</v>
      </c>
      <c r="R8" s="49" t="s">
        <v>661</v>
      </c>
      <c r="S8" s="49" t="s">
        <v>661</v>
      </c>
      <c r="T8" t="s">
        <v>84</v>
      </c>
      <c r="U8" t="s">
        <v>31</v>
      </c>
      <c r="V8" t="s">
        <v>85</v>
      </c>
      <c r="W8" t="str">
        <f t="shared" ca="1" si="0"/>
        <v/>
      </c>
      <c r="X8" t="str">
        <f t="shared" si="1"/>
        <v/>
      </c>
      <c r="Y8" t="str">
        <f t="shared" ca="1" si="2"/>
        <v/>
      </c>
    </row>
    <row r="9" spans="1:26" x14ac:dyDescent="0.25">
      <c r="A9">
        <v>228</v>
      </c>
      <c r="B9" t="s">
        <v>31</v>
      </c>
      <c r="C9" t="s">
        <v>79</v>
      </c>
      <c r="D9" t="s">
        <v>80</v>
      </c>
      <c r="E9" t="s">
        <v>22</v>
      </c>
      <c r="F9" t="s">
        <v>81</v>
      </c>
      <c r="G9" t="s">
        <v>662</v>
      </c>
      <c r="H9" t="s">
        <v>32</v>
      </c>
      <c r="I9" t="s">
        <v>32</v>
      </c>
      <c r="J9" s="49" t="s">
        <v>663</v>
      </c>
      <c r="K9" t="s">
        <v>82</v>
      </c>
      <c r="L9" t="s">
        <v>83</v>
      </c>
      <c r="M9" s="50">
        <v>42615</v>
      </c>
      <c r="N9" s="50">
        <v>42615</v>
      </c>
      <c r="O9" s="51">
        <v>2</v>
      </c>
      <c r="P9" s="51">
        <v>0</v>
      </c>
      <c r="Q9">
        <v>100</v>
      </c>
      <c r="R9" s="49" t="s">
        <v>664</v>
      </c>
      <c r="S9" s="49" t="s">
        <v>665</v>
      </c>
      <c r="T9" t="s">
        <v>84</v>
      </c>
      <c r="U9" t="s">
        <v>31</v>
      </c>
      <c r="V9" t="s">
        <v>85</v>
      </c>
      <c r="W9" t="str">
        <f t="shared" ca="1" si="0"/>
        <v/>
      </c>
      <c r="X9" t="str">
        <f t="shared" si="1"/>
        <v/>
      </c>
      <c r="Y9" t="str">
        <f t="shared" ca="1" si="2"/>
        <v/>
      </c>
    </row>
    <row r="10" spans="1:26" x14ac:dyDescent="0.25">
      <c r="A10">
        <v>229</v>
      </c>
      <c r="B10" t="s">
        <v>31</v>
      </c>
      <c r="C10" t="s">
        <v>79</v>
      </c>
      <c r="D10" t="s">
        <v>80</v>
      </c>
      <c r="E10" t="s">
        <v>22</v>
      </c>
      <c r="F10" t="s">
        <v>81</v>
      </c>
      <c r="G10" t="s">
        <v>666</v>
      </c>
      <c r="H10" t="s">
        <v>32</v>
      </c>
      <c r="I10" t="s">
        <v>32</v>
      </c>
      <c r="J10" s="49" t="s">
        <v>667</v>
      </c>
      <c r="K10" t="s">
        <v>82</v>
      </c>
      <c r="L10" t="s">
        <v>83</v>
      </c>
      <c r="M10" s="50">
        <v>42615</v>
      </c>
      <c r="N10" s="50">
        <v>42615</v>
      </c>
      <c r="O10" s="51">
        <v>1</v>
      </c>
      <c r="P10" s="51">
        <v>0</v>
      </c>
      <c r="Q10">
        <v>100</v>
      </c>
      <c r="R10" s="49" t="s">
        <v>668</v>
      </c>
      <c r="S10" s="49" t="s">
        <v>668</v>
      </c>
      <c r="T10" t="s">
        <v>84</v>
      </c>
      <c r="U10" t="s">
        <v>31</v>
      </c>
      <c r="V10" t="s">
        <v>85</v>
      </c>
      <c r="W10" t="str">
        <f t="shared" ca="1" si="0"/>
        <v/>
      </c>
      <c r="X10" t="str">
        <f t="shared" si="1"/>
        <v/>
      </c>
      <c r="Y10" t="str">
        <f t="shared" ca="1" si="2"/>
        <v/>
      </c>
    </row>
    <row r="11" spans="1:26" x14ac:dyDescent="0.25">
      <c r="A11">
        <v>231</v>
      </c>
      <c r="B11" t="s">
        <v>31</v>
      </c>
      <c r="C11" t="s">
        <v>79</v>
      </c>
      <c r="D11" t="s">
        <v>80</v>
      </c>
      <c r="E11" t="s">
        <v>22</v>
      </c>
      <c r="F11" t="s">
        <v>81</v>
      </c>
      <c r="G11" t="s">
        <v>669</v>
      </c>
      <c r="H11" t="s">
        <v>32</v>
      </c>
      <c r="I11" t="s">
        <v>32</v>
      </c>
      <c r="J11" s="49" t="s">
        <v>667</v>
      </c>
      <c r="K11" t="s">
        <v>82</v>
      </c>
      <c r="L11" t="s">
        <v>83</v>
      </c>
      <c r="M11" s="50">
        <v>42615</v>
      </c>
      <c r="N11" s="50">
        <v>42615</v>
      </c>
      <c r="O11" s="51">
        <v>3</v>
      </c>
      <c r="P11" s="51">
        <v>0</v>
      </c>
      <c r="Q11">
        <v>100</v>
      </c>
      <c r="R11" s="49" t="s">
        <v>670</v>
      </c>
      <c r="S11" s="49" t="s">
        <v>671</v>
      </c>
      <c r="T11" t="s">
        <v>84</v>
      </c>
      <c r="U11" t="s">
        <v>31</v>
      </c>
      <c r="V11" t="s">
        <v>85</v>
      </c>
      <c r="W11" t="str">
        <f t="shared" ca="1" si="0"/>
        <v/>
      </c>
      <c r="X11" t="str">
        <f t="shared" si="1"/>
        <v/>
      </c>
      <c r="Y11" t="str">
        <f t="shared" ca="1" si="2"/>
        <v/>
      </c>
    </row>
    <row r="12" spans="1:26" x14ac:dyDescent="0.25">
      <c r="A12">
        <v>272</v>
      </c>
      <c r="B12" t="s">
        <v>31</v>
      </c>
      <c r="C12" t="s">
        <v>79</v>
      </c>
      <c r="D12" t="s">
        <v>80</v>
      </c>
      <c r="E12" t="s">
        <v>22</v>
      </c>
      <c r="F12" t="s">
        <v>81</v>
      </c>
      <c r="G12" t="s">
        <v>672</v>
      </c>
      <c r="H12" t="s">
        <v>32</v>
      </c>
      <c r="I12" t="s">
        <v>32</v>
      </c>
      <c r="J12" s="49" t="s">
        <v>673</v>
      </c>
      <c r="K12" t="s">
        <v>82</v>
      </c>
      <c r="L12" t="s">
        <v>83</v>
      </c>
      <c r="M12" s="50">
        <v>42618</v>
      </c>
      <c r="N12" s="50">
        <v>42618</v>
      </c>
      <c r="O12" s="51">
        <v>1</v>
      </c>
      <c r="P12" s="51">
        <v>0</v>
      </c>
      <c r="Q12">
        <v>100</v>
      </c>
      <c r="R12" s="49" t="s">
        <v>674</v>
      </c>
      <c r="S12" s="49" t="s">
        <v>673</v>
      </c>
      <c r="T12" t="s">
        <v>84</v>
      </c>
      <c r="U12" t="s">
        <v>31</v>
      </c>
      <c r="V12" t="s">
        <v>85</v>
      </c>
      <c r="W12" t="str">
        <f t="shared" ca="1" si="0"/>
        <v/>
      </c>
      <c r="X12" t="str">
        <f t="shared" si="1"/>
        <v/>
      </c>
      <c r="Y12" t="str">
        <f t="shared" ca="1" si="2"/>
        <v/>
      </c>
    </row>
    <row r="13" spans="1:26" x14ac:dyDescent="0.25">
      <c r="A13">
        <v>273</v>
      </c>
      <c r="B13" t="s">
        <v>31</v>
      </c>
      <c r="C13" t="s">
        <v>79</v>
      </c>
      <c r="D13" t="s">
        <v>80</v>
      </c>
      <c r="E13" t="s">
        <v>22</v>
      </c>
      <c r="F13" t="s">
        <v>81</v>
      </c>
      <c r="G13" t="s">
        <v>675</v>
      </c>
      <c r="H13" t="s">
        <v>32</v>
      </c>
      <c r="I13" t="s">
        <v>32</v>
      </c>
      <c r="J13" s="49" t="s">
        <v>676</v>
      </c>
      <c r="K13" t="s">
        <v>82</v>
      </c>
      <c r="L13" t="s">
        <v>83</v>
      </c>
      <c r="M13" s="50">
        <v>42618</v>
      </c>
      <c r="N13" s="50">
        <v>42618</v>
      </c>
      <c r="O13" s="51">
        <v>1</v>
      </c>
      <c r="P13" s="51">
        <v>0</v>
      </c>
      <c r="Q13">
        <v>100</v>
      </c>
      <c r="R13" s="49" t="s">
        <v>677</v>
      </c>
      <c r="S13" s="49" t="s">
        <v>676</v>
      </c>
      <c r="T13" t="s">
        <v>84</v>
      </c>
      <c r="U13" t="s">
        <v>31</v>
      </c>
      <c r="V13" t="s">
        <v>85</v>
      </c>
      <c r="W13" t="str">
        <f t="shared" ca="1" si="0"/>
        <v/>
      </c>
      <c r="X13" t="str">
        <f t="shared" si="1"/>
        <v/>
      </c>
      <c r="Y13" t="str">
        <f t="shared" ca="1" si="2"/>
        <v/>
      </c>
    </row>
    <row r="14" spans="1:26" x14ac:dyDescent="0.25">
      <c r="A14">
        <v>274</v>
      </c>
      <c r="B14" t="s">
        <v>31</v>
      </c>
      <c r="C14" t="s">
        <v>79</v>
      </c>
      <c r="D14" t="s">
        <v>80</v>
      </c>
      <c r="E14" t="s">
        <v>22</v>
      </c>
      <c r="F14" t="s">
        <v>81</v>
      </c>
      <c r="G14" t="s">
        <v>678</v>
      </c>
      <c r="H14" t="s">
        <v>32</v>
      </c>
      <c r="I14" t="s">
        <v>32</v>
      </c>
      <c r="J14" s="49" t="s">
        <v>679</v>
      </c>
      <c r="K14" t="s">
        <v>82</v>
      </c>
      <c r="L14" t="s">
        <v>83</v>
      </c>
      <c r="M14" s="50">
        <v>42618</v>
      </c>
      <c r="N14" s="50">
        <v>42618</v>
      </c>
      <c r="O14" s="51">
        <v>1</v>
      </c>
      <c r="P14" s="51">
        <v>0</v>
      </c>
      <c r="Q14">
        <v>100</v>
      </c>
      <c r="R14" s="49" t="s">
        <v>680</v>
      </c>
      <c r="S14" s="49" t="s">
        <v>679</v>
      </c>
      <c r="T14" t="s">
        <v>84</v>
      </c>
      <c r="U14" t="s">
        <v>31</v>
      </c>
      <c r="V14" t="s">
        <v>85</v>
      </c>
      <c r="W14" t="str">
        <f t="shared" ca="1" si="0"/>
        <v/>
      </c>
      <c r="X14" t="str">
        <f t="shared" si="1"/>
        <v/>
      </c>
      <c r="Y14" t="str">
        <f t="shared" ca="1" si="2"/>
        <v/>
      </c>
    </row>
    <row r="15" spans="1:26" x14ac:dyDescent="0.25">
      <c r="A15">
        <v>275</v>
      </c>
      <c r="B15" t="s">
        <v>31</v>
      </c>
      <c r="C15" t="s">
        <v>79</v>
      </c>
      <c r="D15" t="s">
        <v>80</v>
      </c>
      <c r="E15" t="s">
        <v>22</v>
      </c>
      <c r="F15" t="s">
        <v>81</v>
      </c>
      <c r="G15" t="s">
        <v>681</v>
      </c>
      <c r="H15" t="s">
        <v>32</v>
      </c>
      <c r="I15" t="s">
        <v>32</v>
      </c>
      <c r="J15" s="49" t="s">
        <v>682</v>
      </c>
      <c r="K15" t="s">
        <v>82</v>
      </c>
      <c r="L15" t="s">
        <v>83</v>
      </c>
      <c r="M15" s="50">
        <v>42618</v>
      </c>
      <c r="N15" s="50">
        <v>42618</v>
      </c>
      <c r="O15" s="51">
        <v>1</v>
      </c>
      <c r="P15" s="51">
        <v>0</v>
      </c>
      <c r="Q15">
        <v>100</v>
      </c>
      <c r="R15" s="49" t="s">
        <v>683</v>
      </c>
      <c r="S15" s="49" t="s">
        <v>682</v>
      </c>
      <c r="T15" t="s">
        <v>84</v>
      </c>
      <c r="U15" t="s">
        <v>31</v>
      </c>
      <c r="V15" t="s">
        <v>85</v>
      </c>
      <c r="W15" t="str">
        <f t="shared" ca="1" si="0"/>
        <v/>
      </c>
      <c r="X15" t="str">
        <f t="shared" si="1"/>
        <v/>
      </c>
      <c r="Y15" t="str">
        <f t="shared" ca="1" si="2"/>
        <v/>
      </c>
    </row>
    <row r="16" spans="1:26" x14ac:dyDescent="0.25">
      <c r="A16">
        <v>289</v>
      </c>
      <c r="B16" t="s">
        <v>31</v>
      </c>
      <c r="C16" t="s">
        <v>79</v>
      </c>
      <c r="D16" t="s">
        <v>80</v>
      </c>
      <c r="E16" t="s">
        <v>22</v>
      </c>
      <c r="F16" t="s">
        <v>81</v>
      </c>
      <c r="G16" t="s">
        <v>684</v>
      </c>
      <c r="H16" t="s">
        <v>32</v>
      </c>
      <c r="I16" t="s">
        <v>32</v>
      </c>
      <c r="J16" s="49" t="s">
        <v>685</v>
      </c>
      <c r="K16" t="s">
        <v>82</v>
      </c>
      <c r="L16" t="s">
        <v>83</v>
      </c>
      <c r="M16" s="50">
        <v>42618</v>
      </c>
      <c r="N16" s="50">
        <v>42618</v>
      </c>
      <c r="O16" s="51">
        <v>2</v>
      </c>
      <c r="P16" s="51">
        <v>0</v>
      </c>
      <c r="Q16">
        <v>100</v>
      </c>
      <c r="R16" s="49" t="s">
        <v>686</v>
      </c>
      <c r="S16" s="49" t="s">
        <v>685</v>
      </c>
      <c r="T16" t="s">
        <v>84</v>
      </c>
      <c r="U16" t="s">
        <v>31</v>
      </c>
      <c r="V16" t="s">
        <v>85</v>
      </c>
      <c r="W16" t="str">
        <f t="shared" ca="1" si="0"/>
        <v/>
      </c>
      <c r="X16" t="str">
        <f t="shared" si="1"/>
        <v/>
      </c>
      <c r="Y16" t="str">
        <f t="shared" ca="1" si="2"/>
        <v/>
      </c>
    </row>
    <row r="17" spans="1:25" x14ac:dyDescent="0.25">
      <c r="A17">
        <v>290</v>
      </c>
      <c r="B17" t="s">
        <v>31</v>
      </c>
      <c r="C17" t="s">
        <v>79</v>
      </c>
      <c r="D17" t="s">
        <v>80</v>
      </c>
      <c r="E17" t="s">
        <v>22</v>
      </c>
      <c r="F17" t="s">
        <v>81</v>
      </c>
      <c r="G17" t="s">
        <v>687</v>
      </c>
      <c r="H17" t="s">
        <v>32</v>
      </c>
      <c r="I17" t="s">
        <v>32</v>
      </c>
      <c r="J17" s="49" t="s">
        <v>688</v>
      </c>
      <c r="K17" t="s">
        <v>82</v>
      </c>
      <c r="L17" t="s">
        <v>83</v>
      </c>
      <c r="M17" s="50">
        <v>42618</v>
      </c>
      <c r="N17" s="50">
        <v>42618</v>
      </c>
      <c r="O17" s="51">
        <v>1</v>
      </c>
      <c r="P17" s="51">
        <v>0</v>
      </c>
      <c r="Q17">
        <v>100</v>
      </c>
      <c r="R17" s="49" t="s">
        <v>689</v>
      </c>
      <c r="S17" s="49" t="s">
        <v>688</v>
      </c>
      <c r="T17" t="s">
        <v>84</v>
      </c>
      <c r="U17" t="s">
        <v>31</v>
      </c>
      <c r="V17" t="s">
        <v>85</v>
      </c>
      <c r="W17" t="str">
        <f t="shared" ca="1" si="0"/>
        <v/>
      </c>
      <c r="X17" t="str">
        <f t="shared" si="1"/>
        <v/>
      </c>
      <c r="Y17" t="str">
        <f t="shared" ca="1" si="2"/>
        <v/>
      </c>
    </row>
    <row r="18" spans="1:25" x14ac:dyDescent="0.25">
      <c r="A18">
        <v>291</v>
      </c>
      <c r="B18" t="s">
        <v>31</v>
      </c>
      <c r="C18" t="s">
        <v>79</v>
      </c>
      <c r="D18" t="s">
        <v>80</v>
      </c>
      <c r="E18" t="s">
        <v>22</v>
      </c>
      <c r="F18" t="s">
        <v>81</v>
      </c>
      <c r="G18" t="s">
        <v>690</v>
      </c>
      <c r="H18" t="s">
        <v>32</v>
      </c>
      <c r="I18" t="s">
        <v>32</v>
      </c>
      <c r="J18" s="49" t="s">
        <v>691</v>
      </c>
      <c r="K18" t="s">
        <v>82</v>
      </c>
      <c r="L18" t="s">
        <v>83</v>
      </c>
      <c r="M18" s="50">
        <v>42618</v>
      </c>
      <c r="N18" s="50">
        <v>42618</v>
      </c>
      <c r="O18" s="51">
        <v>1</v>
      </c>
      <c r="P18" s="51">
        <v>0</v>
      </c>
      <c r="Q18">
        <v>100</v>
      </c>
      <c r="R18" s="49" t="s">
        <v>691</v>
      </c>
      <c r="S18" s="49" t="s">
        <v>691</v>
      </c>
      <c r="T18" t="s">
        <v>84</v>
      </c>
      <c r="U18" t="s">
        <v>31</v>
      </c>
      <c r="V18" t="s">
        <v>85</v>
      </c>
      <c r="W18" t="str">
        <f t="shared" ca="1" si="0"/>
        <v/>
      </c>
      <c r="X18" t="str">
        <f t="shared" si="1"/>
        <v/>
      </c>
      <c r="Y18" t="str">
        <f t="shared" ca="1" si="2"/>
        <v/>
      </c>
    </row>
    <row r="19" spans="1:25" x14ac:dyDescent="0.25">
      <c r="A19">
        <v>444</v>
      </c>
      <c r="B19" t="s">
        <v>31</v>
      </c>
      <c r="C19" t="s">
        <v>79</v>
      </c>
      <c r="D19" t="s">
        <v>80</v>
      </c>
      <c r="E19" t="s">
        <v>22</v>
      </c>
      <c r="F19" t="s">
        <v>81</v>
      </c>
      <c r="G19" t="s">
        <v>692</v>
      </c>
      <c r="H19" t="s">
        <v>32</v>
      </c>
      <c r="I19" t="s">
        <v>32</v>
      </c>
      <c r="J19" s="49" t="s">
        <v>693</v>
      </c>
      <c r="K19" t="s">
        <v>82</v>
      </c>
      <c r="L19" t="s">
        <v>83</v>
      </c>
      <c r="M19" s="50">
        <v>42619</v>
      </c>
      <c r="N19" s="50">
        <v>42619</v>
      </c>
      <c r="O19" s="51">
        <v>1</v>
      </c>
      <c r="P19" s="51">
        <v>0</v>
      </c>
      <c r="Q19">
        <v>100</v>
      </c>
      <c r="R19" s="49" t="s">
        <v>694</v>
      </c>
      <c r="S19" s="49" t="s">
        <v>693</v>
      </c>
      <c r="T19" t="s">
        <v>84</v>
      </c>
      <c r="U19" t="s">
        <v>31</v>
      </c>
      <c r="V19" t="s">
        <v>85</v>
      </c>
      <c r="W19" t="str">
        <f t="shared" ca="1" si="0"/>
        <v/>
      </c>
      <c r="X19" t="str">
        <f t="shared" si="1"/>
        <v/>
      </c>
      <c r="Y19" t="str">
        <f t="shared" ca="1" si="2"/>
        <v/>
      </c>
    </row>
    <row r="20" spans="1:25" x14ac:dyDescent="0.25">
      <c r="A20">
        <v>445</v>
      </c>
      <c r="B20" t="s">
        <v>31</v>
      </c>
      <c r="C20" t="s">
        <v>79</v>
      </c>
      <c r="D20" t="s">
        <v>80</v>
      </c>
      <c r="E20" t="s">
        <v>22</v>
      </c>
      <c r="F20" t="s">
        <v>81</v>
      </c>
      <c r="G20" t="s">
        <v>695</v>
      </c>
      <c r="H20" t="s">
        <v>32</v>
      </c>
      <c r="I20" t="s">
        <v>32</v>
      </c>
      <c r="J20" s="49" t="s">
        <v>696</v>
      </c>
      <c r="K20" t="s">
        <v>82</v>
      </c>
      <c r="L20" t="s">
        <v>83</v>
      </c>
      <c r="M20" s="50">
        <v>42619</v>
      </c>
      <c r="N20" s="50">
        <v>42619</v>
      </c>
      <c r="O20" s="51">
        <v>1</v>
      </c>
      <c r="P20" s="51">
        <v>0</v>
      </c>
      <c r="Q20">
        <v>100</v>
      </c>
      <c r="R20" s="49" t="s">
        <v>696</v>
      </c>
      <c r="S20" s="49" t="s">
        <v>696</v>
      </c>
      <c r="T20" t="s">
        <v>84</v>
      </c>
      <c r="U20" t="s">
        <v>31</v>
      </c>
      <c r="V20" t="s">
        <v>85</v>
      </c>
      <c r="W20" t="str">
        <f t="shared" ca="1" si="0"/>
        <v/>
      </c>
      <c r="X20" t="str">
        <f t="shared" si="1"/>
        <v/>
      </c>
      <c r="Y20" t="str">
        <f t="shared" ca="1" si="2"/>
        <v/>
      </c>
    </row>
    <row r="21" spans="1:25" x14ac:dyDescent="0.25">
      <c r="A21">
        <v>654</v>
      </c>
      <c r="B21" t="s">
        <v>31</v>
      </c>
      <c r="C21" t="s">
        <v>79</v>
      </c>
      <c r="D21" t="s">
        <v>80</v>
      </c>
      <c r="E21" t="s">
        <v>22</v>
      </c>
      <c r="F21" t="s">
        <v>81</v>
      </c>
      <c r="G21" t="s">
        <v>697</v>
      </c>
      <c r="H21" t="s">
        <v>32</v>
      </c>
      <c r="I21" t="s">
        <v>32</v>
      </c>
      <c r="J21" s="49" t="s">
        <v>698</v>
      </c>
      <c r="K21" t="s">
        <v>82</v>
      </c>
      <c r="L21" t="s">
        <v>83</v>
      </c>
      <c r="M21" s="50">
        <v>42621</v>
      </c>
      <c r="N21" s="50">
        <v>42621</v>
      </c>
      <c r="O21" s="51">
        <v>1.5</v>
      </c>
      <c r="P21" s="51">
        <v>0</v>
      </c>
      <c r="Q21">
        <v>100</v>
      </c>
      <c r="R21" s="49" t="s">
        <v>699</v>
      </c>
      <c r="S21" s="49" t="s">
        <v>700</v>
      </c>
      <c r="T21" t="s">
        <v>84</v>
      </c>
      <c r="U21" t="s">
        <v>31</v>
      </c>
      <c r="V21" t="s">
        <v>85</v>
      </c>
      <c r="W21" t="str">
        <f t="shared" ca="1" si="0"/>
        <v/>
      </c>
      <c r="X21" t="str">
        <f t="shared" si="1"/>
        <v/>
      </c>
      <c r="Y21" t="str">
        <f t="shared" ca="1" si="2"/>
        <v/>
      </c>
    </row>
    <row r="22" spans="1:25" x14ac:dyDescent="0.25">
      <c r="A22">
        <v>655</v>
      </c>
      <c r="B22" t="s">
        <v>31</v>
      </c>
      <c r="C22" t="s">
        <v>79</v>
      </c>
      <c r="D22" t="s">
        <v>80</v>
      </c>
      <c r="E22" t="s">
        <v>22</v>
      </c>
      <c r="F22" t="s">
        <v>81</v>
      </c>
      <c r="G22" t="s">
        <v>701</v>
      </c>
      <c r="H22" t="s">
        <v>32</v>
      </c>
      <c r="I22" t="s">
        <v>32</v>
      </c>
      <c r="J22" s="49" t="s">
        <v>702</v>
      </c>
      <c r="K22" t="s">
        <v>82</v>
      </c>
      <c r="L22" t="s">
        <v>83</v>
      </c>
      <c r="M22" s="50">
        <v>42622</v>
      </c>
      <c r="N22" s="50">
        <v>42622</v>
      </c>
      <c r="O22" s="51">
        <v>1.5</v>
      </c>
      <c r="P22" s="51">
        <v>0</v>
      </c>
      <c r="Q22">
        <v>100</v>
      </c>
      <c r="R22" s="49" t="s">
        <v>703</v>
      </c>
      <c r="S22" s="49" t="s">
        <v>703</v>
      </c>
      <c r="T22" t="s">
        <v>84</v>
      </c>
      <c r="U22" t="s">
        <v>31</v>
      </c>
      <c r="V22" t="s">
        <v>85</v>
      </c>
      <c r="W22" t="str">
        <f t="shared" ca="1" si="0"/>
        <v/>
      </c>
      <c r="X22" t="str">
        <f t="shared" si="1"/>
        <v/>
      </c>
      <c r="Y22" t="str">
        <f t="shared" ca="1" si="2"/>
        <v/>
      </c>
    </row>
    <row r="23" spans="1:25" x14ac:dyDescent="0.25">
      <c r="A23">
        <v>656</v>
      </c>
      <c r="B23" t="s">
        <v>31</v>
      </c>
      <c r="C23" t="s">
        <v>79</v>
      </c>
      <c r="D23" t="s">
        <v>80</v>
      </c>
      <c r="E23" t="s">
        <v>22</v>
      </c>
      <c r="F23" t="s">
        <v>81</v>
      </c>
      <c r="G23" t="s">
        <v>704</v>
      </c>
      <c r="H23" t="s">
        <v>32</v>
      </c>
      <c r="I23" t="s">
        <v>32</v>
      </c>
      <c r="J23" s="49" t="s">
        <v>705</v>
      </c>
      <c r="K23" t="s">
        <v>82</v>
      </c>
      <c r="L23" t="s">
        <v>83</v>
      </c>
      <c r="M23" s="50">
        <v>42622</v>
      </c>
      <c r="N23" s="50">
        <v>42622</v>
      </c>
      <c r="O23" s="51">
        <v>1</v>
      </c>
      <c r="P23" s="51">
        <v>0</v>
      </c>
      <c r="Q23">
        <v>100</v>
      </c>
      <c r="R23" s="49" t="s">
        <v>706</v>
      </c>
      <c r="S23" s="49" t="s">
        <v>707</v>
      </c>
      <c r="T23" t="s">
        <v>84</v>
      </c>
      <c r="U23" t="s">
        <v>31</v>
      </c>
      <c r="V23" t="s">
        <v>85</v>
      </c>
      <c r="W23" t="str">
        <f t="shared" ca="1" si="0"/>
        <v/>
      </c>
      <c r="X23" t="str">
        <f t="shared" si="1"/>
        <v/>
      </c>
      <c r="Y23" t="str">
        <f t="shared" ca="1" si="2"/>
        <v/>
      </c>
    </row>
    <row r="24" spans="1:25" x14ac:dyDescent="0.25">
      <c r="A24">
        <v>657</v>
      </c>
      <c r="B24" t="s">
        <v>31</v>
      </c>
      <c r="C24" t="s">
        <v>79</v>
      </c>
      <c r="D24" t="s">
        <v>80</v>
      </c>
      <c r="E24" t="s">
        <v>22</v>
      </c>
      <c r="F24" t="s">
        <v>81</v>
      </c>
      <c r="G24" t="s">
        <v>708</v>
      </c>
      <c r="H24" t="s">
        <v>32</v>
      </c>
      <c r="I24" t="s">
        <v>32</v>
      </c>
      <c r="J24" s="49" t="s">
        <v>709</v>
      </c>
      <c r="K24" t="s">
        <v>82</v>
      </c>
      <c r="L24" t="s">
        <v>83</v>
      </c>
      <c r="M24" s="50">
        <v>42622</v>
      </c>
      <c r="N24" s="50">
        <v>42622</v>
      </c>
      <c r="O24" s="51">
        <v>1</v>
      </c>
      <c r="P24" s="51">
        <v>0</v>
      </c>
      <c r="Q24">
        <v>100</v>
      </c>
      <c r="R24" s="49" t="s">
        <v>710</v>
      </c>
      <c r="S24" s="49" t="s">
        <v>709</v>
      </c>
      <c r="T24" t="s">
        <v>84</v>
      </c>
      <c r="U24" t="s">
        <v>31</v>
      </c>
      <c r="V24" t="s">
        <v>85</v>
      </c>
      <c r="W24" t="str">
        <f t="shared" ca="1" si="0"/>
        <v/>
      </c>
      <c r="X24" t="str">
        <f t="shared" si="1"/>
        <v/>
      </c>
      <c r="Y24" t="str">
        <f t="shared" ca="1" si="2"/>
        <v/>
      </c>
    </row>
    <row r="25" spans="1:25" x14ac:dyDescent="0.25">
      <c r="A25">
        <v>658</v>
      </c>
      <c r="B25" t="s">
        <v>31</v>
      </c>
      <c r="C25" t="s">
        <v>79</v>
      </c>
      <c r="D25" t="s">
        <v>80</v>
      </c>
      <c r="E25" t="s">
        <v>22</v>
      </c>
      <c r="F25" t="s">
        <v>81</v>
      </c>
      <c r="G25" t="s">
        <v>711</v>
      </c>
      <c r="H25" t="s">
        <v>32</v>
      </c>
      <c r="I25" t="s">
        <v>32</v>
      </c>
      <c r="J25" s="49" t="s">
        <v>712</v>
      </c>
      <c r="K25" t="s">
        <v>82</v>
      </c>
      <c r="L25" t="s">
        <v>83</v>
      </c>
      <c r="M25" s="50">
        <v>42622</v>
      </c>
      <c r="N25" s="50">
        <v>42622</v>
      </c>
      <c r="O25" s="51">
        <v>1</v>
      </c>
      <c r="P25" s="51">
        <v>0</v>
      </c>
      <c r="Q25">
        <v>100</v>
      </c>
      <c r="R25" s="49" t="s">
        <v>713</v>
      </c>
      <c r="S25" s="49" t="s">
        <v>712</v>
      </c>
      <c r="T25" t="s">
        <v>84</v>
      </c>
      <c r="U25" t="s">
        <v>31</v>
      </c>
      <c r="V25" t="s">
        <v>85</v>
      </c>
      <c r="W25" t="str">
        <f t="shared" ca="1" si="0"/>
        <v/>
      </c>
      <c r="X25" t="str">
        <f t="shared" si="1"/>
        <v/>
      </c>
      <c r="Y25" t="str">
        <f t="shared" ca="1" si="2"/>
        <v/>
      </c>
    </row>
    <row r="26" spans="1:25" x14ac:dyDescent="0.25">
      <c r="A26">
        <v>659</v>
      </c>
      <c r="B26" t="s">
        <v>31</v>
      </c>
      <c r="C26" t="s">
        <v>79</v>
      </c>
      <c r="D26" t="s">
        <v>80</v>
      </c>
      <c r="E26" t="s">
        <v>22</v>
      </c>
      <c r="F26" t="s">
        <v>81</v>
      </c>
      <c r="G26" t="s">
        <v>714</v>
      </c>
      <c r="H26" t="s">
        <v>32</v>
      </c>
      <c r="I26" t="s">
        <v>32</v>
      </c>
      <c r="J26" s="49" t="s">
        <v>715</v>
      </c>
      <c r="K26" t="s">
        <v>82</v>
      </c>
      <c r="L26" t="s">
        <v>83</v>
      </c>
      <c r="M26" s="50">
        <v>42622</v>
      </c>
      <c r="N26" s="50">
        <v>42622</v>
      </c>
      <c r="O26" s="51">
        <v>1</v>
      </c>
      <c r="P26" s="51">
        <v>0</v>
      </c>
      <c r="Q26">
        <v>100</v>
      </c>
      <c r="R26" s="49" t="s">
        <v>715</v>
      </c>
      <c r="S26" s="49" t="s">
        <v>715</v>
      </c>
      <c r="T26" t="s">
        <v>84</v>
      </c>
      <c r="U26" t="s">
        <v>31</v>
      </c>
      <c r="V26" t="s">
        <v>85</v>
      </c>
      <c r="W26" t="str">
        <f t="shared" ca="1" si="0"/>
        <v/>
      </c>
      <c r="X26" t="str">
        <f t="shared" si="1"/>
        <v/>
      </c>
      <c r="Y26" t="str">
        <f t="shared" ca="1" si="2"/>
        <v/>
      </c>
    </row>
    <row r="27" spans="1:25" x14ac:dyDescent="0.25">
      <c r="A27">
        <v>660</v>
      </c>
      <c r="B27" t="s">
        <v>31</v>
      </c>
      <c r="C27" t="s">
        <v>79</v>
      </c>
      <c r="D27" t="s">
        <v>80</v>
      </c>
      <c r="E27" t="s">
        <v>22</v>
      </c>
      <c r="F27" t="s">
        <v>81</v>
      </c>
      <c r="G27" t="s">
        <v>716</v>
      </c>
      <c r="H27" t="s">
        <v>32</v>
      </c>
      <c r="I27" t="s">
        <v>32</v>
      </c>
      <c r="J27" s="49" t="s">
        <v>717</v>
      </c>
      <c r="K27" t="s">
        <v>82</v>
      </c>
      <c r="L27" t="s">
        <v>83</v>
      </c>
      <c r="M27" s="50">
        <v>42622</v>
      </c>
      <c r="N27" s="50">
        <v>42622</v>
      </c>
      <c r="O27" s="51">
        <v>1</v>
      </c>
      <c r="P27" s="51">
        <v>0</v>
      </c>
      <c r="Q27">
        <v>100</v>
      </c>
      <c r="R27" s="49" t="s">
        <v>718</v>
      </c>
      <c r="S27" s="49" t="s">
        <v>719</v>
      </c>
      <c r="T27" t="s">
        <v>84</v>
      </c>
      <c r="U27" t="s">
        <v>31</v>
      </c>
      <c r="V27" t="s">
        <v>85</v>
      </c>
      <c r="W27" t="str">
        <f t="shared" ca="1" si="0"/>
        <v/>
      </c>
      <c r="X27" t="str">
        <f t="shared" si="1"/>
        <v/>
      </c>
      <c r="Y27" t="str">
        <f t="shared" ca="1" si="2"/>
        <v/>
      </c>
    </row>
    <row r="28" spans="1:25" x14ac:dyDescent="0.25">
      <c r="A28">
        <v>661</v>
      </c>
      <c r="B28" t="s">
        <v>31</v>
      </c>
      <c r="C28" t="s">
        <v>79</v>
      </c>
      <c r="D28" t="s">
        <v>80</v>
      </c>
      <c r="E28" t="s">
        <v>22</v>
      </c>
      <c r="F28" t="s">
        <v>81</v>
      </c>
      <c r="G28" t="s">
        <v>720</v>
      </c>
      <c r="H28" t="s">
        <v>32</v>
      </c>
      <c r="I28" t="s">
        <v>32</v>
      </c>
      <c r="J28" s="49" t="s">
        <v>721</v>
      </c>
      <c r="K28" t="s">
        <v>82</v>
      </c>
      <c r="L28" t="s">
        <v>83</v>
      </c>
      <c r="M28" s="50">
        <v>42622</v>
      </c>
      <c r="N28" s="50">
        <v>42622</v>
      </c>
      <c r="O28" s="51">
        <v>0.5</v>
      </c>
      <c r="P28" s="51">
        <v>0</v>
      </c>
      <c r="Q28">
        <v>100</v>
      </c>
      <c r="R28" s="49" t="s">
        <v>722</v>
      </c>
      <c r="S28" s="49" t="s">
        <v>723</v>
      </c>
      <c r="T28" t="s">
        <v>84</v>
      </c>
      <c r="U28" t="s">
        <v>31</v>
      </c>
      <c r="V28" t="s">
        <v>85</v>
      </c>
      <c r="W28" t="str">
        <f t="shared" ca="1" si="0"/>
        <v/>
      </c>
      <c r="X28" t="str">
        <f t="shared" si="1"/>
        <v/>
      </c>
      <c r="Y28" t="str">
        <f t="shared" ca="1" si="2"/>
        <v/>
      </c>
    </row>
    <row r="29" spans="1:25" x14ac:dyDescent="0.25">
      <c r="A29">
        <v>663</v>
      </c>
      <c r="B29" t="s">
        <v>31</v>
      </c>
      <c r="C29" t="s">
        <v>79</v>
      </c>
      <c r="D29" t="s">
        <v>80</v>
      </c>
      <c r="E29" t="s">
        <v>22</v>
      </c>
      <c r="F29" t="s">
        <v>81</v>
      </c>
      <c r="G29" t="s">
        <v>724</v>
      </c>
      <c r="H29" t="s">
        <v>32</v>
      </c>
      <c r="I29" t="s">
        <v>32</v>
      </c>
      <c r="J29" s="49" t="s">
        <v>725</v>
      </c>
      <c r="K29" t="s">
        <v>82</v>
      </c>
      <c r="L29" t="s">
        <v>83</v>
      </c>
      <c r="M29" s="50">
        <v>42622</v>
      </c>
      <c r="N29" s="50">
        <v>42622</v>
      </c>
      <c r="O29" s="51">
        <v>1</v>
      </c>
      <c r="P29" s="51">
        <v>0</v>
      </c>
      <c r="Q29">
        <v>100</v>
      </c>
      <c r="R29" s="49" t="s">
        <v>726</v>
      </c>
      <c r="S29" s="49" t="s">
        <v>727</v>
      </c>
      <c r="T29" t="s">
        <v>84</v>
      </c>
      <c r="U29" t="s">
        <v>31</v>
      </c>
      <c r="V29" t="s">
        <v>85</v>
      </c>
      <c r="W29" t="str">
        <f t="shared" ca="1" si="0"/>
        <v/>
      </c>
      <c r="X29" t="str">
        <f t="shared" si="1"/>
        <v/>
      </c>
      <c r="Y29" t="str">
        <f t="shared" ca="1" si="2"/>
        <v/>
      </c>
    </row>
    <row r="30" spans="1:25" x14ac:dyDescent="0.25">
      <c r="A30">
        <v>664</v>
      </c>
      <c r="B30" t="s">
        <v>31</v>
      </c>
      <c r="C30" t="s">
        <v>79</v>
      </c>
      <c r="D30" t="s">
        <v>80</v>
      </c>
      <c r="E30" t="s">
        <v>22</v>
      </c>
      <c r="F30" t="s">
        <v>81</v>
      </c>
      <c r="G30" t="s">
        <v>728</v>
      </c>
      <c r="H30" t="s">
        <v>32</v>
      </c>
      <c r="I30" t="s">
        <v>32</v>
      </c>
      <c r="J30" s="49" t="s">
        <v>729</v>
      </c>
      <c r="K30" t="s">
        <v>82</v>
      </c>
      <c r="L30" t="s">
        <v>83</v>
      </c>
      <c r="M30" s="50">
        <v>42622</v>
      </c>
      <c r="N30" s="50">
        <v>42622</v>
      </c>
      <c r="O30" s="51">
        <v>1</v>
      </c>
      <c r="P30" s="51">
        <v>0</v>
      </c>
      <c r="Q30">
        <v>100</v>
      </c>
      <c r="R30" s="49" t="s">
        <v>730</v>
      </c>
      <c r="S30" s="49" t="s">
        <v>731</v>
      </c>
      <c r="T30" t="s">
        <v>84</v>
      </c>
      <c r="U30" t="s">
        <v>31</v>
      </c>
      <c r="V30" t="s">
        <v>85</v>
      </c>
      <c r="W30" t="str">
        <f t="shared" ca="1" si="0"/>
        <v/>
      </c>
      <c r="X30" t="str">
        <f t="shared" si="1"/>
        <v/>
      </c>
      <c r="Y30" t="str">
        <f t="shared" ca="1" si="2"/>
        <v/>
      </c>
    </row>
    <row r="31" spans="1:25" x14ac:dyDescent="0.25">
      <c r="A31">
        <v>665</v>
      </c>
      <c r="B31" t="s">
        <v>31</v>
      </c>
      <c r="C31" t="s">
        <v>79</v>
      </c>
      <c r="D31" t="s">
        <v>80</v>
      </c>
      <c r="E31" t="s">
        <v>22</v>
      </c>
      <c r="F31" t="s">
        <v>81</v>
      </c>
      <c r="G31" t="s">
        <v>732</v>
      </c>
      <c r="H31" t="s">
        <v>32</v>
      </c>
      <c r="I31" t="s">
        <v>32</v>
      </c>
      <c r="J31" s="49" t="s">
        <v>733</v>
      </c>
      <c r="K31" t="s">
        <v>82</v>
      </c>
      <c r="L31" t="s">
        <v>83</v>
      </c>
      <c r="M31" s="50">
        <v>42622</v>
      </c>
      <c r="N31" s="50">
        <v>42622</v>
      </c>
      <c r="O31" s="51">
        <v>2</v>
      </c>
      <c r="P31" s="51">
        <v>0</v>
      </c>
      <c r="Q31">
        <v>100</v>
      </c>
      <c r="R31" s="49" t="s">
        <v>734</v>
      </c>
      <c r="S31" s="49" t="s">
        <v>733</v>
      </c>
      <c r="T31" t="s">
        <v>84</v>
      </c>
      <c r="U31" t="s">
        <v>31</v>
      </c>
      <c r="V31" t="s">
        <v>85</v>
      </c>
      <c r="W31" t="str">
        <f t="shared" ca="1" si="0"/>
        <v/>
      </c>
      <c r="X31" t="str">
        <f t="shared" si="1"/>
        <v/>
      </c>
      <c r="Y31" t="str">
        <f t="shared" ca="1" si="2"/>
        <v/>
      </c>
    </row>
    <row r="32" spans="1:25" x14ac:dyDescent="0.25">
      <c r="A32">
        <v>727</v>
      </c>
      <c r="B32" t="s">
        <v>31</v>
      </c>
      <c r="C32" t="s">
        <v>79</v>
      </c>
      <c r="D32" t="s">
        <v>80</v>
      </c>
      <c r="E32" t="s">
        <v>22</v>
      </c>
      <c r="F32" t="s">
        <v>81</v>
      </c>
      <c r="G32" t="s">
        <v>735</v>
      </c>
      <c r="H32" t="s">
        <v>32</v>
      </c>
      <c r="I32" t="s">
        <v>32</v>
      </c>
      <c r="J32" s="49" t="s">
        <v>736</v>
      </c>
      <c r="K32" t="s">
        <v>82</v>
      </c>
      <c r="L32" t="s">
        <v>83</v>
      </c>
      <c r="M32" s="50">
        <v>42625</v>
      </c>
      <c r="N32" s="50">
        <v>42625</v>
      </c>
      <c r="O32" s="51">
        <v>0.5</v>
      </c>
      <c r="P32" s="51">
        <v>0</v>
      </c>
      <c r="Q32">
        <v>100</v>
      </c>
      <c r="R32" s="49" t="s">
        <v>737</v>
      </c>
      <c r="S32" s="49" t="s">
        <v>736</v>
      </c>
      <c r="T32" t="s">
        <v>84</v>
      </c>
      <c r="U32" t="s">
        <v>31</v>
      </c>
      <c r="V32" t="s">
        <v>85</v>
      </c>
      <c r="W32" t="str">
        <f t="shared" ca="1" si="0"/>
        <v/>
      </c>
      <c r="X32" t="str">
        <f t="shared" si="1"/>
        <v/>
      </c>
      <c r="Y32" t="str">
        <f t="shared" ca="1" si="2"/>
        <v/>
      </c>
    </row>
    <row r="33" spans="1:25" x14ac:dyDescent="0.25">
      <c r="A33">
        <v>733</v>
      </c>
      <c r="B33" t="s">
        <v>31</v>
      </c>
      <c r="C33" t="s">
        <v>79</v>
      </c>
      <c r="D33" t="s">
        <v>80</v>
      </c>
      <c r="E33" t="s">
        <v>22</v>
      </c>
      <c r="F33" t="s">
        <v>81</v>
      </c>
      <c r="G33" t="s">
        <v>738</v>
      </c>
      <c r="H33" t="s">
        <v>32</v>
      </c>
      <c r="I33" t="s">
        <v>32</v>
      </c>
      <c r="J33" s="49" t="s">
        <v>739</v>
      </c>
      <c r="K33" t="s">
        <v>82</v>
      </c>
      <c r="L33" t="s">
        <v>83</v>
      </c>
      <c r="M33" s="50">
        <v>42625</v>
      </c>
      <c r="N33" s="50">
        <v>42625</v>
      </c>
      <c r="O33" s="51">
        <v>2</v>
      </c>
      <c r="P33" s="51">
        <v>0</v>
      </c>
      <c r="Q33">
        <v>100</v>
      </c>
      <c r="R33" s="49" t="s">
        <v>740</v>
      </c>
      <c r="S33" s="49" t="s">
        <v>739</v>
      </c>
      <c r="T33" t="s">
        <v>84</v>
      </c>
      <c r="U33" t="s">
        <v>31</v>
      </c>
      <c r="V33" t="s">
        <v>85</v>
      </c>
      <c r="W33" t="str">
        <f t="shared" ca="1" si="0"/>
        <v/>
      </c>
      <c r="X33" t="str">
        <f t="shared" si="1"/>
        <v/>
      </c>
      <c r="Y33" t="str">
        <f t="shared" ca="1" si="2"/>
        <v/>
      </c>
    </row>
    <row r="34" spans="1:25" x14ac:dyDescent="0.25">
      <c r="A34">
        <v>839</v>
      </c>
      <c r="B34" t="s">
        <v>31</v>
      </c>
      <c r="C34" t="s">
        <v>79</v>
      </c>
      <c r="D34" t="s">
        <v>80</v>
      </c>
      <c r="E34" t="s">
        <v>22</v>
      </c>
      <c r="F34" t="s">
        <v>81</v>
      </c>
      <c r="G34" t="s">
        <v>741</v>
      </c>
      <c r="H34" t="s">
        <v>32</v>
      </c>
      <c r="I34" t="s">
        <v>32</v>
      </c>
      <c r="J34" s="49" t="s">
        <v>742</v>
      </c>
      <c r="K34" t="s">
        <v>82</v>
      </c>
      <c r="L34" t="s">
        <v>83</v>
      </c>
      <c r="M34" s="50">
        <v>42625</v>
      </c>
      <c r="N34" s="50">
        <v>42625</v>
      </c>
      <c r="O34" s="51">
        <v>0.5</v>
      </c>
      <c r="P34" s="51">
        <v>0</v>
      </c>
      <c r="Q34">
        <v>100</v>
      </c>
      <c r="R34" s="49" t="s">
        <v>743</v>
      </c>
      <c r="S34" s="49" t="s">
        <v>742</v>
      </c>
      <c r="T34" t="s">
        <v>84</v>
      </c>
      <c r="U34" t="s">
        <v>31</v>
      </c>
      <c r="V34" t="s">
        <v>85</v>
      </c>
      <c r="W34" t="str">
        <f t="shared" ca="1" si="0"/>
        <v/>
      </c>
      <c r="X34" t="str">
        <f t="shared" si="1"/>
        <v/>
      </c>
      <c r="Y34" t="str">
        <f t="shared" ca="1" si="2"/>
        <v/>
      </c>
    </row>
    <row r="35" spans="1:25" x14ac:dyDescent="0.25">
      <c r="A35">
        <v>840</v>
      </c>
      <c r="B35" t="s">
        <v>31</v>
      </c>
      <c r="C35" t="s">
        <v>79</v>
      </c>
      <c r="D35" t="s">
        <v>80</v>
      </c>
      <c r="E35" t="s">
        <v>22</v>
      </c>
      <c r="F35" t="s">
        <v>81</v>
      </c>
      <c r="G35" t="s">
        <v>744</v>
      </c>
      <c r="H35" t="s">
        <v>32</v>
      </c>
      <c r="I35" t="s">
        <v>32</v>
      </c>
      <c r="J35" s="49" t="s">
        <v>745</v>
      </c>
      <c r="K35" t="s">
        <v>82</v>
      </c>
      <c r="L35" t="s">
        <v>83</v>
      </c>
      <c r="M35" s="50">
        <v>42625</v>
      </c>
      <c r="N35" s="50">
        <v>42625</v>
      </c>
      <c r="O35" s="51">
        <v>3.5</v>
      </c>
      <c r="P35" s="51">
        <v>0</v>
      </c>
      <c r="Q35">
        <v>100</v>
      </c>
      <c r="R35" s="49" t="s">
        <v>746</v>
      </c>
      <c r="S35" s="49" t="s">
        <v>747</v>
      </c>
      <c r="T35" t="s">
        <v>84</v>
      </c>
      <c r="U35" t="s">
        <v>31</v>
      </c>
      <c r="V35" t="s">
        <v>85</v>
      </c>
      <c r="W35" t="str">
        <f t="shared" ca="1" si="0"/>
        <v/>
      </c>
      <c r="X35" t="str">
        <f t="shared" si="1"/>
        <v/>
      </c>
      <c r="Y35" t="str">
        <f t="shared" ca="1" si="2"/>
        <v/>
      </c>
    </row>
    <row r="36" spans="1:25" x14ac:dyDescent="0.25">
      <c r="A36">
        <v>868</v>
      </c>
      <c r="B36" t="s">
        <v>31</v>
      </c>
      <c r="C36" t="s">
        <v>79</v>
      </c>
      <c r="D36" t="s">
        <v>80</v>
      </c>
      <c r="E36" t="s">
        <v>22</v>
      </c>
      <c r="F36" t="s">
        <v>81</v>
      </c>
      <c r="G36" t="s">
        <v>748</v>
      </c>
      <c r="H36" t="s">
        <v>32</v>
      </c>
      <c r="I36" t="s">
        <v>32</v>
      </c>
      <c r="J36" s="49" t="s">
        <v>749</v>
      </c>
      <c r="K36" t="s">
        <v>82</v>
      </c>
      <c r="L36" t="s">
        <v>83</v>
      </c>
      <c r="M36" s="50">
        <v>42625</v>
      </c>
      <c r="N36" s="50">
        <v>42625</v>
      </c>
      <c r="O36" s="51">
        <v>0.5</v>
      </c>
      <c r="P36" s="51">
        <v>0</v>
      </c>
      <c r="Q36">
        <v>100</v>
      </c>
      <c r="R36" s="49" t="s">
        <v>750</v>
      </c>
      <c r="S36" s="49" t="s">
        <v>749</v>
      </c>
      <c r="T36" t="s">
        <v>84</v>
      </c>
      <c r="U36" t="s">
        <v>31</v>
      </c>
      <c r="V36" t="s">
        <v>85</v>
      </c>
      <c r="W36" t="str">
        <f t="shared" ca="1" si="0"/>
        <v/>
      </c>
      <c r="X36" t="str">
        <f t="shared" si="1"/>
        <v/>
      </c>
      <c r="Y36" t="str">
        <f t="shared" ca="1" si="2"/>
        <v/>
      </c>
    </row>
    <row r="37" spans="1:25" x14ac:dyDescent="0.25">
      <c r="A37">
        <v>869</v>
      </c>
      <c r="B37" t="s">
        <v>31</v>
      </c>
      <c r="C37" t="s">
        <v>79</v>
      </c>
      <c r="D37" t="s">
        <v>80</v>
      </c>
      <c r="E37" t="s">
        <v>22</v>
      </c>
      <c r="F37" t="s">
        <v>81</v>
      </c>
      <c r="G37" t="s">
        <v>751</v>
      </c>
      <c r="H37" t="s">
        <v>32</v>
      </c>
      <c r="I37" t="s">
        <v>32</v>
      </c>
      <c r="J37" s="49" t="s">
        <v>752</v>
      </c>
      <c r="K37" t="s">
        <v>82</v>
      </c>
      <c r="L37" t="s">
        <v>83</v>
      </c>
      <c r="M37" s="50">
        <v>42625</v>
      </c>
      <c r="N37" s="50">
        <v>42625</v>
      </c>
      <c r="O37" s="51">
        <v>0.5</v>
      </c>
      <c r="P37" s="51">
        <v>0</v>
      </c>
      <c r="Q37">
        <v>100</v>
      </c>
      <c r="R37" s="49" t="s">
        <v>753</v>
      </c>
      <c r="S37" s="49" t="s">
        <v>752</v>
      </c>
      <c r="T37" t="s">
        <v>84</v>
      </c>
      <c r="U37" t="s">
        <v>31</v>
      </c>
      <c r="V37" t="s">
        <v>85</v>
      </c>
      <c r="W37" t="str">
        <f t="shared" ca="1" si="0"/>
        <v/>
      </c>
      <c r="X37" t="str">
        <f t="shared" si="1"/>
        <v/>
      </c>
      <c r="Y37" t="str">
        <f t="shared" ca="1" si="2"/>
        <v/>
      </c>
    </row>
    <row r="38" spans="1:25" x14ac:dyDescent="0.25">
      <c r="A38">
        <v>931</v>
      </c>
      <c r="B38" t="s">
        <v>31</v>
      </c>
      <c r="C38" t="s">
        <v>79</v>
      </c>
      <c r="D38" t="s">
        <v>80</v>
      </c>
      <c r="E38" t="s">
        <v>28</v>
      </c>
      <c r="F38" t="s">
        <v>81</v>
      </c>
      <c r="G38" t="s">
        <v>754</v>
      </c>
      <c r="H38" t="s">
        <v>755</v>
      </c>
      <c r="I38" t="s">
        <v>755</v>
      </c>
      <c r="J38" s="49" t="s">
        <v>756</v>
      </c>
      <c r="K38" t="s">
        <v>82</v>
      </c>
      <c r="L38" t="s">
        <v>83</v>
      </c>
      <c r="M38" s="50">
        <v>42625</v>
      </c>
      <c r="N38" s="50">
        <v>42643</v>
      </c>
      <c r="O38" s="51">
        <v>160</v>
      </c>
      <c r="P38" s="51">
        <v>0</v>
      </c>
      <c r="Q38">
        <v>0</v>
      </c>
      <c r="R38" s="49" t="s">
        <v>757</v>
      </c>
      <c r="S38" s="49" t="s">
        <v>86</v>
      </c>
      <c r="T38" t="s">
        <v>84</v>
      </c>
      <c r="U38" t="s">
        <v>31</v>
      </c>
      <c r="V38" t="s">
        <v>85</v>
      </c>
      <c r="W38" t="str">
        <f t="shared" ca="1" si="0"/>
        <v/>
      </c>
      <c r="X38" t="str">
        <f t="shared" si="1"/>
        <v/>
      </c>
      <c r="Y38">
        <f t="shared" ca="1" si="2"/>
        <v>1</v>
      </c>
    </row>
    <row r="39" spans="1:25" x14ac:dyDescent="0.25">
      <c r="A39">
        <v>984</v>
      </c>
      <c r="B39" t="s">
        <v>31</v>
      </c>
      <c r="C39" t="s">
        <v>79</v>
      </c>
      <c r="D39" t="s">
        <v>80</v>
      </c>
      <c r="E39" t="s">
        <v>22</v>
      </c>
      <c r="F39" t="s">
        <v>81</v>
      </c>
      <c r="G39" t="s">
        <v>758</v>
      </c>
      <c r="H39" t="s">
        <v>32</v>
      </c>
      <c r="I39" t="s">
        <v>32</v>
      </c>
      <c r="J39" s="49" t="s">
        <v>759</v>
      </c>
      <c r="K39" t="s">
        <v>82</v>
      </c>
      <c r="L39" t="s">
        <v>83</v>
      </c>
      <c r="M39" s="50">
        <v>42626</v>
      </c>
      <c r="N39" s="50">
        <v>42626</v>
      </c>
      <c r="O39" s="51">
        <v>1</v>
      </c>
      <c r="P39" s="51">
        <v>0</v>
      </c>
      <c r="Q39">
        <v>100</v>
      </c>
      <c r="R39" s="49" t="s">
        <v>759</v>
      </c>
      <c r="S39" s="49" t="s">
        <v>759</v>
      </c>
      <c r="T39" t="s">
        <v>84</v>
      </c>
      <c r="U39" t="s">
        <v>31</v>
      </c>
      <c r="V39" t="s">
        <v>85</v>
      </c>
      <c r="W39" t="str">
        <f t="shared" ca="1" si="0"/>
        <v/>
      </c>
      <c r="X39" t="str">
        <f t="shared" si="1"/>
        <v/>
      </c>
      <c r="Y39" t="str">
        <f t="shared" ca="1" si="2"/>
        <v/>
      </c>
    </row>
    <row r="40" spans="1:25" x14ac:dyDescent="0.25">
      <c r="A40">
        <v>985</v>
      </c>
      <c r="B40" t="s">
        <v>31</v>
      </c>
      <c r="C40" t="s">
        <v>79</v>
      </c>
      <c r="D40" t="s">
        <v>80</v>
      </c>
      <c r="E40" t="s">
        <v>22</v>
      </c>
      <c r="F40" t="s">
        <v>81</v>
      </c>
      <c r="G40" t="s">
        <v>760</v>
      </c>
      <c r="H40" t="s">
        <v>32</v>
      </c>
      <c r="I40" t="s">
        <v>32</v>
      </c>
      <c r="J40" s="49" t="s">
        <v>761</v>
      </c>
      <c r="K40" t="s">
        <v>82</v>
      </c>
      <c r="L40" t="s">
        <v>83</v>
      </c>
      <c r="M40" s="50">
        <v>42626</v>
      </c>
      <c r="N40" s="50">
        <v>42626</v>
      </c>
      <c r="O40" s="51">
        <v>0.5</v>
      </c>
      <c r="P40" s="51">
        <v>0</v>
      </c>
      <c r="Q40">
        <v>100</v>
      </c>
      <c r="R40" s="49" t="s">
        <v>762</v>
      </c>
      <c r="S40" s="49" t="s">
        <v>761</v>
      </c>
      <c r="T40" t="s">
        <v>84</v>
      </c>
      <c r="U40" t="s">
        <v>31</v>
      </c>
      <c r="V40" t="s">
        <v>85</v>
      </c>
      <c r="W40" t="str">
        <f t="shared" ca="1" si="0"/>
        <v/>
      </c>
      <c r="X40" t="str">
        <f t="shared" si="1"/>
        <v/>
      </c>
      <c r="Y40" t="str">
        <f t="shared" ca="1" si="2"/>
        <v/>
      </c>
    </row>
    <row r="41" spans="1:25" x14ac:dyDescent="0.25">
      <c r="A41">
        <v>986</v>
      </c>
      <c r="B41" t="s">
        <v>31</v>
      </c>
      <c r="C41" t="s">
        <v>79</v>
      </c>
      <c r="D41" t="s">
        <v>80</v>
      </c>
      <c r="E41" t="s">
        <v>22</v>
      </c>
      <c r="F41" t="s">
        <v>81</v>
      </c>
      <c r="G41" t="s">
        <v>763</v>
      </c>
      <c r="H41" t="s">
        <v>32</v>
      </c>
      <c r="I41" t="s">
        <v>32</v>
      </c>
      <c r="J41" s="49" t="s">
        <v>764</v>
      </c>
      <c r="K41" t="s">
        <v>82</v>
      </c>
      <c r="L41" t="s">
        <v>83</v>
      </c>
      <c r="M41" s="50">
        <v>42626</v>
      </c>
      <c r="N41" s="50">
        <v>42626</v>
      </c>
      <c r="O41" s="51">
        <v>0.5</v>
      </c>
      <c r="P41" s="51">
        <v>0</v>
      </c>
      <c r="Q41">
        <v>100</v>
      </c>
      <c r="R41" s="49" t="s">
        <v>765</v>
      </c>
      <c r="S41" s="49" t="s">
        <v>765</v>
      </c>
      <c r="T41" t="s">
        <v>84</v>
      </c>
      <c r="U41" t="s">
        <v>31</v>
      </c>
      <c r="V41" t="s">
        <v>85</v>
      </c>
      <c r="W41" t="str">
        <f t="shared" ca="1" si="0"/>
        <v/>
      </c>
      <c r="X41" t="str">
        <f t="shared" si="1"/>
        <v/>
      </c>
      <c r="Y41" t="str">
        <f t="shared" ca="1" si="2"/>
        <v/>
      </c>
    </row>
    <row r="42" spans="1:25" x14ac:dyDescent="0.25">
      <c r="A42">
        <v>987</v>
      </c>
      <c r="B42" t="s">
        <v>31</v>
      </c>
      <c r="C42" t="s">
        <v>79</v>
      </c>
      <c r="D42" t="s">
        <v>80</v>
      </c>
      <c r="E42" t="s">
        <v>22</v>
      </c>
      <c r="F42" t="s">
        <v>81</v>
      </c>
      <c r="G42" t="s">
        <v>766</v>
      </c>
      <c r="H42" t="s">
        <v>32</v>
      </c>
      <c r="I42" t="s">
        <v>32</v>
      </c>
      <c r="J42" s="49" t="s">
        <v>767</v>
      </c>
      <c r="K42" t="s">
        <v>82</v>
      </c>
      <c r="L42" t="s">
        <v>83</v>
      </c>
      <c r="M42" s="50">
        <v>42626</v>
      </c>
      <c r="N42" s="50">
        <v>42626</v>
      </c>
      <c r="O42" s="51">
        <v>1</v>
      </c>
      <c r="P42" s="51">
        <v>0</v>
      </c>
      <c r="Q42">
        <v>100</v>
      </c>
      <c r="R42" s="49" t="s">
        <v>768</v>
      </c>
      <c r="S42" s="49" t="s">
        <v>767</v>
      </c>
      <c r="T42" t="s">
        <v>84</v>
      </c>
      <c r="U42" t="s">
        <v>31</v>
      </c>
      <c r="V42" t="s">
        <v>85</v>
      </c>
      <c r="W42" t="str">
        <f t="shared" ca="1" si="0"/>
        <v/>
      </c>
      <c r="X42" t="str">
        <f t="shared" si="1"/>
        <v/>
      </c>
      <c r="Y42" t="str">
        <f t="shared" ca="1" si="2"/>
        <v/>
      </c>
    </row>
    <row r="43" spans="1:25" x14ac:dyDescent="0.25">
      <c r="A43">
        <v>988</v>
      </c>
      <c r="B43" t="s">
        <v>31</v>
      </c>
      <c r="C43" t="s">
        <v>79</v>
      </c>
      <c r="D43" t="s">
        <v>80</v>
      </c>
      <c r="E43" t="s">
        <v>22</v>
      </c>
      <c r="F43" t="s">
        <v>81</v>
      </c>
      <c r="G43" t="s">
        <v>769</v>
      </c>
      <c r="H43" t="s">
        <v>32</v>
      </c>
      <c r="I43" t="s">
        <v>32</v>
      </c>
      <c r="J43" s="49" t="s">
        <v>770</v>
      </c>
      <c r="K43" t="s">
        <v>82</v>
      </c>
      <c r="L43" t="s">
        <v>83</v>
      </c>
      <c r="M43" s="50">
        <v>42626</v>
      </c>
      <c r="N43" s="50">
        <v>42626</v>
      </c>
      <c r="O43" s="51">
        <v>0.5</v>
      </c>
      <c r="P43" s="51">
        <v>0</v>
      </c>
      <c r="Q43">
        <v>100</v>
      </c>
      <c r="R43" s="49" t="s">
        <v>770</v>
      </c>
      <c r="S43" s="49" t="s">
        <v>770</v>
      </c>
      <c r="T43" t="s">
        <v>84</v>
      </c>
      <c r="U43" t="s">
        <v>31</v>
      </c>
      <c r="V43" t="s">
        <v>85</v>
      </c>
      <c r="W43" t="str">
        <f t="shared" ca="1" si="0"/>
        <v/>
      </c>
      <c r="X43" t="str">
        <f t="shared" si="1"/>
        <v/>
      </c>
      <c r="Y43" t="str">
        <f t="shared" ca="1" si="2"/>
        <v/>
      </c>
    </row>
    <row r="44" spans="1:25" x14ac:dyDescent="0.25">
      <c r="A44">
        <v>1040</v>
      </c>
      <c r="B44" t="s">
        <v>31</v>
      </c>
      <c r="C44" t="s">
        <v>79</v>
      </c>
      <c r="D44" t="s">
        <v>80</v>
      </c>
      <c r="E44" t="s">
        <v>22</v>
      </c>
      <c r="F44" t="s">
        <v>81</v>
      </c>
      <c r="G44" t="s">
        <v>771</v>
      </c>
      <c r="H44" t="s">
        <v>32</v>
      </c>
      <c r="I44" t="s">
        <v>32</v>
      </c>
      <c r="J44" s="49" t="s">
        <v>772</v>
      </c>
      <c r="K44" t="s">
        <v>82</v>
      </c>
      <c r="L44" t="s">
        <v>83</v>
      </c>
      <c r="M44" s="50">
        <v>42626</v>
      </c>
      <c r="N44" s="50">
        <v>42626</v>
      </c>
      <c r="O44" s="51">
        <v>2</v>
      </c>
      <c r="P44" s="51">
        <v>0</v>
      </c>
      <c r="Q44">
        <v>100</v>
      </c>
      <c r="R44" s="49" t="s">
        <v>773</v>
      </c>
      <c r="S44" s="49" t="s">
        <v>772</v>
      </c>
      <c r="T44" t="s">
        <v>84</v>
      </c>
      <c r="U44" t="s">
        <v>31</v>
      </c>
      <c r="V44" t="s">
        <v>85</v>
      </c>
      <c r="W44" t="str">
        <f t="shared" ca="1" si="0"/>
        <v/>
      </c>
      <c r="X44" t="str">
        <f t="shared" si="1"/>
        <v/>
      </c>
      <c r="Y44" t="str">
        <f t="shared" ca="1" si="2"/>
        <v/>
      </c>
    </row>
    <row r="45" spans="1:25" x14ac:dyDescent="0.25">
      <c r="A45">
        <v>1041</v>
      </c>
      <c r="B45" t="s">
        <v>31</v>
      </c>
      <c r="C45" t="s">
        <v>79</v>
      </c>
      <c r="D45" t="s">
        <v>80</v>
      </c>
      <c r="E45" t="s">
        <v>22</v>
      </c>
      <c r="F45" t="s">
        <v>81</v>
      </c>
      <c r="G45" t="s">
        <v>774</v>
      </c>
      <c r="H45" t="s">
        <v>32</v>
      </c>
      <c r="I45" t="s">
        <v>32</v>
      </c>
      <c r="J45" s="49" t="s">
        <v>775</v>
      </c>
      <c r="K45" t="s">
        <v>82</v>
      </c>
      <c r="L45" t="s">
        <v>83</v>
      </c>
      <c r="M45" s="50">
        <v>42626</v>
      </c>
      <c r="N45" s="50">
        <v>42626</v>
      </c>
      <c r="O45" s="51">
        <v>1</v>
      </c>
      <c r="P45" s="51">
        <v>0</v>
      </c>
      <c r="Q45">
        <v>100</v>
      </c>
      <c r="R45" s="49" t="s">
        <v>776</v>
      </c>
      <c r="S45" s="49" t="s">
        <v>775</v>
      </c>
      <c r="T45" t="s">
        <v>84</v>
      </c>
      <c r="U45" t="s">
        <v>31</v>
      </c>
      <c r="V45" t="s">
        <v>85</v>
      </c>
      <c r="W45" t="str">
        <f t="shared" ca="1" si="0"/>
        <v/>
      </c>
      <c r="X45" t="str">
        <f t="shared" si="1"/>
        <v/>
      </c>
      <c r="Y45" t="str">
        <f t="shared" ca="1" si="2"/>
        <v/>
      </c>
    </row>
    <row r="46" spans="1:25" x14ac:dyDescent="0.25">
      <c r="A46">
        <v>1046</v>
      </c>
      <c r="B46" t="s">
        <v>31</v>
      </c>
      <c r="C46" t="s">
        <v>79</v>
      </c>
      <c r="D46" t="s">
        <v>80</v>
      </c>
      <c r="E46" t="s">
        <v>22</v>
      </c>
      <c r="F46" t="s">
        <v>81</v>
      </c>
      <c r="G46" t="s">
        <v>777</v>
      </c>
      <c r="H46" t="s">
        <v>32</v>
      </c>
      <c r="I46" t="s">
        <v>32</v>
      </c>
      <c r="J46" s="49" t="s">
        <v>778</v>
      </c>
      <c r="K46" t="s">
        <v>82</v>
      </c>
      <c r="L46" t="s">
        <v>83</v>
      </c>
      <c r="M46" s="50">
        <v>42626</v>
      </c>
      <c r="N46" s="50">
        <v>42626</v>
      </c>
      <c r="O46" s="51">
        <v>1</v>
      </c>
      <c r="P46" s="51">
        <v>0</v>
      </c>
      <c r="Q46">
        <v>100</v>
      </c>
      <c r="R46" s="49" t="s">
        <v>779</v>
      </c>
      <c r="S46" s="49" t="s">
        <v>778</v>
      </c>
      <c r="T46" t="s">
        <v>84</v>
      </c>
      <c r="U46" t="s">
        <v>31</v>
      </c>
      <c r="V46" t="s">
        <v>85</v>
      </c>
      <c r="W46" t="str">
        <f t="shared" ca="1" si="0"/>
        <v/>
      </c>
      <c r="X46" t="str">
        <f t="shared" si="1"/>
        <v/>
      </c>
      <c r="Y46" t="str">
        <f t="shared" ca="1" si="2"/>
        <v/>
      </c>
    </row>
    <row r="47" spans="1:25" x14ac:dyDescent="0.25">
      <c r="A47">
        <v>1048</v>
      </c>
      <c r="B47" t="s">
        <v>31</v>
      </c>
      <c r="C47" t="s">
        <v>79</v>
      </c>
      <c r="D47" t="s">
        <v>80</v>
      </c>
      <c r="E47" t="s">
        <v>22</v>
      </c>
      <c r="F47" t="s">
        <v>81</v>
      </c>
      <c r="G47" t="s">
        <v>780</v>
      </c>
      <c r="H47" t="s">
        <v>32</v>
      </c>
      <c r="I47" t="s">
        <v>32</v>
      </c>
      <c r="J47" s="49" t="s">
        <v>781</v>
      </c>
      <c r="K47" t="s">
        <v>82</v>
      </c>
      <c r="L47" t="s">
        <v>83</v>
      </c>
      <c r="M47" s="50">
        <v>42626</v>
      </c>
      <c r="N47" s="50">
        <v>42626</v>
      </c>
      <c r="O47" s="51">
        <v>2</v>
      </c>
      <c r="P47" s="51">
        <v>0</v>
      </c>
      <c r="Q47">
        <v>100</v>
      </c>
      <c r="R47" s="49" t="s">
        <v>782</v>
      </c>
      <c r="S47" s="49" t="s">
        <v>781</v>
      </c>
      <c r="T47" t="s">
        <v>84</v>
      </c>
      <c r="U47" t="s">
        <v>31</v>
      </c>
      <c r="V47" t="s">
        <v>85</v>
      </c>
      <c r="W47" t="str">
        <f t="shared" ca="1" si="0"/>
        <v/>
      </c>
      <c r="X47" t="str">
        <f t="shared" si="1"/>
        <v/>
      </c>
      <c r="Y47" t="str">
        <f t="shared" ca="1" si="2"/>
        <v/>
      </c>
    </row>
    <row r="48" spans="1:25" x14ac:dyDescent="0.25">
      <c r="A48">
        <v>1071</v>
      </c>
      <c r="B48" t="s">
        <v>31</v>
      </c>
      <c r="C48" t="s">
        <v>79</v>
      </c>
      <c r="D48" t="s">
        <v>80</v>
      </c>
      <c r="E48" t="s">
        <v>22</v>
      </c>
      <c r="F48" t="s">
        <v>81</v>
      </c>
      <c r="G48" t="s">
        <v>783</v>
      </c>
      <c r="H48" t="s">
        <v>32</v>
      </c>
      <c r="I48" t="s">
        <v>32</v>
      </c>
      <c r="J48" s="49" t="s">
        <v>784</v>
      </c>
      <c r="K48" t="s">
        <v>82</v>
      </c>
      <c r="L48" t="s">
        <v>83</v>
      </c>
      <c r="M48" s="50">
        <v>42627</v>
      </c>
      <c r="N48" s="50">
        <v>42627</v>
      </c>
      <c r="O48" s="51">
        <v>0.5</v>
      </c>
      <c r="P48" s="51">
        <v>0</v>
      </c>
      <c r="Q48">
        <v>100</v>
      </c>
      <c r="R48" s="49" t="s">
        <v>785</v>
      </c>
      <c r="S48" s="49" t="s">
        <v>784</v>
      </c>
      <c r="T48" t="s">
        <v>84</v>
      </c>
      <c r="U48" t="s">
        <v>31</v>
      </c>
      <c r="V48" t="s">
        <v>85</v>
      </c>
      <c r="W48" t="str">
        <f t="shared" ca="1" si="0"/>
        <v/>
      </c>
      <c r="X48" t="str">
        <f t="shared" si="1"/>
        <v/>
      </c>
      <c r="Y48" t="str">
        <f t="shared" ca="1" si="2"/>
        <v/>
      </c>
    </row>
    <row r="49" spans="1:25" x14ac:dyDescent="0.25">
      <c r="A49">
        <v>1083</v>
      </c>
      <c r="B49" t="s">
        <v>31</v>
      </c>
      <c r="C49" t="s">
        <v>79</v>
      </c>
      <c r="D49" t="s">
        <v>80</v>
      </c>
      <c r="E49" t="s">
        <v>22</v>
      </c>
      <c r="F49" t="s">
        <v>81</v>
      </c>
      <c r="G49" t="s">
        <v>786</v>
      </c>
      <c r="H49" t="s">
        <v>32</v>
      </c>
      <c r="I49" t="s">
        <v>32</v>
      </c>
      <c r="J49" s="49" t="s">
        <v>787</v>
      </c>
      <c r="K49" t="s">
        <v>82</v>
      </c>
      <c r="L49" t="s">
        <v>83</v>
      </c>
      <c r="M49" s="50">
        <v>42627</v>
      </c>
      <c r="N49" s="50">
        <v>42627</v>
      </c>
      <c r="O49" s="51">
        <v>0.5</v>
      </c>
      <c r="P49" s="51">
        <v>0</v>
      </c>
      <c r="Q49">
        <v>100</v>
      </c>
      <c r="R49" s="49" t="s">
        <v>787</v>
      </c>
      <c r="S49" s="49" t="s">
        <v>787</v>
      </c>
      <c r="T49" t="s">
        <v>84</v>
      </c>
      <c r="U49" t="s">
        <v>31</v>
      </c>
      <c r="V49" t="s">
        <v>85</v>
      </c>
      <c r="W49" t="str">
        <f t="shared" ca="1" si="0"/>
        <v/>
      </c>
      <c r="X49" t="str">
        <f t="shared" si="1"/>
        <v/>
      </c>
      <c r="Y49" t="str">
        <f t="shared" ca="1" si="2"/>
        <v/>
      </c>
    </row>
    <row r="50" spans="1:25" x14ac:dyDescent="0.25">
      <c r="A50">
        <v>1085</v>
      </c>
      <c r="B50" t="s">
        <v>31</v>
      </c>
      <c r="C50" t="s">
        <v>79</v>
      </c>
      <c r="D50" t="s">
        <v>80</v>
      </c>
      <c r="E50" t="s">
        <v>22</v>
      </c>
      <c r="F50" t="s">
        <v>81</v>
      </c>
      <c r="G50" t="s">
        <v>788</v>
      </c>
      <c r="H50" t="s">
        <v>32</v>
      </c>
      <c r="I50" t="s">
        <v>32</v>
      </c>
      <c r="J50" s="49" t="s">
        <v>789</v>
      </c>
      <c r="K50" t="s">
        <v>82</v>
      </c>
      <c r="L50" t="s">
        <v>83</v>
      </c>
      <c r="M50" s="50">
        <v>42627</v>
      </c>
      <c r="N50" s="50">
        <v>42627</v>
      </c>
      <c r="O50" s="51">
        <v>0.5</v>
      </c>
      <c r="P50" s="51">
        <v>0</v>
      </c>
      <c r="Q50">
        <v>100</v>
      </c>
      <c r="R50" s="49" t="s">
        <v>789</v>
      </c>
      <c r="S50" s="49" t="s">
        <v>789</v>
      </c>
      <c r="T50" t="s">
        <v>84</v>
      </c>
      <c r="U50" t="s">
        <v>31</v>
      </c>
      <c r="V50" t="s">
        <v>85</v>
      </c>
      <c r="W50" t="str">
        <f t="shared" ca="1" si="0"/>
        <v/>
      </c>
      <c r="X50" t="str">
        <f t="shared" si="1"/>
        <v/>
      </c>
      <c r="Y50" t="str">
        <f t="shared" ca="1" si="2"/>
        <v/>
      </c>
    </row>
    <row r="51" spans="1:25" x14ac:dyDescent="0.25">
      <c r="A51">
        <v>1087</v>
      </c>
      <c r="B51" t="s">
        <v>31</v>
      </c>
      <c r="C51" t="s">
        <v>79</v>
      </c>
      <c r="D51" t="s">
        <v>80</v>
      </c>
      <c r="E51" t="s">
        <v>22</v>
      </c>
      <c r="F51" t="s">
        <v>81</v>
      </c>
      <c r="G51" t="s">
        <v>790</v>
      </c>
      <c r="H51" t="s">
        <v>32</v>
      </c>
      <c r="I51" t="s">
        <v>32</v>
      </c>
      <c r="J51" s="49" t="s">
        <v>791</v>
      </c>
      <c r="K51" t="s">
        <v>82</v>
      </c>
      <c r="L51" t="s">
        <v>83</v>
      </c>
      <c r="M51" s="50">
        <v>42627</v>
      </c>
      <c r="N51" s="50">
        <v>42627</v>
      </c>
      <c r="O51" s="51">
        <v>0.5</v>
      </c>
      <c r="P51" s="51">
        <v>0</v>
      </c>
      <c r="Q51">
        <v>100</v>
      </c>
      <c r="R51" s="49" t="s">
        <v>791</v>
      </c>
      <c r="S51" s="49" t="s">
        <v>791</v>
      </c>
      <c r="T51" t="s">
        <v>84</v>
      </c>
      <c r="U51" t="s">
        <v>31</v>
      </c>
      <c r="V51" t="s">
        <v>85</v>
      </c>
      <c r="W51" t="str">
        <f t="shared" ca="1" si="0"/>
        <v/>
      </c>
      <c r="X51" t="str">
        <f t="shared" si="1"/>
        <v/>
      </c>
      <c r="Y51" t="str">
        <f t="shared" ca="1" si="2"/>
        <v/>
      </c>
    </row>
    <row r="52" spans="1:25" x14ac:dyDescent="0.25">
      <c r="A52">
        <v>1141</v>
      </c>
      <c r="B52" t="s">
        <v>31</v>
      </c>
      <c r="C52" t="s">
        <v>79</v>
      </c>
      <c r="D52" t="s">
        <v>80</v>
      </c>
      <c r="E52" t="s">
        <v>22</v>
      </c>
      <c r="F52" t="s">
        <v>81</v>
      </c>
      <c r="G52" t="s">
        <v>792</v>
      </c>
      <c r="H52" t="s">
        <v>32</v>
      </c>
      <c r="I52" t="s">
        <v>32</v>
      </c>
      <c r="J52" s="49" t="s">
        <v>793</v>
      </c>
      <c r="K52" t="s">
        <v>82</v>
      </c>
      <c r="L52" t="s">
        <v>83</v>
      </c>
      <c r="M52" s="50">
        <v>42627</v>
      </c>
      <c r="N52" s="50">
        <v>42627</v>
      </c>
      <c r="O52" s="51">
        <v>1.5</v>
      </c>
      <c r="P52" s="51">
        <v>0</v>
      </c>
      <c r="Q52">
        <v>100</v>
      </c>
      <c r="R52" s="49" t="s">
        <v>794</v>
      </c>
      <c r="S52" s="49" t="s">
        <v>793</v>
      </c>
      <c r="T52" t="s">
        <v>84</v>
      </c>
      <c r="U52" t="s">
        <v>31</v>
      </c>
      <c r="V52" t="s">
        <v>85</v>
      </c>
      <c r="W52" t="str">
        <f t="shared" ca="1" si="0"/>
        <v/>
      </c>
      <c r="X52" t="str">
        <f t="shared" si="1"/>
        <v/>
      </c>
      <c r="Y52" t="str">
        <f t="shared" ca="1" si="2"/>
        <v/>
      </c>
    </row>
    <row r="53" spans="1:25" x14ac:dyDescent="0.25">
      <c r="A53">
        <v>1516</v>
      </c>
      <c r="B53" t="s">
        <v>31</v>
      </c>
      <c r="C53" t="s">
        <v>79</v>
      </c>
      <c r="D53" t="s">
        <v>80</v>
      </c>
      <c r="E53" t="s">
        <v>22</v>
      </c>
      <c r="F53" t="s">
        <v>81</v>
      </c>
      <c r="G53" t="s">
        <v>795</v>
      </c>
      <c r="H53" t="s">
        <v>32</v>
      </c>
      <c r="I53" t="s">
        <v>32</v>
      </c>
      <c r="J53" s="49" t="s">
        <v>796</v>
      </c>
      <c r="K53" t="s">
        <v>82</v>
      </c>
      <c r="L53" t="s">
        <v>83</v>
      </c>
      <c r="M53" s="50">
        <v>42627</v>
      </c>
      <c r="N53" s="50">
        <v>42627</v>
      </c>
      <c r="O53" s="51">
        <v>2.5</v>
      </c>
      <c r="P53" s="51">
        <v>0</v>
      </c>
      <c r="Q53">
        <v>100</v>
      </c>
      <c r="R53" s="49" t="s">
        <v>797</v>
      </c>
      <c r="S53" s="49" t="s">
        <v>796</v>
      </c>
      <c r="T53" t="s">
        <v>84</v>
      </c>
      <c r="U53" t="s">
        <v>31</v>
      </c>
      <c r="V53" t="s">
        <v>85</v>
      </c>
      <c r="W53" t="str">
        <f t="shared" ca="1" si="0"/>
        <v/>
      </c>
      <c r="X53" t="str">
        <f t="shared" si="1"/>
        <v/>
      </c>
      <c r="Y53" t="str">
        <f t="shared" ca="1" si="2"/>
        <v/>
      </c>
    </row>
    <row r="54" spans="1:25" x14ac:dyDescent="0.25">
      <c r="A54">
        <v>1725</v>
      </c>
      <c r="B54" t="s">
        <v>31</v>
      </c>
      <c r="C54" t="s">
        <v>79</v>
      </c>
      <c r="D54" t="s">
        <v>80</v>
      </c>
      <c r="E54" t="s">
        <v>22</v>
      </c>
      <c r="F54" t="s">
        <v>81</v>
      </c>
      <c r="G54" t="s">
        <v>769</v>
      </c>
      <c r="H54" t="s">
        <v>32</v>
      </c>
      <c r="I54" t="s">
        <v>32</v>
      </c>
      <c r="J54" s="49" t="s">
        <v>798</v>
      </c>
      <c r="K54" t="s">
        <v>82</v>
      </c>
      <c r="L54" t="s">
        <v>83</v>
      </c>
      <c r="M54" s="50">
        <v>42627</v>
      </c>
      <c r="N54" s="50">
        <v>42627</v>
      </c>
      <c r="O54" s="51">
        <v>1</v>
      </c>
      <c r="P54" s="51">
        <v>0</v>
      </c>
      <c r="Q54">
        <v>100</v>
      </c>
      <c r="R54" s="49" t="s">
        <v>799</v>
      </c>
      <c r="S54" s="49" t="s">
        <v>798</v>
      </c>
      <c r="T54" t="s">
        <v>84</v>
      </c>
      <c r="U54" t="s">
        <v>31</v>
      </c>
      <c r="V54" t="s">
        <v>85</v>
      </c>
      <c r="W54" t="str">
        <f t="shared" ca="1" si="0"/>
        <v/>
      </c>
      <c r="X54" t="str">
        <f t="shared" si="1"/>
        <v/>
      </c>
      <c r="Y54" t="str">
        <f t="shared" ca="1" si="2"/>
        <v/>
      </c>
    </row>
    <row r="55" spans="1:25" x14ac:dyDescent="0.25">
      <c r="A55">
        <v>1732</v>
      </c>
      <c r="B55" t="s">
        <v>31</v>
      </c>
      <c r="C55" t="s">
        <v>79</v>
      </c>
      <c r="D55" t="s">
        <v>80</v>
      </c>
      <c r="E55" t="s">
        <v>22</v>
      </c>
      <c r="F55" t="s">
        <v>81</v>
      </c>
      <c r="G55" t="s">
        <v>800</v>
      </c>
      <c r="H55" t="s">
        <v>32</v>
      </c>
      <c r="I55" t="s">
        <v>32</v>
      </c>
      <c r="J55" s="49" t="s">
        <v>801</v>
      </c>
      <c r="K55" t="s">
        <v>82</v>
      </c>
      <c r="L55" t="s">
        <v>83</v>
      </c>
      <c r="M55" s="50">
        <v>42627</v>
      </c>
      <c r="N55" s="50">
        <v>42627</v>
      </c>
      <c r="O55" s="51">
        <v>1</v>
      </c>
      <c r="P55" s="51">
        <v>0</v>
      </c>
      <c r="Q55">
        <v>100</v>
      </c>
      <c r="R55" s="49" t="s">
        <v>802</v>
      </c>
      <c r="S55" s="49" t="s">
        <v>801</v>
      </c>
      <c r="T55" t="s">
        <v>84</v>
      </c>
      <c r="U55" t="s">
        <v>31</v>
      </c>
      <c r="V55" t="s">
        <v>85</v>
      </c>
      <c r="W55" t="str">
        <f t="shared" ca="1" si="0"/>
        <v/>
      </c>
      <c r="X55" t="str">
        <f t="shared" si="1"/>
        <v/>
      </c>
      <c r="Y55" t="str">
        <f t="shared" ca="1" si="2"/>
        <v/>
      </c>
    </row>
    <row r="56" spans="1:25" x14ac:dyDescent="0.25">
      <c r="A56">
        <v>2070</v>
      </c>
      <c r="B56" t="s">
        <v>31</v>
      </c>
      <c r="C56" t="s">
        <v>79</v>
      </c>
      <c r="D56" t="s">
        <v>80</v>
      </c>
      <c r="E56" t="s">
        <v>22</v>
      </c>
      <c r="F56" t="s">
        <v>81</v>
      </c>
      <c r="G56" t="s">
        <v>803</v>
      </c>
      <c r="H56" t="s">
        <v>32</v>
      </c>
      <c r="I56" t="s">
        <v>32</v>
      </c>
      <c r="J56" s="49" t="s">
        <v>804</v>
      </c>
      <c r="K56" t="s">
        <v>82</v>
      </c>
      <c r="L56" t="s">
        <v>83</v>
      </c>
      <c r="M56" s="50">
        <v>42628</v>
      </c>
      <c r="N56" s="50">
        <v>42628</v>
      </c>
      <c r="O56" s="51">
        <v>1</v>
      </c>
      <c r="P56" s="51">
        <v>0</v>
      </c>
      <c r="Q56">
        <v>100</v>
      </c>
      <c r="R56" s="49" t="s">
        <v>805</v>
      </c>
      <c r="S56" s="49" t="s">
        <v>804</v>
      </c>
      <c r="T56" t="s">
        <v>84</v>
      </c>
      <c r="U56" t="s">
        <v>31</v>
      </c>
      <c r="V56" t="s">
        <v>85</v>
      </c>
      <c r="W56" t="str">
        <f t="shared" ca="1" si="0"/>
        <v/>
      </c>
      <c r="X56" t="str">
        <f t="shared" si="1"/>
        <v/>
      </c>
      <c r="Y56" t="str">
        <f t="shared" ca="1" si="2"/>
        <v/>
      </c>
    </row>
    <row r="57" spans="1:25" x14ac:dyDescent="0.25">
      <c r="A57">
        <v>2072</v>
      </c>
      <c r="B57" t="s">
        <v>31</v>
      </c>
      <c r="C57" t="s">
        <v>79</v>
      </c>
      <c r="D57" t="s">
        <v>80</v>
      </c>
      <c r="E57" t="s">
        <v>22</v>
      </c>
      <c r="F57" t="s">
        <v>81</v>
      </c>
      <c r="G57" t="s">
        <v>806</v>
      </c>
      <c r="H57" t="s">
        <v>32</v>
      </c>
      <c r="I57" t="s">
        <v>32</v>
      </c>
      <c r="J57" s="49" t="s">
        <v>807</v>
      </c>
      <c r="K57" t="s">
        <v>82</v>
      </c>
      <c r="L57" t="s">
        <v>83</v>
      </c>
      <c r="M57" s="50">
        <v>42628</v>
      </c>
      <c r="N57" s="50">
        <v>42628</v>
      </c>
      <c r="O57" s="51">
        <v>0.5</v>
      </c>
      <c r="P57" s="51">
        <v>0</v>
      </c>
      <c r="Q57">
        <v>100</v>
      </c>
      <c r="R57" s="49" t="s">
        <v>808</v>
      </c>
      <c r="S57" s="49" t="s">
        <v>807</v>
      </c>
      <c r="T57" t="s">
        <v>84</v>
      </c>
      <c r="U57" t="s">
        <v>31</v>
      </c>
      <c r="V57" t="s">
        <v>85</v>
      </c>
      <c r="W57" t="str">
        <f t="shared" ca="1" si="0"/>
        <v/>
      </c>
      <c r="X57" t="str">
        <f t="shared" si="1"/>
        <v/>
      </c>
      <c r="Y57" t="str">
        <f t="shared" ca="1" si="2"/>
        <v/>
      </c>
    </row>
    <row r="58" spans="1:25" x14ac:dyDescent="0.25">
      <c r="A58">
        <v>2073</v>
      </c>
      <c r="B58" t="s">
        <v>31</v>
      </c>
      <c r="C58" t="s">
        <v>79</v>
      </c>
      <c r="D58" t="s">
        <v>80</v>
      </c>
      <c r="E58" t="s">
        <v>22</v>
      </c>
      <c r="F58" t="s">
        <v>81</v>
      </c>
      <c r="G58" t="s">
        <v>809</v>
      </c>
      <c r="H58" t="s">
        <v>32</v>
      </c>
      <c r="I58" t="s">
        <v>32</v>
      </c>
      <c r="J58" s="49" t="s">
        <v>810</v>
      </c>
      <c r="K58" t="s">
        <v>82</v>
      </c>
      <c r="L58" t="s">
        <v>83</v>
      </c>
      <c r="M58" s="50">
        <v>42628</v>
      </c>
      <c r="N58" s="50">
        <v>42628</v>
      </c>
      <c r="O58" s="51">
        <v>0.5</v>
      </c>
      <c r="P58" s="51">
        <v>0</v>
      </c>
      <c r="Q58">
        <v>100</v>
      </c>
      <c r="R58" s="49" t="s">
        <v>810</v>
      </c>
      <c r="S58" s="49" t="s">
        <v>810</v>
      </c>
      <c r="T58" t="s">
        <v>84</v>
      </c>
      <c r="U58" t="s">
        <v>31</v>
      </c>
      <c r="V58" t="s">
        <v>85</v>
      </c>
      <c r="W58" t="str">
        <f t="shared" ca="1" si="0"/>
        <v/>
      </c>
      <c r="X58" t="str">
        <f t="shared" si="1"/>
        <v/>
      </c>
      <c r="Y58" t="str">
        <f t="shared" ca="1" si="2"/>
        <v/>
      </c>
    </row>
    <row r="59" spans="1:25" x14ac:dyDescent="0.25">
      <c r="A59">
        <v>2075</v>
      </c>
      <c r="B59" t="s">
        <v>31</v>
      </c>
      <c r="C59" t="s">
        <v>79</v>
      </c>
      <c r="D59" t="s">
        <v>80</v>
      </c>
      <c r="E59" t="s">
        <v>22</v>
      </c>
      <c r="F59" t="s">
        <v>81</v>
      </c>
      <c r="G59" t="s">
        <v>811</v>
      </c>
      <c r="H59" t="s">
        <v>32</v>
      </c>
      <c r="I59" t="s">
        <v>32</v>
      </c>
      <c r="J59" s="49" t="s">
        <v>812</v>
      </c>
      <c r="K59" t="s">
        <v>82</v>
      </c>
      <c r="L59" t="s">
        <v>83</v>
      </c>
      <c r="M59" s="50">
        <v>42628</v>
      </c>
      <c r="N59" s="50">
        <v>42628</v>
      </c>
      <c r="O59" s="51">
        <v>0.5</v>
      </c>
      <c r="P59" s="51">
        <v>0</v>
      </c>
      <c r="Q59">
        <v>100</v>
      </c>
      <c r="R59" s="49" t="s">
        <v>813</v>
      </c>
      <c r="S59" s="49" t="s">
        <v>812</v>
      </c>
      <c r="T59" t="s">
        <v>84</v>
      </c>
      <c r="U59" t="s">
        <v>31</v>
      </c>
      <c r="V59" t="s">
        <v>85</v>
      </c>
      <c r="W59" t="str">
        <f t="shared" ca="1" si="0"/>
        <v/>
      </c>
      <c r="X59" t="str">
        <f t="shared" si="1"/>
        <v/>
      </c>
      <c r="Y59" t="str">
        <f t="shared" ca="1" si="2"/>
        <v/>
      </c>
    </row>
    <row r="60" spans="1:25" x14ac:dyDescent="0.25">
      <c r="A60">
        <v>2076</v>
      </c>
      <c r="B60" t="s">
        <v>31</v>
      </c>
      <c r="C60" t="s">
        <v>79</v>
      </c>
      <c r="D60" t="s">
        <v>80</v>
      </c>
      <c r="E60" t="s">
        <v>22</v>
      </c>
      <c r="F60" t="s">
        <v>81</v>
      </c>
      <c r="G60" t="s">
        <v>814</v>
      </c>
      <c r="H60" t="s">
        <v>32</v>
      </c>
      <c r="I60" t="s">
        <v>32</v>
      </c>
      <c r="J60" s="49" t="s">
        <v>815</v>
      </c>
      <c r="K60" t="s">
        <v>82</v>
      </c>
      <c r="L60" t="s">
        <v>83</v>
      </c>
      <c r="M60" s="50">
        <v>42628</v>
      </c>
      <c r="N60" s="50">
        <v>42628</v>
      </c>
      <c r="O60" s="51">
        <v>1</v>
      </c>
      <c r="P60" s="51">
        <v>0</v>
      </c>
      <c r="Q60">
        <v>100</v>
      </c>
      <c r="R60" s="49" t="s">
        <v>816</v>
      </c>
      <c r="S60" s="49" t="s">
        <v>815</v>
      </c>
      <c r="T60" t="s">
        <v>84</v>
      </c>
      <c r="U60" t="s">
        <v>31</v>
      </c>
      <c r="V60" t="s">
        <v>85</v>
      </c>
      <c r="W60" t="str">
        <f t="shared" ca="1" si="0"/>
        <v/>
      </c>
      <c r="X60" t="str">
        <f t="shared" si="1"/>
        <v/>
      </c>
      <c r="Y60" t="str">
        <f t="shared" ca="1" si="2"/>
        <v/>
      </c>
    </row>
    <row r="61" spans="1:25" x14ac:dyDescent="0.25">
      <c r="A61">
        <v>2077</v>
      </c>
      <c r="B61" t="s">
        <v>31</v>
      </c>
      <c r="C61" t="s">
        <v>79</v>
      </c>
      <c r="D61" t="s">
        <v>80</v>
      </c>
      <c r="E61" t="s">
        <v>22</v>
      </c>
      <c r="F61" t="s">
        <v>81</v>
      </c>
      <c r="G61" t="s">
        <v>817</v>
      </c>
      <c r="H61" t="s">
        <v>32</v>
      </c>
      <c r="I61" t="s">
        <v>32</v>
      </c>
      <c r="J61" s="49" t="s">
        <v>818</v>
      </c>
      <c r="K61" t="s">
        <v>82</v>
      </c>
      <c r="L61" t="s">
        <v>83</v>
      </c>
      <c r="M61" s="50">
        <v>42628</v>
      </c>
      <c r="N61" s="50">
        <v>42628</v>
      </c>
      <c r="O61" s="51">
        <v>1</v>
      </c>
      <c r="P61" s="51">
        <v>0</v>
      </c>
      <c r="Q61">
        <v>100</v>
      </c>
      <c r="R61" s="49" t="s">
        <v>819</v>
      </c>
      <c r="S61" s="49" t="s">
        <v>818</v>
      </c>
      <c r="T61" t="s">
        <v>84</v>
      </c>
      <c r="U61" t="s">
        <v>31</v>
      </c>
      <c r="V61" t="s">
        <v>85</v>
      </c>
      <c r="W61" t="str">
        <f t="shared" ca="1" si="0"/>
        <v/>
      </c>
      <c r="X61" t="str">
        <f t="shared" si="1"/>
        <v/>
      </c>
      <c r="Y61" t="str">
        <f t="shared" ca="1" si="2"/>
        <v/>
      </c>
    </row>
    <row r="62" spans="1:25" x14ac:dyDescent="0.25">
      <c r="A62">
        <v>2080</v>
      </c>
      <c r="B62" t="s">
        <v>31</v>
      </c>
      <c r="C62" t="s">
        <v>79</v>
      </c>
      <c r="D62" t="s">
        <v>80</v>
      </c>
      <c r="E62" t="s">
        <v>22</v>
      </c>
      <c r="F62" t="s">
        <v>81</v>
      </c>
      <c r="G62" t="s">
        <v>820</v>
      </c>
      <c r="H62" t="s">
        <v>32</v>
      </c>
      <c r="I62" t="s">
        <v>32</v>
      </c>
      <c r="J62" s="49" t="s">
        <v>821</v>
      </c>
      <c r="K62" t="s">
        <v>82</v>
      </c>
      <c r="L62" t="s">
        <v>83</v>
      </c>
      <c r="M62" s="50">
        <v>42628</v>
      </c>
      <c r="N62" s="50">
        <v>42628</v>
      </c>
      <c r="O62" s="51">
        <v>1</v>
      </c>
      <c r="P62" s="51">
        <v>0</v>
      </c>
      <c r="Q62">
        <v>100</v>
      </c>
      <c r="R62" s="49" t="s">
        <v>822</v>
      </c>
      <c r="S62" s="49" t="s">
        <v>821</v>
      </c>
      <c r="T62" t="s">
        <v>84</v>
      </c>
      <c r="U62" t="s">
        <v>31</v>
      </c>
      <c r="V62" t="s">
        <v>85</v>
      </c>
      <c r="W62" t="str">
        <f t="shared" ca="1" si="0"/>
        <v/>
      </c>
      <c r="X62" t="str">
        <f t="shared" si="1"/>
        <v/>
      </c>
      <c r="Y62" t="str">
        <f t="shared" ca="1" si="2"/>
        <v/>
      </c>
    </row>
    <row r="63" spans="1:25" x14ac:dyDescent="0.25">
      <c r="A63">
        <v>2081</v>
      </c>
      <c r="B63" t="s">
        <v>31</v>
      </c>
      <c r="C63" t="s">
        <v>79</v>
      </c>
      <c r="D63" t="s">
        <v>80</v>
      </c>
      <c r="E63" t="s">
        <v>22</v>
      </c>
      <c r="F63" t="s">
        <v>81</v>
      </c>
      <c r="G63" t="s">
        <v>823</v>
      </c>
      <c r="H63" t="s">
        <v>32</v>
      </c>
      <c r="I63" t="s">
        <v>32</v>
      </c>
      <c r="J63" s="49" t="s">
        <v>824</v>
      </c>
      <c r="K63" t="s">
        <v>82</v>
      </c>
      <c r="L63" t="s">
        <v>83</v>
      </c>
      <c r="M63" s="50">
        <v>42628</v>
      </c>
      <c r="N63" s="50">
        <v>42628</v>
      </c>
      <c r="O63" s="51">
        <v>1</v>
      </c>
      <c r="P63" s="51">
        <v>0</v>
      </c>
      <c r="Q63">
        <v>100</v>
      </c>
      <c r="R63" s="49" t="s">
        <v>824</v>
      </c>
      <c r="S63" s="49" t="s">
        <v>824</v>
      </c>
      <c r="T63" t="s">
        <v>84</v>
      </c>
      <c r="U63" t="s">
        <v>31</v>
      </c>
      <c r="V63" t="s">
        <v>85</v>
      </c>
      <c r="W63" t="str">
        <f t="shared" ca="1" si="0"/>
        <v/>
      </c>
      <c r="X63" t="str">
        <f t="shared" si="1"/>
        <v/>
      </c>
      <c r="Y63" t="str">
        <f t="shared" ca="1" si="2"/>
        <v/>
      </c>
    </row>
    <row r="64" spans="1:25" x14ac:dyDescent="0.25">
      <c r="A64">
        <v>2082</v>
      </c>
      <c r="B64" t="s">
        <v>31</v>
      </c>
      <c r="C64" t="s">
        <v>79</v>
      </c>
      <c r="D64" t="s">
        <v>80</v>
      </c>
      <c r="E64" t="s">
        <v>22</v>
      </c>
      <c r="F64" t="s">
        <v>81</v>
      </c>
      <c r="G64" t="s">
        <v>825</v>
      </c>
      <c r="H64" t="s">
        <v>32</v>
      </c>
      <c r="I64" t="s">
        <v>32</v>
      </c>
      <c r="J64" s="49" t="s">
        <v>826</v>
      </c>
      <c r="K64" t="s">
        <v>82</v>
      </c>
      <c r="L64" t="s">
        <v>83</v>
      </c>
      <c r="M64" s="50">
        <v>42628</v>
      </c>
      <c r="N64" s="50">
        <v>42628</v>
      </c>
      <c r="O64" s="51">
        <v>1</v>
      </c>
      <c r="P64" s="51">
        <v>0</v>
      </c>
      <c r="Q64">
        <v>100</v>
      </c>
      <c r="R64" s="49" t="s">
        <v>827</v>
      </c>
      <c r="S64" s="49" t="s">
        <v>828</v>
      </c>
      <c r="T64" t="s">
        <v>84</v>
      </c>
      <c r="U64" t="s">
        <v>31</v>
      </c>
      <c r="V64" t="s">
        <v>85</v>
      </c>
      <c r="W64" t="str">
        <f t="shared" ca="1" si="0"/>
        <v/>
      </c>
      <c r="X64" t="str">
        <f t="shared" si="1"/>
        <v/>
      </c>
      <c r="Y64" t="str">
        <f t="shared" ca="1" si="2"/>
        <v/>
      </c>
    </row>
    <row r="65" spans="1:25" x14ac:dyDescent="0.25">
      <c r="A65">
        <v>2171</v>
      </c>
      <c r="B65" t="s">
        <v>31</v>
      </c>
      <c r="C65" t="s">
        <v>79</v>
      </c>
      <c r="D65" t="s">
        <v>80</v>
      </c>
      <c r="E65" t="s">
        <v>22</v>
      </c>
      <c r="F65" t="s">
        <v>81</v>
      </c>
      <c r="G65" t="s">
        <v>829</v>
      </c>
      <c r="H65" t="s">
        <v>32</v>
      </c>
      <c r="I65" t="s">
        <v>32</v>
      </c>
      <c r="J65" s="49" t="s">
        <v>830</v>
      </c>
      <c r="K65" t="s">
        <v>82</v>
      </c>
      <c r="L65" t="s">
        <v>83</v>
      </c>
      <c r="M65" s="50">
        <v>42629</v>
      </c>
      <c r="N65" s="50">
        <v>42629</v>
      </c>
      <c r="O65" s="51">
        <v>1.5</v>
      </c>
      <c r="P65" s="51">
        <v>0</v>
      </c>
      <c r="Q65">
        <v>100</v>
      </c>
      <c r="R65" s="49" t="s">
        <v>831</v>
      </c>
      <c r="S65" s="49" t="s">
        <v>830</v>
      </c>
      <c r="T65" t="s">
        <v>84</v>
      </c>
      <c r="U65" t="s">
        <v>31</v>
      </c>
      <c r="V65" t="s">
        <v>85</v>
      </c>
      <c r="W65" t="str">
        <f t="shared" ca="1" si="0"/>
        <v/>
      </c>
      <c r="X65" t="str">
        <f t="shared" si="1"/>
        <v/>
      </c>
      <c r="Y65" t="str">
        <f t="shared" ca="1" si="2"/>
        <v/>
      </c>
    </row>
    <row r="66" spans="1:25" x14ac:dyDescent="0.25">
      <c r="A66">
        <v>2183</v>
      </c>
      <c r="B66" t="s">
        <v>31</v>
      </c>
      <c r="C66" t="s">
        <v>79</v>
      </c>
      <c r="D66" t="s">
        <v>80</v>
      </c>
      <c r="E66" t="s">
        <v>22</v>
      </c>
      <c r="F66" t="s">
        <v>81</v>
      </c>
      <c r="G66" t="s">
        <v>832</v>
      </c>
      <c r="H66" t="s">
        <v>32</v>
      </c>
      <c r="I66" t="s">
        <v>32</v>
      </c>
      <c r="J66" s="49" t="s">
        <v>833</v>
      </c>
      <c r="K66" t="s">
        <v>82</v>
      </c>
      <c r="L66" t="s">
        <v>83</v>
      </c>
      <c r="M66" s="50">
        <v>42629</v>
      </c>
      <c r="N66" s="50">
        <v>42629</v>
      </c>
      <c r="O66" s="51">
        <v>0.5</v>
      </c>
      <c r="P66" s="51">
        <v>0</v>
      </c>
      <c r="Q66">
        <v>100</v>
      </c>
      <c r="R66" s="49" t="s">
        <v>834</v>
      </c>
      <c r="S66" s="49" t="s">
        <v>833</v>
      </c>
      <c r="T66" t="s">
        <v>84</v>
      </c>
      <c r="U66" t="s">
        <v>31</v>
      </c>
      <c r="V66" t="s">
        <v>85</v>
      </c>
      <c r="W66" t="str">
        <f t="shared" ref="W66:W129" ca="1" si="3">IF($E66="Nova",IF(($M66-TODAY()&lt;0),1,""),"")</f>
        <v/>
      </c>
      <c r="X66" t="str">
        <f t="shared" ref="X66:X129" si="4">IF($E66="Concluída",IF(($N66-M66&gt;0),1,""),"")</f>
        <v/>
      </c>
      <c r="Y66" t="str">
        <f t="shared" ref="Y66:Y129" ca="1" si="5">IF($E66="Em Andamento",IF(($M66-TODAY()&lt;0),1,""),"")</f>
        <v/>
      </c>
    </row>
    <row r="67" spans="1:25" x14ac:dyDescent="0.25">
      <c r="A67">
        <v>2184</v>
      </c>
      <c r="B67" t="s">
        <v>31</v>
      </c>
      <c r="C67" t="s">
        <v>79</v>
      </c>
      <c r="D67" t="s">
        <v>80</v>
      </c>
      <c r="E67" t="s">
        <v>22</v>
      </c>
      <c r="F67" t="s">
        <v>81</v>
      </c>
      <c r="G67" t="s">
        <v>835</v>
      </c>
      <c r="H67" t="s">
        <v>32</v>
      </c>
      <c r="I67" t="s">
        <v>32</v>
      </c>
      <c r="J67" s="49" t="s">
        <v>836</v>
      </c>
      <c r="K67" t="s">
        <v>82</v>
      </c>
      <c r="L67" t="s">
        <v>83</v>
      </c>
      <c r="M67" s="50">
        <v>42629</v>
      </c>
      <c r="N67" s="50">
        <v>42629</v>
      </c>
      <c r="O67" s="51">
        <v>4</v>
      </c>
      <c r="P67" s="51">
        <v>0</v>
      </c>
      <c r="Q67">
        <v>100</v>
      </c>
      <c r="R67" s="49" t="s">
        <v>837</v>
      </c>
      <c r="S67" s="49" t="s">
        <v>836</v>
      </c>
      <c r="T67" t="s">
        <v>84</v>
      </c>
      <c r="U67" t="s">
        <v>31</v>
      </c>
      <c r="V67" t="s">
        <v>85</v>
      </c>
      <c r="W67" t="str">
        <f t="shared" ca="1" si="3"/>
        <v/>
      </c>
      <c r="X67" t="str">
        <f t="shared" si="4"/>
        <v/>
      </c>
      <c r="Y67" t="str">
        <f t="shared" ca="1" si="5"/>
        <v/>
      </c>
    </row>
    <row r="68" spans="1:25" x14ac:dyDescent="0.25">
      <c r="A68">
        <v>2198</v>
      </c>
      <c r="B68" t="s">
        <v>31</v>
      </c>
      <c r="C68" t="s">
        <v>79</v>
      </c>
      <c r="D68" t="s">
        <v>80</v>
      </c>
      <c r="E68" t="s">
        <v>22</v>
      </c>
      <c r="F68" t="s">
        <v>81</v>
      </c>
      <c r="G68" t="s">
        <v>838</v>
      </c>
      <c r="H68" t="s">
        <v>32</v>
      </c>
      <c r="I68" t="s">
        <v>32</v>
      </c>
      <c r="J68" s="49" t="s">
        <v>839</v>
      </c>
      <c r="K68" t="s">
        <v>82</v>
      </c>
      <c r="L68" t="s">
        <v>83</v>
      </c>
      <c r="M68" s="50">
        <v>42629</v>
      </c>
      <c r="N68" s="50">
        <v>42629</v>
      </c>
      <c r="O68" s="51">
        <v>0.5</v>
      </c>
      <c r="P68" s="51">
        <v>0</v>
      </c>
      <c r="Q68">
        <v>100</v>
      </c>
      <c r="R68" s="49" t="s">
        <v>840</v>
      </c>
      <c r="S68" s="49" t="s">
        <v>839</v>
      </c>
      <c r="T68" t="s">
        <v>84</v>
      </c>
      <c r="U68" t="s">
        <v>31</v>
      </c>
      <c r="V68" t="s">
        <v>85</v>
      </c>
      <c r="W68" t="str">
        <f t="shared" ca="1" si="3"/>
        <v/>
      </c>
      <c r="X68" t="str">
        <f t="shared" si="4"/>
        <v/>
      </c>
      <c r="Y68" t="str">
        <f t="shared" ca="1" si="5"/>
        <v/>
      </c>
    </row>
    <row r="69" spans="1:25" x14ac:dyDescent="0.25">
      <c r="A69">
        <v>2199</v>
      </c>
      <c r="B69" t="s">
        <v>31</v>
      </c>
      <c r="C69" t="s">
        <v>79</v>
      </c>
      <c r="D69" t="s">
        <v>80</v>
      </c>
      <c r="E69" t="s">
        <v>22</v>
      </c>
      <c r="F69" t="s">
        <v>81</v>
      </c>
      <c r="G69" t="s">
        <v>841</v>
      </c>
      <c r="H69" t="s">
        <v>32</v>
      </c>
      <c r="I69" t="s">
        <v>32</v>
      </c>
      <c r="J69" s="49" t="s">
        <v>842</v>
      </c>
      <c r="K69" t="s">
        <v>82</v>
      </c>
      <c r="L69" t="s">
        <v>83</v>
      </c>
      <c r="M69" s="50">
        <v>42629</v>
      </c>
      <c r="N69" s="50">
        <v>42629</v>
      </c>
      <c r="O69" s="51">
        <v>0.5</v>
      </c>
      <c r="P69" s="51">
        <v>0</v>
      </c>
      <c r="Q69">
        <v>100</v>
      </c>
      <c r="R69" s="49" t="s">
        <v>843</v>
      </c>
      <c r="S69" s="49" t="s">
        <v>842</v>
      </c>
      <c r="T69" t="s">
        <v>84</v>
      </c>
      <c r="U69" t="s">
        <v>31</v>
      </c>
      <c r="V69" t="s">
        <v>85</v>
      </c>
      <c r="W69" t="str">
        <f t="shared" ca="1" si="3"/>
        <v/>
      </c>
      <c r="X69" t="str">
        <f t="shared" si="4"/>
        <v/>
      </c>
      <c r="Y69" t="str">
        <f t="shared" ca="1" si="5"/>
        <v/>
      </c>
    </row>
    <row r="70" spans="1:25" x14ac:dyDescent="0.25">
      <c r="A70">
        <v>2200</v>
      </c>
      <c r="B70" t="s">
        <v>31</v>
      </c>
      <c r="C70" t="s">
        <v>79</v>
      </c>
      <c r="D70" t="s">
        <v>80</v>
      </c>
      <c r="E70" t="s">
        <v>22</v>
      </c>
      <c r="F70" t="s">
        <v>81</v>
      </c>
      <c r="G70" t="s">
        <v>844</v>
      </c>
      <c r="H70" t="s">
        <v>32</v>
      </c>
      <c r="I70" t="s">
        <v>32</v>
      </c>
      <c r="J70" s="49" t="s">
        <v>845</v>
      </c>
      <c r="K70" t="s">
        <v>82</v>
      </c>
      <c r="L70" t="s">
        <v>83</v>
      </c>
      <c r="M70" s="50">
        <v>42629</v>
      </c>
      <c r="N70" s="50">
        <v>42629</v>
      </c>
      <c r="O70" s="51">
        <v>0.5</v>
      </c>
      <c r="P70" s="51">
        <v>0</v>
      </c>
      <c r="Q70">
        <v>100</v>
      </c>
      <c r="R70" s="49" t="s">
        <v>845</v>
      </c>
      <c r="S70" s="49" t="s">
        <v>845</v>
      </c>
      <c r="T70" t="s">
        <v>84</v>
      </c>
      <c r="U70" t="s">
        <v>31</v>
      </c>
      <c r="V70" t="s">
        <v>85</v>
      </c>
      <c r="W70" t="str">
        <f t="shared" ca="1" si="3"/>
        <v/>
      </c>
      <c r="X70" t="str">
        <f t="shared" si="4"/>
        <v/>
      </c>
      <c r="Y70" t="str">
        <f t="shared" ca="1" si="5"/>
        <v/>
      </c>
    </row>
    <row r="71" spans="1:25" x14ac:dyDescent="0.25">
      <c r="A71">
        <v>2257</v>
      </c>
      <c r="B71" t="s">
        <v>31</v>
      </c>
      <c r="C71" t="s">
        <v>79</v>
      </c>
      <c r="D71" t="s">
        <v>80</v>
      </c>
      <c r="E71" t="s">
        <v>22</v>
      </c>
      <c r="F71" t="s">
        <v>81</v>
      </c>
      <c r="G71" t="s">
        <v>846</v>
      </c>
      <c r="H71" t="s">
        <v>32</v>
      </c>
      <c r="I71" t="s">
        <v>32</v>
      </c>
      <c r="J71" s="49" t="s">
        <v>847</v>
      </c>
      <c r="K71" t="s">
        <v>82</v>
      </c>
      <c r="L71" t="s">
        <v>83</v>
      </c>
      <c r="M71" s="50">
        <v>42632</v>
      </c>
      <c r="N71" s="50">
        <v>42632</v>
      </c>
      <c r="O71" s="51">
        <v>2</v>
      </c>
      <c r="P71" s="51">
        <v>0</v>
      </c>
      <c r="Q71">
        <v>100</v>
      </c>
      <c r="R71" s="49" t="s">
        <v>847</v>
      </c>
      <c r="S71" s="49" t="s">
        <v>847</v>
      </c>
      <c r="T71" t="s">
        <v>84</v>
      </c>
      <c r="U71" t="s">
        <v>31</v>
      </c>
      <c r="V71" t="s">
        <v>85</v>
      </c>
      <c r="W71" t="str">
        <f t="shared" ca="1" si="3"/>
        <v/>
      </c>
      <c r="X71" t="str">
        <f t="shared" si="4"/>
        <v/>
      </c>
      <c r="Y71" t="str">
        <f t="shared" ca="1" si="5"/>
        <v/>
      </c>
    </row>
    <row r="72" spans="1:25" x14ac:dyDescent="0.25">
      <c r="A72">
        <v>2274</v>
      </c>
      <c r="B72" t="s">
        <v>31</v>
      </c>
      <c r="C72" t="s">
        <v>79</v>
      </c>
      <c r="D72" t="s">
        <v>80</v>
      </c>
      <c r="E72" t="s">
        <v>22</v>
      </c>
      <c r="F72" t="s">
        <v>81</v>
      </c>
      <c r="G72" t="s">
        <v>848</v>
      </c>
      <c r="H72" t="s">
        <v>32</v>
      </c>
      <c r="I72" t="s">
        <v>32</v>
      </c>
      <c r="J72" s="49" t="s">
        <v>849</v>
      </c>
      <c r="K72" t="s">
        <v>82</v>
      </c>
      <c r="L72" t="s">
        <v>83</v>
      </c>
      <c r="M72" s="50">
        <v>42632</v>
      </c>
      <c r="N72" s="50">
        <v>42632</v>
      </c>
      <c r="O72" s="51">
        <v>2</v>
      </c>
      <c r="P72" s="51">
        <v>0</v>
      </c>
      <c r="Q72">
        <v>100</v>
      </c>
      <c r="R72" s="49" t="s">
        <v>850</v>
      </c>
      <c r="S72" s="49" t="s">
        <v>850</v>
      </c>
      <c r="T72" t="s">
        <v>84</v>
      </c>
      <c r="U72" t="s">
        <v>31</v>
      </c>
      <c r="V72" t="s">
        <v>85</v>
      </c>
      <c r="W72" t="str">
        <f t="shared" ca="1" si="3"/>
        <v/>
      </c>
      <c r="X72" t="str">
        <f t="shared" si="4"/>
        <v/>
      </c>
      <c r="Y72" t="str">
        <f t="shared" ca="1" si="5"/>
        <v/>
      </c>
    </row>
    <row r="73" spans="1:25" x14ac:dyDescent="0.25">
      <c r="A73">
        <v>2307</v>
      </c>
      <c r="B73" t="s">
        <v>31</v>
      </c>
      <c r="C73" t="s">
        <v>79</v>
      </c>
      <c r="D73" t="s">
        <v>80</v>
      </c>
      <c r="E73" t="s">
        <v>22</v>
      </c>
      <c r="F73" t="s">
        <v>81</v>
      </c>
      <c r="G73" t="s">
        <v>851</v>
      </c>
      <c r="H73" t="s">
        <v>32</v>
      </c>
      <c r="I73" t="s">
        <v>32</v>
      </c>
      <c r="J73" s="49" t="s">
        <v>852</v>
      </c>
      <c r="K73" t="s">
        <v>82</v>
      </c>
      <c r="L73" t="s">
        <v>83</v>
      </c>
      <c r="M73" s="50">
        <v>42632</v>
      </c>
      <c r="N73" s="50">
        <v>42632</v>
      </c>
      <c r="O73" s="51">
        <v>0.5</v>
      </c>
      <c r="P73" s="51">
        <v>0</v>
      </c>
      <c r="Q73">
        <v>100</v>
      </c>
      <c r="R73" s="49" t="s">
        <v>852</v>
      </c>
      <c r="S73" s="49" t="s">
        <v>852</v>
      </c>
      <c r="T73" t="s">
        <v>84</v>
      </c>
      <c r="U73" t="s">
        <v>31</v>
      </c>
      <c r="V73" t="s">
        <v>85</v>
      </c>
      <c r="W73" t="str">
        <f t="shared" ca="1" si="3"/>
        <v/>
      </c>
      <c r="X73" t="str">
        <f t="shared" si="4"/>
        <v/>
      </c>
      <c r="Y73" t="str">
        <f t="shared" ca="1" si="5"/>
        <v/>
      </c>
    </row>
    <row r="74" spans="1:25" x14ac:dyDescent="0.25">
      <c r="A74">
        <v>2308</v>
      </c>
      <c r="B74" t="s">
        <v>31</v>
      </c>
      <c r="C74" t="s">
        <v>79</v>
      </c>
      <c r="D74" t="s">
        <v>80</v>
      </c>
      <c r="E74" t="s">
        <v>22</v>
      </c>
      <c r="F74" t="s">
        <v>81</v>
      </c>
      <c r="G74" t="s">
        <v>853</v>
      </c>
      <c r="H74" t="s">
        <v>32</v>
      </c>
      <c r="I74" t="s">
        <v>32</v>
      </c>
      <c r="J74" s="49" t="s">
        <v>854</v>
      </c>
      <c r="K74" t="s">
        <v>82</v>
      </c>
      <c r="L74" t="s">
        <v>83</v>
      </c>
      <c r="M74" s="50">
        <v>42632</v>
      </c>
      <c r="N74" s="50">
        <v>42632</v>
      </c>
      <c r="O74" s="51">
        <v>1</v>
      </c>
      <c r="P74" s="51">
        <v>0</v>
      </c>
      <c r="Q74">
        <v>100</v>
      </c>
      <c r="R74" s="49" t="s">
        <v>855</v>
      </c>
      <c r="S74" s="49" t="s">
        <v>854</v>
      </c>
      <c r="T74" t="s">
        <v>84</v>
      </c>
      <c r="U74" t="s">
        <v>31</v>
      </c>
      <c r="V74" t="s">
        <v>85</v>
      </c>
      <c r="W74" t="str">
        <f t="shared" ca="1" si="3"/>
        <v/>
      </c>
      <c r="X74" t="str">
        <f t="shared" si="4"/>
        <v/>
      </c>
      <c r="Y74" t="str">
        <f t="shared" ca="1" si="5"/>
        <v/>
      </c>
    </row>
    <row r="75" spans="1:25" x14ac:dyDescent="0.25">
      <c r="A75">
        <v>2406</v>
      </c>
      <c r="B75" t="s">
        <v>31</v>
      </c>
      <c r="C75" t="s">
        <v>79</v>
      </c>
      <c r="D75" t="s">
        <v>80</v>
      </c>
      <c r="E75" t="s">
        <v>22</v>
      </c>
      <c r="F75" t="s">
        <v>81</v>
      </c>
      <c r="G75" t="s">
        <v>856</v>
      </c>
      <c r="H75" t="s">
        <v>32</v>
      </c>
      <c r="I75" t="s">
        <v>32</v>
      </c>
      <c r="J75" s="49" t="s">
        <v>857</v>
      </c>
      <c r="K75" t="s">
        <v>82</v>
      </c>
      <c r="L75" t="s">
        <v>83</v>
      </c>
      <c r="M75" s="50">
        <v>42633</v>
      </c>
      <c r="N75" s="50">
        <v>42633</v>
      </c>
      <c r="O75" s="51">
        <v>2</v>
      </c>
      <c r="P75" s="51">
        <v>0</v>
      </c>
      <c r="Q75">
        <v>100</v>
      </c>
      <c r="R75" s="49" t="s">
        <v>858</v>
      </c>
      <c r="S75" s="49" t="s">
        <v>857</v>
      </c>
      <c r="T75" t="s">
        <v>84</v>
      </c>
      <c r="U75" t="s">
        <v>31</v>
      </c>
      <c r="V75" t="s">
        <v>85</v>
      </c>
      <c r="W75" t="str">
        <f t="shared" ca="1" si="3"/>
        <v/>
      </c>
      <c r="X75" t="str">
        <f t="shared" si="4"/>
        <v/>
      </c>
      <c r="Y75" t="str">
        <f t="shared" ca="1" si="5"/>
        <v/>
      </c>
    </row>
    <row r="76" spans="1:25" x14ac:dyDescent="0.25">
      <c r="A76">
        <v>2428</v>
      </c>
      <c r="B76" t="s">
        <v>31</v>
      </c>
      <c r="C76" t="s">
        <v>79</v>
      </c>
      <c r="D76" t="s">
        <v>80</v>
      </c>
      <c r="E76" t="s">
        <v>22</v>
      </c>
      <c r="F76" t="s">
        <v>81</v>
      </c>
      <c r="G76" t="s">
        <v>859</v>
      </c>
      <c r="H76" t="s">
        <v>32</v>
      </c>
      <c r="I76" t="s">
        <v>32</v>
      </c>
      <c r="J76" s="49" t="s">
        <v>860</v>
      </c>
      <c r="K76" t="s">
        <v>82</v>
      </c>
      <c r="L76" t="s">
        <v>83</v>
      </c>
      <c r="M76" s="50">
        <v>42633</v>
      </c>
      <c r="N76" s="50">
        <v>42633</v>
      </c>
      <c r="O76" s="51">
        <v>1</v>
      </c>
      <c r="P76" s="51">
        <v>0</v>
      </c>
      <c r="Q76">
        <v>100</v>
      </c>
      <c r="R76" s="49" t="s">
        <v>860</v>
      </c>
      <c r="S76" s="49" t="s">
        <v>860</v>
      </c>
      <c r="T76" t="s">
        <v>84</v>
      </c>
      <c r="U76" t="s">
        <v>31</v>
      </c>
      <c r="V76" t="s">
        <v>85</v>
      </c>
      <c r="W76" t="str">
        <f t="shared" ca="1" si="3"/>
        <v/>
      </c>
      <c r="X76" t="str">
        <f t="shared" si="4"/>
        <v/>
      </c>
      <c r="Y76" t="str">
        <f t="shared" ca="1" si="5"/>
        <v/>
      </c>
    </row>
    <row r="77" spans="1:25" x14ac:dyDescent="0.25">
      <c r="A77">
        <v>2429</v>
      </c>
      <c r="B77" t="s">
        <v>31</v>
      </c>
      <c r="C77" t="s">
        <v>79</v>
      </c>
      <c r="D77" t="s">
        <v>80</v>
      </c>
      <c r="E77" t="s">
        <v>22</v>
      </c>
      <c r="F77" t="s">
        <v>81</v>
      </c>
      <c r="G77" t="s">
        <v>861</v>
      </c>
      <c r="H77" t="s">
        <v>32</v>
      </c>
      <c r="I77" t="s">
        <v>32</v>
      </c>
      <c r="J77" s="49" t="s">
        <v>862</v>
      </c>
      <c r="K77" t="s">
        <v>82</v>
      </c>
      <c r="L77" t="s">
        <v>83</v>
      </c>
      <c r="M77" s="50">
        <v>42633</v>
      </c>
      <c r="N77" s="50">
        <v>42633</v>
      </c>
      <c r="O77" s="51">
        <v>0.5</v>
      </c>
      <c r="P77" s="51">
        <v>0</v>
      </c>
      <c r="Q77">
        <v>100</v>
      </c>
      <c r="R77" s="49" t="s">
        <v>863</v>
      </c>
      <c r="S77" s="49" t="s">
        <v>862</v>
      </c>
      <c r="T77" t="s">
        <v>84</v>
      </c>
      <c r="U77" t="s">
        <v>31</v>
      </c>
      <c r="V77" t="s">
        <v>85</v>
      </c>
      <c r="W77" t="str">
        <f t="shared" ca="1" si="3"/>
        <v/>
      </c>
      <c r="X77" t="str">
        <f t="shared" si="4"/>
        <v/>
      </c>
      <c r="Y77" t="str">
        <f t="shared" ca="1" si="5"/>
        <v/>
      </c>
    </row>
    <row r="78" spans="1:25" x14ac:dyDescent="0.25">
      <c r="A78">
        <v>2430</v>
      </c>
      <c r="B78" t="s">
        <v>31</v>
      </c>
      <c r="C78" t="s">
        <v>79</v>
      </c>
      <c r="D78" t="s">
        <v>80</v>
      </c>
      <c r="E78" t="s">
        <v>22</v>
      </c>
      <c r="F78" t="s">
        <v>81</v>
      </c>
      <c r="G78" t="s">
        <v>864</v>
      </c>
      <c r="H78" t="s">
        <v>32</v>
      </c>
      <c r="I78" t="s">
        <v>32</v>
      </c>
      <c r="J78" s="49" t="s">
        <v>865</v>
      </c>
      <c r="K78" t="s">
        <v>82</v>
      </c>
      <c r="L78" t="s">
        <v>83</v>
      </c>
      <c r="M78" s="50">
        <v>42633</v>
      </c>
      <c r="N78" s="50">
        <v>42633</v>
      </c>
      <c r="O78" s="51">
        <v>1.5</v>
      </c>
      <c r="P78" s="51">
        <v>0</v>
      </c>
      <c r="Q78">
        <v>100</v>
      </c>
      <c r="R78" s="49" t="s">
        <v>866</v>
      </c>
      <c r="S78" s="49" t="s">
        <v>865</v>
      </c>
      <c r="T78" t="s">
        <v>84</v>
      </c>
      <c r="U78" t="s">
        <v>31</v>
      </c>
      <c r="V78" t="s">
        <v>85</v>
      </c>
      <c r="W78" t="str">
        <f t="shared" ca="1" si="3"/>
        <v/>
      </c>
      <c r="X78" t="str">
        <f t="shared" si="4"/>
        <v/>
      </c>
      <c r="Y78" t="str">
        <f t="shared" ca="1" si="5"/>
        <v/>
      </c>
    </row>
    <row r="79" spans="1:25" x14ac:dyDescent="0.25">
      <c r="A79">
        <v>2431</v>
      </c>
      <c r="B79" t="s">
        <v>31</v>
      </c>
      <c r="C79" t="s">
        <v>79</v>
      </c>
      <c r="D79" t="s">
        <v>80</v>
      </c>
      <c r="E79" t="s">
        <v>22</v>
      </c>
      <c r="F79" t="s">
        <v>81</v>
      </c>
      <c r="G79" t="s">
        <v>867</v>
      </c>
      <c r="H79" t="s">
        <v>32</v>
      </c>
      <c r="I79" t="s">
        <v>32</v>
      </c>
      <c r="J79" s="49" t="s">
        <v>868</v>
      </c>
      <c r="K79" t="s">
        <v>82</v>
      </c>
      <c r="L79" t="s">
        <v>83</v>
      </c>
      <c r="M79" s="50">
        <v>42633</v>
      </c>
      <c r="N79" s="50">
        <v>42633</v>
      </c>
      <c r="O79" s="51">
        <v>0.5</v>
      </c>
      <c r="P79" s="51">
        <v>0</v>
      </c>
      <c r="Q79">
        <v>100</v>
      </c>
      <c r="R79" s="49" t="s">
        <v>869</v>
      </c>
      <c r="S79" s="49" t="s">
        <v>868</v>
      </c>
      <c r="T79" t="s">
        <v>84</v>
      </c>
      <c r="U79" t="s">
        <v>31</v>
      </c>
      <c r="V79" t="s">
        <v>85</v>
      </c>
      <c r="W79" t="str">
        <f t="shared" ca="1" si="3"/>
        <v/>
      </c>
      <c r="X79" t="str">
        <f t="shared" si="4"/>
        <v/>
      </c>
      <c r="Y79" t="str">
        <f t="shared" ca="1" si="5"/>
        <v/>
      </c>
    </row>
    <row r="80" spans="1:25" x14ac:dyDescent="0.25">
      <c r="A80">
        <v>2519</v>
      </c>
      <c r="B80" t="s">
        <v>31</v>
      </c>
      <c r="C80" t="s">
        <v>79</v>
      </c>
      <c r="D80" t="s">
        <v>80</v>
      </c>
      <c r="E80" t="s">
        <v>22</v>
      </c>
      <c r="F80" t="s">
        <v>81</v>
      </c>
      <c r="G80" t="s">
        <v>103</v>
      </c>
      <c r="H80" t="s">
        <v>32</v>
      </c>
      <c r="I80" t="s">
        <v>32</v>
      </c>
      <c r="J80" s="49" t="s">
        <v>104</v>
      </c>
      <c r="K80" t="s">
        <v>82</v>
      </c>
      <c r="L80" t="s">
        <v>83</v>
      </c>
      <c r="M80" s="50">
        <v>42634</v>
      </c>
      <c r="N80" s="50">
        <v>42634</v>
      </c>
      <c r="O80" s="51">
        <v>4</v>
      </c>
      <c r="P80" s="51">
        <v>0</v>
      </c>
      <c r="Q80">
        <v>100</v>
      </c>
      <c r="R80" s="49" t="s">
        <v>105</v>
      </c>
      <c r="S80" s="49" t="s">
        <v>106</v>
      </c>
      <c r="T80" t="s">
        <v>84</v>
      </c>
      <c r="U80" t="s">
        <v>31</v>
      </c>
      <c r="V80" t="s">
        <v>85</v>
      </c>
      <c r="W80" t="str">
        <f t="shared" ca="1" si="3"/>
        <v/>
      </c>
      <c r="X80" t="str">
        <f t="shared" si="4"/>
        <v/>
      </c>
      <c r="Y80" t="str">
        <f t="shared" ca="1" si="5"/>
        <v/>
      </c>
    </row>
    <row r="81" spans="1:25" x14ac:dyDescent="0.25">
      <c r="A81">
        <v>2553</v>
      </c>
      <c r="B81" t="s">
        <v>31</v>
      </c>
      <c r="C81" t="s">
        <v>79</v>
      </c>
      <c r="D81" t="s">
        <v>80</v>
      </c>
      <c r="E81" t="s">
        <v>22</v>
      </c>
      <c r="F81" t="s">
        <v>81</v>
      </c>
      <c r="G81" t="s">
        <v>107</v>
      </c>
      <c r="H81" t="s">
        <v>32</v>
      </c>
      <c r="I81" t="s">
        <v>32</v>
      </c>
      <c r="J81" s="49" t="s">
        <v>108</v>
      </c>
      <c r="K81" t="s">
        <v>82</v>
      </c>
      <c r="L81" t="s">
        <v>83</v>
      </c>
      <c r="M81" s="50">
        <v>42635</v>
      </c>
      <c r="N81" s="50">
        <v>42635</v>
      </c>
      <c r="O81" s="51">
        <v>0.5</v>
      </c>
      <c r="P81" s="51">
        <v>0</v>
      </c>
      <c r="Q81">
        <v>100</v>
      </c>
      <c r="R81" s="49" t="s">
        <v>109</v>
      </c>
      <c r="S81" s="49" t="s">
        <v>108</v>
      </c>
      <c r="T81" t="s">
        <v>84</v>
      </c>
      <c r="U81" t="s">
        <v>31</v>
      </c>
      <c r="V81" t="s">
        <v>85</v>
      </c>
      <c r="W81" t="str">
        <f t="shared" ca="1" si="3"/>
        <v/>
      </c>
      <c r="X81" t="str">
        <f t="shared" si="4"/>
        <v/>
      </c>
      <c r="Y81" t="str">
        <f t="shared" ca="1" si="5"/>
        <v/>
      </c>
    </row>
    <row r="82" spans="1:25" x14ac:dyDescent="0.25">
      <c r="A82">
        <v>2658</v>
      </c>
      <c r="B82" t="s">
        <v>31</v>
      </c>
      <c r="C82" t="s">
        <v>79</v>
      </c>
      <c r="D82" t="s">
        <v>80</v>
      </c>
      <c r="E82" t="s">
        <v>22</v>
      </c>
      <c r="F82" t="s">
        <v>81</v>
      </c>
      <c r="G82" t="s">
        <v>870</v>
      </c>
      <c r="H82" t="s">
        <v>32</v>
      </c>
      <c r="I82" t="s">
        <v>32</v>
      </c>
      <c r="J82" s="49" t="s">
        <v>871</v>
      </c>
      <c r="K82" t="s">
        <v>82</v>
      </c>
      <c r="L82" t="s">
        <v>83</v>
      </c>
      <c r="M82" s="50">
        <v>42635</v>
      </c>
      <c r="N82" s="50">
        <v>42636</v>
      </c>
      <c r="O82" s="51">
        <v>16</v>
      </c>
      <c r="P82" s="51">
        <v>0</v>
      </c>
      <c r="Q82">
        <v>100</v>
      </c>
      <c r="R82" s="49" t="s">
        <v>872</v>
      </c>
      <c r="S82" s="49" t="s">
        <v>871</v>
      </c>
      <c r="T82" t="s">
        <v>84</v>
      </c>
      <c r="U82" t="s">
        <v>31</v>
      </c>
      <c r="V82" t="s">
        <v>85</v>
      </c>
      <c r="W82" t="str">
        <f t="shared" ca="1" si="3"/>
        <v/>
      </c>
      <c r="X82">
        <f t="shared" si="4"/>
        <v>1</v>
      </c>
      <c r="Y82" t="str">
        <f t="shared" ca="1" si="5"/>
        <v/>
      </c>
    </row>
    <row r="83" spans="1:25" x14ac:dyDescent="0.25">
      <c r="A83">
        <v>2750</v>
      </c>
      <c r="B83" t="s">
        <v>31</v>
      </c>
      <c r="C83" t="s">
        <v>79</v>
      </c>
      <c r="D83" t="s">
        <v>80</v>
      </c>
      <c r="E83" t="s">
        <v>22</v>
      </c>
      <c r="F83" t="s">
        <v>81</v>
      </c>
      <c r="G83" t="s">
        <v>873</v>
      </c>
      <c r="H83" t="s">
        <v>32</v>
      </c>
      <c r="I83" t="s">
        <v>32</v>
      </c>
      <c r="J83" s="49" t="s">
        <v>874</v>
      </c>
      <c r="K83" t="s">
        <v>82</v>
      </c>
      <c r="L83" t="s">
        <v>83</v>
      </c>
      <c r="M83" s="50">
        <v>42636</v>
      </c>
      <c r="N83" s="50">
        <v>42636</v>
      </c>
      <c r="O83" s="51">
        <v>0.5</v>
      </c>
      <c r="P83" s="51">
        <v>0</v>
      </c>
      <c r="Q83">
        <v>100</v>
      </c>
      <c r="R83" s="49" t="s">
        <v>875</v>
      </c>
      <c r="S83" s="49" t="s">
        <v>874</v>
      </c>
      <c r="T83" t="s">
        <v>84</v>
      </c>
      <c r="U83" t="s">
        <v>31</v>
      </c>
      <c r="V83" t="s">
        <v>85</v>
      </c>
      <c r="W83" t="str">
        <f t="shared" ca="1" si="3"/>
        <v/>
      </c>
      <c r="X83" t="str">
        <f t="shared" si="4"/>
        <v/>
      </c>
      <c r="Y83" t="str">
        <f t="shared" ca="1" si="5"/>
        <v/>
      </c>
    </row>
    <row r="84" spans="1:25" x14ac:dyDescent="0.25">
      <c r="A84">
        <v>2751</v>
      </c>
      <c r="B84" t="s">
        <v>31</v>
      </c>
      <c r="C84" t="s">
        <v>79</v>
      </c>
      <c r="D84" t="s">
        <v>80</v>
      </c>
      <c r="E84" t="s">
        <v>22</v>
      </c>
      <c r="F84" t="s">
        <v>81</v>
      </c>
      <c r="G84" t="s">
        <v>876</v>
      </c>
      <c r="H84" t="s">
        <v>32</v>
      </c>
      <c r="I84" t="s">
        <v>32</v>
      </c>
      <c r="J84" s="49" t="s">
        <v>877</v>
      </c>
      <c r="K84" t="s">
        <v>82</v>
      </c>
      <c r="L84" t="s">
        <v>83</v>
      </c>
      <c r="M84" s="50">
        <v>42636</v>
      </c>
      <c r="N84" s="50">
        <v>42636</v>
      </c>
      <c r="O84" s="51">
        <v>1</v>
      </c>
      <c r="P84" s="51">
        <v>0</v>
      </c>
      <c r="Q84">
        <v>100</v>
      </c>
      <c r="R84" s="49" t="s">
        <v>877</v>
      </c>
      <c r="S84" s="49" t="s">
        <v>877</v>
      </c>
      <c r="T84" t="s">
        <v>84</v>
      </c>
      <c r="U84" t="s">
        <v>31</v>
      </c>
      <c r="V84" t="s">
        <v>85</v>
      </c>
      <c r="W84" t="str">
        <f t="shared" ca="1" si="3"/>
        <v/>
      </c>
      <c r="X84" t="str">
        <f t="shared" si="4"/>
        <v/>
      </c>
      <c r="Y84" t="str">
        <f t="shared" ca="1" si="5"/>
        <v/>
      </c>
    </row>
    <row r="85" spans="1:25" x14ac:dyDescent="0.25">
      <c r="A85">
        <v>2752</v>
      </c>
      <c r="B85" t="s">
        <v>31</v>
      </c>
      <c r="C85" t="s">
        <v>79</v>
      </c>
      <c r="D85" t="s">
        <v>80</v>
      </c>
      <c r="E85" t="s">
        <v>22</v>
      </c>
      <c r="F85" t="s">
        <v>81</v>
      </c>
      <c r="G85" t="s">
        <v>878</v>
      </c>
      <c r="H85" t="s">
        <v>32</v>
      </c>
      <c r="I85" t="s">
        <v>32</v>
      </c>
      <c r="J85" s="49" t="s">
        <v>879</v>
      </c>
      <c r="K85" t="s">
        <v>82</v>
      </c>
      <c r="L85" t="s">
        <v>83</v>
      </c>
      <c r="M85" s="50">
        <v>42636</v>
      </c>
      <c r="N85" s="50">
        <v>42636</v>
      </c>
      <c r="O85" s="51">
        <v>0.5</v>
      </c>
      <c r="P85" s="51">
        <v>0</v>
      </c>
      <c r="Q85">
        <v>100</v>
      </c>
      <c r="R85" s="49" t="s">
        <v>880</v>
      </c>
      <c r="S85" s="49" t="s">
        <v>879</v>
      </c>
      <c r="T85" t="s">
        <v>84</v>
      </c>
      <c r="U85" t="s">
        <v>31</v>
      </c>
      <c r="V85" t="s">
        <v>85</v>
      </c>
      <c r="W85" t="str">
        <f t="shared" ca="1" si="3"/>
        <v/>
      </c>
      <c r="X85" t="str">
        <f t="shared" si="4"/>
        <v/>
      </c>
      <c r="Y85" t="str">
        <f t="shared" ca="1" si="5"/>
        <v/>
      </c>
    </row>
    <row r="86" spans="1:25" x14ac:dyDescent="0.25">
      <c r="A86">
        <v>2865</v>
      </c>
      <c r="B86" t="s">
        <v>31</v>
      </c>
      <c r="C86" t="s">
        <v>79</v>
      </c>
      <c r="D86" t="s">
        <v>80</v>
      </c>
      <c r="E86" t="s">
        <v>22</v>
      </c>
      <c r="F86" t="s">
        <v>81</v>
      </c>
      <c r="G86" t="s">
        <v>881</v>
      </c>
      <c r="H86" t="s">
        <v>32</v>
      </c>
      <c r="I86" t="s">
        <v>32</v>
      </c>
      <c r="J86" s="49" t="s">
        <v>882</v>
      </c>
      <c r="K86" t="s">
        <v>82</v>
      </c>
      <c r="L86" t="s">
        <v>83</v>
      </c>
      <c r="M86" s="50">
        <v>42639</v>
      </c>
      <c r="N86" s="50">
        <v>42639</v>
      </c>
      <c r="O86" s="51">
        <v>1</v>
      </c>
      <c r="P86" s="51">
        <v>0</v>
      </c>
      <c r="Q86">
        <v>100</v>
      </c>
      <c r="R86" s="49" t="s">
        <v>882</v>
      </c>
      <c r="S86" s="49" t="s">
        <v>882</v>
      </c>
      <c r="T86" t="s">
        <v>84</v>
      </c>
      <c r="U86" t="s">
        <v>31</v>
      </c>
      <c r="V86" t="s">
        <v>85</v>
      </c>
      <c r="W86" t="str">
        <f t="shared" ca="1" si="3"/>
        <v/>
      </c>
      <c r="X86" t="str">
        <f t="shared" si="4"/>
        <v/>
      </c>
      <c r="Y86" t="str">
        <f t="shared" ca="1" si="5"/>
        <v/>
      </c>
    </row>
    <row r="87" spans="1:25" x14ac:dyDescent="0.25">
      <c r="A87">
        <v>2866</v>
      </c>
      <c r="B87" t="s">
        <v>31</v>
      </c>
      <c r="C87" t="s">
        <v>79</v>
      </c>
      <c r="D87" t="s">
        <v>80</v>
      </c>
      <c r="E87" t="s">
        <v>22</v>
      </c>
      <c r="F87" t="s">
        <v>81</v>
      </c>
      <c r="G87" t="s">
        <v>883</v>
      </c>
      <c r="H87" t="s">
        <v>32</v>
      </c>
      <c r="I87" t="s">
        <v>32</v>
      </c>
      <c r="J87" s="49" t="s">
        <v>884</v>
      </c>
      <c r="K87" t="s">
        <v>82</v>
      </c>
      <c r="L87" t="s">
        <v>83</v>
      </c>
      <c r="M87" s="50">
        <v>42639</v>
      </c>
      <c r="N87" s="50">
        <v>42639</v>
      </c>
      <c r="O87" s="51">
        <v>0.5</v>
      </c>
      <c r="P87" s="51">
        <v>0</v>
      </c>
      <c r="Q87">
        <v>100</v>
      </c>
      <c r="R87" s="49" t="s">
        <v>885</v>
      </c>
      <c r="S87" s="49" t="s">
        <v>884</v>
      </c>
      <c r="T87" t="s">
        <v>84</v>
      </c>
      <c r="U87" t="s">
        <v>31</v>
      </c>
      <c r="V87" t="s">
        <v>85</v>
      </c>
      <c r="W87" t="str">
        <f t="shared" ca="1" si="3"/>
        <v/>
      </c>
      <c r="X87" t="str">
        <f t="shared" si="4"/>
        <v/>
      </c>
      <c r="Y87" t="str">
        <f t="shared" ca="1" si="5"/>
        <v/>
      </c>
    </row>
    <row r="88" spans="1:25" x14ac:dyDescent="0.25">
      <c r="A88">
        <v>2867</v>
      </c>
      <c r="B88" t="s">
        <v>31</v>
      </c>
      <c r="C88" t="s">
        <v>79</v>
      </c>
      <c r="D88" t="s">
        <v>80</v>
      </c>
      <c r="E88" t="s">
        <v>22</v>
      </c>
      <c r="F88" t="s">
        <v>81</v>
      </c>
      <c r="G88" t="s">
        <v>886</v>
      </c>
      <c r="H88" t="s">
        <v>32</v>
      </c>
      <c r="I88" t="s">
        <v>32</v>
      </c>
      <c r="J88" s="49" t="s">
        <v>887</v>
      </c>
      <c r="K88" t="s">
        <v>82</v>
      </c>
      <c r="L88" t="s">
        <v>83</v>
      </c>
      <c r="M88" s="50">
        <v>42639</v>
      </c>
      <c r="N88" s="50">
        <v>42639</v>
      </c>
      <c r="O88" s="51">
        <v>0.5</v>
      </c>
      <c r="P88" s="51">
        <v>0</v>
      </c>
      <c r="Q88">
        <v>100</v>
      </c>
      <c r="R88" s="49" t="s">
        <v>887</v>
      </c>
      <c r="S88" s="49" t="s">
        <v>887</v>
      </c>
      <c r="T88" t="s">
        <v>84</v>
      </c>
      <c r="U88" t="s">
        <v>31</v>
      </c>
      <c r="V88" t="s">
        <v>85</v>
      </c>
      <c r="W88" t="str">
        <f t="shared" ca="1" si="3"/>
        <v/>
      </c>
      <c r="X88" t="str">
        <f t="shared" si="4"/>
        <v/>
      </c>
      <c r="Y88" t="str">
        <f t="shared" ca="1" si="5"/>
        <v/>
      </c>
    </row>
    <row r="89" spans="1:25" x14ac:dyDescent="0.25">
      <c r="A89">
        <v>2869</v>
      </c>
      <c r="B89" t="s">
        <v>31</v>
      </c>
      <c r="C89" t="s">
        <v>79</v>
      </c>
      <c r="D89" t="s">
        <v>80</v>
      </c>
      <c r="E89" t="s">
        <v>22</v>
      </c>
      <c r="F89" t="s">
        <v>81</v>
      </c>
      <c r="G89" t="s">
        <v>888</v>
      </c>
      <c r="H89" t="s">
        <v>32</v>
      </c>
      <c r="I89" t="s">
        <v>32</v>
      </c>
      <c r="J89" s="49" t="s">
        <v>889</v>
      </c>
      <c r="K89" t="s">
        <v>82</v>
      </c>
      <c r="L89" t="s">
        <v>83</v>
      </c>
      <c r="M89" s="50">
        <v>42639</v>
      </c>
      <c r="N89" s="50">
        <v>42639</v>
      </c>
      <c r="O89" s="51">
        <v>6</v>
      </c>
      <c r="P89" s="51">
        <v>0</v>
      </c>
      <c r="Q89">
        <v>100</v>
      </c>
      <c r="R89" s="49" t="s">
        <v>890</v>
      </c>
      <c r="S89" s="49" t="s">
        <v>889</v>
      </c>
      <c r="T89" t="s">
        <v>84</v>
      </c>
      <c r="U89" t="s">
        <v>31</v>
      </c>
      <c r="V89" t="s">
        <v>85</v>
      </c>
      <c r="W89" t="str">
        <f t="shared" ca="1" si="3"/>
        <v/>
      </c>
      <c r="X89" t="str">
        <f t="shared" si="4"/>
        <v/>
      </c>
      <c r="Y89" t="str">
        <f t="shared" ca="1" si="5"/>
        <v/>
      </c>
    </row>
    <row r="90" spans="1:25" x14ac:dyDescent="0.25">
      <c r="A90">
        <v>2959</v>
      </c>
      <c r="B90" t="s">
        <v>31</v>
      </c>
      <c r="C90" t="s">
        <v>79</v>
      </c>
      <c r="D90" t="s">
        <v>80</v>
      </c>
      <c r="E90" t="s">
        <v>22</v>
      </c>
      <c r="F90" t="s">
        <v>81</v>
      </c>
      <c r="G90" t="s">
        <v>7297</v>
      </c>
      <c r="H90" t="s">
        <v>32</v>
      </c>
      <c r="I90" t="s">
        <v>32</v>
      </c>
      <c r="J90" s="49" t="s">
        <v>9616</v>
      </c>
      <c r="K90" t="s">
        <v>82</v>
      </c>
      <c r="L90" t="s">
        <v>83</v>
      </c>
      <c r="M90" s="50">
        <v>42640</v>
      </c>
      <c r="N90" s="50">
        <v>42647</v>
      </c>
      <c r="O90" s="51">
        <v>40</v>
      </c>
      <c r="P90" s="51">
        <v>0</v>
      </c>
      <c r="Q90">
        <v>100</v>
      </c>
      <c r="R90" s="49" t="s">
        <v>7298</v>
      </c>
      <c r="S90" s="49" t="s">
        <v>9616</v>
      </c>
      <c r="T90" t="s">
        <v>84</v>
      </c>
      <c r="U90" t="s">
        <v>31</v>
      </c>
      <c r="V90" t="s">
        <v>85</v>
      </c>
      <c r="W90" t="str">
        <f t="shared" ca="1" si="3"/>
        <v/>
      </c>
      <c r="X90">
        <f t="shared" si="4"/>
        <v>1</v>
      </c>
      <c r="Y90" t="str">
        <f t="shared" ca="1" si="5"/>
        <v/>
      </c>
    </row>
    <row r="91" spans="1:25" x14ac:dyDescent="0.25">
      <c r="A91">
        <v>3441</v>
      </c>
      <c r="B91" t="s">
        <v>31</v>
      </c>
      <c r="C91" t="s">
        <v>79</v>
      </c>
      <c r="D91" t="s">
        <v>80</v>
      </c>
      <c r="E91" t="s">
        <v>22</v>
      </c>
      <c r="F91" t="s">
        <v>81</v>
      </c>
      <c r="G91" t="s">
        <v>9617</v>
      </c>
      <c r="H91" t="s">
        <v>32</v>
      </c>
      <c r="I91" t="s">
        <v>32</v>
      </c>
      <c r="J91" s="49" t="s">
        <v>9618</v>
      </c>
      <c r="K91" t="s">
        <v>82</v>
      </c>
      <c r="L91" t="s">
        <v>83</v>
      </c>
      <c r="M91" s="50">
        <v>42646</v>
      </c>
      <c r="N91" s="50">
        <v>42646</v>
      </c>
      <c r="O91" s="51">
        <v>2</v>
      </c>
      <c r="P91" s="51">
        <v>0</v>
      </c>
      <c r="Q91">
        <v>100</v>
      </c>
      <c r="R91" s="49" t="s">
        <v>9619</v>
      </c>
      <c r="S91" s="49" t="s">
        <v>9620</v>
      </c>
      <c r="T91" t="s">
        <v>84</v>
      </c>
      <c r="U91" t="s">
        <v>31</v>
      </c>
      <c r="V91" t="s">
        <v>85</v>
      </c>
      <c r="W91" t="str">
        <f t="shared" ca="1" si="3"/>
        <v/>
      </c>
      <c r="X91" t="str">
        <f t="shared" si="4"/>
        <v/>
      </c>
      <c r="Y91" t="str">
        <f t="shared" ca="1" si="5"/>
        <v/>
      </c>
    </row>
    <row r="92" spans="1:25" x14ac:dyDescent="0.25">
      <c r="A92">
        <v>3703</v>
      </c>
      <c r="B92" t="s">
        <v>31</v>
      </c>
      <c r="C92" t="s">
        <v>79</v>
      </c>
      <c r="D92" t="s">
        <v>80</v>
      </c>
      <c r="E92" t="s">
        <v>22</v>
      </c>
      <c r="F92" t="s">
        <v>81</v>
      </c>
      <c r="G92" t="s">
        <v>9621</v>
      </c>
      <c r="H92" t="s">
        <v>32</v>
      </c>
      <c r="I92" t="s">
        <v>32</v>
      </c>
      <c r="J92" s="49" t="s">
        <v>9622</v>
      </c>
      <c r="K92" t="s">
        <v>82</v>
      </c>
      <c r="L92" t="s">
        <v>83</v>
      </c>
      <c r="M92" s="50">
        <v>42647</v>
      </c>
      <c r="N92" s="50">
        <v>42648</v>
      </c>
      <c r="O92" s="51">
        <v>4</v>
      </c>
      <c r="P92" s="51">
        <v>0</v>
      </c>
      <c r="Q92">
        <v>100</v>
      </c>
      <c r="R92" s="49" t="s">
        <v>9623</v>
      </c>
      <c r="S92" s="49" t="s">
        <v>9624</v>
      </c>
      <c r="T92" t="s">
        <v>84</v>
      </c>
      <c r="U92" t="s">
        <v>31</v>
      </c>
      <c r="V92" t="s">
        <v>85</v>
      </c>
      <c r="W92" t="str">
        <f t="shared" ca="1" si="3"/>
        <v/>
      </c>
      <c r="X92">
        <f t="shared" si="4"/>
        <v>1</v>
      </c>
      <c r="Y92" t="str">
        <f t="shared" ca="1" si="5"/>
        <v/>
      </c>
    </row>
    <row r="93" spans="1:25" x14ac:dyDescent="0.25">
      <c r="A93">
        <v>3705</v>
      </c>
      <c r="B93" t="s">
        <v>31</v>
      </c>
      <c r="C93" t="s">
        <v>79</v>
      </c>
      <c r="D93" t="s">
        <v>80</v>
      </c>
      <c r="E93" t="s">
        <v>22</v>
      </c>
      <c r="F93" t="s">
        <v>81</v>
      </c>
      <c r="G93" t="s">
        <v>9625</v>
      </c>
      <c r="H93" t="s">
        <v>32</v>
      </c>
      <c r="I93" t="s">
        <v>32</v>
      </c>
      <c r="J93" s="49" t="s">
        <v>9626</v>
      </c>
      <c r="K93" t="s">
        <v>82</v>
      </c>
      <c r="L93" t="s">
        <v>83</v>
      </c>
      <c r="M93" s="50">
        <v>42648</v>
      </c>
      <c r="N93" s="50">
        <v>42648</v>
      </c>
      <c r="O93" s="51">
        <v>1</v>
      </c>
      <c r="P93" s="51">
        <v>0</v>
      </c>
      <c r="Q93">
        <v>100</v>
      </c>
      <c r="R93" s="49" t="s">
        <v>9627</v>
      </c>
      <c r="S93" s="49" t="s">
        <v>9626</v>
      </c>
      <c r="T93" t="s">
        <v>84</v>
      </c>
      <c r="U93" t="s">
        <v>31</v>
      </c>
      <c r="V93" t="s">
        <v>85</v>
      </c>
      <c r="W93" t="str">
        <f t="shared" ca="1" si="3"/>
        <v/>
      </c>
      <c r="X93" t="str">
        <f t="shared" si="4"/>
        <v/>
      </c>
      <c r="Y93" t="str">
        <f t="shared" ca="1" si="5"/>
        <v/>
      </c>
    </row>
    <row r="94" spans="1:25" x14ac:dyDescent="0.25">
      <c r="A94">
        <v>3706</v>
      </c>
      <c r="B94" t="s">
        <v>31</v>
      </c>
      <c r="C94" t="s">
        <v>79</v>
      </c>
      <c r="D94" t="s">
        <v>80</v>
      </c>
      <c r="E94" t="s">
        <v>22</v>
      </c>
      <c r="F94" t="s">
        <v>81</v>
      </c>
      <c r="G94" t="s">
        <v>9621</v>
      </c>
      <c r="H94" t="s">
        <v>32</v>
      </c>
      <c r="I94" t="s">
        <v>32</v>
      </c>
      <c r="J94" s="49" t="s">
        <v>9628</v>
      </c>
      <c r="K94" t="s">
        <v>82</v>
      </c>
      <c r="L94" t="s">
        <v>83</v>
      </c>
      <c r="M94" s="50">
        <v>42648</v>
      </c>
      <c r="N94" s="50">
        <v>42648</v>
      </c>
      <c r="O94" s="51">
        <v>2</v>
      </c>
      <c r="P94" s="51">
        <v>0</v>
      </c>
      <c r="Q94">
        <v>100</v>
      </c>
      <c r="R94" s="49" t="s">
        <v>9629</v>
      </c>
      <c r="S94" s="49" t="s">
        <v>9628</v>
      </c>
      <c r="T94" t="s">
        <v>84</v>
      </c>
      <c r="U94" t="s">
        <v>31</v>
      </c>
      <c r="V94" t="s">
        <v>85</v>
      </c>
      <c r="W94" t="str">
        <f t="shared" ca="1" si="3"/>
        <v/>
      </c>
      <c r="X94" t="str">
        <f t="shared" si="4"/>
        <v/>
      </c>
      <c r="Y94" t="str">
        <f t="shared" ca="1" si="5"/>
        <v/>
      </c>
    </row>
    <row r="95" spans="1:25" x14ac:dyDescent="0.25">
      <c r="A95">
        <v>3768</v>
      </c>
      <c r="B95" t="s">
        <v>31</v>
      </c>
      <c r="C95" t="s">
        <v>79</v>
      </c>
      <c r="D95" t="s">
        <v>80</v>
      </c>
      <c r="E95" t="s">
        <v>22</v>
      </c>
      <c r="F95" t="s">
        <v>81</v>
      </c>
      <c r="G95" t="s">
        <v>9630</v>
      </c>
      <c r="H95" t="s">
        <v>32</v>
      </c>
      <c r="I95" t="s">
        <v>32</v>
      </c>
      <c r="J95" s="49" t="s">
        <v>9631</v>
      </c>
      <c r="K95" t="s">
        <v>82</v>
      </c>
      <c r="L95" t="s">
        <v>83</v>
      </c>
      <c r="M95" s="50">
        <v>42648</v>
      </c>
      <c r="N95" s="50">
        <v>42648</v>
      </c>
      <c r="O95" s="51">
        <v>5</v>
      </c>
      <c r="P95" s="51">
        <v>0</v>
      </c>
      <c r="Q95">
        <v>100</v>
      </c>
      <c r="R95" s="49" t="s">
        <v>9632</v>
      </c>
      <c r="S95" s="49" t="s">
        <v>9632</v>
      </c>
      <c r="T95" t="s">
        <v>84</v>
      </c>
      <c r="U95" t="s">
        <v>31</v>
      </c>
      <c r="V95" t="s">
        <v>85</v>
      </c>
      <c r="W95" t="str">
        <f t="shared" ca="1" si="3"/>
        <v/>
      </c>
      <c r="X95" t="str">
        <f t="shared" si="4"/>
        <v/>
      </c>
      <c r="Y95" t="str">
        <f t="shared" ca="1" si="5"/>
        <v/>
      </c>
    </row>
    <row r="96" spans="1:25" x14ac:dyDescent="0.25">
      <c r="A96">
        <v>2589</v>
      </c>
      <c r="B96" t="s">
        <v>110</v>
      </c>
      <c r="C96" t="s">
        <v>79</v>
      </c>
      <c r="D96" t="s">
        <v>111</v>
      </c>
      <c r="E96" t="s">
        <v>22</v>
      </c>
      <c r="F96" t="s">
        <v>81</v>
      </c>
      <c r="G96" t="s">
        <v>112</v>
      </c>
      <c r="H96" t="s">
        <v>33</v>
      </c>
      <c r="I96" t="s">
        <v>60</v>
      </c>
      <c r="J96" s="49" t="s">
        <v>9633</v>
      </c>
      <c r="K96" t="s">
        <v>82</v>
      </c>
      <c r="L96" t="s">
        <v>83</v>
      </c>
      <c r="M96" s="50">
        <v>42635</v>
      </c>
      <c r="N96" s="50">
        <v>42635</v>
      </c>
      <c r="O96" s="51">
        <v>3</v>
      </c>
      <c r="P96" s="51">
        <v>1.5</v>
      </c>
      <c r="Q96">
        <v>100</v>
      </c>
      <c r="R96" s="49" t="s">
        <v>113</v>
      </c>
      <c r="S96" s="49" t="s">
        <v>9633</v>
      </c>
      <c r="T96" t="s">
        <v>84</v>
      </c>
      <c r="U96" t="s">
        <v>34</v>
      </c>
      <c r="V96" t="s">
        <v>85</v>
      </c>
      <c r="W96" t="str">
        <f t="shared" ca="1" si="3"/>
        <v/>
      </c>
      <c r="X96" t="str">
        <f t="shared" si="4"/>
        <v/>
      </c>
      <c r="Y96" t="str">
        <f t="shared" ca="1" si="5"/>
        <v/>
      </c>
    </row>
    <row r="97" spans="1:25" x14ac:dyDescent="0.25">
      <c r="A97">
        <v>2590</v>
      </c>
      <c r="B97" t="s">
        <v>110</v>
      </c>
      <c r="C97" t="s">
        <v>79</v>
      </c>
      <c r="D97" t="s">
        <v>111</v>
      </c>
      <c r="E97" t="s">
        <v>22</v>
      </c>
      <c r="F97" t="s">
        <v>81</v>
      </c>
      <c r="G97" t="s">
        <v>114</v>
      </c>
      <c r="H97" t="s">
        <v>33</v>
      </c>
      <c r="I97" t="s">
        <v>60</v>
      </c>
      <c r="J97" s="49" t="s">
        <v>115</v>
      </c>
      <c r="K97" t="s">
        <v>82</v>
      </c>
      <c r="L97" t="s">
        <v>83</v>
      </c>
      <c r="M97" s="50">
        <v>42635</v>
      </c>
      <c r="N97" s="50">
        <v>42635</v>
      </c>
      <c r="O97" s="51">
        <v>3</v>
      </c>
      <c r="P97" s="51">
        <v>3</v>
      </c>
      <c r="Q97">
        <v>100</v>
      </c>
      <c r="R97" s="49" t="s">
        <v>116</v>
      </c>
      <c r="S97" s="49" t="s">
        <v>115</v>
      </c>
      <c r="T97" t="s">
        <v>84</v>
      </c>
      <c r="U97" t="s">
        <v>34</v>
      </c>
      <c r="V97" t="s">
        <v>85</v>
      </c>
      <c r="W97" t="str">
        <f t="shared" ca="1" si="3"/>
        <v/>
      </c>
      <c r="X97" t="str">
        <f t="shared" si="4"/>
        <v/>
      </c>
      <c r="Y97" t="str">
        <f t="shared" ca="1" si="5"/>
        <v/>
      </c>
    </row>
    <row r="98" spans="1:25" x14ac:dyDescent="0.25">
      <c r="A98">
        <v>2591</v>
      </c>
      <c r="B98" t="s">
        <v>110</v>
      </c>
      <c r="C98" t="s">
        <v>79</v>
      </c>
      <c r="D98" t="s">
        <v>111</v>
      </c>
      <c r="E98" t="s">
        <v>22</v>
      </c>
      <c r="F98" t="s">
        <v>81</v>
      </c>
      <c r="G98" t="s">
        <v>117</v>
      </c>
      <c r="H98" t="s">
        <v>33</v>
      </c>
      <c r="I98" t="s">
        <v>60</v>
      </c>
      <c r="J98" s="49" t="s">
        <v>891</v>
      </c>
      <c r="K98" t="s">
        <v>82</v>
      </c>
      <c r="L98" t="s">
        <v>83</v>
      </c>
      <c r="M98" s="50">
        <v>42635</v>
      </c>
      <c r="N98" s="50">
        <v>42635</v>
      </c>
      <c r="O98" s="51">
        <v>2</v>
      </c>
      <c r="P98" s="51">
        <v>2</v>
      </c>
      <c r="Q98">
        <v>100</v>
      </c>
      <c r="R98" s="49" t="s">
        <v>118</v>
      </c>
      <c r="S98" s="49" t="s">
        <v>892</v>
      </c>
      <c r="T98" t="s">
        <v>84</v>
      </c>
      <c r="U98" t="s">
        <v>34</v>
      </c>
      <c r="V98" t="s">
        <v>85</v>
      </c>
      <c r="W98" t="str">
        <f t="shared" ca="1" si="3"/>
        <v/>
      </c>
      <c r="X98" t="str">
        <f t="shared" si="4"/>
        <v/>
      </c>
      <c r="Y98" t="str">
        <f t="shared" ca="1" si="5"/>
        <v/>
      </c>
    </row>
    <row r="99" spans="1:25" x14ac:dyDescent="0.25">
      <c r="A99">
        <v>2695</v>
      </c>
      <c r="B99" t="s">
        <v>110</v>
      </c>
      <c r="C99" t="s">
        <v>79</v>
      </c>
      <c r="D99" t="s">
        <v>111</v>
      </c>
      <c r="E99" t="s">
        <v>22</v>
      </c>
      <c r="F99" t="s">
        <v>81</v>
      </c>
      <c r="G99" t="s">
        <v>893</v>
      </c>
      <c r="H99" t="s">
        <v>33</v>
      </c>
      <c r="I99" t="s">
        <v>894</v>
      </c>
      <c r="J99" s="49" t="s">
        <v>895</v>
      </c>
      <c r="K99" t="s">
        <v>82</v>
      </c>
      <c r="L99" t="s">
        <v>83</v>
      </c>
      <c r="M99" s="50">
        <v>42635</v>
      </c>
      <c r="N99" s="50">
        <v>42635</v>
      </c>
      <c r="O99" s="51">
        <v>0.5</v>
      </c>
      <c r="P99" s="51">
        <v>0.5</v>
      </c>
      <c r="Q99">
        <v>100</v>
      </c>
      <c r="R99" s="49" t="s">
        <v>896</v>
      </c>
      <c r="S99" s="49" t="s">
        <v>895</v>
      </c>
      <c r="T99" t="s">
        <v>84</v>
      </c>
      <c r="U99" t="s">
        <v>34</v>
      </c>
      <c r="V99" t="s">
        <v>85</v>
      </c>
      <c r="W99" t="str">
        <f t="shared" ca="1" si="3"/>
        <v/>
      </c>
      <c r="X99" t="str">
        <f t="shared" si="4"/>
        <v/>
      </c>
      <c r="Y99" t="str">
        <f t="shared" ca="1" si="5"/>
        <v/>
      </c>
    </row>
    <row r="100" spans="1:25" x14ac:dyDescent="0.25">
      <c r="A100">
        <v>2086</v>
      </c>
      <c r="B100" t="s">
        <v>897</v>
      </c>
      <c r="C100" t="s">
        <v>79</v>
      </c>
      <c r="D100" t="s">
        <v>120</v>
      </c>
      <c r="E100" t="s">
        <v>22</v>
      </c>
      <c r="F100" t="s">
        <v>81</v>
      </c>
      <c r="G100" t="s">
        <v>7219</v>
      </c>
      <c r="H100" t="s">
        <v>33</v>
      </c>
      <c r="I100" t="s">
        <v>898</v>
      </c>
      <c r="J100" s="49" t="s">
        <v>7299</v>
      </c>
      <c r="K100" t="s">
        <v>82</v>
      </c>
      <c r="L100" t="s">
        <v>83</v>
      </c>
      <c r="M100" s="50">
        <v>42629</v>
      </c>
      <c r="N100" s="50">
        <v>42629</v>
      </c>
      <c r="O100" s="51">
        <v>11</v>
      </c>
      <c r="P100" s="51">
        <v>9.83</v>
      </c>
      <c r="Q100">
        <v>100</v>
      </c>
      <c r="R100" s="49" t="s">
        <v>7220</v>
      </c>
      <c r="S100" s="49" t="s">
        <v>86</v>
      </c>
      <c r="T100" t="s">
        <v>84</v>
      </c>
      <c r="U100" t="s">
        <v>34</v>
      </c>
      <c r="V100" t="s">
        <v>85</v>
      </c>
      <c r="W100" t="str">
        <f t="shared" ca="1" si="3"/>
        <v/>
      </c>
      <c r="X100" t="str">
        <f t="shared" si="4"/>
        <v/>
      </c>
      <c r="Y100" t="str">
        <f t="shared" ca="1" si="5"/>
        <v/>
      </c>
    </row>
    <row r="101" spans="1:25" x14ac:dyDescent="0.25">
      <c r="A101">
        <v>2315</v>
      </c>
      <c r="B101" t="s">
        <v>897</v>
      </c>
      <c r="C101" t="s">
        <v>87</v>
      </c>
      <c r="D101" t="s">
        <v>120</v>
      </c>
      <c r="E101" t="s">
        <v>22</v>
      </c>
      <c r="F101" t="s">
        <v>81</v>
      </c>
      <c r="G101" t="s">
        <v>112</v>
      </c>
      <c r="H101" t="s">
        <v>33</v>
      </c>
      <c r="I101" t="s">
        <v>898</v>
      </c>
      <c r="J101" s="49" t="s">
        <v>899</v>
      </c>
      <c r="K101" t="s">
        <v>82</v>
      </c>
      <c r="L101" t="s">
        <v>83</v>
      </c>
      <c r="M101" s="50">
        <v>42629</v>
      </c>
      <c r="N101" s="50">
        <v>42632</v>
      </c>
      <c r="O101" s="51">
        <v>4.570000171661377</v>
      </c>
      <c r="P101" s="51">
        <v>1.66</v>
      </c>
      <c r="Q101">
        <v>100</v>
      </c>
      <c r="R101" s="49" t="s">
        <v>900</v>
      </c>
      <c r="S101" s="49" t="s">
        <v>899</v>
      </c>
      <c r="T101" t="s">
        <v>84</v>
      </c>
      <c r="U101" t="s">
        <v>34</v>
      </c>
      <c r="V101" t="s">
        <v>85</v>
      </c>
      <c r="W101" t="str">
        <f t="shared" ca="1" si="3"/>
        <v/>
      </c>
      <c r="X101">
        <f t="shared" si="4"/>
        <v>1</v>
      </c>
      <c r="Y101" t="str">
        <f t="shared" ca="1" si="5"/>
        <v/>
      </c>
    </row>
    <row r="102" spans="1:25" x14ac:dyDescent="0.25">
      <c r="A102">
        <v>2316</v>
      </c>
      <c r="B102" t="s">
        <v>897</v>
      </c>
      <c r="C102" t="s">
        <v>87</v>
      </c>
      <c r="D102" t="s">
        <v>120</v>
      </c>
      <c r="E102" t="s">
        <v>22</v>
      </c>
      <c r="F102" t="s">
        <v>81</v>
      </c>
      <c r="G102" t="s">
        <v>114</v>
      </c>
      <c r="H102" t="s">
        <v>33</v>
      </c>
      <c r="I102" t="s">
        <v>60</v>
      </c>
      <c r="J102" s="49" t="s">
        <v>901</v>
      </c>
      <c r="K102" t="s">
        <v>82</v>
      </c>
      <c r="L102" t="s">
        <v>83</v>
      </c>
      <c r="M102" s="50">
        <v>42629</v>
      </c>
      <c r="N102" s="50">
        <v>42632</v>
      </c>
      <c r="O102" s="51">
        <v>4.570000171661377</v>
      </c>
      <c r="P102" s="51">
        <v>4.57</v>
      </c>
      <c r="Q102">
        <v>100</v>
      </c>
      <c r="R102" s="49" t="s">
        <v>902</v>
      </c>
      <c r="S102" s="49" t="s">
        <v>903</v>
      </c>
      <c r="T102" t="s">
        <v>84</v>
      </c>
      <c r="U102" t="s">
        <v>34</v>
      </c>
      <c r="V102" t="s">
        <v>85</v>
      </c>
      <c r="W102" t="str">
        <f t="shared" ca="1" si="3"/>
        <v/>
      </c>
      <c r="X102">
        <f t="shared" si="4"/>
        <v>1</v>
      </c>
      <c r="Y102" t="str">
        <f t="shared" ca="1" si="5"/>
        <v/>
      </c>
    </row>
    <row r="103" spans="1:25" x14ac:dyDescent="0.25">
      <c r="A103">
        <v>3062</v>
      </c>
      <c r="B103" t="s">
        <v>897</v>
      </c>
      <c r="C103" t="s">
        <v>87</v>
      </c>
      <c r="D103" t="s">
        <v>120</v>
      </c>
      <c r="E103" t="s">
        <v>22</v>
      </c>
      <c r="F103" t="s">
        <v>92</v>
      </c>
      <c r="G103" t="s">
        <v>7300</v>
      </c>
      <c r="H103" t="s">
        <v>33</v>
      </c>
      <c r="I103" t="s">
        <v>60</v>
      </c>
      <c r="J103" s="49" t="s">
        <v>7301</v>
      </c>
      <c r="K103" t="s">
        <v>82</v>
      </c>
      <c r="L103" t="s">
        <v>83</v>
      </c>
      <c r="M103" s="50">
        <v>42641</v>
      </c>
      <c r="N103" s="50">
        <v>42641</v>
      </c>
      <c r="O103" s="51">
        <v>4.570000171661377</v>
      </c>
      <c r="P103" s="51">
        <v>4.57</v>
      </c>
      <c r="Q103">
        <v>100</v>
      </c>
      <c r="R103" s="49" t="s">
        <v>7302</v>
      </c>
      <c r="S103" s="49" t="s">
        <v>86</v>
      </c>
      <c r="T103" t="s">
        <v>84</v>
      </c>
      <c r="U103" t="s">
        <v>34</v>
      </c>
      <c r="V103" t="s">
        <v>85</v>
      </c>
      <c r="W103" t="str">
        <f t="shared" ca="1" si="3"/>
        <v/>
      </c>
      <c r="X103" t="str">
        <f t="shared" si="4"/>
        <v/>
      </c>
      <c r="Y103" t="str">
        <f t="shared" ca="1" si="5"/>
        <v/>
      </c>
    </row>
    <row r="104" spans="1:25" x14ac:dyDescent="0.25">
      <c r="A104">
        <v>2608</v>
      </c>
      <c r="B104" t="s">
        <v>904</v>
      </c>
      <c r="C104" t="s">
        <v>79</v>
      </c>
      <c r="D104" t="s">
        <v>635</v>
      </c>
      <c r="E104" t="s">
        <v>22</v>
      </c>
      <c r="F104" t="s">
        <v>81</v>
      </c>
      <c r="G104" t="s">
        <v>112</v>
      </c>
      <c r="H104" t="s">
        <v>33</v>
      </c>
      <c r="I104" t="s">
        <v>59</v>
      </c>
      <c r="J104" s="49" t="s">
        <v>905</v>
      </c>
      <c r="K104" t="s">
        <v>82</v>
      </c>
      <c r="L104" t="s">
        <v>83</v>
      </c>
      <c r="M104" s="50">
        <v>42635</v>
      </c>
      <c r="N104" s="50">
        <v>42639</v>
      </c>
      <c r="O104" s="51">
        <v>15</v>
      </c>
      <c r="P104" s="51">
        <v>10</v>
      </c>
      <c r="Q104">
        <v>100</v>
      </c>
      <c r="R104" s="49" t="s">
        <v>636</v>
      </c>
      <c r="S104" s="49" t="s">
        <v>906</v>
      </c>
      <c r="T104" t="s">
        <v>84</v>
      </c>
      <c r="U104" t="s">
        <v>34</v>
      </c>
      <c r="V104" t="s">
        <v>85</v>
      </c>
      <c r="W104" t="str">
        <f t="shared" ca="1" si="3"/>
        <v/>
      </c>
      <c r="X104">
        <f t="shared" si="4"/>
        <v>1</v>
      </c>
      <c r="Y104" t="str">
        <f t="shared" ca="1" si="5"/>
        <v/>
      </c>
    </row>
    <row r="105" spans="1:25" x14ac:dyDescent="0.25">
      <c r="A105">
        <v>2621</v>
      </c>
      <c r="B105" t="s">
        <v>904</v>
      </c>
      <c r="C105" t="s">
        <v>79</v>
      </c>
      <c r="D105" t="s">
        <v>635</v>
      </c>
      <c r="E105" t="s">
        <v>22</v>
      </c>
      <c r="F105" t="s">
        <v>81</v>
      </c>
      <c r="G105" t="s">
        <v>112</v>
      </c>
      <c r="H105" t="s">
        <v>33</v>
      </c>
      <c r="I105" t="s">
        <v>33</v>
      </c>
      <c r="J105" s="49" t="s">
        <v>8367</v>
      </c>
      <c r="K105" t="s">
        <v>82</v>
      </c>
      <c r="L105" t="s">
        <v>83</v>
      </c>
      <c r="M105" s="50">
        <v>42635</v>
      </c>
      <c r="N105" s="50">
        <v>42639</v>
      </c>
      <c r="O105" s="51">
        <v>3</v>
      </c>
      <c r="P105" s="51">
        <v>0</v>
      </c>
      <c r="Q105">
        <v>100</v>
      </c>
      <c r="R105" s="49" t="s">
        <v>637</v>
      </c>
      <c r="S105" s="49" t="s">
        <v>8367</v>
      </c>
      <c r="T105" t="s">
        <v>84</v>
      </c>
      <c r="U105" t="s">
        <v>34</v>
      </c>
      <c r="V105" t="s">
        <v>85</v>
      </c>
      <c r="W105" t="str">
        <f t="shared" ca="1" si="3"/>
        <v/>
      </c>
      <c r="X105">
        <f t="shared" si="4"/>
        <v>1</v>
      </c>
      <c r="Y105" t="str">
        <f t="shared" ca="1" si="5"/>
        <v/>
      </c>
    </row>
    <row r="106" spans="1:25" x14ac:dyDescent="0.25">
      <c r="A106">
        <v>2871</v>
      </c>
      <c r="B106" t="s">
        <v>904</v>
      </c>
      <c r="C106" t="s">
        <v>79</v>
      </c>
      <c r="D106" t="s">
        <v>635</v>
      </c>
      <c r="E106" t="s">
        <v>22</v>
      </c>
      <c r="F106" t="s">
        <v>81</v>
      </c>
      <c r="G106" t="s">
        <v>114</v>
      </c>
      <c r="H106" t="s">
        <v>33</v>
      </c>
      <c r="I106" t="s">
        <v>59</v>
      </c>
      <c r="J106" s="49" t="s">
        <v>7303</v>
      </c>
      <c r="K106" t="s">
        <v>82</v>
      </c>
      <c r="L106" t="s">
        <v>83</v>
      </c>
      <c r="M106" s="50">
        <v>42640</v>
      </c>
      <c r="N106" s="50">
        <v>42640</v>
      </c>
      <c r="O106" s="51">
        <v>4</v>
      </c>
      <c r="P106" s="51">
        <v>4</v>
      </c>
      <c r="Q106">
        <v>100</v>
      </c>
      <c r="R106" s="49" t="s">
        <v>907</v>
      </c>
      <c r="S106" s="49" t="s">
        <v>7303</v>
      </c>
      <c r="T106" t="s">
        <v>84</v>
      </c>
      <c r="U106" t="s">
        <v>34</v>
      </c>
      <c r="V106" t="s">
        <v>85</v>
      </c>
      <c r="W106" t="str">
        <f t="shared" ca="1" si="3"/>
        <v/>
      </c>
      <c r="X106" t="str">
        <f t="shared" si="4"/>
        <v/>
      </c>
      <c r="Y106" t="str">
        <f t="shared" ca="1" si="5"/>
        <v/>
      </c>
    </row>
    <row r="107" spans="1:25" x14ac:dyDescent="0.25">
      <c r="A107">
        <v>2708</v>
      </c>
      <c r="B107" t="s">
        <v>908</v>
      </c>
      <c r="C107" t="s">
        <v>79</v>
      </c>
      <c r="D107" t="s">
        <v>909</v>
      </c>
      <c r="E107" t="s">
        <v>22</v>
      </c>
      <c r="F107" t="s">
        <v>81</v>
      </c>
      <c r="G107" t="s">
        <v>112</v>
      </c>
      <c r="H107" t="s">
        <v>33</v>
      </c>
      <c r="I107" t="s">
        <v>898</v>
      </c>
      <c r="J107" s="49" t="s">
        <v>910</v>
      </c>
      <c r="K107" t="s">
        <v>82</v>
      </c>
      <c r="L107" t="s">
        <v>83</v>
      </c>
      <c r="M107" s="50">
        <v>42635</v>
      </c>
      <c r="N107" s="50">
        <v>42635</v>
      </c>
      <c r="O107" s="51">
        <v>5.0900001525878906</v>
      </c>
      <c r="P107" s="51">
        <v>6.09</v>
      </c>
      <c r="Q107">
        <v>100</v>
      </c>
      <c r="R107" s="49" t="s">
        <v>911</v>
      </c>
      <c r="S107" s="49" t="s">
        <v>912</v>
      </c>
      <c r="T107" t="s">
        <v>84</v>
      </c>
      <c r="U107" t="s">
        <v>34</v>
      </c>
      <c r="V107" t="s">
        <v>85</v>
      </c>
      <c r="W107" t="str">
        <f t="shared" ca="1" si="3"/>
        <v/>
      </c>
      <c r="X107" t="str">
        <f t="shared" si="4"/>
        <v/>
      </c>
      <c r="Y107" t="str">
        <f t="shared" ca="1" si="5"/>
        <v/>
      </c>
    </row>
    <row r="108" spans="1:25" x14ac:dyDescent="0.25">
      <c r="A108">
        <v>2709</v>
      </c>
      <c r="B108" t="s">
        <v>908</v>
      </c>
      <c r="C108" t="s">
        <v>79</v>
      </c>
      <c r="D108" t="s">
        <v>909</v>
      </c>
      <c r="E108" t="s">
        <v>22</v>
      </c>
      <c r="F108" t="s">
        <v>81</v>
      </c>
      <c r="G108" t="s">
        <v>117</v>
      </c>
      <c r="H108" t="s">
        <v>33</v>
      </c>
      <c r="I108" t="s">
        <v>898</v>
      </c>
      <c r="J108" s="49" t="s">
        <v>913</v>
      </c>
      <c r="K108" t="s">
        <v>82</v>
      </c>
      <c r="L108" t="s">
        <v>83</v>
      </c>
      <c r="M108" s="50">
        <v>42635</v>
      </c>
      <c r="N108" s="50">
        <v>42636</v>
      </c>
      <c r="O108" s="51">
        <v>1.3899999856948853</v>
      </c>
      <c r="P108" s="51">
        <v>2</v>
      </c>
      <c r="Q108">
        <v>100</v>
      </c>
      <c r="R108" s="49" t="s">
        <v>914</v>
      </c>
      <c r="S108" s="49" t="s">
        <v>86</v>
      </c>
      <c r="T108" t="s">
        <v>84</v>
      </c>
      <c r="U108" t="s">
        <v>34</v>
      </c>
      <c r="V108" t="s">
        <v>85</v>
      </c>
      <c r="W108" t="str">
        <f t="shared" ca="1" si="3"/>
        <v/>
      </c>
      <c r="X108">
        <f t="shared" si="4"/>
        <v>1</v>
      </c>
      <c r="Y108" t="str">
        <f t="shared" ca="1" si="5"/>
        <v/>
      </c>
    </row>
    <row r="109" spans="1:25" x14ac:dyDescent="0.25">
      <c r="A109">
        <v>2711</v>
      </c>
      <c r="B109" t="s">
        <v>908</v>
      </c>
      <c r="C109" t="s">
        <v>79</v>
      </c>
      <c r="D109" t="s">
        <v>909</v>
      </c>
      <c r="E109" t="s">
        <v>22</v>
      </c>
      <c r="F109" t="s">
        <v>81</v>
      </c>
      <c r="G109" t="s">
        <v>915</v>
      </c>
      <c r="H109" t="s">
        <v>33</v>
      </c>
      <c r="I109" t="s">
        <v>898</v>
      </c>
      <c r="J109" s="49" t="s">
        <v>916</v>
      </c>
      <c r="K109" t="s">
        <v>82</v>
      </c>
      <c r="L109" t="s">
        <v>83</v>
      </c>
      <c r="M109" s="50">
        <v>42636</v>
      </c>
      <c r="N109" s="50">
        <v>42636</v>
      </c>
      <c r="O109" s="51">
        <v>1</v>
      </c>
      <c r="P109" s="51">
        <v>1.25</v>
      </c>
      <c r="Q109">
        <v>100</v>
      </c>
      <c r="R109" s="49" t="s">
        <v>917</v>
      </c>
      <c r="S109" s="49" t="s">
        <v>918</v>
      </c>
      <c r="T109" t="s">
        <v>84</v>
      </c>
      <c r="U109" t="s">
        <v>34</v>
      </c>
      <c r="V109" t="s">
        <v>85</v>
      </c>
      <c r="W109" t="str">
        <f t="shared" ca="1" si="3"/>
        <v/>
      </c>
      <c r="X109" t="str">
        <f t="shared" si="4"/>
        <v/>
      </c>
      <c r="Y109" t="str">
        <f t="shared" ca="1" si="5"/>
        <v/>
      </c>
    </row>
    <row r="110" spans="1:25" x14ac:dyDescent="0.25">
      <c r="A110">
        <v>2961</v>
      </c>
      <c r="B110" t="s">
        <v>908</v>
      </c>
      <c r="C110" t="s">
        <v>79</v>
      </c>
      <c r="D110" t="s">
        <v>909</v>
      </c>
      <c r="E110" t="s">
        <v>22</v>
      </c>
      <c r="F110" t="s">
        <v>81</v>
      </c>
      <c r="G110" t="s">
        <v>114</v>
      </c>
      <c r="H110" t="s">
        <v>33</v>
      </c>
      <c r="I110" t="s">
        <v>898</v>
      </c>
      <c r="J110" s="49" t="s">
        <v>7304</v>
      </c>
      <c r="K110" t="s">
        <v>82</v>
      </c>
      <c r="L110" t="s">
        <v>83</v>
      </c>
      <c r="M110" s="50">
        <v>42640</v>
      </c>
      <c r="N110" s="50">
        <v>42640</v>
      </c>
      <c r="O110" s="51">
        <v>2</v>
      </c>
      <c r="P110" s="51">
        <v>2</v>
      </c>
      <c r="Q110">
        <v>100</v>
      </c>
      <c r="R110" s="49" t="s">
        <v>7305</v>
      </c>
      <c r="S110" s="49" t="s">
        <v>7306</v>
      </c>
      <c r="T110" t="s">
        <v>84</v>
      </c>
      <c r="U110" t="s">
        <v>34</v>
      </c>
      <c r="V110" t="s">
        <v>85</v>
      </c>
      <c r="W110" t="str">
        <f t="shared" ca="1" si="3"/>
        <v/>
      </c>
      <c r="X110" t="str">
        <f t="shared" si="4"/>
        <v/>
      </c>
      <c r="Y110" t="str">
        <f t="shared" ca="1" si="5"/>
        <v/>
      </c>
    </row>
    <row r="111" spans="1:25" x14ac:dyDescent="0.25">
      <c r="A111">
        <v>461</v>
      </c>
      <c r="B111" t="s">
        <v>919</v>
      </c>
      <c r="C111" t="s">
        <v>79</v>
      </c>
      <c r="D111" t="s">
        <v>80</v>
      </c>
      <c r="E111" t="s">
        <v>22</v>
      </c>
      <c r="F111" t="s">
        <v>92</v>
      </c>
      <c r="G111" t="s">
        <v>920</v>
      </c>
      <c r="H111" t="s">
        <v>921</v>
      </c>
      <c r="I111" t="s">
        <v>921</v>
      </c>
      <c r="J111" s="49" t="s">
        <v>922</v>
      </c>
      <c r="K111" t="s">
        <v>82</v>
      </c>
      <c r="L111" t="s">
        <v>83</v>
      </c>
      <c r="M111" s="50">
        <v>42611</v>
      </c>
      <c r="N111" s="50">
        <v>42619</v>
      </c>
      <c r="O111" s="51">
        <v>32</v>
      </c>
      <c r="P111" s="51">
        <v>0</v>
      </c>
      <c r="Q111">
        <v>100</v>
      </c>
      <c r="R111" s="49" t="s">
        <v>923</v>
      </c>
      <c r="S111" s="49" t="s">
        <v>922</v>
      </c>
      <c r="T111" t="s">
        <v>84</v>
      </c>
      <c r="U111" t="s">
        <v>919</v>
      </c>
      <c r="V111" t="s">
        <v>85</v>
      </c>
      <c r="W111" t="str">
        <f t="shared" ca="1" si="3"/>
        <v/>
      </c>
      <c r="X111">
        <f t="shared" si="4"/>
        <v>1</v>
      </c>
      <c r="Y111" t="str">
        <f t="shared" ca="1" si="5"/>
        <v/>
      </c>
    </row>
    <row r="112" spans="1:25" x14ac:dyDescent="0.25">
      <c r="A112">
        <v>462</v>
      </c>
      <c r="B112" t="s">
        <v>919</v>
      </c>
      <c r="C112" t="s">
        <v>79</v>
      </c>
      <c r="D112" t="s">
        <v>80</v>
      </c>
      <c r="E112" t="s">
        <v>22</v>
      </c>
      <c r="F112" t="s">
        <v>81</v>
      </c>
      <c r="G112" t="s">
        <v>924</v>
      </c>
      <c r="H112" t="s">
        <v>921</v>
      </c>
      <c r="I112" t="s">
        <v>921</v>
      </c>
      <c r="J112" s="49" t="s">
        <v>925</v>
      </c>
      <c r="K112" t="s">
        <v>82</v>
      </c>
      <c r="L112" t="s">
        <v>83</v>
      </c>
      <c r="M112" s="50">
        <v>42621</v>
      </c>
      <c r="N112" s="50">
        <v>42639</v>
      </c>
      <c r="O112" s="51">
        <v>24</v>
      </c>
      <c r="P112" s="51">
        <v>0</v>
      </c>
      <c r="Q112">
        <v>100</v>
      </c>
      <c r="R112" s="49" t="s">
        <v>926</v>
      </c>
      <c r="S112" s="49" t="s">
        <v>86</v>
      </c>
      <c r="T112" t="s">
        <v>84</v>
      </c>
      <c r="U112" t="s">
        <v>919</v>
      </c>
      <c r="V112" t="s">
        <v>85</v>
      </c>
      <c r="W112" t="str">
        <f t="shared" ca="1" si="3"/>
        <v/>
      </c>
      <c r="X112">
        <f t="shared" si="4"/>
        <v>1</v>
      </c>
      <c r="Y112" t="str">
        <f t="shared" ca="1" si="5"/>
        <v/>
      </c>
    </row>
    <row r="113" spans="1:25" x14ac:dyDescent="0.25">
      <c r="A113">
        <v>581</v>
      </c>
      <c r="B113" t="s">
        <v>919</v>
      </c>
      <c r="C113" t="s">
        <v>79</v>
      </c>
      <c r="D113" t="s">
        <v>80</v>
      </c>
      <c r="E113" t="s">
        <v>22</v>
      </c>
      <c r="F113" t="s">
        <v>927</v>
      </c>
      <c r="G113" t="s">
        <v>928</v>
      </c>
      <c r="H113" t="s">
        <v>921</v>
      </c>
      <c r="I113" t="s">
        <v>921</v>
      </c>
      <c r="J113" s="49" t="s">
        <v>929</v>
      </c>
      <c r="K113" t="s">
        <v>82</v>
      </c>
      <c r="L113" t="s">
        <v>83</v>
      </c>
      <c r="M113" s="50">
        <v>42622</v>
      </c>
      <c r="N113" s="50">
        <v>42626</v>
      </c>
      <c r="O113" s="51">
        <v>16</v>
      </c>
      <c r="P113" s="51">
        <v>0</v>
      </c>
      <c r="Q113">
        <v>100</v>
      </c>
      <c r="R113" s="49" t="s">
        <v>930</v>
      </c>
      <c r="S113" s="49" t="s">
        <v>86</v>
      </c>
      <c r="T113" t="s">
        <v>84</v>
      </c>
      <c r="U113" t="s">
        <v>919</v>
      </c>
      <c r="V113" t="s">
        <v>85</v>
      </c>
      <c r="W113" t="str">
        <f t="shared" ca="1" si="3"/>
        <v/>
      </c>
      <c r="X113">
        <f t="shared" si="4"/>
        <v>1</v>
      </c>
      <c r="Y113" t="str">
        <f t="shared" ca="1" si="5"/>
        <v/>
      </c>
    </row>
    <row r="114" spans="1:25" x14ac:dyDescent="0.25">
      <c r="A114">
        <v>615</v>
      </c>
      <c r="B114" t="s">
        <v>919</v>
      </c>
      <c r="C114" t="s">
        <v>87</v>
      </c>
      <c r="D114" t="s">
        <v>80</v>
      </c>
      <c r="E114" t="s">
        <v>22</v>
      </c>
      <c r="F114" t="s">
        <v>81</v>
      </c>
      <c r="G114" t="s">
        <v>924</v>
      </c>
      <c r="H114" t="s">
        <v>921</v>
      </c>
      <c r="I114" t="s">
        <v>921</v>
      </c>
      <c r="J114" s="49" t="s">
        <v>931</v>
      </c>
      <c r="K114" t="s">
        <v>82</v>
      </c>
      <c r="L114" t="s">
        <v>83</v>
      </c>
      <c r="M114" s="50">
        <v>42621</v>
      </c>
      <c r="N114" s="50">
        <v>42622</v>
      </c>
      <c r="O114" s="51">
        <v>8</v>
      </c>
      <c r="P114" s="51">
        <v>0</v>
      </c>
      <c r="Q114">
        <v>100</v>
      </c>
      <c r="R114" s="49" t="s">
        <v>932</v>
      </c>
      <c r="S114" s="49" t="s">
        <v>931</v>
      </c>
      <c r="T114" t="s">
        <v>84</v>
      </c>
      <c r="U114" t="s">
        <v>919</v>
      </c>
      <c r="V114" t="s">
        <v>85</v>
      </c>
      <c r="W114" t="str">
        <f t="shared" ca="1" si="3"/>
        <v/>
      </c>
      <c r="X114">
        <f t="shared" si="4"/>
        <v>1</v>
      </c>
      <c r="Y114" t="str">
        <f t="shared" ca="1" si="5"/>
        <v/>
      </c>
    </row>
    <row r="115" spans="1:25" x14ac:dyDescent="0.25">
      <c r="A115">
        <v>616</v>
      </c>
      <c r="B115" t="s">
        <v>919</v>
      </c>
      <c r="C115" t="s">
        <v>79</v>
      </c>
      <c r="D115" t="s">
        <v>80</v>
      </c>
      <c r="E115" t="s">
        <v>22</v>
      </c>
      <c r="F115" t="s">
        <v>81</v>
      </c>
      <c r="G115" t="s">
        <v>924</v>
      </c>
      <c r="H115" t="s">
        <v>921</v>
      </c>
      <c r="I115" t="s">
        <v>921</v>
      </c>
      <c r="J115" s="49" t="s">
        <v>925</v>
      </c>
      <c r="K115" t="s">
        <v>82</v>
      </c>
      <c r="L115" t="s">
        <v>83</v>
      </c>
      <c r="M115" s="50">
        <v>42636</v>
      </c>
      <c r="N115" s="50">
        <v>42639</v>
      </c>
      <c r="O115" s="51">
        <v>16</v>
      </c>
      <c r="P115" s="51">
        <v>0</v>
      </c>
      <c r="Q115">
        <v>100</v>
      </c>
      <c r="R115" s="49" t="s">
        <v>933</v>
      </c>
      <c r="S115" s="49" t="s">
        <v>934</v>
      </c>
      <c r="T115" t="s">
        <v>84</v>
      </c>
      <c r="U115" t="s">
        <v>919</v>
      </c>
      <c r="V115" t="s">
        <v>85</v>
      </c>
      <c r="W115" t="str">
        <f t="shared" ca="1" si="3"/>
        <v/>
      </c>
      <c r="X115">
        <f t="shared" si="4"/>
        <v>1</v>
      </c>
      <c r="Y115" t="str">
        <f t="shared" ca="1" si="5"/>
        <v/>
      </c>
    </row>
    <row r="116" spans="1:25" x14ac:dyDescent="0.25">
      <c r="A116">
        <v>619</v>
      </c>
      <c r="B116" t="s">
        <v>919</v>
      </c>
      <c r="C116" t="s">
        <v>79</v>
      </c>
      <c r="D116" t="s">
        <v>80</v>
      </c>
      <c r="E116" t="s">
        <v>22</v>
      </c>
      <c r="F116" t="s">
        <v>927</v>
      </c>
      <c r="G116" t="s">
        <v>935</v>
      </c>
      <c r="H116" t="s">
        <v>921</v>
      </c>
      <c r="I116" t="s">
        <v>921</v>
      </c>
      <c r="J116" s="49" t="s">
        <v>936</v>
      </c>
      <c r="K116" t="s">
        <v>82</v>
      </c>
      <c r="L116" t="s">
        <v>83</v>
      </c>
      <c r="M116" s="50">
        <v>42622</v>
      </c>
      <c r="N116" s="50">
        <v>42625</v>
      </c>
      <c r="O116" s="51">
        <v>8</v>
      </c>
      <c r="P116" s="51">
        <v>0</v>
      </c>
      <c r="Q116">
        <v>100</v>
      </c>
      <c r="R116" s="49" t="s">
        <v>937</v>
      </c>
      <c r="S116" s="49" t="s">
        <v>936</v>
      </c>
      <c r="T116" t="s">
        <v>84</v>
      </c>
      <c r="U116" t="s">
        <v>919</v>
      </c>
      <c r="V116" t="s">
        <v>85</v>
      </c>
      <c r="W116" t="str">
        <f t="shared" ca="1" si="3"/>
        <v/>
      </c>
      <c r="X116">
        <f t="shared" si="4"/>
        <v>1</v>
      </c>
      <c r="Y116" t="str">
        <f t="shared" ca="1" si="5"/>
        <v/>
      </c>
    </row>
    <row r="117" spans="1:25" x14ac:dyDescent="0.25">
      <c r="A117">
        <v>620</v>
      </c>
      <c r="B117" t="s">
        <v>919</v>
      </c>
      <c r="C117" t="s">
        <v>87</v>
      </c>
      <c r="D117" t="s">
        <v>80</v>
      </c>
      <c r="E117" t="s">
        <v>26</v>
      </c>
      <c r="F117" t="s">
        <v>81</v>
      </c>
      <c r="G117" t="s">
        <v>938</v>
      </c>
      <c r="H117" t="s">
        <v>921</v>
      </c>
      <c r="I117" t="s">
        <v>921</v>
      </c>
      <c r="J117" s="49" t="s">
        <v>939</v>
      </c>
      <c r="K117" t="s">
        <v>82</v>
      </c>
      <c r="L117" t="s">
        <v>83</v>
      </c>
      <c r="M117" s="50">
        <v>42633</v>
      </c>
      <c r="O117" s="51">
        <v>0</v>
      </c>
      <c r="P117" s="51">
        <v>0</v>
      </c>
      <c r="Q117">
        <v>0</v>
      </c>
      <c r="R117" s="49" t="s">
        <v>940</v>
      </c>
      <c r="S117" s="49" t="s">
        <v>86</v>
      </c>
      <c r="T117" t="s">
        <v>84</v>
      </c>
      <c r="U117" t="s">
        <v>919</v>
      </c>
      <c r="V117" t="s">
        <v>85</v>
      </c>
      <c r="W117">
        <f t="shared" ca="1" si="3"/>
        <v>1</v>
      </c>
      <c r="X117" t="str">
        <f t="shared" si="4"/>
        <v/>
      </c>
      <c r="Y117" t="str">
        <f t="shared" ca="1" si="5"/>
        <v/>
      </c>
    </row>
    <row r="118" spans="1:25" x14ac:dyDescent="0.25">
      <c r="A118">
        <v>742</v>
      </c>
      <c r="B118" t="s">
        <v>919</v>
      </c>
      <c r="C118" t="s">
        <v>79</v>
      </c>
      <c r="D118" t="s">
        <v>80</v>
      </c>
      <c r="E118" t="s">
        <v>22</v>
      </c>
      <c r="F118" t="s">
        <v>81</v>
      </c>
      <c r="G118" t="s">
        <v>928</v>
      </c>
      <c r="H118" t="s">
        <v>921</v>
      </c>
      <c r="I118" t="s">
        <v>921</v>
      </c>
      <c r="J118" s="49" t="s">
        <v>929</v>
      </c>
      <c r="K118" t="s">
        <v>82</v>
      </c>
      <c r="L118" t="s">
        <v>83</v>
      </c>
      <c r="M118" s="50">
        <v>42625</v>
      </c>
      <c r="N118" s="50">
        <v>42626</v>
      </c>
      <c r="O118" s="51">
        <v>8</v>
      </c>
      <c r="P118" s="51">
        <v>0</v>
      </c>
      <c r="Q118">
        <v>100</v>
      </c>
      <c r="R118" s="49" t="s">
        <v>941</v>
      </c>
      <c r="S118" s="49" t="s">
        <v>942</v>
      </c>
      <c r="T118" t="s">
        <v>84</v>
      </c>
      <c r="U118" t="s">
        <v>919</v>
      </c>
      <c r="V118" t="s">
        <v>85</v>
      </c>
      <c r="W118" t="str">
        <f t="shared" ca="1" si="3"/>
        <v/>
      </c>
      <c r="X118">
        <f t="shared" si="4"/>
        <v>1</v>
      </c>
      <c r="Y118" t="str">
        <f t="shared" ca="1" si="5"/>
        <v/>
      </c>
    </row>
    <row r="119" spans="1:25" x14ac:dyDescent="0.25">
      <c r="A119">
        <v>745</v>
      </c>
      <c r="B119" t="s">
        <v>919</v>
      </c>
      <c r="C119" t="s">
        <v>79</v>
      </c>
      <c r="D119" t="s">
        <v>80</v>
      </c>
      <c r="E119" t="s">
        <v>22</v>
      </c>
      <c r="F119" t="s">
        <v>81</v>
      </c>
      <c r="G119" t="s">
        <v>924</v>
      </c>
      <c r="H119" t="s">
        <v>921</v>
      </c>
      <c r="I119" t="s">
        <v>921</v>
      </c>
      <c r="J119" s="49" t="s">
        <v>943</v>
      </c>
      <c r="K119" t="s">
        <v>82</v>
      </c>
      <c r="L119" t="s">
        <v>83</v>
      </c>
      <c r="M119" s="50">
        <v>42625</v>
      </c>
      <c r="N119" s="50">
        <v>42626</v>
      </c>
      <c r="O119" s="51">
        <v>8</v>
      </c>
      <c r="P119" s="51">
        <v>0</v>
      </c>
      <c r="Q119">
        <v>100</v>
      </c>
      <c r="R119" s="49" t="s">
        <v>944</v>
      </c>
      <c r="S119" s="49" t="s">
        <v>943</v>
      </c>
      <c r="T119" t="s">
        <v>84</v>
      </c>
      <c r="U119" t="s">
        <v>919</v>
      </c>
      <c r="V119" t="s">
        <v>85</v>
      </c>
      <c r="W119" t="str">
        <f t="shared" ca="1" si="3"/>
        <v/>
      </c>
      <c r="X119">
        <f t="shared" si="4"/>
        <v>1</v>
      </c>
      <c r="Y119" t="str">
        <f t="shared" ca="1" si="5"/>
        <v/>
      </c>
    </row>
    <row r="120" spans="1:25" x14ac:dyDescent="0.25">
      <c r="A120">
        <v>749</v>
      </c>
      <c r="B120" t="s">
        <v>919</v>
      </c>
      <c r="C120" t="s">
        <v>87</v>
      </c>
      <c r="D120" t="s">
        <v>80</v>
      </c>
      <c r="E120" t="s">
        <v>26</v>
      </c>
      <c r="F120" t="s">
        <v>81</v>
      </c>
      <c r="G120" t="s">
        <v>945</v>
      </c>
      <c r="H120" t="s">
        <v>946</v>
      </c>
      <c r="I120" t="s">
        <v>947</v>
      </c>
      <c r="J120" s="49" t="s">
        <v>9634</v>
      </c>
      <c r="K120" t="s">
        <v>82</v>
      </c>
      <c r="L120" t="s">
        <v>83</v>
      </c>
      <c r="M120" s="50">
        <v>42625</v>
      </c>
      <c r="N120" s="50">
        <v>42658</v>
      </c>
      <c r="O120" s="51">
        <v>0</v>
      </c>
      <c r="P120" s="51">
        <v>0</v>
      </c>
      <c r="Q120">
        <v>0</v>
      </c>
      <c r="R120" s="49" t="s">
        <v>948</v>
      </c>
      <c r="S120" s="49" t="s">
        <v>86</v>
      </c>
      <c r="T120" t="s">
        <v>84</v>
      </c>
      <c r="U120" t="s">
        <v>919</v>
      </c>
      <c r="V120" t="s">
        <v>85</v>
      </c>
      <c r="W120">
        <f t="shared" ca="1" si="3"/>
        <v>1</v>
      </c>
      <c r="X120" t="str">
        <f t="shared" si="4"/>
        <v/>
      </c>
      <c r="Y120" t="str">
        <f t="shared" ca="1" si="5"/>
        <v/>
      </c>
    </row>
    <row r="121" spans="1:25" x14ac:dyDescent="0.25">
      <c r="A121">
        <v>763</v>
      </c>
      <c r="B121" t="s">
        <v>919</v>
      </c>
      <c r="C121" t="s">
        <v>949</v>
      </c>
      <c r="D121" t="s">
        <v>80</v>
      </c>
      <c r="E121" t="s">
        <v>28</v>
      </c>
      <c r="F121" t="s">
        <v>81</v>
      </c>
      <c r="G121" t="s">
        <v>950</v>
      </c>
      <c r="H121" t="s">
        <v>921</v>
      </c>
      <c r="I121" t="s">
        <v>947</v>
      </c>
      <c r="J121" s="49" t="s">
        <v>951</v>
      </c>
      <c r="K121" t="s">
        <v>82</v>
      </c>
      <c r="L121" t="s">
        <v>83</v>
      </c>
      <c r="M121" s="50">
        <v>42625</v>
      </c>
      <c r="N121" s="50">
        <v>42634</v>
      </c>
      <c r="O121" s="51">
        <v>2</v>
      </c>
      <c r="P121" s="51">
        <v>0</v>
      </c>
      <c r="Q121">
        <v>50</v>
      </c>
      <c r="R121" s="49" t="s">
        <v>952</v>
      </c>
      <c r="S121" s="49" t="s">
        <v>86</v>
      </c>
      <c r="T121" t="s">
        <v>84</v>
      </c>
      <c r="U121" t="s">
        <v>919</v>
      </c>
      <c r="V121" t="s">
        <v>85</v>
      </c>
      <c r="W121" t="str">
        <f t="shared" ca="1" si="3"/>
        <v/>
      </c>
      <c r="X121" t="str">
        <f t="shared" si="4"/>
        <v/>
      </c>
      <c r="Y121">
        <f t="shared" ca="1" si="5"/>
        <v>1</v>
      </c>
    </row>
    <row r="122" spans="1:25" x14ac:dyDescent="0.25">
      <c r="A122">
        <v>978</v>
      </c>
      <c r="B122" t="s">
        <v>919</v>
      </c>
      <c r="C122" t="s">
        <v>87</v>
      </c>
      <c r="D122" t="s">
        <v>80</v>
      </c>
      <c r="E122" t="s">
        <v>28</v>
      </c>
      <c r="F122" t="s">
        <v>81</v>
      </c>
      <c r="G122" t="s">
        <v>953</v>
      </c>
      <c r="H122" t="s">
        <v>946</v>
      </c>
      <c r="I122" t="s">
        <v>947</v>
      </c>
      <c r="J122" s="49" t="s">
        <v>9635</v>
      </c>
      <c r="K122" t="s">
        <v>82</v>
      </c>
      <c r="L122" t="s">
        <v>83</v>
      </c>
      <c r="M122" s="50">
        <v>42626</v>
      </c>
      <c r="N122" s="50">
        <v>42658</v>
      </c>
      <c r="O122" s="51">
        <v>0</v>
      </c>
      <c r="P122" s="51">
        <v>0</v>
      </c>
      <c r="Q122">
        <v>0</v>
      </c>
      <c r="R122" s="49" t="s">
        <v>954</v>
      </c>
      <c r="S122" s="49" t="s">
        <v>86</v>
      </c>
      <c r="T122" t="s">
        <v>84</v>
      </c>
      <c r="U122" t="s">
        <v>919</v>
      </c>
      <c r="V122" t="s">
        <v>85</v>
      </c>
      <c r="W122" t="str">
        <f t="shared" ca="1" si="3"/>
        <v/>
      </c>
      <c r="X122" t="str">
        <f t="shared" si="4"/>
        <v/>
      </c>
      <c r="Y122">
        <f t="shared" ca="1" si="5"/>
        <v>1</v>
      </c>
    </row>
    <row r="123" spans="1:25" x14ac:dyDescent="0.25">
      <c r="A123">
        <v>994</v>
      </c>
      <c r="B123" t="s">
        <v>919</v>
      </c>
      <c r="C123" t="s">
        <v>79</v>
      </c>
      <c r="D123" t="s">
        <v>80</v>
      </c>
      <c r="E123" t="s">
        <v>22</v>
      </c>
      <c r="F123" t="s">
        <v>88</v>
      </c>
      <c r="G123" t="s">
        <v>955</v>
      </c>
      <c r="H123" t="s">
        <v>946</v>
      </c>
      <c r="I123" t="s">
        <v>947</v>
      </c>
      <c r="J123" s="49" t="s">
        <v>956</v>
      </c>
      <c r="K123" t="s">
        <v>82</v>
      </c>
      <c r="L123" t="s">
        <v>83</v>
      </c>
      <c r="M123" s="50">
        <v>42626</v>
      </c>
      <c r="N123" s="50">
        <v>42628</v>
      </c>
      <c r="O123" s="51">
        <v>1</v>
      </c>
      <c r="P123" s="51">
        <v>0</v>
      </c>
      <c r="Q123">
        <v>100</v>
      </c>
      <c r="R123" s="49" t="s">
        <v>957</v>
      </c>
      <c r="S123" s="49" t="s">
        <v>956</v>
      </c>
      <c r="T123" t="s">
        <v>84</v>
      </c>
      <c r="U123" t="s">
        <v>919</v>
      </c>
      <c r="V123" t="s">
        <v>85</v>
      </c>
      <c r="W123" t="str">
        <f t="shared" ca="1" si="3"/>
        <v/>
      </c>
      <c r="X123">
        <f t="shared" si="4"/>
        <v>1</v>
      </c>
      <c r="Y123" t="str">
        <f t="shared" ca="1" si="5"/>
        <v/>
      </c>
    </row>
    <row r="124" spans="1:25" x14ac:dyDescent="0.25">
      <c r="A124">
        <v>1005</v>
      </c>
      <c r="B124" t="s">
        <v>919</v>
      </c>
      <c r="C124" t="s">
        <v>79</v>
      </c>
      <c r="D124" t="s">
        <v>80</v>
      </c>
      <c r="E124" t="s">
        <v>22</v>
      </c>
      <c r="F124" t="s">
        <v>81</v>
      </c>
      <c r="G124" t="s">
        <v>958</v>
      </c>
      <c r="H124" t="s">
        <v>921</v>
      </c>
      <c r="I124" t="s">
        <v>947</v>
      </c>
      <c r="J124" s="49" t="s">
        <v>959</v>
      </c>
      <c r="K124" t="s">
        <v>82</v>
      </c>
      <c r="L124" t="s">
        <v>83</v>
      </c>
      <c r="M124" s="50">
        <v>42626</v>
      </c>
      <c r="N124" s="50">
        <v>42626</v>
      </c>
      <c r="O124" s="51">
        <v>8</v>
      </c>
      <c r="P124" s="51">
        <v>0</v>
      </c>
      <c r="Q124">
        <v>100</v>
      </c>
      <c r="R124" s="49" t="s">
        <v>960</v>
      </c>
      <c r="S124" s="49" t="s">
        <v>959</v>
      </c>
      <c r="T124" t="s">
        <v>84</v>
      </c>
      <c r="U124" t="s">
        <v>919</v>
      </c>
      <c r="V124" t="s">
        <v>85</v>
      </c>
      <c r="W124" t="str">
        <f t="shared" ca="1" si="3"/>
        <v/>
      </c>
      <c r="X124" t="str">
        <f t="shared" si="4"/>
        <v/>
      </c>
      <c r="Y124" t="str">
        <f t="shared" ca="1" si="5"/>
        <v/>
      </c>
    </row>
    <row r="125" spans="1:25" x14ac:dyDescent="0.25">
      <c r="A125">
        <v>1008</v>
      </c>
      <c r="B125" t="s">
        <v>919</v>
      </c>
      <c r="C125" t="s">
        <v>79</v>
      </c>
      <c r="D125" t="s">
        <v>80</v>
      </c>
      <c r="E125" t="s">
        <v>22</v>
      </c>
      <c r="F125" t="s">
        <v>81</v>
      </c>
      <c r="G125" t="s">
        <v>961</v>
      </c>
      <c r="H125" t="s">
        <v>921</v>
      </c>
      <c r="I125" t="s">
        <v>921</v>
      </c>
      <c r="J125" s="49" t="s">
        <v>962</v>
      </c>
      <c r="K125" t="s">
        <v>82</v>
      </c>
      <c r="L125" t="s">
        <v>83</v>
      </c>
      <c r="M125" s="50">
        <v>42634</v>
      </c>
      <c r="N125" s="50">
        <v>42635</v>
      </c>
      <c r="O125" s="51">
        <v>2</v>
      </c>
      <c r="P125" s="51">
        <v>0</v>
      </c>
      <c r="Q125">
        <v>100</v>
      </c>
      <c r="R125" s="49" t="s">
        <v>963</v>
      </c>
      <c r="S125" s="49" t="s">
        <v>962</v>
      </c>
      <c r="T125" t="s">
        <v>84</v>
      </c>
      <c r="U125" t="s">
        <v>919</v>
      </c>
      <c r="V125" t="s">
        <v>85</v>
      </c>
      <c r="W125" t="str">
        <f t="shared" ca="1" si="3"/>
        <v/>
      </c>
      <c r="X125">
        <f t="shared" si="4"/>
        <v>1</v>
      </c>
      <c r="Y125" t="str">
        <f t="shared" ca="1" si="5"/>
        <v/>
      </c>
    </row>
    <row r="126" spans="1:25" x14ac:dyDescent="0.25">
      <c r="A126">
        <v>1053</v>
      </c>
      <c r="B126" t="s">
        <v>919</v>
      </c>
      <c r="C126" t="s">
        <v>79</v>
      </c>
      <c r="D126" t="s">
        <v>80</v>
      </c>
      <c r="E126" t="s">
        <v>22</v>
      </c>
      <c r="F126" t="s">
        <v>81</v>
      </c>
      <c r="G126" t="s">
        <v>964</v>
      </c>
      <c r="H126" t="s">
        <v>921</v>
      </c>
      <c r="I126" t="s">
        <v>921</v>
      </c>
      <c r="J126" s="49" t="s">
        <v>965</v>
      </c>
      <c r="K126" t="s">
        <v>82</v>
      </c>
      <c r="L126" t="s">
        <v>83</v>
      </c>
      <c r="M126" s="50">
        <v>42626</v>
      </c>
      <c r="N126" s="50">
        <v>42626</v>
      </c>
      <c r="O126" s="51">
        <v>2</v>
      </c>
      <c r="P126" s="51">
        <v>0</v>
      </c>
      <c r="Q126">
        <v>100</v>
      </c>
      <c r="R126" s="49" t="s">
        <v>966</v>
      </c>
      <c r="S126" s="49" t="s">
        <v>965</v>
      </c>
      <c r="T126" t="s">
        <v>84</v>
      </c>
      <c r="U126" t="s">
        <v>919</v>
      </c>
      <c r="V126" t="s">
        <v>85</v>
      </c>
      <c r="W126" t="str">
        <f t="shared" ca="1" si="3"/>
        <v/>
      </c>
      <c r="X126" t="str">
        <f t="shared" si="4"/>
        <v/>
      </c>
      <c r="Y126" t="str">
        <f t="shared" ca="1" si="5"/>
        <v/>
      </c>
    </row>
    <row r="127" spans="1:25" x14ac:dyDescent="0.25">
      <c r="A127">
        <v>1092</v>
      </c>
      <c r="B127" t="s">
        <v>919</v>
      </c>
      <c r="C127" t="s">
        <v>79</v>
      </c>
      <c r="D127" t="s">
        <v>80</v>
      </c>
      <c r="E127" t="s">
        <v>22</v>
      </c>
      <c r="F127" t="s">
        <v>81</v>
      </c>
      <c r="G127" t="s">
        <v>967</v>
      </c>
      <c r="H127" t="s">
        <v>921</v>
      </c>
      <c r="I127" t="s">
        <v>947</v>
      </c>
      <c r="J127" s="49" t="s">
        <v>968</v>
      </c>
      <c r="K127" t="s">
        <v>82</v>
      </c>
      <c r="L127" t="s">
        <v>83</v>
      </c>
      <c r="M127" s="50">
        <v>42627</v>
      </c>
      <c r="N127" s="50">
        <v>42627</v>
      </c>
      <c r="O127" s="51">
        <v>8</v>
      </c>
      <c r="P127" s="51">
        <v>0</v>
      </c>
      <c r="Q127">
        <v>100</v>
      </c>
      <c r="R127" s="49" t="s">
        <v>969</v>
      </c>
      <c r="S127" s="49" t="s">
        <v>86</v>
      </c>
      <c r="T127" t="s">
        <v>84</v>
      </c>
      <c r="U127" t="s">
        <v>919</v>
      </c>
      <c r="V127" t="s">
        <v>85</v>
      </c>
      <c r="W127" t="str">
        <f t="shared" ca="1" si="3"/>
        <v/>
      </c>
      <c r="X127" t="str">
        <f t="shared" si="4"/>
        <v/>
      </c>
      <c r="Y127" t="str">
        <f t="shared" ca="1" si="5"/>
        <v/>
      </c>
    </row>
    <row r="128" spans="1:25" x14ac:dyDescent="0.25">
      <c r="A128">
        <v>1113</v>
      </c>
      <c r="B128" t="s">
        <v>919</v>
      </c>
      <c r="C128" t="s">
        <v>87</v>
      </c>
      <c r="D128" t="s">
        <v>80</v>
      </c>
      <c r="E128" t="s">
        <v>28</v>
      </c>
      <c r="F128" t="s">
        <v>81</v>
      </c>
      <c r="G128" t="s">
        <v>970</v>
      </c>
      <c r="H128" t="s">
        <v>946</v>
      </c>
      <c r="I128" t="s">
        <v>947</v>
      </c>
      <c r="J128" s="49" t="s">
        <v>971</v>
      </c>
      <c r="K128" t="s">
        <v>82</v>
      </c>
      <c r="L128" t="s">
        <v>83</v>
      </c>
      <c r="M128" s="50">
        <v>42627</v>
      </c>
      <c r="O128" s="51">
        <v>0</v>
      </c>
      <c r="P128" s="51">
        <v>0</v>
      </c>
      <c r="Q128">
        <v>0</v>
      </c>
      <c r="R128" s="49" t="s">
        <v>971</v>
      </c>
      <c r="S128" s="49" t="s">
        <v>86</v>
      </c>
      <c r="T128" t="s">
        <v>84</v>
      </c>
      <c r="U128" t="s">
        <v>919</v>
      </c>
      <c r="V128" t="s">
        <v>85</v>
      </c>
      <c r="W128" t="str">
        <f t="shared" ca="1" si="3"/>
        <v/>
      </c>
      <c r="X128" t="str">
        <f t="shared" si="4"/>
        <v/>
      </c>
      <c r="Y128">
        <f t="shared" ca="1" si="5"/>
        <v>1</v>
      </c>
    </row>
    <row r="129" spans="1:25" x14ac:dyDescent="0.25">
      <c r="A129">
        <v>2231</v>
      </c>
      <c r="B129" t="s">
        <v>919</v>
      </c>
      <c r="C129" t="s">
        <v>79</v>
      </c>
      <c r="D129" t="s">
        <v>80</v>
      </c>
      <c r="E129" t="s">
        <v>28</v>
      </c>
      <c r="F129" t="s">
        <v>81</v>
      </c>
      <c r="G129" t="s">
        <v>924</v>
      </c>
      <c r="H129" t="s">
        <v>921</v>
      </c>
      <c r="I129" t="s">
        <v>921</v>
      </c>
      <c r="J129" s="49" t="s">
        <v>925</v>
      </c>
      <c r="K129" t="s">
        <v>82</v>
      </c>
      <c r="L129" t="s">
        <v>83</v>
      </c>
      <c r="M129" s="50">
        <v>42636</v>
      </c>
      <c r="N129" s="50">
        <v>42639</v>
      </c>
      <c r="O129" s="51">
        <v>16</v>
      </c>
      <c r="P129" s="51">
        <v>0</v>
      </c>
      <c r="Q129">
        <v>50</v>
      </c>
      <c r="R129" s="49" t="s">
        <v>972</v>
      </c>
      <c r="S129" s="49" t="s">
        <v>86</v>
      </c>
      <c r="T129" t="s">
        <v>84</v>
      </c>
      <c r="U129" t="s">
        <v>919</v>
      </c>
      <c r="V129" t="s">
        <v>85</v>
      </c>
      <c r="W129" t="str">
        <f t="shared" ca="1" si="3"/>
        <v/>
      </c>
      <c r="X129" t="str">
        <f t="shared" si="4"/>
        <v/>
      </c>
      <c r="Y129">
        <f t="shared" ca="1" si="5"/>
        <v>1</v>
      </c>
    </row>
    <row r="130" spans="1:25" x14ac:dyDescent="0.25">
      <c r="A130">
        <v>2252</v>
      </c>
      <c r="B130" t="s">
        <v>919</v>
      </c>
      <c r="C130" t="s">
        <v>79</v>
      </c>
      <c r="D130" t="s">
        <v>80</v>
      </c>
      <c r="E130" t="s">
        <v>22</v>
      </c>
      <c r="F130" t="s">
        <v>81</v>
      </c>
      <c r="G130" t="s">
        <v>973</v>
      </c>
      <c r="H130" t="s">
        <v>921</v>
      </c>
      <c r="I130" t="s">
        <v>921</v>
      </c>
      <c r="J130" s="49" t="s">
        <v>974</v>
      </c>
      <c r="K130" t="s">
        <v>82</v>
      </c>
      <c r="L130" t="s">
        <v>83</v>
      </c>
      <c r="M130" s="50">
        <v>42632</v>
      </c>
      <c r="N130" s="50">
        <v>42632</v>
      </c>
      <c r="O130" s="51">
        <v>1</v>
      </c>
      <c r="P130" s="51">
        <v>0</v>
      </c>
      <c r="Q130">
        <v>100</v>
      </c>
      <c r="R130" s="49" t="s">
        <v>975</v>
      </c>
      <c r="S130" s="49" t="s">
        <v>974</v>
      </c>
      <c r="T130" t="s">
        <v>84</v>
      </c>
      <c r="U130" t="s">
        <v>919</v>
      </c>
      <c r="V130" t="s">
        <v>85</v>
      </c>
      <c r="W130" t="str">
        <f t="shared" ref="W130:W193" ca="1" si="6">IF($E130="Nova",IF(($M130-TODAY()&lt;0),1,""),"")</f>
        <v/>
      </c>
      <c r="X130" t="str">
        <f t="shared" ref="X130:X193" si="7">IF($E130="Concluída",IF(($N130-M130&gt;0),1,""),"")</f>
        <v/>
      </c>
      <c r="Y130" t="str">
        <f t="shared" ref="Y130:Y193" ca="1" si="8">IF($E130="Em Andamento",IF(($M130-TODAY()&lt;0),1,""),"")</f>
        <v/>
      </c>
    </row>
    <row r="131" spans="1:25" x14ac:dyDescent="0.25">
      <c r="A131">
        <v>2462</v>
      </c>
      <c r="B131" t="s">
        <v>919</v>
      </c>
      <c r="C131" t="s">
        <v>79</v>
      </c>
      <c r="D131" t="s">
        <v>80</v>
      </c>
      <c r="E131" t="s">
        <v>22</v>
      </c>
      <c r="F131" t="s">
        <v>81</v>
      </c>
      <c r="G131" t="s">
        <v>976</v>
      </c>
      <c r="H131" t="s">
        <v>946</v>
      </c>
      <c r="I131" t="s">
        <v>946</v>
      </c>
      <c r="J131" s="49" t="s">
        <v>9636</v>
      </c>
      <c r="K131" t="s">
        <v>82</v>
      </c>
      <c r="L131" t="s">
        <v>83</v>
      </c>
      <c r="M131" s="50">
        <v>42633</v>
      </c>
      <c r="N131" s="50">
        <v>42643</v>
      </c>
      <c r="O131" s="51">
        <v>0</v>
      </c>
      <c r="P131" s="51">
        <v>0</v>
      </c>
      <c r="Q131">
        <v>100</v>
      </c>
      <c r="R131" s="49" t="s">
        <v>977</v>
      </c>
      <c r="S131" s="49" t="s">
        <v>8365</v>
      </c>
      <c r="T131" t="s">
        <v>84</v>
      </c>
      <c r="U131" t="s">
        <v>919</v>
      </c>
      <c r="V131" t="s">
        <v>85</v>
      </c>
      <c r="W131" t="str">
        <f t="shared" ca="1" si="6"/>
        <v/>
      </c>
      <c r="X131">
        <f t="shared" si="7"/>
        <v>1</v>
      </c>
      <c r="Y131" t="str">
        <f t="shared" ca="1" si="8"/>
        <v/>
      </c>
    </row>
    <row r="132" spans="1:25" x14ac:dyDescent="0.25">
      <c r="A132">
        <v>2661</v>
      </c>
      <c r="B132" t="s">
        <v>919</v>
      </c>
      <c r="C132" t="s">
        <v>79</v>
      </c>
      <c r="D132" t="s">
        <v>80</v>
      </c>
      <c r="E132" t="s">
        <v>22</v>
      </c>
      <c r="F132" t="s">
        <v>81</v>
      </c>
      <c r="G132" t="s">
        <v>978</v>
      </c>
      <c r="H132" t="s">
        <v>921</v>
      </c>
      <c r="I132" t="s">
        <v>921</v>
      </c>
      <c r="J132" s="49" t="s">
        <v>979</v>
      </c>
      <c r="K132" t="s">
        <v>82</v>
      </c>
      <c r="L132" t="s">
        <v>83</v>
      </c>
      <c r="M132" s="50">
        <v>42636</v>
      </c>
      <c r="N132" s="50">
        <v>42636</v>
      </c>
      <c r="O132" s="51">
        <v>8</v>
      </c>
      <c r="P132" s="51">
        <v>0</v>
      </c>
      <c r="Q132">
        <v>100</v>
      </c>
      <c r="R132" s="49" t="s">
        <v>980</v>
      </c>
      <c r="S132" s="49" t="s">
        <v>979</v>
      </c>
      <c r="T132" t="s">
        <v>84</v>
      </c>
      <c r="U132" t="s">
        <v>919</v>
      </c>
      <c r="V132" t="s">
        <v>85</v>
      </c>
      <c r="W132" t="str">
        <f t="shared" ca="1" si="6"/>
        <v/>
      </c>
      <c r="X132" t="str">
        <f t="shared" si="7"/>
        <v/>
      </c>
      <c r="Y132" t="str">
        <f t="shared" ca="1" si="8"/>
        <v/>
      </c>
    </row>
    <row r="133" spans="1:25" x14ac:dyDescent="0.25">
      <c r="A133">
        <v>2662</v>
      </c>
      <c r="B133" t="s">
        <v>919</v>
      </c>
      <c r="C133" t="s">
        <v>79</v>
      </c>
      <c r="D133" t="s">
        <v>80</v>
      </c>
      <c r="E133" t="s">
        <v>22</v>
      </c>
      <c r="F133" t="s">
        <v>81</v>
      </c>
      <c r="G133" t="s">
        <v>967</v>
      </c>
      <c r="H133" t="s">
        <v>921</v>
      </c>
      <c r="I133" t="s">
        <v>921</v>
      </c>
      <c r="J133" s="49" t="s">
        <v>981</v>
      </c>
      <c r="K133" t="s">
        <v>82</v>
      </c>
      <c r="L133" t="s">
        <v>83</v>
      </c>
      <c r="M133" s="50">
        <v>42628</v>
      </c>
      <c r="N133" s="50">
        <v>42628</v>
      </c>
      <c r="O133" s="51">
        <v>8</v>
      </c>
      <c r="P133" s="51">
        <v>0</v>
      </c>
      <c r="Q133">
        <v>100</v>
      </c>
      <c r="R133" s="49" t="s">
        <v>981</v>
      </c>
      <c r="S133" s="49" t="s">
        <v>981</v>
      </c>
      <c r="T133" t="s">
        <v>84</v>
      </c>
      <c r="U133" t="s">
        <v>919</v>
      </c>
      <c r="V133" t="s">
        <v>85</v>
      </c>
      <c r="W133" t="str">
        <f t="shared" ca="1" si="6"/>
        <v/>
      </c>
      <c r="X133" t="str">
        <f t="shared" si="7"/>
        <v/>
      </c>
      <c r="Y133" t="str">
        <f t="shared" ca="1" si="8"/>
        <v/>
      </c>
    </row>
    <row r="134" spans="1:25" x14ac:dyDescent="0.25">
      <c r="A134">
        <v>2664</v>
      </c>
      <c r="B134" t="s">
        <v>919</v>
      </c>
      <c r="C134" t="s">
        <v>79</v>
      </c>
      <c r="D134" t="s">
        <v>80</v>
      </c>
      <c r="E134" t="s">
        <v>22</v>
      </c>
      <c r="F134" t="s">
        <v>81</v>
      </c>
      <c r="G134" t="s">
        <v>958</v>
      </c>
      <c r="H134" t="s">
        <v>921</v>
      </c>
      <c r="I134" t="s">
        <v>947</v>
      </c>
      <c r="J134" s="49" t="s">
        <v>982</v>
      </c>
      <c r="K134" t="s">
        <v>82</v>
      </c>
      <c r="L134" t="s">
        <v>83</v>
      </c>
      <c r="M134" s="50">
        <v>42636</v>
      </c>
      <c r="N134" s="50">
        <v>42636</v>
      </c>
      <c r="O134" s="51">
        <v>8</v>
      </c>
      <c r="P134" s="51">
        <v>0</v>
      </c>
      <c r="Q134">
        <v>100</v>
      </c>
      <c r="R134" s="49" t="s">
        <v>983</v>
      </c>
      <c r="S134" s="49" t="s">
        <v>86</v>
      </c>
      <c r="T134" t="s">
        <v>84</v>
      </c>
      <c r="U134" t="s">
        <v>919</v>
      </c>
      <c r="V134" t="s">
        <v>85</v>
      </c>
      <c r="W134" t="str">
        <f t="shared" ca="1" si="6"/>
        <v/>
      </c>
      <c r="X134" t="str">
        <f t="shared" si="7"/>
        <v/>
      </c>
      <c r="Y134" t="str">
        <f t="shared" ca="1" si="8"/>
        <v/>
      </c>
    </row>
    <row r="135" spans="1:25" x14ac:dyDescent="0.25">
      <c r="A135">
        <v>2789</v>
      </c>
      <c r="B135" t="s">
        <v>919</v>
      </c>
      <c r="C135" t="s">
        <v>79</v>
      </c>
      <c r="D135" t="s">
        <v>80</v>
      </c>
      <c r="E135" t="s">
        <v>28</v>
      </c>
      <c r="F135" t="s">
        <v>81</v>
      </c>
      <c r="G135" t="s">
        <v>978</v>
      </c>
      <c r="H135" t="s">
        <v>921</v>
      </c>
      <c r="I135" t="s">
        <v>921</v>
      </c>
      <c r="J135" s="49" t="s">
        <v>925</v>
      </c>
      <c r="K135" t="s">
        <v>82</v>
      </c>
      <c r="L135" t="s">
        <v>83</v>
      </c>
      <c r="M135" s="50">
        <v>42639</v>
      </c>
      <c r="N135" s="50">
        <v>42639</v>
      </c>
      <c r="O135" s="51">
        <v>8</v>
      </c>
      <c r="P135" s="51">
        <v>0</v>
      </c>
      <c r="Q135">
        <v>0</v>
      </c>
      <c r="R135" s="49" t="s">
        <v>925</v>
      </c>
      <c r="S135" s="49" t="s">
        <v>86</v>
      </c>
      <c r="T135" t="s">
        <v>84</v>
      </c>
      <c r="U135" t="s">
        <v>919</v>
      </c>
      <c r="V135" t="s">
        <v>85</v>
      </c>
      <c r="W135" t="str">
        <f t="shared" ca="1" si="6"/>
        <v/>
      </c>
      <c r="X135" t="str">
        <f t="shared" si="7"/>
        <v/>
      </c>
      <c r="Y135">
        <f t="shared" ca="1" si="8"/>
        <v>1</v>
      </c>
    </row>
    <row r="136" spans="1:25" x14ac:dyDescent="0.25">
      <c r="A136">
        <v>2791</v>
      </c>
      <c r="B136" t="s">
        <v>919</v>
      </c>
      <c r="C136" t="s">
        <v>79</v>
      </c>
      <c r="D136" t="s">
        <v>80</v>
      </c>
      <c r="E136" t="s">
        <v>22</v>
      </c>
      <c r="F136" t="s">
        <v>81</v>
      </c>
      <c r="G136" t="s">
        <v>958</v>
      </c>
      <c r="H136" t="s">
        <v>921</v>
      </c>
      <c r="I136" t="s">
        <v>921</v>
      </c>
      <c r="J136" s="49" t="s">
        <v>984</v>
      </c>
      <c r="K136" t="s">
        <v>82</v>
      </c>
      <c r="L136" t="s">
        <v>83</v>
      </c>
      <c r="M136" s="50">
        <v>42637</v>
      </c>
      <c r="N136" s="50">
        <v>42637</v>
      </c>
      <c r="O136" s="51">
        <v>8</v>
      </c>
      <c r="P136" s="51">
        <v>0</v>
      </c>
      <c r="Q136">
        <v>100</v>
      </c>
      <c r="R136" s="49" t="s">
        <v>985</v>
      </c>
      <c r="S136" s="49" t="s">
        <v>985</v>
      </c>
      <c r="T136" t="s">
        <v>84</v>
      </c>
      <c r="U136" t="s">
        <v>919</v>
      </c>
      <c r="V136" t="s">
        <v>85</v>
      </c>
      <c r="W136" t="str">
        <f t="shared" ca="1" si="6"/>
        <v/>
      </c>
      <c r="X136" t="str">
        <f t="shared" si="7"/>
        <v/>
      </c>
      <c r="Y136" t="str">
        <f t="shared" ca="1" si="8"/>
        <v/>
      </c>
    </row>
    <row r="137" spans="1:25" x14ac:dyDescent="0.25">
      <c r="A137">
        <v>2792</v>
      </c>
      <c r="B137" t="s">
        <v>919</v>
      </c>
      <c r="C137" t="s">
        <v>79</v>
      </c>
      <c r="D137" t="s">
        <v>80</v>
      </c>
      <c r="E137" t="s">
        <v>28</v>
      </c>
      <c r="F137" t="s">
        <v>81</v>
      </c>
      <c r="G137" t="s">
        <v>958</v>
      </c>
      <c r="H137" t="s">
        <v>921</v>
      </c>
      <c r="I137" t="s">
        <v>921</v>
      </c>
      <c r="J137" s="49" t="s">
        <v>986</v>
      </c>
      <c r="K137" t="s">
        <v>82</v>
      </c>
      <c r="L137" t="s">
        <v>83</v>
      </c>
      <c r="M137" s="50">
        <v>42639</v>
      </c>
      <c r="O137" s="51">
        <v>0</v>
      </c>
      <c r="P137" s="51">
        <v>0</v>
      </c>
      <c r="Q137">
        <v>10</v>
      </c>
      <c r="R137" s="49" t="s">
        <v>986</v>
      </c>
      <c r="S137" s="49" t="s">
        <v>86</v>
      </c>
      <c r="T137" t="s">
        <v>84</v>
      </c>
      <c r="U137" t="s">
        <v>919</v>
      </c>
      <c r="V137" t="s">
        <v>85</v>
      </c>
      <c r="W137" t="str">
        <f t="shared" ca="1" si="6"/>
        <v/>
      </c>
      <c r="X137" t="str">
        <f t="shared" si="7"/>
        <v/>
      </c>
      <c r="Y137">
        <f t="shared" ca="1" si="8"/>
        <v>1</v>
      </c>
    </row>
    <row r="138" spans="1:25" x14ac:dyDescent="0.25">
      <c r="A138">
        <v>2812</v>
      </c>
      <c r="B138" t="s">
        <v>919</v>
      </c>
      <c r="C138" t="s">
        <v>79</v>
      </c>
      <c r="D138" t="s">
        <v>80</v>
      </c>
      <c r="E138" t="s">
        <v>22</v>
      </c>
      <c r="F138" t="s">
        <v>81</v>
      </c>
      <c r="G138" t="s">
        <v>987</v>
      </c>
      <c r="H138" t="s">
        <v>921</v>
      </c>
      <c r="I138" t="s">
        <v>921</v>
      </c>
      <c r="J138" s="49" t="s">
        <v>9637</v>
      </c>
      <c r="K138" t="s">
        <v>82</v>
      </c>
      <c r="L138" t="s">
        <v>83</v>
      </c>
      <c r="M138" s="50">
        <v>42639</v>
      </c>
      <c r="N138" s="50">
        <v>42661</v>
      </c>
      <c r="O138" s="51">
        <v>1</v>
      </c>
      <c r="P138" s="51">
        <v>0</v>
      </c>
      <c r="Q138">
        <v>100</v>
      </c>
      <c r="R138" s="49" t="s">
        <v>988</v>
      </c>
      <c r="S138" s="49" t="s">
        <v>9637</v>
      </c>
      <c r="T138" t="s">
        <v>84</v>
      </c>
      <c r="U138" t="s">
        <v>919</v>
      </c>
      <c r="V138" t="s">
        <v>85</v>
      </c>
      <c r="W138" t="str">
        <f t="shared" ca="1" si="6"/>
        <v/>
      </c>
      <c r="X138">
        <f t="shared" si="7"/>
        <v>1</v>
      </c>
      <c r="Y138" t="str">
        <f t="shared" ca="1" si="8"/>
        <v/>
      </c>
    </row>
    <row r="139" spans="1:25" x14ac:dyDescent="0.25">
      <c r="A139">
        <v>3343</v>
      </c>
      <c r="B139" t="s">
        <v>919</v>
      </c>
      <c r="C139" t="s">
        <v>79</v>
      </c>
      <c r="D139" t="s">
        <v>80</v>
      </c>
      <c r="E139" t="s">
        <v>28</v>
      </c>
      <c r="F139" t="s">
        <v>81</v>
      </c>
      <c r="G139" t="s">
        <v>9638</v>
      </c>
      <c r="H139" t="s">
        <v>946</v>
      </c>
      <c r="I139" t="s">
        <v>947</v>
      </c>
      <c r="J139" s="49" t="s">
        <v>9639</v>
      </c>
      <c r="K139" t="s">
        <v>82</v>
      </c>
      <c r="L139" t="s">
        <v>83</v>
      </c>
      <c r="M139" s="50">
        <v>42646</v>
      </c>
      <c r="N139" s="50">
        <v>42656</v>
      </c>
      <c r="O139" s="51">
        <v>0</v>
      </c>
      <c r="P139" s="51">
        <v>0</v>
      </c>
      <c r="Q139">
        <v>0</v>
      </c>
      <c r="R139" s="49" t="s">
        <v>9640</v>
      </c>
      <c r="S139" s="49" t="s">
        <v>86</v>
      </c>
      <c r="T139" t="s">
        <v>84</v>
      </c>
      <c r="U139" t="s">
        <v>919</v>
      </c>
      <c r="V139" t="s">
        <v>85</v>
      </c>
      <c r="W139" t="str">
        <f t="shared" ca="1" si="6"/>
        <v/>
      </c>
      <c r="X139" t="str">
        <f t="shared" si="7"/>
        <v/>
      </c>
      <c r="Y139">
        <f t="shared" ca="1" si="8"/>
        <v>1</v>
      </c>
    </row>
    <row r="140" spans="1:25" x14ac:dyDescent="0.25">
      <c r="A140">
        <v>2132</v>
      </c>
      <c r="B140" t="s">
        <v>989</v>
      </c>
      <c r="C140" t="s">
        <v>79</v>
      </c>
      <c r="D140" t="s">
        <v>120</v>
      </c>
      <c r="E140" t="s">
        <v>22</v>
      </c>
      <c r="F140" t="s">
        <v>81</v>
      </c>
      <c r="G140" t="s">
        <v>7221</v>
      </c>
      <c r="H140" t="s">
        <v>33</v>
      </c>
      <c r="I140" t="s">
        <v>60</v>
      </c>
      <c r="J140" s="49" t="s">
        <v>7307</v>
      </c>
      <c r="K140" t="s">
        <v>82</v>
      </c>
      <c r="L140" t="s">
        <v>83</v>
      </c>
      <c r="M140" s="50">
        <v>42629</v>
      </c>
      <c r="N140" s="50">
        <v>42629</v>
      </c>
      <c r="O140" s="51">
        <v>6</v>
      </c>
      <c r="P140" s="51">
        <v>4.5</v>
      </c>
      <c r="Q140">
        <v>100</v>
      </c>
      <c r="R140" s="49" t="s">
        <v>7223</v>
      </c>
      <c r="S140" s="49" t="s">
        <v>7222</v>
      </c>
      <c r="T140" t="s">
        <v>84</v>
      </c>
      <c r="U140" t="s">
        <v>34</v>
      </c>
      <c r="V140" t="s">
        <v>85</v>
      </c>
      <c r="W140" t="str">
        <f t="shared" ca="1" si="6"/>
        <v/>
      </c>
      <c r="X140" t="str">
        <f t="shared" si="7"/>
        <v/>
      </c>
      <c r="Y140" t="str">
        <f t="shared" ca="1" si="8"/>
        <v/>
      </c>
    </row>
    <row r="141" spans="1:25" x14ac:dyDescent="0.25">
      <c r="A141">
        <v>2133</v>
      </c>
      <c r="B141" t="s">
        <v>989</v>
      </c>
      <c r="C141" t="s">
        <v>79</v>
      </c>
      <c r="D141" t="s">
        <v>120</v>
      </c>
      <c r="E141" t="s">
        <v>22</v>
      </c>
      <c r="F141" t="s">
        <v>81</v>
      </c>
      <c r="G141" t="s">
        <v>7224</v>
      </c>
      <c r="H141" t="s">
        <v>33</v>
      </c>
      <c r="I141" t="s">
        <v>60</v>
      </c>
      <c r="J141" s="49" t="s">
        <v>7308</v>
      </c>
      <c r="K141" t="s">
        <v>82</v>
      </c>
      <c r="L141" t="s">
        <v>83</v>
      </c>
      <c r="M141" s="50">
        <v>42629</v>
      </c>
      <c r="N141" s="50">
        <v>42629</v>
      </c>
      <c r="O141" s="51">
        <v>1</v>
      </c>
      <c r="P141" s="51">
        <v>5.5</v>
      </c>
      <c r="Q141">
        <v>100</v>
      </c>
      <c r="R141" s="49" t="s">
        <v>7225</v>
      </c>
      <c r="S141" s="49" t="s">
        <v>7226</v>
      </c>
      <c r="T141" t="s">
        <v>84</v>
      </c>
      <c r="U141" t="s">
        <v>34</v>
      </c>
      <c r="V141" t="s">
        <v>85</v>
      </c>
      <c r="W141" t="str">
        <f t="shared" ca="1" si="6"/>
        <v/>
      </c>
      <c r="X141" t="str">
        <f t="shared" si="7"/>
        <v/>
      </c>
      <c r="Y141" t="str">
        <f t="shared" ca="1" si="8"/>
        <v/>
      </c>
    </row>
    <row r="142" spans="1:25" x14ac:dyDescent="0.25">
      <c r="A142">
        <v>2170</v>
      </c>
      <c r="B142" t="s">
        <v>989</v>
      </c>
      <c r="C142" t="s">
        <v>79</v>
      </c>
      <c r="D142" t="s">
        <v>120</v>
      </c>
      <c r="E142" t="s">
        <v>22</v>
      </c>
      <c r="F142" t="s">
        <v>81</v>
      </c>
      <c r="G142" t="s">
        <v>7227</v>
      </c>
      <c r="H142" t="s">
        <v>33</v>
      </c>
      <c r="I142" t="s">
        <v>61</v>
      </c>
      <c r="J142" s="49" t="s">
        <v>7309</v>
      </c>
      <c r="K142" t="s">
        <v>82</v>
      </c>
      <c r="L142" t="s">
        <v>83</v>
      </c>
      <c r="M142" s="50">
        <v>42629</v>
      </c>
      <c r="N142" s="50">
        <v>42629</v>
      </c>
      <c r="O142" s="51">
        <v>0.5</v>
      </c>
      <c r="P142" s="51">
        <v>2.33</v>
      </c>
      <c r="Q142">
        <v>100</v>
      </c>
      <c r="R142" s="49" t="s">
        <v>7228</v>
      </c>
      <c r="S142" s="49" t="s">
        <v>86</v>
      </c>
      <c r="T142" t="s">
        <v>84</v>
      </c>
      <c r="U142" t="s">
        <v>34</v>
      </c>
      <c r="V142" t="s">
        <v>85</v>
      </c>
      <c r="W142" t="str">
        <f t="shared" ca="1" si="6"/>
        <v/>
      </c>
      <c r="X142" t="str">
        <f t="shared" si="7"/>
        <v/>
      </c>
      <c r="Y142" t="str">
        <f t="shared" ca="1" si="8"/>
        <v/>
      </c>
    </row>
    <row r="143" spans="1:25" x14ac:dyDescent="0.25">
      <c r="A143">
        <v>2318</v>
      </c>
      <c r="B143" t="s">
        <v>989</v>
      </c>
      <c r="C143" t="s">
        <v>87</v>
      </c>
      <c r="D143" t="s">
        <v>120</v>
      </c>
      <c r="E143" t="s">
        <v>22</v>
      </c>
      <c r="F143" t="s">
        <v>81</v>
      </c>
      <c r="G143" t="s">
        <v>990</v>
      </c>
      <c r="H143" t="s">
        <v>33</v>
      </c>
      <c r="I143" t="s">
        <v>898</v>
      </c>
      <c r="J143" s="49" t="s">
        <v>991</v>
      </c>
      <c r="K143" t="s">
        <v>82</v>
      </c>
      <c r="L143" t="s">
        <v>83</v>
      </c>
      <c r="M143" s="50">
        <v>42632</v>
      </c>
      <c r="N143" s="50">
        <v>42634</v>
      </c>
      <c r="O143" s="51">
        <v>6</v>
      </c>
      <c r="P143" s="51">
        <v>6</v>
      </c>
      <c r="Q143">
        <v>100</v>
      </c>
      <c r="R143" s="49" t="s">
        <v>992</v>
      </c>
      <c r="S143" s="49" t="s">
        <v>991</v>
      </c>
      <c r="T143" t="s">
        <v>84</v>
      </c>
      <c r="U143" t="s">
        <v>34</v>
      </c>
      <c r="V143" t="s">
        <v>85</v>
      </c>
      <c r="W143" t="str">
        <f t="shared" ca="1" si="6"/>
        <v/>
      </c>
      <c r="X143">
        <f t="shared" si="7"/>
        <v>1</v>
      </c>
      <c r="Y143" t="str">
        <f t="shared" ca="1" si="8"/>
        <v/>
      </c>
    </row>
    <row r="144" spans="1:25" x14ac:dyDescent="0.25">
      <c r="A144">
        <v>2319</v>
      </c>
      <c r="B144" t="s">
        <v>989</v>
      </c>
      <c r="C144" t="s">
        <v>87</v>
      </c>
      <c r="D144" t="s">
        <v>120</v>
      </c>
      <c r="E144" t="s">
        <v>22</v>
      </c>
      <c r="F144" t="s">
        <v>81</v>
      </c>
      <c r="G144" t="s">
        <v>915</v>
      </c>
      <c r="H144" t="s">
        <v>33</v>
      </c>
      <c r="I144" t="s">
        <v>60</v>
      </c>
      <c r="J144" s="49" t="s">
        <v>993</v>
      </c>
      <c r="K144" t="s">
        <v>82</v>
      </c>
      <c r="L144" t="s">
        <v>83</v>
      </c>
      <c r="M144" s="50">
        <v>42632</v>
      </c>
      <c r="N144" s="50">
        <v>42632</v>
      </c>
      <c r="O144" s="51">
        <v>2.2799999713897705</v>
      </c>
      <c r="P144" s="51">
        <v>2.2799999999999998</v>
      </c>
      <c r="Q144">
        <v>100</v>
      </c>
      <c r="R144" s="49" t="s">
        <v>994</v>
      </c>
      <c r="S144" s="49" t="s">
        <v>993</v>
      </c>
      <c r="T144" t="s">
        <v>84</v>
      </c>
      <c r="U144" t="s">
        <v>34</v>
      </c>
      <c r="V144" t="s">
        <v>85</v>
      </c>
      <c r="W144" t="str">
        <f t="shared" ca="1" si="6"/>
        <v/>
      </c>
      <c r="X144" t="str">
        <f t="shared" si="7"/>
        <v/>
      </c>
      <c r="Y144" t="str">
        <f t="shared" ca="1" si="8"/>
        <v/>
      </c>
    </row>
    <row r="145" spans="1:25" x14ac:dyDescent="0.25">
      <c r="A145">
        <v>3091</v>
      </c>
      <c r="B145" t="s">
        <v>989</v>
      </c>
      <c r="C145" t="s">
        <v>79</v>
      </c>
      <c r="D145" t="s">
        <v>120</v>
      </c>
      <c r="E145" t="s">
        <v>22</v>
      </c>
      <c r="F145" t="s">
        <v>81</v>
      </c>
      <c r="G145" t="s">
        <v>7310</v>
      </c>
      <c r="H145" t="s">
        <v>33</v>
      </c>
      <c r="I145" t="s">
        <v>4363</v>
      </c>
      <c r="J145" s="49" t="s">
        <v>7311</v>
      </c>
      <c r="K145" t="s">
        <v>82</v>
      </c>
      <c r="L145" t="s">
        <v>83</v>
      </c>
      <c r="M145" s="50">
        <v>42641</v>
      </c>
      <c r="N145" s="50">
        <v>42642</v>
      </c>
      <c r="O145" s="51">
        <v>4</v>
      </c>
      <c r="P145" s="51">
        <v>0</v>
      </c>
      <c r="Q145">
        <v>100</v>
      </c>
      <c r="R145" s="49" t="s">
        <v>7312</v>
      </c>
      <c r="S145" s="49" t="s">
        <v>7313</v>
      </c>
      <c r="T145" t="s">
        <v>84</v>
      </c>
      <c r="U145" t="s">
        <v>34</v>
      </c>
      <c r="V145" t="s">
        <v>85</v>
      </c>
      <c r="W145" t="str">
        <f t="shared" ca="1" si="6"/>
        <v/>
      </c>
      <c r="X145">
        <f t="shared" si="7"/>
        <v>1</v>
      </c>
      <c r="Y145" t="str">
        <f t="shared" ca="1" si="8"/>
        <v/>
      </c>
    </row>
    <row r="146" spans="1:25" x14ac:dyDescent="0.25">
      <c r="A146">
        <v>3360</v>
      </c>
      <c r="B146" t="s">
        <v>989</v>
      </c>
      <c r="C146" t="s">
        <v>79</v>
      </c>
      <c r="D146" t="s">
        <v>120</v>
      </c>
      <c r="E146" t="s">
        <v>22</v>
      </c>
      <c r="F146" t="s">
        <v>81</v>
      </c>
      <c r="G146" t="s">
        <v>7310</v>
      </c>
      <c r="H146" t="s">
        <v>33</v>
      </c>
      <c r="I146" t="s">
        <v>59</v>
      </c>
      <c r="J146" s="49" t="s">
        <v>9641</v>
      </c>
      <c r="K146" t="s">
        <v>82</v>
      </c>
      <c r="L146" t="s">
        <v>83</v>
      </c>
      <c r="M146" s="50">
        <v>42646</v>
      </c>
      <c r="N146" s="50">
        <v>42646</v>
      </c>
      <c r="O146" s="51">
        <v>1</v>
      </c>
      <c r="P146" s="51">
        <v>1</v>
      </c>
      <c r="Q146">
        <v>100</v>
      </c>
      <c r="R146" s="49" t="s">
        <v>9642</v>
      </c>
      <c r="S146" s="49" t="s">
        <v>9641</v>
      </c>
      <c r="T146" t="s">
        <v>84</v>
      </c>
      <c r="U146" t="s">
        <v>34</v>
      </c>
      <c r="V146" t="s">
        <v>85</v>
      </c>
      <c r="W146" t="str">
        <f t="shared" ca="1" si="6"/>
        <v/>
      </c>
      <c r="X146" t="str">
        <f t="shared" si="7"/>
        <v/>
      </c>
      <c r="Y146" t="str">
        <f t="shared" ca="1" si="8"/>
        <v/>
      </c>
    </row>
    <row r="147" spans="1:25" x14ac:dyDescent="0.25">
      <c r="A147">
        <v>2872</v>
      </c>
      <c r="B147" t="s">
        <v>995</v>
      </c>
      <c r="C147" t="s">
        <v>79</v>
      </c>
      <c r="D147" t="s">
        <v>635</v>
      </c>
      <c r="E147" t="s">
        <v>22</v>
      </c>
      <c r="F147" t="s">
        <v>81</v>
      </c>
      <c r="G147" t="s">
        <v>117</v>
      </c>
      <c r="H147" t="s">
        <v>33</v>
      </c>
      <c r="I147" t="s">
        <v>59</v>
      </c>
      <c r="J147" s="49" t="s">
        <v>7314</v>
      </c>
      <c r="K147" t="s">
        <v>82</v>
      </c>
      <c r="L147" t="s">
        <v>83</v>
      </c>
      <c r="M147" s="50">
        <v>42640</v>
      </c>
      <c r="N147" s="50">
        <v>42640</v>
      </c>
      <c r="O147" s="51">
        <v>4</v>
      </c>
      <c r="P147" s="51">
        <v>6.5</v>
      </c>
      <c r="Q147">
        <v>100</v>
      </c>
      <c r="R147" s="49" t="s">
        <v>996</v>
      </c>
      <c r="S147" s="49" t="s">
        <v>7314</v>
      </c>
      <c r="T147" t="s">
        <v>84</v>
      </c>
      <c r="U147" t="s">
        <v>34</v>
      </c>
      <c r="V147" t="s">
        <v>85</v>
      </c>
      <c r="W147" t="str">
        <f t="shared" ca="1" si="6"/>
        <v/>
      </c>
      <c r="X147" t="str">
        <f t="shared" si="7"/>
        <v/>
      </c>
      <c r="Y147" t="str">
        <f t="shared" ca="1" si="8"/>
        <v/>
      </c>
    </row>
    <row r="148" spans="1:25" x14ac:dyDescent="0.25">
      <c r="A148">
        <v>2712</v>
      </c>
      <c r="B148" t="s">
        <v>997</v>
      </c>
      <c r="C148" t="s">
        <v>79</v>
      </c>
      <c r="D148" t="s">
        <v>909</v>
      </c>
      <c r="E148" t="s">
        <v>22</v>
      </c>
      <c r="F148" t="s">
        <v>81</v>
      </c>
      <c r="G148" t="s">
        <v>990</v>
      </c>
      <c r="H148" t="s">
        <v>33</v>
      </c>
      <c r="I148" t="s">
        <v>898</v>
      </c>
      <c r="J148" s="49" t="s">
        <v>9643</v>
      </c>
      <c r="K148" t="s">
        <v>82</v>
      </c>
      <c r="L148" t="s">
        <v>83</v>
      </c>
      <c r="M148" s="50">
        <v>42636</v>
      </c>
      <c r="N148" s="50">
        <v>42650</v>
      </c>
      <c r="O148" s="51">
        <v>16</v>
      </c>
      <c r="P148" s="51">
        <v>15</v>
      </c>
      <c r="Q148">
        <v>100</v>
      </c>
      <c r="R148" s="49" t="s">
        <v>998</v>
      </c>
      <c r="S148" s="49" t="s">
        <v>9644</v>
      </c>
      <c r="T148" t="s">
        <v>84</v>
      </c>
      <c r="U148" t="s">
        <v>34</v>
      </c>
      <c r="V148" t="s">
        <v>85</v>
      </c>
      <c r="W148" t="str">
        <f t="shared" ca="1" si="6"/>
        <v/>
      </c>
      <c r="X148">
        <f t="shared" si="7"/>
        <v>1</v>
      </c>
      <c r="Y148" t="str">
        <f t="shared" ca="1" si="8"/>
        <v/>
      </c>
    </row>
    <row r="149" spans="1:25" x14ac:dyDescent="0.25">
      <c r="A149">
        <v>2800</v>
      </c>
      <c r="B149" t="s">
        <v>997</v>
      </c>
      <c r="C149" t="s">
        <v>79</v>
      </c>
      <c r="D149" t="s">
        <v>909</v>
      </c>
      <c r="E149" t="s">
        <v>22</v>
      </c>
      <c r="F149" t="s">
        <v>81</v>
      </c>
      <c r="G149" t="s">
        <v>114</v>
      </c>
      <c r="H149" t="s">
        <v>33</v>
      </c>
      <c r="I149" t="s">
        <v>60</v>
      </c>
      <c r="J149" s="49" t="s">
        <v>7315</v>
      </c>
      <c r="K149" t="s">
        <v>82</v>
      </c>
      <c r="L149" t="s">
        <v>83</v>
      </c>
      <c r="M149" s="50">
        <v>42636</v>
      </c>
      <c r="N149" s="50">
        <v>42639</v>
      </c>
      <c r="O149" s="51">
        <v>4</v>
      </c>
      <c r="P149" s="51">
        <v>7.3</v>
      </c>
      <c r="Q149">
        <v>100</v>
      </c>
      <c r="R149" s="49" t="s">
        <v>7236</v>
      </c>
      <c r="S149" s="49" t="s">
        <v>7316</v>
      </c>
      <c r="T149" t="s">
        <v>84</v>
      </c>
      <c r="U149" t="s">
        <v>34</v>
      </c>
      <c r="V149" t="s">
        <v>85</v>
      </c>
      <c r="W149" t="str">
        <f t="shared" ca="1" si="6"/>
        <v/>
      </c>
      <c r="X149">
        <f t="shared" si="7"/>
        <v>1</v>
      </c>
      <c r="Y149" t="str">
        <f t="shared" ca="1" si="8"/>
        <v/>
      </c>
    </row>
    <row r="150" spans="1:25" x14ac:dyDescent="0.25">
      <c r="A150">
        <v>2841</v>
      </c>
      <c r="B150" t="s">
        <v>997</v>
      </c>
      <c r="C150" t="s">
        <v>79</v>
      </c>
      <c r="D150" t="s">
        <v>909</v>
      </c>
      <c r="E150" t="s">
        <v>22</v>
      </c>
      <c r="F150" t="s">
        <v>81</v>
      </c>
      <c r="G150" t="s">
        <v>121</v>
      </c>
      <c r="H150" t="s">
        <v>33</v>
      </c>
      <c r="I150" t="s">
        <v>60</v>
      </c>
      <c r="J150" s="49" t="s">
        <v>7317</v>
      </c>
      <c r="K150" t="s">
        <v>82</v>
      </c>
      <c r="L150" t="s">
        <v>83</v>
      </c>
      <c r="M150" s="50">
        <v>42639</v>
      </c>
      <c r="N150" s="50">
        <v>42639</v>
      </c>
      <c r="O150" s="51">
        <v>2</v>
      </c>
      <c r="P150" s="51">
        <v>2</v>
      </c>
      <c r="Q150">
        <v>100</v>
      </c>
      <c r="R150" s="49" t="s">
        <v>7240</v>
      </c>
      <c r="S150" s="49" t="s">
        <v>7241</v>
      </c>
      <c r="T150" t="s">
        <v>84</v>
      </c>
      <c r="U150" t="s">
        <v>34</v>
      </c>
      <c r="V150" t="s">
        <v>85</v>
      </c>
      <c r="W150" t="str">
        <f t="shared" ca="1" si="6"/>
        <v/>
      </c>
      <c r="X150" t="str">
        <f t="shared" si="7"/>
        <v/>
      </c>
      <c r="Y150" t="str">
        <f t="shared" ca="1" si="8"/>
        <v/>
      </c>
    </row>
    <row r="151" spans="1:25" x14ac:dyDescent="0.25">
      <c r="A151">
        <v>2958</v>
      </c>
      <c r="B151" t="s">
        <v>997</v>
      </c>
      <c r="C151" t="s">
        <v>79</v>
      </c>
      <c r="D151" t="s">
        <v>909</v>
      </c>
      <c r="E151" t="s">
        <v>22</v>
      </c>
      <c r="F151" t="s">
        <v>81</v>
      </c>
      <c r="G151" t="s">
        <v>117</v>
      </c>
      <c r="H151" t="s">
        <v>33</v>
      </c>
      <c r="I151" t="s">
        <v>61</v>
      </c>
      <c r="J151" s="49" t="s">
        <v>7318</v>
      </c>
      <c r="K151" t="s">
        <v>82</v>
      </c>
      <c r="L151" t="s">
        <v>83</v>
      </c>
      <c r="M151" s="50">
        <v>42640</v>
      </c>
      <c r="N151" s="50">
        <v>42640</v>
      </c>
      <c r="O151" s="51">
        <v>2</v>
      </c>
      <c r="P151" s="51">
        <v>3.5</v>
      </c>
      <c r="Q151">
        <v>100</v>
      </c>
      <c r="R151" s="49" t="s">
        <v>7319</v>
      </c>
      <c r="S151" s="49" t="s">
        <v>7320</v>
      </c>
      <c r="T151" t="s">
        <v>84</v>
      </c>
      <c r="U151" t="s">
        <v>34</v>
      </c>
      <c r="V151" t="s">
        <v>85</v>
      </c>
      <c r="W151" t="str">
        <f t="shared" ca="1" si="6"/>
        <v/>
      </c>
      <c r="X151" t="str">
        <f t="shared" si="7"/>
        <v/>
      </c>
      <c r="Y151" t="str">
        <f t="shared" ca="1" si="8"/>
        <v/>
      </c>
    </row>
    <row r="152" spans="1:25" x14ac:dyDescent="0.25">
      <c r="A152">
        <v>3244</v>
      </c>
      <c r="B152" t="s">
        <v>997</v>
      </c>
      <c r="C152" t="s">
        <v>79</v>
      </c>
      <c r="D152" t="s">
        <v>909</v>
      </c>
      <c r="E152" t="s">
        <v>22</v>
      </c>
      <c r="F152" t="s">
        <v>92</v>
      </c>
      <c r="G152" t="s">
        <v>9645</v>
      </c>
      <c r="H152" t="s">
        <v>33</v>
      </c>
      <c r="I152" t="s">
        <v>59</v>
      </c>
      <c r="J152" s="49" t="s">
        <v>9646</v>
      </c>
      <c r="K152" t="s">
        <v>82</v>
      </c>
      <c r="L152" t="s">
        <v>83</v>
      </c>
      <c r="M152" s="50">
        <v>42643</v>
      </c>
      <c r="N152" s="50">
        <v>42643</v>
      </c>
      <c r="O152" s="51">
        <v>1</v>
      </c>
      <c r="P152" s="51">
        <v>0.45</v>
      </c>
      <c r="Q152">
        <v>100</v>
      </c>
      <c r="R152" s="49" t="s">
        <v>9647</v>
      </c>
      <c r="S152" s="49" t="s">
        <v>9646</v>
      </c>
      <c r="T152" t="s">
        <v>84</v>
      </c>
      <c r="U152" t="s">
        <v>34</v>
      </c>
      <c r="V152" t="s">
        <v>85</v>
      </c>
      <c r="W152" t="str">
        <f t="shared" ca="1" si="6"/>
        <v/>
      </c>
      <c r="X152" t="str">
        <f t="shared" si="7"/>
        <v/>
      </c>
      <c r="Y152" t="str">
        <f t="shared" ca="1" si="8"/>
        <v/>
      </c>
    </row>
    <row r="153" spans="1:25" x14ac:dyDescent="0.25">
      <c r="A153">
        <v>3245</v>
      </c>
      <c r="B153" t="s">
        <v>997</v>
      </c>
      <c r="C153" t="s">
        <v>79</v>
      </c>
      <c r="D153" t="s">
        <v>909</v>
      </c>
      <c r="E153" t="s">
        <v>22</v>
      </c>
      <c r="F153" t="s">
        <v>81</v>
      </c>
      <c r="G153" t="s">
        <v>9645</v>
      </c>
      <c r="H153" t="s">
        <v>33</v>
      </c>
      <c r="I153" t="s">
        <v>894</v>
      </c>
      <c r="J153" s="49" t="s">
        <v>9648</v>
      </c>
      <c r="K153" t="s">
        <v>82</v>
      </c>
      <c r="L153" t="s">
        <v>83</v>
      </c>
      <c r="M153" s="50">
        <v>42643</v>
      </c>
      <c r="N153" s="50">
        <v>42643</v>
      </c>
      <c r="O153" s="51">
        <v>1</v>
      </c>
      <c r="P153" s="51">
        <v>1</v>
      </c>
      <c r="Q153">
        <v>100</v>
      </c>
      <c r="R153" s="49" t="s">
        <v>9649</v>
      </c>
      <c r="S153" s="49" t="s">
        <v>9648</v>
      </c>
      <c r="T153" t="s">
        <v>84</v>
      </c>
      <c r="U153" t="s">
        <v>34</v>
      </c>
      <c r="V153" t="s">
        <v>85</v>
      </c>
      <c r="W153" t="str">
        <f t="shared" ca="1" si="6"/>
        <v/>
      </c>
      <c r="X153" t="str">
        <f t="shared" si="7"/>
        <v/>
      </c>
      <c r="Y153" t="str">
        <f t="shared" ca="1" si="8"/>
        <v/>
      </c>
    </row>
    <row r="154" spans="1:25" x14ac:dyDescent="0.25">
      <c r="A154">
        <v>3246</v>
      </c>
      <c r="B154" t="s">
        <v>997</v>
      </c>
      <c r="C154" t="s">
        <v>79</v>
      </c>
      <c r="D154" t="s">
        <v>909</v>
      </c>
      <c r="E154" t="s">
        <v>22</v>
      </c>
      <c r="F154" t="s">
        <v>81</v>
      </c>
      <c r="G154" t="s">
        <v>9645</v>
      </c>
      <c r="H154" t="s">
        <v>33</v>
      </c>
      <c r="I154" t="s">
        <v>61</v>
      </c>
      <c r="J154" s="49" t="s">
        <v>9650</v>
      </c>
      <c r="K154" t="s">
        <v>82</v>
      </c>
      <c r="L154" t="s">
        <v>83</v>
      </c>
      <c r="M154" s="50">
        <v>42643</v>
      </c>
      <c r="N154" s="50">
        <v>42643</v>
      </c>
      <c r="O154" s="51">
        <v>1</v>
      </c>
      <c r="P154" s="51">
        <v>0.83</v>
      </c>
      <c r="Q154">
        <v>100</v>
      </c>
      <c r="R154" s="49" t="s">
        <v>9651</v>
      </c>
      <c r="S154" s="49" t="s">
        <v>9652</v>
      </c>
      <c r="T154" t="s">
        <v>84</v>
      </c>
      <c r="U154" t="s">
        <v>34</v>
      </c>
      <c r="V154" t="s">
        <v>85</v>
      </c>
      <c r="W154" t="str">
        <f t="shared" ca="1" si="6"/>
        <v/>
      </c>
      <c r="X154" t="str">
        <f t="shared" si="7"/>
        <v/>
      </c>
      <c r="Y154" t="str">
        <f t="shared" ca="1" si="8"/>
        <v/>
      </c>
    </row>
    <row r="155" spans="1:25" x14ac:dyDescent="0.25">
      <c r="A155">
        <v>2320</v>
      </c>
      <c r="B155" t="s">
        <v>119</v>
      </c>
      <c r="C155" t="s">
        <v>87</v>
      </c>
      <c r="D155" t="s">
        <v>120</v>
      </c>
      <c r="E155" t="s">
        <v>22</v>
      </c>
      <c r="F155" t="s">
        <v>81</v>
      </c>
      <c r="G155" t="s">
        <v>999</v>
      </c>
      <c r="H155" t="s">
        <v>33</v>
      </c>
      <c r="I155" t="s">
        <v>898</v>
      </c>
      <c r="J155" s="49" t="s">
        <v>1000</v>
      </c>
      <c r="K155" t="s">
        <v>82</v>
      </c>
      <c r="L155" t="s">
        <v>83</v>
      </c>
      <c r="M155" s="50">
        <v>42632</v>
      </c>
      <c r="N155" s="50">
        <v>42634</v>
      </c>
      <c r="O155" s="51">
        <v>8.1400003433227539</v>
      </c>
      <c r="P155" s="51">
        <v>14.3</v>
      </c>
      <c r="Q155">
        <v>100</v>
      </c>
      <c r="R155" s="49" t="s">
        <v>1001</v>
      </c>
      <c r="S155" s="49" t="s">
        <v>86</v>
      </c>
      <c r="T155" t="s">
        <v>84</v>
      </c>
      <c r="U155" t="s">
        <v>34</v>
      </c>
      <c r="V155" t="s">
        <v>85</v>
      </c>
      <c r="W155" t="str">
        <f t="shared" ca="1" si="6"/>
        <v/>
      </c>
      <c r="X155">
        <f t="shared" si="7"/>
        <v>1</v>
      </c>
      <c r="Y155" t="str">
        <f t="shared" ca="1" si="8"/>
        <v/>
      </c>
    </row>
    <row r="156" spans="1:25" x14ac:dyDescent="0.25">
      <c r="A156">
        <v>2321</v>
      </c>
      <c r="B156" t="s">
        <v>119</v>
      </c>
      <c r="C156" t="s">
        <v>87</v>
      </c>
      <c r="D156" t="s">
        <v>120</v>
      </c>
      <c r="E156" t="s">
        <v>22</v>
      </c>
      <c r="F156" t="s">
        <v>81</v>
      </c>
      <c r="G156" t="s">
        <v>999</v>
      </c>
      <c r="H156" t="s">
        <v>33</v>
      </c>
      <c r="I156" t="s">
        <v>1002</v>
      </c>
      <c r="J156" s="49" t="s">
        <v>1003</v>
      </c>
      <c r="K156" t="s">
        <v>82</v>
      </c>
      <c r="L156" t="s">
        <v>83</v>
      </c>
      <c r="M156" s="50">
        <v>42632</v>
      </c>
      <c r="N156" s="50">
        <v>42634</v>
      </c>
      <c r="O156" s="51">
        <v>8.1400003433227539</v>
      </c>
      <c r="P156" s="51">
        <v>10.17</v>
      </c>
      <c r="Q156">
        <v>100</v>
      </c>
      <c r="R156" s="49" t="s">
        <v>1004</v>
      </c>
      <c r="S156" s="49" t="s">
        <v>86</v>
      </c>
      <c r="T156" t="s">
        <v>84</v>
      </c>
      <c r="U156" t="s">
        <v>34</v>
      </c>
      <c r="V156" t="s">
        <v>85</v>
      </c>
      <c r="W156" t="str">
        <f t="shared" ca="1" si="6"/>
        <v/>
      </c>
      <c r="X156">
        <f t="shared" si="7"/>
        <v>1</v>
      </c>
      <c r="Y156" t="str">
        <f t="shared" ca="1" si="8"/>
        <v/>
      </c>
    </row>
    <row r="157" spans="1:25" x14ac:dyDescent="0.25">
      <c r="A157">
        <v>2322</v>
      </c>
      <c r="B157" t="s">
        <v>119</v>
      </c>
      <c r="C157" t="s">
        <v>87</v>
      </c>
      <c r="D157" t="s">
        <v>120</v>
      </c>
      <c r="E157" t="s">
        <v>22</v>
      </c>
      <c r="F157" t="s">
        <v>81</v>
      </c>
      <c r="G157" t="s">
        <v>999</v>
      </c>
      <c r="H157" t="s">
        <v>33</v>
      </c>
      <c r="I157" t="s">
        <v>59</v>
      </c>
      <c r="J157" s="49" t="s">
        <v>1005</v>
      </c>
      <c r="K157" t="s">
        <v>82</v>
      </c>
      <c r="L157" t="s">
        <v>83</v>
      </c>
      <c r="M157" s="50">
        <v>42632</v>
      </c>
      <c r="N157" s="50">
        <v>42634</v>
      </c>
      <c r="O157" s="51">
        <v>8.1400003433227539</v>
      </c>
      <c r="P157" s="51">
        <v>20.5</v>
      </c>
      <c r="Q157">
        <v>100</v>
      </c>
      <c r="R157" s="49" t="s">
        <v>1006</v>
      </c>
      <c r="S157" s="49" t="s">
        <v>1005</v>
      </c>
      <c r="T157" t="s">
        <v>84</v>
      </c>
      <c r="U157" t="s">
        <v>34</v>
      </c>
      <c r="V157" t="s">
        <v>85</v>
      </c>
      <c r="W157" t="str">
        <f t="shared" ca="1" si="6"/>
        <v/>
      </c>
      <c r="X157">
        <f t="shared" si="7"/>
        <v>1</v>
      </c>
      <c r="Y157" t="str">
        <f t="shared" ca="1" si="8"/>
        <v/>
      </c>
    </row>
    <row r="158" spans="1:25" x14ac:dyDescent="0.25">
      <c r="A158">
        <v>2324</v>
      </c>
      <c r="B158" t="s">
        <v>119</v>
      </c>
      <c r="C158" t="s">
        <v>87</v>
      </c>
      <c r="D158" t="s">
        <v>120</v>
      </c>
      <c r="E158" t="s">
        <v>22</v>
      </c>
      <c r="F158" t="s">
        <v>81</v>
      </c>
      <c r="G158" t="s">
        <v>999</v>
      </c>
      <c r="H158" t="s">
        <v>33</v>
      </c>
      <c r="I158" t="s">
        <v>61</v>
      </c>
      <c r="J158" s="49" t="s">
        <v>1007</v>
      </c>
      <c r="K158" t="s">
        <v>82</v>
      </c>
      <c r="L158" t="s">
        <v>83</v>
      </c>
      <c r="M158" s="50">
        <v>42632</v>
      </c>
      <c r="N158" s="50">
        <v>42634</v>
      </c>
      <c r="O158" s="51">
        <v>8.1400003433227539</v>
      </c>
      <c r="P158" s="51">
        <v>22.97</v>
      </c>
      <c r="Q158">
        <v>100</v>
      </c>
      <c r="R158" s="49" t="s">
        <v>1008</v>
      </c>
      <c r="S158" s="49" t="s">
        <v>1007</v>
      </c>
      <c r="T158" t="s">
        <v>84</v>
      </c>
      <c r="U158" t="s">
        <v>34</v>
      </c>
      <c r="V158" t="s">
        <v>85</v>
      </c>
      <c r="W158" t="str">
        <f t="shared" ca="1" si="6"/>
        <v/>
      </c>
      <c r="X158">
        <f t="shared" si="7"/>
        <v>1</v>
      </c>
      <c r="Y158" t="str">
        <f t="shared" ca="1" si="8"/>
        <v/>
      </c>
    </row>
    <row r="159" spans="1:25" x14ac:dyDescent="0.25">
      <c r="A159">
        <v>2325</v>
      </c>
      <c r="B159" t="s">
        <v>119</v>
      </c>
      <c r="C159" t="s">
        <v>87</v>
      </c>
      <c r="D159" t="s">
        <v>120</v>
      </c>
      <c r="E159" t="s">
        <v>22</v>
      </c>
      <c r="F159" t="s">
        <v>81</v>
      </c>
      <c r="G159" t="s">
        <v>999</v>
      </c>
      <c r="H159" t="s">
        <v>33</v>
      </c>
      <c r="I159" t="s">
        <v>60</v>
      </c>
      <c r="J159" s="49" t="s">
        <v>1009</v>
      </c>
      <c r="K159" t="s">
        <v>82</v>
      </c>
      <c r="L159" t="s">
        <v>83</v>
      </c>
      <c r="M159" s="50">
        <v>42632</v>
      </c>
      <c r="N159" s="50">
        <v>42634</v>
      </c>
      <c r="O159" s="51">
        <v>8.1400003433227539</v>
      </c>
      <c r="P159" s="51">
        <v>15.5</v>
      </c>
      <c r="Q159">
        <v>100</v>
      </c>
      <c r="R159" s="49" t="s">
        <v>1010</v>
      </c>
      <c r="S159" s="49" t="s">
        <v>1009</v>
      </c>
      <c r="T159" t="s">
        <v>84</v>
      </c>
      <c r="U159" t="s">
        <v>34</v>
      </c>
      <c r="V159" t="s">
        <v>85</v>
      </c>
      <c r="W159" t="str">
        <f t="shared" ca="1" si="6"/>
        <v/>
      </c>
      <c r="X159">
        <f t="shared" si="7"/>
        <v>1</v>
      </c>
      <c r="Y159" t="str">
        <f t="shared" ca="1" si="8"/>
        <v/>
      </c>
    </row>
    <row r="160" spans="1:25" x14ac:dyDescent="0.25">
      <c r="A160">
        <v>2346</v>
      </c>
      <c r="B160" t="s">
        <v>119</v>
      </c>
      <c r="C160" t="s">
        <v>87</v>
      </c>
      <c r="D160" t="s">
        <v>120</v>
      </c>
      <c r="E160" t="s">
        <v>22</v>
      </c>
      <c r="F160" t="s">
        <v>81</v>
      </c>
      <c r="G160" t="s">
        <v>999</v>
      </c>
      <c r="H160" t="s">
        <v>33</v>
      </c>
      <c r="I160" t="s">
        <v>894</v>
      </c>
      <c r="J160" s="49" t="s">
        <v>1011</v>
      </c>
      <c r="K160" t="s">
        <v>82</v>
      </c>
      <c r="L160" t="s">
        <v>83</v>
      </c>
      <c r="M160" s="50">
        <v>42632</v>
      </c>
      <c r="N160" s="50">
        <v>42634</v>
      </c>
      <c r="O160" s="51">
        <v>8</v>
      </c>
      <c r="P160" s="51">
        <v>24.07</v>
      </c>
      <c r="Q160">
        <v>100</v>
      </c>
      <c r="R160" s="49" t="s">
        <v>1012</v>
      </c>
      <c r="S160" s="49" t="s">
        <v>1011</v>
      </c>
      <c r="T160" t="s">
        <v>84</v>
      </c>
      <c r="U160" t="s">
        <v>34</v>
      </c>
      <c r="V160" t="s">
        <v>85</v>
      </c>
      <c r="W160" t="str">
        <f t="shared" ca="1" si="6"/>
        <v/>
      </c>
      <c r="X160">
        <f t="shared" si="7"/>
        <v>1</v>
      </c>
      <c r="Y160" t="str">
        <f t="shared" ca="1" si="8"/>
        <v/>
      </c>
    </row>
    <row r="161" spans="1:25" x14ac:dyDescent="0.25">
      <c r="A161">
        <v>2356</v>
      </c>
      <c r="B161" t="s">
        <v>119</v>
      </c>
      <c r="C161" t="s">
        <v>87</v>
      </c>
      <c r="D161" t="s">
        <v>120</v>
      </c>
      <c r="E161" t="s">
        <v>22</v>
      </c>
      <c r="F161" t="s">
        <v>81</v>
      </c>
      <c r="G161" t="s">
        <v>124</v>
      </c>
      <c r="H161" t="s">
        <v>33</v>
      </c>
      <c r="I161" t="s">
        <v>59</v>
      </c>
      <c r="J161" s="49" t="s">
        <v>1013</v>
      </c>
      <c r="K161" t="s">
        <v>82</v>
      </c>
      <c r="L161" t="s">
        <v>83</v>
      </c>
      <c r="M161" s="50">
        <v>42635</v>
      </c>
      <c r="N161" s="50">
        <v>42636</v>
      </c>
      <c r="O161" s="51">
        <v>4</v>
      </c>
      <c r="P161" s="51">
        <v>5</v>
      </c>
      <c r="Q161">
        <v>100</v>
      </c>
      <c r="R161" s="49" t="s">
        <v>1014</v>
      </c>
      <c r="S161" s="49" t="s">
        <v>1013</v>
      </c>
      <c r="T161" t="s">
        <v>84</v>
      </c>
      <c r="U161" t="s">
        <v>34</v>
      </c>
      <c r="V161" t="s">
        <v>85</v>
      </c>
      <c r="W161" t="str">
        <f t="shared" ca="1" si="6"/>
        <v/>
      </c>
      <c r="X161">
        <f t="shared" si="7"/>
        <v>1</v>
      </c>
      <c r="Y161" t="str">
        <f t="shared" ca="1" si="8"/>
        <v/>
      </c>
    </row>
    <row r="162" spans="1:25" x14ac:dyDescent="0.25">
      <c r="A162">
        <v>2484</v>
      </c>
      <c r="B162" t="s">
        <v>119</v>
      </c>
      <c r="C162" t="s">
        <v>79</v>
      </c>
      <c r="D162" t="s">
        <v>120</v>
      </c>
      <c r="E162" t="s">
        <v>22</v>
      </c>
      <c r="F162" t="s">
        <v>81</v>
      </c>
      <c r="G162" t="s">
        <v>121</v>
      </c>
      <c r="H162" t="s">
        <v>33</v>
      </c>
      <c r="I162" t="s">
        <v>59</v>
      </c>
      <c r="J162" s="49" t="s">
        <v>122</v>
      </c>
      <c r="K162" t="s">
        <v>82</v>
      </c>
      <c r="L162" t="s">
        <v>83</v>
      </c>
      <c r="M162" s="50">
        <v>42632</v>
      </c>
      <c r="N162" s="50">
        <v>42636</v>
      </c>
      <c r="O162" s="51">
        <v>4</v>
      </c>
      <c r="P162" s="51">
        <v>6</v>
      </c>
      <c r="Q162">
        <v>100</v>
      </c>
      <c r="R162" s="49" t="s">
        <v>123</v>
      </c>
      <c r="S162" s="49" t="s">
        <v>122</v>
      </c>
      <c r="T162" t="s">
        <v>84</v>
      </c>
      <c r="U162" t="s">
        <v>34</v>
      </c>
      <c r="V162" t="s">
        <v>85</v>
      </c>
      <c r="W162" t="str">
        <f t="shared" ca="1" si="6"/>
        <v/>
      </c>
      <c r="X162">
        <f t="shared" si="7"/>
        <v>1</v>
      </c>
      <c r="Y162" t="str">
        <f t="shared" ca="1" si="8"/>
        <v/>
      </c>
    </row>
    <row r="163" spans="1:25" x14ac:dyDescent="0.25">
      <c r="A163">
        <v>2612</v>
      </c>
      <c r="B163" t="s">
        <v>119</v>
      </c>
      <c r="C163" t="s">
        <v>79</v>
      </c>
      <c r="D163" t="s">
        <v>120</v>
      </c>
      <c r="E163" t="s">
        <v>22</v>
      </c>
      <c r="F163" t="s">
        <v>81</v>
      </c>
      <c r="G163" t="s">
        <v>124</v>
      </c>
      <c r="H163" t="s">
        <v>33</v>
      </c>
      <c r="I163" t="s">
        <v>61</v>
      </c>
      <c r="J163" s="49" t="s">
        <v>125</v>
      </c>
      <c r="K163" t="s">
        <v>82</v>
      </c>
      <c r="L163" t="s">
        <v>83</v>
      </c>
      <c r="M163" s="50">
        <v>42635</v>
      </c>
      <c r="N163" s="50">
        <v>42636</v>
      </c>
      <c r="O163" s="51">
        <v>4</v>
      </c>
      <c r="P163" s="51">
        <v>2</v>
      </c>
      <c r="Q163">
        <v>100</v>
      </c>
      <c r="R163" s="49" t="s">
        <v>126</v>
      </c>
      <c r="S163" s="49" t="s">
        <v>86</v>
      </c>
      <c r="T163" t="s">
        <v>84</v>
      </c>
      <c r="U163" t="s">
        <v>34</v>
      </c>
      <c r="V163" t="s">
        <v>85</v>
      </c>
      <c r="W163" t="str">
        <f t="shared" ca="1" si="6"/>
        <v/>
      </c>
      <c r="X163">
        <f t="shared" si="7"/>
        <v>1</v>
      </c>
      <c r="Y163" t="str">
        <f t="shared" ca="1" si="8"/>
        <v/>
      </c>
    </row>
    <row r="164" spans="1:25" x14ac:dyDescent="0.25">
      <c r="A164">
        <v>3063</v>
      </c>
      <c r="B164" t="s">
        <v>119</v>
      </c>
      <c r="C164" t="s">
        <v>87</v>
      </c>
      <c r="D164" t="s">
        <v>120</v>
      </c>
      <c r="E164" t="s">
        <v>28</v>
      </c>
      <c r="F164" t="s">
        <v>81</v>
      </c>
      <c r="G164" t="s">
        <v>7321</v>
      </c>
      <c r="H164" t="s">
        <v>33</v>
      </c>
      <c r="I164" t="s">
        <v>1002</v>
      </c>
      <c r="J164" s="49" t="s">
        <v>9653</v>
      </c>
      <c r="K164" t="s">
        <v>82</v>
      </c>
      <c r="L164" t="s">
        <v>83</v>
      </c>
      <c r="M164" s="50">
        <v>42641</v>
      </c>
      <c r="N164" s="50">
        <v>42650</v>
      </c>
      <c r="O164" s="51">
        <v>9.1400003433227539</v>
      </c>
      <c r="P164" s="51">
        <v>44.62</v>
      </c>
      <c r="Q164">
        <v>60</v>
      </c>
      <c r="R164" s="49" t="s">
        <v>7322</v>
      </c>
      <c r="S164" s="49" t="s">
        <v>86</v>
      </c>
      <c r="T164" t="s">
        <v>84</v>
      </c>
      <c r="U164" t="s">
        <v>34</v>
      </c>
      <c r="V164" t="s">
        <v>85</v>
      </c>
      <c r="W164" t="str">
        <f t="shared" ca="1" si="6"/>
        <v/>
      </c>
      <c r="X164" t="str">
        <f t="shared" si="7"/>
        <v/>
      </c>
      <c r="Y164">
        <f t="shared" ca="1" si="8"/>
        <v>1</v>
      </c>
    </row>
    <row r="165" spans="1:25" x14ac:dyDescent="0.25">
      <c r="A165">
        <v>3064</v>
      </c>
      <c r="B165" t="s">
        <v>119</v>
      </c>
      <c r="C165" t="s">
        <v>79</v>
      </c>
      <c r="D165" t="s">
        <v>120</v>
      </c>
      <c r="E165" t="s">
        <v>22</v>
      </c>
      <c r="F165" t="s">
        <v>81</v>
      </c>
      <c r="G165" t="s">
        <v>7321</v>
      </c>
      <c r="H165" t="s">
        <v>33</v>
      </c>
      <c r="I165" t="s">
        <v>59</v>
      </c>
      <c r="J165" s="49" t="s">
        <v>9654</v>
      </c>
      <c r="K165" t="s">
        <v>82</v>
      </c>
      <c r="L165" t="s">
        <v>83</v>
      </c>
      <c r="M165" s="50">
        <v>42641</v>
      </c>
      <c r="N165" s="50">
        <v>42643</v>
      </c>
      <c r="O165" s="51">
        <v>9.1400003433227539</v>
      </c>
      <c r="P165" s="51">
        <v>11</v>
      </c>
      <c r="Q165">
        <v>100</v>
      </c>
      <c r="R165" s="49" t="s">
        <v>7323</v>
      </c>
      <c r="S165" s="49" t="s">
        <v>9654</v>
      </c>
      <c r="T165" t="s">
        <v>84</v>
      </c>
      <c r="U165" t="s">
        <v>34</v>
      </c>
      <c r="V165" t="s">
        <v>85</v>
      </c>
      <c r="W165" t="str">
        <f t="shared" ca="1" si="6"/>
        <v/>
      </c>
      <c r="X165">
        <f t="shared" si="7"/>
        <v>1</v>
      </c>
      <c r="Y165" t="str">
        <f t="shared" ca="1" si="8"/>
        <v/>
      </c>
    </row>
    <row r="166" spans="1:25" x14ac:dyDescent="0.25">
      <c r="A166">
        <v>3065</v>
      </c>
      <c r="B166" t="s">
        <v>119</v>
      </c>
      <c r="C166" t="s">
        <v>79</v>
      </c>
      <c r="D166" t="s">
        <v>120</v>
      </c>
      <c r="E166" t="s">
        <v>22</v>
      </c>
      <c r="F166" t="s">
        <v>81</v>
      </c>
      <c r="G166" t="s">
        <v>7321</v>
      </c>
      <c r="H166" t="s">
        <v>33</v>
      </c>
      <c r="I166" t="s">
        <v>61</v>
      </c>
      <c r="J166" s="49" t="s">
        <v>9655</v>
      </c>
      <c r="K166" t="s">
        <v>82</v>
      </c>
      <c r="L166" t="s">
        <v>83</v>
      </c>
      <c r="M166" s="50">
        <v>42641</v>
      </c>
      <c r="N166" s="50">
        <v>42643</v>
      </c>
      <c r="O166" s="51">
        <v>9.1400003433227539</v>
      </c>
      <c r="P166" s="51">
        <v>13.42</v>
      </c>
      <c r="Q166">
        <v>100</v>
      </c>
      <c r="R166" s="49" t="s">
        <v>7324</v>
      </c>
      <c r="S166" s="49" t="s">
        <v>9655</v>
      </c>
      <c r="T166" t="s">
        <v>84</v>
      </c>
      <c r="U166" t="s">
        <v>34</v>
      </c>
      <c r="V166" t="s">
        <v>85</v>
      </c>
      <c r="W166" t="str">
        <f t="shared" ca="1" si="6"/>
        <v/>
      </c>
      <c r="X166">
        <f t="shared" si="7"/>
        <v>1</v>
      </c>
      <c r="Y166" t="str">
        <f t="shared" ca="1" si="8"/>
        <v/>
      </c>
    </row>
    <row r="167" spans="1:25" x14ac:dyDescent="0.25">
      <c r="A167">
        <v>3066</v>
      </c>
      <c r="B167" t="s">
        <v>119</v>
      </c>
      <c r="C167" t="s">
        <v>79</v>
      </c>
      <c r="D167" t="s">
        <v>120</v>
      </c>
      <c r="E167" t="s">
        <v>22</v>
      </c>
      <c r="F167" t="s">
        <v>81</v>
      </c>
      <c r="G167" t="s">
        <v>7321</v>
      </c>
      <c r="H167" t="s">
        <v>33</v>
      </c>
      <c r="I167" t="s">
        <v>894</v>
      </c>
      <c r="J167" s="49" t="s">
        <v>9656</v>
      </c>
      <c r="K167" t="s">
        <v>82</v>
      </c>
      <c r="L167" t="s">
        <v>83</v>
      </c>
      <c r="M167" s="50">
        <v>42641</v>
      </c>
      <c r="N167" s="50">
        <v>42643</v>
      </c>
      <c r="O167" s="51">
        <v>9.1400003433227539</v>
      </c>
      <c r="P167" s="51">
        <v>15.33</v>
      </c>
      <c r="Q167">
        <v>100</v>
      </c>
      <c r="R167" s="49" t="s">
        <v>7325</v>
      </c>
      <c r="S167" s="49" t="s">
        <v>9656</v>
      </c>
      <c r="T167" t="s">
        <v>84</v>
      </c>
      <c r="U167" t="s">
        <v>34</v>
      </c>
      <c r="V167" t="s">
        <v>85</v>
      </c>
      <c r="W167" t="str">
        <f t="shared" ca="1" si="6"/>
        <v/>
      </c>
      <c r="X167">
        <f t="shared" si="7"/>
        <v>1</v>
      </c>
      <c r="Y167" t="str">
        <f t="shared" ca="1" si="8"/>
        <v/>
      </c>
    </row>
    <row r="168" spans="1:25" x14ac:dyDescent="0.25">
      <c r="A168">
        <v>3181</v>
      </c>
      <c r="B168" t="s">
        <v>119</v>
      </c>
      <c r="C168" t="s">
        <v>79</v>
      </c>
      <c r="D168" t="s">
        <v>120</v>
      </c>
      <c r="E168" t="s">
        <v>22</v>
      </c>
      <c r="F168" t="s">
        <v>81</v>
      </c>
      <c r="G168" t="s">
        <v>7321</v>
      </c>
      <c r="H168" t="s">
        <v>33</v>
      </c>
      <c r="I168" t="s">
        <v>60</v>
      </c>
      <c r="J168" s="49" t="s">
        <v>9657</v>
      </c>
      <c r="K168" t="s">
        <v>82</v>
      </c>
      <c r="L168" t="s">
        <v>83</v>
      </c>
      <c r="M168" s="50">
        <v>42642</v>
      </c>
      <c r="N168" s="50">
        <v>42642</v>
      </c>
      <c r="O168" s="51">
        <v>9.1400003433227539</v>
      </c>
      <c r="P168" s="51">
        <v>8.8000000000000007</v>
      </c>
      <c r="Q168">
        <v>100</v>
      </c>
      <c r="R168" s="49" t="s">
        <v>7326</v>
      </c>
      <c r="S168" s="49" t="s">
        <v>9657</v>
      </c>
      <c r="T168" t="s">
        <v>84</v>
      </c>
      <c r="U168" t="s">
        <v>34</v>
      </c>
      <c r="V168" t="s">
        <v>85</v>
      </c>
      <c r="W168" t="str">
        <f t="shared" ca="1" si="6"/>
        <v/>
      </c>
      <c r="X168" t="str">
        <f t="shared" si="7"/>
        <v/>
      </c>
      <c r="Y168" t="str">
        <f t="shared" ca="1" si="8"/>
        <v/>
      </c>
    </row>
    <row r="169" spans="1:25" x14ac:dyDescent="0.25">
      <c r="A169">
        <v>3359</v>
      </c>
      <c r="B169" t="s">
        <v>119</v>
      </c>
      <c r="C169" t="s">
        <v>79</v>
      </c>
      <c r="D169" t="s">
        <v>120</v>
      </c>
      <c r="E169" t="s">
        <v>28</v>
      </c>
      <c r="F169" t="s">
        <v>81</v>
      </c>
      <c r="G169" t="s">
        <v>7321</v>
      </c>
      <c r="H169" t="s">
        <v>33</v>
      </c>
      <c r="I169" t="s">
        <v>59</v>
      </c>
      <c r="J169" s="49" t="s">
        <v>9658</v>
      </c>
      <c r="K169" t="s">
        <v>82</v>
      </c>
      <c r="L169" t="s">
        <v>83</v>
      </c>
      <c r="M169" s="50">
        <v>42646</v>
      </c>
      <c r="N169" s="50">
        <v>42648</v>
      </c>
      <c r="O169" s="51">
        <v>9.1400003433227539</v>
      </c>
      <c r="P169" s="51">
        <v>14</v>
      </c>
      <c r="Q169">
        <v>80</v>
      </c>
      <c r="R169" s="49" t="s">
        <v>9659</v>
      </c>
      <c r="S169" s="49" t="s">
        <v>86</v>
      </c>
      <c r="T169" t="s">
        <v>84</v>
      </c>
      <c r="U169" t="s">
        <v>34</v>
      </c>
      <c r="V169" t="s">
        <v>85</v>
      </c>
      <c r="W169" t="str">
        <f t="shared" ca="1" si="6"/>
        <v/>
      </c>
      <c r="X169" t="str">
        <f t="shared" si="7"/>
        <v/>
      </c>
      <c r="Y169">
        <f t="shared" ca="1" si="8"/>
        <v>1</v>
      </c>
    </row>
    <row r="170" spans="1:25" x14ac:dyDescent="0.25">
      <c r="A170">
        <v>3403</v>
      </c>
      <c r="B170" t="s">
        <v>119</v>
      </c>
      <c r="C170" t="s">
        <v>79</v>
      </c>
      <c r="D170" t="s">
        <v>120</v>
      </c>
      <c r="E170" t="s">
        <v>22</v>
      </c>
      <c r="F170" t="s">
        <v>81</v>
      </c>
      <c r="G170" t="s">
        <v>7321</v>
      </c>
      <c r="H170" t="s">
        <v>33</v>
      </c>
      <c r="I170" t="s">
        <v>61</v>
      </c>
      <c r="J170" s="49" t="s">
        <v>9660</v>
      </c>
      <c r="K170" t="s">
        <v>82</v>
      </c>
      <c r="L170" t="s">
        <v>83</v>
      </c>
      <c r="M170" s="50">
        <v>42646</v>
      </c>
      <c r="N170" s="50">
        <v>42648</v>
      </c>
      <c r="O170" s="51">
        <v>9.1400003433227539</v>
      </c>
      <c r="P170" s="51">
        <v>13.8</v>
      </c>
      <c r="Q170">
        <v>100</v>
      </c>
      <c r="R170" s="49" t="s">
        <v>9661</v>
      </c>
      <c r="S170" s="49" t="s">
        <v>86</v>
      </c>
      <c r="T170" t="s">
        <v>84</v>
      </c>
      <c r="U170" t="s">
        <v>34</v>
      </c>
      <c r="V170" t="s">
        <v>85</v>
      </c>
      <c r="W170" t="str">
        <f t="shared" ca="1" si="6"/>
        <v/>
      </c>
      <c r="X170">
        <f t="shared" si="7"/>
        <v>1</v>
      </c>
      <c r="Y170" t="str">
        <f t="shared" ca="1" si="8"/>
        <v/>
      </c>
    </row>
    <row r="171" spans="1:25" x14ac:dyDescent="0.25">
      <c r="A171">
        <v>3412</v>
      </c>
      <c r="B171" t="s">
        <v>119</v>
      </c>
      <c r="C171" t="s">
        <v>79</v>
      </c>
      <c r="D171" t="s">
        <v>120</v>
      </c>
      <c r="E171" t="s">
        <v>69</v>
      </c>
      <c r="F171" t="s">
        <v>81</v>
      </c>
      <c r="G171" t="s">
        <v>7321</v>
      </c>
      <c r="H171" t="s">
        <v>33</v>
      </c>
      <c r="I171" t="s">
        <v>894</v>
      </c>
      <c r="J171" s="49" t="s">
        <v>9662</v>
      </c>
      <c r="K171" t="s">
        <v>82</v>
      </c>
      <c r="L171" t="s">
        <v>83</v>
      </c>
      <c r="M171" s="50">
        <v>42646</v>
      </c>
      <c r="N171" s="50">
        <v>42648</v>
      </c>
      <c r="O171" s="51">
        <v>9.1400003433227539</v>
      </c>
      <c r="P171" s="51">
        <v>3.45</v>
      </c>
      <c r="Q171">
        <v>10</v>
      </c>
      <c r="R171" s="49" t="s">
        <v>9663</v>
      </c>
      <c r="S171" s="49" t="s">
        <v>86</v>
      </c>
      <c r="T171" t="s">
        <v>84</v>
      </c>
      <c r="U171" t="s">
        <v>34</v>
      </c>
      <c r="V171" t="s">
        <v>85</v>
      </c>
      <c r="W171" t="str">
        <f t="shared" ca="1" si="6"/>
        <v/>
      </c>
      <c r="X171" t="str">
        <f t="shared" si="7"/>
        <v/>
      </c>
      <c r="Y171" t="str">
        <f t="shared" ca="1" si="8"/>
        <v/>
      </c>
    </row>
    <row r="172" spans="1:25" x14ac:dyDescent="0.25">
      <c r="A172">
        <v>2753</v>
      </c>
      <c r="B172" t="s">
        <v>1015</v>
      </c>
      <c r="C172" t="s">
        <v>87</v>
      </c>
      <c r="D172" t="s">
        <v>909</v>
      </c>
      <c r="E172" t="s">
        <v>22</v>
      </c>
      <c r="F172" t="s">
        <v>92</v>
      </c>
      <c r="G172" t="s">
        <v>999</v>
      </c>
      <c r="H172" t="s">
        <v>33</v>
      </c>
      <c r="I172" t="s">
        <v>898</v>
      </c>
      <c r="J172" s="49" t="s">
        <v>9664</v>
      </c>
      <c r="K172" t="s">
        <v>82</v>
      </c>
      <c r="L172" t="s">
        <v>83</v>
      </c>
      <c r="M172" s="50">
        <v>42640</v>
      </c>
      <c r="N172" s="50">
        <v>42650</v>
      </c>
      <c r="O172" s="51">
        <v>26.489999771118164</v>
      </c>
      <c r="P172" s="51">
        <v>36.299999999999997</v>
      </c>
      <c r="Q172">
        <v>100</v>
      </c>
      <c r="R172" s="49" t="s">
        <v>1016</v>
      </c>
      <c r="S172" s="49" t="s">
        <v>9665</v>
      </c>
      <c r="T172" t="s">
        <v>84</v>
      </c>
      <c r="U172" t="s">
        <v>34</v>
      </c>
      <c r="V172" t="s">
        <v>85</v>
      </c>
      <c r="W172" t="str">
        <f t="shared" ca="1" si="6"/>
        <v/>
      </c>
      <c r="X172">
        <f t="shared" si="7"/>
        <v>1</v>
      </c>
      <c r="Y172" t="str">
        <f t="shared" ca="1" si="8"/>
        <v/>
      </c>
    </row>
    <row r="173" spans="1:25" x14ac:dyDescent="0.25">
      <c r="A173">
        <v>2754</v>
      </c>
      <c r="B173" t="s">
        <v>1015</v>
      </c>
      <c r="C173" t="s">
        <v>87</v>
      </c>
      <c r="D173" t="s">
        <v>909</v>
      </c>
      <c r="E173" t="s">
        <v>22</v>
      </c>
      <c r="F173" t="s">
        <v>92</v>
      </c>
      <c r="G173" t="s">
        <v>999</v>
      </c>
      <c r="H173" t="s">
        <v>33</v>
      </c>
      <c r="I173" t="s">
        <v>60</v>
      </c>
      <c r="J173" s="49" t="s">
        <v>9666</v>
      </c>
      <c r="K173" t="s">
        <v>82</v>
      </c>
      <c r="L173" t="s">
        <v>83</v>
      </c>
      <c r="M173" s="50">
        <v>42640</v>
      </c>
      <c r="N173" s="50">
        <v>42650</v>
      </c>
      <c r="O173" s="51">
        <v>26.489999771118164</v>
      </c>
      <c r="P173" s="51">
        <v>15.48</v>
      </c>
      <c r="Q173">
        <v>100</v>
      </c>
      <c r="R173" s="49" t="s">
        <v>1017</v>
      </c>
      <c r="S173" s="49" t="s">
        <v>9666</v>
      </c>
      <c r="T173" t="s">
        <v>84</v>
      </c>
      <c r="U173" t="s">
        <v>34</v>
      </c>
      <c r="V173" t="s">
        <v>85</v>
      </c>
      <c r="W173" t="str">
        <f t="shared" ca="1" si="6"/>
        <v/>
      </c>
      <c r="X173">
        <f t="shared" si="7"/>
        <v>1</v>
      </c>
      <c r="Y173" t="str">
        <f t="shared" ca="1" si="8"/>
        <v/>
      </c>
    </row>
    <row r="174" spans="1:25" x14ac:dyDescent="0.25">
      <c r="A174">
        <v>2755</v>
      </c>
      <c r="B174" t="s">
        <v>1015</v>
      </c>
      <c r="C174" t="s">
        <v>87</v>
      </c>
      <c r="D174" t="s">
        <v>909</v>
      </c>
      <c r="E174" t="s">
        <v>22</v>
      </c>
      <c r="F174" t="s">
        <v>92</v>
      </c>
      <c r="G174" t="s">
        <v>999</v>
      </c>
      <c r="H174" t="s">
        <v>33</v>
      </c>
      <c r="I174" t="s">
        <v>61</v>
      </c>
      <c r="J174" s="49" t="s">
        <v>9667</v>
      </c>
      <c r="K174" t="s">
        <v>82</v>
      </c>
      <c r="L174" t="s">
        <v>83</v>
      </c>
      <c r="M174" s="50">
        <v>42640</v>
      </c>
      <c r="N174" s="50">
        <v>42650</v>
      </c>
      <c r="O174" s="51">
        <v>26.489999771118164</v>
      </c>
      <c r="P174" s="51">
        <v>31.28</v>
      </c>
      <c r="Q174">
        <v>100</v>
      </c>
      <c r="R174" s="49" t="s">
        <v>1018</v>
      </c>
      <c r="S174" s="49" t="s">
        <v>86</v>
      </c>
      <c r="T174" t="s">
        <v>84</v>
      </c>
      <c r="U174" t="s">
        <v>34</v>
      </c>
      <c r="V174" t="s">
        <v>85</v>
      </c>
      <c r="W174" t="str">
        <f t="shared" ca="1" si="6"/>
        <v/>
      </c>
      <c r="X174">
        <f t="shared" si="7"/>
        <v>1</v>
      </c>
      <c r="Y174" t="str">
        <f t="shared" ca="1" si="8"/>
        <v/>
      </c>
    </row>
    <row r="175" spans="1:25" x14ac:dyDescent="0.25">
      <c r="A175">
        <v>2984</v>
      </c>
      <c r="B175" t="s">
        <v>1015</v>
      </c>
      <c r="C175" t="s">
        <v>87</v>
      </c>
      <c r="D175" t="s">
        <v>909</v>
      </c>
      <c r="E175" t="s">
        <v>69</v>
      </c>
      <c r="F175" t="s">
        <v>92</v>
      </c>
      <c r="G175" t="s">
        <v>999</v>
      </c>
      <c r="H175" t="s">
        <v>33</v>
      </c>
      <c r="I175" t="s">
        <v>894</v>
      </c>
      <c r="J175" s="49" t="s">
        <v>9668</v>
      </c>
      <c r="K175" t="s">
        <v>82</v>
      </c>
      <c r="L175" t="s">
        <v>83</v>
      </c>
      <c r="M175" s="50">
        <v>42640</v>
      </c>
      <c r="N175" s="50">
        <v>42650</v>
      </c>
      <c r="O175" s="51">
        <v>26.489999771118164</v>
      </c>
      <c r="P175" s="51">
        <v>33.380000000000003</v>
      </c>
      <c r="Q175">
        <v>80</v>
      </c>
      <c r="R175" s="49" t="s">
        <v>7327</v>
      </c>
      <c r="S175" s="49" t="s">
        <v>86</v>
      </c>
      <c r="T175" t="s">
        <v>84</v>
      </c>
      <c r="U175" t="s">
        <v>34</v>
      </c>
      <c r="V175" t="s">
        <v>85</v>
      </c>
      <c r="W175" t="str">
        <f t="shared" ca="1" si="6"/>
        <v/>
      </c>
      <c r="X175" t="str">
        <f t="shared" si="7"/>
        <v/>
      </c>
      <c r="Y175" t="str">
        <f t="shared" ca="1" si="8"/>
        <v/>
      </c>
    </row>
    <row r="176" spans="1:25" x14ac:dyDescent="0.25">
      <c r="A176">
        <v>2985</v>
      </c>
      <c r="B176" t="s">
        <v>1015</v>
      </c>
      <c r="C176" t="s">
        <v>87</v>
      </c>
      <c r="D176" t="s">
        <v>909</v>
      </c>
      <c r="E176" t="s">
        <v>22</v>
      </c>
      <c r="F176" t="s">
        <v>81</v>
      </c>
      <c r="G176" t="s">
        <v>3260</v>
      </c>
      <c r="H176" t="s">
        <v>33</v>
      </c>
      <c r="I176" t="s">
        <v>898</v>
      </c>
      <c r="J176" s="49" t="s">
        <v>9669</v>
      </c>
      <c r="K176" t="s">
        <v>82</v>
      </c>
      <c r="L176" t="s">
        <v>83</v>
      </c>
      <c r="M176" s="50">
        <v>42641</v>
      </c>
      <c r="N176" s="50">
        <v>42650</v>
      </c>
      <c r="O176" s="51">
        <v>2.5799999237060547</v>
      </c>
      <c r="P176" s="51">
        <v>2</v>
      </c>
      <c r="Q176">
        <v>100</v>
      </c>
      <c r="R176" s="49" t="s">
        <v>7328</v>
      </c>
      <c r="S176" s="49" t="s">
        <v>9670</v>
      </c>
      <c r="T176" t="s">
        <v>84</v>
      </c>
      <c r="U176" t="s">
        <v>34</v>
      </c>
      <c r="V176" t="s">
        <v>85</v>
      </c>
      <c r="W176" t="str">
        <f t="shared" ca="1" si="6"/>
        <v/>
      </c>
      <c r="X176">
        <f t="shared" si="7"/>
        <v>1</v>
      </c>
      <c r="Y176" t="str">
        <f t="shared" ca="1" si="8"/>
        <v/>
      </c>
    </row>
    <row r="177" spans="1:25" x14ac:dyDescent="0.25">
      <c r="A177">
        <v>2986</v>
      </c>
      <c r="B177" t="s">
        <v>1015</v>
      </c>
      <c r="C177" t="s">
        <v>87</v>
      </c>
      <c r="D177" t="s">
        <v>909</v>
      </c>
      <c r="E177" t="s">
        <v>28</v>
      </c>
      <c r="F177" t="s">
        <v>81</v>
      </c>
      <c r="G177" t="s">
        <v>3260</v>
      </c>
      <c r="H177" t="s">
        <v>33</v>
      </c>
      <c r="I177" t="s">
        <v>894</v>
      </c>
      <c r="J177" s="49" t="s">
        <v>9671</v>
      </c>
      <c r="K177" t="s">
        <v>82</v>
      </c>
      <c r="L177" t="s">
        <v>83</v>
      </c>
      <c r="M177" s="50">
        <v>42641</v>
      </c>
      <c r="N177" s="50">
        <v>42650</v>
      </c>
      <c r="O177" s="51">
        <v>2.5799999237060547</v>
      </c>
      <c r="P177" s="51">
        <v>6.08</v>
      </c>
      <c r="Q177">
        <v>70</v>
      </c>
      <c r="R177" s="49" t="s">
        <v>7329</v>
      </c>
      <c r="S177" s="49" t="s">
        <v>86</v>
      </c>
      <c r="T177" t="s">
        <v>84</v>
      </c>
      <c r="U177" t="s">
        <v>34</v>
      </c>
      <c r="V177" t="s">
        <v>85</v>
      </c>
      <c r="W177" t="str">
        <f t="shared" ca="1" si="6"/>
        <v/>
      </c>
      <c r="X177" t="str">
        <f t="shared" si="7"/>
        <v/>
      </c>
      <c r="Y177">
        <f t="shared" ca="1" si="8"/>
        <v>1</v>
      </c>
    </row>
    <row r="178" spans="1:25" x14ac:dyDescent="0.25">
      <c r="A178">
        <v>2987</v>
      </c>
      <c r="B178" t="s">
        <v>1015</v>
      </c>
      <c r="C178" t="s">
        <v>87</v>
      </c>
      <c r="D178" t="s">
        <v>909</v>
      </c>
      <c r="E178" t="s">
        <v>22</v>
      </c>
      <c r="F178" t="s">
        <v>81</v>
      </c>
      <c r="G178" t="s">
        <v>3260</v>
      </c>
      <c r="H178" t="s">
        <v>33</v>
      </c>
      <c r="I178" t="s">
        <v>60</v>
      </c>
      <c r="J178" s="49" t="s">
        <v>9672</v>
      </c>
      <c r="K178" t="s">
        <v>82</v>
      </c>
      <c r="L178" t="s">
        <v>83</v>
      </c>
      <c r="M178" s="50">
        <v>42641</v>
      </c>
      <c r="N178" s="50">
        <v>42643</v>
      </c>
      <c r="O178" s="51">
        <v>2.5799999237060547</v>
      </c>
      <c r="P178" s="51">
        <v>2.5</v>
      </c>
      <c r="Q178">
        <v>100</v>
      </c>
      <c r="R178" s="49" t="s">
        <v>7330</v>
      </c>
      <c r="S178" s="49" t="s">
        <v>86</v>
      </c>
      <c r="T178" t="s">
        <v>84</v>
      </c>
      <c r="U178" t="s">
        <v>34</v>
      </c>
      <c r="V178" t="s">
        <v>85</v>
      </c>
      <c r="W178" t="str">
        <f t="shared" ca="1" si="6"/>
        <v/>
      </c>
      <c r="X178">
        <f t="shared" si="7"/>
        <v>1</v>
      </c>
      <c r="Y178" t="str">
        <f t="shared" ca="1" si="8"/>
        <v/>
      </c>
    </row>
    <row r="179" spans="1:25" x14ac:dyDescent="0.25">
      <c r="A179">
        <v>2988</v>
      </c>
      <c r="B179" t="s">
        <v>1015</v>
      </c>
      <c r="C179" t="s">
        <v>87</v>
      </c>
      <c r="D179" t="s">
        <v>909</v>
      </c>
      <c r="E179" t="s">
        <v>28</v>
      </c>
      <c r="F179" t="s">
        <v>81</v>
      </c>
      <c r="G179" t="s">
        <v>3260</v>
      </c>
      <c r="H179" t="s">
        <v>33</v>
      </c>
      <c r="I179" t="s">
        <v>61</v>
      </c>
      <c r="J179" s="49" t="s">
        <v>9673</v>
      </c>
      <c r="K179" t="s">
        <v>82</v>
      </c>
      <c r="L179" t="s">
        <v>83</v>
      </c>
      <c r="M179" s="50">
        <v>42641</v>
      </c>
      <c r="N179" s="50">
        <v>42650</v>
      </c>
      <c r="O179" s="51">
        <v>2.5799999237060547</v>
      </c>
      <c r="P179" s="51">
        <v>1.33</v>
      </c>
      <c r="Q179">
        <v>50</v>
      </c>
      <c r="R179" s="49" t="s">
        <v>7331</v>
      </c>
      <c r="S179" s="49" t="s">
        <v>86</v>
      </c>
      <c r="T179" t="s">
        <v>84</v>
      </c>
      <c r="U179" t="s">
        <v>34</v>
      </c>
      <c r="V179" t="s">
        <v>85</v>
      </c>
      <c r="W179" t="str">
        <f t="shared" ca="1" si="6"/>
        <v/>
      </c>
      <c r="X179" t="str">
        <f t="shared" si="7"/>
        <v/>
      </c>
      <c r="Y179">
        <f t="shared" ca="1" si="8"/>
        <v>1</v>
      </c>
    </row>
    <row r="180" spans="1:25" x14ac:dyDescent="0.25">
      <c r="A180">
        <v>3792</v>
      </c>
      <c r="B180" t="s">
        <v>1015</v>
      </c>
      <c r="C180" t="s">
        <v>79</v>
      </c>
      <c r="D180" t="s">
        <v>909</v>
      </c>
      <c r="E180" t="s">
        <v>28</v>
      </c>
      <c r="F180" t="s">
        <v>92</v>
      </c>
      <c r="G180" t="s">
        <v>9674</v>
      </c>
      <c r="H180" t="s">
        <v>33</v>
      </c>
      <c r="I180" t="s">
        <v>1002</v>
      </c>
      <c r="J180" s="49" t="s">
        <v>9675</v>
      </c>
      <c r="K180" t="s">
        <v>82</v>
      </c>
      <c r="L180" t="s">
        <v>83</v>
      </c>
      <c r="M180" s="50">
        <v>42649</v>
      </c>
      <c r="N180" s="50">
        <v>42649</v>
      </c>
      <c r="O180" s="51">
        <v>10</v>
      </c>
      <c r="P180" s="51">
        <v>14</v>
      </c>
      <c r="Q180">
        <v>50</v>
      </c>
      <c r="R180" s="49" t="s">
        <v>9676</v>
      </c>
      <c r="S180" s="49" t="s">
        <v>86</v>
      </c>
      <c r="T180" t="s">
        <v>84</v>
      </c>
      <c r="U180" t="s">
        <v>34</v>
      </c>
      <c r="V180" t="s">
        <v>85</v>
      </c>
      <c r="W180" t="str">
        <f t="shared" ca="1" si="6"/>
        <v/>
      </c>
      <c r="X180" t="str">
        <f t="shared" si="7"/>
        <v/>
      </c>
      <c r="Y180">
        <f t="shared" ca="1" si="8"/>
        <v>1</v>
      </c>
    </row>
    <row r="181" spans="1:25" x14ac:dyDescent="0.25">
      <c r="A181">
        <v>3793</v>
      </c>
      <c r="B181" t="s">
        <v>1015</v>
      </c>
      <c r="C181" t="s">
        <v>79</v>
      </c>
      <c r="D181" t="s">
        <v>909</v>
      </c>
      <c r="E181" t="s">
        <v>22</v>
      </c>
      <c r="F181" t="s">
        <v>81</v>
      </c>
      <c r="G181" t="s">
        <v>999</v>
      </c>
      <c r="H181" t="s">
        <v>33</v>
      </c>
      <c r="I181" t="s">
        <v>59</v>
      </c>
      <c r="J181" s="49" t="s">
        <v>9677</v>
      </c>
      <c r="K181" t="s">
        <v>82</v>
      </c>
      <c r="L181" t="s">
        <v>83</v>
      </c>
      <c r="M181" s="50">
        <v>42649</v>
      </c>
      <c r="N181" s="50">
        <v>42649</v>
      </c>
      <c r="O181" s="51">
        <v>10</v>
      </c>
      <c r="P181" s="51">
        <v>7</v>
      </c>
      <c r="Q181">
        <v>100</v>
      </c>
      <c r="R181" s="49" t="s">
        <v>9678</v>
      </c>
      <c r="S181" s="49" t="s">
        <v>9677</v>
      </c>
      <c r="T181" t="s">
        <v>84</v>
      </c>
      <c r="U181" t="s">
        <v>34</v>
      </c>
      <c r="V181" t="s">
        <v>85</v>
      </c>
      <c r="W181" t="str">
        <f t="shared" ca="1" si="6"/>
        <v/>
      </c>
      <c r="X181" t="str">
        <f t="shared" si="7"/>
        <v/>
      </c>
      <c r="Y181" t="str">
        <f t="shared" ca="1" si="8"/>
        <v/>
      </c>
    </row>
    <row r="182" spans="1:25" x14ac:dyDescent="0.25">
      <c r="A182">
        <v>3909</v>
      </c>
      <c r="B182" t="s">
        <v>1015</v>
      </c>
      <c r="C182" t="s">
        <v>79</v>
      </c>
      <c r="D182" t="s">
        <v>909</v>
      </c>
      <c r="E182" t="s">
        <v>22</v>
      </c>
      <c r="F182" t="s">
        <v>81</v>
      </c>
      <c r="G182" t="s">
        <v>9679</v>
      </c>
      <c r="H182" t="s">
        <v>33</v>
      </c>
      <c r="I182" t="s">
        <v>59</v>
      </c>
      <c r="J182" s="49" t="s">
        <v>9680</v>
      </c>
      <c r="K182" t="s">
        <v>82</v>
      </c>
      <c r="L182" t="s">
        <v>83</v>
      </c>
      <c r="M182" s="50">
        <v>42648</v>
      </c>
      <c r="N182" s="50">
        <v>42650</v>
      </c>
      <c r="O182" s="51">
        <v>24</v>
      </c>
      <c r="P182" s="51">
        <v>7</v>
      </c>
      <c r="Q182">
        <v>100</v>
      </c>
      <c r="R182" s="49" t="s">
        <v>9681</v>
      </c>
      <c r="S182" s="49" t="s">
        <v>9680</v>
      </c>
      <c r="T182" t="s">
        <v>84</v>
      </c>
      <c r="U182" t="s">
        <v>34</v>
      </c>
      <c r="V182" t="s">
        <v>85</v>
      </c>
      <c r="W182" t="str">
        <f t="shared" ca="1" si="6"/>
        <v/>
      </c>
      <c r="X182">
        <f t="shared" si="7"/>
        <v>1</v>
      </c>
      <c r="Y182" t="str">
        <f t="shared" ca="1" si="8"/>
        <v/>
      </c>
    </row>
    <row r="183" spans="1:25" x14ac:dyDescent="0.25">
      <c r="A183">
        <v>3910</v>
      </c>
      <c r="B183" t="s">
        <v>1015</v>
      </c>
      <c r="C183" t="s">
        <v>79</v>
      </c>
      <c r="D183" t="s">
        <v>909</v>
      </c>
      <c r="E183" t="s">
        <v>28</v>
      </c>
      <c r="F183" t="s">
        <v>81</v>
      </c>
      <c r="G183" t="s">
        <v>9679</v>
      </c>
      <c r="H183" t="s">
        <v>33</v>
      </c>
      <c r="I183" t="s">
        <v>898</v>
      </c>
      <c r="J183" s="49" t="s">
        <v>9682</v>
      </c>
      <c r="K183" t="s">
        <v>82</v>
      </c>
      <c r="L183" t="s">
        <v>83</v>
      </c>
      <c r="M183" s="50">
        <v>42648</v>
      </c>
      <c r="N183" s="50">
        <v>42650</v>
      </c>
      <c r="O183" s="51">
        <v>24</v>
      </c>
      <c r="P183" s="51">
        <v>20</v>
      </c>
      <c r="Q183">
        <v>70</v>
      </c>
      <c r="R183" s="49" t="s">
        <v>9683</v>
      </c>
      <c r="S183" s="49" t="s">
        <v>86</v>
      </c>
      <c r="T183" t="s">
        <v>84</v>
      </c>
      <c r="U183" t="s">
        <v>34</v>
      </c>
      <c r="V183" t="s">
        <v>85</v>
      </c>
      <c r="W183" t="str">
        <f t="shared" ca="1" si="6"/>
        <v/>
      </c>
      <c r="X183" t="str">
        <f t="shared" si="7"/>
        <v/>
      </c>
      <c r="Y183">
        <f t="shared" ca="1" si="8"/>
        <v>1</v>
      </c>
    </row>
    <row r="184" spans="1:25" x14ac:dyDescent="0.25">
      <c r="A184">
        <v>3911</v>
      </c>
      <c r="B184" t="s">
        <v>1015</v>
      </c>
      <c r="C184" t="s">
        <v>79</v>
      </c>
      <c r="D184" t="s">
        <v>909</v>
      </c>
      <c r="E184" t="s">
        <v>26</v>
      </c>
      <c r="F184" t="s">
        <v>81</v>
      </c>
      <c r="G184" t="s">
        <v>9679</v>
      </c>
      <c r="H184" t="s">
        <v>33</v>
      </c>
      <c r="I184" t="s">
        <v>894</v>
      </c>
      <c r="J184" s="49" t="s">
        <v>9684</v>
      </c>
      <c r="K184" t="s">
        <v>82</v>
      </c>
      <c r="L184" t="s">
        <v>83</v>
      </c>
      <c r="M184" s="50">
        <v>42648</v>
      </c>
      <c r="N184" s="50">
        <v>42650</v>
      </c>
      <c r="O184" s="51">
        <v>24</v>
      </c>
      <c r="P184" s="51">
        <v>0</v>
      </c>
      <c r="Q184">
        <v>0</v>
      </c>
      <c r="R184" s="49" t="s">
        <v>9684</v>
      </c>
      <c r="S184" s="49" t="s">
        <v>86</v>
      </c>
      <c r="T184" t="s">
        <v>84</v>
      </c>
      <c r="U184" t="s">
        <v>34</v>
      </c>
      <c r="V184" t="s">
        <v>85</v>
      </c>
      <c r="W184">
        <f t="shared" ca="1" si="6"/>
        <v>1</v>
      </c>
      <c r="X184" t="str">
        <f t="shared" si="7"/>
        <v/>
      </c>
      <c r="Y184" t="str">
        <f t="shared" ca="1" si="8"/>
        <v/>
      </c>
    </row>
    <row r="185" spans="1:25" x14ac:dyDescent="0.25">
      <c r="A185">
        <v>3912</v>
      </c>
      <c r="B185" t="s">
        <v>1015</v>
      </c>
      <c r="C185" t="s">
        <v>79</v>
      </c>
      <c r="D185" t="s">
        <v>909</v>
      </c>
      <c r="E185" t="s">
        <v>22</v>
      </c>
      <c r="F185" t="s">
        <v>81</v>
      </c>
      <c r="G185" t="s">
        <v>9679</v>
      </c>
      <c r="H185" t="s">
        <v>33</v>
      </c>
      <c r="I185" t="s">
        <v>60</v>
      </c>
      <c r="J185" s="49" t="s">
        <v>9685</v>
      </c>
      <c r="K185" t="s">
        <v>82</v>
      </c>
      <c r="L185" t="s">
        <v>83</v>
      </c>
      <c r="M185" s="50">
        <v>42648</v>
      </c>
      <c r="N185" s="50">
        <v>42650</v>
      </c>
      <c r="O185" s="51">
        <v>24</v>
      </c>
      <c r="P185" s="51">
        <v>23.3</v>
      </c>
      <c r="Q185">
        <v>100</v>
      </c>
      <c r="R185" s="49" t="s">
        <v>9686</v>
      </c>
      <c r="S185" s="49" t="s">
        <v>9685</v>
      </c>
      <c r="T185" t="s">
        <v>84</v>
      </c>
      <c r="U185" t="s">
        <v>34</v>
      </c>
      <c r="V185" t="s">
        <v>85</v>
      </c>
      <c r="W185" t="str">
        <f t="shared" ca="1" si="6"/>
        <v/>
      </c>
      <c r="X185">
        <f t="shared" si="7"/>
        <v>1</v>
      </c>
      <c r="Y185" t="str">
        <f t="shared" ca="1" si="8"/>
        <v/>
      </c>
    </row>
    <row r="186" spans="1:25" x14ac:dyDescent="0.25">
      <c r="A186">
        <v>3913</v>
      </c>
      <c r="B186" t="s">
        <v>1015</v>
      </c>
      <c r="C186" t="s">
        <v>79</v>
      </c>
      <c r="D186" t="s">
        <v>909</v>
      </c>
      <c r="E186" t="s">
        <v>28</v>
      </c>
      <c r="F186" t="s">
        <v>81</v>
      </c>
      <c r="G186" t="s">
        <v>9679</v>
      </c>
      <c r="H186" t="s">
        <v>33</v>
      </c>
      <c r="I186" t="s">
        <v>61</v>
      </c>
      <c r="J186" s="49" t="s">
        <v>9687</v>
      </c>
      <c r="K186" t="s">
        <v>82</v>
      </c>
      <c r="L186" t="s">
        <v>83</v>
      </c>
      <c r="M186" s="50">
        <v>42648</v>
      </c>
      <c r="N186" s="50">
        <v>42650</v>
      </c>
      <c r="O186" s="51">
        <v>24</v>
      </c>
      <c r="P186" s="51">
        <v>0</v>
      </c>
      <c r="Q186">
        <v>0</v>
      </c>
      <c r="R186" s="49" t="s">
        <v>9688</v>
      </c>
      <c r="S186" s="49" t="s">
        <v>86</v>
      </c>
      <c r="T186" t="s">
        <v>84</v>
      </c>
      <c r="U186" t="s">
        <v>34</v>
      </c>
      <c r="V186" t="s">
        <v>85</v>
      </c>
      <c r="W186" t="str">
        <f t="shared" ca="1" si="6"/>
        <v/>
      </c>
      <c r="X186" t="str">
        <f t="shared" si="7"/>
        <v/>
      </c>
      <c r="Y186">
        <f t="shared" ca="1" si="8"/>
        <v>1</v>
      </c>
    </row>
    <row r="187" spans="1:25" x14ac:dyDescent="0.25">
      <c r="A187">
        <v>469</v>
      </c>
      <c r="B187" t="s">
        <v>89</v>
      </c>
      <c r="C187" t="s">
        <v>79</v>
      </c>
      <c r="D187" t="s">
        <v>90</v>
      </c>
      <c r="E187" t="s">
        <v>22</v>
      </c>
      <c r="F187" t="s">
        <v>81</v>
      </c>
      <c r="G187" t="s">
        <v>1019</v>
      </c>
      <c r="H187" t="s">
        <v>74</v>
      </c>
      <c r="I187" t="s">
        <v>74</v>
      </c>
      <c r="J187" s="49" t="s">
        <v>1020</v>
      </c>
      <c r="K187" t="s">
        <v>82</v>
      </c>
      <c r="L187" t="s">
        <v>83</v>
      </c>
      <c r="M187" s="50">
        <v>42621</v>
      </c>
      <c r="N187" s="50">
        <v>42621</v>
      </c>
      <c r="O187" s="51">
        <v>0.5</v>
      </c>
      <c r="P187" s="51">
        <v>0</v>
      </c>
      <c r="Q187">
        <v>100</v>
      </c>
      <c r="R187" s="49" t="s">
        <v>1021</v>
      </c>
      <c r="S187" s="49" t="s">
        <v>1020</v>
      </c>
      <c r="T187" t="s">
        <v>84</v>
      </c>
      <c r="U187" t="s">
        <v>71</v>
      </c>
      <c r="V187" t="s">
        <v>85</v>
      </c>
      <c r="W187" t="str">
        <f t="shared" ca="1" si="6"/>
        <v/>
      </c>
      <c r="X187" t="str">
        <f t="shared" si="7"/>
        <v/>
      </c>
      <c r="Y187" t="str">
        <f t="shared" ca="1" si="8"/>
        <v/>
      </c>
    </row>
    <row r="188" spans="1:25" x14ac:dyDescent="0.25">
      <c r="A188">
        <v>470</v>
      </c>
      <c r="B188" t="s">
        <v>89</v>
      </c>
      <c r="C188" t="s">
        <v>79</v>
      </c>
      <c r="D188" t="s">
        <v>90</v>
      </c>
      <c r="E188" t="s">
        <v>22</v>
      </c>
      <c r="F188" t="s">
        <v>81</v>
      </c>
      <c r="G188" t="s">
        <v>1022</v>
      </c>
      <c r="H188" t="s">
        <v>70</v>
      </c>
      <c r="I188" t="s">
        <v>70</v>
      </c>
      <c r="J188" s="49" t="s">
        <v>1023</v>
      </c>
      <c r="K188" t="s">
        <v>82</v>
      </c>
      <c r="L188" t="s">
        <v>83</v>
      </c>
      <c r="M188" s="50">
        <v>42621</v>
      </c>
      <c r="N188" s="50">
        <v>42621</v>
      </c>
      <c r="O188" s="51">
        <v>1</v>
      </c>
      <c r="P188" s="51">
        <v>0</v>
      </c>
      <c r="Q188">
        <v>100</v>
      </c>
      <c r="R188" s="49" t="s">
        <v>1024</v>
      </c>
      <c r="S188" s="49" t="s">
        <v>1023</v>
      </c>
      <c r="T188" t="s">
        <v>84</v>
      </c>
      <c r="U188" t="s">
        <v>71</v>
      </c>
      <c r="V188" t="s">
        <v>85</v>
      </c>
      <c r="W188" t="str">
        <f t="shared" ca="1" si="6"/>
        <v/>
      </c>
      <c r="X188" t="str">
        <f t="shared" si="7"/>
        <v/>
      </c>
      <c r="Y188" t="str">
        <f t="shared" ca="1" si="8"/>
        <v/>
      </c>
    </row>
    <row r="189" spans="1:25" x14ac:dyDescent="0.25">
      <c r="A189">
        <v>471</v>
      </c>
      <c r="B189" t="s">
        <v>89</v>
      </c>
      <c r="C189" t="s">
        <v>79</v>
      </c>
      <c r="D189" t="s">
        <v>90</v>
      </c>
      <c r="E189" t="s">
        <v>22</v>
      </c>
      <c r="F189" t="s">
        <v>81</v>
      </c>
      <c r="G189" t="s">
        <v>1025</v>
      </c>
      <c r="H189" t="s">
        <v>74</v>
      </c>
      <c r="I189" t="s">
        <v>74</v>
      </c>
      <c r="J189" s="49" t="s">
        <v>1026</v>
      </c>
      <c r="K189" t="s">
        <v>82</v>
      </c>
      <c r="L189" t="s">
        <v>83</v>
      </c>
      <c r="M189" s="50">
        <v>42621</v>
      </c>
      <c r="N189" s="50">
        <v>42621</v>
      </c>
      <c r="O189" s="51">
        <v>1</v>
      </c>
      <c r="P189" s="51">
        <v>0</v>
      </c>
      <c r="Q189">
        <v>100</v>
      </c>
      <c r="R189" s="49" t="s">
        <v>1027</v>
      </c>
      <c r="S189" s="49" t="s">
        <v>1026</v>
      </c>
      <c r="T189" t="s">
        <v>84</v>
      </c>
      <c r="U189" t="s">
        <v>71</v>
      </c>
      <c r="V189" t="s">
        <v>85</v>
      </c>
      <c r="W189" t="str">
        <f t="shared" ca="1" si="6"/>
        <v/>
      </c>
      <c r="X189" t="str">
        <f t="shared" si="7"/>
        <v/>
      </c>
      <c r="Y189" t="str">
        <f t="shared" ca="1" si="8"/>
        <v/>
      </c>
    </row>
    <row r="190" spans="1:25" x14ac:dyDescent="0.25">
      <c r="A190">
        <v>473</v>
      </c>
      <c r="B190" t="s">
        <v>89</v>
      </c>
      <c r="C190" t="s">
        <v>79</v>
      </c>
      <c r="D190" t="s">
        <v>90</v>
      </c>
      <c r="E190" t="s">
        <v>22</v>
      </c>
      <c r="F190" t="s">
        <v>81</v>
      </c>
      <c r="G190" t="s">
        <v>1028</v>
      </c>
      <c r="H190" t="s">
        <v>70</v>
      </c>
      <c r="I190" t="s">
        <v>70</v>
      </c>
      <c r="J190" s="49" t="s">
        <v>1029</v>
      </c>
      <c r="K190" t="s">
        <v>82</v>
      </c>
      <c r="L190" t="s">
        <v>83</v>
      </c>
      <c r="M190" s="50">
        <v>42621</v>
      </c>
      <c r="N190" s="50">
        <v>42621</v>
      </c>
      <c r="O190" s="51">
        <v>4</v>
      </c>
      <c r="P190" s="51">
        <v>0</v>
      </c>
      <c r="Q190">
        <v>100</v>
      </c>
      <c r="R190" s="49" t="s">
        <v>1030</v>
      </c>
      <c r="S190" s="49" t="s">
        <v>1029</v>
      </c>
      <c r="T190" t="s">
        <v>84</v>
      </c>
      <c r="U190" t="s">
        <v>71</v>
      </c>
      <c r="V190" t="s">
        <v>85</v>
      </c>
      <c r="W190" t="str">
        <f t="shared" ca="1" si="6"/>
        <v/>
      </c>
      <c r="X190" t="str">
        <f t="shared" si="7"/>
        <v/>
      </c>
      <c r="Y190" t="str">
        <f t="shared" ca="1" si="8"/>
        <v/>
      </c>
    </row>
    <row r="191" spans="1:25" x14ac:dyDescent="0.25">
      <c r="A191">
        <v>475</v>
      </c>
      <c r="B191" t="s">
        <v>89</v>
      </c>
      <c r="C191" t="s">
        <v>79</v>
      </c>
      <c r="D191" t="s">
        <v>90</v>
      </c>
      <c r="E191" t="s">
        <v>22</v>
      </c>
      <c r="F191" t="s">
        <v>81</v>
      </c>
      <c r="G191" t="s">
        <v>1031</v>
      </c>
      <c r="H191" t="s">
        <v>74</v>
      </c>
      <c r="I191" t="s">
        <v>74</v>
      </c>
      <c r="J191" s="49" t="s">
        <v>1032</v>
      </c>
      <c r="K191" t="s">
        <v>82</v>
      </c>
      <c r="L191" t="s">
        <v>83</v>
      </c>
      <c r="M191" s="50">
        <v>42621</v>
      </c>
      <c r="N191" s="50">
        <v>42621</v>
      </c>
      <c r="O191" s="51">
        <v>3</v>
      </c>
      <c r="P191" s="51">
        <v>0</v>
      </c>
      <c r="Q191">
        <v>100</v>
      </c>
      <c r="R191" s="49" t="s">
        <v>1033</v>
      </c>
      <c r="S191" s="49" t="s">
        <v>1032</v>
      </c>
      <c r="T191" t="s">
        <v>84</v>
      </c>
      <c r="U191" t="s">
        <v>71</v>
      </c>
      <c r="V191" t="s">
        <v>85</v>
      </c>
      <c r="W191" t="str">
        <f t="shared" ca="1" si="6"/>
        <v/>
      </c>
      <c r="X191" t="str">
        <f t="shared" si="7"/>
        <v/>
      </c>
      <c r="Y191" t="str">
        <f t="shared" ca="1" si="8"/>
        <v/>
      </c>
    </row>
    <row r="192" spans="1:25" x14ac:dyDescent="0.25">
      <c r="A192">
        <v>476</v>
      </c>
      <c r="B192" t="s">
        <v>89</v>
      </c>
      <c r="C192" t="s">
        <v>79</v>
      </c>
      <c r="D192" t="s">
        <v>90</v>
      </c>
      <c r="E192" t="s">
        <v>22</v>
      </c>
      <c r="F192" t="s">
        <v>81</v>
      </c>
      <c r="G192" t="s">
        <v>1034</v>
      </c>
      <c r="H192" t="s">
        <v>74</v>
      </c>
      <c r="I192" t="s">
        <v>74</v>
      </c>
      <c r="J192" s="49" t="s">
        <v>1035</v>
      </c>
      <c r="K192" t="s">
        <v>82</v>
      </c>
      <c r="L192" t="s">
        <v>83</v>
      </c>
      <c r="M192" s="50">
        <v>42619</v>
      </c>
      <c r="N192" s="50">
        <v>42625</v>
      </c>
      <c r="O192" s="51">
        <v>10</v>
      </c>
      <c r="P192" s="51">
        <v>0</v>
      </c>
      <c r="Q192">
        <v>100</v>
      </c>
      <c r="R192" s="49" t="s">
        <v>1036</v>
      </c>
      <c r="S192" s="49" t="s">
        <v>1035</v>
      </c>
      <c r="T192" t="s">
        <v>84</v>
      </c>
      <c r="U192" t="s">
        <v>71</v>
      </c>
      <c r="V192" t="s">
        <v>85</v>
      </c>
      <c r="W192" t="str">
        <f t="shared" ca="1" si="6"/>
        <v/>
      </c>
      <c r="X192">
        <f t="shared" si="7"/>
        <v>1</v>
      </c>
      <c r="Y192" t="str">
        <f t="shared" ca="1" si="8"/>
        <v/>
      </c>
    </row>
    <row r="193" spans="1:25" x14ac:dyDescent="0.25">
      <c r="A193">
        <v>477</v>
      </c>
      <c r="B193" t="s">
        <v>89</v>
      </c>
      <c r="C193" t="s">
        <v>79</v>
      </c>
      <c r="D193" t="s">
        <v>90</v>
      </c>
      <c r="E193" t="s">
        <v>22</v>
      </c>
      <c r="F193" t="s">
        <v>81</v>
      </c>
      <c r="G193" t="s">
        <v>1037</v>
      </c>
      <c r="H193" t="s">
        <v>74</v>
      </c>
      <c r="I193" t="s">
        <v>74</v>
      </c>
      <c r="J193" s="49" t="s">
        <v>1038</v>
      </c>
      <c r="K193" t="s">
        <v>82</v>
      </c>
      <c r="L193" t="s">
        <v>83</v>
      </c>
      <c r="M193" s="50">
        <v>42621</v>
      </c>
      <c r="N193" s="50">
        <v>42621</v>
      </c>
      <c r="O193" s="51">
        <v>2</v>
      </c>
      <c r="P193" s="51">
        <v>0</v>
      </c>
      <c r="Q193">
        <v>100</v>
      </c>
      <c r="R193" s="49" t="s">
        <v>1039</v>
      </c>
      <c r="S193" s="49" t="s">
        <v>1038</v>
      </c>
      <c r="T193" t="s">
        <v>84</v>
      </c>
      <c r="U193" t="s">
        <v>71</v>
      </c>
      <c r="V193" t="s">
        <v>85</v>
      </c>
      <c r="W193" t="str">
        <f t="shared" ca="1" si="6"/>
        <v/>
      </c>
      <c r="X193" t="str">
        <f t="shared" si="7"/>
        <v/>
      </c>
      <c r="Y193" t="str">
        <f t="shared" ca="1" si="8"/>
        <v/>
      </c>
    </row>
    <row r="194" spans="1:25" x14ac:dyDescent="0.25">
      <c r="A194">
        <v>481</v>
      </c>
      <c r="B194" t="s">
        <v>89</v>
      </c>
      <c r="C194" t="s">
        <v>79</v>
      </c>
      <c r="D194" t="s">
        <v>90</v>
      </c>
      <c r="E194" t="s">
        <v>22</v>
      </c>
      <c r="F194" t="s">
        <v>81</v>
      </c>
      <c r="G194" t="s">
        <v>1040</v>
      </c>
      <c r="H194" t="s">
        <v>70</v>
      </c>
      <c r="I194" t="s">
        <v>70</v>
      </c>
      <c r="J194" s="49" t="s">
        <v>1041</v>
      </c>
      <c r="K194" t="s">
        <v>82</v>
      </c>
      <c r="L194" t="s">
        <v>83</v>
      </c>
      <c r="M194" s="50">
        <v>42619</v>
      </c>
      <c r="N194" s="50">
        <v>42621</v>
      </c>
      <c r="O194" s="51">
        <v>4</v>
      </c>
      <c r="P194" s="51">
        <v>0</v>
      </c>
      <c r="Q194">
        <v>100</v>
      </c>
      <c r="R194" s="49" t="s">
        <v>1042</v>
      </c>
      <c r="S194" s="49" t="s">
        <v>1041</v>
      </c>
      <c r="T194" t="s">
        <v>84</v>
      </c>
      <c r="U194" t="s">
        <v>71</v>
      </c>
      <c r="V194" t="s">
        <v>85</v>
      </c>
      <c r="W194" t="str">
        <f t="shared" ref="W194:W257" ca="1" si="9">IF($E194="Nova",IF(($M194-TODAY()&lt;0),1,""),"")</f>
        <v/>
      </c>
      <c r="X194">
        <f t="shared" ref="X194:X257" si="10">IF($E194="Concluída",IF(($N194-M194&gt;0),1,""),"")</f>
        <v>1</v>
      </c>
      <c r="Y194" t="str">
        <f t="shared" ref="Y194:Y257" ca="1" si="11">IF($E194="Em Andamento",IF(($M194-TODAY()&lt;0),1,""),"")</f>
        <v/>
      </c>
    </row>
    <row r="195" spans="1:25" x14ac:dyDescent="0.25">
      <c r="A195">
        <v>486</v>
      </c>
      <c r="B195" t="s">
        <v>89</v>
      </c>
      <c r="C195" t="s">
        <v>79</v>
      </c>
      <c r="D195" t="s">
        <v>90</v>
      </c>
      <c r="E195" t="s">
        <v>22</v>
      </c>
      <c r="F195" t="s">
        <v>81</v>
      </c>
      <c r="G195" t="s">
        <v>1043</v>
      </c>
      <c r="H195" t="s">
        <v>74</v>
      </c>
      <c r="I195" t="s">
        <v>74</v>
      </c>
      <c r="J195" s="49" t="s">
        <v>1044</v>
      </c>
      <c r="K195" t="s">
        <v>82</v>
      </c>
      <c r="L195" t="s">
        <v>83</v>
      </c>
      <c r="M195" s="50">
        <v>42621</v>
      </c>
      <c r="N195" s="50">
        <v>42621</v>
      </c>
      <c r="O195" s="51">
        <v>1</v>
      </c>
      <c r="P195" s="51">
        <v>0</v>
      </c>
      <c r="Q195">
        <v>100</v>
      </c>
      <c r="R195" s="49" t="s">
        <v>1045</v>
      </c>
      <c r="S195" s="49" t="s">
        <v>1046</v>
      </c>
      <c r="T195" t="s">
        <v>84</v>
      </c>
      <c r="U195" t="s">
        <v>71</v>
      </c>
      <c r="V195" t="s">
        <v>85</v>
      </c>
      <c r="W195" t="str">
        <f t="shared" ca="1" si="9"/>
        <v/>
      </c>
      <c r="X195" t="str">
        <f t="shared" si="10"/>
        <v/>
      </c>
      <c r="Y195" t="str">
        <f t="shared" ca="1" si="11"/>
        <v/>
      </c>
    </row>
    <row r="196" spans="1:25" x14ac:dyDescent="0.25">
      <c r="A196">
        <v>489</v>
      </c>
      <c r="B196" t="s">
        <v>89</v>
      </c>
      <c r="C196" t="s">
        <v>79</v>
      </c>
      <c r="D196" t="s">
        <v>90</v>
      </c>
      <c r="E196" t="s">
        <v>22</v>
      </c>
      <c r="F196" t="s">
        <v>81</v>
      </c>
      <c r="G196" t="s">
        <v>1047</v>
      </c>
      <c r="H196" t="s">
        <v>74</v>
      </c>
      <c r="I196" t="s">
        <v>74</v>
      </c>
      <c r="J196" s="49" t="s">
        <v>1048</v>
      </c>
      <c r="K196" t="s">
        <v>82</v>
      </c>
      <c r="L196" t="s">
        <v>83</v>
      </c>
      <c r="M196" s="50">
        <v>42621</v>
      </c>
      <c r="N196" s="50">
        <v>42621</v>
      </c>
      <c r="O196" s="51">
        <v>3</v>
      </c>
      <c r="P196" s="51">
        <v>0</v>
      </c>
      <c r="Q196">
        <v>100</v>
      </c>
      <c r="R196" s="49" t="s">
        <v>1049</v>
      </c>
      <c r="S196" s="49" t="s">
        <v>1048</v>
      </c>
      <c r="T196" t="s">
        <v>84</v>
      </c>
      <c r="U196" t="s">
        <v>71</v>
      </c>
      <c r="V196" t="s">
        <v>85</v>
      </c>
      <c r="W196" t="str">
        <f t="shared" ca="1" si="9"/>
        <v/>
      </c>
      <c r="X196" t="str">
        <f t="shared" si="10"/>
        <v/>
      </c>
      <c r="Y196" t="str">
        <f t="shared" ca="1" si="11"/>
        <v/>
      </c>
    </row>
    <row r="197" spans="1:25" x14ac:dyDescent="0.25">
      <c r="A197">
        <v>515</v>
      </c>
      <c r="B197" t="s">
        <v>89</v>
      </c>
      <c r="C197" t="s">
        <v>79</v>
      </c>
      <c r="D197" t="s">
        <v>90</v>
      </c>
      <c r="E197" t="s">
        <v>22</v>
      </c>
      <c r="F197" t="s">
        <v>81</v>
      </c>
      <c r="G197" t="s">
        <v>1050</v>
      </c>
      <c r="H197" t="s">
        <v>74</v>
      </c>
      <c r="I197" t="s">
        <v>74</v>
      </c>
      <c r="J197" s="49" t="s">
        <v>1051</v>
      </c>
      <c r="K197" t="s">
        <v>82</v>
      </c>
      <c r="L197" t="s">
        <v>83</v>
      </c>
      <c r="M197" s="50">
        <v>42621</v>
      </c>
      <c r="N197" s="50">
        <v>42621</v>
      </c>
      <c r="O197" s="51">
        <v>2</v>
      </c>
      <c r="P197" s="51">
        <v>0</v>
      </c>
      <c r="Q197">
        <v>100</v>
      </c>
      <c r="R197" s="49" t="s">
        <v>1052</v>
      </c>
      <c r="S197" s="49" t="s">
        <v>1051</v>
      </c>
      <c r="T197" t="s">
        <v>84</v>
      </c>
      <c r="U197" t="s">
        <v>71</v>
      </c>
      <c r="V197" t="s">
        <v>85</v>
      </c>
      <c r="W197" t="str">
        <f t="shared" ca="1" si="9"/>
        <v/>
      </c>
      <c r="X197" t="str">
        <f t="shared" si="10"/>
        <v/>
      </c>
      <c r="Y197" t="str">
        <f t="shared" ca="1" si="11"/>
        <v/>
      </c>
    </row>
    <row r="198" spans="1:25" x14ac:dyDescent="0.25">
      <c r="A198">
        <v>521</v>
      </c>
      <c r="B198" t="s">
        <v>89</v>
      </c>
      <c r="C198" t="s">
        <v>79</v>
      </c>
      <c r="D198" t="s">
        <v>90</v>
      </c>
      <c r="E198" t="s">
        <v>22</v>
      </c>
      <c r="F198" t="s">
        <v>81</v>
      </c>
      <c r="G198" t="s">
        <v>1053</v>
      </c>
      <c r="H198" t="s">
        <v>70</v>
      </c>
      <c r="I198" t="s">
        <v>70</v>
      </c>
      <c r="J198" s="49" t="s">
        <v>1054</v>
      </c>
      <c r="K198" t="s">
        <v>82</v>
      </c>
      <c r="L198" t="s">
        <v>83</v>
      </c>
      <c r="M198" s="50">
        <v>42621</v>
      </c>
      <c r="N198" s="50">
        <v>42621</v>
      </c>
      <c r="O198" s="51">
        <v>1</v>
      </c>
      <c r="P198" s="51">
        <v>0</v>
      </c>
      <c r="Q198">
        <v>100</v>
      </c>
      <c r="R198" s="49" t="s">
        <v>1055</v>
      </c>
      <c r="S198" s="49" t="s">
        <v>1054</v>
      </c>
      <c r="T198" t="s">
        <v>84</v>
      </c>
      <c r="U198" t="s">
        <v>71</v>
      </c>
      <c r="V198" t="s">
        <v>85</v>
      </c>
      <c r="W198" t="str">
        <f t="shared" ca="1" si="9"/>
        <v/>
      </c>
      <c r="X198" t="str">
        <f t="shared" si="10"/>
        <v/>
      </c>
      <c r="Y198" t="str">
        <f t="shared" ca="1" si="11"/>
        <v/>
      </c>
    </row>
    <row r="199" spans="1:25" x14ac:dyDescent="0.25">
      <c r="A199">
        <v>523</v>
      </c>
      <c r="B199" t="s">
        <v>89</v>
      </c>
      <c r="C199" t="s">
        <v>79</v>
      </c>
      <c r="D199" t="s">
        <v>90</v>
      </c>
      <c r="E199" t="s">
        <v>22</v>
      </c>
      <c r="F199" t="s">
        <v>81</v>
      </c>
      <c r="G199" t="s">
        <v>1056</v>
      </c>
      <c r="H199" t="s">
        <v>70</v>
      </c>
      <c r="I199" t="s">
        <v>70</v>
      </c>
      <c r="J199" s="49" t="s">
        <v>1057</v>
      </c>
      <c r="K199" t="s">
        <v>82</v>
      </c>
      <c r="L199" t="s">
        <v>83</v>
      </c>
      <c r="M199" s="50">
        <v>42621</v>
      </c>
      <c r="N199" s="50">
        <v>42621</v>
      </c>
      <c r="O199" s="51">
        <v>2</v>
      </c>
      <c r="P199" s="51">
        <v>0</v>
      </c>
      <c r="Q199">
        <v>100</v>
      </c>
      <c r="R199" s="49" t="s">
        <v>1058</v>
      </c>
      <c r="S199" s="49" t="s">
        <v>1057</v>
      </c>
      <c r="T199" t="s">
        <v>84</v>
      </c>
      <c r="U199" t="s">
        <v>71</v>
      </c>
      <c r="V199" t="s">
        <v>85</v>
      </c>
      <c r="W199" t="str">
        <f t="shared" ca="1" si="9"/>
        <v/>
      </c>
      <c r="X199" t="str">
        <f t="shared" si="10"/>
        <v/>
      </c>
      <c r="Y199" t="str">
        <f t="shared" ca="1" si="11"/>
        <v/>
      </c>
    </row>
    <row r="200" spans="1:25" x14ac:dyDescent="0.25">
      <c r="A200">
        <v>525</v>
      </c>
      <c r="B200" t="s">
        <v>89</v>
      </c>
      <c r="C200" t="s">
        <v>79</v>
      </c>
      <c r="D200" t="s">
        <v>90</v>
      </c>
      <c r="E200" t="s">
        <v>22</v>
      </c>
      <c r="F200" t="s">
        <v>81</v>
      </c>
      <c r="G200" t="s">
        <v>1059</v>
      </c>
      <c r="H200" t="s">
        <v>70</v>
      </c>
      <c r="I200" t="s">
        <v>70</v>
      </c>
      <c r="J200" s="49" t="s">
        <v>1060</v>
      </c>
      <c r="K200" t="s">
        <v>82</v>
      </c>
      <c r="L200" t="s">
        <v>83</v>
      </c>
      <c r="M200" s="50">
        <v>42621</v>
      </c>
      <c r="N200" s="50">
        <v>42621</v>
      </c>
      <c r="O200" s="51">
        <v>1</v>
      </c>
      <c r="P200" s="51">
        <v>0</v>
      </c>
      <c r="Q200">
        <v>100</v>
      </c>
      <c r="R200" s="49" t="s">
        <v>1061</v>
      </c>
      <c r="S200" s="49" t="s">
        <v>1060</v>
      </c>
      <c r="T200" t="s">
        <v>84</v>
      </c>
      <c r="U200" t="s">
        <v>71</v>
      </c>
      <c r="V200" t="s">
        <v>85</v>
      </c>
      <c r="W200" t="str">
        <f t="shared" ca="1" si="9"/>
        <v/>
      </c>
      <c r="X200" t="str">
        <f t="shared" si="10"/>
        <v/>
      </c>
      <c r="Y200" t="str">
        <f t="shared" ca="1" si="11"/>
        <v/>
      </c>
    </row>
    <row r="201" spans="1:25" x14ac:dyDescent="0.25">
      <c r="A201">
        <v>527</v>
      </c>
      <c r="B201" t="s">
        <v>89</v>
      </c>
      <c r="C201" t="s">
        <v>79</v>
      </c>
      <c r="D201" t="s">
        <v>90</v>
      </c>
      <c r="E201" t="s">
        <v>22</v>
      </c>
      <c r="F201" t="s">
        <v>81</v>
      </c>
      <c r="G201" t="s">
        <v>1062</v>
      </c>
      <c r="H201" t="s">
        <v>74</v>
      </c>
      <c r="I201" t="s">
        <v>74</v>
      </c>
      <c r="J201" s="49" t="s">
        <v>1063</v>
      </c>
      <c r="K201" t="s">
        <v>82</v>
      </c>
      <c r="L201" t="s">
        <v>83</v>
      </c>
      <c r="M201" s="50">
        <v>42621</v>
      </c>
      <c r="N201" s="50">
        <v>42622</v>
      </c>
      <c r="O201" s="51">
        <v>3</v>
      </c>
      <c r="P201" s="51">
        <v>0</v>
      </c>
      <c r="Q201">
        <v>100</v>
      </c>
      <c r="R201" s="49" t="s">
        <v>1064</v>
      </c>
      <c r="S201" s="49" t="s">
        <v>1063</v>
      </c>
      <c r="T201" t="s">
        <v>84</v>
      </c>
      <c r="U201" t="s">
        <v>71</v>
      </c>
      <c r="V201" t="s">
        <v>85</v>
      </c>
      <c r="W201" t="str">
        <f t="shared" ca="1" si="9"/>
        <v/>
      </c>
      <c r="X201">
        <f t="shared" si="10"/>
        <v>1</v>
      </c>
      <c r="Y201" t="str">
        <f t="shared" ca="1" si="11"/>
        <v/>
      </c>
    </row>
    <row r="202" spans="1:25" x14ac:dyDescent="0.25">
      <c r="A202">
        <v>528</v>
      </c>
      <c r="B202" t="s">
        <v>89</v>
      </c>
      <c r="C202" t="s">
        <v>79</v>
      </c>
      <c r="D202" t="s">
        <v>90</v>
      </c>
      <c r="E202" t="s">
        <v>22</v>
      </c>
      <c r="F202" t="s">
        <v>81</v>
      </c>
      <c r="G202" t="s">
        <v>1065</v>
      </c>
      <c r="H202" t="s">
        <v>70</v>
      </c>
      <c r="I202" t="s">
        <v>70</v>
      </c>
      <c r="J202" s="49" t="s">
        <v>1066</v>
      </c>
      <c r="K202" t="s">
        <v>82</v>
      </c>
      <c r="L202" t="s">
        <v>83</v>
      </c>
      <c r="M202" s="50">
        <v>42621</v>
      </c>
      <c r="N202" s="50">
        <v>42621</v>
      </c>
      <c r="O202" s="51">
        <v>0.5</v>
      </c>
      <c r="P202" s="51">
        <v>0</v>
      </c>
      <c r="Q202">
        <v>100</v>
      </c>
      <c r="R202" s="49" t="s">
        <v>1067</v>
      </c>
      <c r="S202" s="49" t="s">
        <v>1068</v>
      </c>
      <c r="T202" t="s">
        <v>84</v>
      </c>
      <c r="U202" t="s">
        <v>71</v>
      </c>
      <c r="V202" t="s">
        <v>85</v>
      </c>
      <c r="W202" t="str">
        <f t="shared" ca="1" si="9"/>
        <v/>
      </c>
      <c r="X202" t="str">
        <f t="shared" si="10"/>
        <v/>
      </c>
      <c r="Y202" t="str">
        <f t="shared" ca="1" si="11"/>
        <v/>
      </c>
    </row>
    <row r="203" spans="1:25" x14ac:dyDescent="0.25">
      <c r="A203">
        <v>529</v>
      </c>
      <c r="B203" t="s">
        <v>89</v>
      </c>
      <c r="C203" t="s">
        <v>79</v>
      </c>
      <c r="D203" t="s">
        <v>90</v>
      </c>
      <c r="E203" t="s">
        <v>22</v>
      </c>
      <c r="F203" t="s">
        <v>81</v>
      </c>
      <c r="G203" t="s">
        <v>1069</v>
      </c>
      <c r="H203" t="s">
        <v>70</v>
      </c>
      <c r="I203" t="s">
        <v>70</v>
      </c>
      <c r="J203" s="49" t="s">
        <v>1070</v>
      </c>
      <c r="K203" t="s">
        <v>82</v>
      </c>
      <c r="L203" t="s">
        <v>83</v>
      </c>
      <c r="M203" s="50">
        <v>42621</v>
      </c>
      <c r="N203" s="50">
        <v>42621</v>
      </c>
      <c r="O203" s="51">
        <v>1</v>
      </c>
      <c r="P203" s="51">
        <v>0</v>
      </c>
      <c r="Q203">
        <v>100</v>
      </c>
      <c r="R203" s="49" t="s">
        <v>1071</v>
      </c>
      <c r="S203" s="49" t="s">
        <v>1070</v>
      </c>
      <c r="T203" t="s">
        <v>84</v>
      </c>
      <c r="U203" t="s">
        <v>71</v>
      </c>
      <c r="V203" t="s">
        <v>85</v>
      </c>
      <c r="W203" t="str">
        <f t="shared" ca="1" si="9"/>
        <v/>
      </c>
      <c r="X203" t="str">
        <f t="shared" si="10"/>
        <v/>
      </c>
      <c r="Y203" t="str">
        <f t="shared" ca="1" si="11"/>
        <v/>
      </c>
    </row>
    <row r="204" spans="1:25" x14ac:dyDescent="0.25">
      <c r="A204">
        <v>533</v>
      </c>
      <c r="B204" t="s">
        <v>89</v>
      </c>
      <c r="C204" t="s">
        <v>79</v>
      </c>
      <c r="D204" t="s">
        <v>90</v>
      </c>
      <c r="E204" t="s">
        <v>22</v>
      </c>
      <c r="F204" t="s">
        <v>81</v>
      </c>
      <c r="G204" t="s">
        <v>1072</v>
      </c>
      <c r="H204" t="s">
        <v>70</v>
      </c>
      <c r="I204" t="s">
        <v>70</v>
      </c>
      <c r="J204" s="49" t="s">
        <v>1073</v>
      </c>
      <c r="K204" t="s">
        <v>82</v>
      </c>
      <c r="L204" t="s">
        <v>83</v>
      </c>
      <c r="M204" s="50">
        <v>42621</v>
      </c>
      <c r="N204" s="50">
        <v>42621</v>
      </c>
      <c r="O204" s="51">
        <v>1</v>
      </c>
      <c r="P204" s="51">
        <v>0</v>
      </c>
      <c r="Q204">
        <v>100</v>
      </c>
      <c r="R204" s="49" t="s">
        <v>1074</v>
      </c>
      <c r="S204" s="49" t="s">
        <v>1073</v>
      </c>
      <c r="T204" t="s">
        <v>84</v>
      </c>
      <c r="U204" t="s">
        <v>71</v>
      </c>
      <c r="V204" t="s">
        <v>85</v>
      </c>
      <c r="W204" t="str">
        <f t="shared" ca="1" si="9"/>
        <v/>
      </c>
      <c r="X204" t="str">
        <f t="shared" si="10"/>
        <v/>
      </c>
      <c r="Y204" t="str">
        <f t="shared" ca="1" si="11"/>
        <v/>
      </c>
    </row>
    <row r="205" spans="1:25" x14ac:dyDescent="0.25">
      <c r="A205">
        <v>535</v>
      </c>
      <c r="B205" t="s">
        <v>89</v>
      </c>
      <c r="C205" t="s">
        <v>79</v>
      </c>
      <c r="D205" t="s">
        <v>90</v>
      </c>
      <c r="E205" t="s">
        <v>22</v>
      </c>
      <c r="F205" t="s">
        <v>81</v>
      </c>
      <c r="G205" t="s">
        <v>1075</v>
      </c>
      <c r="H205" t="s">
        <v>70</v>
      </c>
      <c r="I205" t="s">
        <v>70</v>
      </c>
      <c r="J205" s="49" t="s">
        <v>1076</v>
      </c>
      <c r="K205" t="s">
        <v>82</v>
      </c>
      <c r="L205" t="s">
        <v>83</v>
      </c>
      <c r="M205" s="50">
        <v>42621</v>
      </c>
      <c r="N205" s="50">
        <v>42621</v>
      </c>
      <c r="O205" s="51">
        <v>0.5</v>
      </c>
      <c r="P205" s="51">
        <v>0</v>
      </c>
      <c r="Q205">
        <v>100</v>
      </c>
      <c r="R205" s="49" t="s">
        <v>1077</v>
      </c>
      <c r="S205" s="49" t="s">
        <v>1076</v>
      </c>
      <c r="T205" t="s">
        <v>84</v>
      </c>
      <c r="U205" t="s">
        <v>71</v>
      </c>
      <c r="V205" t="s">
        <v>85</v>
      </c>
      <c r="W205" t="str">
        <f t="shared" ca="1" si="9"/>
        <v/>
      </c>
      <c r="X205" t="str">
        <f t="shared" si="10"/>
        <v/>
      </c>
      <c r="Y205" t="str">
        <f t="shared" ca="1" si="11"/>
        <v/>
      </c>
    </row>
    <row r="206" spans="1:25" x14ac:dyDescent="0.25">
      <c r="A206">
        <v>536</v>
      </c>
      <c r="B206" t="s">
        <v>89</v>
      </c>
      <c r="C206" t="s">
        <v>79</v>
      </c>
      <c r="D206" t="s">
        <v>90</v>
      </c>
      <c r="E206" t="s">
        <v>22</v>
      </c>
      <c r="F206" t="s">
        <v>81</v>
      </c>
      <c r="G206" t="s">
        <v>1078</v>
      </c>
      <c r="H206" t="s">
        <v>70</v>
      </c>
      <c r="I206" t="s">
        <v>70</v>
      </c>
      <c r="J206" s="49" t="s">
        <v>1079</v>
      </c>
      <c r="K206" t="s">
        <v>82</v>
      </c>
      <c r="L206" t="s">
        <v>83</v>
      </c>
      <c r="M206" s="50">
        <v>42621</v>
      </c>
      <c r="N206" s="50">
        <v>42621</v>
      </c>
      <c r="O206" s="51">
        <v>0.5</v>
      </c>
      <c r="P206" s="51">
        <v>0</v>
      </c>
      <c r="Q206">
        <v>100</v>
      </c>
      <c r="R206" s="49" t="s">
        <v>1080</v>
      </c>
      <c r="S206" s="49" t="s">
        <v>1079</v>
      </c>
      <c r="T206" t="s">
        <v>84</v>
      </c>
      <c r="U206" t="s">
        <v>71</v>
      </c>
      <c r="V206" t="s">
        <v>85</v>
      </c>
      <c r="W206" t="str">
        <f t="shared" ca="1" si="9"/>
        <v/>
      </c>
      <c r="X206" t="str">
        <f t="shared" si="10"/>
        <v/>
      </c>
      <c r="Y206" t="str">
        <f t="shared" ca="1" si="11"/>
        <v/>
      </c>
    </row>
    <row r="207" spans="1:25" x14ac:dyDescent="0.25">
      <c r="A207">
        <v>537</v>
      </c>
      <c r="B207" t="s">
        <v>89</v>
      </c>
      <c r="C207" t="s">
        <v>79</v>
      </c>
      <c r="D207" t="s">
        <v>90</v>
      </c>
      <c r="E207" t="s">
        <v>22</v>
      </c>
      <c r="F207" t="s">
        <v>81</v>
      </c>
      <c r="G207" t="s">
        <v>1081</v>
      </c>
      <c r="H207" t="s">
        <v>70</v>
      </c>
      <c r="I207" t="s">
        <v>70</v>
      </c>
      <c r="J207" s="49" t="s">
        <v>1082</v>
      </c>
      <c r="K207" t="s">
        <v>82</v>
      </c>
      <c r="L207" t="s">
        <v>83</v>
      </c>
      <c r="M207" s="50">
        <v>42621</v>
      </c>
      <c r="N207" s="50">
        <v>42621</v>
      </c>
      <c r="O207" s="51">
        <v>0.5</v>
      </c>
      <c r="P207" s="51">
        <v>0</v>
      </c>
      <c r="Q207">
        <v>100</v>
      </c>
      <c r="R207" s="49" t="s">
        <v>1083</v>
      </c>
      <c r="S207" s="49" t="s">
        <v>1082</v>
      </c>
      <c r="T207" t="s">
        <v>84</v>
      </c>
      <c r="U207" t="s">
        <v>71</v>
      </c>
      <c r="V207" t="s">
        <v>85</v>
      </c>
      <c r="W207" t="str">
        <f t="shared" ca="1" si="9"/>
        <v/>
      </c>
      <c r="X207" t="str">
        <f t="shared" si="10"/>
        <v/>
      </c>
      <c r="Y207" t="str">
        <f t="shared" ca="1" si="11"/>
        <v/>
      </c>
    </row>
    <row r="208" spans="1:25" x14ac:dyDescent="0.25">
      <c r="A208">
        <v>538</v>
      </c>
      <c r="B208" t="s">
        <v>89</v>
      </c>
      <c r="C208" t="s">
        <v>79</v>
      </c>
      <c r="D208" t="s">
        <v>90</v>
      </c>
      <c r="E208" t="s">
        <v>22</v>
      </c>
      <c r="F208" t="s">
        <v>81</v>
      </c>
      <c r="G208" t="s">
        <v>1084</v>
      </c>
      <c r="H208" t="s">
        <v>70</v>
      </c>
      <c r="I208" t="s">
        <v>70</v>
      </c>
      <c r="J208" s="49" t="s">
        <v>1085</v>
      </c>
      <c r="K208" t="s">
        <v>82</v>
      </c>
      <c r="L208" t="s">
        <v>83</v>
      </c>
      <c r="M208" s="50">
        <v>42621</v>
      </c>
      <c r="N208" s="50">
        <v>42621</v>
      </c>
      <c r="O208" s="51">
        <v>0.5</v>
      </c>
      <c r="P208" s="51">
        <v>0</v>
      </c>
      <c r="Q208">
        <v>100</v>
      </c>
      <c r="R208" s="49" t="s">
        <v>1086</v>
      </c>
      <c r="S208" s="49" t="s">
        <v>1085</v>
      </c>
      <c r="T208" t="s">
        <v>84</v>
      </c>
      <c r="U208" t="s">
        <v>71</v>
      </c>
      <c r="V208" t="s">
        <v>85</v>
      </c>
      <c r="W208" t="str">
        <f t="shared" ca="1" si="9"/>
        <v/>
      </c>
      <c r="X208" t="str">
        <f t="shared" si="10"/>
        <v/>
      </c>
      <c r="Y208" t="str">
        <f t="shared" ca="1" si="11"/>
        <v/>
      </c>
    </row>
    <row r="209" spans="1:25" x14ac:dyDescent="0.25">
      <c r="A209">
        <v>539</v>
      </c>
      <c r="B209" t="s">
        <v>89</v>
      </c>
      <c r="C209" t="s">
        <v>79</v>
      </c>
      <c r="D209" t="s">
        <v>90</v>
      </c>
      <c r="E209" t="s">
        <v>22</v>
      </c>
      <c r="F209" t="s">
        <v>81</v>
      </c>
      <c r="G209" t="s">
        <v>1087</v>
      </c>
      <c r="H209" t="s">
        <v>70</v>
      </c>
      <c r="I209" t="s">
        <v>70</v>
      </c>
      <c r="J209" s="49" t="s">
        <v>1088</v>
      </c>
      <c r="K209" t="s">
        <v>82</v>
      </c>
      <c r="L209" t="s">
        <v>83</v>
      </c>
      <c r="M209" s="50">
        <v>42621</v>
      </c>
      <c r="N209" s="50">
        <v>42621</v>
      </c>
      <c r="O209" s="51">
        <v>0.5</v>
      </c>
      <c r="P209" s="51">
        <v>0</v>
      </c>
      <c r="Q209">
        <v>100</v>
      </c>
      <c r="R209" s="49" t="s">
        <v>1089</v>
      </c>
      <c r="S209" s="49" t="s">
        <v>1088</v>
      </c>
      <c r="T209" t="s">
        <v>84</v>
      </c>
      <c r="U209" t="s">
        <v>71</v>
      </c>
      <c r="V209" t="s">
        <v>85</v>
      </c>
      <c r="W209" t="str">
        <f t="shared" ca="1" si="9"/>
        <v/>
      </c>
      <c r="X209" t="str">
        <f t="shared" si="10"/>
        <v/>
      </c>
      <c r="Y209" t="str">
        <f t="shared" ca="1" si="11"/>
        <v/>
      </c>
    </row>
    <row r="210" spans="1:25" x14ac:dyDescent="0.25">
      <c r="A210">
        <v>540</v>
      </c>
      <c r="B210" t="s">
        <v>89</v>
      </c>
      <c r="C210" t="s">
        <v>79</v>
      </c>
      <c r="D210" t="s">
        <v>90</v>
      </c>
      <c r="E210" t="s">
        <v>22</v>
      </c>
      <c r="F210" t="s">
        <v>81</v>
      </c>
      <c r="G210" t="s">
        <v>1090</v>
      </c>
      <c r="H210" t="s">
        <v>70</v>
      </c>
      <c r="I210" t="s">
        <v>70</v>
      </c>
      <c r="J210" s="49" t="s">
        <v>1091</v>
      </c>
      <c r="K210" t="s">
        <v>82</v>
      </c>
      <c r="L210" t="s">
        <v>83</v>
      </c>
      <c r="M210" s="50">
        <v>42621</v>
      </c>
      <c r="N210" s="50">
        <v>42621</v>
      </c>
      <c r="O210" s="51">
        <v>0.5</v>
      </c>
      <c r="P210" s="51">
        <v>0</v>
      </c>
      <c r="Q210">
        <v>100</v>
      </c>
      <c r="R210" s="49" t="s">
        <v>1092</v>
      </c>
      <c r="S210" s="49" t="s">
        <v>1091</v>
      </c>
      <c r="T210" t="s">
        <v>84</v>
      </c>
      <c r="U210" t="s">
        <v>71</v>
      </c>
      <c r="V210" t="s">
        <v>85</v>
      </c>
      <c r="W210" t="str">
        <f t="shared" ca="1" si="9"/>
        <v/>
      </c>
      <c r="X210" t="str">
        <f t="shared" si="10"/>
        <v/>
      </c>
      <c r="Y210" t="str">
        <f t="shared" ca="1" si="11"/>
        <v/>
      </c>
    </row>
    <row r="211" spans="1:25" x14ac:dyDescent="0.25">
      <c r="A211">
        <v>541</v>
      </c>
      <c r="B211" t="s">
        <v>89</v>
      </c>
      <c r="C211" t="s">
        <v>79</v>
      </c>
      <c r="D211" t="s">
        <v>90</v>
      </c>
      <c r="E211" t="s">
        <v>22</v>
      </c>
      <c r="F211" t="s">
        <v>81</v>
      </c>
      <c r="G211" t="s">
        <v>1093</v>
      </c>
      <c r="H211" t="s">
        <v>70</v>
      </c>
      <c r="I211" t="s">
        <v>70</v>
      </c>
      <c r="J211" s="49" t="s">
        <v>1094</v>
      </c>
      <c r="K211" t="s">
        <v>82</v>
      </c>
      <c r="L211" t="s">
        <v>83</v>
      </c>
      <c r="M211" s="50">
        <v>42621</v>
      </c>
      <c r="N211" s="50">
        <v>42621</v>
      </c>
      <c r="O211" s="51">
        <v>1</v>
      </c>
      <c r="P211" s="51">
        <v>0</v>
      </c>
      <c r="Q211">
        <v>100</v>
      </c>
      <c r="R211" s="49" t="s">
        <v>1095</v>
      </c>
      <c r="S211" s="49" t="s">
        <v>1094</v>
      </c>
      <c r="T211" t="s">
        <v>84</v>
      </c>
      <c r="U211" t="s">
        <v>71</v>
      </c>
      <c r="V211" t="s">
        <v>85</v>
      </c>
      <c r="W211" t="str">
        <f t="shared" ca="1" si="9"/>
        <v/>
      </c>
      <c r="X211" t="str">
        <f t="shared" si="10"/>
        <v/>
      </c>
      <c r="Y211" t="str">
        <f t="shared" ca="1" si="11"/>
        <v/>
      </c>
    </row>
    <row r="212" spans="1:25" x14ac:dyDescent="0.25">
      <c r="A212">
        <v>542</v>
      </c>
      <c r="B212" t="s">
        <v>89</v>
      </c>
      <c r="C212" t="s">
        <v>79</v>
      </c>
      <c r="D212" t="s">
        <v>90</v>
      </c>
      <c r="E212" t="s">
        <v>22</v>
      </c>
      <c r="F212" t="s">
        <v>81</v>
      </c>
      <c r="G212" t="s">
        <v>1096</v>
      </c>
      <c r="H212" t="s">
        <v>70</v>
      </c>
      <c r="I212" t="s">
        <v>70</v>
      </c>
      <c r="J212" s="49" t="s">
        <v>1097</v>
      </c>
      <c r="K212" t="s">
        <v>82</v>
      </c>
      <c r="L212" t="s">
        <v>83</v>
      </c>
      <c r="M212" s="50">
        <v>42621</v>
      </c>
      <c r="N212" s="50">
        <v>42621</v>
      </c>
      <c r="O212" s="51">
        <v>0.5</v>
      </c>
      <c r="P212" s="51">
        <v>0</v>
      </c>
      <c r="Q212">
        <v>100</v>
      </c>
      <c r="R212" s="49" t="s">
        <v>1098</v>
      </c>
      <c r="S212" s="49" t="s">
        <v>1097</v>
      </c>
      <c r="T212" t="s">
        <v>84</v>
      </c>
      <c r="U212" t="s">
        <v>71</v>
      </c>
      <c r="V212" t="s">
        <v>85</v>
      </c>
      <c r="W212" t="str">
        <f t="shared" ca="1" si="9"/>
        <v/>
      </c>
      <c r="X212" t="str">
        <f t="shared" si="10"/>
        <v/>
      </c>
      <c r="Y212" t="str">
        <f t="shared" ca="1" si="11"/>
        <v/>
      </c>
    </row>
    <row r="213" spans="1:25" x14ac:dyDescent="0.25">
      <c r="A213">
        <v>544</v>
      </c>
      <c r="B213" t="s">
        <v>89</v>
      </c>
      <c r="C213" t="s">
        <v>79</v>
      </c>
      <c r="D213" t="s">
        <v>90</v>
      </c>
      <c r="E213" t="s">
        <v>22</v>
      </c>
      <c r="F213" t="s">
        <v>81</v>
      </c>
      <c r="G213" t="s">
        <v>1099</v>
      </c>
      <c r="H213" t="s">
        <v>70</v>
      </c>
      <c r="I213" t="s">
        <v>70</v>
      </c>
      <c r="J213" s="49" t="s">
        <v>1100</v>
      </c>
      <c r="K213" t="s">
        <v>82</v>
      </c>
      <c r="L213" t="s">
        <v>83</v>
      </c>
      <c r="M213" s="50">
        <v>42621</v>
      </c>
      <c r="N213" s="50">
        <v>42621</v>
      </c>
      <c r="O213" s="51">
        <v>0.5</v>
      </c>
      <c r="P213" s="51">
        <v>0</v>
      </c>
      <c r="Q213">
        <v>100</v>
      </c>
      <c r="R213" s="49" t="s">
        <v>1101</v>
      </c>
      <c r="S213" s="49" t="s">
        <v>1102</v>
      </c>
      <c r="T213" t="s">
        <v>84</v>
      </c>
      <c r="U213" t="s">
        <v>71</v>
      </c>
      <c r="V213" t="s">
        <v>85</v>
      </c>
      <c r="W213" t="str">
        <f t="shared" ca="1" si="9"/>
        <v/>
      </c>
      <c r="X213" t="str">
        <f t="shared" si="10"/>
        <v/>
      </c>
      <c r="Y213" t="str">
        <f t="shared" ca="1" si="11"/>
        <v/>
      </c>
    </row>
    <row r="214" spans="1:25" x14ac:dyDescent="0.25">
      <c r="A214">
        <v>545</v>
      </c>
      <c r="B214" t="s">
        <v>89</v>
      </c>
      <c r="C214" t="s">
        <v>79</v>
      </c>
      <c r="D214" t="s">
        <v>90</v>
      </c>
      <c r="E214" t="s">
        <v>22</v>
      </c>
      <c r="F214" t="s">
        <v>81</v>
      </c>
      <c r="G214" t="s">
        <v>1103</v>
      </c>
      <c r="H214" t="s">
        <v>70</v>
      </c>
      <c r="I214" t="s">
        <v>70</v>
      </c>
      <c r="J214" s="49" t="s">
        <v>1104</v>
      </c>
      <c r="K214" t="s">
        <v>82</v>
      </c>
      <c r="L214" t="s">
        <v>83</v>
      </c>
      <c r="M214" s="50">
        <v>42621</v>
      </c>
      <c r="N214" s="50">
        <v>42621</v>
      </c>
      <c r="O214" s="51">
        <v>0.5</v>
      </c>
      <c r="P214" s="51">
        <v>0</v>
      </c>
      <c r="Q214">
        <v>100</v>
      </c>
      <c r="R214" s="49" t="s">
        <v>1105</v>
      </c>
      <c r="S214" s="49" t="s">
        <v>1104</v>
      </c>
      <c r="T214" t="s">
        <v>84</v>
      </c>
      <c r="U214" t="s">
        <v>71</v>
      </c>
      <c r="V214" t="s">
        <v>85</v>
      </c>
      <c r="W214" t="str">
        <f t="shared" ca="1" si="9"/>
        <v/>
      </c>
      <c r="X214" t="str">
        <f t="shared" si="10"/>
        <v/>
      </c>
      <c r="Y214" t="str">
        <f t="shared" ca="1" si="11"/>
        <v/>
      </c>
    </row>
    <row r="215" spans="1:25" x14ac:dyDescent="0.25">
      <c r="A215">
        <v>577</v>
      </c>
      <c r="B215" t="s">
        <v>89</v>
      </c>
      <c r="C215" t="s">
        <v>79</v>
      </c>
      <c r="D215" t="s">
        <v>90</v>
      </c>
      <c r="E215" t="s">
        <v>22</v>
      </c>
      <c r="F215" t="s">
        <v>81</v>
      </c>
      <c r="G215" t="s">
        <v>1106</v>
      </c>
      <c r="H215" t="s">
        <v>74</v>
      </c>
      <c r="I215" t="s">
        <v>74</v>
      </c>
      <c r="J215" s="49" t="s">
        <v>1107</v>
      </c>
      <c r="K215" t="s">
        <v>82</v>
      </c>
      <c r="L215" t="s">
        <v>83</v>
      </c>
      <c r="M215" s="50">
        <v>42622</v>
      </c>
      <c r="N215" s="50">
        <v>42622</v>
      </c>
      <c r="O215" s="51">
        <v>0.5</v>
      </c>
      <c r="P215" s="51">
        <v>0</v>
      </c>
      <c r="Q215">
        <v>100</v>
      </c>
      <c r="R215" s="49" t="s">
        <v>1108</v>
      </c>
      <c r="S215" s="49" t="s">
        <v>1107</v>
      </c>
      <c r="T215" t="s">
        <v>84</v>
      </c>
      <c r="U215" t="s">
        <v>71</v>
      </c>
      <c r="V215" t="s">
        <v>85</v>
      </c>
      <c r="W215" t="str">
        <f t="shared" ca="1" si="9"/>
        <v/>
      </c>
      <c r="X215" t="str">
        <f t="shared" si="10"/>
        <v/>
      </c>
      <c r="Y215" t="str">
        <f t="shared" ca="1" si="11"/>
        <v/>
      </c>
    </row>
    <row r="216" spans="1:25" x14ac:dyDescent="0.25">
      <c r="A216">
        <v>579</v>
      </c>
      <c r="B216" t="s">
        <v>89</v>
      </c>
      <c r="C216" t="s">
        <v>79</v>
      </c>
      <c r="D216" t="s">
        <v>90</v>
      </c>
      <c r="E216" t="s">
        <v>22</v>
      </c>
      <c r="F216" t="s">
        <v>81</v>
      </c>
      <c r="G216" t="s">
        <v>1109</v>
      </c>
      <c r="H216" t="s">
        <v>70</v>
      </c>
      <c r="I216" t="s">
        <v>70</v>
      </c>
      <c r="J216" s="49" t="s">
        <v>1110</v>
      </c>
      <c r="K216" t="s">
        <v>82</v>
      </c>
      <c r="L216" t="s">
        <v>83</v>
      </c>
      <c r="M216" s="50">
        <v>42622</v>
      </c>
      <c r="N216" s="50">
        <v>42622</v>
      </c>
      <c r="O216" s="51">
        <v>12</v>
      </c>
      <c r="P216" s="51">
        <v>0</v>
      </c>
      <c r="Q216">
        <v>100</v>
      </c>
      <c r="R216" s="49" t="s">
        <v>1111</v>
      </c>
      <c r="S216" s="49" t="s">
        <v>1110</v>
      </c>
      <c r="T216" t="s">
        <v>84</v>
      </c>
      <c r="U216" t="s">
        <v>71</v>
      </c>
      <c r="V216" t="s">
        <v>85</v>
      </c>
      <c r="W216" t="str">
        <f t="shared" ca="1" si="9"/>
        <v/>
      </c>
      <c r="X216" t="str">
        <f t="shared" si="10"/>
        <v/>
      </c>
      <c r="Y216" t="str">
        <f t="shared" ca="1" si="11"/>
        <v/>
      </c>
    </row>
    <row r="217" spans="1:25" x14ac:dyDescent="0.25">
      <c r="A217">
        <v>588</v>
      </c>
      <c r="B217" t="s">
        <v>89</v>
      </c>
      <c r="C217" t="s">
        <v>79</v>
      </c>
      <c r="D217" t="s">
        <v>90</v>
      </c>
      <c r="E217" t="s">
        <v>22</v>
      </c>
      <c r="F217" t="s">
        <v>81</v>
      </c>
      <c r="G217" t="s">
        <v>1112</v>
      </c>
      <c r="H217" t="s">
        <v>74</v>
      </c>
      <c r="I217" t="s">
        <v>74</v>
      </c>
      <c r="J217" s="49" t="s">
        <v>1113</v>
      </c>
      <c r="K217" t="s">
        <v>82</v>
      </c>
      <c r="L217" t="s">
        <v>83</v>
      </c>
      <c r="M217" s="50">
        <v>42622</v>
      </c>
      <c r="N217" s="50">
        <v>42622</v>
      </c>
      <c r="O217" s="51">
        <v>2</v>
      </c>
      <c r="P217" s="51">
        <v>0</v>
      </c>
      <c r="Q217">
        <v>100</v>
      </c>
      <c r="R217" s="49" t="s">
        <v>1114</v>
      </c>
      <c r="S217" s="49" t="s">
        <v>1113</v>
      </c>
      <c r="T217" t="s">
        <v>84</v>
      </c>
      <c r="U217" t="s">
        <v>71</v>
      </c>
      <c r="V217" t="s">
        <v>85</v>
      </c>
      <c r="W217" t="str">
        <f t="shared" ca="1" si="9"/>
        <v/>
      </c>
      <c r="X217" t="str">
        <f t="shared" si="10"/>
        <v/>
      </c>
      <c r="Y217" t="str">
        <f t="shared" ca="1" si="11"/>
        <v/>
      </c>
    </row>
    <row r="218" spans="1:25" x14ac:dyDescent="0.25">
      <c r="A218">
        <v>594</v>
      </c>
      <c r="B218" t="s">
        <v>89</v>
      </c>
      <c r="C218" t="s">
        <v>79</v>
      </c>
      <c r="D218" t="s">
        <v>90</v>
      </c>
      <c r="E218" t="s">
        <v>22</v>
      </c>
      <c r="F218" t="s">
        <v>81</v>
      </c>
      <c r="G218" t="s">
        <v>1115</v>
      </c>
      <c r="H218" t="s">
        <v>70</v>
      </c>
      <c r="I218" t="s">
        <v>70</v>
      </c>
      <c r="J218" s="49" t="s">
        <v>1116</v>
      </c>
      <c r="K218" t="s">
        <v>82</v>
      </c>
      <c r="L218" t="s">
        <v>83</v>
      </c>
      <c r="M218" s="50">
        <v>42622</v>
      </c>
      <c r="N218" s="50">
        <v>42622</v>
      </c>
      <c r="O218" s="51">
        <v>1</v>
      </c>
      <c r="P218" s="51">
        <v>0</v>
      </c>
      <c r="Q218">
        <v>100</v>
      </c>
      <c r="R218" s="49" t="s">
        <v>1117</v>
      </c>
      <c r="S218" s="49" t="s">
        <v>1118</v>
      </c>
      <c r="T218" t="s">
        <v>84</v>
      </c>
      <c r="U218" t="s">
        <v>71</v>
      </c>
      <c r="V218" t="s">
        <v>85</v>
      </c>
      <c r="W218" t="str">
        <f t="shared" ca="1" si="9"/>
        <v/>
      </c>
      <c r="X218" t="str">
        <f t="shared" si="10"/>
        <v/>
      </c>
      <c r="Y218" t="str">
        <f t="shared" ca="1" si="11"/>
        <v/>
      </c>
    </row>
    <row r="219" spans="1:25" x14ac:dyDescent="0.25">
      <c r="A219">
        <v>618</v>
      </c>
      <c r="B219" t="s">
        <v>89</v>
      </c>
      <c r="C219" t="s">
        <v>79</v>
      </c>
      <c r="D219" t="s">
        <v>90</v>
      </c>
      <c r="E219" t="s">
        <v>22</v>
      </c>
      <c r="F219" t="s">
        <v>81</v>
      </c>
      <c r="G219" t="s">
        <v>1119</v>
      </c>
      <c r="H219" t="s">
        <v>74</v>
      </c>
      <c r="I219" t="s">
        <v>74</v>
      </c>
      <c r="J219" s="49" t="s">
        <v>1120</v>
      </c>
      <c r="K219" t="s">
        <v>82</v>
      </c>
      <c r="L219" t="s">
        <v>83</v>
      </c>
      <c r="M219" s="50">
        <v>42622</v>
      </c>
      <c r="N219" s="50">
        <v>42622</v>
      </c>
      <c r="O219" s="51">
        <v>1</v>
      </c>
      <c r="P219" s="51">
        <v>0</v>
      </c>
      <c r="Q219">
        <v>100</v>
      </c>
      <c r="R219" s="49" t="s">
        <v>1121</v>
      </c>
      <c r="S219" s="49" t="s">
        <v>1120</v>
      </c>
      <c r="T219" t="s">
        <v>84</v>
      </c>
      <c r="U219" t="s">
        <v>71</v>
      </c>
      <c r="V219" t="s">
        <v>85</v>
      </c>
      <c r="W219" t="str">
        <f t="shared" ca="1" si="9"/>
        <v/>
      </c>
      <c r="X219" t="str">
        <f t="shared" si="10"/>
        <v/>
      </c>
      <c r="Y219" t="str">
        <f t="shared" ca="1" si="11"/>
        <v/>
      </c>
    </row>
    <row r="220" spans="1:25" x14ac:dyDescent="0.25">
      <c r="A220">
        <v>625</v>
      </c>
      <c r="B220" t="s">
        <v>89</v>
      </c>
      <c r="C220" t="s">
        <v>79</v>
      </c>
      <c r="D220" t="s">
        <v>90</v>
      </c>
      <c r="E220" t="s">
        <v>22</v>
      </c>
      <c r="F220" t="s">
        <v>81</v>
      </c>
      <c r="G220" t="s">
        <v>1122</v>
      </c>
      <c r="H220" t="s">
        <v>74</v>
      </c>
      <c r="I220" t="s">
        <v>74</v>
      </c>
      <c r="J220" s="49" t="s">
        <v>1123</v>
      </c>
      <c r="K220" t="s">
        <v>82</v>
      </c>
      <c r="L220" t="s">
        <v>83</v>
      </c>
      <c r="M220" s="50">
        <v>42622</v>
      </c>
      <c r="N220" s="50">
        <v>42622</v>
      </c>
      <c r="O220" s="51">
        <v>1</v>
      </c>
      <c r="P220" s="51">
        <v>0</v>
      </c>
      <c r="Q220">
        <v>100</v>
      </c>
      <c r="R220" s="49" t="s">
        <v>1124</v>
      </c>
      <c r="S220" s="49" t="s">
        <v>1123</v>
      </c>
      <c r="T220" t="s">
        <v>84</v>
      </c>
      <c r="U220" t="s">
        <v>71</v>
      </c>
      <c r="V220" t="s">
        <v>85</v>
      </c>
      <c r="W220" t="str">
        <f t="shared" ca="1" si="9"/>
        <v/>
      </c>
      <c r="X220" t="str">
        <f t="shared" si="10"/>
        <v/>
      </c>
      <c r="Y220" t="str">
        <f t="shared" ca="1" si="11"/>
        <v/>
      </c>
    </row>
    <row r="221" spans="1:25" x14ac:dyDescent="0.25">
      <c r="A221">
        <v>628</v>
      </c>
      <c r="B221" t="s">
        <v>89</v>
      </c>
      <c r="C221" t="s">
        <v>79</v>
      </c>
      <c r="D221" t="s">
        <v>90</v>
      </c>
      <c r="E221" t="s">
        <v>22</v>
      </c>
      <c r="F221" t="s">
        <v>81</v>
      </c>
      <c r="G221" t="s">
        <v>1125</v>
      </c>
      <c r="H221" t="s">
        <v>70</v>
      </c>
      <c r="I221" t="s">
        <v>70</v>
      </c>
      <c r="J221" s="49" t="s">
        <v>1126</v>
      </c>
      <c r="K221" t="s">
        <v>82</v>
      </c>
      <c r="L221" t="s">
        <v>83</v>
      </c>
      <c r="M221" s="50">
        <v>42622</v>
      </c>
      <c r="N221" s="50">
        <v>42622</v>
      </c>
      <c r="O221" s="51">
        <v>0.5</v>
      </c>
      <c r="P221" s="51">
        <v>0</v>
      </c>
      <c r="Q221">
        <v>100</v>
      </c>
      <c r="R221" s="49" t="s">
        <v>1127</v>
      </c>
      <c r="S221" s="49" t="s">
        <v>1126</v>
      </c>
      <c r="T221" t="s">
        <v>84</v>
      </c>
      <c r="U221" t="s">
        <v>71</v>
      </c>
      <c r="V221" t="s">
        <v>85</v>
      </c>
      <c r="W221" t="str">
        <f t="shared" ca="1" si="9"/>
        <v/>
      </c>
      <c r="X221" t="str">
        <f t="shared" si="10"/>
        <v/>
      </c>
      <c r="Y221" t="str">
        <f t="shared" ca="1" si="11"/>
        <v/>
      </c>
    </row>
    <row r="222" spans="1:25" x14ac:dyDescent="0.25">
      <c r="A222">
        <v>639</v>
      </c>
      <c r="B222" t="s">
        <v>89</v>
      </c>
      <c r="C222" t="s">
        <v>79</v>
      </c>
      <c r="D222" t="s">
        <v>90</v>
      </c>
      <c r="E222" t="s">
        <v>22</v>
      </c>
      <c r="F222" t="s">
        <v>92</v>
      </c>
      <c r="G222" t="s">
        <v>1128</v>
      </c>
      <c r="H222" t="s">
        <v>70</v>
      </c>
      <c r="I222" t="s">
        <v>70</v>
      </c>
      <c r="J222" s="49" t="s">
        <v>1129</v>
      </c>
      <c r="K222" t="s">
        <v>82</v>
      </c>
      <c r="L222" t="s">
        <v>83</v>
      </c>
      <c r="M222" s="50">
        <v>42622</v>
      </c>
      <c r="N222" s="50">
        <v>42622</v>
      </c>
      <c r="O222" s="51">
        <v>1</v>
      </c>
      <c r="P222" s="51">
        <v>0</v>
      </c>
      <c r="Q222">
        <v>100</v>
      </c>
      <c r="R222" s="49" t="s">
        <v>1130</v>
      </c>
      <c r="S222" s="49" t="s">
        <v>1129</v>
      </c>
      <c r="T222" t="s">
        <v>84</v>
      </c>
      <c r="U222" t="s">
        <v>71</v>
      </c>
      <c r="V222" t="s">
        <v>85</v>
      </c>
      <c r="W222" t="str">
        <f t="shared" ca="1" si="9"/>
        <v/>
      </c>
      <c r="X222" t="str">
        <f t="shared" si="10"/>
        <v/>
      </c>
      <c r="Y222" t="str">
        <f t="shared" ca="1" si="11"/>
        <v/>
      </c>
    </row>
    <row r="223" spans="1:25" x14ac:dyDescent="0.25">
      <c r="A223">
        <v>650</v>
      </c>
      <c r="B223" t="s">
        <v>89</v>
      </c>
      <c r="C223" t="s">
        <v>79</v>
      </c>
      <c r="D223" t="s">
        <v>90</v>
      </c>
      <c r="E223" t="s">
        <v>22</v>
      </c>
      <c r="F223" t="s">
        <v>81</v>
      </c>
      <c r="G223" t="s">
        <v>1131</v>
      </c>
      <c r="H223" t="s">
        <v>70</v>
      </c>
      <c r="I223" t="s">
        <v>70</v>
      </c>
      <c r="J223" s="49" t="s">
        <v>1132</v>
      </c>
      <c r="K223" t="s">
        <v>82</v>
      </c>
      <c r="L223" t="s">
        <v>83</v>
      </c>
      <c r="M223" s="50">
        <v>42622</v>
      </c>
      <c r="N223" s="50">
        <v>42622</v>
      </c>
      <c r="O223" s="51">
        <v>1</v>
      </c>
      <c r="P223" s="51">
        <v>0</v>
      </c>
      <c r="Q223">
        <v>100</v>
      </c>
      <c r="R223" s="49" t="s">
        <v>1133</v>
      </c>
      <c r="S223" s="49" t="s">
        <v>1134</v>
      </c>
      <c r="T223" t="s">
        <v>84</v>
      </c>
      <c r="U223" t="s">
        <v>71</v>
      </c>
      <c r="V223" t="s">
        <v>85</v>
      </c>
      <c r="W223" t="str">
        <f t="shared" ca="1" si="9"/>
        <v/>
      </c>
      <c r="X223" t="str">
        <f t="shared" si="10"/>
        <v/>
      </c>
      <c r="Y223" t="str">
        <f t="shared" ca="1" si="11"/>
        <v/>
      </c>
    </row>
    <row r="224" spans="1:25" x14ac:dyDescent="0.25">
      <c r="A224">
        <v>652</v>
      </c>
      <c r="B224" t="s">
        <v>89</v>
      </c>
      <c r="C224" t="s">
        <v>79</v>
      </c>
      <c r="D224" t="s">
        <v>90</v>
      </c>
      <c r="E224" t="s">
        <v>22</v>
      </c>
      <c r="F224" t="s">
        <v>81</v>
      </c>
      <c r="G224" t="s">
        <v>1135</v>
      </c>
      <c r="H224" t="s">
        <v>74</v>
      </c>
      <c r="I224" t="s">
        <v>74</v>
      </c>
      <c r="J224" s="49" t="s">
        <v>1136</v>
      </c>
      <c r="K224" t="s">
        <v>82</v>
      </c>
      <c r="L224" t="s">
        <v>83</v>
      </c>
      <c r="M224" s="50">
        <v>42622</v>
      </c>
      <c r="N224" s="50">
        <v>42622</v>
      </c>
      <c r="O224" s="51">
        <v>2</v>
      </c>
      <c r="P224" s="51">
        <v>0</v>
      </c>
      <c r="Q224">
        <v>100</v>
      </c>
      <c r="R224" s="49" t="s">
        <v>1137</v>
      </c>
      <c r="S224" s="49" t="s">
        <v>1136</v>
      </c>
      <c r="T224" t="s">
        <v>84</v>
      </c>
      <c r="U224" t="s">
        <v>71</v>
      </c>
      <c r="V224" t="s">
        <v>85</v>
      </c>
      <c r="W224" t="str">
        <f t="shared" ca="1" si="9"/>
        <v/>
      </c>
      <c r="X224" t="str">
        <f t="shared" si="10"/>
        <v/>
      </c>
      <c r="Y224" t="str">
        <f t="shared" ca="1" si="11"/>
        <v/>
      </c>
    </row>
    <row r="225" spans="1:25" x14ac:dyDescent="0.25">
      <c r="A225">
        <v>662</v>
      </c>
      <c r="B225" t="s">
        <v>89</v>
      </c>
      <c r="C225" t="s">
        <v>79</v>
      </c>
      <c r="D225" t="s">
        <v>90</v>
      </c>
      <c r="E225" t="s">
        <v>22</v>
      </c>
      <c r="F225" t="s">
        <v>81</v>
      </c>
      <c r="G225" t="s">
        <v>1138</v>
      </c>
      <c r="H225" t="s">
        <v>74</v>
      </c>
      <c r="I225" t="s">
        <v>74</v>
      </c>
      <c r="J225" s="49" t="s">
        <v>1139</v>
      </c>
      <c r="K225" t="s">
        <v>82</v>
      </c>
      <c r="L225" t="s">
        <v>83</v>
      </c>
      <c r="M225" s="50">
        <v>42622</v>
      </c>
      <c r="N225" s="50">
        <v>42622</v>
      </c>
      <c r="O225" s="51">
        <v>1</v>
      </c>
      <c r="P225" s="51">
        <v>0</v>
      </c>
      <c r="Q225">
        <v>100</v>
      </c>
      <c r="R225" s="49" t="s">
        <v>1140</v>
      </c>
      <c r="S225" s="49" t="s">
        <v>1141</v>
      </c>
      <c r="T225" t="s">
        <v>84</v>
      </c>
      <c r="U225" t="s">
        <v>71</v>
      </c>
      <c r="V225" t="s">
        <v>85</v>
      </c>
      <c r="W225" t="str">
        <f t="shared" ca="1" si="9"/>
        <v/>
      </c>
      <c r="X225" t="str">
        <f t="shared" si="10"/>
        <v/>
      </c>
      <c r="Y225" t="str">
        <f t="shared" ca="1" si="11"/>
        <v/>
      </c>
    </row>
    <row r="226" spans="1:25" x14ac:dyDescent="0.25">
      <c r="A226">
        <v>667</v>
      </c>
      <c r="B226" t="s">
        <v>89</v>
      </c>
      <c r="C226" t="s">
        <v>79</v>
      </c>
      <c r="D226" t="s">
        <v>90</v>
      </c>
      <c r="E226" t="s">
        <v>22</v>
      </c>
      <c r="F226" t="s">
        <v>81</v>
      </c>
      <c r="G226" t="s">
        <v>1142</v>
      </c>
      <c r="H226" t="s">
        <v>74</v>
      </c>
      <c r="I226" t="s">
        <v>74</v>
      </c>
      <c r="J226" s="49" t="s">
        <v>1143</v>
      </c>
      <c r="K226" t="s">
        <v>82</v>
      </c>
      <c r="L226" t="s">
        <v>83</v>
      </c>
      <c r="M226" s="50">
        <v>42622</v>
      </c>
      <c r="N226" s="50">
        <v>42622</v>
      </c>
      <c r="O226" s="51">
        <v>3</v>
      </c>
      <c r="P226" s="51">
        <v>0</v>
      </c>
      <c r="Q226">
        <v>100</v>
      </c>
      <c r="R226" s="49" t="s">
        <v>1144</v>
      </c>
      <c r="S226" s="49" t="s">
        <v>1145</v>
      </c>
      <c r="T226" t="s">
        <v>84</v>
      </c>
      <c r="U226" t="s">
        <v>71</v>
      </c>
      <c r="V226" t="s">
        <v>85</v>
      </c>
      <c r="W226" t="str">
        <f t="shared" ca="1" si="9"/>
        <v/>
      </c>
      <c r="X226" t="str">
        <f t="shared" si="10"/>
        <v/>
      </c>
      <c r="Y226" t="str">
        <f t="shared" ca="1" si="11"/>
        <v/>
      </c>
    </row>
    <row r="227" spans="1:25" x14ac:dyDescent="0.25">
      <c r="A227">
        <v>673</v>
      </c>
      <c r="B227" t="s">
        <v>89</v>
      </c>
      <c r="C227" t="s">
        <v>79</v>
      </c>
      <c r="D227" t="s">
        <v>90</v>
      </c>
      <c r="E227" t="s">
        <v>22</v>
      </c>
      <c r="F227" t="s">
        <v>81</v>
      </c>
      <c r="G227" t="s">
        <v>1146</v>
      </c>
      <c r="H227" t="s">
        <v>74</v>
      </c>
      <c r="I227" t="s">
        <v>74</v>
      </c>
      <c r="J227" s="49" t="s">
        <v>1147</v>
      </c>
      <c r="K227" t="s">
        <v>82</v>
      </c>
      <c r="L227" t="s">
        <v>83</v>
      </c>
      <c r="M227" s="50">
        <v>42622</v>
      </c>
      <c r="N227" s="50">
        <v>42622</v>
      </c>
      <c r="O227" s="51">
        <v>0.5</v>
      </c>
      <c r="P227" s="51">
        <v>0</v>
      </c>
      <c r="Q227">
        <v>100</v>
      </c>
      <c r="R227" s="49" t="s">
        <v>1148</v>
      </c>
      <c r="S227" s="49" t="s">
        <v>1147</v>
      </c>
      <c r="T227" t="s">
        <v>84</v>
      </c>
      <c r="U227" t="s">
        <v>71</v>
      </c>
      <c r="V227" t="s">
        <v>85</v>
      </c>
      <c r="W227" t="str">
        <f t="shared" ca="1" si="9"/>
        <v/>
      </c>
      <c r="X227" t="str">
        <f t="shared" si="10"/>
        <v/>
      </c>
      <c r="Y227" t="str">
        <f t="shared" ca="1" si="11"/>
        <v/>
      </c>
    </row>
    <row r="228" spans="1:25" x14ac:dyDescent="0.25">
      <c r="A228">
        <v>674</v>
      </c>
      <c r="B228" t="s">
        <v>89</v>
      </c>
      <c r="C228" t="s">
        <v>79</v>
      </c>
      <c r="D228" t="s">
        <v>90</v>
      </c>
      <c r="E228" t="s">
        <v>22</v>
      </c>
      <c r="F228" t="s">
        <v>927</v>
      </c>
      <c r="G228" t="s">
        <v>1149</v>
      </c>
      <c r="H228" t="s">
        <v>70</v>
      </c>
      <c r="I228" t="s">
        <v>70</v>
      </c>
      <c r="J228" s="49" t="s">
        <v>1150</v>
      </c>
      <c r="K228" t="s">
        <v>82</v>
      </c>
      <c r="L228" t="s">
        <v>83</v>
      </c>
      <c r="M228" s="50">
        <v>42623</v>
      </c>
      <c r="N228" s="50">
        <v>42623</v>
      </c>
      <c r="O228" s="51">
        <v>1</v>
      </c>
      <c r="P228" s="51">
        <v>0</v>
      </c>
      <c r="Q228">
        <v>100</v>
      </c>
      <c r="R228" s="49" t="s">
        <v>1151</v>
      </c>
      <c r="S228" s="49" t="s">
        <v>1150</v>
      </c>
      <c r="T228" t="s">
        <v>84</v>
      </c>
      <c r="U228" t="s">
        <v>71</v>
      </c>
      <c r="V228" t="s">
        <v>85</v>
      </c>
      <c r="W228" t="str">
        <f t="shared" ca="1" si="9"/>
        <v/>
      </c>
      <c r="X228" t="str">
        <f t="shared" si="10"/>
        <v/>
      </c>
      <c r="Y228" t="str">
        <f t="shared" ca="1" si="11"/>
        <v/>
      </c>
    </row>
    <row r="229" spans="1:25" x14ac:dyDescent="0.25">
      <c r="A229">
        <v>676</v>
      </c>
      <c r="B229" t="s">
        <v>89</v>
      </c>
      <c r="C229" t="s">
        <v>79</v>
      </c>
      <c r="D229" t="s">
        <v>90</v>
      </c>
      <c r="E229" t="s">
        <v>22</v>
      </c>
      <c r="F229" t="s">
        <v>92</v>
      </c>
      <c r="G229" t="s">
        <v>1152</v>
      </c>
      <c r="H229" t="s">
        <v>70</v>
      </c>
      <c r="I229" t="s">
        <v>70</v>
      </c>
      <c r="J229" s="49" t="s">
        <v>1153</v>
      </c>
      <c r="K229" t="s">
        <v>82</v>
      </c>
      <c r="L229" t="s">
        <v>83</v>
      </c>
      <c r="M229" s="50">
        <v>42623</v>
      </c>
      <c r="N229" s="50">
        <v>42623</v>
      </c>
      <c r="O229" s="51">
        <v>0.5</v>
      </c>
      <c r="P229" s="51">
        <v>0</v>
      </c>
      <c r="Q229">
        <v>100</v>
      </c>
      <c r="R229" s="49" t="s">
        <v>1154</v>
      </c>
      <c r="S229" s="49" t="s">
        <v>1153</v>
      </c>
      <c r="T229" t="s">
        <v>84</v>
      </c>
      <c r="U229" t="s">
        <v>71</v>
      </c>
      <c r="V229" t="s">
        <v>85</v>
      </c>
      <c r="W229" t="str">
        <f t="shared" ca="1" si="9"/>
        <v/>
      </c>
      <c r="X229" t="str">
        <f t="shared" si="10"/>
        <v/>
      </c>
      <c r="Y229" t="str">
        <f t="shared" ca="1" si="11"/>
        <v/>
      </c>
    </row>
    <row r="230" spans="1:25" x14ac:dyDescent="0.25">
      <c r="A230">
        <v>677</v>
      </c>
      <c r="B230" t="s">
        <v>89</v>
      </c>
      <c r="C230" t="s">
        <v>79</v>
      </c>
      <c r="D230" t="s">
        <v>90</v>
      </c>
      <c r="E230" t="s">
        <v>22</v>
      </c>
      <c r="F230" t="s">
        <v>81</v>
      </c>
      <c r="G230" t="s">
        <v>1155</v>
      </c>
      <c r="H230" t="s">
        <v>70</v>
      </c>
      <c r="I230" t="s">
        <v>70</v>
      </c>
      <c r="J230" s="49" t="s">
        <v>1156</v>
      </c>
      <c r="K230" t="s">
        <v>82</v>
      </c>
      <c r="L230" t="s">
        <v>83</v>
      </c>
      <c r="M230" s="50">
        <v>42623</v>
      </c>
      <c r="N230" s="50">
        <v>42623</v>
      </c>
      <c r="O230" s="51">
        <v>1</v>
      </c>
      <c r="P230" s="51">
        <v>0</v>
      </c>
      <c r="Q230">
        <v>100</v>
      </c>
      <c r="R230" s="49" t="s">
        <v>1157</v>
      </c>
      <c r="S230" s="49" t="s">
        <v>1158</v>
      </c>
      <c r="T230" t="s">
        <v>84</v>
      </c>
      <c r="U230" t="s">
        <v>71</v>
      </c>
      <c r="V230" t="s">
        <v>85</v>
      </c>
      <c r="W230" t="str">
        <f t="shared" ca="1" si="9"/>
        <v/>
      </c>
      <c r="X230" t="str">
        <f t="shared" si="10"/>
        <v/>
      </c>
      <c r="Y230" t="str">
        <f t="shared" ca="1" si="11"/>
        <v/>
      </c>
    </row>
    <row r="231" spans="1:25" x14ac:dyDescent="0.25">
      <c r="A231">
        <v>678</v>
      </c>
      <c r="B231" t="s">
        <v>89</v>
      </c>
      <c r="C231" t="s">
        <v>79</v>
      </c>
      <c r="D231" t="s">
        <v>90</v>
      </c>
      <c r="E231" t="s">
        <v>22</v>
      </c>
      <c r="F231" t="s">
        <v>81</v>
      </c>
      <c r="G231" t="s">
        <v>1159</v>
      </c>
      <c r="H231" t="s">
        <v>70</v>
      </c>
      <c r="I231" t="s">
        <v>70</v>
      </c>
      <c r="J231" s="49" t="s">
        <v>1160</v>
      </c>
      <c r="K231" t="s">
        <v>82</v>
      </c>
      <c r="L231" t="s">
        <v>83</v>
      </c>
      <c r="M231" s="50">
        <v>42623</v>
      </c>
      <c r="N231" s="50">
        <v>42623</v>
      </c>
      <c r="O231" s="51">
        <v>1</v>
      </c>
      <c r="P231" s="51">
        <v>0</v>
      </c>
      <c r="Q231">
        <v>100</v>
      </c>
      <c r="R231" s="49" t="s">
        <v>1161</v>
      </c>
      <c r="S231" s="49" t="s">
        <v>1160</v>
      </c>
      <c r="T231" t="s">
        <v>84</v>
      </c>
      <c r="U231" t="s">
        <v>71</v>
      </c>
      <c r="V231" t="s">
        <v>85</v>
      </c>
      <c r="W231" t="str">
        <f t="shared" ca="1" si="9"/>
        <v/>
      </c>
      <c r="X231" t="str">
        <f t="shared" si="10"/>
        <v/>
      </c>
      <c r="Y231" t="str">
        <f t="shared" ca="1" si="11"/>
        <v/>
      </c>
    </row>
    <row r="232" spans="1:25" x14ac:dyDescent="0.25">
      <c r="A232">
        <v>679</v>
      </c>
      <c r="B232" t="s">
        <v>89</v>
      </c>
      <c r="C232" t="s">
        <v>79</v>
      </c>
      <c r="D232" t="s">
        <v>90</v>
      </c>
      <c r="E232" t="s">
        <v>22</v>
      </c>
      <c r="F232" t="s">
        <v>81</v>
      </c>
      <c r="G232" t="s">
        <v>1162</v>
      </c>
      <c r="H232" t="s">
        <v>70</v>
      </c>
      <c r="I232" t="s">
        <v>70</v>
      </c>
      <c r="J232" s="49" t="s">
        <v>1163</v>
      </c>
      <c r="K232" t="s">
        <v>82</v>
      </c>
      <c r="L232" t="s">
        <v>83</v>
      </c>
      <c r="M232" s="50">
        <v>42623</v>
      </c>
      <c r="N232" s="50">
        <v>42623</v>
      </c>
      <c r="O232" s="51">
        <v>1</v>
      </c>
      <c r="P232" s="51">
        <v>0</v>
      </c>
      <c r="Q232">
        <v>100</v>
      </c>
      <c r="R232" s="49" t="s">
        <v>1164</v>
      </c>
      <c r="S232" s="49" t="s">
        <v>1163</v>
      </c>
      <c r="T232" t="s">
        <v>84</v>
      </c>
      <c r="U232" t="s">
        <v>71</v>
      </c>
      <c r="V232" t="s">
        <v>85</v>
      </c>
      <c r="W232" t="str">
        <f t="shared" ca="1" si="9"/>
        <v/>
      </c>
      <c r="X232" t="str">
        <f t="shared" si="10"/>
        <v/>
      </c>
      <c r="Y232" t="str">
        <f t="shared" ca="1" si="11"/>
        <v/>
      </c>
    </row>
    <row r="233" spans="1:25" x14ac:dyDescent="0.25">
      <c r="A233">
        <v>686</v>
      </c>
      <c r="B233" t="s">
        <v>89</v>
      </c>
      <c r="C233" t="s">
        <v>79</v>
      </c>
      <c r="D233" t="s">
        <v>90</v>
      </c>
      <c r="E233" t="s">
        <v>22</v>
      </c>
      <c r="F233" t="s">
        <v>81</v>
      </c>
      <c r="G233" t="s">
        <v>1165</v>
      </c>
      <c r="H233" t="s">
        <v>74</v>
      </c>
      <c r="I233" t="s">
        <v>74</v>
      </c>
      <c r="J233" s="49" t="s">
        <v>1166</v>
      </c>
      <c r="K233" t="s">
        <v>82</v>
      </c>
      <c r="L233" t="s">
        <v>83</v>
      </c>
      <c r="M233" s="50">
        <v>42625</v>
      </c>
      <c r="N233" s="50">
        <v>42625</v>
      </c>
      <c r="O233" s="51">
        <v>0.5</v>
      </c>
      <c r="P233" s="51">
        <v>0</v>
      </c>
      <c r="Q233">
        <v>100</v>
      </c>
      <c r="R233" s="49" t="s">
        <v>1167</v>
      </c>
      <c r="S233" s="49" t="s">
        <v>1166</v>
      </c>
      <c r="T233" t="s">
        <v>84</v>
      </c>
      <c r="U233" t="s">
        <v>71</v>
      </c>
      <c r="V233" t="s">
        <v>85</v>
      </c>
      <c r="W233" t="str">
        <f t="shared" ca="1" si="9"/>
        <v/>
      </c>
      <c r="X233" t="str">
        <f t="shared" si="10"/>
        <v/>
      </c>
      <c r="Y233" t="str">
        <f t="shared" ca="1" si="11"/>
        <v/>
      </c>
    </row>
    <row r="234" spans="1:25" x14ac:dyDescent="0.25">
      <c r="A234">
        <v>696</v>
      </c>
      <c r="B234" t="s">
        <v>89</v>
      </c>
      <c r="C234" t="s">
        <v>79</v>
      </c>
      <c r="D234" t="s">
        <v>90</v>
      </c>
      <c r="E234" t="s">
        <v>22</v>
      </c>
      <c r="F234" t="s">
        <v>81</v>
      </c>
      <c r="G234" t="s">
        <v>1168</v>
      </c>
      <c r="H234" t="s">
        <v>74</v>
      </c>
      <c r="I234" t="s">
        <v>74</v>
      </c>
      <c r="J234" s="49" t="s">
        <v>1169</v>
      </c>
      <c r="K234" t="s">
        <v>82</v>
      </c>
      <c r="L234" t="s">
        <v>83</v>
      </c>
      <c r="M234" s="50">
        <v>42625</v>
      </c>
      <c r="N234" s="50">
        <v>42625</v>
      </c>
      <c r="O234" s="51">
        <v>0.5</v>
      </c>
      <c r="P234" s="51">
        <v>0</v>
      </c>
      <c r="Q234">
        <v>100</v>
      </c>
      <c r="R234" s="49" t="s">
        <v>1170</v>
      </c>
      <c r="S234" s="49" t="s">
        <v>1169</v>
      </c>
      <c r="T234" t="s">
        <v>84</v>
      </c>
      <c r="U234" t="s">
        <v>71</v>
      </c>
      <c r="V234" t="s">
        <v>85</v>
      </c>
      <c r="W234" t="str">
        <f t="shared" ca="1" si="9"/>
        <v/>
      </c>
      <c r="X234" t="str">
        <f t="shared" si="10"/>
        <v/>
      </c>
      <c r="Y234" t="str">
        <f t="shared" ca="1" si="11"/>
        <v/>
      </c>
    </row>
    <row r="235" spans="1:25" x14ac:dyDescent="0.25">
      <c r="A235">
        <v>702</v>
      </c>
      <c r="B235" t="s">
        <v>89</v>
      </c>
      <c r="C235" t="s">
        <v>79</v>
      </c>
      <c r="D235" t="s">
        <v>90</v>
      </c>
      <c r="E235" t="s">
        <v>22</v>
      </c>
      <c r="F235" t="s">
        <v>81</v>
      </c>
      <c r="G235" t="s">
        <v>1171</v>
      </c>
      <c r="H235" t="s">
        <v>74</v>
      </c>
      <c r="I235" t="s">
        <v>74</v>
      </c>
      <c r="J235" s="49" t="s">
        <v>1172</v>
      </c>
      <c r="K235" t="s">
        <v>82</v>
      </c>
      <c r="L235" t="s">
        <v>83</v>
      </c>
      <c r="M235" s="50">
        <v>42625</v>
      </c>
      <c r="N235" s="50">
        <v>42625</v>
      </c>
      <c r="O235" s="51">
        <v>0.5</v>
      </c>
      <c r="P235" s="51">
        <v>0</v>
      </c>
      <c r="Q235">
        <v>100</v>
      </c>
      <c r="R235" s="49" t="s">
        <v>1173</v>
      </c>
      <c r="S235" s="49" t="s">
        <v>1172</v>
      </c>
      <c r="T235" t="s">
        <v>84</v>
      </c>
      <c r="U235" t="s">
        <v>71</v>
      </c>
      <c r="V235" t="s">
        <v>85</v>
      </c>
      <c r="W235" t="str">
        <f t="shared" ca="1" si="9"/>
        <v/>
      </c>
      <c r="X235" t="str">
        <f t="shared" si="10"/>
        <v/>
      </c>
      <c r="Y235" t="str">
        <f t="shared" ca="1" si="11"/>
        <v/>
      </c>
    </row>
    <row r="236" spans="1:25" x14ac:dyDescent="0.25">
      <c r="A236">
        <v>716</v>
      </c>
      <c r="B236" t="s">
        <v>89</v>
      </c>
      <c r="C236" t="s">
        <v>79</v>
      </c>
      <c r="D236" t="s">
        <v>90</v>
      </c>
      <c r="E236" t="s">
        <v>22</v>
      </c>
      <c r="F236" t="s">
        <v>81</v>
      </c>
      <c r="G236" t="s">
        <v>1174</v>
      </c>
      <c r="H236" t="s">
        <v>70</v>
      </c>
      <c r="I236" t="s">
        <v>70</v>
      </c>
      <c r="J236" s="49" t="s">
        <v>1175</v>
      </c>
      <c r="K236" t="s">
        <v>82</v>
      </c>
      <c r="L236" t="s">
        <v>83</v>
      </c>
      <c r="M236" s="50">
        <v>42625</v>
      </c>
      <c r="N236" s="50">
        <v>42625</v>
      </c>
      <c r="O236" s="51">
        <v>2</v>
      </c>
      <c r="P236" s="51">
        <v>0</v>
      </c>
      <c r="Q236">
        <v>100</v>
      </c>
      <c r="R236" s="49" t="s">
        <v>1176</v>
      </c>
      <c r="S236" s="49" t="s">
        <v>1175</v>
      </c>
      <c r="T236" t="s">
        <v>84</v>
      </c>
      <c r="U236" t="s">
        <v>71</v>
      </c>
      <c r="V236" t="s">
        <v>85</v>
      </c>
      <c r="W236" t="str">
        <f t="shared" ca="1" si="9"/>
        <v/>
      </c>
      <c r="X236" t="str">
        <f t="shared" si="10"/>
        <v/>
      </c>
      <c r="Y236" t="str">
        <f t="shared" ca="1" si="11"/>
        <v/>
      </c>
    </row>
    <row r="237" spans="1:25" x14ac:dyDescent="0.25">
      <c r="A237">
        <v>717</v>
      </c>
      <c r="B237" t="s">
        <v>89</v>
      </c>
      <c r="C237" t="s">
        <v>79</v>
      </c>
      <c r="D237" t="s">
        <v>90</v>
      </c>
      <c r="E237" t="s">
        <v>22</v>
      </c>
      <c r="F237" t="s">
        <v>81</v>
      </c>
      <c r="G237" t="s">
        <v>1177</v>
      </c>
      <c r="H237" t="s">
        <v>70</v>
      </c>
      <c r="I237" t="s">
        <v>70</v>
      </c>
      <c r="J237" s="49" t="s">
        <v>1178</v>
      </c>
      <c r="K237" t="s">
        <v>82</v>
      </c>
      <c r="L237" t="s">
        <v>83</v>
      </c>
      <c r="M237" s="50">
        <v>42625</v>
      </c>
      <c r="N237" s="50">
        <v>42625</v>
      </c>
      <c r="O237" s="51">
        <v>1</v>
      </c>
      <c r="P237" s="51">
        <v>0</v>
      </c>
      <c r="Q237">
        <v>100</v>
      </c>
      <c r="R237" s="49" t="s">
        <v>1179</v>
      </c>
      <c r="S237" s="49" t="s">
        <v>1178</v>
      </c>
      <c r="T237" t="s">
        <v>84</v>
      </c>
      <c r="U237" t="s">
        <v>71</v>
      </c>
      <c r="V237" t="s">
        <v>85</v>
      </c>
      <c r="W237" t="str">
        <f t="shared" ca="1" si="9"/>
        <v/>
      </c>
      <c r="X237" t="str">
        <f t="shared" si="10"/>
        <v/>
      </c>
      <c r="Y237" t="str">
        <f t="shared" ca="1" si="11"/>
        <v/>
      </c>
    </row>
    <row r="238" spans="1:25" x14ac:dyDescent="0.25">
      <c r="A238">
        <v>718</v>
      </c>
      <c r="B238" t="s">
        <v>89</v>
      </c>
      <c r="C238" t="s">
        <v>79</v>
      </c>
      <c r="D238" t="s">
        <v>90</v>
      </c>
      <c r="E238" t="s">
        <v>22</v>
      </c>
      <c r="F238" t="s">
        <v>81</v>
      </c>
      <c r="G238" t="s">
        <v>1180</v>
      </c>
      <c r="H238" t="s">
        <v>74</v>
      </c>
      <c r="I238" t="s">
        <v>74</v>
      </c>
      <c r="J238" s="49" t="s">
        <v>1181</v>
      </c>
      <c r="K238" t="s">
        <v>82</v>
      </c>
      <c r="L238" t="s">
        <v>83</v>
      </c>
      <c r="M238" s="50">
        <v>42625</v>
      </c>
      <c r="N238" s="50">
        <v>42625</v>
      </c>
      <c r="O238" s="51">
        <v>3</v>
      </c>
      <c r="P238" s="51">
        <v>0</v>
      </c>
      <c r="Q238">
        <v>100</v>
      </c>
      <c r="R238" s="49" t="s">
        <v>1182</v>
      </c>
      <c r="S238" s="49" t="s">
        <v>1183</v>
      </c>
      <c r="T238" t="s">
        <v>84</v>
      </c>
      <c r="U238" t="s">
        <v>71</v>
      </c>
      <c r="V238" t="s">
        <v>85</v>
      </c>
      <c r="W238" t="str">
        <f t="shared" ca="1" si="9"/>
        <v/>
      </c>
      <c r="X238" t="str">
        <f t="shared" si="10"/>
        <v/>
      </c>
      <c r="Y238" t="str">
        <f t="shared" ca="1" si="11"/>
        <v/>
      </c>
    </row>
    <row r="239" spans="1:25" x14ac:dyDescent="0.25">
      <c r="A239">
        <v>719</v>
      </c>
      <c r="B239" t="s">
        <v>89</v>
      </c>
      <c r="C239" t="s">
        <v>79</v>
      </c>
      <c r="D239" t="s">
        <v>90</v>
      </c>
      <c r="E239" t="s">
        <v>22</v>
      </c>
      <c r="F239" t="s">
        <v>81</v>
      </c>
      <c r="G239" t="s">
        <v>1184</v>
      </c>
      <c r="H239" t="s">
        <v>70</v>
      </c>
      <c r="I239" t="s">
        <v>70</v>
      </c>
      <c r="J239" s="49" t="s">
        <v>1185</v>
      </c>
      <c r="K239" t="s">
        <v>82</v>
      </c>
      <c r="L239" t="s">
        <v>83</v>
      </c>
      <c r="M239" s="50">
        <v>42625</v>
      </c>
      <c r="N239" s="50">
        <v>42625</v>
      </c>
      <c r="O239" s="51">
        <v>4</v>
      </c>
      <c r="P239" s="51">
        <v>0</v>
      </c>
      <c r="Q239">
        <v>100</v>
      </c>
      <c r="R239" s="49" t="s">
        <v>1186</v>
      </c>
      <c r="S239" s="49" t="s">
        <v>1185</v>
      </c>
      <c r="T239" t="s">
        <v>84</v>
      </c>
      <c r="U239" t="s">
        <v>71</v>
      </c>
      <c r="V239" t="s">
        <v>85</v>
      </c>
      <c r="W239" t="str">
        <f t="shared" ca="1" si="9"/>
        <v/>
      </c>
      <c r="X239" t="str">
        <f t="shared" si="10"/>
        <v/>
      </c>
      <c r="Y239" t="str">
        <f t="shared" ca="1" si="11"/>
        <v/>
      </c>
    </row>
    <row r="240" spans="1:25" x14ac:dyDescent="0.25">
      <c r="A240">
        <v>720</v>
      </c>
      <c r="B240" t="s">
        <v>89</v>
      </c>
      <c r="C240" t="s">
        <v>79</v>
      </c>
      <c r="D240" t="s">
        <v>90</v>
      </c>
      <c r="E240" t="s">
        <v>22</v>
      </c>
      <c r="F240" t="s">
        <v>927</v>
      </c>
      <c r="G240" t="s">
        <v>1187</v>
      </c>
      <c r="H240" t="s">
        <v>76</v>
      </c>
      <c r="I240" t="s">
        <v>76</v>
      </c>
      <c r="J240" s="49" t="s">
        <v>1188</v>
      </c>
      <c r="K240" t="s">
        <v>82</v>
      </c>
      <c r="L240" t="s">
        <v>83</v>
      </c>
      <c r="M240" s="50">
        <v>42625</v>
      </c>
      <c r="N240" s="50">
        <v>42625</v>
      </c>
      <c r="O240" s="51">
        <v>0.5</v>
      </c>
      <c r="P240" s="51">
        <v>0</v>
      </c>
      <c r="Q240">
        <v>100</v>
      </c>
      <c r="R240" s="49" t="s">
        <v>1189</v>
      </c>
      <c r="S240" s="49" t="s">
        <v>1190</v>
      </c>
      <c r="T240" t="s">
        <v>84</v>
      </c>
      <c r="U240" t="s">
        <v>71</v>
      </c>
      <c r="V240" t="s">
        <v>85</v>
      </c>
      <c r="W240" t="str">
        <f t="shared" ca="1" si="9"/>
        <v/>
      </c>
      <c r="X240" t="str">
        <f t="shared" si="10"/>
        <v/>
      </c>
      <c r="Y240" t="str">
        <f t="shared" ca="1" si="11"/>
        <v/>
      </c>
    </row>
    <row r="241" spans="1:25" x14ac:dyDescent="0.25">
      <c r="A241">
        <v>721</v>
      </c>
      <c r="B241" t="s">
        <v>89</v>
      </c>
      <c r="C241" t="s">
        <v>79</v>
      </c>
      <c r="D241" t="s">
        <v>90</v>
      </c>
      <c r="E241" t="s">
        <v>22</v>
      </c>
      <c r="F241" t="s">
        <v>81</v>
      </c>
      <c r="G241" t="s">
        <v>1191</v>
      </c>
      <c r="H241" t="s">
        <v>74</v>
      </c>
      <c r="I241" t="s">
        <v>74</v>
      </c>
      <c r="J241" s="49" t="s">
        <v>1192</v>
      </c>
      <c r="K241" t="s">
        <v>82</v>
      </c>
      <c r="L241" t="s">
        <v>83</v>
      </c>
      <c r="M241" s="50">
        <v>42625</v>
      </c>
      <c r="N241" s="50">
        <v>42625</v>
      </c>
      <c r="O241" s="51">
        <v>2</v>
      </c>
      <c r="P241" s="51">
        <v>0</v>
      </c>
      <c r="Q241">
        <v>100</v>
      </c>
      <c r="R241" s="49" t="s">
        <v>1193</v>
      </c>
      <c r="S241" s="49" t="s">
        <v>1192</v>
      </c>
      <c r="T241" t="s">
        <v>84</v>
      </c>
      <c r="U241" t="s">
        <v>71</v>
      </c>
      <c r="V241" t="s">
        <v>85</v>
      </c>
      <c r="W241" t="str">
        <f t="shared" ca="1" si="9"/>
        <v/>
      </c>
      <c r="X241" t="str">
        <f t="shared" si="10"/>
        <v/>
      </c>
      <c r="Y241" t="str">
        <f t="shared" ca="1" si="11"/>
        <v/>
      </c>
    </row>
    <row r="242" spans="1:25" x14ac:dyDescent="0.25">
      <c r="A242">
        <v>726</v>
      </c>
      <c r="B242" t="s">
        <v>89</v>
      </c>
      <c r="C242" t="s">
        <v>79</v>
      </c>
      <c r="D242" t="s">
        <v>90</v>
      </c>
      <c r="E242" t="s">
        <v>22</v>
      </c>
      <c r="F242" t="s">
        <v>927</v>
      </c>
      <c r="G242" t="s">
        <v>1194</v>
      </c>
      <c r="H242" t="s">
        <v>76</v>
      </c>
      <c r="I242" t="s">
        <v>76</v>
      </c>
      <c r="J242" s="49" t="s">
        <v>1195</v>
      </c>
      <c r="K242" t="s">
        <v>82</v>
      </c>
      <c r="L242" t="s">
        <v>83</v>
      </c>
      <c r="M242" s="50">
        <v>42625</v>
      </c>
      <c r="N242" s="50">
        <v>42625</v>
      </c>
      <c r="O242" s="51">
        <v>1</v>
      </c>
      <c r="P242" s="51">
        <v>0</v>
      </c>
      <c r="Q242">
        <v>100</v>
      </c>
      <c r="R242" s="49" t="s">
        <v>1196</v>
      </c>
      <c r="S242" s="49" t="s">
        <v>1197</v>
      </c>
      <c r="T242" t="s">
        <v>84</v>
      </c>
      <c r="U242" t="s">
        <v>71</v>
      </c>
      <c r="V242" t="s">
        <v>85</v>
      </c>
      <c r="W242" t="str">
        <f t="shared" ca="1" si="9"/>
        <v/>
      </c>
      <c r="X242" t="str">
        <f t="shared" si="10"/>
        <v/>
      </c>
      <c r="Y242" t="str">
        <f t="shared" ca="1" si="11"/>
        <v/>
      </c>
    </row>
    <row r="243" spans="1:25" x14ac:dyDescent="0.25">
      <c r="A243">
        <v>732</v>
      </c>
      <c r="B243" t="s">
        <v>89</v>
      </c>
      <c r="C243" t="s">
        <v>79</v>
      </c>
      <c r="D243" t="s">
        <v>90</v>
      </c>
      <c r="E243" t="s">
        <v>22</v>
      </c>
      <c r="F243" t="s">
        <v>927</v>
      </c>
      <c r="G243" t="s">
        <v>1198</v>
      </c>
      <c r="H243" t="s">
        <v>76</v>
      </c>
      <c r="I243" t="s">
        <v>76</v>
      </c>
      <c r="J243" s="49" t="s">
        <v>963</v>
      </c>
      <c r="K243" t="s">
        <v>82</v>
      </c>
      <c r="L243" t="s">
        <v>83</v>
      </c>
      <c r="M243" s="50">
        <v>42625</v>
      </c>
      <c r="N243" s="50">
        <v>42625</v>
      </c>
      <c r="O243" s="51">
        <v>1</v>
      </c>
      <c r="P243" s="51">
        <v>0</v>
      </c>
      <c r="Q243">
        <v>100</v>
      </c>
      <c r="R243" s="49" t="s">
        <v>1199</v>
      </c>
      <c r="S243" s="49" t="s">
        <v>1200</v>
      </c>
      <c r="T243" t="s">
        <v>84</v>
      </c>
      <c r="U243" t="s">
        <v>71</v>
      </c>
      <c r="V243" t="s">
        <v>85</v>
      </c>
      <c r="W243" t="str">
        <f t="shared" ca="1" si="9"/>
        <v/>
      </c>
      <c r="X243" t="str">
        <f t="shared" si="10"/>
        <v/>
      </c>
      <c r="Y243" t="str">
        <f t="shared" ca="1" si="11"/>
        <v/>
      </c>
    </row>
    <row r="244" spans="1:25" x14ac:dyDescent="0.25">
      <c r="A244">
        <v>739</v>
      </c>
      <c r="B244" t="s">
        <v>89</v>
      </c>
      <c r="C244" t="s">
        <v>79</v>
      </c>
      <c r="D244" t="s">
        <v>90</v>
      </c>
      <c r="E244" t="s">
        <v>22</v>
      </c>
      <c r="F244" t="s">
        <v>81</v>
      </c>
      <c r="G244" t="s">
        <v>1201</v>
      </c>
      <c r="H244" t="s">
        <v>74</v>
      </c>
      <c r="I244" t="s">
        <v>74</v>
      </c>
      <c r="J244" s="49" t="s">
        <v>1202</v>
      </c>
      <c r="K244" t="s">
        <v>82</v>
      </c>
      <c r="L244" t="s">
        <v>83</v>
      </c>
      <c r="M244" s="50">
        <v>42625</v>
      </c>
      <c r="N244" s="50">
        <v>42625</v>
      </c>
      <c r="O244" s="51">
        <v>0.5</v>
      </c>
      <c r="P244" s="51">
        <v>0</v>
      </c>
      <c r="Q244">
        <v>100</v>
      </c>
      <c r="R244" s="49" t="s">
        <v>1203</v>
      </c>
      <c r="S244" s="49" t="s">
        <v>1202</v>
      </c>
      <c r="T244" t="s">
        <v>84</v>
      </c>
      <c r="U244" t="s">
        <v>71</v>
      </c>
      <c r="V244" t="s">
        <v>85</v>
      </c>
      <c r="W244" t="str">
        <f t="shared" ca="1" si="9"/>
        <v/>
      </c>
      <c r="X244" t="str">
        <f t="shared" si="10"/>
        <v/>
      </c>
      <c r="Y244" t="str">
        <f t="shared" ca="1" si="11"/>
        <v/>
      </c>
    </row>
    <row r="245" spans="1:25" x14ac:dyDescent="0.25">
      <c r="A245">
        <v>743</v>
      </c>
      <c r="B245" t="s">
        <v>89</v>
      </c>
      <c r="C245" t="s">
        <v>79</v>
      </c>
      <c r="D245" t="s">
        <v>90</v>
      </c>
      <c r="E245" t="s">
        <v>22</v>
      </c>
      <c r="F245" t="s">
        <v>81</v>
      </c>
      <c r="G245" t="s">
        <v>1204</v>
      </c>
      <c r="H245" t="s">
        <v>74</v>
      </c>
      <c r="I245" t="s">
        <v>74</v>
      </c>
      <c r="J245" s="49" t="s">
        <v>1205</v>
      </c>
      <c r="K245" t="s">
        <v>82</v>
      </c>
      <c r="L245" t="s">
        <v>83</v>
      </c>
      <c r="M245" s="50">
        <v>42625</v>
      </c>
      <c r="N245" s="50">
        <v>42625</v>
      </c>
      <c r="O245" s="51">
        <v>2</v>
      </c>
      <c r="P245" s="51">
        <v>0</v>
      </c>
      <c r="Q245">
        <v>100</v>
      </c>
      <c r="R245" s="49" t="s">
        <v>1206</v>
      </c>
      <c r="S245" s="49" t="s">
        <v>1205</v>
      </c>
      <c r="T245" t="s">
        <v>84</v>
      </c>
      <c r="U245" t="s">
        <v>71</v>
      </c>
      <c r="V245" t="s">
        <v>85</v>
      </c>
      <c r="W245" t="str">
        <f t="shared" ca="1" si="9"/>
        <v/>
      </c>
      <c r="X245" t="str">
        <f t="shared" si="10"/>
        <v/>
      </c>
      <c r="Y245" t="str">
        <f t="shared" ca="1" si="11"/>
        <v/>
      </c>
    </row>
    <row r="246" spans="1:25" x14ac:dyDescent="0.25">
      <c r="A246">
        <v>744</v>
      </c>
      <c r="B246" t="s">
        <v>89</v>
      </c>
      <c r="C246" t="s">
        <v>79</v>
      </c>
      <c r="D246" t="s">
        <v>90</v>
      </c>
      <c r="E246" t="s">
        <v>22</v>
      </c>
      <c r="F246" t="s">
        <v>927</v>
      </c>
      <c r="G246" t="s">
        <v>1207</v>
      </c>
      <c r="H246" t="s">
        <v>76</v>
      </c>
      <c r="I246" t="s">
        <v>76</v>
      </c>
      <c r="J246" s="49" t="s">
        <v>1208</v>
      </c>
      <c r="K246" t="s">
        <v>82</v>
      </c>
      <c r="L246" t="s">
        <v>83</v>
      </c>
      <c r="M246" s="50">
        <v>42625</v>
      </c>
      <c r="N246" s="50">
        <v>42625</v>
      </c>
      <c r="O246" s="51">
        <v>1</v>
      </c>
      <c r="P246" s="51">
        <v>0</v>
      </c>
      <c r="Q246">
        <v>100</v>
      </c>
      <c r="R246" s="49" t="s">
        <v>1209</v>
      </c>
      <c r="S246" s="49" t="s">
        <v>1210</v>
      </c>
      <c r="T246" t="s">
        <v>84</v>
      </c>
      <c r="U246" t="s">
        <v>71</v>
      </c>
      <c r="V246" t="s">
        <v>85</v>
      </c>
      <c r="W246" t="str">
        <f t="shared" ca="1" si="9"/>
        <v/>
      </c>
      <c r="X246" t="str">
        <f t="shared" si="10"/>
        <v/>
      </c>
      <c r="Y246" t="str">
        <f t="shared" ca="1" si="11"/>
        <v/>
      </c>
    </row>
    <row r="247" spans="1:25" x14ac:dyDescent="0.25">
      <c r="A247">
        <v>747</v>
      </c>
      <c r="B247" t="s">
        <v>89</v>
      </c>
      <c r="C247" t="s">
        <v>79</v>
      </c>
      <c r="D247" t="s">
        <v>90</v>
      </c>
      <c r="E247" t="s">
        <v>22</v>
      </c>
      <c r="F247" t="s">
        <v>927</v>
      </c>
      <c r="G247" t="s">
        <v>1211</v>
      </c>
      <c r="H247" t="s">
        <v>76</v>
      </c>
      <c r="I247" t="s">
        <v>76</v>
      </c>
      <c r="J247" s="49" t="s">
        <v>1212</v>
      </c>
      <c r="K247" t="s">
        <v>82</v>
      </c>
      <c r="L247" t="s">
        <v>83</v>
      </c>
      <c r="M247" s="50">
        <v>42625</v>
      </c>
      <c r="N247" s="50">
        <v>42625</v>
      </c>
      <c r="O247" s="51">
        <v>1</v>
      </c>
      <c r="P247" s="51">
        <v>0</v>
      </c>
      <c r="Q247">
        <v>100</v>
      </c>
      <c r="R247" s="49" t="s">
        <v>1213</v>
      </c>
      <c r="S247" s="49" t="s">
        <v>1214</v>
      </c>
      <c r="T247" t="s">
        <v>84</v>
      </c>
      <c r="U247" t="s">
        <v>71</v>
      </c>
      <c r="V247" t="s">
        <v>85</v>
      </c>
      <c r="W247" t="str">
        <f t="shared" ca="1" si="9"/>
        <v/>
      </c>
      <c r="X247" t="str">
        <f t="shared" si="10"/>
        <v/>
      </c>
      <c r="Y247" t="str">
        <f t="shared" ca="1" si="11"/>
        <v/>
      </c>
    </row>
    <row r="248" spans="1:25" x14ac:dyDescent="0.25">
      <c r="A248">
        <v>748</v>
      </c>
      <c r="B248" t="s">
        <v>89</v>
      </c>
      <c r="C248" t="s">
        <v>79</v>
      </c>
      <c r="D248" t="s">
        <v>90</v>
      </c>
      <c r="E248" t="s">
        <v>22</v>
      </c>
      <c r="F248" t="s">
        <v>81</v>
      </c>
      <c r="G248" t="s">
        <v>1215</v>
      </c>
      <c r="H248" t="s">
        <v>74</v>
      </c>
      <c r="I248" t="s">
        <v>74</v>
      </c>
      <c r="J248" s="49" t="s">
        <v>1216</v>
      </c>
      <c r="K248" t="s">
        <v>82</v>
      </c>
      <c r="L248" t="s">
        <v>83</v>
      </c>
      <c r="M248" s="50">
        <v>42625</v>
      </c>
      <c r="N248" s="50">
        <v>42625</v>
      </c>
      <c r="O248" s="51">
        <v>0.5</v>
      </c>
      <c r="P248" s="51">
        <v>0</v>
      </c>
      <c r="Q248">
        <v>100</v>
      </c>
      <c r="R248" s="49" t="s">
        <v>1217</v>
      </c>
      <c r="S248" s="49" t="s">
        <v>1216</v>
      </c>
      <c r="T248" t="s">
        <v>84</v>
      </c>
      <c r="U248" t="s">
        <v>71</v>
      </c>
      <c r="V248" t="s">
        <v>85</v>
      </c>
      <c r="W248" t="str">
        <f t="shared" ca="1" si="9"/>
        <v/>
      </c>
      <c r="X248" t="str">
        <f t="shared" si="10"/>
        <v/>
      </c>
      <c r="Y248" t="str">
        <f t="shared" ca="1" si="11"/>
        <v/>
      </c>
    </row>
    <row r="249" spans="1:25" x14ac:dyDescent="0.25">
      <c r="A249">
        <v>757</v>
      </c>
      <c r="B249" t="s">
        <v>89</v>
      </c>
      <c r="C249" t="s">
        <v>79</v>
      </c>
      <c r="D249" t="s">
        <v>90</v>
      </c>
      <c r="E249" t="s">
        <v>22</v>
      </c>
      <c r="F249" t="s">
        <v>81</v>
      </c>
      <c r="G249" t="s">
        <v>1218</v>
      </c>
      <c r="H249" t="s">
        <v>74</v>
      </c>
      <c r="I249" t="s">
        <v>74</v>
      </c>
      <c r="J249" s="49" t="s">
        <v>1219</v>
      </c>
      <c r="K249" t="s">
        <v>82</v>
      </c>
      <c r="L249" t="s">
        <v>83</v>
      </c>
      <c r="M249" s="50">
        <v>42625</v>
      </c>
      <c r="N249" s="50">
        <v>42625</v>
      </c>
      <c r="O249" s="51">
        <v>1</v>
      </c>
      <c r="P249" s="51">
        <v>0</v>
      </c>
      <c r="Q249">
        <v>100</v>
      </c>
      <c r="R249" s="49" t="s">
        <v>1220</v>
      </c>
      <c r="S249" s="49" t="s">
        <v>1219</v>
      </c>
      <c r="T249" t="s">
        <v>84</v>
      </c>
      <c r="U249" t="s">
        <v>71</v>
      </c>
      <c r="V249" t="s">
        <v>85</v>
      </c>
      <c r="W249" t="str">
        <f t="shared" ca="1" si="9"/>
        <v/>
      </c>
      <c r="X249" t="str">
        <f t="shared" si="10"/>
        <v/>
      </c>
      <c r="Y249" t="str">
        <f t="shared" ca="1" si="11"/>
        <v/>
      </c>
    </row>
    <row r="250" spans="1:25" x14ac:dyDescent="0.25">
      <c r="A250">
        <v>758</v>
      </c>
      <c r="B250" t="s">
        <v>89</v>
      </c>
      <c r="C250" t="s">
        <v>79</v>
      </c>
      <c r="D250" t="s">
        <v>90</v>
      </c>
      <c r="E250" t="s">
        <v>22</v>
      </c>
      <c r="F250" t="s">
        <v>927</v>
      </c>
      <c r="G250" t="s">
        <v>1221</v>
      </c>
      <c r="H250" t="s">
        <v>70</v>
      </c>
      <c r="I250" t="s">
        <v>70</v>
      </c>
      <c r="J250" s="49" t="s">
        <v>1222</v>
      </c>
      <c r="K250" t="s">
        <v>82</v>
      </c>
      <c r="L250" t="s">
        <v>83</v>
      </c>
      <c r="M250" s="50">
        <v>42625</v>
      </c>
      <c r="N250" s="50">
        <v>42625</v>
      </c>
      <c r="O250" s="51">
        <v>2</v>
      </c>
      <c r="P250" s="51">
        <v>0</v>
      </c>
      <c r="Q250">
        <v>100</v>
      </c>
      <c r="R250" s="49" t="s">
        <v>1223</v>
      </c>
      <c r="S250" s="49" t="s">
        <v>1222</v>
      </c>
      <c r="T250" t="s">
        <v>84</v>
      </c>
      <c r="U250" t="s">
        <v>71</v>
      </c>
      <c r="V250" t="s">
        <v>85</v>
      </c>
      <c r="W250" t="str">
        <f t="shared" ca="1" si="9"/>
        <v/>
      </c>
      <c r="X250" t="str">
        <f t="shared" si="10"/>
        <v/>
      </c>
      <c r="Y250" t="str">
        <f t="shared" ca="1" si="11"/>
        <v/>
      </c>
    </row>
    <row r="251" spans="1:25" x14ac:dyDescent="0.25">
      <c r="A251">
        <v>759</v>
      </c>
      <c r="B251" t="s">
        <v>89</v>
      </c>
      <c r="C251" t="s">
        <v>79</v>
      </c>
      <c r="D251" t="s">
        <v>90</v>
      </c>
      <c r="E251" t="s">
        <v>22</v>
      </c>
      <c r="F251" t="s">
        <v>81</v>
      </c>
      <c r="G251" t="s">
        <v>1224</v>
      </c>
      <c r="H251" t="s">
        <v>70</v>
      </c>
      <c r="I251" t="s">
        <v>70</v>
      </c>
      <c r="J251" s="49" t="s">
        <v>1225</v>
      </c>
      <c r="K251" t="s">
        <v>82</v>
      </c>
      <c r="L251" t="s">
        <v>83</v>
      </c>
      <c r="M251" s="50">
        <v>42625</v>
      </c>
      <c r="N251" s="50">
        <v>42625</v>
      </c>
      <c r="O251" s="51">
        <v>0.5</v>
      </c>
      <c r="P251" s="51">
        <v>0</v>
      </c>
      <c r="Q251">
        <v>100</v>
      </c>
      <c r="R251" s="49" t="s">
        <v>1226</v>
      </c>
      <c r="S251" s="49" t="s">
        <v>1225</v>
      </c>
      <c r="T251" t="s">
        <v>84</v>
      </c>
      <c r="U251" t="s">
        <v>71</v>
      </c>
      <c r="V251" t="s">
        <v>85</v>
      </c>
      <c r="W251" t="str">
        <f t="shared" ca="1" si="9"/>
        <v/>
      </c>
      <c r="X251" t="str">
        <f t="shared" si="10"/>
        <v/>
      </c>
      <c r="Y251" t="str">
        <f t="shared" ca="1" si="11"/>
        <v/>
      </c>
    </row>
    <row r="252" spans="1:25" x14ac:dyDescent="0.25">
      <c r="A252">
        <v>760</v>
      </c>
      <c r="B252" t="s">
        <v>89</v>
      </c>
      <c r="C252" t="s">
        <v>79</v>
      </c>
      <c r="D252" t="s">
        <v>90</v>
      </c>
      <c r="E252" t="s">
        <v>22</v>
      </c>
      <c r="F252" t="s">
        <v>81</v>
      </c>
      <c r="G252" t="s">
        <v>1227</v>
      </c>
      <c r="H252" t="s">
        <v>70</v>
      </c>
      <c r="I252" t="s">
        <v>70</v>
      </c>
      <c r="J252" s="49" t="s">
        <v>1228</v>
      </c>
      <c r="K252" t="s">
        <v>82</v>
      </c>
      <c r="L252" t="s">
        <v>83</v>
      </c>
      <c r="M252" s="50">
        <v>42625</v>
      </c>
      <c r="N252" s="50">
        <v>42625</v>
      </c>
      <c r="O252" s="51">
        <v>0.5</v>
      </c>
      <c r="P252" s="51">
        <v>0</v>
      </c>
      <c r="Q252">
        <v>100</v>
      </c>
      <c r="R252" s="49" t="s">
        <v>1229</v>
      </c>
      <c r="S252" s="49" t="s">
        <v>1230</v>
      </c>
      <c r="T252" t="s">
        <v>84</v>
      </c>
      <c r="U252" t="s">
        <v>71</v>
      </c>
      <c r="V252" t="s">
        <v>85</v>
      </c>
      <c r="W252" t="str">
        <f t="shared" ca="1" si="9"/>
        <v/>
      </c>
      <c r="X252" t="str">
        <f t="shared" si="10"/>
        <v/>
      </c>
      <c r="Y252" t="str">
        <f t="shared" ca="1" si="11"/>
        <v/>
      </c>
    </row>
    <row r="253" spans="1:25" x14ac:dyDescent="0.25">
      <c r="A253">
        <v>765</v>
      </c>
      <c r="B253" t="s">
        <v>89</v>
      </c>
      <c r="C253" t="s">
        <v>79</v>
      </c>
      <c r="D253" t="s">
        <v>90</v>
      </c>
      <c r="E253" t="s">
        <v>22</v>
      </c>
      <c r="F253" t="s">
        <v>81</v>
      </c>
      <c r="G253" t="s">
        <v>1231</v>
      </c>
      <c r="H253" t="s">
        <v>70</v>
      </c>
      <c r="I253" t="s">
        <v>70</v>
      </c>
      <c r="J253" s="49" t="s">
        <v>1232</v>
      </c>
      <c r="K253" t="s">
        <v>82</v>
      </c>
      <c r="L253" t="s">
        <v>83</v>
      </c>
      <c r="M253" s="50">
        <v>42625</v>
      </c>
      <c r="N253" s="50">
        <v>42625</v>
      </c>
      <c r="O253" s="51">
        <v>1</v>
      </c>
      <c r="P253" s="51">
        <v>0</v>
      </c>
      <c r="Q253">
        <v>100</v>
      </c>
      <c r="R253" s="49" t="s">
        <v>1233</v>
      </c>
      <c r="S253" s="49" t="s">
        <v>1234</v>
      </c>
      <c r="T253" t="s">
        <v>84</v>
      </c>
      <c r="U253" t="s">
        <v>71</v>
      </c>
      <c r="V253" t="s">
        <v>85</v>
      </c>
      <c r="W253" t="str">
        <f t="shared" ca="1" si="9"/>
        <v/>
      </c>
      <c r="X253" t="str">
        <f t="shared" si="10"/>
        <v/>
      </c>
      <c r="Y253" t="str">
        <f t="shared" ca="1" si="11"/>
        <v/>
      </c>
    </row>
    <row r="254" spans="1:25" x14ac:dyDescent="0.25">
      <c r="A254">
        <v>774</v>
      </c>
      <c r="B254" t="s">
        <v>89</v>
      </c>
      <c r="C254" t="s">
        <v>79</v>
      </c>
      <c r="D254" t="s">
        <v>90</v>
      </c>
      <c r="E254" t="s">
        <v>22</v>
      </c>
      <c r="F254" t="s">
        <v>81</v>
      </c>
      <c r="G254" t="s">
        <v>1235</v>
      </c>
      <c r="H254" t="s">
        <v>74</v>
      </c>
      <c r="I254" t="s">
        <v>74</v>
      </c>
      <c r="J254" s="49" t="s">
        <v>1236</v>
      </c>
      <c r="K254" t="s">
        <v>82</v>
      </c>
      <c r="L254" t="s">
        <v>83</v>
      </c>
      <c r="M254" s="50">
        <v>42625</v>
      </c>
      <c r="N254" s="50">
        <v>42625</v>
      </c>
      <c r="O254" s="51">
        <v>1</v>
      </c>
      <c r="P254" s="51">
        <v>0</v>
      </c>
      <c r="Q254">
        <v>100</v>
      </c>
      <c r="R254" s="49" t="s">
        <v>1237</v>
      </c>
      <c r="S254" s="49" t="s">
        <v>1236</v>
      </c>
      <c r="T254" t="s">
        <v>84</v>
      </c>
      <c r="U254" t="s">
        <v>71</v>
      </c>
      <c r="V254" t="s">
        <v>85</v>
      </c>
      <c r="W254" t="str">
        <f t="shared" ca="1" si="9"/>
        <v/>
      </c>
      <c r="X254" t="str">
        <f t="shared" si="10"/>
        <v/>
      </c>
      <c r="Y254" t="str">
        <f t="shared" ca="1" si="11"/>
        <v/>
      </c>
    </row>
    <row r="255" spans="1:25" x14ac:dyDescent="0.25">
      <c r="A255">
        <v>859</v>
      </c>
      <c r="B255" t="s">
        <v>89</v>
      </c>
      <c r="C255" t="s">
        <v>79</v>
      </c>
      <c r="D255" t="s">
        <v>90</v>
      </c>
      <c r="E255" t="s">
        <v>22</v>
      </c>
      <c r="F255" t="s">
        <v>81</v>
      </c>
      <c r="G255" t="s">
        <v>1238</v>
      </c>
      <c r="H255" t="s">
        <v>74</v>
      </c>
      <c r="I255" t="s">
        <v>74</v>
      </c>
      <c r="J255" s="49" t="s">
        <v>1239</v>
      </c>
      <c r="K255" t="s">
        <v>82</v>
      </c>
      <c r="L255" t="s">
        <v>83</v>
      </c>
      <c r="M255" s="50">
        <v>42625</v>
      </c>
      <c r="N255" s="50">
        <v>42625</v>
      </c>
      <c r="O255" s="51">
        <v>1</v>
      </c>
      <c r="P255" s="51">
        <v>0</v>
      </c>
      <c r="Q255">
        <v>100</v>
      </c>
      <c r="R255" s="49" t="s">
        <v>1240</v>
      </c>
      <c r="S255" s="49" t="s">
        <v>1239</v>
      </c>
      <c r="T255" t="s">
        <v>84</v>
      </c>
      <c r="U255" t="s">
        <v>71</v>
      </c>
      <c r="V255" t="s">
        <v>85</v>
      </c>
      <c r="W255" t="str">
        <f t="shared" ca="1" si="9"/>
        <v/>
      </c>
      <c r="X255" t="str">
        <f t="shared" si="10"/>
        <v/>
      </c>
      <c r="Y255" t="str">
        <f t="shared" ca="1" si="11"/>
        <v/>
      </c>
    </row>
    <row r="256" spans="1:25" x14ac:dyDescent="0.25">
      <c r="A256">
        <v>863</v>
      </c>
      <c r="B256" t="s">
        <v>89</v>
      </c>
      <c r="C256" t="s">
        <v>79</v>
      </c>
      <c r="D256" t="s">
        <v>90</v>
      </c>
      <c r="E256" t="s">
        <v>22</v>
      </c>
      <c r="F256" t="s">
        <v>81</v>
      </c>
      <c r="G256" t="s">
        <v>1241</v>
      </c>
      <c r="H256" t="s">
        <v>70</v>
      </c>
      <c r="I256" t="s">
        <v>70</v>
      </c>
      <c r="J256" s="49" t="s">
        <v>1242</v>
      </c>
      <c r="K256" t="s">
        <v>82</v>
      </c>
      <c r="L256" t="s">
        <v>83</v>
      </c>
      <c r="M256" s="50">
        <v>42625</v>
      </c>
      <c r="N256" s="50">
        <v>42625</v>
      </c>
      <c r="O256" s="51">
        <v>0.5</v>
      </c>
      <c r="P256" s="51">
        <v>0</v>
      </c>
      <c r="Q256">
        <v>100</v>
      </c>
      <c r="R256" s="49" t="s">
        <v>1243</v>
      </c>
      <c r="S256" s="49" t="s">
        <v>1244</v>
      </c>
      <c r="T256" t="s">
        <v>84</v>
      </c>
      <c r="U256" t="s">
        <v>71</v>
      </c>
      <c r="V256" t="s">
        <v>85</v>
      </c>
      <c r="W256" t="str">
        <f t="shared" ca="1" si="9"/>
        <v/>
      </c>
      <c r="X256" t="str">
        <f t="shared" si="10"/>
        <v/>
      </c>
      <c r="Y256" t="str">
        <f t="shared" ca="1" si="11"/>
        <v/>
      </c>
    </row>
    <row r="257" spans="1:25" x14ac:dyDescent="0.25">
      <c r="A257">
        <v>864</v>
      </c>
      <c r="B257" t="s">
        <v>89</v>
      </c>
      <c r="C257" t="s">
        <v>79</v>
      </c>
      <c r="D257" t="s">
        <v>90</v>
      </c>
      <c r="E257" t="s">
        <v>22</v>
      </c>
      <c r="F257" t="s">
        <v>927</v>
      </c>
      <c r="G257" t="s">
        <v>1245</v>
      </c>
      <c r="H257" t="s">
        <v>76</v>
      </c>
      <c r="I257" t="s">
        <v>76</v>
      </c>
      <c r="J257" s="49" t="s">
        <v>1246</v>
      </c>
      <c r="K257" t="s">
        <v>82</v>
      </c>
      <c r="L257" t="s">
        <v>83</v>
      </c>
      <c r="M257" s="50">
        <v>42625</v>
      </c>
      <c r="N257" s="50">
        <v>42625</v>
      </c>
      <c r="O257" s="51">
        <v>0.5</v>
      </c>
      <c r="P257" s="51">
        <v>0</v>
      </c>
      <c r="Q257">
        <v>100</v>
      </c>
      <c r="R257" s="49" t="s">
        <v>1247</v>
      </c>
      <c r="S257" s="49" t="s">
        <v>1248</v>
      </c>
      <c r="T257" t="s">
        <v>84</v>
      </c>
      <c r="U257" t="s">
        <v>71</v>
      </c>
      <c r="V257" t="s">
        <v>85</v>
      </c>
      <c r="W257" t="str">
        <f t="shared" ca="1" si="9"/>
        <v/>
      </c>
      <c r="X257" t="str">
        <f t="shared" si="10"/>
        <v/>
      </c>
      <c r="Y257" t="str">
        <f t="shared" ca="1" si="11"/>
        <v/>
      </c>
    </row>
    <row r="258" spans="1:25" x14ac:dyDescent="0.25">
      <c r="A258">
        <v>867</v>
      </c>
      <c r="B258" t="s">
        <v>89</v>
      </c>
      <c r="C258" t="s">
        <v>79</v>
      </c>
      <c r="D258" t="s">
        <v>90</v>
      </c>
      <c r="E258" t="s">
        <v>22</v>
      </c>
      <c r="F258" t="s">
        <v>81</v>
      </c>
      <c r="G258" t="s">
        <v>1249</v>
      </c>
      <c r="H258" t="s">
        <v>70</v>
      </c>
      <c r="I258" t="s">
        <v>70</v>
      </c>
      <c r="J258" s="49" t="s">
        <v>1250</v>
      </c>
      <c r="K258" t="s">
        <v>82</v>
      </c>
      <c r="L258" t="s">
        <v>83</v>
      </c>
      <c r="M258" s="50">
        <v>42625</v>
      </c>
      <c r="N258" s="50">
        <v>42625</v>
      </c>
      <c r="O258" s="51">
        <v>0.5</v>
      </c>
      <c r="P258" s="51">
        <v>0</v>
      </c>
      <c r="Q258">
        <v>100</v>
      </c>
      <c r="R258" s="49" t="s">
        <v>1251</v>
      </c>
      <c r="S258" s="49" t="s">
        <v>1252</v>
      </c>
      <c r="T258" t="s">
        <v>84</v>
      </c>
      <c r="U258" t="s">
        <v>71</v>
      </c>
      <c r="V258" t="s">
        <v>85</v>
      </c>
      <c r="W258" t="str">
        <f t="shared" ref="W258:W321" ca="1" si="12">IF($E258="Nova",IF(($M258-TODAY()&lt;0),1,""),"")</f>
        <v/>
      </c>
      <c r="X258" t="str">
        <f t="shared" ref="X258:X321" si="13">IF($E258="Concluída",IF(($N258-M258&gt;0),1,""),"")</f>
        <v/>
      </c>
      <c r="Y258" t="str">
        <f t="shared" ref="Y258:Y321" ca="1" si="14">IF($E258="Em Andamento",IF(($M258-TODAY()&lt;0),1,""),"")</f>
        <v/>
      </c>
    </row>
    <row r="259" spans="1:25" x14ac:dyDescent="0.25">
      <c r="A259">
        <v>870</v>
      </c>
      <c r="B259" t="s">
        <v>89</v>
      </c>
      <c r="C259" t="s">
        <v>79</v>
      </c>
      <c r="D259" t="s">
        <v>90</v>
      </c>
      <c r="E259" t="s">
        <v>22</v>
      </c>
      <c r="F259" t="s">
        <v>81</v>
      </c>
      <c r="G259" t="s">
        <v>1253</v>
      </c>
      <c r="H259" t="s">
        <v>76</v>
      </c>
      <c r="I259" t="s">
        <v>76</v>
      </c>
      <c r="J259" s="49" t="s">
        <v>1254</v>
      </c>
      <c r="K259" t="s">
        <v>82</v>
      </c>
      <c r="L259" t="s">
        <v>83</v>
      </c>
      <c r="M259" s="50">
        <v>42626</v>
      </c>
      <c r="N259" s="50">
        <v>42626</v>
      </c>
      <c r="O259" s="51">
        <v>1</v>
      </c>
      <c r="P259" s="51">
        <v>0</v>
      </c>
      <c r="Q259">
        <v>100</v>
      </c>
      <c r="R259" s="49" t="s">
        <v>1255</v>
      </c>
      <c r="S259" s="49" t="s">
        <v>1254</v>
      </c>
      <c r="T259" t="s">
        <v>84</v>
      </c>
      <c r="U259" t="s">
        <v>71</v>
      </c>
      <c r="V259" t="s">
        <v>85</v>
      </c>
      <c r="W259" t="str">
        <f t="shared" ca="1" si="12"/>
        <v/>
      </c>
      <c r="X259" t="str">
        <f t="shared" si="13"/>
        <v/>
      </c>
      <c r="Y259" t="str">
        <f t="shared" ca="1" si="14"/>
        <v/>
      </c>
    </row>
    <row r="260" spans="1:25" x14ac:dyDescent="0.25">
      <c r="A260">
        <v>875</v>
      </c>
      <c r="B260" t="s">
        <v>89</v>
      </c>
      <c r="C260" t="s">
        <v>79</v>
      </c>
      <c r="D260" t="s">
        <v>90</v>
      </c>
      <c r="E260" t="s">
        <v>22</v>
      </c>
      <c r="F260" t="s">
        <v>81</v>
      </c>
      <c r="G260" t="s">
        <v>1256</v>
      </c>
      <c r="H260" t="s">
        <v>76</v>
      </c>
      <c r="I260" t="s">
        <v>76</v>
      </c>
      <c r="J260" s="49" t="s">
        <v>1257</v>
      </c>
      <c r="K260" t="s">
        <v>82</v>
      </c>
      <c r="L260" t="s">
        <v>83</v>
      </c>
      <c r="M260" s="50">
        <v>42625</v>
      </c>
      <c r="N260" s="50">
        <v>42626</v>
      </c>
      <c r="O260" s="51">
        <v>3</v>
      </c>
      <c r="P260" s="51">
        <v>0</v>
      </c>
      <c r="Q260">
        <v>100</v>
      </c>
      <c r="R260" s="49" t="s">
        <v>1258</v>
      </c>
      <c r="S260" s="49" t="s">
        <v>1259</v>
      </c>
      <c r="T260" t="s">
        <v>84</v>
      </c>
      <c r="U260" t="s">
        <v>71</v>
      </c>
      <c r="V260" t="s">
        <v>85</v>
      </c>
      <c r="W260" t="str">
        <f t="shared" ca="1" si="12"/>
        <v/>
      </c>
      <c r="X260">
        <f t="shared" si="13"/>
        <v>1</v>
      </c>
      <c r="Y260" t="str">
        <f t="shared" ca="1" si="14"/>
        <v/>
      </c>
    </row>
    <row r="261" spans="1:25" x14ac:dyDescent="0.25">
      <c r="A261">
        <v>876</v>
      </c>
      <c r="B261" t="s">
        <v>89</v>
      </c>
      <c r="C261" t="s">
        <v>79</v>
      </c>
      <c r="D261" t="s">
        <v>90</v>
      </c>
      <c r="E261" t="s">
        <v>22</v>
      </c>
      <c r="F261" t="s">
        <v>927</v>
      </c>
      <c r="G261" t="s">
        <v>1260</v>
      </c>
      <c r="H261" t="s">
        <v>76</v>
      </c>
      <c r="I261" t="s">
        <v>76</v>
      </c>
      <c r="J261" s="49" t="s">
        <v>1261</v>
      </c>
      <c r="K261" t="s">
        <v>82</v>
      </c>
      <c r="L261" t="s">
        <v>83</v>
      </c>
      <c r="M261" s="50">
        <v>42626</v>
      </c>
      <c r="N261" s="50">
        <v>42626</v>
      </c>
      <c r="O261" s="51">
        <v>0.5</v>
      </c>
      <c r="P261" s="51">
        <v>0</v>
      </c>
      <c r="Q261">
        <v>100</v>
      </c>
      <c r="R261" s="49" t="s">
        <v>1262</v>
      </c>
      <c r="S261" s="49" t="s">
        <v>1261</v>
      </c>
      <c r="T261" t="s">
        <v>84</v>
      </c>
      <c r="U261" t="s">
        <v>71</v>
      </c>
      <c r="V261" t="s">
        <v>85</v>
      </c>
      <c r="W261" t="str">
        <f t="shared" ca="1" si="12"/>
        <v/>
      </c>
      <c r="X261" t="str">
        <f t="shared" si="13"/>
        <v/>
      </c>
      <c r="Y261" t="str">
        <f t="shared" ca="1" si="14"/>
        <v/>
      </c>
    </row>
    <row r="262" spans="1:25" x14ac:dyDescent="0.25">
      <c r="A262">
        <v>877</v>
      </c>
      <c r="B262" t="s">
        <v>89</v>
      </c>
      <c r="C262" t="s">
        <v>79</v>
      </c>
      <c r="D262" t="s">
        <v>90</v>
      </c>
      <c r="E262" t="s">
        <v>22</v>
      </c>
      <c r="F262" t="s">
        <v>927</v>
      </c>
      <c r="G262" t="s">
        <v>1263</v>
      </c>
      <c r="H262" t="s">
        <v>76</v>
      </c>
      <c r="I262" t="s">
        <v>76</v>
      </c>
      <c r="J262" s="49" t="s">
        <v>1264</v>
      </c>
      <c r="K262" t="s">
        <v>82</v>
      </c>
      <c r="L262" t="s">
        <v>83</v>
      </c>
      <c r="M262" s="50">
        <v>42626</v>
      </c>
      <c r="N262" s="50">
        <v>42626</v>
      </c>
      <c r="O262" s="51">
        <v>0.5</v>
      </c>
      <c r="P262" s="51">
        <v>0</v>
      </c>
      <c r="Q262">
        <v>100</v>
      </c>
      <c r="R262" s="49" t="s">
        <v>1265</v>
      </c>
      <c r="S262" s="49" t="s">
        <v>1264</v>
      </c>
      <c r="T262" t="s">
        <v>84</v>
      </c>
      <c r="U262" t="s">
        <v>71</v>
      </c>
      <c r="V262" t="s">
        <v>85</v>
      </c>
      <c r="W262" t="str">
        <f t="shared" ca="1" si="12"/>
        <v/>
      </c>
      <c r="X262" t="str">
        <f t="shared" si="13"/>
        <v/>
      </c>
      <c r="Y262" t="str">
        <f t="shared" ca="1" si="14"/>
        <v/>
      </c>
    </row>
    <row r="263" spans="1:25" x14ac:dyDescent="0.25">
      <c r="A263">
        <v>882</v>
      </c>
      <c r="B263" t="s">
        <v>89</v>
      </c>
      <c r="C263" t="s">
        <v>79</v>
      </c>
      <c r="D263" t="s">
        <v>90</v>
      </c>
      <c r="E263" t="s">
        <v>22</v>
      </c>
      <c r="F263" t="s">
        <v>81</v>
      </c>
      <c r="G263" t="s">
        <v>1266</v>
      </c>
      <c r="H263" t="s">
        <v>74</v>
      </c>
      <c r="I263" t="s">
        <v>74</v>
      </c>
      <c r="J263" s="49" t="s">
        <v>1267</v>
      </c>
      <c r="K263" t="s">
        <v>82</v>
      </c>
      <c r="L263" t="s">
        <v>83</v>
      </c>
      <c r="M263" s="50">
        <v>42626</v>
      </c>
      <c r="N263" s="50">
        <v>42626</v>
      </c>
      <c r="O263" s="51">
        <v>0.5</v>
      </c>
      <c r="P263" s="51">
        <v>0</v>
      </c>
      <c r="Q263">
        <v>100</v>
      </c>
      <c r="R263" s="49" t="s">
        <v>1268</v>
      </c>
      <c r="S263" s="49" t="s">
        <v>1267</v>
      </c>
      <c r="T263" t="s">
        <v>84</v>
      </c>
      <c r="U263" t="s">
        <v>71</v>
      </c>
      <c r="V263" t="s">
        <v>85</v>
      </c>
      <c r="W263" t="str">
        <f t="shared" ca="1" si="12"/>
        <v/>
      </c>
      <c r="X263" t="str">
        <f t="shared" si="13"/>
        <v/>
      </c>
      <c r="Y263" t="str">
        <f t="shared" ca="1" si="14"/>
        <v/>
      </c>
    </row>
    <row r="264" spans="1:25" x14ac:dyDescent="0.25">
      <c r="A264">
        <v>883</v>
      </c>
      <c r="B264" t="s">
        <v>89</v>
      </c>
      <c r="C264" t="s">
        <v>79</v>
      </c>
      <c r="D264" t="s">
        <v>90</v>
      </c>
      <c r="E264" t="s">
        <v>22</v>
      </c>
      <c r="F264" t="s">
        <v>81</v>
      </c>
      <c r="G264" t="s">
        <v>1269</v>
      </c>
      <c r="H264" t="s">
        <v>74</v>
      </c>
      <c r="I264" t="s">
        <v>74</v>
      </c>
      <c r="J264" s="49" t="s">
        <v>1270</v>
      </c>
      <c r="K264" t="s">
        <v>82</v>
      </c>
      <c r="L264" t="s">
        <v>83</v>
      </c>
      <c r="M264" s="50">
        <v>42626</v>
      </c>
      <c r="N264" s="50">
        <v>42626</v>
      </c>
      <c r="O264" s="51">
        <v>2</v>
      </c>
      <c r="P264" s="51">
        <v>0</v>
      </c>
      <c r="Q264">
        <v>100</v>
      </c>
      <c r="R264" s="49" t="s">
        <v>1271</v>
      </c>
      <c r="S264" s="49" t="s">
        <v>1270</v>
      </c>
      <c r="T264" t="s">
        <v>84</v>
      </c>
      <c r="U264" t="s">
        <v>71</v>
      </c>
      <c r="V264" t="s">
        <v>85</v>
      </c>
      <c r="W264" t="str">
        <f t="shared" ca="1" si="12"/>
        <v/>
      </c>
      <c r="X264" t="str">
        <f t="shared" si="13"/>
        <v/>
      </c>
      <c r="Y264" t="str">
        <f t="shared" ca="1" si="14"/>
        <v/>
      </c>
    </row>
    <row r="265" spans="1:25" x14ac:dyDescent="0.25">
      <c r="A265">
        <v>888</v>
      </c>
      <c r="B265" t="s">
        <v>89</v>
      </c>
      <c r="C265" t="s">
        <v>79</v>
      </c>
      <c r="D265" t="s">
        <v>90</v>
      </c>
      <c r="E265" t="s">
        <v>22</v>
      </c>
      <c r="F265" t="s">
        <v>81</v>
      </c>
      <c r="G265" t="s">
        <v>1272</v>
      </c>
      <c r="H265" t="s">
        <v>70</v>
      </c>
      <c r="I265" t="s">
        <v>70</v>
      </c>
      <c r="J265" s="49" t="s">
        <v>1273</v>
      </c>
      <c r="K265" t="s">
        <v>82</v>
      </c>
      <c r="L265" t="s">
        <v>83</v>
      </c>
      <c r="M265" s="50">
        <v>42626</v>
      </c>
      <c r="N265" s="50">
        <v>42626</v>
      </c>
      <c r="O265" s="51">
        <v>2</v>
      </c>
      <c r="P265" s="51">
        <v>0</v>
      </c>
      <c r="Q265">
        <v>100</v>
      </c>
      <c r="R265" s="49" t="s">
        <v>1274</v>
      </c>
      <c r="S265" s="49" t="s">
        <v>1273</v>
      </c>
      <c r="T265" t="s">
        <v>84</v>
      </c>
      <c r="U265" t="s">
        <v>71</v>
      </c>
      <c r="V265" t="s">
        <v>85</v>
      </c>
      <c r="W265" t="str">
        <f t="shared" ca="1" si="12"/>
        <v/>
      </c>
      <c r="X265" t="str">
        <f t="shared" si="13"/>
        <v/>
      </c>
      <c r="Y265" t="str">
        <f t="shared" ca="1" si="14"/>
        <v/>
      </c>
    </row>
    <row r="266" spans="1:25" x14ac:dyDescent="0.25">
      <c r="A266">
        <v>892</v>
      </c>
      <c r="B266" t="s">
        <v>89</v>
      </c>
      <c r="C266" t="s">
        <v>79</v>
      </c>
      <c r="D266" t="s">
        <v>90</v>
      </c>
      <c r="E266" t="s">
        <v>22</v>
      </c>
      <c r="F266" t="s">
        <v>81</v>
      </c>
      <c r="G266" t="s">
        <v>1224</v>
      </c>
      <c r="H266" t="s">
        <v>70</v>
      </c>
      <c r="I266" t="s">
        <v>70</v>
      </c>
      <c r="J266" s="49" t="s">
        <v>1275</v>
      </c>
      <c r="K266" t="s">
        <v>82</v>
      </c>
      <c r="L266" t="s">
        <v>83</v>
      </c>
      <c r="M266" s="50">
        <v>42626</v>
      </c>
      <c r="N266" s="50">
        <v>42626</v>
      </c>
      <c r="O266" s="51">
        <v>2</v>
      </c>
      <c r="P266" s="51">
        <v>0</v>
      </c>
      <c r="Q266">
        <v>100</v>
      </c>
      <c r="R266" s="49" t="s">
        <v>1276</v>
      </c>
      <c r="S266" s="49" t="s">
        <v>1275</v>
      </c>
      <c r="T266" t="s">
        <v>84</v>
      </c>
      <c r="U266" t="s">
        <v>71</v>
      </c>
      <c r="V266" t="s">
        <v>85</v>
      </c>
      <c r="W266" t="str">
        <f t="shared" ca="1" si="12"/>
        <v/>
      </c>
      <c r="X266" t="str">
        <f t="shared" si="13"/>
        <v/>
      </c>
      <c r="Y266" t="str">
        <f t="shared" ca="1" si="14"/>
        <v/>
      </c>
    </row>
    <row r="267" spans="1:25" x14ac:dyDescent="0.25">
      <c r="A267">
        <v>893</v>
      </c>
      <c r="B267" t="s">
        <v>89</v>
      </c>
      <c r="C267" t="s">
        <v>79</v>
      </c>
      <c r="D267" t="s">
        <v>90</v>
      </c>
      <c r="E267" t="s">
        <v>22</v>
      </c>
      <c r="F267" t="s">
        <v>81</v>
      </c>
      <c r="G267" t="s">
        <v>1277</v>
      </c>
      <c r="H267" t="s">
        <v>74</v>
      </c>
      <c r="I267" t="s">
        <v>74</v>
      </c>
      <c r="J267" s="49" t="s">
        <v>1278</v>
      </c>
      <c r="K267" t="s">
        <v>82</v>
      </c>
      <c r="L267" t="s">
        <v>83</v>
      </c>
      <c r="M267" s="50">
        <v>42626</v>
      </c>
      <c r="N267" s="50">
        <v>42626</v>
      </c>
      <c r="O267" s="51">
        <v>2</v>
      </c>
      <c r="P267" s="51">
        <v>0</v>
      </c>
      <c r="Q267">
        <v>100</v>
      </c>
      <c r="R267" s="49" t="s">
        <v>1279</v>
      </c>
      <c r="S267" s="49" t="s">
        <v>1280</v>
      </c>
      <c r="T267" t="s">
        <v>84</v>
      </c>
      <c r="U267" t="s">
        <v>71</v>
      </c>
      <c r="V267" t="s">
        <v>85</v>
      </c>
      <c r="W267" t="str">
        <f t="shared" ca="1" si="12"/>
        <v/>
      </c>
      <c r="X267" t="str">
        <f t="shared" si="13"/>
        <v/>
      </c>
      <c r="Y267" t="str">
        <f t="shared" ca="1" si="14"/>
        <v/>
      </c>
    </row>
    <row r="268" spans="1:25" x14ac:dyDescent="0.25">
      <c r="A268">
        <v>895</v>
      </c>
      <c r="B268" t="s">
        <v>89</v>
      </c>
      <c r="C268" t="s">
        <v>79</v>
      </c>
      <c r="D268" t="s">
        <v>90</v>
      </c>
      <c r="E268" t="s">
        <v>22</v>
      </c>
      <c r="F268" t="s">
        <v>81</v>
      </c>
      <c r="G268" t="s">
        <v>1281</v>
      </c>
      <c r="H268" t="s">
        <v>76</v>
      </c>
      <c r="I268" t="s">
        <v>76</v>
      </c>
      <c r="J268" s="49" t="s">
        <v>1282</v>
      </c>
      <c r="K268" t="s">
        <v>82</v>
      </c>
      <c r="L268" t="s">
        <v>83</v>
      </c>
      <c r="M268" s="50">
        <v>42626</v>
      </c>
      <c r="N268" s="50">
        <v>42626</v>
      </c>
      <c r="O268" s="51">
        <v>2</v>
      </c>
      <c r="P268" s="51">
        <v>0</v>
      </c>
      <c r="Q268">
        <v>100</v>
      </c>
      <c r="R268" s="49" t="s">
        <v>1283</v>
      </c>
      <c r="S268" s="49" t="s">
        <v>1282</v>
      </c>
      <c r="T268" t="s">
        <v>84</v>
      </c>
      <c r="U268" t="s">
        <v>71</v>
      </c>
      <c r="V268" t="s">
        <v>85</v>
      </c>
      <c r="W268" t="str">
        <f t="shared" ca="1" si="12"/>
        <v/>
      </c>
      <c r="X268" t="str">
        <f t="shared" si="13"/>
        <v/>
      </c>
      <c r="Y268" t="str">
        <f t="shared" ca="1" si="14"/>
        <v/>
      </c>
    </row>
    <row r="269" spans="1:25" x14ac:dyDescent="0.25">
      <c r="A269">
        <v>901</v>
      </c>
      <c r="B269" t="s">
        <v>89</v>
      </c>
      <c r="C269" t="s">
        <v>79</v>
      </c>
      <c r="D269" t="s">
        <v>90</v>
      </c>
      <c r="E269" t="s">
        <v>22</v>
      </c>
      <c r="F269" t="s">
        <v>81</v>
      </c>
      <c r="G269" t="s">
        <v>1284</v>
      </c>
      <c r="H269" t="s">
        <v>74</v>
      </c>
      <c r="I269" t="s">
        <v>74</v>
      </c>
      <c r="J269" s="49" t="s">
        <v>1285</v>
      </c>
      <c r="K269" t="s">
        <v>82</v>
      </c>
      <c r="L269" t="s">
        <v>83</v>
      </c>
      <c r="M269" s="50">
        <v>42626</v>
      </c>
      <c r="N269" s="50">
        <v>42626</v>
      </c>
      <c r="O269" s="51">
        <v>0.5</v>
      </c>
      <c r="P269" s="51">
        <v>0</v>
      </c>
      <c r="Q269">
        <v>100</v>
      </c>
      <c r="R269" s="49" t="s">
        <v>1286</v>
      </c>
      <c r="S269" s="49" t="s">
        <v>1285</v>
      </c>
      <c r="T269" t="s">
        <v>84</v>
      </c>
      <c r="U269" t="s">
        <v>71</v>
      </c>
      <c r="V269" t="s">
        <v>85</v>
      </c>
      <c r="W269" t="str">
        <f t="shared" ca="1" si="12"/>
        <v/>
      </c>
      <c r="X269" t="str">
        <f t="shared" si="13"/>
        <v/>
      </c>
      <c r="Y269" t="str">
        <f t="shared" ca="1" si="14"/>
        <v/>
      </c>
    </row>
    <row r="270" spans="1:25" x14ac:dyDescent="0.25">
      <c r="A270">
        <v>921</v>
      </c>
      <c r="B270" t="s">
        <v>89</v>
      </c>
      <c r="C270" t="s">
        <v>79</v>
      </c>
      <c r="D270" t="s">
        <v>90</v>
      </c>
      <c r="E270" t="s">
        <v>22</v>
      </c>
      <c r="F270" t="s">
        <v>81</v>
      </c>
      <c r="G270" t="s">
        <v>1287</v>
      </c>
      <c r="H270" t="s">
        <v>76</v>
      </c>
      <c r="I270" t="s">
        <v>76</v>
      </c>
      <c r="J270" s="49" t="s">
        <v>1288</v>
      </c>
      <c r="K270" t="s">
        <v>82</v>
      </c>
      <c r="L270" t="s">
        <v>83</v>
      </c>
      <c r="M270" s="50">
        <v>42626</v>
      </c>
      <c r="N270" s="50">
        <v>42626</v>
      </c>
      <c r="O270" s="51">
        <v>0.5</v>
      </c>
      <c r="P270" s="51">
        <v>0</v>
      </c>
      <c r="Q270">
        <v>100</v>
      </c>
      <c r="R270" s="49" t="s">
        <v>1289</v>
      </c>
      <c r="S270" s="49" t="s">
        <v>1289</v>
      </c>
      <c r="T270" t="s">
        <v>84</v>
      </c>
      <c r="U270" t="s">
        <v>71</v>
      </c>
      <c r="V270" t="s">
        <v>85</v>
      </c>
      <c r="W270" t="str">
        <f t="shared" ca="1" si="12"/>
        <v/>
      </c>
      <c r="X270" t="str">
        <f t="shared" si="13"/>
        <v/>
      </c>
      <c r="Y270" t="str">
        <f t="shared" ca="1" si="14"/>
        <v/>
      </c>
    </row>
    <row r="271" spans="1:25" x14ac:dyDescent="0.25">
      <c r="A271">
        <v>941</v>
      </c>
      <c r="B271" t="s">
        <v>89</v>
      </c>
      <c r="C271" t="s">
        <v>79</v>
      </c>
      <c r="D271" t="s">
        <v>90</v>
      </c>
      <c r="E271" t="s">
        <v>22</v>
      </c>
      <c r="F271" t="s">
        <v>81</v>
      </c>
      <c r="G271" t="s">
        <v>1290</v>
      </c>
      <c r="H271" t="s">
        <v>70</v>
      </c>
      <c r="I271" t="s">
        <v>70</v>
      </c>
      <c r="J271" s="49" t="s">
        <v>1291</v>
      </c>
      <c r="K271" t="s">
        <v>82</v>
      </c>
      <c r="L271" t="s">
        <v>83</v>
      </c>
      <c r="M271" s="50">
        <v>42626</v>
      </c>
      <c r="N271" s="50">
        <v>42627</v>
      </c>
      <c r="O271" s="51">
        <v>1</v>
      </c>
      <c r="P271" s="51">
        <v>0</v>
      </c>
      <c r="Q271">
        <v>100</v>
      </c>
      <c r="R271" s="49" t="s">
        <v>1292</v>
      </c>
      <c r="S271" s="49" t="s">
        <v>1291</v>
      </c>
      <c r="T271" t="s">
        <v>84</v>
      </c>
      <c r="U271" t="s">
        <v>71</v>
      </c>
      <c r="V271" t="s">
        <v>85</v>
      </c>
      <c r="W271" t="str">
        <f t="shared" ca="1" si="12"/>
        <v/>
      </c>
      <c r="X271">
        <f t="shared" si="13"/>
        <v>1</v>
      </c>
      <c r="Y271" t="str">
        <f t="shared" ca="1" si="14"/>
        <v/>
      </c>
    </row>
    <row r="272" spans="1:25" x14ac:dyDescent="0.25">
      <c r="A272">
        <v>942</v>
      </c>
      <c r="B272" t="s">
        <v>89</v>
      </c>
      <c r="C272" t="s">
        <v>79</v>
      </c>
      <c r="D272" t="s">
        <v>90</v>
      </c>
      <c r="E272" t="s">
        <v>22</v>
      </c>
      <c r="F272" t="s">
        <v>81</v>
      </c>
      <c r="G272" t="s">
        <v>1293</v>
      </c>
      <c r="H272" t="s">
        <v>70</v>
      </c>
      <c r="I272" t="s">
        <v>70</v>
      </c>
      <c r="J272" s="49" t="s">
        <v>1294</v>
      </c>
      <c r="K272" t="s">
        <v>82</v>
      </c>
      <c r="L272" t="s">
        <v>83</v>
      </c>
      <c r="M272" s="50">
        <v>42628</v>
      </c>
      <c r="N272" s="50">
        <v>42628</v>
      </c>
      <c r="O272" s="51">
        <v>2</v>
      </c>
      <c r="P272" s="51">
        <v>0</v>
      </c>
      <c r="Q272">
        <v>100</v>
      </c>
      <c r="R272" s="49" t="s">
        <v>1295</v>
      </c>
      <c r="S272" s="49" t="s">
        <v>1294</v>
      </c>
      <c r="T272" t="s">
        <v>84</v>
      </c>
      <c r="U272" t="s">
        <v>71</v>
      </c>
      <c r="V272" t="s">
        <v>85</v>
      </c>
      <c r="W272" t="str">
        <f t="shared" ca="1" si="12"/>
        <v/>
      </c>
      <c r="X272" t="str">
        <f t="shared" si="13"/>
        <v/>
      </c>
      <c r="Y272" t="str">
        <f t="shared" ca="1" si="14"/>
        <v/>
      </c>
    </row>
    <row r="273" spans="1:25" x14ac:dyDescent="0.25">
      <c r="A273">
        <v>945</v>
      </c>
      <c r="B273" t="s">
        <v>89</v>
      </c>
      <c r="C273" t="s">
        <v>79</v>
      </c>
      <c r="D273" t="s">
        <v>90</v>
      </c>
      <c r="E273" t="s">
        <v>22</v>
      </c>
      <c r="F273" t="s">
        <v>81</v>
      </c>
      <c r="G273" t="s">
        <v>1296</v>
      </c>
      <c r="H273" t="s">
        <v>74</v>
      </c>
      <c r="I273" t="s">
        <v>74</v>
      </c>
      <c r="J273" s="49" t="s">
        <v>1297</v>
      </c>
      <c r="K273" t="s">
        <v>82</v>
      </c>
      <c r="L273" t="s">
        <v>83</v>
      </c>
      <c r="M273" s="50">
        <v>42626</v>
      </c>
      <c r="N273" s="50">
        <v>42626</v>
      </c>
      <c r="O273" s="51">
        <v>0.5</v>
      </c>
      <c r="P273" s="51">
        <v>0</v>
      </c>
      <c r="Q273">
        <v>100</v>
      </c>
      <c r="R273" s="49" t="s">
        <v>1298</v>
      </c>
      <c r="S273" s="49" t="s">
        <v>1297</v>
      </c>
      <c r="T273" t="s">
        <v>84</v>
      </c>
      <c r="U273" t="s">
        <v>71</v>
      </c>
      <c r="V273" t="s">
        <v>85</v>
      </c>
      <c r="W273" t="str">
        <f t="shared" ca="1" si="12"/>
        <v/>
      </c>
      <c r="X273" t="str">
        <f t="shared" si="13"/>
        <v/>
      </c>
      <c r="Y273" t="str">
        <f t="shared" ca="1" si="14"/>
        <v/>
      </c>
    </row>
    <row r="274" spans="1:25" x14ac:dyDescent="0.25">
      <c r="A274">
        <v>947</v>
      </c>
      <c r="B274" t="s">
        <v>89</v>
      </c>
      <c r="C274" t="s">
        <v>79</v>
      </c>
      <c r="D274" t="s">
        <v>90</v>
      </c>
      <c r="E274" t="s">
        <v>22</v>
      </c>
      <c r="F274" t="s">
        <v>81</v>
      </c>
      <c r="G274" t="s">
        <v>1299</v>
      </c>
      <c r="H274" t="s">
        <v>76</v>
      </c>
      <c r="I274" t="s">
        <v>76</v>
      </c>
      <c r="J274" s="49" t="s">
        <v>1300</v>
      </c>
      <c r="K274" t="s">
        <v>82</v>
      </c>
      <c r="L274" t="s">
        <v>83</v>
      </c>
      <c r="M274" s="50">
        <v>42626</v>
      </c>
      <c r="N274" s="50">
        <v>42626</v>
      </c>
      <c r="O274" s="51">
        <v>0.5</v>
      </c>
      <c r="P274" s="51">
        <v>0</v>
      </c>
      <c r="Q274">
        <v>100</v>
      </c>
      <c r="R274" s="49" t="s">
        <v>1301</v>
      </c>
      <c r="S274" s="49" t="s">
        <v>1300</v>
      </c>
      <c r="T274" t="s">
        <v>84</v>
      </c>
      <c r="U274" t="s">
        <v>71</v>
      </c>
      <c r="V274" t="s">
        <v>85</v>
      </c>
      <c r="W274" t="str">
        <f t="shared" ca="1" si="12"/>
        <v/>
      </c>
      <c r="X274" t="str">
        <f t="shared" si="13"/>
        <v/>
      </c>
      <c r="Y274" t="str">
        <f t="shared" ca="1" si="14"/>
        <v/>
      </c>
    </row>
    <row r="275" spans="1:25" x14ac:dyDescent="0.25">
      <c r="A275">
        <v>952</v>
      </c>
      <c r="B275" t="s">
        <v>89</v>
      </c>
      <c r="C275" t="s">
        <v>79</v>
      </c>
      <c r="D275" t="s">
        <v>90</v>
      </c>
      <c r="E275" t="s">
        <v>22</v>
      </c>
      <c r="F275" t="s">
        <v>81</v>
      </c>
      <c r="G275" t="s">
        <v>1302</v>
      </c>
      <c r="H275" t="s">
        <v>70</v>
      </c>
      <c r="I275" t="s">
        <v>70</v>
      </c>
      <c r="J275" s="49" t="s">
        <v>1303</v>
      </c>
      <c r="K275" t="s">
        <v>82</v>
      </c>
      <c r="L275" t="s">
        <v>83</v>
      </c>
      <c r="M275" s="50">
        <v>42626</v>
      </c>
      <c r="N275" s="50">
        <v>42626</v>
      </c>
      <c r="O275" s="51">
        <v>1</v>
      </c>
      <c r="P275" s="51">
        <v>0</v>
      </c>
      <c r="Q275">
        <v>100</v>
      </c>
      <c r="R275" s="49" t="s">
        <v>1304</v>
      </c>
      <c r="S275" s="49" t="s">
        <v>1303</v>
      </c>
      <c r="T275" t="s">
        <v>84</v>
      </c>
      <c r="U275" t="s">
        <v>71</v>
      </c>
      <c r="V275" t="s">
        <v>85</v>
      </c>
      <c r="W275" t="str">
        <f t="shared" ca="1" si="12"/>
        <v/>
      </c>
      <c r="X275" t="str">
        <f t="shared" si="13"/>
        <v/>
      </c>
      <c r="Y275" t="str">
        <f t="shared" ca="1" si="14"/>
        <v/>
      </c>
    </row>
    <row r="276" spans="1:25" x14ac:dyDescent="0.25">
      <c r="A276">
        <v>970</v>
      </c>
      <c r="B276" t="s">
        <v>89</v>
      </c>
      <c r="C276" t="s">
        <v>79</v>
      </c>
      <c r="D276" t="s">
        <v>90</v>
      </c>
      <c r="E276" t="s">
        <v>22</v>
      </c>
      <c r="F276" t="s">
        <v>81</v>
      </c>
      <c r="G276" t="s">
        <v>1305</v>
      </c>
      <c r="H276" t="s">
        <v>76</v>
      </c>
      <c r="I276" t="s">
        <v>76</v>
      </c>
      <c r="J276" s="49" t="s">
        <v>1306</v>
      </c>
      <c r="K276" t="s">
        <v>82</v>
      </c>
      <c r="L276" t="s">
        <v>83</v>
      </c>
      <c r="M276" s="50">
        <v>42626</v>
      </c>
      <c r="N276" s="50">
        <v>42627</v>
      </c>
      <c r="O276" s="51">
        <v>5</v>
      </c>
      <c r="P276" s="51">
        <v>0</v>
      </c>
      <c r="Q276">
        <v>100</v>
      </c>
      <c r="R276" s="49" t="s">
        <v>1307</v>
      </c>
      <c r="S276" s="49" t="s">
        <v>1306</v>
      </c>
      <c r="T276" t="s">
        <v>84</v>
      </c>
      <c r="U276" t="s">
        <v>71</v>
      </c>
      <c r="V276" t="s">
        <v>85</v>
      </c>
      <c r="W276" t="str">
        <f t="shared" ca="1" si="12"/>
        <v/>
      </c>
      <c r="X276">
        <f t="shared" si="13"/>
        <v>1</v>
      </c>
      <c r="Y276" t="str">
        <f t="shared" ca="1" si="14"/>
        <v/>
      </c>
    </row>
    <row r="277" spans="1:25" x14ac:dyDescent="0.25">
      <c r="A277">
        <v>979</v>
      </c>
      <c r="B277" t="s">
        <v>89</v>
      </c>
      <c r="C277" t="s">
        <v>79</v>
      </c>
      <c r="D277" t="s">
        <v>90</v>
      </c>
      <c r="E277" t="s">
        <v>22</v>
      </c>
      <c r="F277" t="s">
        <v>81</v>
      </c>
      <c r="G277" t="s">
        <v>1308</v>
      </c>
      <c r="H277" t="s">
        <v>74</v>
      </c>
      <c r="I277" t="s">
        <v>74</v>
      </c>
      <c r="J277" s="49" t="s">
        <v>1309</v>
      </c>
      <c r="K277" t="s">
        <v>82</v>
      </c>
      <c r="L277" t="s">
        <v>83</v>
      </c>
      <c r="M277" s="50">
        <v>42626</v>
      </c>
      <c r="N277" s="50">
        <v>42626</v>
      </c>
      <c r="O277" s="51">
        <v>0.5</v>
      </c>
      <c r="P277" s="51">
        <v>0</v>
      </c>
      <c r="Q277">
        <v>100</v>
      </c>
      <c r="R277" s="49" t="s">
        <v>1310</v>
      </c>
      <c r="S277" s="49" t="s">
        <v>1309</v>
      </c>
      <c r="T277" t="s">
        <v>84</v>
      </c>
      <c r="U277" t="s">
        <v>71</v>
      </c>
      <c r="V277" t="s">
        <v>85</v>
      </c>
      <c r="W277" t="str">
        <f t="shared" ca="1" si="12"/>
        <v/>
      </c>
      <c r="X277" t="str">
        <f t="shared" si="13"/>
        <v/>
      </c>
      <c r="Y277" t="str">
        <f t="shared" ca="1" si="14"/>
        <v/>
      </c>
    </row>
    <row r="278" spans="1:25" x14ac:dyDescent="0.25">
      <c r="A278">
        <v>980</v>
      </c>
      <c r="B278" t="s">
        <v>89</v>
      </c>
      <c r="C278" t="s">
        <v>79</v>
      </c>
      <c r="D278" t="s">
        <v>90</v>
      </c>
      <c r="E278" t="s">
        <v>22</v>
      </c>
      <c r="F278" t="s">
        <v>81</v>
      </c>
      <c r="G278" t="s">
        <v>1311</v>
      </c>
      <c r="H278" t="s">
        <v>76</v>
      </c>
      <c r="I278" t="s">
        <v>76</v>
      </c>
      <c r="J278" s="49" t="s">
        <v>1312</v>
      </c>
      <c r="K278" t="s">
        <v>82</v>
      </c>
      <c r="L278" t="s">
        <v>83</v>
      </c>
      <c r="M278" s="50">
        <v>42626</v>
      </c>
      <c r="N278" s="50">
        <v>42626</v>
      </c>
      <c r="O278" s="51">
        <v>0.5</v>
      </c>
      <c r="P278" s="51">
        <v>0</v>
      </c>
      <c r="Q278">
        <v>100</v>
      </c>
      <c r="R278" s="49" t="s">
        <v>1313</v>
      </c>
      <c r="S278" s="49" t="s">
        <v>1314</v>
      </c>
      <c r="T278" t="s">
        <v>84</v>
      </c>
      <c r="U278" t="s">
        <v>71</v>
      </c>
      <c r="V278" t="s">
        <v>85</v>
      </c>
      <c r="W278" t="str">
        <f t="shared" ca="1" si="12"/>
        <v/>
      </c>
      <c r="X278" t="str">
        <f t="shared" si="13"/>
        <v/>
      </c>
      <c r="Y278" t="str">
        <f t="shared" ca="1" si="14"/>
        <v/>
      </c>
    </row>
    <row r="279" spans="1:25" x14ac:dyDescent="0.25">
      <c r="A279">
        <v>981</v>
      </c>
      <c r="B279" t="s">
        <v>89</v>
      </c>
      <c r="C279" t="s">
        <v>79</v>
      </c>
      <c r="D279" t="s">
        <v>90</v>
      </c>
      <c r="E279" t="s">
        <v>22</v>
      </c>
      <c r="F279" t="s">
        <v>81</v>
      </c>
      <c r="G279" t="s">
        <v>1315</v>
      </c>
      <c r="H279" t="s">
        <v>76</v>
      </c>
      <c r="I279" t="s">
        <v>76</v>
      </c>
      <c r="J279" s="49" t="s">
        <v>1316</v>
      </c>
      <c r="K279" t="s">
        <v>82</v>
      </c>
      <c r="L279" t="s">
        <v>83</v>
      </c>
      <c r="M279" s="50">
        <v>42626</v>
      </c>
      <c r="N279" s="50">
        <v>42626</v>
      </c>
      <c r="O279" s="51">
        <v>0.5</v>
      </c>
      <c r="P279" s="51">
        <v>0</v>
      </c>
      <c r="Q279">
        <v>100</v>
      </c>
      <c r="R279" s="49" t="s">
        <v>1317</v>
      </c>
      <c r="S279" s="49" t="s">
        <v>1316</v>
      </c>
      <c r="T279" t="s">
        <v>84</v>
      </c>
      <c r="U279" t="s">
        <v>71</v>
      </c>
      <c r="V279" t="s">
        <v>85</v>
      </c>
      <c r="W279" t="str">
        <f t="shared" ca="1" si="12"/>
        <v/>
      </c>
      <c r="X279" t="str">
        <f t="shared" si="13"/>
        <v/>
      </c>
      <c r="Y279" t="str">
        <f t="shared" ca="1" si="14"/>
        <v/>
      </c>
    </row>
    <row r="280" spans="1:25" x14ac:dyDescent="0.25">
      <c r="A280">
        <v>992</v>
      </c>
      <c r="B280" t="s">
        <v>89</v>
      </c>
      <c r="C280" t="s">
        <v>79</v>
      </c>
      <c r="D280" t="s">
        <v>90</v>
      </c>
      <c r="E280" t="s">
        <v>22</v>
      </c>
      <c r="F280" t="s">
        <v>81</v>
      </c>
      <c r="G280" t="s">
        <v>1318</v>
      </c>
      <c r="H280" t="s">
        <v>76</v>
      </c>
      <c r="I280" t="s">
        <v>76</v>
      </c>
      <c r="J280" s="49" t="s">
        <v>1319</v>
      </c>
      <c r="K280" t="s">
        <v>82</v>
      </c>
      <c r="L280" t="s">
        <v>83</v>
      </c>
      <c r="M280" s="50">
        <v>42626</v>
      </c>
      <c r="N280" s="50">
        <v>42626</v>
      </c>
      <c r="O280" s="51">
        <v>0.5</v>
      </c>
      <c r="P280" s="51">
        <v>0</v>
      </c>
      <c r="Q280">
        <v>100</v>
      </c>
      <c r="R280" s="49" t="s">
        <v>1320</v>
      </c>
      <c r="S280" s="49" t="s">
        <v>1319</v>
      </c>
      <c r="T280" t="s">
        <v>84</v>
      </c>
      <c r="U280" t="s">
        <v>71</v>
      </c>
      <c r="V280" t="s">
        <v>85</v>
      </c>
      <c r="W280" t="str">
        <f t="shared" ca="1" si="12"/>
        <v/>
      </c>
      <c r="X280" t="str">
        <f t="shared" si="13"/>
        <v/>
      </c>
      <c r="Y280" t="str">
        <f t="shared" ca="1" si="14"/>
        <v/>
      </c>
    </row>
    <row r="281" spans="1:25" x14ac:dyDescent="0.25">
      <c r="A281">
        <v>993</v>
      </c>
      <c r="B281" t="s">
        <v>89</v>
      </c>
      <c r="C281" t="s">
        <v>79</v>
      </c>
      <c r="D281" t="s">
        <v>90</v>
      </c>
      <c r="E281" t="s">
        <v>22</v>
      </c>
      <c r="F281" t="s">
        <v>81</v>
      </c>
      <c r="G281" t="s">
        <v>1321</v>
      </c>
      <c r="H281" t="s">
        <v>70</v>
      </c>
      <c r="I281" t="s">
        <v>70</v>
      </c>
      <c r="J281" s="49" t="s">
        <v>1322</v>
      </c>
      <c r="K281" t="s">
        <v>82</v>
      </c>
      <c r="L281" t="s">
        <v>83</v>
      </c>
      <c r="M281" s="50">
        <v>42626</v>
      </c>
      <c r="N281" s="50">
        <v>42626</v>
      </c>
      <c r="O281" s="51">
        <v>0.5</v>
      </c>
      <c r="P281" s="51">
        <v>0</v>
      </c>
      <c r="Q281">
        <v>100</v>
      </c>
      <c r="R281" s="49" t="s">
        <v>1323</v>
      </c>
      <c r="S281" s="49" t="s">
        <v>1322</v>
      </c>
      <c r="T281" t="s">
        <v>84</v>
      </c>
      <c r="U281" t="s">
        <v>71</v>
      </c>
      <c r="V281" t="s">
        <v>85</v>
      </c>
      <c r="W281" t="str">
        <f t="shared" ca="1" si="12"/>
        <v/>
      </c>
      <c r="X281" t="str">
        <f t="shared" si="13"/>
        <v/>
      </c>
      <c r="Y281" t="str">
        <f t="shared" ca="1" si="14"/>
        <v/>
      </c>
    </row>
    <row r="282" spans="1:25" x14ac:dyDescent="0.25">
      <c r="A282">
        <v>996</v>
      </c>
      <c r="B282" t="s">
        <v>89</v>
      </c>
      <c r="C282" t="s">
        <v>79</v>
      </c>
      <c r="D282" t="s">
        <v>90</v>
      </c>
      <c r="E282" t="s">
        <v>26</v>
      </c>
      <c r="F282" t="s">
        <v>81</v>
      </c>
      <c r="G282" t="s">
        <v>1324</v>
      </c>
      <c r="H282" t="s">
        <v>74</v>
      </c>
      <c r="I282" t="s">
        <v>74</v>
      </c>
      <c r="J282" s="49" t="s">
        <v>9689</v>
      </c>
      <c r="K282" t="s">
        <v>82</v>
      </c>
      <c r="L282" t="s">
        <v>83</v>
      </c>
      <c r="M282" s="50">
        <v>42656</v>
      </c>
      <c r="N282" s="50">
        <v>42656</v>
      </c>
      <c r="O282" s="51">
        <v>5</v>
      </c>
      <c r="P282" s="51">
        <v>0</v>
      </c>
      <c r="Q282">
        <v>0</v>
      </c>
      <c r="R282" s="49" t="s">
        <v>1325</v>
      </c>
      <c r="S282" s="49" t="s">
        <v>86</v>
      </c>
      <c r="T282" t="s">
        <v>84</v>
      </c>
      <c r="U282" t="s">
        <v>71</v>
      </c>
      <c r="V282" t="s">
        <v>85</v>
      </c>
      <c r="W282">
        <f t="shared" ca="1" si="12"/>
        <v>1</v>
      </c>
      <c r="X282" t="str">
        <f t="shared" si="13"/>
        <v/>
      </c>
      <c r="Y282" t="str">
        <f t="shared" ca="1" si="14"/>
        <v/>
      </c>
    </row>
    <row r="283" spans="1:25" x14ac:dyDescent="0.25">
      <c r="A283">
        <v>997</v>
      </c>
      <c r="B283" t="s">
        <v>89</v>
      </c>
      <c r="C283" t="s">
        <v>79</v>
      </c>
      <c r="D283" t="s">
        <v>90</v>
      </c>
      <c r="E283" t="s">
        <v>22</v>
      </c>
      <c r="F283" t="s">
        <v>81</v>
      </c>
      <c r="G283" t="s">
        <v>1326</v>
      </c>
      <c r="H283" t="s">
        <v>74</v>
      </c>
      <c r="I283" t="s">
        <v>74</v>
      </c>
      <c r="J283" s="49" t="s">
        <v>1327</v>
      </c>
      <c r="K283" t="s">
        <v>82</v>
      </c>
      <c r="L283" t="s">
        <v>83</v>
      </c>
      <c r="M283" s="50">
        <v>42626</v>
      </c>
      <c r="N283" s="50">
        <v>42626</v>
      </c>
      <c r="O283" s="51">
        <v>1</v>
      </c>
      <c r="P283" s="51">
        <v>0</v>
      </c>
      <c r="Q283">
        <v>100</v>
      </c>
      <c r="R283" s="49" t="s">
        <v>1328</v>
      </c>
      <c r="S283" s="49" t="s">
        <v>1327</v>
      </c>
      <c r="T283" t="s">
        <v>84</v>
      </c>
      <c r="U283" t="s">
        <v>71</v>
      </c>
      <c r="V283" t="s">
        <v>85</v>
      </c>
      <c r="W283" t="str">
        <f t="shared" ca="1" si="12"/>
        <v/>
      </c>
      <c r="X283" t="str">
        <f t="shared" si="13"/>
        <v/>
      </c>
      <c r="Y283" t="str">
        <f t="shared" ca="1" si="14"/>
        <v/>
      </c>
    </row>
    <row r="284" spans="1:25" x14ac:dyDescent="0.25">
      <c r="A284">
        <v>1007</v>
      </c>
      <c r="B284" t="s">
        <v>89</v>
      </c>
      <c r="C284" t="s">
        <v>79</v>
      </c>
      <c r="D284" t="s">
        <v>90</v>
      </c>
      <c r="E284" t="s">
        <v>22</v>
      </c>
      <c r="F284" t="s">
        <v>81</v>
      </c>
      <c r="G284" t="s">
        <v>1329</v>
      </c>
      <c r="H284" t="s">
        <v>76</v>
      </c>
      <c r="I284" t="s">
        <v>76</v>
      </c>
      <c r="J284" s="49" t="s">
        <v>1330</v>
      </c>
      <c r="K284" t="s">
        <v>82</v>
      </c>
      <c r="L284" t="s">
        <v>83</v>
      </c>
      <c r="M284" s="50">
        <v>42626</v>
      </c>
      <c r="N284" s="50">
        <v>42626</v>
      </c>
      <c r="O284" s="51">
        <v>0.5</v>
      </c>
      <c r="P284" s="51">
        <v>0</v>
      </c>
      <c r="Q284">
        <v>100</v>
      </c>
      <c r="R284" s="49" t="s">
        <v>1331</v>
      </c>
      <c r="S284" s="49" t="s">
        <v>1332</v>
      </c>
      <c r="T284" t="s">
        <v>84</v>
      </c>
      <c r="U284" t="s">
        <v>71</v>
      </c>
      <c r="V284" t="s">
        <v>85</v>
      </c>
      <c r="W284" t="str">
        <f t="shared" ca="1" si="12"/>
        <v/>
      </c>
      <c r="X284" t="str">
        <f t="shared" si="13"/>
        <v/>
      </c>
      <c r="Y284" t="str">
        <f t="shared" ca="1" si="14"/>
        <v/>
      </c>
    </row>
    <row r="285" spans="1:25" x14ac:dyDescent="0.25">
      <c r="A285">
        <v>1009</v>
      </c>
      <c r="B285" t="s">
        <v>89</v>
      </c>
      <c r="C285" t="s">
        <v>79</v>
      </c>
      <c r="D285" t="s">
        <v>90</v>
      </c>
      <c r="E285" t="s">
        <v>22</v>
      </c>
      <c r="F285" t="s">
        <v>81</v>
      </c>
      <c r="G285" t="s">
        <v>1333</v>
      </c>
      <c r="H285" t="s">
        <v>74</v>
      </c>
      <c r="I285" t="s">
        <v>74</v>
      </c>
      <c r="J285" s="49" t="s">
        <v>1334</v>
      </c>
      <c r="K285" t="s">
        <v>82</v>
      </c>
      <c r="L285" t="s">
        <v>83</v>
      </c>
      <c r="M285" s="50">
        <v>42626</v>
      </c>
      <c r="N285" s="50">
        <v>42626</v>
      </c>
      <c r="O285" s="51">
        <v>0.5</v>
      </c>
      <c r="P285" s="51">
        <v>0</v>
      </c>
      <c r="Q285">
        <v>100</v>
      </c>
      <c r="R285" s="49" t="s">
        <v>1335</v>
      </c>
      <c r="S285" s="49" t="s">
        <v>1334</v>
      </c>
      <c r="T285" t="s">
        <v>84</v>
      </c>
      <c r="U285" t="s">
        <v>71</v>
      </c>
      <c r="V285" t="s">
        <v>85</v>
      </c>
      <c r="W285" t="str">
        <f t="shared" ca="1" si="12"/>
        <v/>
      </c>
      <c r="X285" t="str">
        <f t="shared" si="13"/>
        <v/>
      </c>
      <c r="Y285" t="str">
        <f t="shared" ca="1" si="14"/>
        <v/>
      </c>
    </row>
    <row r="286" spans="1:25" x14ac:dyDescent="0.25">
      <c r="A286">
        <v>1017</v>
      </c>
      <c r="B286" t="s">
        <v>89</v>
      </c>
      <c r="C286" t="s">
        <v>79</v>
      </c>
      <c r="D286" t="s">
        <v>90</v>
      </c>
      <c r="E286" t="s">
        <v>22</v>
      </c>
      <c r="F286" t="s">
        <v>81</v>
      </c>
      <c r="G286" t="s">
        <v>1336</v>
      </c>
      <c r="H286" t="s">
        <v>74</v>
      </c>
      <c r="I286" t="s">
        <v>74</v>
      </c>
      <c r="J286" s="49" t="s">
        <v>1337</v>
      </c>
      <c r="K286" t="s">
        <v>82</v>
      </c>
      <c r="L286" t="s">
        <v>83</v>
      </c>
      <c r="M286" s="50">
        <v>42626</v>
      </c>
      <c r="N286" s="50">
        <v>42626</v>
      </c>
      <c r="O286" s="51">
        <v>0.5</v>
      </c>
      <c r="P286" s="51">
        <v>0</v>
      </c>
      <c r="Q286">
        <v>100</v>
      </c>
      <c r="R286" s="49" t="s">
        <v>1338</v>
      </c>
      <c r="S286" s="49" t="s">
        <v>1337</v>
      </c>
      <c r="T286" t="s">
        <v>84</v>
      </c>
      <c r="U286" t="s">
        <v>71</v>
      </c>
      <c r="V286" t="s">
        <v>85</v>
      </c>
      <c r="W286" t="str">
        <f t="shared" ca="1" si="12"/>
        <v/>
      </c>
      <c r="X286" t="str">
        <f t="shared" si="13"/>
        <v/>
      </c>
      <c r="Y286" t="str">
        <f t="shared" ca="1" si="14"/>
        <v/>
      </c>
    </row>
    <row r="287" spans="1:25" x14ac:dyDescent="0.25">
      <c r="A287">
        <v>1022</v>
      </c>
      <c r="B287" t="s">
        <v>89</v>
      </c>
      <c r="C287" t="s">
        <v>79</v>
      </c>
      <c r="D287" t="s">
        <v>90</v>
      </c>
      <c r="E287" t="s">
        <v>22</v>
      </c>
      <c r="F287" t="s">
        <v>81</v>
      </c>
      <c r="G287" t="s">
        <v>1339</v>
      </c>
      <c r="H287" t="s">
        <v>76</v>
      </c>
      <c r="I287" t="s">
        <v>76</v>
      </c>
      <c r="J287" s="49" t="s">
        <v>1340</v>
      </c>
      <c r="K287" t="s">
        <v>82</v>
      </c>
      <c r="L287" t="s">
        <v>83</v>
      </c>
      <c r="M287" s="50">
        <v>42626</v>
      </c>
      <c r="N287" s="50">
        <v>42626</v>
      </c>
      <c r="O287" s="51">
        <v>1.5</v>
      </c>
      <c r="P287" s="51">
        <v>0</v>
      </c>
      <c r="Q287">
        <v>100</v>
      </c>
      <c r="R287" s="49" t="s">
        <v>1341</v>
      </c>
      <c r="S287" s="49" t="s">
        <v>1340</v>
      </c>
      <c r="T287" t="s">
        <v>84</v>
      </c>
      <c r="U287" t="s">
        <v>71</v>
      </c>
      <c r="V287" t="s">
        <v>85</v>
      </c>
      <c r="W287" t="str">
        <f t="shared" ca="1" si="12"/>
        <v/>
      </c>
      <c r="X287" t="str">
        <f t="shared" si="13"/>
        <v/>
      </c>
      <c r="Y287" t="str">
        <f t="shared" ca="1" si="14"/>
        <v/>
      </c>
    </row>
    <row r="288" spans="1:25" x14ac:dyDescent="0.25">
      <c r="A288">
        <v>1023</v>
      </c>
      <c r="B288" t="s">
        <v>89</v>
      </c>
      <c r="C288" t="s">
        <v>79</v>
      </c>
      <c r="D288" t="s">
        <v>90</v>
      </c>
      <c r="E288" t="s">
        <v>22</v>
      </c>
      <c r="F288" t="s">
        <v>81</v>
      </c>
      <c r="G288" t="s">
        <v>1342</v>
      </c>
      <c r="H288" t="s">
        <v>76</v>
      </c>
      <c r="I288" t="s">
        <v>76</v>
      </c>
      <c r="J288" s="49" t="s">
        <v>1343</v>
      </c>
      <c r="K288" t="s">
        <v>82</v>
      </c>
      <c r="L288" t="s">
        <v>83</v>
      </c>
      <c r="M288" s="50">
        <v>42626</v>
      </c>
      <c r="N288" s="50">
        <v>42626</v>
      </c>
      <c r="O288" s="51">
        <v>1</v>
      </c>
      <c r="P288" s="51">
        <v>0</v>
      </c>
      <c r="Q288">
        <v>100</v>
      </c>
      <c r="R288" s="49" t="s">
        <v>1344</v>
      </c>
      <c r="S288" s="49" t="s">
        <v>1343</v>
      </c>
      <c r="T288" t="s">
        <v>84</v>
      </c>
      <c r="U288" t="s">
        <v>71</v>
      </c>
      <c r="V288" t="s">
        <v>85</v>
      </c>
      <c r="W288" t="str">
        <f t="shared" ca="1" si="12"/>
        <v/>
      </c>
      <c r="X288" t="str">
        <f t="shared" si="13"/>
        <v/>
      </c>
      <c r="Y288" t="str">
        <f t="shared" ca="1" si="14"/>
        <v/>
      </c>
    </row>
    <row r="289" spans="1:25" x14ac:dyDescent="0.25">
      <c r="A289">
        <v>1024</v>
      </c>
      <c r="B289" t="s">
        <v>89</v>
      </c>
      <c r="C289" t="s">
        <v>79</v>
      </c>
      <c r="D289" t="s">
        <v>90</v>
      </c>
      <c r="E289" t="s">
        <v>22</v>
      </c>
      <c r="F289" t="s">
        <v>81</v>
      </c>
      <c r="G289" t="s">
        <v>1345</v>
      </c>
      <c r="H289" t="s">
        <v>74</v>
      </c>
      <c r="I289" t="s">
        <v>74</v>
      </c>
      <c r="J289" s="49" t="s">
        <v>1346</v>
      </c>
      <c r="K289" t="s">
        <v>82</v>
      </c>
      <c r="L289" t="s">
        <v>83</v>
      </c>
      <c r="M289" s="50">
        <v>42626</v>
      </c>
      <c r="N289" s="50">
        <v>42626</v>
      </c>
      <c r="O289" s="51">
        <v>0.5</v>
      </c>
      <c r="P289" s="51">
        <v>0</v>
      </c>
      <c r="Q289">
        <v>100</v>
      </c>
      <c r="R289" s="49" t="s">
        <v>1347</v>
      </c>
      <c r="S289" s="49" t="s">
        <v>1346</v>
      </c>
      <c r="T289" t="s">
        <v>84</v>
      </c>
      <c r="U289" t="s">
        <v>71</v>
      </c>
      <c r="V289" t="s">
        <v>85</v>
      </c>
      <c r="W289" t="str">
        <f t="shared" ca="1" si="12"/>
        <v/>
      </c>
      <c r="X289" t="str">
        <f t="shared" si="13"/>
        <v/>
      </c>
      <c r="Y289" t="str">
        <f t="shared" ca="1" si="14"/>
        <v/>
      </c>
    </row>
    <row r="290" spans="1:25" x14ac:dyDescent="0.25">
      <c r="A290">
        <v>1030</v>
      </c>
      <c r="B290" t="s">
        <v>89</v>
      </c>
      <c r="C290" t="s">
        <v>79</v>
      </c>
      <c r="D290" t="s">
        <v>90</v>
      </c>
      <c r="E290" t="s">
        <v>22</v>
      </c>
      <c r="F290" t="s">
        <v>81</v>
      </c>
      <c r="G290" t="s">
        <v>1348</v>
      </c>
      <c r="H290" t="s">
        <v>70</v>
      </c>
      <c r="I290" t="s">
        <v>70</v>
      </c>
      <c r="J290" s="49" t="s">
        <v>1349</v>
      </c>
      <c r="K290" t="s">
        <v>82</v>
      </c>
      <c r="L290" t="s">
        <v>83</v>
      </c>
      <c r="M290" s="50">
        <v>42626</v>
      </c>
      <c r="N290" s="50">
        <v>42626</v>
      </c>
      <c r="O290" s="51">
        <v>4</v>
      </c>
      <c r="P290" s="51">
        <v>0</v>
      </c>
      <c r="Q290">
        <v>100</v>
      </c>
      <c r="R290" s="49" t="s">
        <v>1350</v>
      </c>
      <c r="S290" s="49" t="s">
        <v>1349</v>
      </c>
      <c r="T290" t="s">
        <v>84</v>
      </c>
      <c r="U290" t="s">
        <v>71</v>
      </c>
      <c r="V290" t="s">
        <v>85</v>
      </c>
      <c r="W290" t="str">
        <f t="shared" ca="1" si="12"/>
        <v/>
      </c>
      <c r="X290" t="str">
        <f t="shared" si="13"/>
        <v/>
      </c>
      <c r="Y290" t="str">
        <f t="shared" ca="1" si="14"/>
        <v/>
      </c>
    </row>
    <row r="291" spans="1:25" x14ac:dyDescent="0.25">
      <c r="A291">
        <v>1031</v>
      </c>
      <c r="B291" t="s">
        <v>89</v>
      </c>
      <c r="C291" t="s">
        <v>79</v>
      </c>
      <c r="D291" t="s">
        <v>90</v>
      </c>
      <c r="E291" t="s">
        <v>22</v>
      </c>
      <c r="F291" t="s">
        <v>81</v>
      </c>
      <c r="G291" t="s">
        <v>1351</v>
      </c>
      <c r="H291" t="s">
        <v>70</v>
      </c>
      <c r="I291" t="s">
        <v>70</v>
      </c>
      <c r="J291" s="49" t="s">
        <v>1352</v>
      </c>
      <c r="K291" t="s">
        <v>82</v>
      </c>
      <c r="L291" t="s">
        <v>83</v>
      </c>
      <c r="M291" s="50">
        <v>42626</v>
      </c>
      <c r="N291" s="50">
        <v>42626</v>
      </c>
      <c r="O291" s="51">
        <v>4</v>
      </c>
      <c r="P291" s="51">
        <v>0</v>
      </c>
      <c r="Q291">
        <v>100</v>
      </c>
      <c r="R291" s="49" t="s">
        <v>1353</v>
      </c>
      <c r="S291" s="49" t="s">
        <v>1352</v>
      </c>
      <c r="T291" t="s">
        <v>84</v>
      </c>
      <c r="U291" t="s">
        <v>71</v>
      </c>
      <c r="V291" t="s">
        <v>85</v>
      </c>
      <c r="W291" t="str">
        <f t="shared" ca="1" si="12"/>
        <v/>
      </c>
      <c r="X291" t="str">
        <f t="shared" si="13"/>
        <v/>
      </c>
      <c r="Y291" t="str">
        <f t="shared" ca="1" si="14"/>
        <v/>
      </c>
    </row>
    <row r="292" spans="1:25" x14ac:dyDescent="0.25">
      <c r="A292">
        <v>1032</v>
      </c>
      <c r="B292" t="s">
        <v>89</v>
      </c>
      <c r="C292" t="s">
        <v>79</v>
      </c>
      <c r="D292" t="s">
        <v>90</v>
      </c>
      <c r="E292" t="s">
        <v>22</v>
      </c>
      <c r="F292" t="s">
        <v>81</v>
      </c>
      <c r="G292" t="s">
        <v>1354</v>
      </c>
      <c r="H292" t="s">
        <v>76</v>
      </c>
      <c r="I292" t="s">
        <v>76</v>
      </c>
      <c r="J292" s="49" t="s">
        <v>1355</v>
      </c>
      <c r="K292" t="s">
        <v>82</v>
      </c>
      <c r="L292" t="s">
        <v>83</v>
      </c>
      <c r="M292" s="50">
        <v>42626</v>
      </c>
      <c r="N292" s="50">
        <v>42626</v>
      </c>
      <c r="O292" s="51">
        <v>1</v>
      </c>
      <c r="P292" s="51">
        <v>0</v>
      </c>
      <c r="Q292">
        <v>100</v>
      </c>
      <c r="R292" s="49" t="s">
        <v>1356</v>
      </c>
      <c r="S292" s="49" t="s">
        <v>1355</v>
      </c>
      <c r="T292" t="s">
        <v>84</v>
      </c>
      <c r="U292" t="s">
        <v>71</v>
      </c>
      <c r="V292" t="s">
        <v>85</v>
      </c>
      <c r="W292" t="str">
        <f t="shared" ca="1" si="12"/>
        <v/>
      </c>
      <c r="X292" t="str">
        <f t="shared" si="13"/>
        <v/>
      </c>
      <c r="Y292" t="str">
        <f t="shared" ca="1" si="14"/>
        <v/>
      </c>
    </row>
    <row r="293" spans="1:25" x14ac:dyDescent="0.25">
      <c r="A293">
        <v>1034</v>
      </c>
      <c r="B293" t="s">
        <v>89</v>
      </c>
      <c r="C293" t="s">
        <v>79</v>
      </c>
      <c r="D293" t="s">
        <v>90</v>
      </c>
      <c r="E293" t="s">
        <v>22</v>
      </c>
      <c r="F293" t="s">
        <v>81</v>
      </c>
      <c r="G293" t="s">
        <v>1357</v>
      </c>
      <c r="H293" t="s">
        <v>76</v>
      </c>
      <c r="I293" t="s">
        <v>76</v>
      </c>
      <c r="J293" s="49" t="s">
        <v>1358</v>
      </c>
      <c r="K293" t="s">
        <v>82</v>
      </c>
      <c r="L293" t="s">
        <v>83</v>
      </c>
      <c r="M293" s="50">
        <v>42626</v>
      </c>
      <c r="N293" s="50">
        <v>42627</v>
      </c>
      <c r="O293" s="51">
        <v>2</v>
      </c>
      <c r="P293" s="51">
        <v>0</v>
      </c>
      <c r="Q293">
        <v>100</v>
      </c>
      <c r="R293" s="49" t="s">
        <v>1359</v>
      </c>
      <c r="S293" s="49" t="s">
        <v>1358</v>
      </c>
      <c r="T293" t="s">
        <v>84</v>
      </c>
      <c r="U293" t="s">
        <v>71</v>
      </c>
      <c r="V293" t="s">
        <v>85</v>
      </c>
      <c r="W293" t="str">
        <f t="shared" ca="1" si="12"/>
        <v/>
      </c>
      <c r="X293">
        <f t="shared" si="13"/>
        <v>1</v>
      </c>
      <c r="Y293" t="str">
        <f t="shared" ca="1" si="14"/>
        <v/>
      </c>
    </row>
    <row r="294" spans="1:25" x14ac:dyDescent="0.25">
      <c r="A294">
        <v>1043</v>
      </c>
      <c r="B294" t="s">
        <v>89</v>
      </c>
      <c r="C294" t="s">
        <v>79</v>
      </c>
      <c r="D294" t="s">
        <v>90</v>
      </c>
      <c r="E294" t="s">
        <v>22</v>
      </c>
      <c r="F294" t="s">
        <v>81</v>
      </c>
      <c r="G294" t="s">
        <v>1360</v>
      </c>
      <c r="H294" t="s">
        <v>76</v>
      </c>
      <c r="I294" t="s">
        <v>76</v>
      </c>
      <c r="J294" s="49" t="s">
        <v>1361</v>
      </c>
      <c r="K294" t="s">
        <v>82</v>
      </c>
      <c r="L294" t="s">
        <v>83</v>
      </c>
      <c r="M294" s="50">
        <v>42626</v>
      </c>
      <c r="N294" s="50">
        <v>42626</v>
      </c>
      <c r="O294" s="51">
        <v>0.5</v>
      </c>
      <c r="P294" s="51">
        <v>0</v>
      </c>
      <c r="Q294">
        <v>100</v>
      </c>
      <c r="R294" s="49" t="s">
        <v>1362</v>
      </c>
      <c r="S294" s="49" t="s">
        <v>1362</v>
      </c>
      <c r="T294" t="s">
        <v>84</v>
      </c>
      <c r="U294" t="s">
        <v>71</v>
      </c>
      <c r="V294" t="s">
        <v>85</v>
      </c>
      <c r="W294" t="str">
        <f t="shared" ca="1" si="12"/>
        <v/>
      </c>
      <c r="X294" t="str">
        <f t="shared" si="13"/>
        <v/>
      </c>
      <c r="Y294" t="str">
        <f t="shared" ca="1" si="14"/>
        <v/>
      </c>
    </row>
    <row r="295" spans="1:25" x14ac:dyDescent="0.25">
      <c r="A295">
        <v>1057</v>
      </c>
      <c r="B295" t="s">
        <v>89</v>
      </c>
      <c r="C295" t="s">
        <v>79</v>
      </c>
      <c r="D295" t="s">
        <v>90</v>
      </c>
      <c r="E295" t="s">
        <v>22</v>
      </c>
      <c r="F295" t="s">
        <v>81</v>
      </c>
      <c r="G295" t="s">
        <v>1363</v>
      </c>
      <c r="H295" t="s">
        <v>70</v>
      </c>
      <c r="I295" t="s">
        <v>70</v>
      </c>
      <c r="J295" s="49" t="s">
        <v>1364</v>
      </c>
      <c r="K295" t="s">
        <v>82</v>
      </c>
      <c r="L295" t="s">
        <v>83</v>
      </c>
      <c r="M295" s="50">
        <v>42627</v>
      </c>
      <c r="N295" s="50">
        <v>42627</v>
      </c>
      <c r="O295" s="51">
        <v>1</v>
      </c>
      <c r="P295" s="51">
        <v>0</v>
      </c>
      <c r="Q295">
        <v>100</v>
      </c>
      <c r="R295" s="49" t="s">
        <v>1365</v>
      </c>
      <c r="S295" s="49" t="s">
        <v>1364</v>
      </c>
      <c r="T295" t="s">
        <v>84</v>
      </c>
      <c r="U295" t="s">
        <v>71</v>
      </c>
      <c r="V295" t="s">
        <v>85</v>
      </c>
      <c r="W295" t="str">
        <f t="shared" ca="1" si="12"/>
        <v/>
      </c>
      <c r="X295" t="str">
        <f t="shared" si="13"/>
        <v/>
      </c>
      <c r="Y295" t="str">
        <f t="shared" ca="1" si="14"/>
        <v/>
      </c>
    </row>
    <row r="296" spans="1:25" x14ac:dyDescent="0.25">
      <c r="A296">
        <v>1059</v>
      </c>
      <c r="B296" t="s">
        <v>89</v>
      </c>
      <c r="C296" t="s">
        <v>79</v>
      </c>
      <c r="D296" t="s">
        <v>90</v>
      </c>
      <c r="E296" t="s">
        <v>22</v>
      </c>
      <c r="F296" t="s">
        <v>81</v>
      </c>
      <c r="G296" t="s">
        <v>1366</v>
      </c>
      <c r="H296" t="s">
        <v>70</v>
      </c>
      <c r="I296" t="s">
        <v>70</v>
      </c>
      <c r="J296" s="49" t="s">
        <v>1367</v>
      </c>
      <c r="K296" t="s">
        <v>82</v>
      </c>
      <c r="L296" t="s">
        <v>83</v>
      </c>
      <c r="M296" s="50">
        <v>42627</v>
      </c>
      <c r="N296" s="50">
        <v>42627</v>
      </c>
      <c r="O296" s="51">
        <v>1</v>
      </c>
      <c r="P296" s="51">
        <v>0</v>
      </c>
      <c r="Q296">
        <v>100</v>
      </c>
      <c r="R296" s="49" t="s">
        <v>1368</v>
      </c>
      <c r="S296" s="49" t="s">
        <v>1367</v>
      </c>
      <c r="T296" t="s">
        <v>84</v>
      </c>
      <c r="U296" t="s">
        <v>71</v>
      </c>
      <c r="V296" t="s">
        <v>85</v>
      </c>
      <c r="W296" t="str">
        <f t="shared" ca="1" si="12"/>
        <v/>
      </c>
      <c r="X296" t="str">
        <f t="shared" si="13"/>
        <v/>
      </c>
      <c r="Y296" t="str">
        <f t="shared" ca="1" si="14"/>
        <v/>
      </c>
    </row>
    <row r="297" spans="1:25" x14ac:dyDescent="0.25">
      <c r="A297">
        <v>1060</v>
      </c>
      <c r="B297" t="s">
        <v>89</v>
      </c>
      <c r="C297" t="s">
        <v>79</v>
      </c>
      <c r="D297" t="s">
        <v>90</v>
      </c>
      <c r="E297" t="s">
        <v>22</v>
      </c>
      <c r="F297" t="s">
        <v>81</v>
      </c>
      <c r="G297" t="s">
        <v>1369</v>
      </c>
      <c r="H297" t="s">
        <v>70</v>
      </c>
      <c r="I297" t="s">
        <v>70</v>
      </c>
      <c r="J297" s="49" t="s">
        <v>1370</v>
      </c>
      <c r="K297" t="s">
        <v>82</v>
      </c>
      <c r="L297" t="s">
        <v>83</v>
      </c>
      <c r="M297" s="50">
        <v>42627</v>
      </c>
      <c r="N297" s="50">
        <v>42627</v>
      </c>
      <c r="O297" s="51">
        <v>1</v>
      </c>
      <c r="P297" s="51">
        <v>0</v>
      </c>
      <c r="Q297">
        <v>100</v>
      </c>
      <c r="R297" s="49" t="s">
        <v>1371</v>
      </c>
      <c r="S297" s="49" t="s">
        <v>1372</v>
      </c>
      <c r="T297" t="s">
        <v>84</v>
      </c>
      <c r="U297" t="s">
        <v>71</v>
      </c>
      <c r="V297" t="s">
        <v>85</v>
      </c>
      <c r="W297" t="str">
        <f t="shared" ca="1" si="12"/>
        <v/>
      </c>
      <c r="X297" t="str">
        <f t="shared" si="13"/>
        <v/>
      </c>
      <c r="Y297" t="str">
        <f t="shared" ca="1" si="14"/>
        <v/>
      </c>
    </row>
    <row r="298" spans="1:25" x14ac:dyDescent="0.25">
      <c r="A298">
        <v>1090</v>
      </c>
      <c r="B298" t="s">
        <v>89</v>
      </c>
      <c r="C298" t="s">
        <v>79</v>
      </c>
      <c r="D298" t="s">
        <v>90</v>
      </c>
      <c r="E298" t="s">
        <v>22</v>
      </c>
      <c r="F298" t="s">
        <v>81</v>
      </c>
      <c r="G298" t="s">
        <v>1373</v>
      </c>
      <c r="H298" t="s">
        <v>76</v>
      </c>
      <c r="I298" t="s">
        <v>76</v>
      </c>
      <c r="J298" s="49" t="s">
        <v>1374</v>
      </c>
      <c r="K298" t="s">
        <v>82</v>
      </c>
      <c r="L298" t="s">
        <v>83</v>
      </c>
      <c r="M298" s="50">
        <v>42627</v>
      </c>
      <c r="N298" s="50">
        <v>42628</v>
      </c>
      <c r="O298" s="51">
        <v>2</v>
      </c>
      <c r="P298" s="51">
        <v>0</v>
      </c>
      <c r="Q298">
        <v>100</v>
      </c>
      <c r="R298" s="49" t="s">
        <v>1375</v>
      </c>
      <c r="S298" s="49" t="s">
        <v>1374</v>
      </c>
      <c r="T298" t="s">
        <v>84</v>
      </c>
      <c r="U298" t="s">
        <v>71</v>
      </c>
      <c r="V298" t="s">
        <v>85</v>
      </c>
      <c r="W298" t="str">
        <f t="shared" ca="1" si="12"/>
        <v/>
      </c>
      <c r="X298">
        <f t="shared" si="13"/>
        <v>1</v>
      </c>
      <c r="Y298" t="str">
        <f t="shared" ca="1" si="14"/>
        <v/>
      </c>
    </row>
    <row r="299" spans="1:25" x14ac:dyDescent="0.25">
      <c r="A299">
        <v>1101</v>
      </c>
      <c r="B299" t="s">
        <v>89</v>
      </c>
      <c r="C299" t="s">
        <v>79</v>
      </c>
      <c r="D299" t="s">
        <v>90</v>
      </c>
      <c r="E299" t="s">
        <v>22</v>
      </c>
      <c r="F299" t="s">
        <v>81</v>
      </c>
      <c r="G299" t="s">
        <v>1376</v>
      </c>
      <c r="H299" t="s">
        <v>76</v>
      </c>
      <c r="I299" t="s">
        <v>76</v>
      </c>
      <c r="J299" s="49" t="s">
        <v>1377</v>
      </c>
      <c r="K299" t="s">
        <v>82</v>
      </c>
      <c r="L299" t="s">
        <v>83</v>
      </c>
      <c r="M299" s="50">
        <v>42627</v>
      </c>
      <c r="N299" s="50">
        <v>42627</v>
      </c>
      <c r="O299" s="51">
        <v>2</v>
      </c>
      <c r="P299" s="51">
        <v>0</v>
      </c>
      <c r="Q299">
        <v>100</v>
      </c>
      <c r="R299" s="49" t="s">
        <v>1378</v>
      </c>
      <c r="S299" s="49" t="s">
        <v>1377</v>
      </c>
      <c r="T299" t="s">
        <v>84</v>
      </c>
      <c r="U299" t="s">
        <v>71</v>
      </c>
      <c r="V299" t="s">
        <v>85</v>
      </c>
      <c r="W299" t="str">
        <f t="shared" ca="1" si="12"/>
        <v/>
      </c>
      <c r="X299" t="str">
        <f t="shared" si="13"/>
        <v/>
      </c>
      <c r="Y299" t="str">
        <f t="shared" ca="1" si="14"/>
        <v/>
      </c>
    </row>
    <row r="300" spans="1:25" x14ac:dyDescent="0.25">
      <c r="A300">
        <v>1109</v>
      </c>
      <c r="B300" t="s">
        <v>89</v>
      </c>
      <c r="C300" t="s">
        <v>79</v>
      </c>
      <c r="D300" t="s">
        <v>90</v>
      </c>
      <c r="E300" t="s">
        <v>22</v>
      </c>
      <c r="F300" t="s">
        <v>92</v>
      </c>
      <c r="G300" t="s">
        <v>1379</v>
      </c>
      <c r="H300" t="s">
        <v>76</v>
      </c>
      <c r="I300" t="s">
        <v>76</v>
      </c>
      <c r="J300" s="49" t="s">
        <v>1380</v>
      </c>
      <c r="K300" t="s">
        <v>82</v>
      </c>
      <c r="L300" t="s">
        <v>83</v>
      </c>
      <c r="M300" s="50">
        <v>42627</v>
      </c>
      <c r="N300" s="50">
        <v>42627</v>
      </c>
      <c r="O300" s="51">
        <v>1</v>
      </c>
      <c r="P300" s="51">
        <v>0</v>
      </c>
      <c r="Q300">
        <v>100</v>
      </c>
      <c r="R300" s="49" t="s">
        <v>1381</v>
      </c>
      <c r="S300" s="49" t="s">
        <v>1382</v>
      </c>
      <c r="T300" t="s">
        <v>84</v>
      </c>
      <c r="U300" t="s">
        <v>71</v>
      </c>
      <c r="V300" t="s">
        <v>85</v>
      </c>
      <c r="W300" t="str">
        <f t="shared" ca="1" si="12"/>
        <v/>
      </c>
      <c r="X300" t="str">
        <f t="shared" si="13"/>
        <v/>
      </c>
      <c r="Y300" t="str">
        <f t="shared" ca="1" si="14"/>
        <v/>
      </c>
    </row>
    <row r="301" spans="1:25" x14ac:dyDescent="0.25">
      <c r="A301">
        <v>1112</v>
      </c>
      <c r="B301" t="s">
        <v>89</v>
      </c>
      <c r="C301" t="s">
        <v>79</v>
      </c>
      <c r="D301" t="s">
        <v>90</v>
      </c>
      <c r="E301" t="s">
        <v>22</v>
      </c>
      <c r="F301" t="s">
        <v>81</v>
      </c>
      <c r="G301" t="s">
        <v>1383</v>
      </c>
      <c r="H301" t="s">
        <v>76</v>
      </c>
      <c r="I301" t="s">
        <v>76</v>
      </c>
      <c r="J301" s="49" t="s">
        <v>1384</v>
      </c>
      <c r="K301" t="s">
        <v>82</v>
      </c>
      <c r="L301" t="s">
        <v>83</v>
      </c>
      <c r="M301" s="50">
        <v>42627</v>
      </c>
      <c r="N301" s="50">
        <v>42627</v>
      </c>
      <c r="O301" s="51">
        <v>1</v>
      </c>
      <c r="P301" s="51">
        <v>0</v>
      </c>
      <c r="Q301">
        <v>100</v>
      </c>
      <c r="R301" s="49" t="s">
        <v>1385</v>
      </c>
      <c r="S301" s="49" t="s">
        <v>1384</v>
      </c>
      <c r="T301" t="s">
        <v>84</v>
      </c>
      <c r="U301" t="s">
        <v>71</v>
      </c>
      <c r="V301" t="s">
        <v>85</v>
      </c>
      <c r="W301" t="str">
        <f t="shared" ca="1" si="12"/>
        <v/>
      </c>
      <c r="X301" t="str">
        <f t="shared" si="13"/>
        <v/>
      </c>
      <c r="Y301" t="str">
        <f t="shared" ca="1" si="14"/>
        <v/>
      </c>
    </row>
    <row r="302" spans="1:25" x14ac:dyDescent="0.25">
      <c r="A302">
        <v>1121</v>
      </c>
      <c r="B302" t="s">
        <v>89</v>
      </c>
      <c r="C302" t="s">
        <v>79</v>
      </c>
      <c r="D302" t="s">
        <v>90</v>
      </c>
      <c r="E302" t="s">
        <v>22</v>
      </c>
      <c r="F302" t="s">
        <v>81</v>
      </c>
      <c r="G302" t="s">
        <v>1386</v>
      </c>
      <c r="H302" t="s">
        <v>76</v>
      </c>
      <c r="I302" t="s">
        <v>76</v>
      </c>
      <c r="J302" s="49" t="s">
        <v>1387</v>
      </c>
      <c r="K302" t="s">
        <v>82</v>
      </c>
      <c r="L302" t="s">
        <v>83</v>
      </c>
      <c r="M302" s="50">
        <v>42627</v>
      </c>
      <c r="N302" s="50">
        <v>42627</v>
      </c>
      <c r="O302" s="51">
        <v>1</v>
      </c>
      <c r="P302" s="51">
        <v>0</v>
      </c>
      <c r="Q302">
        <v>100</v>
      </c>
      <c r="R302" s="49" t="s">
        <v>1388</v>
      </c>
      <c r="S302" s="49" t="s">
        <v>1387</v>
      </c>
      <c r="T302" t="s">
        <v>84</v>
      </c>
      <c r="U302" t="s">
        <v>71</v>
      </c>
      <c r="V302" t="s">
        <v>85</v>
      </c>
      <c r="W302" t="str">
        <f t="shared" ca="1" si="12"/>
        <v/>
      </c>
      <c r="X302" t="str">
        <f t="shared" si="13"/>
        <v/>
      </c>
      <c r="Y302" t="str">
        <f t="shared" ca="1" si="14"/>
        <v/>
      </c>
    </row>
    <row r="303" spans="1:25" x14ac:dyDescent="0.25">
      <c r="A303">
        <v>1122</v>
      </c>
      <c r="B303" t="s">
        <v>89</v>
      </c>
      <c r="C303" t="s">
        <v>79</v>
      </c>
      <c r="D303" t="s">
        <v>90</v>
      </c>
      <c r="E303" t="s">
        <v>22</v>
      </c>
      <c r="F303" t="s">
        <v>81</v>
      </c>
      <c r="G303" t="s">
        <v>1389</v>
      </c>
      <c r="H303" t="s">
        <v>76</v>
      </c>
      <c r="I303" t="s">
        <v>76</v>
      </c>
      <c r="J303" s="49" t="s">
        <v>1390</v>
      </c>
      <c r="K303" t="s">
        <v>82</v>
      </c>
      <c r="L303" t="s">
        <v>83</v>
      </c>
      <c r="M303" s="50">
        <v>42627</v>
      </c>
      <c r="N303" s="50">
        <v>42627</v>
      </c>
      <c r="O303" s="51">
        <v>0.5</v>
      </c>
      <c r="P303" s="51">
        <v>0</v>
      </c>
      <c r="Q303">
        <v>100</v>
      </c>
      <c r="R303" s="49" t="s">
        <v>1391</v>
      </c>
      <c r="S303" s="49" t="s">
        <v>1390</v>
      </c>
      <c r="T303" t="s">
        <v>84</v>
      </c>
      <c r="U303" t="s">
        <v>71</v>
      </c>
      <c r="V303" t="s">
        <v>85</v>
      </c>
      <c r="W303" t="str">
        <f t="shared" ca="1" si="12"/>
        <v/>
      </c>
      <c r="X303" t="str">
        <f t="shared" si="13"/>
        <v/>
      </c>
      <c r="Y303" t="str">
        <f t="shared" ca="1" si="14"/>
        <v/>
      </c>
    </row>
    <row r="304" spans="1:25" x14ac:dyDescent="0.25">
      <c r="A304">
        <v>1124</v>
      </c>
      <c r="B304" t="s">
        <v>89</v>
      </c>
      <c r="C304" t="s">
        <v>79</v>
      </c>
      <c r="D304" t="s">
        <v>90</v>
      </c>
      <c r="E304" t="s">
        <v>22</v>
      </c>
      <c r="F304" t="s">
        <v>81</v>
      </c>
      <c r="G304" t="s">
        <v>1392</v>
      </c>
      <c r="H304" t="s">
        <v>74</v>
      </c>
      <c r="I304" t="s">
        <v>74</v>
      </c>
      <c r="J304" s="49" t="s">
        <v>1393</v>
      </c>
      <c r="K304" t="s">
        <v>82</v>
      </c>
      <c r="L304" t="s">
        <v>83</v>
      </c>
      <c r="M304" s="50">
        <v>42627</v>
      </c>
      <c r="N304" s="50">
        <v>42627</v>
      </c>
      <c r="O304" s="51">
        <v>0.5</v>
      </c>
      <c r="P304" s="51">
        <v>0</v>
      </c>
      <c r="Q304">
        <v>100</v>
      </c>
      <c r="R304" s="49" t="s">
        <v>1394</v>
      </c>
      <c r="S304" s="49" t="s">
        <v>1393</v>
      </c>
      <c r="T304" t="s">
        <v>84</v>
      </c>
      <c r="U304" t="s">
        <v>71</v>
      </c>
      <c r="V304" t="s">
        <v>85</v>
      </c>
      <c r="W304" t="str">
        <f t="shared" ca="1" si="12"/>
        <v/>
      </c>
      <c r="X304" t="str">
        <f t="shared" si="13"/>
        <v/>
      </c>
      <c r="Y304" t="str">
        <f t="shared" ca="1" si="14"/>
        <v/>
      </c>
    </row>
    <row r="305" spans="1:25" x14ac:dyDescent="0.25">
      <c r="A305">
        <v>1130</v>
      </c>
      <c r="B305" t="s">
        <v>89</v>
      </c>
      <c r="C305" t="s">
        <v>79</v>
      </c>
      <c r="D305" t="s">
        <v>90</v>
      </c>
      <c r="E305" t="s">
        <v>22</v>
      </c>
      <c r="F305" t="s">
        <v>81</v>
      </c>
      <c r="G305" t="s">
        <v>1395</v>
      </c>
      <c r="H305" t="s">
        <v>74</v>
      </c>
      <c r="I305" t="s">
        <v>74</v>
      </c>
      <c r="J305" s="49" t="s">
        <v>1396</v>
      </c>
      <c r="K305" t="s">
        <v>82</v>
      </c>
      <c r="L305" t="s">
        <v>83</v>
      </c>
      <c r="M305" s="50">
        <v>42627</v>
      </c>
      <c r="N305" s="50">
        <v>42627</v>
      </c>
      <c r="O305" s="51">
        <v>1</v>
      </c>
      <c r="P305" s="51">
        <v>0</v>
      </c>
      <c r="Q305">
        <v>100</v>
      </c>
      <c r="R305" s="49" t="s">
        <v>1397</v>
      </c>
      <c r="S305" s="49" t="s">
        <v>1396</v>
      </c>
      <c r="T305" t="s">
        <v>84</v>
      </c>
      <c r="U305" t="s">
        <v>71</v>
      </c>
      <c r="V305" t="s">
        <v>85</v>
      </c>
      <c r="W305" t="str">
        <f t="shared" ca="1" si="12"/>
        <v/>
      </c>
      <c r="X305" t="str">
        <f t="shared" si="13"/>
        <v/>
      </c>
      <c r="Y305" t="str">
        <f t="shared" ca="1" si="14"/>
        <v/>
      </c>
    </row>
    <row r="306" spans="1:25" x14ac:dyDescent="0.25">
      <c r="A306">
        <v>1136</v>
      </c>
      <c r="B306" t="s">
        <v>89</v>
      </c>
      <c r="C306" t="s">
        <v>79</v>
      </c>
      <c r="D306" t="s">
        <v>90</v>
      </c>
      <c r="E306" t="s">
        <v>22</v>
      </c>
      <c r="F306" t="s">
        <v>81</v>
      </c>
      <c r="G306" t="s">
        <v>1398</v>
      </c>
      <c r="H306" t="s">
        <v>76</v>
      </c>
      <c r="I306" t="s">
        <v>76</v>
      </c>
      <c r="J306" s="49" t="s">
        <v>1399</v>
      </c>
      <c r="K306" t="s">
        <v>82</v>
      </c>
      <c r="L306" t="s">
        <v>83</v>
      </c>
      <c r="M306" s="50">
        <v>42627</v>
      </c>
      <c r="N306" s="50">
        <v>42627</v>
      </c>
      <c r="O306" s="51">
        <v>2</v>
      </c>
      <c r="P306" s="51">
        <v>0</v>
      </c>
      <c r="Q306">
        <v>100</v>
      </c>
      <c r="R306" s="49" t="s">
        <v>1400</v>
      </c>
      <c r="S306" s="49" t="s">
        <v>1399</v>
      </c>
      <c r="T306" t="s">
        <v>84</v>
      </c>
      <c r="U306" t="s">
        <v>71</v>
      </c>
      <c r="V306" t="s">
        <v>85</v>
      </c>
      <c r="W306" t="str">
        <f t="shared" ca="1" si="12"/>
        <v/>
      </c>
      <c r="X306" t="str">
        <f t="shared" si="13"/>
        <v/>
      </c>
      <c r="Y306" t="str">
        <f t="shared" ca="1" si="14"/>
        <v/>
      </c>
    </row>
    <row r="307" spans="1:25" x14ac:dyDescent="0.25">
      <c r="A307">
        <v>1143</v>
      </c>
      <c r="B307" t="s">
        <v>89</v>
      </c>
      <c r="C307" t="s">
        <v>79</v>
      </c>
      <c r="D307" t="s">
        <v>90</v>
      </c>
      <c r="E307" t="s">
        <v>22</v>
      </c>
      <c r="F307" t="s">
        <v>81</v>
      </c>
      <c r="G307" t="s">
        <v>1401</v>
      </c>
      <c r="H307" t="s">
        <v>70</v>
      </c>
      <c r="I307" t="s">
        <v>70</v>
      </c>
      <c r="J307" s="49" t="s">
        <v>1402</v>
      </c>
      <c r="K307" t="s">
        <v>82</v>
      </c>
      <c r="L307" t="s">
        <v>83</v>
      </c>
      <c r="M307" s="50">
        <v>42627</v>
      </c>
      <c r="N307" s="50">
        <v>42627</v>
      </c>
      <c r="O307" s="51">
        <v>0.5</v>
      </c>
      <c r="P307" s="51">
        <v>0</v>
      </c>
      <c r="Q307">
        <v>100</v>
      </c>
      <c r="R307" s="49" t="s">
        <v>1403</v>
      </c>
      <c r="S307" s="49" t="s">
        <v>1402</v>
      </c>
      <c r="T307" t="s">
        <v>84</v>
      </c>
      <c r="U307" t="s">
        <v>71</v>
      </c>
      <c r="V307" t="s">
        <v>85</v>
      </c>
      <c r="W307" t="str">
        <f t="shared" ca="1" si="12"/>
        <v/>
      </c>
      <c r="X307" t="str">
        <f t="shared" si="13"/>
        <v/>
      </c>
      <c r="Y307" t="str">
        <f t="shared" ca="1" si="14"/>
        <v/>
      </c>
    </row>
    <row r="308" spans="1:25" x14ac:dyDescent="0.25">
      <c r="A308">
        <v>1144</v>
      </c>
      <c r="B308" t="s">
        <v>89</v>
      </c>
      <c r="C308" t="s">
        <v>79</v>
      </c>
      <c r="D308" t="s">
        <v>90</v>
      </c>
      <c r="E308" t="s">
        <v>22</v>
      </c>
      <c r="F308" t="s">
        <v>81</v>
      </c>
      <c r="G308" t="s">
        <v>1404</v>
      </c>
      <c r="H308" t="s">
        <v>70</v>
      </c>
      <c r="I308" t="s">
        <v>70</v>
      </c>
      <c r="J308" s="49" t="s">
        <v>1405</v>
      </c>
      <c r="K308" t="s">
        <v>82</v>
      </c>
      <c r="L308" t="s">
        <v>83</v>
      </c>
      <c r="M308" s="50">
        <v>42627</v>
      </c>
      <c r="N308" s="50">
        <v>42627</v>
      </c>
      <c r="O308" s="51">
        <v>0.5</v>
      </c>
      <c r="P308" s="51">
        <v>0</v>
      </c>
      <c r="Q308">
        <v>100</v>
      </c>
      <c r="R308" s="49" t="s">
        <v>1406</v>
      </c>
      <c r="S308" s="49" t="s">
        <v>1405</v>
      </c>
      <c r="T308" t="s">
        <v>84</v>
      </c>
      <c r="U308" t="s">
        <v>71</v>
      </c>
      <c r="V308" t="s">
        <v>85</v>
      </c>
      <c r="W308" t="str">
        <f t="shared" ca="1" si="12"/>
        <v/>
      </c>
      <c r="X308" t="str">
        <f t="shared" si="13"/>
        <v/>
      </c>
      <c r="Y308" t="str">
        <f t="shared" ca="1" si="14"/>
        <v/>
      </c>
    </row>
    <row r="309" spans="1:25" x14ac:dyDescent="0.25">
      <c r="A309">
        <v>1145</v>
      </c>
      <c r="B309" t="s">
        <v>89</v>
      </c>
      <c r="C309" t="s">
        <v>79</v>
      </c>
      <c r="D309" t="s">
        <v>90</v>
      </c>
      <c r="E309" t="s">
        <v>22</v>
      </c>
      <c r="F309" t="s">
        <v>81</v>
      </c>
      <c r="G309" t="s">
        <v>1407</v>
      </c>
      <c r="H309" t="s">
        <v>70</v>
      </c>
      <c r="I309" t="s">
        <v>70</v>
      </c>
      <c r="J309" s="49" t="s">
        <v>1408</v>
      </c>
      <c r="K309" t="s">
        <v>82</v>
      </c>
      <c r="L309" t="s">
        <v>83</v>
      </c>
      <c r="M309" s="50">
        <v>42627</v>
      </c>
      <c r="N309" s="50">
        <v>42627</v>
      </c>
      <c r="O309" s="51">
        <v>1</v>
      </c>
      <c r="P309" s="51">
        <v>0</v>
      </c>
      <c r="Q309">
        <v>100</v>
      </c>
      <c r="R309" s="49" t="s">
        <v>1409</v>
      </c>
      <c r="S309" s="49" t="s">
        <v>1408</v>
      </c>
      <c r="T309" t="s">
        <v>84</v>
      </c>
      <c r="U309" t="s">
        <v>71</v>
      </c>
      <c r="V309" t="s">
        <v>85</v>
      </c>
      <c r="W309" t="str">
        <f t="shared" ca="1" si="12"/>
        <v/>
      </c>
      <c r="X309" t="str">
        <f t="shared" si="13"/>
        <v/>
      </c>
      <c r="Y309" t="str">
        <f t="shared" ca="1" si="14"/>
        <v/>
      </c>
    </row>
    <row r="310" spans="1:25" x14ac:dyDescent="0.25">
      <c r="A310">
        <v>1146</v>
      </c>
      <c r="B310" t="s">
        <v>89</v>
      </c>
      <c r="C310" t="s">
        <v>79</v>
      </c>
      <c r="D310" t="s">
        <v>90</v>
      </c>
      <c r="E310" t="s">
        <v>26</v>
      </c>
      <c r="F310" t="s">
        <v>81</v>
      </c>
      <c r="G310" t="s">
        <v>1410</v>
      </c>
      <c r="H310" t="s">
        <v>74</v>
      </c>
      <c r="I310" t="s">
        <v>74</v>
      </c>
      <c r="J310" s="49" t="s">
        <v>9690</v>
      </c>
      <c r="K310" t="s">
        <v>82</v>
      </c>
      <c r="L310" t="s">
        <v>83</v>
      </c>
      <c r="M310" s="50">
        <v>42653</v>
      </c>
      <c r="N310" s="50">
        <v>42653</v>
      </c>
      <c r="O310" s="51">
        <v>2</v>
      </c>
      <c r="P310" s="51">
        <v>0</v>
      </c>
      <c r="Q310">
        <v>0</v>
      </c>
      <c r="R310" s="49" t="s">
        <v>1411</v>
      </c>
      <c r="S310" s="49" t="s">
        <v>86</v>
      </c>
      <c r="T310" t="s">
        <v>84</v>
      </c>
      <c r="U310" t="s">
        <v>71</v>
      </c>
      <c r="V310" t="s">
        <v>85</v>
      </c>
      <c r="W310">
        <f t="shared" ca="1" si="12"/>
        <v>1</v>
      </c>
      <c r="X310" t="str">
        <f t="shared" si="13"/>
        <v/>
      </c>
      <c r="Y310" t="str">
        <f t="shared" ca="1" si="14"/>
        <v/>
      </c>
    </row>
    <row r="311" spans="1:25" x14ac:dyDescent="0.25">
      <c r="A311">
        <v>1147</v>
      </c>
      <c r="B311" t="s">
        <v>89</v>
      </c>
      <c r="C311" t="s">
        <v>79</v>
      </c>
      <c r="D311" t="s">
        <v>90</v>
      </c>
      <c r="E311" t="s">
        <v>22</v>
      </c>
      <c r="F311" t="s">
        <v>81</v>
      </c>
      <c r="G311" t="s">
        <v>1412</v>
      </c>
      <c r="H311" t="s">
        <v>70</v>
      </c>
      <c r="I311" t="s">
        <v>70</v>
      </c>
      <c r="J311" s="49" t="s">
        <v>1413</v>
      </c>
      <c r="K311" t="s">
        <v>82</v>
      </c>
      <c r="L311" t="s">
        <v>83</v>
      </c>
      <c r="M311" s="50">
        <v>42627</v>
      </c>
      <c r="N311" s="50">
        <v>42627</v>
      </c>
      <c r="O311" s="51">
        <v>0.5</v>
      </c>
      <c r="P311" s="51">
        <v>0</v>
      </c>
      <c r="Q311">
        <v>100</v>
      </c>
      <c r="R311" s="49" t="s">
        <v>1414</v>
      </c>
      <c r="S311" s="49" t="s">
        <v>1413</v>
      </c>
      <c r="T311" t="s">
        <v>84</v>
      </c>
      <c r="U311" t="s">
        <v>71</v>
      </c>
      <c r="V311" t="s">
        <v>85</v>
      </c>
      <c r="W311" t="str">
        <f t="shared" ca="1" si="12"/>
        <v/>
      </c>
      <c r="X311" t="str">
        <f t="shared" si="13"/>
        <v/>
      </c>
      <c r="Y311" t="str">
        <f t="shared" ca="1" si="14"/>
        <v/>
      </c>
    </row>
    <row r="312" spans="1:25" x14ac:dyDescent="0.25">
      <c r="A312">
        <v>1150</v>
      </c>
      <c r="B312" t="s">
        <v>89</v>
      </c>
      <c r="C312" t="s">
        <v>79</v>
      </c>
      <c r="D312" t="s">
        <v>90</v>
      </c>
      <c r="E312" t="s">
        <v>22</v>
      </c>
      <c r="F312" t="s">
        <v>81</v>
      </c>
      <c r="G312" t="s">
        <v>1415</v>
      </c>
      <c r="H312" t="s">
        <v>74</v>
      </c>
      <c r="I312" t="s">
        <v>74</v>
      </c>
      <c r="J312" s="49" t="s">
        <v>1416</v>
      </c>
      <c r="K312" t="s">
        <v>82</v>
      </c>
      <c r="L312" t="s">
        <v>83</v>
      </c>
      <c r="M312" s="50">
        <v>42627</v>
      </c>
      <c r="N312" s="50">
        <v>42627</v>
      </c>
      <c r="O312" s="51">
        <v>10</v>
      </c>
      <c r="P312" s="51">
        <v>0</v>
      </c>
      <c r="Q312">
        <v>100</v>
      </c>
      <c r="R312" s="49" t="s">
        <v>1417</v>
      </c>
      <c r="S312" s="49" t="s">
        <v>1418</v>
      </c>
      <c r="T312" t="s">
        <v>84</v>
      </c>
      <c r="U312" t="s">
        <v>71</v>
      </c>
      <c r="V312" t="s">
        <v>85</v>
      </c>
      <c r="W312" t="str">
        <f t="shared" ca="1" si="12"/>
        <v/>
      </c>
      <c r="X312" t="str">
        <f t="shared" si="13"/>
        <v/>
      </c>
      <c r="Y312" t="str">
        <f t="shared" ca="1" si="14"/>
        <v/>
      </c>
    </row>
    <row r="313" spans="1:25" x14ac:dyDescent="0.25">
      <c r="A313">
        <v>1151</v>
      </c>
      <c r="B313" t="s">
        <v>89</v>
      </c>
      <c r="C313" t="s">
        <v>79</v>
      </c>
      <c r="D313" t="s">
        <v>90</v>
      </c>
      <c r="E313" t="s">
        <v>22</v>
      </c>
      <c r="F313" t="s">
        <v>81</v>
      </c>
      <c r="G313" t="s">
        <v>1419</v>
      </c>
      <c r="H313" t="s">
        <v>74</v>
      </c>
      <c r="I313" t="s">
        <v>74</v>
      </c>
      <c r="J313" s="49" t="s">
        <v>1420</v>
      </c>
      <c r="K313" t="s">
        <v>82</v>
      </c>
      <c r="L313" t="s">
        <v>83</v>
      </c>
      <c r="M313" s="50">
        <v>42627</v>
      </c>
      <c r="N313" s="50">
        <v>42627</v>
      </c>
      <c r="O313" s="51">
        <v>3</v>
      </c>
      <c r="P313" s="51">
        <v>0</v>
      </c>
      <c r="Q313">
        <v>100</v>
      </c>
      <c r="R313" s="49" t="s">
        <v>1421</v>
      </c>
      <c r="S313" s="49" t="s">
        <v>1422</v>
      </c>
      <c r="T313" t="s">
        <v>84</v>
      </c>
      <c r="U313" t="s">
        <v>71</v>
      </c>
      <c r="V313" t="s">
        <v>85</v>
      </c>
      <c r="W313" t="str">
        <f t="shared" ca="1" si="12"/>
        <v/>
      </c>
      <c r="X313" t="str">
        <f t="shared" si="13"/>
        <v/>
      </c>
      <c r="Y313" t="str">
        <f t="shared" ca="1" si="14"/>
        <v/>
      </c>
    </row>
    <row r="314" spans="1:25" x14ac:dyDescent="0.25">
      <c r="A314">
        <v>1153</v>
      </c>
      <c r="B314" t="s">
        <v>89</v>
      </c>
      <c r="C314" t="s">
        <v>79</v>
      </c>
      <c r="D314" t="s">
        <v>90</v>
      </c>
      <c r="E314" t="s">
        <v>22</v>
      </c>
      <c r="F314" t="s">
        <v>81</v>
      </c>
      <c r="G314" t="s">
        <v>1423</v>
      </c>
      <c r="H314" t="s">
        <v>74</v>
      </c>
      <c r="I314" t="s">
        <v>74</v>
      </c>
      <c r="J314" s="49" t="s">
        <v>1424</v>
      </c>
      <c r="K314" t="s">
        <v>82</v>
      </c>
      <c r="L314" t="s">
        <v>83</v>
      </c>
      <c r="M314" s="50">
        <v>42627</v>
      </c>
      <c r="N314" s="50">
        <v>42627</v>
      </c>
      <c r="O314" s="51">
        <v>0.5</v>
      </c>
      <c r="P314" s="51">
        <v>0</v>
      </c>
      <c r="Q314">
        <v>100</v>
      </c>
      <c r="R314" s="49" t="s">
        <v>1425</v>
      </c>
      <c r="S314" s="49" t="s">
        <v>1424</v>
      </c>
      <c r="T314" t="s">
        <v>84</v>
      </c>
      <c r="U314" t="s">
        <v>71</v>
      </c>
      <c r="V314" t="s">
        <v>85</v>
      </c>
      <c r="W314" t="str">
        <f t="shared" ca="1" si="12"/>
        <v/>
      </c>
      <c r="X314" t="str">
        <f t="shared" si="13"/>
        <v/>
      </c>
      <c r="Y314" t="str">
        <f t="shared" ca="1" si="14"/>
        <v/>
      </c>
    </row>
    <row r="315" spans="1:25" x14ac:dyDescent="0.25">
      <c r="A315">
        <v>1155</v>
      </c>
      <c r="B315" t="s">
        <v>89</v>
      </c>
      <c r="C315" t="s">
        <v>79</v>
      </c>
      <c r="D315" t="s">
        <v>90</v>
      </c>
      <c r="E315" t="s">
        <v>22</v>
      </c>
      <c r="F315" t="s">
        <v>81</v>
      </c>
      <c r="G315" t="s">
        <v>1426</v>
      </c>
      <c r="H315" t="s">
        <v>76</v>
      </c>
      <c r="I315" t="s">
        <v>76</v>
      </c>
      <c r="J315" s="49" t="s">
        <v>1427</v>
      </c>
      <c r="K315" t="s">
        <v>82</v>
      </c>
      <c r="L315" t="s">
        <v>83</v>
      </c>
      <c r="M315" s="50">
        <v>42627</v>
      </c>
      <c r="N315" s="50">
        <v>42627</v>
      </c>
      <c r="O315" s="51">
        <v>0.5</v>
      </c>
      <c r="P315" s="51">
        <v>0</v>
      </c>
      <c r="Q315">
        <v>100</v>
      </c>
      <c r="R315" s="49" t="s">
        <v>1428</v>
      </c>
      <c r="S315" s="49" t="s">
        <v>1429</v>
      </c>
      <c r="T315" t="s">
        <v>84</v>
      </c>
      <c r="U315" t="s">
        <v>71</v>
      </c>
      <c r="V315" t="s">
        <v>85</v>
      </c>
      <c r="W315" t="str">
        <f t="shared" ca="1" si="12"/>
        <v/>
      </c>
      <c r="X315" t="str">
        <f t="shared" si="13"/>
        <v/>
      </c>
      <c r="Y315" t="str">
        <f t="shared" ca="1" si="14"/>
        <v/>
      </c>
    </row>
    <row r="316" spans="1:25" x14ac:dyDescent="0.25">
      <c r="A316">
        <v>1156</v>
      </c>
      <c r="B316" t="s">
        <v>89</v>
      </c>
      <c r="C316" t="s">
        <v>79</v>
      </c>
      <c r="D316" t="s">
        <v>90</v>
      </c>
      <c r="E316" t="s">
        <v>22</v>
      </c>
      <c r="F316" t="s">
        <v>81</v>
      </c>
      <c r="G316" t="s">
        <v>1430</v>
      </c>
      <c r="H316" t="s">
        <v>76</v>
      </c>
      <c r="I316" t="s">
        <v>76</v>
      </c>
      <c r="J316" s="49" t="s">
        <v>1431</v>
      </c>
      <c r="K316" t="s">
        <v>82</v>
      </c>
      <c r="L316" t="s">
        <v>83</v>
      </c>
      <c r="M316" s="50">
        <v>42627</v>
      </c>
      <c r="N316" s="50">
        <v>42627</v>
      </c>
      <c r="O316" s="51">
        <v>0.5</v>
      </c>
      <c r="P316" s="51">
        <v>0</v>
      </c>
      <c r="Q316">
        <v>100</v>
      </c>
      <c r="R316" s="49" t="s">
        <v>1432</v>
      </c>
      <c r="S316" s="49" t="s">
        <v>1431</v>
      </c>
      <c r="T316" t="s">
        <v>84</v>
      </c>
      <c r="U316" t="s">
        <v>71</v>
      </c>
      <c r="V316" t="s">
        <v>85</v>
      </c>
      <c r="W316" t="str">
        <f t="shared" ca="1" si="12"/>
        <v/>
      </c>
      <c r="X316" t="str">
        <f t="shared" si="13"/>
        <v/>
      </c>
      <c r="Y316" t="str">
        <f t="shared" ca="1" si="14"/>
        <v/>
      </c>
    </row>
    <row r="317" spans="1:25" x14ac:dyDescent="0.25">
      <c r="A317">
        <v>1157</v>
      </c>
      <c r="B317" t="s">
        <v>89</v>
      </c>
      <c r="C317" t="s">
        <v>79</v>
      </c>
      <c r="D317" t="s">
        <v>90</v>
      </c>
      <c r="E317" t="s">
        <v>22</v>
      </c>
      <c r="F317" t="s">
        <v>81</v>
      </c>
      <c r="G317" t="s">
        <v>1433</v>
      </c>
      <c r="H317" t="s">
        <v>76</v>
      </c>
      <c r="I317" t="s">
        <v>76</v>
      </c>
      <c r="J317" s="49" t="s">
        <v>1434</v>
      </c>
      <c r="K317" t="s">
        <v>82</v>
      </c>
      <c r="L317" t="s">
        <v>83</v>
      </c>
      <c r="M317" s="50">
        <v>42627</v>
      </c>
      <c r="N317" s="50">
        <v>42627</v>
      </c>
      <c r="O317" s="51">
        <v>2</v>
      </c>
      <c r="P317" s="51">
        <v>0</v>
      </c>
      <c r="Q317">
        <v>100</v>
      </c>
      <c r="R317" s="49" t="s">
        <v>1435</v>
      </c>
      <c r="S317" s="49" t="s">
        <v>1434</v>
      </c>
      <c r="T317" t="s">
        <v>84</v>
      </c>
      <c r="U317" t="s">
        <v>71</v>
      </c>
      <c r="V317" t="s">
        <v>85</v>
      </c>
      <c r="W317" t="str">
        <f t="shared" ca="1" si="12"/>
        <v/>
      </c>
      <c r="X317" t="str">
        <f t="shared" si="13"/>
        <v/>
      </c>
      <c r="Y317" t="str">
        <f t="shared" ca="1" si="14"/>
        <v/>
      </c>
    </row>
    <row r="318" spans="1:25" x14ac:dyDescent="0.25">
      <c r="A318">
        <v>1159</v>
      </c>
      <c r="B318" t="s">
        <v>89</v>
      </c>
      <c r="C318" t="s">
        <v>79</v>
      </c>
      <c r="D318" t="s">
        <v>90</v>
      </c>
      <c r="E318" t="s">
        <v>22</v>
      </c>
      <c r="F318" t="s">
        <v>81</v>
      </c>
      <c r="G318" t="s">
        <v>1436</v>
      </c>
      <c r="H318" t="s">
        <v>74</v>
      </c>
      <c r="I318" t="s">
        <v>74</v>
      </c>
      <c r="J318" s="49" t="s">
        <v>1437</v>
      </c>
      <c r="K318" t="s">
        <v>82</v>
      </c>
      <c r="L318" t="s">
        <v>83</v>
      </c>
      <c r="M318" s="50">
        <v>42627</v>
      </c>
      <c r="N318" s="50">
        <v>42627</v>
      </c>
      <c r="O318" s="51">
        <v>3</v>
      </c>
      <c r="P318" s="51">
        <v>0</v>
      </c>
      <c r="Q318">
        <v>100</v>
      </c>
      <c r="R318" s="49" t="s">
        <v>1438</v>
      </c>
      <c r="S318" s="49" t="s">
        <v>1439</v>
      </c>
      <c r="T318" t="s">
        <v>84</v>
      </c>
      <c r="U318" t="s">
        <v>71</v>
      </c>
      <c r="V318" t="s">
        <v>85</v>
      </c>
      <c r="W318" t="str">
        <f t="shared" ca="1" si="12"/>
        <v/>
      </c>
      <c r="X318" t="str">
        <f t="shared" si="13"/>
        <v/>
      </c>
      <c r="Y318" t="str">
        <f t="shared" ca="1" si="14"/>
        <v/>
      </c>
    </row>
    <row r="319" spans="1:25" x14ac:dyDescent="0.25">
      <c r="A319">
        <v>1161</v>
      </c>
      <c r="B319" t="s">
        <v>89</v>
      </c>
      <c r="C319" t="s">
        <v>79</v>
      </c>
      <c r="D319" t="s">
        <v>90</v>
      </c>
      <c r="E319" t="s">
        <v>22</v>
      </c>
      <c r="F319" t="s">
        <v>81</v>
      </c>
      <c r="G319" t="s">
        <v>1440</v>
      </c>
      <c r="H319" t="s">
        <v>76</v>
      </c>
      <c r="I319" t="s">
        <v>76</v>
      </c>
      <c r="J319" s="49" t="s">
        <v>1441</v>
      </c>
      <c r="K319" t="s">
        <v>82</v>
      </c>
      <c r="L319" t="s">
        <v>83</v>
      </c>
      <c r="M319" s="50">
        <v>42627</v>
      </c>
      <c r="N319" s="50">
        <v>42627</v>
      </c>
      <c r="O319" s="51">
        <v>0.5</v>
      </c>
      <c r="P319" s="51">
        <v>0</v>
      </c>
      <c r="Q319">
        <v>100</v>
      </c>
      <c r="R319" s="49" t="s">
        <v>1442</v>
      </c>
      <c r="S319" s="49" t="s">
        <v>1441</v>
      </c>
      <c r="T319" t="s">
        <v>84</v>
      </c>
      <c r="U319" t="s">
        <v>71</v>
      </c>
      <c r="V319" t="s">
        <v>85</v>
      </c>
      <c r="W319" t="str">
        <f t="shared" ca="1" si="12"/>
        <v/>
      </c>
      <c r="X319" t="str">
        <f t="shared" si="13"/>
        <v/>
      </c>
      <c r="Y319" t="str">
        <f t="shared" ca="1" si="14"/>
        <v/>
      </c>
    </row>
    <row r="320" spans="1:25" x14ac:dyDescent="0.25">
      <c r="A320">
        <v>1162</v>
      </c>
      <c r="B320" t="s">
        <v>89</v>
      </c>
      <c r="C320" t="s">
        <v>79</v>
      </c>
      <c r="D320" t="s">
        <v>90</v>
      </c>
      <c r="E320" t="s">
        <v>22</v>
      </c>
      <c r="F320" t="s">
        <v>81</v>
      </c>
      <c r="G320" t="s">
        <v>1443</v>
      </c>
      <c r="H320" t="s">
        <v>70</v>
      </c>
      <c r="I320" t="s">
        <v>70</v>
      </c>
      <c r="J320" s="49" t="s">
        <v>1444</v>
      </c>
      <c r="K320" t="s">
        <v>82</v>
      </c>
      <c r="L320" t="s">
        <v>83</v>
      </c>
      <c r="M320" s="50">
        <v>42627</v>
      </c>
      <c r="N320" s="50">
        <v>42627</v>
      </c>
      <c r="O320" s="51">
        <v>0.5</v>
      </c>
      <c r="P320" s="51">
        <v>0</v>
      </c>
      <c r="Q320">
        <v>100</v>
      </c>
      <c r="R320" s="49" t="s">
        <v>1445</v>
      </c>
      <c r="S320" s="49" t="s">
        <v>1444</v>
      </c>
      <c r="T320" t="s">
        <v>84</v>
      </c>
      <c r="U320" t="s">
        <v>71</v>
      </c>
      <c r="V320" t="s">
        <v>85</v>
      </c>
      <c r="W320" t="str">
        <f t="shared" ca="1" si="12"/>
        <v/>
      </c>
      <c r="X320" t="str">
        <f t="shared" si="13"/>
        <v/>
      </c>
      <c r="Y320" t="str">
        <f t="shared" ca="1" si="14"/>
        <v/>
      </c>
    </row>
    <row r="321" spans="1:25" x14ac:dyDescent="0.25">
      <c r="A321">
        <v>1163</v>
      </c>
      <c r="B321" t="s">
        <v>89</v>
      </c>
      <c r="C321" t="s">
        <v>79</v>
      </c>
      <c r="D321" t="s">
        <v>90</v>
      </c>
      <c r="E321" t="s">
        <v>22</v>
      </c>
      <c r="F321" t="s">
        <v>81</v>
      </c>
      <c r="G321" t="s">
        <v>1446</v>
      </c>
      <c r="H321" t="s">
        <v>74</v>
      </c>
      <c r="I321" t="s">
        <v>74</v>
      </c>
      <c r="J321" s="49" t="s">
        <v>1447</v>
      </c>
      <c r="K321" t="s">
        <v>82</v>
      </c>
      <c r="L321" t="s">
        <v>83</v>
      </c>
      <c r="M321" s="50">
        <v>42627</v>
      </c>
      <c r="N321" s="50">
        <v>42627</v>
      </c>
      <c r="O321" s="51">
        <v>0.5</v>
      </c>
      <c r="P321" s="51">
        <v>0</v>
      </c>
      <c r="Q321">
        <v>100</v>
      </c>
      <c r="R321" s="49" t="s">
        <v>1448</v>
      </c>
      <c r="S321" s="49" t="s">
        <v>1447</v>
      </c>
      <c r="T321" t="s">
        <v>84</v>
      </c>
      <c r="U321" t="s">
        <v>71</v>
      </c>
      <c r="V321" t="s">
        <v>85</v>
      </c>
      <c r="W321" t="str">
        <f t="shared" ca="1" si="12"/>
        <v/>
      </c>
      <c r="X321" t="str">
        <f t="shared" si="13"/>
        <v/>
      </c>
      <c r="Y321" t="str">
        <f t="shared" ca="1" si="14"/>
        <v/>
      </c>
    </row>
    <row r="322" spans="1:25" x14ac:dyDescent="0.25">
      <c r="A322">
        <v>1572</v>
      </c>
      <c r="B322" t="s">
        <v>89</v>
      </c>
      <c r="C322" t="s">
        <v>79</v>
      </c>
      <c r="D322" t="s">
        <v>90</v>
      </c>
      <c r="E322" t="s">
        <v>22</v>
      </c>
      <c r="F322" t="s">
        <v>81</v>
      </c>
      <c r="G322" t="s">
        <v>1449</v>
      </c>
      <c r="H322" t="s">
        <v>74</v>
      </c>
      <c r="I322" t="s">
        <v>74</v>
      </c>
      <c r="J322" s="49" t="s">
        <v>1450</v>
      </c>
      <c r="K322" t="s">
        <v>82</v>
      </c>
      <c r="L322" t="s">
        <v>83</v>
      </c>
      <c r="M322" s="50">
        <v>42627</v>
      </c>
      <c r="N322" s="50">
        <v>42627</v>
      </c>
      <c r="O322" s="51">
        <v>0.5</v>
      </c>
      <c r="P322" s="51">
        <v>0</v>
      </c>
      <c r="Q322">
        <v>100</v>
      </c>
      <c r="R322" s="49" t="s">
        <v>1451</v>
      </c>
      <c r="S322" s="49" t="s">
        <v>1450</v>
      </c>
      <c r="T322" t="s">
        <v>84</v>
      </c>
      <c r="U322" t="s">
        <v>71</v>
      </c>
      <c r="V322" t="s">
        <v>85</v>
      </c>
      <c r="W322" t="str">
        <f t="shared" ref="W322:W385" ca="1" si="15">IF($E322="Nova",IF(($M322-TODAY()&lt;0),1,""),"")</f>
        <v/>
      </c>
      <c r="X322" t="str">
        <f t="shared" ref="X322:X385" si="16">IF($E322="Concluída",IF(($N322-M322&gt;0),1,""),"")</f>
        <v/>
      </c>
      <c r="Y322" t="str">
        <f t="shared" ref="Y322:Y385" ca="1" si="17">IF($E322="Em Andamento",IF(($M322-TODAY()&lt;0),1,""),"")</f>
        <v/>
      </c>
    </row>
    <row r="323" spans="1:25" x14ac:dyDescent="0.25">
      <c r="A323">
        <v>1618</v>
      </c>
      <c r="B323" t="s">
        <v>89</v>
      </c>
      <c r="C323" t="s">
        <v>79</v>
      </c>
      <c r="D323" t="s">
        <v>90</v>
      </c>
      <c r="E323" t="s">
        <v>22</v>
      </c>
      <c r="F323" t="s">
        <v>81</v>
      </c>
      <c r="G323" t="s">
        <v>1452</v>
      </c>
      <c r="H323" t="s">
        <v>70</v>
      </c>
      <c r="I323" t="s">
        <v>70</v>
      </c>
      <c r="J323" s="49" t="s">
        <v>1453</v>
      </c>
      <c r="K323" t="s">
        <v>82</v>
      </c>
      <c r="L323" t="s">
        <v>83</v>
      </c>
      <c r="M323" s="50">
        <v>42627</v>
      </c>
      <c r="N323" s="50">
        <v>42627</v>
      </c>
      <c r="O323" s="51">
        <v>0.5</v>
      </c>
      <c r="P323" s="51">
        <v>0</v>
      </c>
      <c r="Q323">
        <v>100</v>
      </c>
      <c r="R323" s="49" t="s">
        <v>1454</v>
      </c>
      <c r="S323" s="49" t="s">
        <v>1453</v>
      </c>
      <c r="T323" t="s">
        <v>84</v>
      </c>
      <c r="U323" t="s">
        <v>71</v>
      </c>
      <c r="V323" t="s">
        <v>85</v>
      </c>
      <c r="W323" t="str">
        <f t="shared" ca="1" si="15"/>
        <v/>
      </c>
      <c r="X323" t="str">
        <f t="shared" si="16"/>
        <v/>
      </c>
      <c r="Y323" t="str">
        <f t="shared" ca="1" si="17"/>
        <v/>
      </c>
    </row>
    <row r="324" spans="1:25" x14ac:dyDescent="0.25">
      <c r="A324">
        <v>1656</v>
      </c>
      <c r="B324" t="s">
        <v>89</v>
      </c>
      <c r="C324" t="s">
        <v>79</v>
      </c>
      <c r="D324" t="s">
        <v>90</v>
      </c>
      <c r="E324" t="s">
        <v>22</v>
      </c>
      <c r="F324" t="s">
        <v>81</v>
      </c>
      <c r="G324" t="s">
        <v>1455</v>
      </c>
      <c r="H324" t="s">
        <v>70</v>
      </c>
      <c r="I324" t="s">
        <v>70</v>
      </c>
      <c r="J324" s="49" t="s">
        <v>1456</v>
      </c>
      <c r="K324" t="s">
        <v>82</v>
      </c>
      <c r="L324" t="s">
        <v>83</v>
      </c>
      <c r="M324" s="50">
        <v>42627</v>
      </c>
      <c r="N324" s="50">
        <v>42627</v>
      </c>
      <c r="O324" s="51">
        <v>2</v>
      </c>
      <c r="P324" s="51">
        <v>0</v>
      </c>
      <c r="Q324">
        <v>100</v>
      </c>
      <c r="R324" s="49" t="s">
        <v>1457</v>
      </c>
      <c r="S324" s="49" t="s">
        <v>1458</v>
      </c>
      <c r="T324" t="s">
        <v>84</v>
      </c>
      <c r="U324" t="s">
        <v>71</v>
      </c>
      <c r="V324" t="s">
        <v>85</v>
      </c>
      <c r="W324" t="str">
        <f t="shared" ca="1" si="15"/>
        <v/>
      </c>
      <c r="X324" t="str">
        <f t="shared" si="16"/>
        <v/>
      </c>
      <c r="Y324" t="str">
        <f t="shared" ca="1" si="17"/>
        <v/>
      </c>
    </row>
    <row r="325" spans="1:25" x14ac:dyDescent="0.25">
      <c r="A325">
        <v>1995</v>
      </c>
      <c r="B325" t="s">
        <v>89</v>
      </c>
      <c r="C325" t="s">
        <v>79</v>
      </c>
      <c r="D325" t="s">
        <v>90</v>
      </c>
      <c r="E325" t="s">
        <v>22</v>
      </c>
      <c r="F325" t="s">
        <v>81</v>
      </c>
      <c r="G325" t="s">
        <v>1459</v>
      </c>
      <c r="H325" t="s">
        <v>74</v>
      </c>
      <c r="I325" t="s">
        <v>74</v>
      </c>
      <c r="J325" s="49" t="s">
        <v>1460</v>
      </c>
      <c r="K325" t="s">
        <v>82</v>
      </c>
      <c r="L325" t="s">
        <v>83</v>
      </c>
      <c r="M325" s="50">
        <v>42627</v>
      </c>
      <c r="N325" s="50">
        <v>42627</v>
      </c>
      <c r="O325" s="51">
        <v>0.5</v>
      </c>
      <c r="P325" s="51">
        <v>0</v>
      </c>
      <c r="Q325">
        <v>100</v>
      </c>
      <c r="R325" s="49" t="s">
        <v>1461</v>
      </c>
      <c r="S325" s="49" t="s">
        <v>1462</v>
      </c>
      <c r="T325" t="s">
        <v>84</v>
      </c>
      <c r="U325" t="s">
        <v>71</v>
      </c>
      <c r="V325" t="s">
        <v>85</v>
      </c>
      <c r="W325" t="str">
        <f t="shared" ca="1" si="15"/>
        <v/>
      </c>
      <c r="X325" t="str">
        <f t="shared" si="16"/>
        <v/>
      </c>
      <c r="Y325" t="str">
        <f t="shared" ca="1" si="17"/>
        <v/>
      </c>
    </row>
    <row r="326" spans="1:25" x14ac:dyDescent="0.25">
      <c r="A326">
        <v>1996</v>
      </c>
      <c r="B326" t="s">
        <v>89</v>
      </c>
      <c r="C326" t="s">
        <v>79</v>
      </c>
      <c r="D326" t="s">
        <v>90</v>
      </c>
      <c r="E326" t="s">
        <v>22</v>
      </c>
      <c r="F326" t="s">
        <v>81</v>
      </c>
      <c r="G326" t="s">
        <v>1463</v>
      </c>
      <c r="H326" t="s">
        <v>74</v>
      </c>
      <c r="I326" t="s">
        <v>74</v>
      </c>
      <c r="J326" s="49" t="s">
        <v>1464</v>
      </c>
      <c r="K326" t="s">
        <v>82</v>
      </c>
      <c r="L326" t="s">
        <v>83</v>
      </c>
      <c r="M326" s="50">
        <v>42627</v>
      </c>
      <c r="N326" s="50">
        <v>42627</v>
      </c>
      <c r="O326" s="51">
        <v>2</v>
      </c>
      <c r="P326" s="51">
        <v>0</v>
      </c>
      <c r="Q326">
        <v>100</v>
      </c>
      <c r="R326" s="49" t="s">
        <v>1465</v>
      </c>
      <c r="S326" s="49" t="s">
        <v>1464</v>
      </c>
      <c r="T326" t="s">
        <v>84</v>
      </c>
      <c r="U326" t="s">
        <v>71</v>
      </c>
      <c r="V326" t="s">
        <v>85</v>
      </c>
      <c r="W326" t="str">
        <f t="shared" ca="1" si="15"/>
        <v/>
      </c>
      <c r="X326" t="str">
        <f t="shared" si="16"/>
        <v/>
      </c>
      <c r="Y326" t="str">
        <f t="shared" ca="1" si="17"/>
        <v/>
      </c>
    </row>
    <row r="327" spans="1:25" x14ac:dyDescent="0.25">
      <c r="A327">
        <v>2005</v>
      </c>
      <c r="B327" t="s">
        <v>89</v>
      </c>
      <c r="C327" t="s">
        <v>79</v>
      </c>
      <c r="D327" t="s">
        <v>90</v>
      </c>
      <c r="E327" t="s">
        <v>22</v>
      </c>
      <c r="F327" t="s">
        <v>81</v>
      </c>
      <c r="G327" t="s">
        <v>1466</v>
      </c>
      <c r="H327" t="s">
        <v>74</v>
      </c>
      <c r="I327" t="s">
        <v>74</v>
      </c>
      <c r="J327" s="49" t="s">
        <v>1467</v>
      </c>
      <c r="K327" t="s">
        <v>82</v>
      </c>
      <c r="L327" t="s">
        <v>83</v>
      </c>
      <c r="M327" s="50">
        <v>42628</v>
      </c>
      <c r="N327" s="50">
        <v>42628</v>
      </c>
      <c r="O327" s="51">
        <v>0.5</v>
      </c>
      <c r="P327" s="51">
        <v>0</v>
      </c>
      <c r="Q327">
        <v>100</v>
      </c>
      <c r="R327" s="49" t="s">
        <v>1468</v>
      </c>
      <c r="S327" s="49" t="s">
        <v>1467</v>
      </c>
      <c r="T327" t="s">
        <v>84</v>
      </c>
      <c r="U327" t="s">
        <v>71</v>
      </c>
      <c r="V327" t="s">
        <v>85</v>
      </c>
      <c r="W327" t="str">
        <f t="shared" ca="1" si="15"/>
        <v/>
      </c>
      <c r="X327" t="str">
        <f t="shared" si="16"/>
        <v/>
      </c>
      <c r="Y327" t="str">
        <f t="shared" ca="1" si="17"/>
        <v/>
      </c>
    </row>
    <row r="328" spans="1:25" x14ac:dyDescent="0.25">
      <c r="A328">
        <v>2015</v>
      </c>
      <c r="B328" t="s">
        <v>89</v>
      </c>
      <c r="C328" t="s">
        <v>79</v>
      </c>
      <c r="D328" t="s">
        <v>90</v>
      </c>
      <c r="E328" t="s">
        <v>22</v>
      </c>
      <c r="F328" t="s">
        <v>81</v>
      </c>
      <c r="G328" t="s">
        <v>1469</v>
      </c>
      <c r="H328" t="s">
        <v>74</v>
      </c>
      <c r="I328" t="s">
        <v>74</v>
      </c>
      <c r="J328" s="49" t="s">
        <v>1470</v>
      </c>
      <c r="K328" t="s">
        <v>82</v>
      </c>
      <c r="L328" t="s">
        <v>83</v>
      </c>
      <c r="M328" s="50">
        <v>42628</v>
      </c>
      <c r="N328" s="50">
        <v>42628</v>
      </c>
      <c r="O328" s="51">
        <v>0.5</v>
      </c>
      <c r="P328" s="51">
        <v>0</v>
      </c>
      <c r="Q328">
        <v>100</v>
      </c>
      <c r="R328" s="49" t="s">
        <v>1471</v>
      </c>
      <c r="S328" s="49" t="s">
        <v>1472</v>
      </c>
      <c r="T328" t="s">
        <v>84</v>
      </c>
      <c r="U328" t="s">
        <v>71</v>
      </c>
      <c r="V328" t="s">
        <v>85</v>
      </c>
      <c r="W328" t="str">
        <f t="shared" ca="1" si="15"/>
        <v/>
      </c>
      <c r="X328" t="str">
        <f t="shared" si="16"/>
        <v/>
      </c>
      <c r="Y328" t="str">
        <f t="shared" ca="1" si="17"/>
        <v/>
      </c>
    </row>
    <row r="329" spans="1:25" x14ac:dyDescent="0.25">
      <c r="A329">
        <v>2016</v>
      </c>
      <c r="B329" t="s">
        <v>89</v>
      </c>
      <c r="C329" t="s">
        <v>79</v>
      </c>
      <c r="D329" t="s">
        <v>90</v>
      </c>
      <c r="E329" t="s">
        <v>22</v>
      </c>
      <c r="F329" t="s">
        <v>81</v>
      </c>
      <c r="G329" t="s">
        <v>1473</v>
      </c>
      <c r="H329" t="s">
        <v>76</v>
      </c>
      <c r="I329" t="s">
        <v>76</v>
      </c>
      <c r="J329" s="49" t="s">
        <v>1474</v>
      </c>
      <c r="K329" t="s">
        <v>82</v>
      </c>
      <c r="L329" t="s">
        <v>83</v>
      </c>
      <c r="M329" s="50">
        <v>42628</v>
      </c>
      <c r="N329" s="50">
        <v>42628</v>
      </c>
      <c r="O329" s="51">
        <v>2</v>
      </c>
      <c r="P329" s="51">
        <v>0</v>
      </c>
      <c r="Q329">
        <v>100</v>
      </c>
      <c r="R329" s="49" t="s">
        <v>1475</v>
      </c>
      <c r="S329" s="49" t="s">
        <v>1474</v>
      </c>
      <c r="T329" t="s">
        <v>84</v>
      </c>
      <c r="U329" t="s">
        <v>71</v>
      </c>
      <c r="V329" t="s">
        <v>85</v>
      </c>
      <c r="W329" t="str">
        <f t="shared" ca="1" si="15"/>
        <v/>
      </c>
      <c r="X329" t="str">
        <f t="shared" si="16"/>
        <v/>
      </c>
      <c r="Y329" t="str">
        <f t="shared" ca="1" si="17"/>
        <v/>
      </c>
    </row>
    <row r="330" spans="1:25" x14ac:dyDescent="0.25">
      <c r="A330">
        <v>2017</v>
      </c>
      <c r="B330" t="s">
        <v>89</v>
      </c>
      <c r="C330" t="s">
        <v>79</v>
      </c>
      <c r="D330" t="s">
        <v>90</v>
      </c>
      <c r="E330" t="s">
        <v>22</v>
      </c>
      <c r="F330" t="s">
        <v>81</v>
      </c>
      <c r="G330" t="s">
        <v>1476</v>
      </c>
      <c r="H330" t="s">
        <v>76</v>
      </c>
      <c r="I330" t="s">
        <v>76</v>
      </c>
      <c r="J330" s="49" t="s">
        <v>1477</v>
      </c>
      <c r="K330" t="s">
        <v>82</v>
      </c>
      <c r="L330" t="s">
        <v>83</v>
      </c>
      <c r="M330" s="50">
        <v>42628</v>
      </c>
      <c r="N330" s="50">
        <v>42628</v>
      </c>
      <c r="O330" s="51">
        <v>1</v>
      </c>
      <c r="P330" s="51">
        <v>0</v>
      </c>
      <c r="Q330">
        <v>100</v>
      </c>
      <c r="R330" s="49" t="s">
        <v>1478</v>
      </c>
      <c r="S330" s="49" t="s">
        <v>1477</v>
      </c>
      <c r="T330" t="s">
        <v>84</v>
      </c>
      <c r="U330" t="s">
        <v>71</v>
      </c>
      <c r="V330" t="s">
        <v>85</v>
      </c>
      <c r="W330" t="str">
        <f t="shared" ca="1" si="15"/>
        <v/>
      </c>
      <c r="X330" t="str">
        <f t="shared" si="16"/>
        <v/>
      </c>
      <c r="Y330" t="str">
        <f t="shared" ca="1" si="17"/>
        <v/>
      </c>
    </row>
    <row r="331" spans="1:25" x14ac:dyDescent="0.25">
      <c r="A331">
        <v>2020</v>
      </c>
      <c r="B331" t="s">
        <v>89</v>
      </c>
      <c r="C331" t="s">
        <v>79</v>
      </c>
      <c r="D331" t="s">
        <v>90</v>
      </c>
      <c r="E331" t="s">
        <v>22</v>
      </c>
      <c r="F331" t="s">
        <v>81</v>
      </c>
      <c r="G331" t="s">
        <v>1479</v>
      </c>
      <c r="H331" t="s">
        <v>76</v>
      </c>
      <c r="I331" t="s">
        <v>76</v>
      </c>
      <c r="J331" s="49" t="s">
        <v>1480</v>
      </c>
      <c r="K331" t="s">
        <v>82</v>
      </c>
      <c r="L331" t="s">
        <v>83</v>
      </c>
      <c r="M331" s="50">
        <v>42628</v>
      </c>
      <c r="N331" s="50">
        <v>42628</v>
      </c>
      <c r="O331" s="51">
        <v>0.15000000596046448</v>
      </c>
      <c r="P331" s="51">
        <v>0</v>
      </c>
      <c r="Q331">
        <v>100</v>
      </c>
      <c r="R331" s="49" t="s">
        <v>1481</v>
      </c>
      <c r="S331" s="49" t="s">
        <v>1480</v>
      </c>
      <c r="T331" t="s">
        <v>84</v>
      </c>
      <c r="U331" t="s">
        <v>71</v>
      </c>
      <c r="V331" t="s">
        <v>85</v>
      </c>
      <c r="W331" t="str">
        <f t="shared" ca="1" si="15"/>
        <v/>
      </c>
      <c r="X331" t="str">
        <f t="shared" si="16"/>
        <v/>
      </c>
      <c r="Y331" t="str">
        <f t="shared" ca="1" si="17"/>
        <v/>
      </c>
    </row>
    <row r="332" spans="1:25" x14ac:dyDescent="0.25">
      <c r="A332">
        <v>2021</v>
      </c>
      <c r="B332" t="s">
        <v>89</v>
      </c>
      <c r="C332" t="s">
        <v>79</v>
      </c>
      <c r="D332" t="s">
        <v>90</v>
      </c>
      <c r="E332" t="s">
        <v>22</v>
      </c>
      <c r="F332" t="s">
        <v>81</v>
      </c>
      <c r="G332" t="s">
        <v>1482</v>
      </c>
      <c r="H332" t="s">
        <v>76</v>
      </c>
      <c r="I332" t="s">
        <v>76</v>
      </c>
      <c r="J332" s="49" t="s">
        <v>1483</v>
      </c>
      <c r="K332" t="s">
        <v>82</v>
      </c>
      <c r="L332" t="s">
        <v>83</v>
      </c>
      <c r="M332" s="50">
        <v>42628</v>
      </c>
      <c r="N332" s="50">
        <v>42628</v>
      </c>
      <c r="O332" s="51">
        <v>1</v>
      </c>
      <c r="P332" s="51">
        <v>0</v>
      </c>
      <c r="Q332">
        <v>100</v>
      </c>
      <c r="R332" s="49" t="s">
        <v>1484</v>
      </c>
      <c r="S332" s="49" t="s">
        <v>1483</v>
      </c>
      <c r="T332" t="s">
        <v>84</v>
      </c>
      <c r="U332" t="s">
        <v>71</v>
      </c>
      <c r="V332" t="s">
        <v>85</v>
      </c>
      <c r="W332" t="str">
        <f t="shared" ca="1" si="15"/>
        <v/>
      </c>
      <c r="X332" t="str">
        <f t="shared" si="16"/>
        <v/>
      </c>
      <c r="Y332" t="str">
        <f t="shared" ca="1" si="17"/>
        <v/>
      </c>
    </row>
    <row r="333" spans="1:25" x14ac:dyDescent="0.25">
      <c r="A333">
        <v>2022</v>
      </c>
      <c r="B333" t="s">
        <v>89</v>
      </c>
      <c r="C333" t="s">
        <v>79</v>
      </c>
      <c r="D333" t="s">
        <v>90</v>
      </c>
      <c r="E333" t="s">
        <v>22</v>
      </c>
      <c r="F333" t="s">
        <v>81</v>
      </c>
      <c r="G333" t="s">
        <v>1485</v>
      </c>
      <c r="H333" t="s">
        <v>76</v>
      </c>
      <c r="I333" t="s">
        <v>76</v>
      </c>
      <c r="J333" s="49" t="s">
        <v>1486</v>
      </c>
      <c r="K333" t="s">
        <v>82</v>
      </c>
      <c r="L333" t="s">
        <v>83</v>
      </c>
      <c r="M333" s="50">
        <v>42628</v>
      </c>
      <c r="N333" s="50">
        <v>42628</v>
      </c>
      <c r="O333" s="51">
        <v>5</v>
      </c>
      <c r="P333" s="51">
        <v>0</v>
      </c>
      <c r="Q333">
        <v>100</v>
      </c>
      <c r="R333" s="49" t="s">
        <v>1487</v>
      </c>
      <c r="S333" s="49" t="s">
        <v>1486</v>
      </c>
      <c r="T333" t="s">
        <v>84</v>
      </c>
      <c r="U333" t="s">
        <v>71</v>
      </c>
      <c r="V333" t="s">
        <v>85</v>
      </c>
      <c r="W333" t="str">
        <f t="shared" ca="1" si="15"/>
        <v/>
      </c>
      <c r="X333" t="str">
        <f t="shared" si="16"/>
        <v/>
      </c>
      <c r="Y333" t="str">
        <f t="shared" ca="1" si="17"/>
        <v/>
      </c>
    </row>
    <row r="334" spans="1:25" x14ac:dyDescent="0.25">
      <c r="A334">
        <v>2025</v>
      </c>
      <c r="B334" t="s">
        <v>89</v>
      </c>
      <c r="C334" t="s">
        <v>79</v>
      </c>
      <c r="D334" t="s">
        <v>90</v>
      </c>
      <c r="E334" t="s">
        <v>22</v>
      </c>
      <c r="F334" t="s">
        <v>81</v>
      </c>
      <c r="G334" t="s">
        <v>1488</v>
      </c>
      <c r="H334" t="s">
        <v>74</v>
      </c>
      <c r="I334" t="s">
        <v>74</v>
      </c>
      <c r="J334" s="49" t="s">
        <v>1489</v>
      </c>
      <c r="K334" t="s">
        <v>82</v>
      </c>
      <c r="L334" t="s">
        <v>83</v>
      </c>
      <c r="M334" s="50">
        <v>42628</v>
      </c>
      <c r="N334" s="50">
        <v>42628</v>
      </c>
      <c r="O334" s="51">
        <v>2</v>
      </c>
      <c r="P334" s="51">
        <v>0</v>
      </c>
      <c r="Q334">
        <v>100</v>
      </c>
      <c r="R334" s="49" t="s">
        <v>1490</v>
      </c>
      <c r="S334" s="49" t="s">
        <v>1489</v>
      </c>
      <c r="T334" t="s">
        <v>84</v>
      </c>
      <c r="U334" t="s">
        <v>71</v>
      </c>
      <c r="V334" t="s">
        <v>85</v>
      </c>
      <c r="W334" t="str">
        <f t="shared" ca="1" si="15"/>
        <v/>
      </c>
      <c r="X334" t="str">
        <f t="shared" si="16"/>
        <v/>
      </c>
      <c r="Y334" t="str">
        <f t="shared" ca="1" si="17"/>
        <v/>
      </c>
    </row>
    <row r="335" spans="1:25" x14ac:dyDescent="0.25">
      <c r="A335">
        <v>2026</v>
      </c>
      <c r="B335" t="s">
        <v>89</v>
      </c>
      <c r="C335" t="s">
        <v>79</v>
      </c>
      <c r="D335" t="s">
        <v>90</v>
      </c>
      <c r="E335" t="s">
        <v>22</v>
      </c>
      <c r="F335" t="s">
        <v>81</v>
      </c>
      <c r="G335" t="s">
        <v>1491</v>
      </c>
      <c r="H335" t="s">
        <v>74</v>
      </c>
      <c r="I335" t="s">
        <v>74</v>
      </c>
      <c r="J335" s="49" t="s">
        <v>1492</v>
      </c>
      <c r="K335" t="s">
        <v>82</v>
      </c>
      <c r="L335" t="s">
        <v>83</v>
      </c>
      <c r="M335" s="50">
        <v>42628</v>
      </c>
      <c r="N335" s="50">
        <v>42628</v>
      </c>
      <c r="O335" s="51">
        <v>0.5</v>
      </c>
      <c r="P335" s="51">
        <v>0</v>
      </c>
      <c r="Q335">
        <v>100</v>
      </c>
      <c r="R335" s="49" t="s">
        <v>1493</v>
      </c>
      <c r="S335" s="49" t="s">
        <v>1492</v>
      </c>
      <c r="T335" t="s">
        <v>84</v>
      </c>
      <c r="U335" t="s">
        <v>71</v>
      </c>
      <c r="V335" t="s">
        <v>85</v>
      </c>
      <c r="W335" t="str">
        <f t="shared" ca="1" si="15"/>
        <v/>
      </c>
      <c r="X335" t="str">
        <f t="shared" si="16"/>
        <v/>
      </c>
      <c r="Y335" t="str">
        <f t="shared" ca="1" si="17"/>
        <v/>
      </c>
    </row>
    <row r="336" spans="1:25" x14ac:dyDescent="0.25">
      <c r="A336">
        <v>2041</v>
      </c>
      <c r="B336" t="s">
        <v>89</v>
      </c>
      <c r="C336" t="s">
        <v>79</v>
      </c>
      <c r="D336" t="s">
        <v>90</v>
      </c>
      <c r="E336" t="s">
        <v>22</v>
      </c>
      <c r="F336" t="s">
        <v>81</v>
      </c>
      <c r="G336" t="s">
        <v>1494</v>
      </c>
      <c r="H336" t="s">
        <v>74</v>
      </c>
      <c r="I336" t="s">
        <v>74</v>
      </c>
      <c r="J336" s="49" t="s">
        <v>1495</v>
      </c>
      <c r="K336" t="s">
        <v>82</v>
      </c>
      <c r="L336" t="s">
        <v>83</v>
      </c>
      <c r="M336" s="50">
        <v>42628</v>
      </c>
      <c r="N336" s="50">
        <v>42628</v>
      </c>
      <c r="O336" s="51">
        <v>0.5</v>
      </c>
      <c r="P336" s="51">
        <v>0</v>
      </c>
      <c r="Q336">
        <v>100</v>
      </c>
      <c r="R336" s="49" t="s">
        <v>1496</v>
      </c>
      <c r="S336" s="49" t="s">
        <v>1495</v>
      </c>
      <c r="T336" t="s">
        <v>84</v>
      </c>
      <c r="U336" t="s">
        <v>71</v>
      </c>
      <c r="V336" t="s">
        <v>85</v>
      </c>
      <c r="W336" t="str">
        <f t="shared" ca="1" si="15"/>
        <v/>
      </c>
      <c r="X336" t="str">
        <f t="shared" si="16"/>
        <v/>
      </c>
      <c r="Y336" t="str">
        <f t="shared" ca="1" si="17"/>
        <v/>
      </c>
    </row>
    <row r="337" spans="1:25" x14ac:dyDescent="0.25">
      <c r="A337">
        <v>2042</v>
      </c>
      <c r="B337" t="s">
        <v>89</v>
      </c>
      <c r="C337" t="s">
        <v>79</v>
      </c>
      <c r="D337" t="s">
        <v>90</v>
      </c>
      <c r="E337" t="s">
        <v>22</v>
      </c>
      <c r="F337" t="s">
        <v>81</v>
      </c>
      <c r="G337" t="s">
        <v>1497</v>
      </c>
      <c r="H337" t="s">
        <v>74</v>
      </c>
      <c r="I337" t="s">
        <v>74</v>
      </c>
      <c r="J337" s="49" t="s">
        <v>1498</v>
      </c>
      <c r="K337" t="s">
        <v>82</v>
      </c>
      <c r="L337" t="s">
        <v>83</v>
      </c>
      <c r="M337" s="50">
        <v>42628</v>
      </c>
      <c r="N337" s="50">
        <v>42628</v>
      </c>
      <c r="O337" s="51">
        <v>2</v>
      </c>
      <c r="P337" s="51">
        <v>0</v>
      </c>
      <c r="Q337">
        <v>100</v>
      </c>
      <c r="R337" s="49" t="s">
        <v>1499</v>
      </c>
      <c r="S337" s="49" t="s">
        <v>1498</v>
      </c>
      <c r="T337" t="s">
        <v>84</v>
      </c>
      <c r="U337" t="s">
        <v>71</v>
      </c>
      <c r="V337" t="s">
        <v>85</v>
      </c>
      <c r="W337" t="str">
        <f t="shared" ca="1" si="15"/>
        <v/>
      </c>
      <c r="X337" t="str">
        <f t="shared" si="16"/>
        <v/>
      </c>
      <c r="Y337" t="str">
        <f t="shared" ca="1" si="17"/>
        <v/>
      </c>
    </row>
    <row r="338" spans="1:25" x14ac:dyDescent="0.25">
      <c r="A338">
        <v>2043</v>
      </c>
      <c r="B338" t="s">
        <v>89</v>
      </c>
      <c r="C338" t="s">
        <v>79</v>
      </c>
      <c r="D338" t="s">
        <v>90</v>
      </c>
      <c r="E338" t="s">
        <v>22</v>
      </c>
      <c r="F338" t="s">
        <v>81</v>
      </c>
      <c r="G338" t="s">
        <v>1500</v>
      </c>
      <c r="H338" t="s">
        <v>76</v>
      </c>
      <c r="I338" t="s">
        <v>76</v>
      </c>
      <c r="J338" s="49" t="s">
        <v>1501</v>
      </c>
      <c r="K338" t="s">
        <v>82</v>
      </c>
      <c r="L338" t="s">
        <v>83</v>
      </c>
      <c r="M338" s="50">
        <v>42628</v>
      </c>
      <c r="N338" s="50">
        <v>42628</v>
      </c>
      <c r="O338" s="51">
        <v>0.5</v>
      </c>
      <c r="P338" s="51">
        <v>0</v>
      </c>
      <c r="Q338">
        <v>100</v>
      </c>
      <c r="R338" s="49" t="s">
        <v>1502</v>
      </c>
      <c r="S338" s="49" t="s">
        <v>1501</v>
      </c>
      <c r="T338" t="s">
        <v>84</v>
      </c>
      <c r="U338" t="s">
        <v>71</v>
      </c>
      <c r="V338" t="s">
        <v>85</v>
      </c>
      <c r="W338" t="str">
        <f t="shared" ca="1" si="15"/>
        <v/>
      </c>
      <c r="X338" t="str">
        <f t="shared" si="16"/>
        <v/>
      </c>
      <c r="Y338" t="str">
        <f t="shared" ca="1" si="17"/>
        <v/>
      </c>
    </row>
    <row r="339" spans="1:25" x14ac:dyDescent="0.25">
      <c r="A339">
        <v>2050</v>
      </c>
      <c r="B339" t="s">
        <v>89</v>
      </c>
      <c r="C339" t="s">
        <v>79</v>
      </c>
      <c r="D339" t="s">
        <v>90</v>
      </c>
      <c r="E339" t="s">
        <v>22</v>
      </c>
      <c r="F339" t="s">
        <v>81</v>
      </c>
      <c r="G339" t="s">
        <v>1503</v>
      </c>
      <c r="H339" t="s">
        <v>74</v>
      </c>
      <c r="I339" t="s">
        <v>74</v>
      </c>
      <c r="J339" s="49" t="s">
        <v>1504</v>
      </c>
      <c r="K339" t="s">
        <v>82</v>
      </c>
      <c r="L339" t="s">
        <v>83</v>
      </c>
      <c r="M339" s="50">
        <v>42628</v>
      </c>
      <c r="N339" s="50">
        <v>42628</v>
      </c>
      <c r="O339" s="51">
        <v>0.5</v>
      </c>
      <c r="P339" s="51">
        <v>0</v>
      </c>
      <c r="Q339">
        <v>100</v>
      </c>
      <c r="R339" s="49" t="s">
        <v>1505</v>
      </c>
      <c r="S339" s="49" t="s">
        <v>1504</v>
      </c>
      <c r="T339" t="s">
        <v>84</v>
      </c>
      <c r="U339" t="s">
        <v>71</v>
      </c>
      <c r="V339" t="s">
        <v>85</v>
      </c>
      <c r="W339" t="str">
        <f t="shared" ca="1" si="15"/>
        <v/>
      </c>
      <c r="X339" t="str">
        <f t="shared" si="16"/>
        <v/>
      </c>
      <c r="Y339" t="str">
        <f t="shared" ca="1" si="17"/>
        <v/>
      </c>
    </row>
    <row r="340" spans="1:25" x14ac:dyDescent="0.25">
      <c r="A340">
        <v>2054</v>
      </c>
      <c r="B340" t="s">
        <v>89</v>
      </c>
      <c r="C340" t="s">
        <v>79</v>
      </c>
      <c r="D340" t="s">
        <v>90</v>
      </c>
      <c r="E340" t="s">
        <v>22</v>
      </c>
      <c r="F340" t="s">
        <v>81</v>
      </c>
      <c r="G340" t="s">
        <v>1506</v>
      </c>
      <c r="H340" t="s">
        <v>76</v>
      </c>
      <c r="I340" t="s">
        <v>76</v>
      </c>
      <c r="J340" s="49" t="s">
        <v>1507</v>
      </c>
      <c r="K340" t="s">
        <v>82</v>
      </c>
      <c r="L340" t="s">
        <v>83</v>
      </c>
      <c r="M340" s="50">
        <v>42628</v>
      </c>
      <c r="N340" s="50">
        <v>42628</v>
      </c>
      <c r="O340" s="51">
        <v>0.5</v>
      </c>
      <c r="P340" s="51">
        <v>0</v>
      </c>
      <c r="Q340">
        <v>100</v>
      </c>
      <c r="R340" s="49" t="s">
        <v>1508</v>
      </c>
      <c r="S340" s="49" t="s">
        <v>1507</v>
      </c>
      <c r="T340" t="s">
        <v>84</v>
      </c>
      <c r="U340" t="s">
        <v>71</v>
      </c>
      <c r="V340" t="s">
        <v>85</v>
      </c>
      <c r="W340" t="str">
        <f t="shared" ca="1" si="15"/>
        <v/>
      </c>
      <c r="X340" t="str">
        <f t="shared" si="16"/>
        <v/>
      </c>
      <c r="Y340" t="str">
        <f t="shared" ca="1" si="17"/>
        <v/>
      </c>
    </row>
    <row r="341" spans="1:25" x14ac:dyDescent="0.25">
      <c r="A341">
        <v>2056</v>
      </c>
      <c r="B341" t="s">
        <v>89</v>
      </c>
      <c r="C341" t="s">
        <v>79</v>
      </c>
      <c r="D341" t="s">
        <v>90</v>
      </c>
      <c r="E341" t="s">
        <v>22</v>
      </c>
      <c r="F341" t="s">
        <v>81</v>
      </c>
      <c r="G341" t="s">
        <v>1509</v>
      </c>
      <c r="H341" t="s">
        <v>70</v>
      </c>
      <c r="I341" t="s">
        <v>70</v>
      </c>
      <c r="J341" s="49" t="s">
        <v>1510</v>
      </c>
      <c r="K341" t="s">
        <v>82</v>
      </c>
      <c r="L341" t="s">
        <v>83</v>
      </c>
      <c r="M341" s="50">
        <v>42628</v>
      </c>
      <c r="N341" s="50">
        <v>42628</v>
      </c>
      <c r="O341" s="51">
        <v>0.5</v>
      </c>
      <c r="P341" s="51">
        <v>0</v>
      </c>
      <c r="Q341">
        <v>100</v>
      </c>
      <c r="R341" s="49" t="s">
        <v>1511</v>
      </c>
      <c r="S341" s="49" t="s">
        <v>1510</v>
      </c>
      <c r="T341" t="s">
        <v>84</v>
      </c>
      <c r="U341" t="s">
        <v>71</v>
      </c>
      <c r="V341" t="s">
        <v>85</v>
      </c>
      <c r="W341" t="str">
        <f t="shared" ca="1" si="15"/>
        <v/>
      </c>
      <c r="X341" t="str">
        <f t="shared" si="16"/>
        <v/>
      </c>
      <c r="Y341" t="str">
        <f t="shared" ca="1" si="17"/>
        <v/>
      </c>
    </row>
    <row r="342" spans="1:25" x14ac:dyDescent="0.25">
      <c r="A342">
        <v>2059</v>
      </c>
      <c r="B342" t="s">
        <v>89</v>
      </c>
      <c r="C342" t="s">
        <v>79</v>
      </c>
      <c r="D342" t="s">
        <v>90</v>
      </c>
      <c r="E342" t="s">
        <v>22</v>
      </c>
      <c r="F342" t="s">
        <v>81</v>
      </c>
      <c r="G342" t="s">
        <v>1512</v>
      </c>
      <c r="H342" t="s">
        <v>70</v>
      </c>
      <c r="I342" t="s">
        <v>70</v>
      </c>
      <c r="J342" s="49" t="s">
        <v>1513</v>
      </c>
      <c r="K342" t="s">
        <v>82</v>
      </c>
      <c r="L342" t="s">
        <v>83</v>
      </c>
      <c r="M342" s="50">
        <v>42628</v>
      </c>
      <c r="N342" s="50">
        <v>42628</v>
      </c>
      <c r="O342" s="51">
        <v>1</v>
      </c>
      <c r="P342" s="51">
        <v>0</v>
      </c>
      <c r="Q342">
        <v>100</v>
      </c>
      <c r="R342" s="49" t="s">
        <v>1514</v>
      </c>
      <c r="S342" s="49" t="s">
        <v>1513</v>
      </c>
      <c r="T342" t="s">
        <v>84</v>
      </c>
      <c r="U342" t="s">
        <v>71</v>
      </c>
      <c r="V342" t="s">
        <v>85</v>
      </c>
      <c r="W342" t="str">
        <f t="shared" ca="1" si="15"/>
        <v/>
      </c>
      <c r="X342" t="str">
        <f t="shared" si="16"/>
        <v/>
      </c>
      <c r="Y342" t="str">
        <f t="shared" ca="1" si="17"/>
        <v/>
      </c>
    </row>
    <row r="343" spans="1:25" x14ac:dyDescent="0.25">
      <c r="A343">
        <v>2060</v>
      </c>
      <c r="B343" t="s">
        <v>89</v>
      </c>
      <c r="C343" t="s">
        <v>79</v>
      </c>
      <c r="D343" t="s">
        <v>90</v>
      </c>
      <c r="E343" t="s">
        <v>22</v>
      </c>
      <c r="F343" t="s">
        <v>81</v>
      </c>
      <c r="G343" t="s">
        <v>1515</v>
      </c>
      <c r="H343" t="s">
        <v>76</v>
      </c>
      <c r="I343" t="s">
        <v>76</v>
      </c>
      <c r="J343" s="49" t="s">
        <v>1516</v>
      </c>
      <c r="K343" t="s">
        <v>82</v>
      </c>
      <c r="L343" t="s">
        <v>83</v>
      </c>
      <c r="M343" s="50">
        <v>42629</v>
      </c>
      <c r="N343" s="50">
        <v>42632</v>
      </c>
      <c r="O343" s="51">
        <v>3</v>
      </c>
      <c r="P343" s="51">
        <v>0</v>
      </c>
      <c r="Q343">
        <v>100</v>
      </c>
      <c r="R343" s="49" t="s">
        <v>1517</v>
      </c>
      <c r="S343" s="49" t="s">
        <v>1516</v>
      </c>
      <c r="T343" t="s">
        <v>84</v>
      </c>
      <c r="U343" t="s">
        <v>71</v>
      </c>
      <c r="V343" t="s">
        <v>85</v>
      </c>
      <c r="W343" t="str">
        <f t="shared" ca="1" si="15"/>
        <v/>
      </c>
      <c r="X343">
        <f t="shared" si="16"/>
        <v>1</v>
      </c>
      <c r="Y343" t="str">
        <f t="shared" ca="1" si="17"/>
        <v/>
      </c>
    </row>
    <row r="344" spans="1:25" x14ac:dyDescent="0.25">
      <c r="A344">
        <v>2061</v>
      </c>
      <c r="B344" t="s">
        <v>89</v>
      </c>
      <c r="C344" t="s">
        <v>79</v>
      </c>
      <c r="D344" t="s">
        <v>90</v>
      </c>
      <c r="E344" t="s">
        <v>22</v>
      </c>
      <c r="F344" t="s">
        <v>81</v>
      </c>
      <c r="G344" t="s">
        <v>1518</v>
      </c>
      <c r="H344" t="s">
        <v>70</v>
      </c>
      <c r="I344" t="s">
        <v>70</v>
      </c>
      <c r="J344" s="49" t="s">
        <v>1519</v>
      </c>
      <c r="K344" t="s">
        <v>82</v>
      </c>
      <c r="L344" t="s">
        <v>83</v>
      </c>
      <c r="M344" s="50">
        <v>42628</v>
      </c>
      <c r="N344" s="50">
        <v>42628</v>
      </c>
      <c r="O344" s="51">
        <v>1</v>
      </c>
      <c r="P344" s="51">
        <v>0</v>
      </c>
      <c r="Q344">
        <v>100</v>
      </c>
      <c r="R344" s="49" t="s">
        <v>1520</v>
      </c>
      <c r="S344" s="49" t="s">
        <v>1521</v>
      </c>
      <c r="T344" t="s">
        <v>84</v>
      </c>
      <c r="U344" t="s">
        <v>71</v>
      </c>
      <c r="V344" t="s">
        <v>85</v>
      </c>
      <c r="W344" t="str">
        <f t="shared" ca="1" si="15"/>
        <v/>
      </c>
      <c r="X344" t="str">
        <f t="shared" si="16"/>
        <v/>
      </c>
      <c r="Y344" t="str">
        <f t="shared" ca="1" si="17"/>
        <v/>
      </c>
    </row>
    <row r="345" spans="1:25" x14ac:dyDescent="0.25">
      <c r="A345">
        <v>2066</v>
      </c>
      <c r="B345" t="s">
        <v>89</v>
      </c>
      <c r="C345" t="s">
        <v>79</v>
      </c>
      <c r="D345" t="s">
        <v>90</v>
      </c>
      <c r="E345" t="s">
        <v>22</v>
      </c>
      <c r="F345" t="s">
        <v>81</v>
      </c>
      <c r="G345" t="s">
        <v>1522</v>
      </c>
      <c r="H345" t="s">
        <v>70</v>
      </c>
      <c r="I345" t="s">
        <v>70</v>
      </c>
      <c r="J345" s="49" t="s">
        <v>1523</v>
      </c>
      <c r="K345" t="s">
        <v>82</v>
      </c>
      <c r="L345" t="s">
        <v>83</v>
      </c>
      <c r="M345" s="50">
        <v>42628</v>
      </c>
      <c r="N345" s="50">
        <v>42628</v>
      </c>
      <c r="O345" s="51">
        <v>1</v>
      </c>
      <c r="P345" s="51">
        <v>0</v>
      </c>
      <c r="Q345">
        <v>100</v>
      </c>
      <c r="R345" s="49" t="s">
        <v>1524</v>
      </c>
      <c r="S345" s="49" t="s">
        <v>1523</v>
      </c>
      <c r="T345" t="s">
        <v>84</v>
      </c>
      <c r="U345" t="s">
        <v>71</v>
      </c>
      <c r="V345" t="s">
        <v>85</v>
      </c>
      <c r="W345" t="str">
        <f t="shared" ca="1" si="15"/>
        <v/>
      </c>
      <c r="X345" t="str">
        <f t="shared" si="16"/>
        <v/>
      </c>
      <c r="Y345" t="str">
        <f t="shared" ca="1" si="17"/>
        <v/>
      </c>
    </row>
    <row r="346" spans="1:25" x14ac:dyDescent="0.25">
      <c r="A346">
        <v>2068</v>
      </c>
      <c r="B346" t="s">
        <v>89</v>
      </c>
      <c r="C346" t="s">
        <v>79</v>
      </c>
      <c r="D346" t="s">
        <v>90</v>
      </c>
      <c r="E346" t="s">
        <v>22</v>
      </c>
      <c r="F346" t="s">
        <v>92</v>
      </c>
      <c r="G346" t="s">
        <v>1525</v>
      </c>
      <c r="H346" t="s">
        <v>76</v>
      </c>
      <c r="I346" t="s">
        <v>76</v>
      </c>
      <c r="J346" s="49" t="s">
        <v>1526</v>
      </c>
      <c r="K346" t="s">
        <v>82</v>
      </c>
      <c r="L346" t="s">
        <v>83</v>
      </c>
      <c r="M346" s="50">
        <v>42628</v>
      </c>
      <c r="N346" s="50">
        <v>42628</v>
      </c>
      <c r="O346" s="51">
        <v>0.5</v>
      </c>
      <c r="P346" s="51">
        <v>0</v>
      </c>
      <c r="Q346">
        <v>100</v>
      </c>
      <c r="R346" s="49" t="s">
        <v>1527</v>
      </c>
      <c r="S346" s="49" t="s">
        <v>1526</v>
      </c>
      <c r="T346" t="s">
        <v>84</v>
      </c>
      <c r="U346" t="s">
        <v>71</v>
      </c>
      <c r="V346" t="s">
        <v>85</v>
      </c>
      <c r="W346" t="str">
        <f t="shared" ca="1" si="15"/>
        <v/>
      </c>
      <c r="X346" t="str">
        <f t="shared" si="16"/>
        <v/>
      </c>
      <c r="Y346" t="str">
        <f t="shared" ca="1" si="17"/>
        <v/>
      </c>
    </row>
    <row r="347" spans="1:25" x14ac:dyDescent="0.25">
      <c r="A347">
        <v>2074</v>
      </c>
      <c r="B347" t="s">
        <v>89</v>
      </c>
      <c r="C347" t="s">
        <v>79</v>
      </c>
      <c r="D347" t="s">
        <v>90</v>
      </c>
      <c r="E347" t="s">
        <v>22</v>
      </c>
      <c r="F347" t="s">
        <v>81</v>
      </c>
      <c r="G347" t="s">
        <v>1528</v>
      </c>
      <c r="H347" t="s">
        <v>74</v>
      </c>
      <c r="I347" t="s">
        <v>74</v>
      </c>
      <c r="J347" s="49" t="s">
        <v>1529</v>
      </c>
      <c r="K347" t="s">
        <v>82</v>
      </c>
      <c r="L347" t="s">
        <v>83</v>
      </c>
      <c r="M347" s="50">
        <v>42628</v>
      </c>
      <c r="N347" s="50">
        <v>42628</v>
      </c>
      <c r="O347" s="51">
        <v>0.5</v>
      </c>
      <c r="P347" s="51">
        <v>0</v>
      </c>
      <c r="Q347">
        <v>100</v>
      </c>
      <c r="R347" s="49" t="s">
        <v>1530</v>
      </c>
      <c r="S347" s="49" t="s">
        <v>1529</v>
      </c>
      <c r="T347" t="s">
        <v>84</v>
      </c>
      <c r="U347" t="s">
        <v>71</v>
      </c>
      <c r="V347" t="s">
        <v>85</v>
      </c>
      <c r="W347" t="str">
        <f t="shared" ca="1" si="15"/>
        <v/>
      </c>
      <c r="X347" t="str">
        <f t="shared" si="16"/>
        <v/>
      </c>
      <c r="Y347" t="str">
        <f t="shared" ca="1" si="17"/>
        <v/>
      </c>
    </row>
    <row r="348" spans="1:25" x14ac:dyDescent="0.25">
      <c r="A348">
        <v>2079</v>
      </c>
      <c r="B348" t="s">
        <v>89</v>
      </c>
      <c r="C348" t="s">
        <v>79</v>
      </c>
      <c r="D348" t="s">
        <v>90</v>
      </c>
      <c r="E348" t="s">
        <v>22</v>
      </c>
      <c r="F348" t="s">
        <v>81</v>
      </c>
      <c r="G348" t="s">
        <v>1531</v>
      </c>
      <c r="H348" t="s">
        <v>70</v>
      </c>
      <c r="I348" t="s">
        <v>70</v>
      </c>
      <c r="J348" s="49" t="s">
        <v>1532</v>
      </c>
      <c r="K348" t="s">
        <v>82</v>
      </c>
      <c r="L348" t="s">
        <v>83</v>
      </c>
      <c r="M348" s="50">
        <v>42628</v>
      </c>
      <c r="N348" s="50">
        <v>42628</v>
      </c>
      <c r="O348" s="51">
        <v>1</v>
      </c>
      <c r="P348" s="51">
        <v>0</v>
      </c>
      <c r="Q348">
        <v>100</v>
      </c>
      <c r="R348" s="49" t="s">
        <v>1533</v>
      </c>
      <c r="S348" s="49" t="s">
        <v>1532</v>
      </c>
      <c r="T348" t="s">
        <v>84</v>
      </c>
      <c r="U348" t="s">
        <v>71</v>
      </c>
      <c r="V348" t="s">
        <v>85</v>
      </c>
      <c r="W348" t="str">
        <f t="shared" ca="1" si="15"/>
        <v/>
      </c>
      <c r="X348" t="str">
        <f t="shared" si="16"/>
        <v/>
      </c>
      <c r="Y348" t="str">
        <f t="shared" ca="1" si="17"/>
        <v/>
      </c>
    </row>
    <row r="349" spans="1:25" x14ac:dyDescent="0.25">
      <c r="A349">
        <v>2083</v>
      </c>
      <c r="B349" t="s">
        <v>89</v>
      </c>
      <c r="C349" t="s">
        <v>79</v>
      </c>
      <c r="D349" t="s">
        <v>90</v>
      </c>
      <c r="E349" t="s">
        <v>22</v>
      </c>
      <c r="F349" t="s">
        <v>81</v>
      </c>
      <c r="G349" t="s">
        <v>1534</v>
      </c>
      <c r="H349" t="s">
        <v>70</v>
      </c>
      <c r="I349" t="s">
        <v>70</v>
      </c>
      <c r="J349" s="49" t="s">
        <v>1535</v>
      </c>
      <c r="K349" t="s">
        <v>82</v>
      </c>
      <c r="L349" t="s">
        <v>83</v>
      </c>
      <c r="M349" s="50">
        <v>42629</v>
      </c>
      <c r="N349" s="50">
        <v>42629</v>
      </c>
      <c r="O349" s="51">
        <v>1</v>
      </c>
      <c r="P349" s="51">
        <v>0</v>
      </c>
      <c r="Q349">
        <v>100</v>
      </c>
      <c r="R349" s="49" t="s">
        <v>1536</v>
      </c>
      <c r="S349" s="49" t="s">
        <v>1535</v>
      </c>
      <c r="T349" t="s">
        <v>84</v>
      </c>
      <c r="U349" t="s">
        <v>71</v>
      </c>
      <c r="V349" t="s">
        <v>85</v>
      </c>
      <c r="W349" t="str">
        <f t="shared" ca="1" si="15"/>
        <v/>
      </c>
      <c r="X349" t="str">
        <f t="shared" si="16"/>
        <v/>
      </c>
      <c r="Y349" t="str">
        <f t="shared" ca="1" si="17"/>
        <v/>
      </c>
    </row>
    <row r="350" spans="1:25" x14ac:dyDescent="0.25">
      <c r="A350">
        <v>2090</v>
      </c>
      <c r="B350" t="s">
        <v>89</v>
      </c>
      <c r="C350" t="s">
        <v>79</v>
      </c>
      <c r="D350" t="s">
        <v>90</v>
      </c>
      <c r="E350" t="s">
        <v>22</v>
      </c>
      <c r="F350" t="s">
        <v>81</v>
      </c>
      <c r="G350" t="s">
        <v>1537</v>
      </c>
      <c r="H350" t="s">
        <v>74</v>
      </c>
      <c r="I350" t="s">
        <v>74</v>
      </c>
      <c r="J350" s="49" t="s">
        <v>1538</v>
      </c>
      <c r="K350" t="s">
        <v>82</v>
      </c>
      <c r="L350" t="s">
        <v>83</v>
      </c>
      <c r="M350" s="50">
        <v>42629</v>
      </c>
      <c r="N350" s="50">
        <v>42629</v>
      </c>
      <c r="O350" s="51">
        <v>1</v>
      </c>
      <c r="P350" s="51">
        <v>0</v>
      </c>
      <c r="Q350">
        <v>100</v>
      </c>
      <c r="R350" s="49" t="s">
        <v>1539</v>
      </c>
      <c r="S350" s="49" t="s">
        <v>1540</v>
      </c>
      <c r="T350" t="s">
        <v>84</v>
      </c>
      <c r="U350" t="s">
        <v>71</v>
      </c>
      <c r="V350" t="s">
        <v>85</v>
      </c>
      <c r="W350" t="str">
        <f t="shared" ca="1" si="15"/>
        <v/>
      </c>
      <c r="X350" t="str">
        <f t="shared" si="16"/>
        <v/>
      </c>
      <c r="Y350" t="str">
        <f t="shared" ca="1" si="17"/>
        <v/>
      </c>
    </row>
    <row r="351" spans="1:25" x14ac:dyDescent="0.25">
      <c r="A351">
        <v>2094</v>
      </c>
      <c r="B351" t="s">
        <v>89</v>
      </c>
      <c r="C351" t="s">
        <v>79</v>
      </c>
      <c r="D351" t="s">
        <v>90</v>
      </c>
      <c r="E351" t="s">
        <v>22</v>
      </c>
      <c r="F351" t="s">
        <v>81</v>
      </c>
      <c r="G351" t="s">
        <v>1541</v>
      </c>
      <c r="H351" t="s">
        <v>76</v>
      </c>
      <c r="I351" t="s">
        <v>76</v>
      </c>
      <c r="J351" s="49" t="s">
        <v>1542</v>
      </c>
      <c r="K351" t="s">
        <v>82</v>
      </c>
      <c r="L351" t="s">
        <v>83</v>
      </c>
      <c r="M351" s="50">
        <v>42628</v>
      </c>
      <c r="N351" s="50">
        <v>42628</v>
      </c>
      <c r="O351" s="51">
        <v>2</v>
      </c>
      <c r="P351" s="51">
        <v>0</v>
      </c>
      <c r="Q351">
        <v>100</v>
      </c>
      <c r="R351" s="49" t="s">
        <v>1543</v>
      </c>
      <c r="S351" s="49" t="s">
        <v>1542</v>
      </c>
      <c r="T351" t="s">
        <v>84</v>
      </c>
      <c r="U351" t="s">
        <v>71</v>
      </c>
      <c r="V351" t="s">
        <v>85</v>
      </c>
      <c r="W351" t="str">
        <f t="shared" ca="1" si="15"/>
        <v/>
      </c>
      <c r="X351" t="str">
        <f t="shared" si="16"/>
        <v/>
      </c>
      <c r="Y351" t="str">
        <f t="shared" ca="1" si="17"/>
        <v/>
      </c>
    </row>
    <row r="352" spans="1:25" x14ac:dyDescent="0.25">
      <c r="A352">
        <v>2095</v>
      </c>
      <c r="B352" t="s">
        <v>89</v>
      </c>
      <c r="C352" t="s">
        <v>79</v>
      </c>
      <c r="D352" t="s">
        <v>90</v>
      </c>
      <c r="E352" t="s">
        <v>22</v>
      </c>
      <c r="F352" t="s">
        <v>81</v>
      </c>
      <c r="G352" t="s">
        <v>1544</v>
      </c>
      <c r="H352" t="s">
        <v>76</v>
      </c>
      <c r="I352" t="s">
        <v>76</v>
      </c>
      <c r="J352" s="49" t="s">
        <v>1545</v>
      </c>
      <c r="K352" t="s">
        <v>82</v>
      </c>
      <c r="L352" t="s">
        <v>83</v>
      </c>
      <c r="M352" s="50">
        <v>42628</v>
      </c>
      <c r="N352" s="50">
        <v>42628</v>
      </c>
      <c r="O352" s="51">
        <v>0.5</v>
      </c>
      <c r="P352" s="51">
        <v>0</v>
      </c>
      <c r="Q352">
        <v>100</v>
      </c>
      <c r="R352" s="49" t="s">
        <v>1546</v>
      </c>
      <c r="S352" s="49" t="s">
        <v>1546</v>
      </c>
      <c r="T352" t="s">
        <v>84</v>
      </c>
      <c r="U352" t="s">
        <v>71</v>
      </c>
      <c r="V352" t="s">
        <v>85</v>
      </c>
      <c r="W352" t="str">
        <f t="shared" ca="1" si="15"/>
        <v/>
      </c>
      <c r="X352" t="str">
        <f t="shared" si="16"/>
        <v/>
      </c>
      <c r="Y352" t="str">
        <f t="shared" ca="1" si="17"/>
        <v/>
      </c>
    </row>
    <row r="353" spans="1:25" x14ac:dyDescent="0.25">
      <c r="A353">
        <v>2098</v>
      </c>
      <c r="B353" t="s">
        <v>89</v>
      </c>
      <c r="C353" t="s">
        <v>79</v>
      </c>
      <c r="D353" t="s">
        <v>90</v>
      </c>
      <c r="E353" t="s">
        <v>22</v>
      </c>
      <c r="F353" t="s">
        <v>81</v>
      </c>
      <c r="G353" t="s">
        <v>1547</v>
      </c>
      <c r="H353" t="s">
        <v>76</v>
      </c>
      <c r="I353" t="s">
        <v>76</v>
      </c>
      <c r="J353" s="49" t="s">
        <v>1548</v>
      </c>
      <c r="K353" t="s">
        <v>82</v>
      </c>
      <c r="L353" t="s">
        <v>83</v>
      </c>
      <c r="M353" s="50">
        <v>42629</v>
      </c>
      <c r="N353" s="50">
        <v>42629</v>
      </c>
      <c r="O353" s="51">
        <v>2</v>
      </c>
      <c r="P353" s="51">
        <v>0</v>
      </c>
      <c r="Q353">
        <v>100</v>
      </c>
      <c r="R353" s="49" t="s">
        <v>1549</v>
      </c>
      <c r="S353" s="49" t="s">
        <v>1550</v>
      </c>
      <c r="T353" t="s">
        <v>84</v>
      </c>
      <c r="U353" t="s">
        <v>71</v>
      </c>
      <c r="V353" t="s">
        <v>85</v>
      </c>
      <c r="W353" t="str">
        <f t="shared" ca="1" si="15"/>
        <v/>
      </c>
      <c r="X353" t="str">
        <f t="shared" si="16"/>
        <v/>
      </c>
      <c r="Y353" t="str">
        <f t="shared" ca="1" si="17"/>
        <v/>
      </c>
    </row>
    <row r="354" spans="1:25" x14ac:dyDescent="0.25">
      <c r="A354">
        <v>2109</v>
      </c>
      <c r="B354" t="s">
        <v>89</v>
      </c>
      <c r="C354" t="s">
        <v>79</v>
      </c>
      <c r="D354" t="s">
        <v>90</v>
      </c>
      <c r="E354" t="s">
        <v>22</v>
      </c>
      <c r="F354" t="s">
        <v>81</v>
      </c>
      <c r="G354" t="s">
        <v>1551</v>
      </c>
      <c r="H354" t="s">
        <v>74</v>
      </c>
      <c r="I354" t="s">
        <v>74</v>
      </c>
      <c r="J354" s="49" t="s">
        <v>1552</v>
      </c>
      <c r="K354" t="s">
        <v>82</v>
      </c>
      <c r="L354" t="s">
        <v>83</v>
      </c>
      <c r="M354" s="50">
        <v>42629</v>
      </c>
      <c r="N354" s="50">
        <v>42629</v>
      </c>
      <c r="O354" s="51">
        <v>2</v>
      </c>
      <c r="P354" s="51">
        <v>0</v>
      </c>
      <c r="Q354">
        <v>100</v>
      </c>
      <c r="R354" s="49" t="s">
        <v>1553</v>
      </c>
      <c r="S354" s="49" t="s">
        <v>1552</v>
      </c>
      <c r="T354" t="s">
        <v>84</v>
      </c>
      <c r="U354" t="s">
        <v>71</v>
      </c>
      <c r="V354" t="s">
        <v>85</v>
      </c>
      <c r="W354" t="str">
        <f t="shared" ca="1" si="15"/>
        <v/>
      </c>
      <c r="X354" t="str">
        <f t="shared" si="16"/>
        <v/>
      </c>
      <c r="Y354" t="str">
        <f t="shared" ca="1" si="17"/>
        <v/>
      </c>
    </row>
    <row r="355" spans="1:25" x14ac:dyDescent="0.25">
      <c r="A355">
        <v>2123</v>
      </c>
      <c r="B355" t="s">
        <v>89</v>
      </c>
      <c r="C355" t="s">
        <v>79</v>
      </c>
      <c r="D355" t="s">
        <v>90</v>
      </c>
      <c r="E355" t="s">
        <v>22</v>
      </c>
      <c r="F355" t="s">
        <v>81</v>
      </c>
      <c r="G355" t="s">
        <v>1554</v>
      </c>
      <c r="H355" t="s">
        <v>74</v>
      </c>
      <c r="I355" t="s">
        <v>74</v>
      </c>
      <c r="J355" s="49" t="s">
        <v>1555</v>
      </c>
      <c r="K355" t="s">
        <v>82</v>
      </c>
      <c r="L355" t="s">
        <v>83</v>
      </c>
      <c r="M355" s="50">
        <v>42629</v>
      </c>
      <c r="N355" s="50">
        <v>42629</v>
      </c>
      <c r="O355" s="51">
        <v>0.5</v>
      </c>
      <c r="P355" s="51">
        <v>0</v>
      </c>
      <c r="Q355">
        <v>100</v>
      </c>
      <c r="R355" s="49" t="s">
        <v>1556</v>
      </c>
      <c r="S355" s="49" t="s">
        <v>1555</v>
      </c>
      <c r="T355" t="s">
        <v>84</v>
      </c>
      <c r="U355" t="s">
        <v>71</v>
      </c>
      <c r="V355" t="s">
        <v>85</v>
      </c>
      <c r="W355" t="str">
        <f t="shared" ca="1" si="15"/>
        <v/>
      </c>
      <c r="X355" t="str">
        <f t="shared" si="16"/>
        <v/>
      </c>
      <c r="Y355" t="str">
        <f t="shared" ca="1" si="17"/>
        <v/>
      </c>
    </row>
    <row r="356" spans="1:25" x14ac:dyDescent="0.25">
      <c r="A356">
        <v>2131</v>
      </c>
      <c r="B356" t="s">
        <v>89</v>
      </c>
      <c r="C356" t="s">
        <v>79</v>
      </c>
      <c r="D356" t="s">
        <v>90</v>
      </c>
      <c r="E356" t="s">
        <v>22</v>
      </c>
      <c r="F356" t="s">
        <v>81</v>
      </c>
      <c r="G356" t="s">
        <v>1557</v>
      </c>
      <c r="H356" t="s">
        <v>76</v>
      </c>
      <c r="I356" t="s">
        <v>76</v>
      </c>
      <c r="J356" s="49" t="s">
        <v>1558</v>
      </c>
      <c r="K356" t="s">
        <v>82</v>
      </c>
      <c r="L356" t="s">
        <v>83</v>
      </c>
      <c r="M356" s="50">
        <v>42629</v>
      </c>
      <c r="N356" s="50">
        <v>42629</v>
      </c>
      <c r="O356" s="51">
        <v>1</v>
      </c>
      <c r="P356" s="51">
        <v>0</v>
      </c>
      <c r="Q356">
        <v>100</v>
      </c>
      <c r="R356" s="49" t="s">
        <v>1559</v>
      </c>
      <c r="S356" s="49" t="s">
        <v>1558</v>
      </c>
      <c r="T356" t="s">
        <v>84</v>
      </c>
      <c r="U356" t="s">
        <v>71</v>
      </c>
      <c r="V356" t="s">
        <v>85</v>
      </c>
      <c r="W356" t="str">
        <f t="shared" ca="1" si="15"/>
        <v/>
      </c>
      <c r="X356" t="str">
        <f t="shared" si="16"/>
        <v/>
      </c>
      <c r="Y356" t="str">
        <f t="shared" ca="1" si="17"/>
        <v/>
      </c>
    </row>
    <row r="357" spans="1:25" x14ac:dyDescent="0.25">
      <c r="A357">
        <v>2135</v>
      </c>
      <c r="B357" t="s">
        <v>89</v>
      </c>
      <c r="C357" t="s">
        <v>79</v>
      </c>
      <c r="D357" t="s">
        <v>90</v>
      </c>
      <c r="E357" t="s">
        <v>22</v>
      </c>
      <c r="F357" t="s">
        <v>81</v>
      </c>
      <c r="G357" t="s">
        <v>1560</v>
      </c>
      <c r="H357" t="s">
        <v>74</v>
      </c>
      <c r="I357" t="s">
        <v>74</v>
      </c>
      <c r="J357" s="49" t="s">
        <v>1561</v>
      </c>
      <c r="K357" t="s">
        <v>82</v>
      </c>
      <c r="L357" t="s">
        <v>83</v>
      </c>
      <c r="M357" s="50">
        <v>42629</v>
      </c>
      <c r="N357" s="50">
        <v>42629</v>
      </c>
      <c r="O357" s="51">
        <v>0.5</v>
      </c>
      <c r="P357" s="51">
        <v>0</v>
      </c>
      <c r="Q357">
        <v>100</v>
      </c>
      <c r="R357" s="49" t="s">
        <v>1562</v>
      </c>
      <c r="S357" s="49" t="s">
        <v>1563</v>
      </c>
      <c r="T357" t="s">
        <v>84</v>
      </c>
      <c r="U357" t="s">
        <v>71</v>
      </c>
      <c r="V357" t="s">
        <v>85</v>
      </c>
      <c r="W357" t="str">
        <f t="shared" ca="1" si="15"/>
        <v/>
      </c>
      <c r="X357" t="str">
        <f t="shared" si="16"/>
        <v/>
      </c>
      <c r="Y357" t="str">
        <f t="shared" ca="1" si="17"/>
        <v/>
      </c>
    </row>
    <row r="358" spans="1:25" x14ac:dyDescent="0.25">
      <c r="A358">
        <v>2136</v>
      </c>
      <c r="B358" t="s">
        <v>89</v>
      </c>
      <c r="C358" t="s">
        <v>79</v>
      </c>
      <c r="D358" t="s">
        <v>90</v>
      </c>
      <c r="E358" t="s">
        <v>22</v>
      </c>
      <c r="F358" t="s">
        <v>81</v>
      </c>
      <c r="G358" t="s">
        <v>1564</v>
      </c>
      <c r="H358" t="s">
        <v>74</v>
      </c>
      <c r="I358" t="s">
        <v>74</v>
      </c>
      <c r="J358" s="49" t="s">
        <v>1565</v>
      </c>
      <c r="K358" t="s">
        <v>82</v>
      </c>
      <c r="L358" t="s">
        <v>83</v>
      </c>
      <c r="M358" s="50">
        <v>42629</v>
      </c>
      <c r="N358" s="50">
        <v>42629</v>
      </c>
      <c r="O358" s="51">
        <v>0.5</v>
      </c>
      <c r="P358" s="51">
        <v>0</v>
      </c>
      <c r="Q358">
        <v>100</v>
      </c>
      <c r="R358" s="49" t="s">
        <v>1566</v>
      </c>
      <c r="S358" s="49" t="s">
        <v>1565</v>
      </c>
      <c r="T358" t="s">
        <v>84</v>
      </c>
      <c r="U358" t="s">
        <v>71</v>
      </c>
      <c r="V358" t="s">
        <v>85</v>
      </c>
      <c r="W358" t="str">
        <f t="shared" ca="1" si="15"/>
        <v/>
      </c>
      <c r="X358" t="str">
        <f t="shared" si="16"/>
        <v/>
      </c>
      <c r="Y358" t="str">
        <f t="shared" ca="1" si="17"/>
        <v/>
      </c>
    </row>
    <row r="359" spans="1:25" x14ac:dyDescent="0.25">
      <c r="A359">
        <v>2137</v>
      </c>
      <c r="B359" t="s">
        <v>89</v>
      </c>
      <c r="C359" t="s">
        <v>79</v>
      </c>
      <c r="D359" t="s">
        <v>90</v>
      </c>
      <c r="E359" t="s">
        <v>22</v>
      </c>
      <c r="F359" t="s">
        <v>81</v>
      </c>
      <c r="G359" t="s">
        <v>1567</v>
      </c>
      <c r="H359" t="s">
        <v>74</v>
      </c>
      <c r="I359" t="s">
        <v>74</v>
      </c>
      <c r="J359" s="49" t="s">
        <v>1568</v>
      </c>
      <c r="K359" t="s">
        <v>82</v>
      </c>
      <c r="L359" t="s">
        <v>83</v>
      </c>
      <c r="M359" s="50">
        <v>42629</v>
      </c>
      <c r="N359" s="50">
        <v>42629</v>
      </c>
      <c r="O359" s="51">
        <v>0.5</v>
      </c>
      <c r="P359" s="51">
        <v>0</v>
      </c>
      <c r="Q359">
        <v>100</v>
      </c>
      <c r="R359" s="49" t="s">
        <v>1569</v>
      </c>
      <c r="S359" s="49" t="s">
        <v>1568</v>
      </c>
      <c r="T359" t="s">
        <v>84</v>
      </c>
      <c r="U359" t="s">
        <v>71</v>
      </c>
      <c r="V359" t="s">
        <v>85</v>
      </c>
      <c r="W359" t="str">
        <f t="shared" ca="1" si="15"/>
        <v/>
      </c>
      <c r="X359" t="str">
        <f t="shared" si="16"/>
        <v/>
      </c>
      <c r="Y359" t="str">
        <f t="shared" ca="1" si="17"/>
        <v/>
      </c>
    </row>
    <row r="360" spans="1:25" x14ac:dyDescent="0.25">
      <c r="A360">
        <v>2138</v>
      </c>
      <c r="B360" t="s">
        <v>89</v>
      </c>
      <c r="C360" t="s">
        <v>79</v>
      </c>
      <c r="D360" t="s">
        <v>90</v>
      </c>
      <c r="E360" t="s">
        <v>22</v>
      </c>
      <c r="F360" t="s">
        <v>81</v>
      </c>
      <c r="G360" t="s">
        <v>1570</v>
      </c>
      <c r="H360" t="s">
        <v>74</v>
      </c>
      <c r="I360" t="s">
        <v>74</v>
      </c>
      <c r="J360" s="49" t="s">
        <v>1571</v>
      </c>
      <c r="K360" t="s">
        <v>82</v>
      </c>
      <c r="L360" t="s">
        <v>83</v>
      </c>
      <c r="M360" s="50">
        <v>42629</v>
      </c>
      <c r="N360" s="50">
        <v>42629</v>
      </c>
      <c r="O360" s="51">
        <v>0.5</v>
      </c>
      <c r="P360" s="51">
        <v>0</v>
      </c>
      <c r="Q360">
        <v>100</v>
      </c>
      <c r="R360" s="49" t="s">
        <v>1572</v>
      </c>
      <c r="S360" s="49" t="s">
        <v>1571</v>
      </c>
      <c r="T360" t="s">
        <v>84</v>
      </c>
      <c r="U360" t="s">
        <v>71</v>
      </c>
      <c r="V360" t="s">
        <v>85</v>
      </c>
      <c r="W360" t="str">
        <f t="shared" ca="1" si="15"/>
        <v/>
      </c>
      <c r="X360" t="str">
        <f t="shared" si="16"/>
        <v/>
      </c>
      <c r="Y360" t="str">
        <f t="shared" ca="1" si="17"/>
        <v/>
      </c>
    </row>
    <row r="361" spans="1:25" x14ac:dyDescent="0.25">
      <c r="A361">
        <v>2139</v>
      </c>
      <c r="B361" t="s">
        <v>89</v>
      </c>
      <c r="C361" t="s">
        <v>79</v>
      </c>
      <c r="D361" t="s">
        <v>90</v>
      </c>
      <c r="E361" t="s">
        <v>22</v>
      </c>
      <c r="F361" t="s">
        <v>81</v>
      </c>
      <c r="G361" t="s">
        <v>1573</v>
      </c>
      <c r="H361" t="s">
        <v>70</v>
      </c>
      <c r="I361" t="s">
        <v>70</v>
      </c>
      <c r="J361" s="49" t="s">
        <v>1574</v>
      </c>
      <c r="K361" t="s">
        <v>82</v>
      </c>
      <c r="L361" t="s">
        <v>83</v>
      </c>
      <c r="M361" s="50">
        <v>42629</v>
      </c>
      <c r="N361" s="50">
        <v>42629</v>
      </c>
      <c r="O361" s="51">
        <v>2</v>
      </c>
      <c r="P361" s="51">
        <v>0</v>
      </c>
      <c r="Q361">
        <v>100</v>
      </c>
      <c r="R361" s="49" t="s">
        <v>1575</v>
      </c>
      <c r="S361" s="49" t="s">
        <v>1574</v>
      </c>
      <c r="T361" t="s">
        <v>84</v>
      </c>
      <c r="U361" t="s">
        <v>71</v>
      </c>
      <c r="V361" t="s">
        <v>85</v>
      </c>
      <c r="W361" t="str">
        <f t="shared" ca="1" si="15"/>
        <v/>
      </c>
      <c r="X361" t="str">
        <f t="shared" si="16"/>
        <v/>
      </c>
      <c r="Y361" t="str">
        <f t="shared" ca="1" si="17"/>
        <v/>
      </c>
    </row>
    <row r="362" spans="1:25" x14ac:dyDescent="0.25">
      <c r="A362">
        <v>2141</v>
      </c>
      <c r="B362" t="s">
        <v>89</v>
      </c>
      <c r="C362" t="s">
        <v>79</v>
      </c>
      <c r="D362" t="s">
        <v>90</v>
      </c>
      <c r="E362" t="s">
        <v>28</v>
      </c>
      <c r="F362" t="s">
        <v>81</v>
      </c>
      <c r="G362" t="s">
        <v>1576</v>
      </c>
      <c r="H362" t="s">
        <v>70</v>
      </c>
      <c r="I362" t="s">
        <v>70</v>
      </c>
      <c r="J362" s="49" t="s">
        <v>1577</v>
      </c>
      <c r="K362" t="s">
        <v>82</v>
      </c>
      <c r="L362" t="s">
        <v>83</v>
      </c>
      <c r="M362" s="50">
        <v>42629</v>
      </c>
      <c r="N362" s="50">
        <v>42629</v>
      </c>
      <c r="O362" s="51">
        <v>8</v>
      </c>
      <c r="P362" s="51">
        <v>0</v>
      </c>
      <c r="Q362">
        <v>0</v>
      </c>
      <c r="R362" s="49" t="s">
        <v>1578</v>
      </c>
      <c r="S362" s="49" t="s">
        <v>86</v>
      </c>
      <c r="T362" t="s">
        <v>84</v>
      </c>
      <c r="U362" t="s">
        <v>71</v>
      </c>
      <c r="V362" t="s">
        <v>85</v>
      </c>
      <c r="W362" t="str">
        <f t="shared" ca="1" si="15"/>
        <v/>
      </c>
      <c r="X362" t="str">
        <f t="shared" si="16"/>
        <v/>
      </c>
      <c r="Y362">
        <f t="shared" ca="1" si="17"/>
        <v>1</v>
      </c>
    </row>
    <row r="363" spans="1:25" x14ac:dyDescent="0.25">
      <c r="A363">
        <v>2142</v>
      </c>
      <c r="B363" t="s">
        <v>89</v>
      </c>
      <c r="C363" t="s">
        <v>79</v>
      </c>
      <c r="D363" t="s">
        <v>90</v>
      </c>
      <c r="E363" t="s">
        <v>22</v>
      </c>
      <c r="F363" t="s">
        <v>81</v>
      </c>
      <c r="G363" t="s">
        <v>1579</v>
      </c>
      <c r="H363" t="s">
        <v>74</v>
      </c>
      <c r="I363" t="s">
        <v>74</v>
      </c>
      <c r="J363" s="49" t="s">
        <v>1580</v>
      </c>
      <c r="K363" t="s">
        <v>82</v>
      </c>
      <c r="L363" t="s">
        <v>83</v>
      </c>
      <c r="M363" s="50">
        <v>42629</v>
      </c>
      <c r="N363" s="50">
        <v>42629</v>
      </c>
      <c r="O363" s="51">
        <v>0.5</v>
      </c>
      <c r="P363" s="51">
        <v>0</v>
      </c>
      <c r="Q363">
        <v>100</v>
      </c>
      <c r="R363" s="49" t="s">
        <v>1581</v>
      </c>
      <c r="S363" s="49" t="s">
        <v>1580</v>
      </c>
      <c r="T363" t="s">
        <v>84</v>
      </c>
      <c r="U363" t="s">
        <v>71</v>
      </c>
      <c r="V363" t="s">
        <v>85</v>
      </c>
      <c r="W363" t="str">
        <f t="shared" ca="1" si="15"/>
        <v/>
      </c>
      <c r="X363" t="str">
        <f t="shared" si="16"/>
        <v/>
      </c>
      <c r="Y363" t="str">
        <f t="shared" ca="1" si="17"/>
        <v/>
      </c>
    </row>
    <row r="364" spans="1:25" x14ac:dyDescent="0.25">
      <c r="A364">
        <v>2147</v>
      </c>
      <c r="B364" t="s">
        <v>89</v>
      </c>
      <c r="C364" t="s">
        <v>79</v>
      </c>
      <c r="D364" t="s">
        <v>90</v>
      </c>
      <c r="E364" t="s">
        <v>22</v>
      </c>
      <c r="F364" t="s">
        <v>81</v>
      </c>
      <c r="G364" t="s">
        <v>1582</v>
      </c>
      <c r="H364" t="s">
        <v>70</v>
      </c>
      <c r="I364" t="s">
        <v>70</v>
      </c>
      <c r="J364" s="49" t="s">
        <v>1583</v>
      </c>
      <c r="K364" t="s">
        <v>82</v>
      </c>
      <c r="L364" t="s">
        <v>83</v>
      </c>
      <c r="M364" s="50">
        <v>42629</v>
      </c>
      <c r="N364" s="50">
        <v>42629</v>
      </c>
      <c r="O364" s="51">
        <v>2</v>
      </c>
      <c r="P364" s="51">
        <v>0</v>
      </c>
      <c r="Q364">
        <v>100</v>
      </c>
      <c r="R364" s="49" t="s">
        <v>1584</v>
      </c>
      <c r="S364" s="49" t="s">
        <v>1583</v>
      </c>
      <c r="T364" t="s">
        <v>84</v>
      </c>
      <c r="U364" t="s">
        <v>71</v>
      </c>
      <c r="V364" t="s">
        <v>85</v>
      </c>
      <c r="W364" t="str">
        <f t="shared" ca="1" si="15"/>
        <v/>
      </c>
      <c r="X364" t="str">
        <f t="shared" si="16"/>
        <v/>
      </c>
      <c r="Y364" t="str">
        <f t="shared" ca="1" si="17"/>
        <v/>
      </c>
    </row>
    <row r="365" spans="1:25" x14ac:dyDescent="0.25">
      <c r="A365">
        <v>2154</v>
      </c>
      <c r="B365" t="s">
        <v>89</v>
      </c>
      <c r="C365" t="s">
        <v>79</v>
      </c>
      <c r="D365" t="s">
        <v>90</v>
      </c>
      <c r="E365" t="s">
        <v>22</v>
      </c>
      <c r="F365" t="s">
        <v>81</v>
      </c>
      <c r="G365" t="s">
        <v>1585</v>
      </c>
      <c r="H365" t="s">
        <v>74</v>
      </c>
      <c r="I365" t="s">
        <v>74</v>
      </c>
      <c r="J365" s="49" t="s">
        <v>1586</v>
      </c>
      <c r="K365" t="s">
        <v>82</v>
      </c>
      <c r="L365" t="s">
        <v>83</v>
      </c>
      <c r="M365" s="50">
        <v>42629</v>
      </c>
      <c r="N365" s="50">
        <v>42629</v>
      </c>
      <c r="O365" s="51">
        <v>0.5</v>
      </c>
      <c r="P365" s="51">
        <v>0</v>
      </c>
      <c r="Q365">
        <v>100</v>
      </c>
      <c r="R365" s="49" t="s">
        <v>1587</v>
      </c>
      <c r="S365" s="49" t="s">
        <v>1586</v>
      </c>
      <c r="T365" t="s">
        <v>84</v>
      </c>
      <c r="U365" t="s">
        <v>71</v>
      </c>
      <c r="V365" t="s">
        <v>85</v>
      </c>
      <c r="W365" t="str">
        <f t="shared" ca="1" si="15"/>
        <v/>
      </c>
      <c r="X365" t="str">
        <f t="shared" si="16"/>
        <v/>
      </c>
      <c r="Y365" t="str">
        <f t="shared" ca="1" si="17"/>
        <v/>
      </c>
    </row>
    <row r="366" spans="1:25" x14ac:dyDescent="0.25">
      <c r="A366">
        <v>2156</v>
      </c>
      <c r="B366" t="s">
        <v>89</v>
      </c>
      <c r="C366" t="s">
        <v>79</v>
      </c>
      <c r="D366" t="s">
        <v>90</v>
      </c>
      <c r="E366" t="s">
        <v>22</v>
      </c>
      <c r="F366" t="s">
        <v>81</v>
      </c>
      <c r="G366" t="s">
        <v>1588</v>
      </c>
      <c r="H366" t="s">
        <v>76</v>
      </c>
      <c r="I366" t="s">
        <v>76</v>
      </c>
      <c r="J366" s="49" t="s">
        <v>1589</v>
      </c>
      <c r="K366" t="s">
        <v>82</v>
      </c>
      <c r="L366" t="s">
        <v>83</v>
      </c>
      <c r="M366" s="50">
        <v>42629</v>
      </c>
      <c r="N366" s="50">
        <v>42629</v>
      </c>
      <c r="O366" s="51">
        <v>1</v>
      </c>
      <c r="P366" s="51">
        <v>0</v>
      </c>
      <c r="Q366">
        <v>100</v>
      </c>
      <c r="R366" s="49" t="s">
        <v>1590</v>
      </c>
      <c r="S366" s="49" t="s">
        <v>1589</v>
      </c>
      <c r="T366" t="s">
        <v>84</v>
      </c>
      <c r="U366" t="s">
        <v>71</v>
      </c>
      <c r="V366" t="s">
        <v>85</v>
      </c>
      <c r="W366" t="str">
        <f t="shared" ca="1" si="15"/>
        <v/>
      </c>
      <c r="X366" t="str">
        <f t="shared" si="16"/>
        <v/>
      </c>
      <c r="Y366" t="str">
        <f t="shared" ca="1" si="17"/>
        <v/>
      </c>
    </row>
    <row r="367" spans="1:25" x14ac:dyDescent="0.25">
      <c r="A367">
        <v>2159</v>
      </c>
      <c r="B367" t="s">
        <v>89</v>
      </c>
      <c r="C367" t="s">
        <v>79</v>
      </c>
      <c r="D367" t="s">
        <v>90</v>
      </c>
      <c r="E367" t="s">
        <v>22</v>
      </c>
      <c r="F367" t="s">
        <v>81</v>
      </c>
      <c r="G367" t="s">
        <v>1591</v>
      </c>
      <c r="H367" t="s">
        <v>74</v>
      </c>
      <c r="I367" t="s">
        <v>74</v>
      </c>
      <c r="J367" s="49" t="s">
        <v>1592</v>
      </c>
      <c r="K367" t="s">
        <v>82</v>
      </c>
      <c r="L367" t="s">
        <v>83</v>
      </c>
      <c r="M367" s="50">
        <v>42629</v>
      </c>
      <c r="N367" s="50">
        <v>42629</v>
      </c>
      <c r="O367" s="51">
        <v>0.5</v>
      </c>
      <c r="P367" s="51">
        <v>0</v>
      </c>
      <c r="Q367">
        <v>100</v>
      </c>
      <c r="R367" s="49" t="s">
        <v>1593</v>
      </c>
      <c r="S367" s="49" t="s">
        <v>1594</v>
      </c>
      <c r="T367" t="s">
        <v>84</v>
      </c>
      <c r="U367" t="s">
        <v>71</v>
      </c>
      <c r="V367" t="s">
        <v>85</v>
      </c>
      <c r="W367" t="str">
        <f t="shared" ca="1" si="15"/>
        <v/>
      </c>
      <c r="X367" t="str">
        <f t="shared" si="16"/>
        <v/>
      </c>
      <c r="Y367" t="str">
        <f t="shared" ca="1" si="17"/>
        <v/>
      </c>
    </row>
    <row r="368" spans="1:25" x14ac:dyDescent="0.25">
      <c r="A368">
        <v>2161</v>
      </c>
      <c r="B368" t="s">
        <v>89</v>
      </c>
      <c r="C368" t="s">
        <v>79</v>
      </c>
      <c r="D368" t="s">
        <v>90</v>
      </c>
      <c r="E368" t="s">
        <v>22</v>
      </c>
      <c r="F368" t="s">
        <v>81</v>
      </c>
      <c r="G368" t="s">
        <v>1595</v>
      </c>
      <c r="H368" t="s">
        <v>76</v>
      </c>
      <c r="I368" t="s">
        <v>76</v>
      </c>
      <c r="J368" s="49" t="s">
        <v>1596</v>
      </c>
      <c r="K368" t="s">
        <v>82</v>
      </c>
      <c r="L368" t="s">
        <v>83</v>
      </c>
      <c r="M368" s="50">
        <v>42629</v>
      </c>
      <c r="N368" s="50">
        <v>42629</v>
      </c>
      <c r="O368" s="51">
        <v>0.5</v>
      </c>
      <c r="P368" s="51">
        <v>0</v>
      </c>
      <c r="Q368">
        <v>100</v>
      </c>
      <c r="R368" s="49" t="s">
        <v>1597</v>
      </c>
      <c r="S368" s="49" t="s">
        <v>1596</v>
      </c>
      <c r="T368" t="s">
        <v>84</v>
      </c>
      <c r="U368" t="s">
        <v>71</v>
      </c>
      <c r="V368" t="s">
        <v>85</v>
      </c>
      <c r="W368" t="str">
        <f t="shared" ca="1" si="15"/>
        <v/>
      </c>
      <c r="X368" t="str">
        <f t="shared" si="16"/>
        <v/>
      </c>
      <c r="Y368" t="str">
        <f t="shared" ca="1" si="17"/>
        <v/>
      </c>
    </row>
    <row r="369" spans="1:25" x14ac:dyDescent="0.25">
      <c r="A369">
        <v>2172</v>
      </c>
      <c r="B369" t="s">
        <v>89</v>
      </c>
      <c r="C369" t="s">
        <v>79</v>
      </c>
      <c r="D369" t="s">
        <v>90</v>
      </c>
      <c r="E369" t="s">
        <v>22</v>
      </c>
      <c r="F369" t="s">
        <v>81</v>
      </c>
      <c r="G369" t="s">
        <v>1598</v>
      </c>
      <c r="H369" t="s">
        <v>74</v>
      </c>
      <c r="I369" t="s">
        <v>74</v>
      </c>
      <c r="J369" s="49" t="s">
        <v>1599</v>
      </c>
      <c r="K369" t="s">
        <v>82</v>
      </c>
      <c r="L369" t="s">
        <v>83</v>
      </c>
      <c r="M369" s="50">
        <v>42629</v>
      </c>
      <c r="N369" s="50">
        <v>42629</v>
      </c>
      <c r="O369" s="51">
        <v>1</v>
      </c>
      <c r="P369" s="51">
        <v>0</v>
      </c>
      <c r="Q369">
        <v>100</v>
      </c>
      <c r="R369" s="49" t="s">
        <v>1600</v>
      </c>
      <c r="S369" s="49" t="s">
        <v>1599</v>
      </c>
      <c r="T369" t="s">
        <v>84</v>
      </c>
      <c r="U369" t="s">
        <v>71</v>
      </c>
      <c r="V369" t="s">
        <v>85</v>
      </c>
      <c r="W369" t="str">
        <f t="shared" ca="1" si="15"/>
        <v/>
      </c>
      <c r="X369" t="str">
        <f t="shared" si="16"/>
        <v/>
      </c>
      <c r="Y369" t="str">
        <f t="shared" ca="1" si="17"/>
        <v/>
      </c>
    </row>
    <row r="370" spans="1:25" x14ac:dyDescent="0.25">
      <c r="A370">
        <v>2175</v>
      </c>
      <c r="B370" t="s">
        <v>89</v>
      </c>
      <c r="C370" t="s">
        <v>79</v>
      </c>
      <c r="D370" t="s">
        <v>90</v>
      </c>
      <c r="E370" t="s">
        <v>22</v>
      </c>
      <c r="F370" t="s">
        <v>81</v>
      </c>
      <c r="G370" t="s">
        <v>1601</v>
      </c>
      <c r="H370" t="s">
        <v>74</v>
      </c>
      <c r="I370" t="s">
        <v>74</v>
      </c>
      <c r="J370" s="49" t="s">
        <v>1602</v>
      </c>
      <c r="K370" t="s">
        <v>82</v>
      </c>
      <c r="L370" t="s">
        <v>83</v>
      </c>
      <c r="M370" s="50">
        <v>42629</v>
      </c>
      <c r="N370" s="50">
        <v>42629</v>
      </c>
      <c r="O370" s="51">
        <v>0.5</v>
      </c>
      <c r="P370" s="51">
        <v>0</v>
      </c>
      <c r="Q370">
        <v>100</v>
      </c>
      <c r="R370" s="49" t="s">
        <v>1603</v>
      </c>
      <c r="S370" s="49" t="s">
        <v>1602</v>
      </c>
      <c r="T370" t="s">
        <v>84</v>
      </c>
      <c r="U370" t="s">
        <v>71</v>
      </c>
      <c r="V370" t="s">
        <v>85</v>
      </c>
      <c r="W370" t="str">
        <f t="shared" ca="1" si="15"/>
        <v/>
      </c>
      <c r="X370" t="str">
        <f t="shared" si="16"/>
        <v/>
      </c>
      <c r="Y370" t="str">
        <f t="shared" ca="1" si="17"/>
        <v/>
      </c>
    </row>
    <row r="371" spans="1:25" x14ac:dyDescent="0.25">
      <c r="A371">
        <v>2193</v>
      </c>
      <c r="B371" t="s">
        <v>89</v>
      </c>
      <c r="C371" t="s">
        <v>79</v>
      </c>
      <c r="D371" t="s">
        <v>90</v>
      </c>
      <c r="E371" t="s">
        <v>22</v>
      </c>
      <c r="F371" t="s">
        <v>81</v>
      </c>
      <c r="G371" t="s">
        <v>1604</v>
      </c>
      <c r="H371" t="s">
        <v>74</v>
      </c>
      <c r="I371" t="s">
        <v>74</v>
      </c>
      <c r="J371" s="49" t="s">
        <v>1605</v>
      </c>
      <c r="K371" t="s">
        <v>82</v>
      </c>
      <c r="L371" t="s">
        <v>83</v>
      </c>
      <c r="M371" s="50">
        <v>42629</v>
      </c>
      <c r="N371" s="50">
        <v>42629</v>
      </c>
      <c r="O371" s="51">
        <v>0.5</v>
      </c>
      <c r="P371" s="51">
        <v>0</v>
      </c>
      <c r="Q371">
        <v>100</v>
      </c>
      <c r="R371" s="49" t="s">
        <v>1606</v>
      </c>
      <c r="S371" s="49" t="s">
        <v>1605</v>
      </c>
      <c r="T371" t="s">
        <v>84</v>
      </c>
      <c r="U371" t="s">
        <v>71</v>
      </c>
      <c r="V371" t="s">
        <v>85</v>
      </c>
      <c r="W371" t="str">
        <f t="shared" ca="1" si="15"/>
        <v/>
      </c>
      <c r="X371" t="str">
        <f t="shared" si="16"/>
        <v/>
      </c>
      <c r="Y371" t="str">
        <f t="shared" ca="1" si="17"/>
        <v/>
      </c>
    </row>
    <row r="372" spans="1:25" x14ac:dyDescent="0.25">
      <c r="A372">
        <v>2196</v>
      </c>
      <c r="B372" t="s">
        <v>89</v>
      </c>
      <c r="C372" t="s">
        <v>79</v>
      </c>
      <c r="D372" t="s">
        <v>90</v>
      </c>
      <c r="E372" t="s">
        <v>22</v>
      </c>
      <c r="F372" t="s">
        <v>81</v>
      </c>
      <c r="G372" t="s">
        <v>1607</v>
      </c>
      <c r="H372" t="s">
        <v>74</v>
      </c>
      <c r="I372" t="s">
        <v>74</v>
      </c>
      <c r="J372" s="49" t="s">
        <v>1608</v>
      </c>
      <c r="K372" t="s">
        <v>82</v>
      </c>
      <c r="L372" t="s">
        <v>83</v>
      </c>
      <c r="M372" s="50">
        <v>42629</v>
      </c>
      <c r="N372" s="50">
        <v>42629</v>
      </c>
      <c r="O372" s="51">
        <v>1.5</v>
      </c>
      <c r="P372" s="51">
        <v>0</v>
      </c>
      <c r="Q372">
        <v>100</v>
      </c>
      <c r="R372" s="49" t="s">
        <v>1609</v>
      </c>
      <c r="S372" s="49" t="s">
        <v>1610</v>
      </c>
      <c r="T372" t="s">
        <v>84</v>
      </c>
      <c r="U372" t="s">
        <v>71</v>
      </c>
      <c r="V372" t="s">
        <v>85</v>
      </c>
      <c r="W372" t="str">
        <f t="shared" ca="1" si="15"/>
        <v/>
      </c>
      <c r="X372" t="str">
        <f t="shared" si="16"/>
        <v/>
      </c>
      <c r="Y372" t="str">
        <f t="shared" ca="1" si="17"/>
        <v/>
      </c>
    </row>
    <row r="373" spans="1:25" x14ac:dyDescent="0.25">
      <c r="A373">
        <v>2204</v>
      </c>
      <c r="B373" t="s">
        <v>89</v>
      </c>
      <c r="C373" t="s">
        <v>79</v>
      </c>
      <c r="D373" t="s">
        <v>90</v>
      </c>
      <c r="E373" t="s">
        <v>22</v>
      </c>
      <c r="F373" t="s">
        <v>81</v>
      </c>
      <c r="G373" t="s">
        <v>1611</v>
      </c>
      <c r="H373" t="s">
        <v>74</v>
      </c>
      <c r="I373" t="s">
        <v>74</v>
      </c>
      <c r="J373" s="49" t="s">
        <v>1612</v>
      </c>
      <c r="K373" t="s">
        <v>82</v>
      </c>
      <c r="L373" t="s">
        <v>83</v>
      </c>
      <c r="M373" s="50">
        <v>42630</v>
      </c>
      <c r="N373" s="50">
        <v>42630</v>
      </c>
      <c r="O373" s="51">
        <v>1</v>
      </c>
      <c r="P373" s="51">
        <v>0</v>
      </c>
      <c r="Q373">
        <v>100</v>
      </c>
      <c r="R373" s="49" t="s">
        <v>1613</v>
      </c>
      <c r="S373" s="49" t="s">
        <v>1612</v>
      </c>
      <c r="T373" t="s">
        <v>84</v>
      </c>
      <c r="U373" t="s">
        <v>71</v>
      </c>
      <c r="V373" t="s">
        <v>85</v>
      </c>
      <c r="W373" t="str">
        <f t="shared" ca="1" si="15"/>
        <v/>
      </c>
      <c r="X373" t="str">
        <f t="shared" si="16"/>
        <v/>
      </c>
      <c r="Y373" t="str">
        <f t="shared" ca="1" si="17"/>
        <v/>
      </c>
    </row>
    <row r="374" spans="1:25" x14ac:dyDescent="0.25">
      <c r="A374">
        <v>2211</v>
      </c>
      <c r="B374" t="s">
        <v>89</v>
      </c>
      <c r="C374" t="s">
        <v>79</v>
      </c>
      <c r="D374" t="s">
        <v>90</v>
      </c>
      <c r="E374" t="s">
        <v>22</v>
      </c>
      <c r="F374" t="s">
        <v>81</v>
      </c>
      <c r="G374" t="s">
        <v>1614</v>
      </c>
      <c r="H374" t="s">
        <v>74</v>
      </c>
      <c r="I374" t="s">
        <v>74</v>
      </c>
      <c r="J374" s="49" t="s">
        <v>1615</v>
      </c>
      <c r="K374" t="s">
        <v>82</v>
      </c>
      <c r="L374" t="s">
        <v>83</v>
      </c>
      <c r="M374" s="50">
        <v>42630</v>
      </c>
      <c r="N374" s="50">
        <v>42630</v>
      </c>
      <c r="O374" s="51">
        <v>0.5</v>
      </c>
      <c r="P374" s="51">
        <v>0</v>
      </c>
      <c r="Q374">
        <v>100</v>
      </c>
      <c r="R374" s="49" t="s">
        <v>1616</v>
      </c>
      <c r="S374" s="49" t="s">
        <v>1615</v>
      </c>
      <c r="T374" t="s">
        <v>84</v>
      </c>
      <c r="U374" t="s">
        <v>71</v>
      </c>
      <c r="V374" t="s">
        <v>85</v>
      </c>
      <c r="W374" t="str">
        <f t="shared" ca="1" si="15"/>
        <v/>
      </c>
      <c r="X374" t="str">
        <f t="shared" si="16"/>
        <v/>
      </c>
      <c r="Y374" t="str">
        <f t="shared" ca="1" si="17"/>
        <v/>
      </c>
    </row>
    <row r="375" spans="1:25" x14ac:dyDescent="0.25">
      <c r="A375">
        <v>2212</v>
      </c>
      <c r="B375" t="s">
        <v>89</v>
      </c>
      <c r="C375" t="s">
        <v>79</v>
      </c>
      <c r="D375" t="s">
        <v>90</v>
      </c>
      <c r="E375" t="s">
        <v>22</v>
      </c>
      <c r="F375" t="s">
        <v>81</v>
      </c>
      <c r="G375" t="s">
        <v>1617</v>
      </c>
      <c r="H375" t="s">
        <v>74</v>
      </c>
      <c r="I375" t="s">
        <v>74</v>
      </c>
      <c r="J375" s="49" t="s">
        <v>1618</v>
      </c>
      <c r="K375" t="s">
        <v>82</v>
      </c>
      <c r="L375" t="s">
        <v>83</v>
      </c>
      <c r="M375" s="50">
        <v>42630</v>
      </c>
      <c r="N375" s="50">
        <v>42630</v>
      </c>
      <c r="O375" s="51">
        <v>2</v>
      </c>
      <c r="P375" s="51">
        <v>0</v>
      </c>
      <c r="Q375">
        <v>100</v>
      </c>
      <c r="R375" s="49" t="s">
        <v>1619</v>
      </c>
      <c r="S375" s="49" t="s">
        <v>1618</v>
      </c>
      <c r="T375" t="s">
        <v>84</v>
      </c>
      <c r="U375" t="s">
        <v>71</v>
      </c>
      <c r="V375" t="s">
        <v>85</v>
      </c>
      <c r="W375" t="str">
        <f t="shared" ca="1" si="15"/>
        <v/>
      </c>
      <c r="X375" t="str">
        <f t="shared" si="16"/>
        <v/>
      </c>
      <c r="Y375" t="str">
        <f t="shared" ca="1" si="17"/>
        <v/>
      </c>
    </row>
    <row r="376" spans="1:25" x14ac:dyDescent="0.25">
      <c r="A376">
        <v>2213</v>
      </c>
      <c r="B376" t="s">
        <v>89</v>
      </c>
      <c r="C376" t="s">
        <v>79</v>
      </c>
      <c r="D376" t="s">
        <v>90</v>
      </c>
      <c r="E376" t="s">
        <v>22</v>
      </c>
      <c r="F376" t="s">
        <v>81</v>
      </c>
      <c r="G376" t="s">
        <v>1620</v>
      </c>
      <c r="H376" t="s">
        <v>74</v>
      </c>
      <c r="I376" t="s">
        <v>74</v>
      </c>
      <c r="J376" s="49" t="s">
        <v>1621</v>
      </c>
      <c r="K376" t="s">
        <v>82</v>
      </c>
      <c r="L376" t="s">
        <v>83</v>
      </c>
      <c r="M376" s="50">
        <v>42630</v>
      </c>
      <c r="N376" s="50">
        <v>42630</v>
      </c>
      <c r="O376" s="51">
        <v>0.5</v>
      </c>
      <c r="P376" s="51">
        <v>0</v>
      </c>
      <c r="Q376">
        <v>100</v>
      </c>
      <c r="R376" s="49" t="s">
        <v>1622</v>
      </c>
      <c r="S376" s="49" t="s">
        <v>1621</v>
      </c>
      <c r="T376" t="s">
        <v>84</v>
      </c>
      <c r="U376" t="s">
        <v>71</v>
      </c>
      <c r="V376" t="s">
        <v>85</v>
      </c>
      <c r="W376" t="str">
        <f t="shared" ca="1" si="15"/>
        <v/>
      </c>
      <c r="X376" t="str">
        <f t="shared" si="16"/>
        <v/>
      </c>
      <c r="Y376" t="str">
        <f t="shared" ca="1" si="17"/>
        <v/>
      </c>
    </row>
    <row r="377" spans="1:25" x14ac:dyDescent="0.25">
      <c r="A377">
        <v>2229</v>
      </c>
      <c r="B377" t="s">
        <v>89</v>
      </c>
      <c r="C377" t="s">
        <v>79</v>
      </c>
      <c r="D377" t="s">
        <v>90</v>
      </c>
      <c r="E377" t="s">
        <v>22</v>
      </c>
      <c r="F377" t="s">
        <v>81</v>
      </c>
      <c r="G377" t="s">
        <v>1187</v>
      </c>
      <c r="H377" t="s">
        <v>76</v>
      </c>
      <c r="I377" t="s">
        <v>76</v>
      </c>
      <c r="J377" s="49" t="s">
        <v>1623</v>
      </c>
      <c r="K377" t="s">
        <v>82</v>
      </c>
      <c r="L377" t="s">
        <v>83</v>
      </c>
      <c r="M377" s="50">
        <v>42632</v>
      </c>
      <c r="N377" s="50">
        <v>42632</v>
      </c>
      <c r="O377" s="51">
        <v>1</v>
      </c>
      <c r="P377" s="51">
        <v>0</v>
      </c>
      <c r="Q377">
        <v>100</v>
      </c>
      <c r="R377" s="49" t="s">
        <v>1624</v>
      </c>
      <c r="S377" s="49" t="s">
        <v>1623</v>
      </c>
      <c r="T377" t="s">
        <v>84</v>
      </c>
      <c r="U377" t="s">
        <v>71</v>
      </c>
      <c r="V377" t="s">
        <v>85</v>
      </c>
      <c r="W377" t="str">
        <f t="shared" ca="1" si="15"/>
        <v/>
      </c>
      <c r="X377" t="str">
        <f t="shared" si="16"/>
        <v/>
      </c>
      <c r="Y377" t="str">
        <f t="shared" ca="1" si="17"/>
        <v/>
      </c>
    </row>
    <row r="378" spans="1:25" x14ac:dyDescent="0.25">
      <c r="A378">
        <v>2230</v>
      </c>
      <c r="B378" t="s">
        <v>89</v>
      </c>
      <c r="C378" t="s">
        <v>79</v>
      </c>
      <c r="D378" t="s">
        <v>90</v>
      </c>
      <c r="E378" t="s">
        <v>22</v>
      </c>
      <c r="F378" t="s">
        <v>81</v>
      </c>
      <c r="G378" t="s">
        <v>1625</v>
      </c>
      <c r="H378" t="s">
        <v>76</v>
      </c>
      <c r="I378" t="s">
        <v>76</v>
      </c>
      <c r="J378" s="49" t="s">
        <v>1626</v>
      </c>
      <c r="K378" t="s">
        <v>82</v>
      </c>
      <c r="L378" t="s">
        <v>83</v>
      </c>
      <c r="M378" s="50">
        <v>42632</v>
      </c>
      <c r="N378" s="50">
        <v>42632</v>
      </c>
      <c r="O378" s="51">
        <v>1</v>
      </c>
      <c r="P378" s="51">
        <v>0</v>
      </c>
      <c r="Q378">
        <v>100</v>
      </c>
      <c r="R378" s="49" t="s">
        <v>1627</v>
      </c>
      <c r="S378" s="49" t="s">
        <v>1626</v>
      </c>
      <c r="T378" t="s">
        <v>84</v>
      </c>
      <c r="U378" t="s">
        <v>71</v>
      </c>
      <c r="V378" t="s">
        <v>85</v>
      </c>
      <c r="W378" t="str">
        <f t="shared" ca="1" si="15"/>
        <v/>
      </c>
      <c r="X378" t="str">
        <f t="shared" si="16"/>
        <v/>
      </c>
      <c r="Y378" t="str">
        <f t="shared" ca="1" si="17"/>
        <v/>
      </c>
    </row>
    <row r="379" spans="1:25" x14ac:dyDescent="0.25">
      <c r="A379">
        <v>2242</v>
      </c>
      <c r="B379" t="s">
        <v>89</v>
      </c>
      <c r="C379" t="s">
        <v>79</v>
      </c>
      <c r="D379" t="s">
        <v>90</v>
      </c>
      <c r="E379" t="s">
        <v>22</v>
      </c>
      <c r="F379" t="s">
        <v>81</v>
      </c>
      <c r="G379" t="s">
        <v>1628</v>
      </c>
      <c r="H379" t="s">
        <v>70</v>
      </c>
      <c r="I379" t="s">
        <v>70</v>
      </c>
      <c r="J379" s="49" t="s">
        <v>1629</v>
      </c>
      <c r="K379" t="s">
        <v>82</v>
      </c>
      <c r="L379" t="s">
        <v>83</v>
      </c>
      <c r="M379" s="50">
        <v>42632</v>
      </c>
      <c r="N379" s="50">
        <v>42632</v>
      </c>
      <c r="O379" s="51">
        <v>1</v>
      </c>
      <c r="P379" s="51">
        <v>0</v>
      </c>
      <c r="Q379">
        <v>100</v>
      </c>
      <c r="R379" s="49" t="s">
        <v>1630</v>
      </c>
      <c r="S379" s="49" t="s">
        <v>1629</v>
      </c>
      <c r="T379" t="s">
        <v>84</v>
      </c>
      <c r="U379" t="s">
        <v>71</v>
      </c>
      <c r="V379" t="s">
        <v>85</v>
      </c>
      <c r="W379" t="str">
        <f t="shared" ca="1" si="15"/>
        <v/>
      </c>
      <c r="X379" t="str">
        <f t="shared" si="16"/>
        <v/>
      </c>
      <c r="Y379" t="str">
        <f t="shared" ca="1" si="17"/>
        <v/>
      </c>
    </row>
    <row r="380" spans="1:25" x14ac:dyDescent="0.25">
      <c r="A380">
        <v>2243</v>
      </c>
      <c r="B380" t="s">
        <v>89</v>
      </c>
      <c r="C380" t="s">
        <v>79</v>
      </c>
      <c r="D380" t="s">
        <v>90</v>
      </c>
      <c r="E380" t="s">
        <v>22</v>
      </c>
      <c r="F380" t="s">
        <v>92</v>
      </c>
      <c r="G380" t="s">
        <v>1631</v>
      </c>
      <c r="H380" t="s">
        <v>70</v>
      </c>
      <c r="I380" t="s">
        <v>70</v>
      </c>
      <c r="J380" s="49" t="s">
        <v>1632</v>
      </c>
      <c r="K380" t="s">
        <v>82</v>
      </c>
      <c r="L380" t="s">
        <v>83</v>
      </c>
      <c r="M380" s="50">
        <v>42632</v>
      </c>
      <c r="N380" s="50">
        <v>42632</v>
      </c>
      <c r="O380" s="51">
        <v>1</v>
      </c>
      <c r="P380" s="51">
        <v>0</v>
      </c>
      <c r="Q380">
        <v>100</v>
      </c>
      <c r="R380" s="49" t="s">
        <v>1633</v>
      </c>
      <c r="S380" s="49" t="s">
        <v>1632</v>
      </c>
      <c r="T380" t="s">
        <v>84</v>
      </c>
      <c r="U380" t="s">
        <v>71</v>
      </c>
      <c r="V380" t="s">
        <v>85</v>
      </c>
      <c r="W380" t="str">
        <f t="shared" ca="1" si="15"/>
        <v/>
      </c>
      <c r="X380" t="str">
        <f t="shared" si="16"/>
        <v/>
      </c>
      <c r="Y380" t="str">
        <f t="shared" ca="1" si="17"/>
        <v/>
      </c>
    </row>
    <row r="381" spans="1:25" x14ac:dyDescent="0.25">
      <c r="A381">
        <v>2246</v>
      </c>
      <c r="B381" t="s">
        <v>89</v>
      </c>
      <c r="C381" t="s">
        <v>79</v>
      </c>
      <c r="D381" t="s">
        <v>90</v>
      </c>
      <c r="E381" t="s">
        <v>22</v>
      </c>
      <c r="F381" t="s">
        <v>81</v>
      </c>
      <c r="G381" t="s">
        <v>1634</v>
      </c>
      <c r="H381" t="s">
        <v>76</v>
      </c>
      <c r="I381" t="s">
        <v>76</v>
      </c>
      <c r="J381" s="49" t="s">
        <v>1635</v>
      </c>
      <c r="K381" t="s">
        <v>82</v>
      </c>
      <c r="L381" t="s">
        <v>83</v>
      </c>
      <c r="M381" s="50">
        <v>42632</v>
      </c>
      <c r="N381" s="50">
        <v>42632</v>
      </c>
      <c r="O381" s="51">
        <v>3</v>
      </c>
      <c r="P381" s="51">
        <v>0</v>
      </c>
      <c r="Q381">
        <v>100</v>
      </c>
      <c r="R381" s="49" t="s">
        <v>1636</v>
      </c>
      <c r="S381" s="49" t="s">
        <v>1635</v>
      </c>
      <c r="T381" t="s">
        <v>84</v>
      </c>
      <c r="U381" t="s">
        <v>71</v>
      </c>
      <c r="V381" t="s">
        <v>85</v>
      </c>
      <c r="W381" t="str">
        <f t="shared" ca="1" si="15"/>
        <v/>
      </c>
      <c r="X381" t="str">
        <f t="shared" si="16"/>
        <v/>
      </c>
      <c r="Y381" t="str">
        <f t="shared" ca="1" si="17"/>
        <v/>
      </c>
    </row>
    <row r="382" spans="1:25" x14ac:dyDescent="0.25">
      <c r="A382">
        <v>2258</v>
      </c>
      <c r="B382" t="s">
        <v>89</v>
      </c>
      <c r="C382" t="s">
        <v>79</v>
      </c>
      <c r="D382" t="s">
        <v>90</v>
      </c>
      <c r="E382" t="s">
        <v>22</v>
      </c>
      <c r="F382" t="s">
        <v>81</v>
      </c>
      <c r="G382" t="s">
        <v>1637</v>
      </c>
      <c r="H382" t="s">
        <v>74</v>
      </c>
      <c r="I382" t="s">
        <v>74</v>
      </c>
      <c r="J382" s="49" t="s">
        <v>1638</v>
      </c>
      <c r="K382" t="s">
        <v>82</v>
      </c>
      <c r="L382" t="s">
        <v>83</v>
      </c>
      <c r="M382" s="50">
        <v>42632</v>
      </c>
      <c r="N382" s="50">
        <v>42632</v>
      </c>
      <c r="O382" s="51">
        <v>1</v>
      </c>
      <c r="P382" s="51">
        <v>0</v>
      </c>
      <c r="Q382">
        <v>100</v>
      </c>
      <c r="R382" s="49" t="s">
        <v>1639</v>
      </c>
      <c r="S382" s="49" t="s">
        <v>1638</v>
      </c>
      <c r="T382" t="s">
        <v>84</v>
      </c>
      <c r="U382" t="s">
        <v>71</v>
      </c>
      <c r="V382" t="s">
        <v>85</v>
      </c>
      <c r="W382" t="str">
        <f t="shared" ca="1" si="15"/>
        <v/>
      </c>
      <c r="X382" t="str">
        <f t="shared" si="16"/>
        <v/>
      </c>
      <c r="Y382" t="str">
        <f t="shared" ca="1" si="17"/>
        <v/>
      </c>
    </row>
    <row r="383" spans="1:25" x14ac:dyDescent="0.25">
      <c r="A383">
        <v>2261</v>
      </c>
      <c r="B383" t="s">
        <v>89</v>
      </c>
      <c r="C383" t="s">
        <v>79</v>
      </c>
      <c r="D383" t="s">
        <v>90</v>
      </c>
      <c r="E383" t="s">
        <v>22</v>
      </c>
      <c r="F383" t="s">
        <v>81</v>
      </c>
      <c r="G383" t="s">
        <v>1640</v>
      </c>
      <c r="H383" t="s">
        <v>74</v>
      </c>
      <c r="I383" t="s">
        <v>74</v>
      </c>
      <c r="J383" s="49" t="s">
        <v>1641</v>
      </c>
      <c r="K383" t="s">
        <v>82</v>
      </c>
      <c r="L383" t="s">
        <v>83</v>
      </c>
      <c r="M383" s="50">
        <v>42632</v>
      </c>
      <c r="N383" s="50">
        <v>42632</v>
      </c>
      <c r="O383" s="51">
        <v>0.5</v>
      </c>
      <c r="P383" s="51">
        <v>0</v>
      </c>
      <c r="Q383">
        <v>100</v>
      </c>
      <c r="R383" s="49" t="s">
        <v>1642</v>
      </c>
      <c r="S383" s="49" t="s">
        <v>1641</v>
      </c>
      <c r="T383" t="s">
        <v>84</v>
      </c>
      <c r="U383" t="s">
        <v>71</v>
      </c>
      <c r="V383" t="s">
        <v>85</v>
      </c>
      <c r="W383" t="str">
        <f t="shared" ca="1" si="15"/>
        <v/>
      </c>
      <c r="X383" t="str">
        <f t="shared" si="16"/>
        <v/>
      </c>
      <c r="Y383" t="str">
        <f t="shared" ca="1" si="17"/>
        <v/>
      </c>
    </row>
    <row r="384" spans="1:25" x14ac:dyDescent="0.25">
      <c r="A384">
        <v>2263</v>
      </c>
      <c r="B384" t="s">
        <v>89</v>
      </c>
      <c r="C384" t="s">
        <v>79</v>
      </c>
      <c r="D384" t="s">
        <v>90</v>
      </c>
      <c r="E384" t="s">
        <v>22</v>
      </c>
      <c r="F384" t="s">
        <v>81</v>
      </c>
      <c r="G384" t="s">
        <v>1643</v>
      </c>
      <c r="H384" t="s">
        <v>74</v>
      </c>
      <c r="I384" t="s">
        <v>74</v>
      </c>
      <c r="J384" s="49" t="s">
        <v>1644</v>
      </c>
      <c r="K384" t="s">
        <v>82</v>
      </c>
      <c r="L384" t="s">
        <v>83</v>
      </c>
      <c r="M384" s="50">
        <v>42632</v>
      </c>
      <c r="N384" s="50">
        <v>42632</v>
      </c>
      <c r="O384" s="51">
        <v>0.5</v>
      </c>
      <c r="P384" s="51">
        <v>0</v>
      </c>
      <c r="Q384">
        <v>100</v>
      </c>
      <c r="R384" s="49" t="s">
        <v>1645</v>
      </c>
      <c r="S384" s="49" t="s">
        <v>1644</v>
      </c>
      <c r="T384" t="s">
        <v>84</v>
      </c>
      <c r="U384" t="s">
        <v>71</v>
      </c>
      <c r="V384" t="s">
        <v>85</v>
      </c>
      <c r="W384" t="str">
        <f t="shared" ca="1" si="15"/>
        <v/>
      </c>
      <c r="X384" t="str">
        <f t="shared" si="16"/>
        <v/>
      </c>
      <c r="Y384" t="str">
        <f t="shared" ca="1" si="17"/>
        <v/>
      </c>
    </row>
    <row r="385" spans="1:25" x14ac:dyDescent="0.25">
      <c r="A385">
        <v>2264</v>
      </c>
      <c r="B385" t="s">
        <v>89</v>
      </c>
      <c r="C385" t="s">
        <v>79</v>
      </c>
      <c r="D385" t="s">
        <v>90</v>
      </c>
      <c r="E385" t="s">
        <v>22</v>
      </c>
      <c r="F385" t="s">
        <v>81</v>
      </c>
      <c r="G385" t="s">
        <v>1646</v>
      </c>
      <c r="H385" t="s">
        <v>74</v>
      </c>
      <c r="I385" t="s">
        <v>74</v>
      </c>
      <c r="J385" s="49" t="s">
        <v>1647</v>
      </c>
      <c r="K385" t="s">
        <v>82</v>
      </c>
      <c r="L385" t="s">
        <v>83</v>
      </c>
      <c r="M385" s="50">
        <v>42632</v>
      </c>
      <c r="N385" s="50">
        <v>42632</v>
      </c>
      <c r="O385" s="51">
        <v>0.5</v>
      </c>
      <c r="P385" s="51">
        <v>0</v>
      </c>
      <c r="Q385">
        <v>100</v>
      </c>
      <c r="R385" s="49" t="s">
        <v>1648</v>
      </c>
      <c r="S385" s="49" t="s">
        <v>1647</v>
      </c>
      <c r="T385" t="s">
        <v>84</v>
      </c>
      <c r="U385" t="s">
        <v>71</v>
      </c>
      <c r="V385" t="s">
        <v>85</v>
      </c>
      <c r="W385" t="str">
        <f t="shared" ca="1" si="15"/>
        <v/>
      </c>
      <c r="X385" t="str">
        <f t="shared" si="16"/>
        <v/>
      </c>
      <c r="Y385" t="str">
        <f t="shared" ca="1" si="17"/>
        <v/>
      </c>
    </row>
    <row r="386" spans="1:25" x14ac:dyDescent="0.25">
      <c r="A386">
        <v>2265</v>
      </c>
      <c r="B386" t="s">
        <v>89</v>
      </c>
      <c r="C386" t="s">
        <v>79</v>
      </c>
      <c r="D386" t="s">
        <v>90</v>
      </c>
      <c r="E386" t="s">
        <v>22</v>
      </c>
      <c r="F386" t="s">
        <v>81</v>
      </c>
      <c r="G386" t="s">
        <v>1649</v>
      </c>
      <c r="H386" t="s">
        <v>74</v>
      </c>
      <c r="I386" t="s">
        <v>74</v>
      </c>
      <c r="J386" s="49" t="s">
        <v>1650</v>
      </c>
      <c r="K386" t="s">
        <v>82</v>
      </c>
      <c r="L386" t="s">
        <v>83</v>
      </c>
      <c r="M386" s="50">
        <v>42632</v>
      </c>
      <c r="N386" s="50">
        <v>42632</v>
      </c>
      <c r="O386" s="51">
        <v>0.5</v>
      </c>
      <c r="P386" s="51">
        <v>0</v>
      </c>
      <c r="Q386">
        <v>100</v>
      </c>
      <c r="R386" s="49" t="s">
        <v>1651</v>
      </c>
      <c r="S386" s="49" t="s">
        <v>1650</v>
      </c>
      <c r="T386" t="s">
        <v>84</v>
      </c>
      <c r="U386" t="s">
        <v>71</v>
      </c>
      <c r="V386" t="s">
        <v>85</v>
      </c>
      <c r="W386" t="str">
        <f t="shared" ref="W386:W449" ca="1" si="18">IF($E386="Nova",IF(($M386-TODAY()&lt;0),1,""),"")</f>
        <v/>
      </c>
      <c r="X386" t="str">
        <f t="shared" ref="X386:X449" si="19">IF($E386="Concluída",IF(($N386-M386&gt;0),1,""),"")</f>
        <v/>
      </c>
      <c r="Y386" t="str">
        <f t="shared" ref="Y386:Y449" ca="1" si="20">IF($E386="Em Andamento",IF(($M386-TODAY()&lt;0),1,""),"")</f>
        <v/>
      </c>
    </row>
    <row r="387" spans="1:25" x14ac:dyDescent="0.25">
      <c r="A387">
        <v>2266</v>
      </c>
      <c r="B387" t="s">
        <v>89</v>
      </c>
      <c r="C387" t="s">
        <v>79</v>
      </c>
      <c r="D387" t="s">
        <v>90</v>
      </c>
      <c r="E387" t="s">
        <v>22</v>
      </c>
      <c r="F387" t="s">
        <v>81</v>
      </c>
      <c r="G387" t="s">
        <v>1652</v>
      </c>
      <c r="H387" t="s">
        <v>74</v>
      </c>
      <c r="I387" t="s">
        <v>74</v>
      </c>
      <c r="J387" s="49" t="s">
        <v>1653</v>
      </c>
      <c r="K387" t="s">
        <v>82</v>
      </c>
      <c r="L387" t="s">
        <v>83</v>
      </c>
      <c r="M387" s="50">
        <v>42632</v>
      </c>
      <c r="N387" s="50">
        <v>42632</v>
      </c>
      <c r="O387" s="51">
        <v>0.5</v>
      </c>
      <c r="P387" s="51">
        <v>0</v>
      </c>
      <c r="Q387">
        <v>100</v>
      </c>
      <c r="R387" s="49" t="s">
        <v>1654</v>
      </c>
      <c r="S387" s="49" t="s">
        <v>1653</v>
      </c>
      <c r="T387" t="s">
        <v>84</v>
      </c>
      <c r="U387" t="s">
        <v>71</v>
      </c>
      <c r="V387" t="s">
        <v>85</v>
      </c>
      <c r="W387" t="str">
        <f t="shared" ca="1" si="18"/>
        <v/>
      </c>
      <c r="X387" t="str">
        <f t="shared" si="19"/>
        <v/>
      </c>
      <c r="Y387" t="str">
        <f t="shared" ca="1" si="20"/>
        <v/>
      </c>
    </row>
    <row r="388" spans="1:25" x14ac:dyDescent="0.25">
      <c r="A388">
        <v>2267</v>
      </c>
      <c r="B388" t="s">
        <v>89</v>
      </c>
      <c r="C388" t="s">
        <v>79</v>
      </c>
      <c r="D388" t="s">
        <v>90</v>
      </c>
      <c r="E388" t="s">
        <v>22</v>
      </c>
      <c r="F388" t="s">
        <v>81</v>
      </c>
      <c r="G388" t="s">
        <v>1655</v>
      </c>
      <c r="H388" t="s">
        <v>74</v>
      </c>
      <c r="I388" t="s">
        <v>74</v>
      </c>
      <c r="J388" s="49" t="s">
        <v>1656</v>
      </c>
      <c r="K388" t="s">
        <v>82</v>
      </c>
      <c r="L388" t="s">
        <v>83</v>
      </c>
      <c r="M388" s="50">
        <v>42632</v>
      </c>
      <c r="N388" s="50">
        <v>42632</v>
      </c>
      <c r="O388" s="51">
        <v>0.5</v>
      </c>
      <c r="P388" s="51">
        <v>0</v>
      </c>
      <c r="Q388">
        <v>100</v>
      </c>
      <c r="R388" s="49" t="s">
        <v>1657</v>
      </c>
      <c r="S388" s="49" t="s">
        <v>1656</v>
      </c>
      <c r="T388" t="s">
        <v>84</v>
      </c>
      <c r="U388" t="s">
        <v>71</v>
      </c>
      <c r="V388" t="s">
        <v>85</v>
      </c>
      <c r="W388" t="str">
        <f t="shared" ca="1" si="18"/>
        <v/>
      </c>
      <c r="X388" t="str">
        <f t="shared" si="19"/>
        <v/>
      </c>
      <c r="Y388" t="str">
        <f t="shared" ca="1" si="20"/>
        <v/>
      </c>
    </row>
    <row r="389" spans="1:25" x14ac:dyDescent="0.25">
      <c r="A389">
        <v>2271</v>
      </c>
      <c r="B389" t="s">
        <v>89</v>
      </c>
      <c r="C389" t="s">
        <v>79</v>
      </c>
      <c r="D389" t="s">
        <v>90</v>
      </c>
      <c r="E389" t="s">
        <v>22</v>
      </c>
      <c r="F389" t="s">
        <v>81</v>
      </c>
      <c r="G389" t="s">
        <v>1658</v>
      </c>
      <c r="H389" t="s">
        <v>70</v>
      </c>
      <c r="I389" t="s">
        <v>70</v>
      </c>
      <c r="J389" s="49" t="s">
        <v>1659</v>
      </c>
      <c r="K389" t="s">
        <v>82</v>
      </c>
      <c r="L389" t="s">
        <v>83</v>
      </c>
      <c r="M389" s="50">
        <v>42632</v>
      </c>
      <c r="N389" s="50">
        <v>42632</v>
      </c>
      <c r="O389" s="51">
        <v>2</v>
      </c>
      <c r="P389" s="51">
        <v>0</v>
      </c>
      <c r="Q389">
        <v>100</v>
      </c>
      <c r="R389" s="49" t="s">
        <v>1660</v>
      </c>
      <c r="S389" s="49" t="s">
        <v>1659</v>
      </c>
      <c r="T389" t="s">
        <v>84</v>
      </c>
      <c r="U389" t="s">
        <v>71</v>
      </c>
      <c r="V389" t="s">
        <v>85</v>
      </c>
      <c r="W389" t="str">
        <f t="shared" ca="1" si="18"/>
        <v/>
      </c>
      <c r="X389" t="str">
        <f t="shared" si="19"/>
        <v/>
      </c>
      <c r="Y389" t="str">
        <f t="shared" ca="1" si="20"/>
        <v/>
      </c>
    </row>
    <row r="390" spans="1:25" x14ac:dyDescent="0.25">
      <c r="A390">
        <v>2272</v>
      </c>
      <c r="B390" t="s">
        <v>89</v>
      </c>
      <c r="C390" t="s">
        <v>79</v>
      </c>
      <c r="D390" t="s">
        <v>90</v>
      </c>
      <c r="E390" t="s">
        <v>22</v>
      </c>
      <c r="F390" t="s">
        <v>81</v>
      </c>
      <c r="G390" t="s">
        <v>1661</v>
      </c>
      <c r="H390" t="s">
        <v>70</v>
      </c>
      <c r="I390" t="s">
        <v>70</v>
      </c>
      <c r="J390" s="49" t="s">
        <v>1662</v>
      </c>
      <c r="K390" t="s">
        <v>82</v>
      </c>
      <c r="L390" t="s">
        <v>83</v>
      </c>
      <c r="M390" s="50">
        <v>42632</v>
      </c>
      <c r="N390" s="50">
        <v>42632</v>
      </c>
      <c r="O390" s="51">
        <v>2</v>
      </c>
      <c r="P390" s="51">
        <v>0</v>
      </c>
      <c r="Q390">
        <v>100</v>
      </c>
      <c r="R390" s="49" t="s">
        <v>1663</v>
      </c>
      <c r="S390" s="49" t="s">
        <v>1664</v>
      </c>
      <c r="T390" t="s">
        <v>84</v>
      </c>
      <c r="U390" t="s">
        <v>71</v>
      </c>
      <c r="V390" t="s">
        <v>85</v>
      </c>
      <c r="W390" t="str">
        <f t="shared" ca="1" si="18"/>
        <v/>
      </c>
      <c r="X390" t="str">
        <f t="shared" si="19"/>
        <v/>
      </c>
      <c r="Y390" t="str">
        <f t="shared" ca="1" si="20"/>
        <v/>
      </c>
    </row>
    <row r="391" spans="1:25" x14ac:dyDescent="0.25">
      <c r="A391">
        <v>2277</v>
      </c>
      <c r="B391" t="s">
        <v>89</v>
      </c>
      <c r="C391" t="s">
        <v>79</v>
      </c>
      <c r="D391" t="s">
        <v>90</v>
      </c>
      <c r="E391" t="s">
        <v>22</v>
      </c>
      <c r="F391" t="s">
        <v>81</v>
      </c>
      <c r="G391" t="s">
        <v>1665</v>
      </c>
      <c r="H391" t="s">
        <v>76</v>
      </c>
      <c r="I391" t="s">
        <v>76</v>
      </c>
      <c r="J391" s="49" t="s">
        <v>1666</v>
      </c>
      <c r="K391" t="s">
        <v>82</v>
      </c>
      <c r="L391" t="s">
        <v>83</v>
      </c>
      <c r="M391" s="50">
        <v>42632</v>
      </c>
      <c r="N391" s="50">
        <v>42632</v>
      </c>
      <c r="O391" s="51">
        <v>0.5</v>
      </c>
      <c r="P391" s="51">
        <v>0</v>
      </c>
      <c r="Q391">
        <v>100</v>
      </c>
      <c r="R391" s="49" t="s">
        <v>1667</v>
      </c>
      <c r="S391" s="49" t="s">
        <v>1668</v>
      </c>
      <c r="T391" t="s">
        <v>84</v>
      </c>
      <c r="U391" t="s">
        <v>71</v>
      </c>
      <c r="V391" t="s">
        <v>85</v>
      </c>
      <c r="W391" t="str">
        <f t="shared" ca="1" si="18"/>
        <v/>
      </c>
      <c r="X391" t="str">
        <f t="shared" si="19"/>
        <v/>
      </c>
      <c r="Y391" t="str">
        <f t="shared" ca="1" si="20"/>
        <v/>
      </c>
    </row>
    <row r="392" spans="1:25" x14ac:dyDescent="0.25">
      <c r="A392">
        <v>2279</v>
      </c>
      <c r="B392" t="s">
        <v>89</v>
      </c>
      <c r="C392" t="s">
        <v>79</v>
      </c>
      <c r="D392" t="s">
        <v>90</v>
      </c>
      <c r="E392" t="s">
        <v>22</v>
      </c>
      <c r="F392" t="s">
        <v>81</v>
      </c>
      <c r="G392" t="s">
        <v>1669</v>
      </c>
      <c r="H392" t="s">
        <v>76</v>
      </c>
      <c r="I392" t="s">
        <v>76</v>
      </c>
      <c r="J392" s="49" t="s">
        <v>1670</v>
      </c>
      <c r="K392" t="s">
        <v>82</v>
      </c>
      <c r="L392" t="s">
        <v>83</v>
      </c>
      <c r="M392" s="50">
        <v>42632</v>
      </c>
      <c r="N392" s="50">
        <v>42632</v>
      </c>
      <c r="O392" s="51">
        <v>1</v>
      </c>
      <c r="P392" s="51">
        <v>0</v>
      </c>
      <c r="Q392">
        <v>100</v>
      </c>
      <c r="R392" s="49" t="s">
        <v>1671</v>
      </c>
      <c r="S392" s="49" t="s">
        <v>1670</v>
      </c>
      <c r="T392" t="s">
        <v>84</v>
      </c>
      <c r="U392" t="s">
        <v>71</v>
      </c>
      <c r="V392" t="s">
        <v>85</v>
      </c>
      <c r="W392" t="str">
        <f t="shared" ca="1" si="18"/>
        <v/>
      </c>
      <c r="X392" t="str">
        <f t="shared" si="19"/>
        <v/>
      </c>
      <c r="Y392" t="str">
        <f t="shared" ca="1" si="20"/>
        <v/>
      </c>
    </row>
    <row r="393" spans="1:25" x14ac:dyDescent="0.25">
      <c r="A393">
        <v>2280</v>
      </c>
      <c r="B393" t="s">
        <v>89</v>
      </c>
      <c r="C393" t="s">
        <v>79</v>
      </c>
      <c r="D393" t="s">
        <v>90</v>
      </c>
      <c r="E393" t="s">
        <v>22</v>
      </c>
      <c r="F393" t="s">
        <v>81</v>
      </c>
      <c r="G393" t="s">
        <v>1672</v>
      </c>
      <c r="H393" t="s">
        <v>70</v>
      </c>
      <c r="I393" t="s">
        <v>70</v>
      </c>
      <c r="J393" s="49" t="s">
        <v>1673</v>
      </c>
      <c r="K393" t="s">
        <v>82</v>
      </c>
      <c r="L393" t="s">
        <v>83</v>
      </c>
      <c r="M393" s="50">
        <v>42632</v>
      </c>
      <c r="N393" s="50">
        <v>42632</v>
      </c>
      <c r="O393" s="51">
        <v>1</v>
      </c>
      <c r="P393" s="51">
        <v>0</v>
      </c>
      <c r="Q393">
        <v>100</v>
      </c>
      <c r="R393" s="49" t="s">
        <v>1674</v>
      </c>
      <c r="S393" s="49" t="s">
        <v>1673</v>
      </c>
      <c r="T393" t="s">
        <v>84</v>
      </c>
      <c r="U393" t="s">
        <v>71</v>
      </c>
      <c r="V393" t="s">
        <v>85</v>
      </c>
      <c r="W393" t="str">
        <f t="shared" ca="1" si="18"/>
        <v/>
      </c>
      <c r="X393" t="str">
        <f t="shared" si="19"/>
        <v/>
      </c>
      <c r="Y393" t="str">
        <f t="shared" ca="1" si="20"/>
        <v/>
      </c>
    </row>
    <row r="394" spans="1:25" x14ac:dyDescent="0.25">
      <c r="A394">
        <v>2281</v>
      </c>
      <c r="B394" t="s">
        <v>89</v>
      </c>
      <c r="C394" t="s">
        <v>79</v>
      </c>
      <c r="D394" t="s">
        <v>90</v>
      </c>
      <c r="E394" t="s">
        <v>22</v>
      </c>
      <c r="F394" t="s">
        <v>81</v>
      </c>
      <c r="G394" t="s">
        <v>1675</v>
      </c>
      <c r="H394" t="s">
        <v>76</v>
      </c>
      <c r="I394" t="s">
        <v>76</v>
      </c>
      <c r="J394" s="49" t="s">
        <v>1676</v>
      </c>
      <c r="K394" t="s">
        <v>82</v>
      </c>
      <c r="L394" t="s">
        <v>83</v>
      </c>
      <c r="M394" s="50">
        <v>42632</v>
      </c>
      <c r="N394" s="50">
        <v>42632</v>
      </c>
      <c r="O394" s="51">
        <v>0.5</v>
      </c>
      <c r="P394" s="51">
        <v>0</v>
      </c>
      <c r="Q394">
        <v>100</v>
      </c>
      <c r="R394" s="49" t="s">
        <v>1677</v>
      </c>
      <c r="S394" s="49" t="s">
        <v>1676</v>
      </c>
      <c r="T394" t="s">
        <v>84</v>
      </c>
      <c r="U394" t="s">
        <v>71</v>
      </c>
      <c r="V394" t="s">
        <v>85</v>
      </c>
      <c r="W394" t="str">
        <f t="shared" ca="1" si="18"/>
        <v/>
      </c>
      <c r="X394" t="str">
        <f t="shared" si="19"/>
        <v/>
      </c>
      <c r="Y394" t="str">
        <f t="shared" ca="1" si="20"/>
        <v/>
      </c>
    </row>
    <row r="395" spans="1:25" x14ac:dyDescent="0.25">
      <c r="A395">
        <v>2284</v>
      </c>
      <c r="B395" t="s">
        <v>89</v>
      </c>
      <c r="C395" t="s">
        <v>79</v>
      </c>
      <c r="D395" t="s">
        <v>90</v>
      </c>
      <c r="E395" t="s">
        <v>22</v>
      </c>
      <c r="F395" t="s">
        <v>81</v>
      </c>
      <c r="G395" t="s">
        <v>1678</v>
      </c>
      <c r="H395" t="s">
        <v>74</v>
      </c>
      <c r="I395" t="s">
        <v>74</v>
      </c>
      <c r="J395" s="49" t="s">
        <v>1679</v>
      </c>
      <c r="K395" t="s">
        <v>82</v>
      </c>
      <c r="L395" t="s">
        <v>83</v>
      </c>
      <c r="M395" s="50">
        <v>42632</v>
      </c>
      <c r="N395" s="50">
        <v>42632</v>
      </c>
      <c r="O395" s="51">
        <v>0.5</v>
      </c>
      <c r="P395" s="51">
        <v>0</v>
      </c>
      <c r="Q395">
        <v>100</v>
      </c>
      <c r="R395" s="49" t="s">
        <v>1680</v>
      </c>
      <c r="S395" s="49" t="s">
        <v>1679</v>
      </c>
      <c r="T395" t="s">
        <v>84</v>
      </c>
      <c r="U395" t="s">
        <v>71</v>
      </c>
      <c r="V395" t="s">
        <v>85</v>
      </c>
      <c r="W395" t="str">
        <f t="shared" ca="1" si="18"/>
        <v/>
      </c>
      <c r="X395" t="str">
        <f t="shared" si="19"/>
        <v/>
      </c>
      <c r="Y395" t="str">
        <f t="shared" ca="1" si="20"/>
        <v/>
      </c>
    </row>
    <row r="396" spans="1:25" x14ac:dyDescent="0.25">
      <c r="A396">
        <v>2287</v>
      </c>
      <c r="B396" t="s">
        <v>89</v>
      </c>
      <c r="C396" t="s">
        <v>79</v>
      </c>
      <c r="D396" t="s">
        <v>90</v>
      </c>
      <c r="E396" t="s">
        <v>22</v>
      </c>
      <c r="F396" t="s">
        <v>81</v>
      </c>
      <c r="G396" t="s">
        <v>1681</v>
      </c>
      <c r="H396" t="s">
        <v>74</v>
      </c>
      <c r="I396" t="s">
        <v>74</v>
      </c>
      <c r="J396" s="49" t="s">
        <v>1682</v>
      </c>
      <c r="K396" t="s">
        <v>82</v>
      </c>
      <c r="L396" t="s">
        <v>83</v>
      </c>
      <c r="M396" s="50">
        <v>42632</v>
      </c>
      <c r="N396" s="50">
        <v>42632</v>
      </c>
      <c r="O396" s="51">
        <v>2</v>
      </c>
      <c r="P396" s="51">
        <v>0</v>
      </c>
      <c r="Q396">
        <v>100</v>
      </c>
      <c r="R396" s="49" t="s">
        <v>1683</v>
      </c>
      <c r="S396" s="49" t="s">
        <v>1682</v>
      </c>
      <c r="T396" t="s">
        <v>84</v>
      </c>
      <c r="U396" t="s">
        <v>71</v>
      </c>
      <c r="V396" t="s">
        <v>85</v>
      </c>
      <c r="W396" t="str">
        <f t="shared" ca="1" si="18"/>
        <v/>
      </c>
      <c r="X396" t="str">
        <f t="shared" si="19"/>
        <v/>
      </c>
      <c r="Y396" t="str">
        <f t="shared" ca="1" si="20"/>
        <v/>
      </c>
    </row>
    <row r="397" spans="1:25" x14ac:dyDescent="0.25">
      <c r="A397">
        <v>2292</v>
      </c>
      <c r="B397" t="s">
        <v>89</v>
      </c>
      <c r="C397" t="s">
        <v>79</v>
      </c>
      <c r="D397" t="s">
        <v>90</v>
      </c>
      <c r="E397" t="s">
        <v>22</v>
      </c>
      <c r="F397" t="s">
        <v>81</v>
      </c>
      <c r="G397" t="s">
        <v>1684</v>
      </c>
      <c r="H397" t="s">
        <v>70</v>
      </c>
      <c r="I397" t="s">
        <v>70</v>
      </c>
      <c r="J397" s="49" t="s">
        <v>1685</v>
      </c>
      <c r="K397" t="s">
        <v>82</v>
      </c>
      <c r="L397" t="s">
        <v>83</v>
      </c>
      <c r="M397" s="50">
        <v>42632</v>
      </c>
      <c r="N397" s="50">
        <v>42632</v>
      </c>
      <c r="O397" s="51">
        <v>2</v>
      </c>
      <c r="P397" s="51">
        <v>0</v>
      </c>
      <c r="Q397">
        <v>100</v>
      </c>
      <c r="R397" s="49" t="s">
        <v>1686</v>
      </c>
      <c r="S397" s="49" t="s">
        <v>1685</v>
      </c>
      <c r="T397" t="s">
        <v>84</v>
      </c>
      <c r="U397" t="s">
        <v>71</v>
      </c>
      <c r="V397" t="s">
        <v>85</v>
      </c>
      <c r="W397" t="str">
        <f t="shared" ca="1" si="18"/>
        <v/>
      </c>
      <c r="X397" t="str">
        <f t="shared" si="19"/>
        <v/>
      </c>
      <c r="Y397" t="str">
        <f t="shared" ca="1" si="20"/>
        <v/>
      </c>
    </row>
    <row r="398" spans="1:25" x14ac:dyDescent="0.25">
      <c r="A398">
        <v>2298</v>
      </c>
      <c r="B398" t="s">
        <v>89</v>
      </c>
      <c r="C398" t="s">
        <v>79</v>
      </c>
      <c r="D398" t="s">
        <v>90</v>
      </c>
      <c r="E398" t="s">
        <v>22</v>
      </c>
      <c r="F398" t="s">
        <v>81</v>
      </c>
      <c r="G398" t="s">
        <v>1687</v>
      </c>
      <c r="H398" t="s">
        <v>74</v>
      </c>
      <c r="I398" t="s">
        <v>74</v>
      </c>
      <c r="J398" s="49" t="s">
        <v>1688</v>
      </c>
      <c r="K398" t="s">
        <v>82</v>
      </c>
      <c r="L398" t="s">
        <v>83</v>
      </c>
      <c r="M398" s="50">
        <v>42632</v>
      </c>
      <c r="N398" s="50">
        <v>42632</v>
      </c>
      <c r="O398" s="51">
        <v>0.5</v>
      </c>
      <c r="P398" s="51">
        <v>0</v>
      </c>
      <c r="Q398">
        <v>100</v>
      </c>
      <c r="R398" s="49" t="s">
        <v>1689</v>
      </c>
      <c r="S398" s="49" t="s">
        <v>1688</v>
      </c>
      <c r="T398" t="s">
        <v>84</v>
      </c>
      <c r="U398" t="s">
        <v>71</v>
      </c>
      <c r="V398" t="s">
        <v>85</v>
      </c>
      <c r="W398" t="str">
        <f t="shared" ca="1" si="18"/>
        <v/>
      </c>
      <c r="X398" t="str">
        <f t="shared" si="19"/>
        <v/>
      </c>
      <c r="Y398" t="str">
        <f t="shared" ca="1" si="20"/>
        <v/>
      </c>
    </row>
    <row r="399" spans="1:25" x14ac:dyDescent="0.25">
      <c r="A399">
        <v>2299</v>
      </c>
      <c r="B399" t="s">
        <v>89</v>
      </c>
      <c r="C399" t="s">
        <v>79</v>
      </c>
      <c r="D399" t="s">
        <v>90</v>
      </c>
      <c r="E399" t="s">
        <v>22</v>
      </c>
      <c r="F399" t="s">
        <v>81</v>
      </c>
      <c r="G399" t="s">
        <v>1690</v>
      </c>
      <c r="H399" t="s">
        <v>74</v>
      </c>
      <c r="I399" t="s">
        <v>74</v>
      </c>
      <c r="J399" s="49" t="s">
        <v>1691</v>
      </c>
      <c r="K399" t="s">
        <v>82</v>
      </c>
      <c r="L399" t="s">
        <v>83</v>
      </c>
      <c r="M399" s="50">
        <v>42632</v>
      </c>
      <c r="N399" s="50">
        <v>42632</v>
      </c>
      <c r="O399" s="51">
        <v>0.5</v>
      </c>
      <c r="P399" s="51">
        <v>0</v>
      </c>
      <c r="Q399">
        <v>100</v>
      </c>
      <c r="R399" s="49" t="s">
        <v>1692</v>
      </c>
      <c r="S399" s="49" t="s">
        <v>1693</v>
      </c>
      <c r="T399" t="s">
        <v>84</v>
      </c>
      <c r="U399" t="s">
        <v>71</v>
      </c>
      <c r="V399" t="s">
        <v>85</v>
      </c>
      <c r="W399" t="str">
        <f t="shared" ca="1" si="18"/>
        <v/>
      </c>
      <c r="X399" t="str">
        <f t="shared" si="19"/>
        <v/>
      </c>
      <c r="Y399" t="str">
        <f t="shared" ca="1" si="20"/>
        <v/>
      </c>
    </row>
    <row r="400" spans="1:25" x14ac:dyDescent="0.25">
      <c r="A400">
        <v>2300</v>
      </c>
      <c r="B400" t="s">
        <v>89</v>
      </c>
      <c r="C400" t="s">
        <v>79</v>
      </c>
      <c r="D400" t="s">
        <v>90</v>
      </c>
      <c r="E400" t="s">
        <v>22</v>
      </c>
      <c r="F400" t="s">
        <v>81</v>
      </c>
      <c r="G400" t="s">
        <v>1694</v>
      </c>
      <c r="H400" t="s">
        <v>70</v>
      </c>
      <c r="I400" t="s">
        <v>70</v>
      </c>
      <c r="J400" s="49" t="s">
        <v>1695</v>
      </c>
      <c r="K400" t="s">
        <v>82</v>
      </c>
      <c r="L400" t="s">
        <v>83</v>
      </c>
      <c r="M400" s="50">
        <v>42632</v>
      </c>
      <c r="N400" s="50">
        <v>42632</v>
      </c>
      <c r="O400" s="51">
        <v>0.5</v>
      </c>
      <c r="P400" s="51">
        <v>0</v>
      </c>
      <c r="Q400">
        <v>100</v>
      </c>
      <c r="R400" s="49" t="s">
        <v>1696</v>
      </c>
      <c r="S400" s="49" t="s">
        <v>1695</v>
      </c>
      <c r="T400" t="s">
        <v>84</v>
      </c>
      <c r="U400" t="s">
        <v>71</v>
      </c>
      <c r="V400" t="s">
        <v>85</v>
      </c>
      <c r="W400" t="str">
        <f t="shared" ca="1" si="18"/>
        <v/>
      </c>
      <c r="X400" t="str">
        <f t="shared" si="19"/>
        <v/>
      </c>
      <c r="Y400" t="str">
        <f t="shared" ca="1" si="20"/>
        <v/>
      </c>
    </row>
    <row r="401" spans="1:25" x14ac:dyDescent="0.25">
      <c r="A401">
        <v>2301</v>
      </c>
      <c r="B401" t="s">
        <v>89</v>
      </c>
      <c r="C401" t="s">
        <v>79</v>
      </c>
      <c r="D401" t="s">
        <v>90</v>
      </c>
      <c r="E401" t="s">
        <v>22</v>
      </c>
      <c r="F401" t="s">
        <v>81</v>
      </c>
      <c r="G401" t="s">
        <v>1697</v>
      </c>
      <c r="H401" t="s">
        <v>70</v>
      </c>
      <c r="I401" t="s">
        <v>70</v>
      </c>
      <c r="J401" s="49" t="s">
        <v>1698</v>
      </c>
      <c r="K401" t="s">
        <v>82</v>
      </c>
      <c r="L401" t="s">
        <v>83</v>
      </c>
      <c r="M401" s="50">
        <v>42632</v>
      </c>
      <c r="N401" s="50">
        <v>42632</v>
      </c>
      <c r="O401" s="51">
        <v>0.5</v>
      </c>
      <c r="P401" s="51">
        <v>0</v>
      </c>
      <c r="Q401">
        <v>100</v>
      </c>
      <c r="R401" s="49" t="s">
        <v>1699</v>
      </c>
      <c r="S401" s="49" t="s">
        <v>1698</v>
      </c>
      <c r="T401" t="s">
        <v>84</v>
      </c>
      <c r="U401" t="s">
        <v>71</v>
      </c>
      <c r="V401" t="s">
        <v>85</v>
      </c>
      <c r="W401" t="str">
        <f t="shared" ca="1" si="18"/>
        <v/>
      </c>
      <c r="X401" t="str">
        <f t="shared" si="19"/>
        <v/>
      </c>
      <c r="Y401" t="str">
        <f t="shared" ca="1" si="20"/>
        <v/>
      </c>
    </row>
    <row r="402" spans="1:25" x14ac:dyDescent="0.25">
      <c r="A402">
        <v>2302</v>
      </c>
      <c r="B402" t="s">
        <v>89</v>
      </c>
      <c r="C402" t="s">
        <v>79</v>
      </c>
      <c r="D402" t="s">
        <v>90</v>
      </c>
      <c r="E402" t="s">
        <v>22</v>
      </c>
      <c r="F402" t="s">
        <v>81</v>
      </c>
      <c r="G402" t="s">
        <v>1700</v>
      </c>
      <c r="H402" t="s">
        <v>70</v>
      </c>
      <c r="I402" t="s">
        <v>70</v>
      </c>
      <c r="J402" s="49" t="s">
        <v>1701</v>
      </c>
      <c r="K402" t="s">
        <v>82</v>
      </c>
      <c r="L402" t="s">
        <v>83</v>
      </c>
      <c r="M402" s="50">
        <v>42632</v>
      </c>
      <c r="N402" s="50">
        <v>42632</v>
      </c>
      <c r="O402" s="51">
        <v>0.5</v>
      </c>
      <c r="P402" s="51">
        <v>0</v>
      </c>
      <c r="Q402">
        <v>100</v>
      </c>
      <c r="R402" s="49" t="s">
        <v>1702</v>
      </c>
      <c r="S402" s="49" t="s">
        <v>1701</v>
      </c>
      <c r="T402" t="s">
        <v>84</v>
      </c>
      <c r="U402" t="s">
        <v>71</v>
      </c>
      <c r="V402" t="s">
        <v>85</v>
      </c>
      <c r="W402" t="str">
        <f t="shared" ca="1" si="18"/>
        <v/>
      </c>
      <c r="X402" t="str">
        <f t="shared" si="19"/>
        <v/>
      </c>
      <c r="Y402" t="str">
        <f t="shared" ca="1" si="20"/>
        <v/>
      </c>
    </row>
    <row r="403" spans="1:25" x14ac:dyDescent="0.25">
      <c r="A403">
        <v>2303</v>
      </c>
      <c r="B403" t="s">
        <v>89</v>
      </c>
      <c r="C403" t="s">
        <v>79</v>
      </c>
      <c r="D403" t="s">
        <v>90</v>
      </c>
      <c r="E403" t="s">
        <v>22</v>
      </c>
      <c r="F403" t="s">
        <v>81</v>
      </c>
      <c r="G403" t="s">
        <v>1703</v>
      </c>
      <c r="H403" t="s">
        <v>74</v>
      </c>
      <c r="I403" t="s">
        <v>74</v>
      </c>
      <c r="J403" s="49" t="s">
        <v>1704</v>
      </c>
      <c r="K403" t="s">
        <v>82</v>
      </c>
      <c r="L403" t="s">
        <v>83</v>
      </c>
      <c r="M403" s="50">
        <v>42632</v>
      </c>
      <c r="N403" s="50">
        <v>42632</v>
      </c>
      <c r="O403" s="51">
        <v>0.5</v>
      </c>
      <c r="P403" s="51">
        <v>0</v>
      </c>
      <c r="Q403">
        <v>100</v>
      </c>
      <c r="R403" s="49" t="s">
        <v>1705</v>
      </c>
      <c r="S403" s="49" t="s">
        <v>1704</v>
      </c>
      <c r="T403" t="s">
        <v>84</v>
      </c>
      <c r="U403" t="s">
        <v>71</v>
      </c>
      <c r="V403" t="s">
        <v>85</v>
      </c>
      <c r="W403" t="str">
        <f t="shared" ca="1" si="18"/>
        <v/>
      </c>
      <c r="X403" t="str">
        <f t="shared" si="19"/>
        <v/>
      </c>
      <c r="Y403" t="str">
        <f t="shared" ca="1" si="20"/>
        <v/>
      </c>
    </row>
    <row r="404" spans="1:25" x14ac:dyDescent="0.25">
      <c r="A404">
        <v>2304</v>
      </c>
      <c r="B404" t="s">
        <v>89</v>
      </c>
      <c r="C404" t="s">
        <v>79</v>
      </c>
      <c r="D404" t="s">
        <v>90</v>
      </c>
      <c r="E404" t="s">
        <v>22</v>
      </c>
      <c r="F404" t="s">
        <v>81</v>
      </c>
      <c r="G404" t="s">
        <v>1706</v>
      </c>
      <c r="H404" t="s">
        <v>74</v>
      </c>
      <c r="I404" t="s">
        <v>74</v>
      </c>
      <c r="J404" s="49" t="s">
        <v>1707</v>
      </c>
      <c r="K404" t="s">
        <v>82</v>
      </c>
      <c r="L404" t="s">
        <v>83</v>
      </c>
      <c r="M404" s="50">
        <v>42632</v>
      </c>
      <c r="N404" s="50">
        <v>42632</v>
      </c>
      <c r="O404" s="51">
        <v>0.5</v>
      </c>
      <c r="P404" s="51">
        <v>0</v>
      </c>
      <c r="Q404">
        <v>100</v>
      </c>
      <c r="R404" s="49" t="s">
        <v>1708</v>
      </c>
      <c r="S404" s="49" t="s">
        <v>1707</v>
      </c>
      <c r="T404" t="s">
        <v>84</v>
      </c>
      <c r="U404" t="s">
        <v>71</v>
      </c>
      <c r="V404" t="s">
        <v>85</v>
      </c>
      <c r="W404" t="str">
        <f t="shared" ca="1" si="18"/>
        <v/>
      </c>
      <c r="X404" t="str">
        <f t="shared" si="19"/>
        <v/>
      </c>
      <c r="Y404" t="str">
        <f t="shared" ca="1" si="20"/>
        <v/>
      </c>
    </row>
    <row r="405" spans="1:25" x14ac:dyDescent="0.25">
      <c r="A405">
        <v>2305</v>
      </c>
      <c r="B405" t="s">
        <v>89</v>
      </c>
      <c r="C405" t="s">
        <v>79</v>
      </c>
      <c r="D405" t="s">
        <v>90</v>
      </c>
      <c r="E405" t="s">
        <v>22</v>
      </c>
      <c r="F405" t="s">
        <v>81</v>
      </c>
      <c r="G405" t="s">
        <v>1709</v>
      </c>
      <c r="H405" t="s">
        <v>74</v>
      </c>
      <c r="I405" t="s">
        <v>74</v>
      </c>
      <c r="J405" s="49" t="s">
        <v>1710</v>
      </c>
      <c r="K405" t="s">
        <v>82</v>
      </c>
      <c r="L405" t="s">
        <v>83</v>
      </c>
      <c r="M405" s="50">
        <v>42632</v>
      </c>
      <c r="N405" s="50">
        <v>42632</v>
      </c>
      <c r="O405" s="51">
        <v>0.5</v>
      </c>
      <c r="P405" s="51">
        <v>0</v>
      </c>
      <c r="Q405">
        <v>100</v>
      </c>
      <c r="R405" s="49" t="s">
        <v>1711</v>
      </c>
      <c r="S405" s="49" t="s">
        <v>1710</v>
      </c>
      <c r="T405" t="s">
        <v>84</v>
      </c>
      <c r="U405" t="s">
        <v>71</v>
      </c>
      <c r="V405" t="s">
        <v>85</v>
      </c>
      <c r="W405" t="str">
        <f t="shared" ca="1" si="18"/>
        <v/>
      </c>
      <c r="X405" t="str">
        <f t="shared" si="19"/>
        <v/>
      </c>
      <c r="Y405" t="str">
        <f t="shared" ca="1" si="20"/>
        <v/>
      </c>
    </row>
    <row r="406" spans="1:25" x14ac:dyDescent="0.25">
      <c r="A406">
        <v>2362</v>
      </c>
      <c r="B406" t="s">
        <v>89</v>
      </c>
      <c r="C406" t="s">
        <v>79</v>
      </c>
      <c r="D406" t="s">
        <v>90</v>
      </c>
      <c r="E406" t="s">
        <v>22</v>
      </c>
      <c r="F406" t="s">
        <v>81</v>
      </c>
      <c r="G406" t="s">
        <v>1712</v>
      </c>
      <c r="H406" t="s">
        <v>70</v>
      </c>
      <c r="I406" t="s">
        <v>70</v>
      </c>
      <c r="J406" s="49" t="s">
        <v>1713</v>
      </c>
      <c r="K406" t="s">
        <v>82</v>
      </c>
      <c r="L406" t="s">
        <v>83</v>
      </c>
      <c r="M406" s="50">
        <v>42633</v>
      </c>
      <c r="N406" s="50">
        <v>42633</v>
      </c>
      <c r="O406" s="51">
        <v>1</v>
      </c>
      <c r="P406" s="51">
        <v>0</v>
      </c>
      <c r="Q406">
        <v>100</v>
      </c>
      <c r="R406" s="49" t="s">
        <v>1714</v>
      </c>
      <c r="S406" s="49" t="s">
        <v>1713</v>
      </c>
      <c r="T406" t="s">
        <v>84</v>
      </c>
      <c r="U406" t="s">
        <v>71</v>
      </c>
      <c r="V406" t="s">
        <v>85</v>
      </c>
      <c r="W406" t="str">
        <f t="shared" ca="1" si="18"/>
        <v/>
      </c>
      <c r="X406" t="str">
        <f t="shared" si="19"/>
        <v/>
      </c>
      <c r="Y406" t="str">
        <f t="shared" ca="1" si="20"/>
        <v/>
      </c>
    </row>
    <row r="407" spans="1:25" x14ac:dyDescent="0.25">
      <c r="A407">
        <v>2378</v>
      </c>
      <c r="B407" t="s">
        <v>89</v>
      </c>
      <c r="C407" t="s">
        <v>79</v>
      </c>
      <c r="D407" t="s">
        <v>90</v>
      </c>
      <c r="E407" t="s">
        <v>22</v>
      </c>
      <c r="F407" t="s">
        <v>81</v>
      </c>
      <c r="G407" t="s">
        <v>1466</v>
      </c>
      <c r="H407" t="s">
        <v>74</v>
      </c>
      <c r="I407" t="s">
        <v>74</v>
      </c>
      <c r="J407" s="49" t="s">
        <v>1715</v>
      </c>
      <c r="K407" t="s">
        <v>82</v>
      </c>
      <c r="L407" t="s">
        <v>83</v>
      </c>
      <c r="M407" s="50">
        <v>42633</v>
      </c>
      <c r="N407" s="50">
        <v>42633</v>
      </c>
      <c r="O407" s="51">
        <v>0.5</v>
      </c>
      <c r="P407" s="51">
        <v>0</v>
      </c>
      <c r="Q407">
        <v>100</v>
      </c>
      <c r="R407" s="49" t="s">
        <v>1716</v>
      </c>
      <c r="S407" s="49" t="s">
        <v>1717</v>
      </c>
      <c r="T407" t="s">
        <v>84</v>
      </c>
      <c r="U407" t="s">
        <v>71</v>
      </c>
      <c r="V407" t="s">
        <v>85</v>
      </c>
      <c r="W407" t="str">
        <f t="shared" ca="1" si="18"/>
        <v/>
      </c>
      <c r="X407" t="str">
        <f t="shared" si="19"/>
        <v/>
      </c>
      <c r="Y407" t="str">
        <f t="shared" ca="1" si="20"/>
        <v/>
      </c>
    </row>
    <row r="408" spans="1:25" x14ac:dyDescent="0.25">
      <c r="A408">
        <v>2386</v>
      </c>
      <c r="B408" t="s">
        <v>89</v>
      </c>
      <c r="C408" t="s">
        <v>79</v>
      </c>
      <c r="D408" t="s">
        <v>90</v>
      </c>
      <c r="E408" t="s">
        <v>22</v>
      </c>
      <c r="F408" t="s">
        <v>81</v>
      </c>
      <c r="G408" t="s">
        <v>1718</v>
      </c>
      <c r="H408" t="s">
        <v>70</v>
      </c>
      <c r="I408" t="s">
        <v>70</v>
      </c>
      <c r="J408" s="49" t="s">
        <v>1719</v>
      </c>
      <c r="K408" t="s">
        <v>82</v>
      </c>
      <c r="L408" t="s">
        <v>83</v>
      </c>
      <c r="M408" s="50">
        <v>42633</v>
      </c>
      <c r="N408" s="50">
        <v>42633</v>
      </c>
      <c r="O408" s="51">
        <v>2</v>
      </c>
      <c r="P408" s="51">
        <v>0</v>
      </c>
      <c r="Q408">
        <v>100</v>
      </c>
      <c r="R408" s="49" t="s">
        <v>1720</v>
      </c>
      <c r="S408" s="49" t="s">
        <v>1719</v>
      </c>
      <c r="T408" t="s">
        <v>84</v>
      </c>
      <c r="U408" t="s">
        <v>71</v>
      </c>
      <c r="V408" t="s">
        <v>85</v>
      </c>
      <c r="W408" t="str">
        <f t="shared" ca="1" si="18"/>
        <v/>
      </c>
      <c r="X408" t="str">
        <f t="shared" si="19"/>
        <v/>
      </c>
      <c r="Y408" t="str">
        <f t="shared" ca="1" si="20"/>
        <v/>
      </c>
    </row>
    <row r="409" spans="1:25" x14ac:dyDescent="0.25">
      <c r="A409">
        <v>2399</v>
      </c>
      <c r="B409" t="s">
        <v>89</v>
      </c>
      <c r="C409" t="s">
        <v>79</v>
      </c>
      <c r="D409" t="s">
        <v>90</v>
      </c>
      <c r="E409" t="s">
        <v>22</v>
      </c>
      <c r="F409" t="s">
        <v>81</v>
      </c>
      <c r="G409" t="s">
        <v>1721</v>
      </c>
      <c r="H409" t="s">
        <v>76</v>
      </c>
      <c r="I409" t="s">
        <v>76</v>
      </c>
      <c r="J409" s="49" t="s">
        <v>1722</v>
      </c>
      <c r="K409" t="s">
        <v>82</v>
      </c>
      <c r="L409" t="s">
        <v>83</v>
      </c>
      <c r="M409" s="50">
        <v>42633</v>
      </c>
      <c r="N409" s="50">
        <v>42633</v>
      </c>
      <c r="O409" s="51">
        <v>4</v>
      </c>
      <c r="P409" s="51">
        <v>0</v>
      </c>
      <c r="Q409">
        <v>100</v>
      </c>
      <c r="R409" s="49" t="s">
        <v>1723</v>
      </c>
      <c r="S409" s="49" t="s">
        <v>1722</v>
      </c>
      <c r="T409" t="s">
        <v>84</v>
      </c>
      <c r="U409" t="s">
        <v>71</v>
      </c>
      <c r="V409" t="s">
        <v>85</v>
      </c>
      <c r="W409" t="str">
        <f t="shared" ca="1" si="18"/>
        <v/>
      </c>
      <c r="X409" t="str">
        <f t="shared" si="19"/>
        <v/>
      </c>
      <c r="Y409" t="str">
        <f t="shared" ca="1" si="20"/>
        <v/>
      </c>
    </row>
    <row r="410" spans="1:25" x14ac:dyDescent="0.25">
      <c r="A410">
        <v>2400</v>
      </c>
      <c r="B410" t="s">
        <v>89</v>
      </c>
      <c r="C410" t="s">
        <v>79</v>
      </c>
      <c r="D410" t="s">
        <v>90</v>
      </c>
      <c r="E410" t="s">
        <v>22</v>
      </c>
      <c r="F410" t="s">
        <v>81</v>
      </c>
      <c r="G410" t="s">
        <v>1724</v>
      </c>
      <c r="H410" t="s">
        <v>74</v>
      </c>
      <c r="I410" t="s">
        <v>74</v>
      </c>
      <c r="J410" s="49" t="s">
        <v>1725</v>
      </c>
      <c r="K410" t="s">
        <v>82</v>
      </c>
      <c r="L410" t="s">
        <v>83</v>
      </c>
      <c r="M410" s="50">
        <v>42633</v>
      </c>
      <c r="N410" s="50">
        <v>42633</v>
      </c>
      <c r="O410" s="51">
        <v>0.5</v>
      </c>
      <c r="P410" s="51">
        <v>0</v>
      </c>
      <c r="Q410">
        <v>100</v>
      </c>
      <c r="R410" s="49" t="s">
        <v>1725</v>
      </c>
      <c r="S410" s="49" t="s">
        <v>1725</v>
      </c>
      <c r="T410" t="s">
        <v>84</v>
      </c>
      <c r="U410" t="s">
        <v>71</v>
      </c>
      <c r="V410" t="s">
        <v>85</v>
      </c>
      <c r="W410" t="str">
        <f t="shared" ca="1" si="18"/>
        <v/>
      </c>
      <c r="X410" t="str">
        <f t="shared" si="19"/>
        <v/>
      </c>
      <c r="Y410" t="str">
        <f t="shared" ca="1" si="20"/>
        <v/>
      </c>
    </row>
    <row r="411" spans="1:25" x14ac:dyDescent="0.25">
      <c r="A411">
        <v>2402</v>
      </c>
      <c r="B411" t="s">
        <v>89</v>
      </c>
      <c r="C411" t="s">
        <v>79</v>
      </c>
      <c r="D411" t="s">
        <v>90</v>
      </c>
      <c r="E411" t="s">
        <v>22</v>
      </c>
      <c r="F411" t="s">
        <v>81</v>
      </c>
      <c r="G411" t="s">
        <v>1726</v>
      </c>
      <c r="H411" t="s">
        <v>70</v>
      </c>
      <c r="I411" t="s">
        <v>70</v>
      </c>
      <c r="J411" s="49" t="s">
        <v>1727</v>
      </c>
      <c r="K411" t="s">
        <v>82</v>
      </c>
      <c r="L411" t="s">
        <v>83</v>
      </c>
      <c r="M411" s="50">
        <v>42633</v>
      </c>
      <c r="N411" s="50">
        <v>42633</v>
      </c>
      <c r="O411" s="51">
        <v>1</v>
      </c>
      <c r="P411" s="51">
        <v>0</v>
      </c>
      <c r="Q411">
        <v>100</v>
      </c>
      <c r="R411" s="49" t="s">
        <v>1728</v>
      </c>
      <c r="S411" s="49" t="s">
        <v>1727</v>
      </c>
      <c r="T411" t="s">
        <v>84</v>
      </c>
      <c r="U411" t="s">
        <v>71</v>
      </c>
      <c r="V411" t="s">
        <v>85</v>
      </c>
      <c r="W411" t="str">
        <f t="shared" ca="1" si="18"/>
        <v/>
      </c>
      <c r="X411" t="str">
        <f t="shared" si="19"/>
        <v/>
      </c>
      <c r="Y411" t="str">
        <f t="shared" ca="1" si="20"/>
        <v/>
      </c>
    </row>
    <row r="412" spans="1:25" x14ac:dyDescent="0.25">
      <c r="A412">
        <v>2403</v>
      </c>
      <c r="B412" t="s">
        <v>89</v>
      </c>
      <c r="C412" t="s">
        <v>79</v>
      </c>
      <c r="D412" t="s">
        <v>90</v>
      </c>
      <c r="E412" t="s">
        <v>22</v>
      </c>
      <c r="F412" t="s">
        <v>81</v>
      </c>
      <c r="G412" t="s">
        <v>1729</v>
      </c>
      <c r="H412" t="s">
        <v>70</v>
      </c>
      <c r="I412" t="s">
        <v>70</v>
      </c>
      <c r="J412" s="49" t="s">
        <v>1730</v>
      </c>
      <c r="K412" t="s">
        <v>82</v>
      </c>
      <c r="L412" t="s">
        <v>83</v>
      </c>
      <c r="M412" s="50">
        <v>42635</v>
      </c>
      <c r="N412" s="50">
        <v>42635</v>
      </c>
      <c r="O412" s="51">
        <v>1</v>
      </c>
      <c r="P412" s="51">
        <v>0</v>
      </c>
      <c r="Q412">
        <v>100</v>
      </c>
      <c r="R412" s="49" t="s">
        <v>1731</v>
      </c>
      <c r="S412" s="49" t="s">
        <v>1730</v>
      </c>
      <c r="T412" t="s">
        <v>84</v>
      </c>
      <c r="U412" t="s">
        <v>71</v>
      </c>
      <c r="V412" t="s">
        <v>85</v>
      </c>
      <c r="W412" t="str">
        <f t="shared" ca="1" si="18"/>
        <v/>
      </c>
      <c r="X412" t="str">
        <f t="shared" si="19"/>
        <v/>
      </c>
      <c r="Y412" t="str">
        <f t="shared" ca="1" si="20"/>
        <v/>
      </c>
    </row>
    <row r="413" spans="1:25" x14ac:dyDescent="0.25">
      <c r="A413">
        <v>2405</v>
      </c>
      <c r="B413" t="s">
        <v>89</v>
      </c>
      <c r="C413" t="s">
        <v>79</v>
      </c>
      <c r="D413" t="s">
        <v>90</v>
      </c>
      <c r="E413" t="s">
        <v>22</v>
      </c>
      <c r="F413" t="s">
        <v>81</v>
      </c>
      <c r="G413" t="s">
        <v>1732</v>
      </c>
      <c r="H413" t="s">
        <v>74</v>
      </c>
      <c r="I413" t="s">
        <v>74</v>
      </c>
      <c r="J413" s="49" t="s">
        <v>1733</v>
      </c>
      <c r="K413" t="s">
        <v>82</v>
      </c>
      <c r="L413" t="s">
        <v>83</v>
      </c>
      <c r="M413" s="50">
        <v>42633</v>
      </c>
      <c r="N413" s="50">
        <v>42633</v>
      </c>
      <c r="O413" s="51">
        <v>0.5</v>
      </c>
      <c r="P413" s="51">
        <v>0</v>
      </c>
      <c r="Q413">
        <v>100</v>
      </c>
      <c r="R413" s="49" t="s">
        <v>1734</v>
      </c>
      <c r="S413" s="49" t="s">
        <v>1733</v>
      </c>
      <c r="T413" t="s">
        <v>84</v>
      </c>
      <c r="U413" t="s">
        <v>71</v>
      </c>
      <c r="V413" t="s">
        <v>85</v>
      </c>
      <c r="W413" t="str">
        <f t="shared" ca="1" si="18"/>
        <v/>
      </c>
      <c r="X413" t="str">
        <f t="shared" si="19"/>
        <v/>
      </c>
      <c r="Y413" t="str">
        <f t="shared" ca="1" si="20"/>
        <v/>
      </c>
    </row>
    <row r="414" spans="1:25" x14ac:dyDescent="0.25">
      <c r="A414">
        <v>2409</v>
      </c>
      <c r="B414" t="s">
        <v>89</v>
      </c>
      <c r="C414" t="s">
        <v>79</v>
      </c>
      <c r="D414" t="s">
        <v>90</v>
      </c>
      <c r="E414" t="s">
        <v>22</v>
      </c>
      <c r="F414" t="s">
        <v>81</v>
      </c>
      <c r="G414" t="s">
        <v>1735</v>
      </c>
      <c r="H414" t="s">
        <v>76</v>
      </c>
      <c r="I414" t="s">
        <v>76</v>
      </c>
      <c r="J414" s="49" t="s">
        <v>1736</v>
      </c>
      <c r="K414" t="s">
        <v>82</v>
      </c>
      <c r="L414" t="s">
        <v>83</v>
      </c>
      <c r="M414" s="50">
        <v>42633</v>
      </c>
      <c r="N414" s="50">
        <v>42633</v>
      </c>
      <c r="O414" s="51">
        <v>0.5</v>
      </c>
      <c r="P414" s="51">
        <v>0</v>
      </c>
      <c r="Q414">
        <v>100</v>
      </c>
      <c r="R414" s="49" t="s">
        <v>1737</v>
      </c>
      <c r="S414" s="49" t="s">
        <v>1736</v>
      </c>
      <c r="T414" t="s">
        <v>84</v>
      </c>
      <c r="U414" t="s">
        <v>71</v>
      </c>
      <c r="V414" t="s">
        <v>85</v>
      </c>
      <c r="W414" t="str">
        <f t="shared" ca="1" si="18"/>
        <v/>
      </c>
      <c r="X414" t="str">
        <f t="shared" si="19"/>
        <v/>
      </c>
      <c r="Y414" t="str">
        <f t="shared" ca="1" si="20"/>
        <v/>
      </c>
    </row>
    <row r="415" spans="1:25" x14ac:dyDescent="0.25">
      <c r="A415">
        <v>2413</v>
      </c>
      <c r="B415" t="s">
        <v>89</v>
      </c>
      <c r="C415" t="s">
        <v>79</v>
      </c>
      <c r="D415" t="s">
        <v>90</v>
      </c>
      <c r="E415" t="s">
        <v>22</v>
      </c>
      <c r="F415" t="s">
        <v>81</v>
      </c>
      <c r="G415" t="s">
        <v>1738</v>
      </c>
      <c r="H415" t="s">
        <v>74</v>
      </c>
      <c r="I415" t="s">
        <v>74</v>
      </c>
      <c r="J415" s="49" t="s">
        <v>1739</v>
      </c>
      <c r="K415" t="s">
        <v>82</v>
      </c>
      <c r="L415" t="s">
        <v>83</v>
      </c>
      <c r="M415" s="50">
        <v>42633</v>
      </c>
      <c r="N415" s="50">
        <v>42633</v>
      </c>
      <c r="O415" s="51">
        <v>1</v>
      </c>
      <c r="P415" s="51">
        <v>0</v>
      </c>
      <c r="Q415">
        <v>100</v>
      </c>
      <c r="R415" s="49" t="s">
        <v>1740</v>
      </c>
      <c r="S415" s="49" t="s">
        <v>1739</v>
      </c>
      <c r="T415" t="s">
        <v>84</v>
      </c>
      <c r="U415" t="s">
        <v>71</v>
      </c>
      <c r="V415" t="s">
        <v>85</v>
      </c>
      <c r="W415" t="str">
        <f t="shared" ca="1" si="18"/>
        <v/>
      </c>
      <c r="X415" t="str">
        <f t="shared" si="19"/>
        <v/>
      </c>
      <c r="Y415" t="str">
        <f t="shared" ca="1" si="20"/>
        <v/>
      </c>
    </row>
    <row r="416" spans="1:25" x14ac:dyDescent="0.25">
      <c r="A416">
        <v>2416</v>
      </c>
      <c r="B416" t="s">
        <v>89</v>
      </c>
      <c r="C416" t="s">
        <v>79</v>
      </c>
      <c r="D416" t="s">
        <v>90</v>
      </c>
      <c r="E416" t="s">
        <v>22</v>
      </c>
      <c r="F416" t="s">
        <v>81</v>
      </c>
      <c r="G416" t="s">
        <v>1741</v>
      </c>
      <c r="H416" t="s">
        <v>74</v>
      </c>
      <c r="I416" t="s">
        <v>74</v>
      </c>
      <c r="J416" s="49" t="s">
        <v>1742</v>
      </c>
      <c r="K416" t="s">
        <v>82</v>
      </c>
      <c r="L416" t="s">
        <v>83</v>
      </c>
      <c r="M416" s="50">
        <v>42633</v>
      </c>
      <c r="N416" s="50">
        <v>42633</v>
      </c>
      <c r="O416" s="51">
        <v>0.5</v>
      </c>
      <c r="P416" s="51">
        <v>0</v>
      </c>
      <c r="Q416">
        <v>100</v>
      </c>
      <c r="R416" s="49" t="s">
        <v>1743</v>
      </c>
      <c r="S416" s="49" t="s">
        <v>1742</v>
      </c>
      <c r="T416" t="s">
        <v>84</v>
      </c>
      <c r="U416" t="s">
        <v>71</v>
      </c>
      <c r="V416" t="s">
        <v>85</v>
      </c>
      <c r="W416" t="str">
        <f t="shared" ca="1" si="18"/>
        <v/>
      </c>
      <c r="X416" t="str">
        <f t="shared" si="19"/>
        <v/>
      </c>
      <c r="Y416" t="str">
        <f t="shared" ca="1" si="20"/>
        <v/>
      </c>
    </row>
    <row r="417" spans="1:25" x14ac:dyDescent="0.25">
      <c r="A417">
        <v>2418</v>
      </c>
      <c r="B417" t="s">
        <v>89</v>
      </c>
      <c r="C417" t="s">
        <v>79</v>
      </c>
      <c r="D417" t="s">
        <v>90</v>
      </c>
      <c r="E417" t="s">
        <v>22</v>
      </c>
      <c r="F417" t="s">
        <v>81</v>
      </c>
      <c r="G417" t="s">
        <v>1744</v>
      </c>
      <c r="H417" t="s">
        <v>74</v>
      </c>
      <c r="I417" t="s">
        <v>74</v>
      </c>
      <c r="J417" s="49" t="s">
        <v>1745</v>
      </c>
      <c r="K417" t="s">
        <v>82</v>
      </c>
      <c r="L417" t="s">
        <v>83</v>
      </c>
      <c r="M417" s="50">
        <v>42633</v>
      </c>
      <c r="N417" s="50">
        <v>42633</v>
      </c>
      <c r="O417" s="51">
        <v>0.5</v>
      </c>
      <c r="P417" s="51">
        <v>0</v>
      </c>
      <c r="Q417">
        <v>100</v>
      </c>
      <c r="R417" s="49" t="s">
        <v>1746</v>
      </c>
      <c r="S417" s="49" t="s">
        <v>1745</v>
      </c>
      <c r="T417" t="s">
        <v>84</v>
      </c>
      <c r="U417" t="s">
        <v>71</v>
      </c>
      <c r="V417" t="s">
        <v>85</v>
      </c>
      <c r="W417" t="str">
        <f t="shared" ca="1" si="18"/>
        <v/>
      </c>
      <c r="X417" t="str">
        <f t="shared" si="19"/>
        <v/>
      </c>
      <c r="Y417" t="str">
        <f t="shared" ca="1" si="20"/>
        <v/>
      </c>
    </row>
    <row r="418" spans="1:25" x14ac:dyDescent="0.25">
      <c r="A418">
        <v>2423</v>
      </c>
      <c r="B418" t="s">
        <v>89</v>
      </c>
      <c r="C418" t="s">
        <v>79</v>
      </c>
      <c r="D418" t="s">
        <v>90</v>
      </c>
      <c r="E418" t="s">
        <v>22</v>
      </c>
      <c r="F418" t="s">
        <v>81</v>
      </c>
      <c r="G418" t="s">
        <v>1747</v>
      </c>
      <c r="H418" t="s">
        <v>74</v>
      </c>
      <c r="I418" t="s">
        <v>74</v>
      </c>
      <c r="J418" s="49" t="s">
        <v>1748</v>
      </c>
      <c r="K418" t="s">
        <v>82</v>
      </c>
      <c r="L418" t="s">
        <v>83</v>
      </c>
      <c r="M418" s="50">
        <v>42633</v>
      </c>
      <c r="N418" s="50">
        <v>42633</v>
      </c>
      <c r="O418" s="51">
        <v>0.5</v>
      </c>
      <c r="P418" s="51">
        <v>0</v>
      </c>
      <c r="Q418">
        <v>100</v>
      </c>
      <c r="R418" s="49" t="s">
        <v>1749</v>
      </c>
      <c r="S418" s="49" t="s">
        <v>1748</v>
      </c>
      <c r="T418" t="s">
        <v>84</v>
      </c>
      <c r="U418" t="s">
        <v>71</v>
      </c>
      <c r="V418" t="s">
        <v>85</v>
      </c>
      <c r="W418" t="str">
        <f t="shared" ca="1" si="18"/>
        <v/>
      </c>
      <c r="X418" t="str">
        <f t="shared" si="19"/>
        <v/>
      </c>
      <c r="Y418" t="str">
        <f t="shared" ca="1" si="20"/>
        <v/>
      </c>
    </row>
    <row r="419" spans="1:25" x14ac:dyDescent="0.25">
      <c r="A419">
        <v>2424</v>
      </c>
      <c r="B419" t="s">
        <v>89</v>
      </c>
      <c r="C419" t="s">
        <v>79</v>
      </c>
      <c r="D419" t="s">
        <v>90</v>
      </c>
      <c r="E419" t="s">
        <v>22</v>
      </c>
      <c r="F419" t="s">
        <v>81</v>
      </c>
      <c r="G419" t="s">
        <v>1750</v>
      </c>
      <c r="H419" t="s">
        <v>74</v>
      </c>
      <c r="I419" t="s">
        <v>74</v>
      </c>
      <c r="J419" s="49" t="s">
        <v>1751</v>
      </c>
      <c r="K419" t="s">
        <v>82</v>
      </c>
      <c r="L419" t="s">
        <v>83</v>
      </c>
      <c r="M419" s="50">
        <v>42633</v>
      </c>
      <c r="N419" s="50">
        <v>42633</v>
      </c>
      <c r="O419" s="51">
        <v>0.5</v>
      </c>
      <c r="P419" s="51">
        <v>0</v>
      </c>
      <c r="Q419">
        <v>100</v>
      </c>
      <c r="R419" s="49" t="s">
        <v>1752</v>
      </c>
      <c r="S419" s="49" t="s">
        <v>1753</v>
      </c>
      <c r="T419" t="s">
        <v>84</v>
      </c>
      <c r="U419" t="s">
        <v>71</v>
      </c>
      <c r="V419" t="s">
        <v>85</v>
      </c>
      <c r="W419" t="str">
        <f t="shared" ca="1" si="18"/>
        <v/>
      </c>
      <c r="X419" t="str">
        <f t="shared" si="19"/>
        <v/>
      </c>
      <c r="Y419" t="str">
        <f t="shared" ca="1" si="20"/>
        <v/>
      </c>
    </row>
    <row r="420" spans="1:25" x14ac:dyDescent="0.25">
      <c r="A420">
        <v>2433</v>
      </c>
      <c r="B420" t="s">
        <v>89</v>
      </c>
      <c r="C420" t="s">
        <v>79</v>
      </c>
      <c r="D420" t="s">
        <v>90</v>
      </c>
      <c r="E420" t="s">
        <v>22</v>
      </c>
      <c r="F420" t="s">
        <v>81</v>
      </c>
      <c r="G420" t="s">
        <v>1754</v>
      </c>
      <c r="H420" t="s">
        <v>74</v>
      </c>
      <c r="I420" t="s">
        <v>74</v>
      </c>
      <c r="J420" s="49" t="s">
        <v>1755</v>
      </c>
      <c r="K420" t="s">
        <v>82</v>
      </c>
      <c r="L420" t="s">
        <v>83</v>
      </c>
      <c r="M420" s="50">
        <v>42633</v>
      </c>
      <c r="N420" s="50">
        <v>42633</v>
      </c>
      <c r="O420" s="51">
        <v>0.5</v>
      </c>
      <c r="P420" s="51">
        <v>0</v>
      </c>
      <c r="Q420">
        <v>100</v>
      </c>
      <c r="R420" s="49" t="s">
        <v>1756</v>
      </c>
      <c r="S420" s="49" t="s">
        <v>1755</v>
      </c>
      <c r="T420" t="s">
        <v>84</v>
      </c>
      <c r="U420" t="s">
        <v>71</v>
      </c>
      <c r="V420" t="s">
        <v>85</v>
      </c>
      <c r="W420" t="str">
        <f t="shared" ca="1" si="18"/>
        <v/>
      </c>
      <c r="X420" t="str">
        <f t="shared" si="19"/>
        <v/>
      </c>
      <c r="Y420" t="str">
        <f t="shared" ca="1" si="20"/>
        <v/>
      </c>
    </row>
    <row r="421" spans="1:25" x14ac:dyDescent="0.25">
      <c r="A421">
        <v>2434</v>
      </c>
      <c r="B421" t="s">
        <v>89</v>
      </c>
      <c r="C421" t="s">
        <v>79</v>
      </c>
      <c r="D421" t="s">
        <v>90</v>
      </c>
      <c r="E421" t="s">
        <v>22</v>
      </c>
      <c r="F421" t="s">
        <v>81</v>
      </c>
      <c r="G421" t="s">
        <v>1757</v>
      </c>
      <c r="H421" t="s">
        <v>74</v>
      </c>
      <c r="I421" t="s">
        <v>74</v>
      </c>
      <c r="J421" s="49" t="s">
        <v>1758</v>
      </c>
      <c r="K421" t="s">
        <v>82</v>
      </c>
      <c r="L421" t="s">
        <v>83</v>
      </c>
      <c r="M421" s="50">
        <v>42633</v>
      </c>
      <c r="N421" s="50">
        <v>42633</v>
      </c>
      <c r="O421" s="51">
        <v>1</v>
      </c>
      <c r="P421" s="51">
        <v>0</v>
      </c>
      <c r="Q421">
        <v>100</v>
      </c>
      <c r="R421" s="49" t="s">
        <v>1759</v>
      </c>
      <c r="S421" s="49" t="s">
        <v>1758</v>
      </c>
      <c r="T421" t="s">
        <v>84</v>
      </c>
      <c r="U421" t="s">
        <v>71</v>
      </c>
      <c r="V421" t="s">
        <v>85</v>
      </c>
      <c r="W421" t="str">
        <f t="shared" ca="1" si="18"/>
        <v/>
      </c>
      <c r="X421" t="str">
        <f t="shared" si="19"/>
        <v/>
      </c>
      <c r="Y421" t="str">
        <f t="shared" ca="1" si="20"/>
        <v/>
      </c>
    </row>
    <row r="422" spans="1:25" x14ac:dyDescent="0.25">
      <c r="A422">
        <v>2436</v>
      </c>
      <c r="B422" t="s">
        <v>89</v>
      </c>
      <c r="C422" t="s">
        <v>79</v>
      </c>
      <c r="D422" t="s">
        <v>90</v>
      </c>
      <c r="E422" t="s">
        <v>22</v>
      </c>
      <c r="F422" t="s">
        <v>81</v>
      </c>
      <c r="G422" t="s">
        <v>1760</v>
      </c>
      <c r="H422" t="s">
        <v>74</v>
      </c>
      <c r="I422" t="s">
        <v>74</v>
      </c>
      <c r="J422" s="49" t="s">
        <v>1761</v>
      </c>
      <c r="K422" t="s">
        <v>82</v>
      </c>
      <c r="L422" t="s">
        <v>83</v>
      </c>
      <c r="M422" s="50">
        <v>42633</v>
      </c>
      <c r="N422" s="50">
        <v>42633</v>
      </c>
      <c r="O422" s="51">
        <v>0.5</v>
      </c>
      <c r="P422" s="51">
        <v>0</v>
      </c>
      <c r="Q422">
        <v>100</v>
      </c>
      <c r="R422" s="49" t="s">
        <v>1762</v>
      </c>
      <c r="S422" s="49" t="s">
        <v>1761</v>
      </c>
      <c r="T422" t="s">
        <v>84</v>
      </c>
      <c r="U422" t="s">
        <v>71</v>
      </c>
      <c r="V422" t="s">
        <v>85</v>
      </c>
      <c r="W422" t="str">
        <f t="shared" ca="1" si="18"/>
        <v/>
      </c>
      <c r="X422" t="str">
        <f t="shared" si="19"/>
        <v/>
      </c>
      <c r="Y422" t="str">
        <f t="shared" ca="1" si="20"/>
        <v/>
      </c>
    </row>
    <row r="423" spans="1:25" x14ac:dyDescent="0.25">
      <c r="A423">
        <v>2437</v>
      </c>
      <c r="B423" t="s">
        <v>89</v>
      </c>
      <c r="C423" t="s">
        <v>79</v>
      </c>
      <c r="D423" t="s">
        <v>90</v>
      </c>
      <c r="E423" t="s">
        <v>22</v>
      </c>
      <c r="F423" t="s">
        <v>81</v>
      </c>
      <c r="G423" t="s">
        <v>1763</v>
      </c>
      <c r="H423" t="s">
        <v>74</v>
      </c>
      <c r="I423" t="s">
        <v>74</v>
      </c>
      <c r="J423" s="49" t="s">
        <v>1764</v>
      </c>
      <c r="K423" t="s">
        <v>82</v>
      </c>
      <c r="L423" t="s">
        <v>83</v>
      </c>
      <c r="M423" s="50">
        <v>42633</v>
      </c>
      <c r="N423" s="50">
        <v>42633</v>
      </c>
      <c r="O423" s="51">
        <v>0.5</v>
      </c>
      <c r="P423" s="51">
        <v>0</v>
      </c>
      <c r="Q423">
        <v>100</v>
      </c>
      <c r="R423" s="49" t="s">
        <v>1765</v>
      </c>
      <c r="S423" s="49" t="s">
        <v>1764</v>
      </c>
      <c r="T423" t="s">
        <v>84</v>
      </c>
      <c r="U423" t="s">
        <v>71</v>
      </c>
      <c r="V423" t="s">
        <v>85</v>
      </c>
      <c r="W423" t="str">
        <f t="shared" ca="1" si="18"/>
        <v/>
      </c>
      <c r="X423" t="str">
        <f t="shared" si="19"/>
        <v/>
      </c>
      <c r="Y423" t="str">
        <f t="shared" ca="1" si="20"/>
        <v/>
      </c>
    </row>
    <row r="424" spans="1:25" x14ac:dyDescent="0.25">
      <c r="A424">
        <v>2439</v>
      </c>
      <c r="B424" t="s">
        <v>89</v>
      </c>
      <c r="C424" t="s">
        <v>79</v>
      </c>
      <c r="D424" t="s">
        <v>90</v>
      </c>
      <c r="E424" t="s">
        <v>22</v>
      </c>
      <c r="F424" t="s">
        <v>81</v>
      </c>
      <c r="G424" t="s">
        <v>1766</v>
      </c>
      <c r="H424" t="s">
        <v>76</v>
      </c>
      <c r="I424" t="s">
        <v>76</v>
      </c>
      <c r="J424" s="49" t="s">
        <v>1767</v>
      </c>
      <c r="K424" t="s">
        <v>82</v>
      </c>
      <c r="L424" t="s">
        <v>83</v>
      </c>
      <c r="M424" s="50">
        <v>42633</v>
      </c>
      <c r="N424" s="50">
        <v>42633</v>
      </c>
      <c r="O424" s="51">
        <v>0.5</v>
      </c>
      <c r="P424" s="51">
        <v>0</v>
      </c>
      <c r="Q424">
        <v>100</v>
      </c>
      <c r="R424" s="49" t="s">
        <v>1768</v>
      </c>
      <c r="S424" s="49" t="s">
        <v>1767</v>
      </c>
      <c r="T424" t="s">
        <v>84</v>
      </c>
      <c r="U424" t="s">
        <v>71</v>
      </c>
      <c r="V424" t="s">
        <v>85</v>
      </c>
      <c r="W424" t="str">
        <f t="shared" ca="1" si="18"/>
        <v/>
      </c>
      <c r="X424" t="str">
        <f t="shared" si="19"/>
        <v/>
      </c>
      <c r="Y424" t="str">
        <f t="shared" ca="1" si="20"/>
        <v/>
      </c>
    </row>
    <row r="425" spans="1:25" x14ac:dyDescent="0.25">
      <c r="A425">
        <v>2440</v>
      </c>
      <c r="B425" t="s">
        <v>89</v>
      </c>
      <c r="C425" t="s">
        <v>79</v>
      </c>
      <c r="D425" t="s">
        <v>90</v>
      </c>
      <c r="E425" t="s">
        <v>22</v>
      </c>
      <c r="F425" t="s">
        <v>81</v>
      </c>
      <c r="G425" t="s">
        <v>1769</v>
      </c>
      <c r="H425" t="s">
        <v>76</v>
      </c>
      <c r="I425" t="s">
        <v>76</v>
      </c>
      <c r="J425" s="49" t="s">
        <v>1770</v>
      </c>
      <c r="K425" t="s">
        <v>82</v>
      </c>
      <c r="L425" t="s">
        <v>83</v>
      </c>
      <c r="M425" s="50">
        <v>42633</v>
      </c>
      <c r="N425" s="50">
        <v>42633</v>
      </c>
      <c r="O425" s="51">
        <v>0.40000000596046448</v>
      </c>
      <c r="P425" s="51">
        <v>0</v>
      </c>
      <c r="Q425">
        <v>100</v>
      </c>
      <c r="R425" s="49" t="s">
        <v>1771</v>
      </c>
      <c r="S425" s="49" t="s">
        <v>1770</v>
      </c>
      <c r="T425" t="s">
        <v>84</v>
      </c>
      <c r="U425" t="s">
        <v>71</v>
      </c>
      <c r="V425" t="s">
        <v>85</v>
      </c>
      <c r="W425" t="str">
        <f t="shared" ca="1" si="18"/>
        <v/>
      </c>
      <c r="X425" t="str">
        <f t="shared" si="19"/>
        <v/>
      </c>
      <c r="Y425" t="str">
        <f t="shared" ca="1" si="20"/>
        <v/>
      </c>
    </row>
    <row r="426" spans="1:25" x14ac:dyDescent="0.25">
      <c r="A426">
        <v>2441</v>
      </c>
      <c r="B426" t="s">
        <v>89</v>
      </c>
      <c r="C426" t="s">
        <v>79</v>
      </c>
      <c r="D426" t="s">
        <v>90</v>
      </c>
      <c r="E426" t="s">
        <v>22</v>
      </c>
      <c r="F426" t="s">
        <v>81</v>
      </c>
      <c r="G426" t="s">
        <v>1772</v>
      </c>
      <c r="H426" t="s">
        <v>74</v>
      </c>
      <c r="I426" t="s">
        <v>74</v>
      </c>
      <c r="J426" s="49" t="s">
        <v>1773</v>
      </c>
      <c r="K426" t="s">
        <v>82</v>
      </c>
      <c r="L426" t="s">
        <v>83</v>
      </c>
      <c r="M426" s="50">
        <v>42633</v>
      </c>
      <c r="N426" s="50">
        <v>42633</v>
      </c>
      <c r="O426" s="51">
        <v>0.5</v>
      </c>
      <c r="P426" s="51">
        <v>0</v>
      </c>
      <c r="Q426">
        <v>100</v>
      </c>
      <c r="R426" s="49" t="s">
        <v>1774</v>
      </c>
      <c r="S426" s="49" t="s">
        <v>1773</v>
      </c>
      <c r="T426" t="s">
        <v>84</v>
      </c>
      <c r="U426" t="s">
        <v>71</v>
      </c>
      <c r="V426" t="s">
        <v>85</v>
      </c>
      <c r="W426" t="str">
        <f t="shared" ca="1" si="18"/>
        <v/>
      </c>
      <c r="X426" t="str">
        <f t="shared" si="19"/>
        <v/>
      </c>
      <c r="Y426" t="str">
        <f t="shared" ca="1" si="20"/>
        <v/>
      </c>
    </row>
    <row r="427" spans="1:25" x14ac:dyDescent="0.25">
      <c r="A427">
        <v>2444</v>
      </c>
      <c r="B427" t="s">
        <v>89</v>
      </c>
      <c r="C427" t="s">
        <v>79</v>
      </c>
      <c r="D427" t="s">
        <v>90</v>
      </c>
      <c r="E427" t="s">
        <v>22</v>
      </c>
      <c r="F427" t="s">
        <v>81</v>
      </c>
      <c r="G427" t="s">
        <v>1775</v>
      </c>
      <c r="H427" t="s">
        <v>76</v>
      </c>
      <c r="I427" t="s">
        <v>76</v>
      </c>
      <c r="J427" s="49" t="s">
        <v>1776</v>
      </c>
      <c r="K427" t="s">
        <v>82</v>
      </c>
      <c r="L427" t="s">
        <v>83</v>
      </c>
      <c r="M427" s="50">
        <v>42633</v>
      </c>
      <c r="N427" s="50">
        <v>42633</v>
      </c>
      <c r="O427" s="51">
        <v>0.5</v>
      </c>
      <c r="P427" s="51">
        <v>0</v>
      </c>
      <c r="Q427">
        <v>100</v>
      </c>
      <c r="R427" s="49" t="s">
        <v>1777</v>
      </c>
      <c r="S427" s="49" t="s">
        <v>1776</v>
      </c>
      <c r="T427" t="s">
        <v>84</v>
      </c>
      <c r="U427" t="s">
        <v>71</v>
      </c>
      <c r="V427" t="s">
        <v>85</v>
      </c>
      <c r="W427" t="str">
        <f t="shared" ca="1" si="18"/>
        <v/>
      </c>
      <c r="X427" t="str">
        <f t="shared" si="19"/>
        <v/>
      </c>
      <c r="Y427" t="str">
        <f t="shared" ca="1" si="20"/>
        <v/>
      </c>
    </row>
    <row r="428" spans="1:25" x14ac:dyDescent="0.25">
      <c r="A428">
        <v>2445</v>
      </c>
      <c r="B428" t="s">
        <v>89</v>
      </c>
      <c r="C428" t="s">
        <v>79</v>
      </c>
      <c r="D428" t="s">
        <v>90</v>
      </c>
      <c r="E428" t="s">
        <v>22</v>
      </c>
      <c r="F428" t="s">
        <v>81</v>
      </c>
      <c r="G428" t="s">
        <v>1778</v>
      </c>
      <c r="H428" t="s">
        <v>76</v>
      </c>
      <c r="I428" t="s">
        <v>76</v>
      </c>
      <c r="J428" s="49" t="s">
        <v>1779</v>
      </c>
      <c r="K428" t="s">
        <v>82</v>
      </c>
      <c r="L428" t="s">
        <v>83</v>
      </c>
      <c r="M428" s="50">
        <v>42633</v>
      </c>
      <c r="N428" s="50">
        <v>42633</v>
      </c>
      <c r="O428" s="51">
        <v>0.5</v>
      </c>
      <c r="P428" s="51">
        <v>0</v>
      </c>
      <c r="Q428">
        <v>100</v>
      </c>
      <c r="R428" s="49" t="s">
        <v>1780</v>
      </c>
      <c r="S428" s="49" t="s">
        <v>1781</v>
      </c>
      <c r="T428" t="s">
        <v>84</v>
      </c>
      <c r="U428" t="s">
        <v>71</v>
      </c>
      <c r="V428" t="s">
        <v>85</v>
      </c>
      <c r="W428" t="str">
        <f t="shared" ca="1" si="18"/>
        <v/>
      </c>
      <c r="X428" t="str">
        <f t="shared" si="19"/>
        <v/>
      </c>
      <c r="Y428" t="str">
        <f t="shared" ca="1" si="20"/>
        <v/>
      </c>
    </row>
    <row r="429" spans="1:25" x14ac:dyDescent="0.25">
      <c r="A429">
        <v>2446</v>
      </c>
      <c r="B429" t="s">
        <v>89</v>
      </c>
      <c r="C429" t="s">
        <v>79</v>
      </c>
      <c r="D429" t="s">
        <v>90</v>
      </c>
      <c r="E429" t="s">
        <v>22</v>
      </c>
      <c r="F429" t="s">
        <v>81</v>
      </c>
      <c r="G429" t="s">
        <v>1782</v>
      </c>
      <c r="H429" t="s">
        <v>76</v>
      </c>
      <c r="I429" t="s">
        <v>76</v>
      </c>
      <c r="J429" s="49" t="s">
        <v>1783</v>
      </c>
      <c r="K429" t="s">
        <v>82</v>
      </c>
      <c r="L429" t="s">
        <v>83</v>
      </c>
      <c r="M429" s="50">
        <v>42633</v>
      </c>
      <c r="N429" s="50">
        <v>42633</v>
      </c>
      <c r="O429" s="51">
        <v>0.5</v>
      </c>
      <c r="P429" s="51">
        <v>0</v>
      </c>
      <c r="Q429">
        <v>100</v>
      </c>
      <c r="R429" s="49" t="s">
        <v>1784</v>
      </c>
      <c r="S429" s="49" t="s">
        <v>1785</v>
      </c>
      <c r="T429" t="s">
        <v>84</v>
      </c>
      <c r="U429" t="s">
        <v>71</v>
      </c>
      <c r="V429" t="s">
        <v>85</v>
      </c>
      <c r="W429" t="str">
        <f t="shared" ca="1" si="18"/>
        <v/>
      </c>
      <c r="X429" t="str">
        <f t="shared" si="19"/>
        <v/>
      </c>
      <c r="Y429" t="str">
        <f t="shared" ca="1" si="20"/>
        <v/>
      </c>
    </row>
    <row r="430" spans="1:25" x14ac:dyDescent="0.25">
      <c r="A430">
        <v>2447</v>
      </c>
      <c r="B430" t="s">
        <v>89</v>
      </c>
      <c r="C430" t="s">
        <v>79</v>
      </c>
      <c r="D430" t="s">
        <v>90</v>
      </c>
      <c r="E430" t="s">
        <v>22</v>
      </c>
      <c r="F430" t="s">
        <v>81</v>
      </c>
      <c r="G430" t="s">
        <v>1786</v>
      </c>
      <c r="H430" t="s">
        <v>70</v>
      </c>
      <c r="I430" t="s">
        <v>70</v>
      </c>
      <c r="J430" s="49" t="s">
        <v>1787</v>
      </c>
      <c r="K430" t="s">
        <v>82</v>
      </c>
      <c r="L430" t="s">
        <v>83</v>
      </c>
      <c r="M430" s="50">
        <v>42633</v>
      </c>
      <c r="N430" s="50">
        <v>42633</v>
      </c>
      <c r="O430" s="51">
        <v>3</v>
      </c>
      <c r="P430" s="51">
        <v>0</v>
      </c>
      <c r="Q430">
        <v>100</v>
      </c>
      <c r="R430" s="49" t="s">
        <v>1788</v>
      </c>
      <c r="S430" s="49" t="s">
        <v>1787</v>
      </c>
      <c r="T430" t="s">
        <v>84</v>
      </c>
      <c r="U430" t="s">
        <v>71</v>
      </c>
      <c r="V430" t="s">
        <v>85</v>
      </c>
      <c r="W430" t="str">
        <f t="shared" ca="1" si="18"/>
        <v/>
      </c>
      <c r="X430" t="str">
        <f t="shared" si="19"/>
        <v/>
      </c>
      <c r="Y430" t="str">
        <f t="shared" ca="1" si="20"/>
        <v/>
      </c>
    </row>
    <row r="431" spans="1:25" x14ac:dyDescent="0.25">
      <c r="A431">
        <v>2453</v>
      </c>
      <c r="B431" t="s">
        <v>89</v>
      </c>
      <c r="C431" t="s">
        <v>79</v>
      </c>
      <c r="D431" t="s">
        <v>90</v>
      </c>
      <c r="E431" t="s">
        <v>22</v>
      </c>
      <c r="F431" t="s">
        <v>81</v>
      </c>
      <c r="G431" t="s">
        <v>1789</v>
      </c>
      <c r="H431" t="s">
        <v>70</v>
      </c>
      <c r="I431" t="s">
        <v>70</v>
      </c>
      <c r="J431" s="49" t="s">
        <v>1790</v>
      </c>
      <c r="K431" t="s">
        <v>82</v>
      </c>
      <c r="L431" t="s">
        <v>83</v>
      </c>
      <c r="M431" s="50">
        <v>42633</v>
      </c>
      <c r="N431" s="50">
        <v>42633</v>
      </c>
      <c r="O431" s="51">
        <v>0.5</v>
      </c>
      <c r="P431" s="51">
        <v>0</v>
      </c>
      <c r="Q431">
        <v>100</v>
      </c>
      <c r="R431" s="49" t="s">
        <v>1791</v>
      </c>
      <c r="S431" s="49" t="s">
        <v>1790</v>
      </c>
      <c r="T431" t="s">
        <v>84</v>
      </c>
      <c r="U431" t="s">
        <v>71</v>
      </c>
      <c r="V431" t="s">
        <v>85</v>
      </c>
      <c r="W431" t="str">
        <f t="shared" ca="1" si="18"/>
        <v/>
      </c>
      <c r="X431" t="str">
        <f t="shared" si="19"/>
        <v/>
      </c>
      <c r="Y431" t="str">
        <f t="shared" ca="1" si="20"/>
        <v/>
      </c>
    </row>
    <row r="432" spans="1:25" x14ac:dyDescent="0.25">
      <c r="A432">
        <v>2466</v>
      </c>
      <c r="B432" t="s">
        <v>89</v>
      </c>
      <c r="C432" t="s">
        <v>79</v>
      </c>
      <c r="D432" t="s">
        <v>90</v>
      </c>
      <c r="E432" t="s">
        <v>22</v>
      </c>
      <c r="F432" t="s">
        <v>81</v>
      </c>
      <c r="G432" t="s">
        <v>127</v>
      </c>
      <c r="H432" t="s">
        <v>70</v>
      </c>
      <c r="I432" t="s">
        <v>70</v>
      </c>
      <c r="J432" s="49" t="s">
        <v>128</v>
      </c>
      <c r="K432" t="s">
        <v>82</v>
      </c>
      <c r="L432" t="s">
        <v>83</v>
      </c>
      <c r="M432" s="50">
        <v>42634</v>
      </c>
      <c r="N432" s="50">
        <v>42634</v>
      </c>
      <c r="O432" s="51">
        <v>0.5</v>
      </c>
      <c r="P432" s="51">
        <v>0</v>
      </c>
      <c r="Q432">
        <v>100</v>
      </c>
      <c r="R432" s="49" t="s">
        <v>129</v>
      </c>
      <c r="S432" s="49" t="s">
        <v>128</v>
      </c>
      <c r="T432" t="s">
        <v>84</v>
      </c>
      <c r="U432" t="s">
        <v>71</v>
      </c>
      <c r="V432" t="s">
        <v>85</v>
      </c>
      <c r="W432" t="str">
        <f t="shared" ca="1" si="18"/>
        <v/>
      </c>
      <c r="X432" t="str">
        <f t="shared" si="19"/>
        <v/>
      </c>
      <c r="Y432" t="str">
        <f t="shared" ca="1" si="20"/>
        <v/>
      </c>
    </row>
    <row r="433" spans="1:25" x14ac:dyDescent="0.25">
      <c r="A433">
        <v>2487</v>
      </c>
      <c r="B433" t="s">
        <v>89</v>
      </c>
      <c r="C433" t="s">
        <v>79</v>
      </c>
      <c r="D433" t="s">
        <v>90</v>
      </c>
      <c r="E433" t="s">
        <v>22</v>
      </c>
      <c r="F433" t="s">
        <v>81</v>
      </c>
      <c r="G433" t="s">
        <v>130</v>
      </c>
      <c r="H433" t="s">
        <v>74</v>
      </c>
      <c r="I433" t="s">
        <v>74</v>
      </c>
      <c r="J433" s="49" t="s">
        <v>131</v>
      </c>
      <c r="K433" t="s">
        <v>82</v>
      </c>
      <c r="L433" t="s">
        <v>83</v>
      </c>
      <c r="M433" s="50">
        <v>42634</v>
      </c>
      <c r="N433" s="50">
        <v>42634</v>
      </c>
      <c r="O433" s="51">
        <v>0.5</v>
      </c>
      <c r="P433" s="51">
        <v>0</v>
      </c>
      <c r="Q433">
        <v>100</v>
      </c>
      <c r="R433" s="49" t="s">
        <v>132</v>
      </c>
      <c r="S433" s="49" t="s">
        <v>131</v>
      </c>
      <c r="T433" t="s">
        <v>84</v>
      </c>
      <c r="U433" t="s">
        <v>71</v>
      </c>
      <c r="V433" t="s">
        <v>85</v>
      </c>
      <c r="W433" t="str">
        <f t="shared" ca="1" si="18"/>
        <v/>
      </c>
      <c r="X433" t="str">
        <f t="shared" si="19"/>
        <v/>
      </c>
      <c r="Y433" t="str">
        <f t="shared" ca="1" si="20"/>
        <v/>
      </c>
    </row>
    <row r="434" spans="1:25" x14ac:dyDescent="0.25">
      <c r="A434">
        <v>2491</v>
      </c>
      <c r="B434" t="s">
        <v>89</v>
      </c>
      <c r="C434" t="s">
        <v>79</v>
      </c>
      <c r="D434" t="s">
        <v>90</v>
      </c>
      <c r="E434" t="s">
        <v>22</v>
      </c>
      <c r="F434" t="s">
        <v>81</v>
      </c>
      <c r="G434" t="s">
        <v>133</v>
      </c>
      <c r="H434" t="s">
        <v>74</v>
      </c>
      <c r="I434" t="s">
        <v>74</v>
      </c>
      <c r="J434" s="49" t="s">
        <v>134</v>
      </c>
      <c r="K434" t="s">
        <v>82</v>
      </c>
      <c r="L434" t="s">
        <v>83</v>
      </c>
      <c r="M434" s="50">
        <v>42634</v>
      </c>
      <c r="N434" s="50">
        <v>42634</v>
      </c>
      <c r="O434" s="51">
        <v>0.5</v>
      </c>
      <c r="P434" s="51">
        <v>0</v>
      </c>
      <c r="Q434">
        <v>100</v>
      </c>
      <c r="R434" s="49" t="s">
        <v>135</v>
      </c>
      <c r="S434" s="49" t="s">
        <v>134</v>
      </c>
      <c r="T434" t="s">
        <v>84</v>
      </c>
      <c r="U434" t="s">
        <v>71</v>
      </c>
      <c r="V434" t="s">
        <v>85</v>
      </c>
      <c r="W434" t="str">
        <f t="shared" ca="1" si="18"/>
        <v/>
      </c>
      <c r="X434" t="str">
        <f t="shared" si="19"/>
        <v/>
      </c>
      <c r="Y434" t="str">
        <f t="shared" ca="1" si="20"/>
        <v/>
      </c>
    </row>
    <row r="435" spans="1:25" x14ac:dyDescent="0.25">
      <c r="A435">
        <v>2493</v>
      </c>
      <c r="B435" t="s">
        <v>89</v>
      </c>
      <c r="C435" t="s">
        <v>79</v>
      </c>
      <c r="D435" t="s">
        <v>90</v>
      </c>
      <c r="E435" t="s">
        <v>22</v>
      </c>
      <c r="F435" t="s">
        <v>81</v>
      </c>
      <c r="G435" t="s">
        <v>136</v>
      </c>
      <c r="H435" t="s">
        <v>76</v>
      </c>
      <c r="I435" t="s">
        <v>76</v>
      </c>
      <c r="J435" s="49" t="s">
        <v>137</v>
      </c>
      <c r="K435" t="s">
        <v>82</v>
      </c>
      <c r="L435" t="s">
        <v>83</v>
      </c>
      <c r="M435" s="50">
        <v>42634</v>
      </c>
      <c r="N435" s="50">
        <v>42634</v>
      </c>
      <c r="O435" s="51">
        <v>1</v>
      </c>
      <c r="P435" s="51">
        <v>0</v>
      </c>
      <c r="Q435">
        <v>100</v>
      </c>
      <c r="R435" s="49" t="s">
        <v>138</v>
      </c>
      <c r="S435" s="49" t="s">
        <v>137</v>
      </c>
      <c r="T435" t="s">
        <v>84</v>
      </c>
      <c r="U435" t="s">
        <v>71</v>
      </c>
      <c r="V435" t="s">
        <v>85</v>
      </c>
      <c r="W435" t="str">
        <f t="shared" ca="1" si="18"/>
        <v/>
      </c>
      <c r="X435" t="str">
        <f t="shared" si="19"/>
        <v/>
      </c>
      <c r="Y435" t="str">
        <f t="shared" ca="1" si="20"/>
        <v/>
      </c>
    </row>
    <row r="436" spans="1:25" x14ac:dyDescent="0.25">
      <c r="A436">
        <v>2496</v>
      </c>
      <c r="B436" t="s">
        <v>89</v>
      </c>
      <c r="C436" t="s">
        <v>79</v>
      </c>
      <c r="D436" t="s">
        <v>90</v>
      </c>
      <c r="E436" t="s">
        <v>22</v>
      </c>
      <c r="F436" t="s">
        <v>81</v>
      </c>
      <c r="G436" t="s">
        <v>139</v>
      </c>
      <c r="H436" t="s">
        <v>74</v>
      </c>
      <c r="I436" t="s">
        <v>74</v>
      </c>
      <c r="J436" s="49" t="s">
        <v>140</v>
      </c>
      <c r="K436" t="s">
        <v>82</v>
      </c>
      <c r="L436" t="s">
        <v>83</v>
      </c>
      <c r="M436" s="50">
        <v>42634</v>
      </c>
      <c r="N436" s="50">
        <v>42634</v>
      </c>
      <c r="O436" s="51">
        <v>1</v>
      </c>
      <c r="P436" s="51">
        <v>0</v>
      </c>
      <c r="Q436">
        <v>100</v>
      </c>
      <c r="R436" s="49" t="s">
        <v>141</v>
      </c>
      <c r="S436" s="49" t="s">
        <v>140</v>
      </c>
      <c r="T436" t="s">
        <v>84</v>
      </c>
      <c r="U436" t="s">
        <v>71</v>
      </c>
      <c r="V436" t="s">
        <v>85</v>
      </c>
      <c r="W436" t="str">
        <f t="shared" ca="1" si="18"/>
        <v/>
      </c>
      <c r="X436" t="str">
        <f t="shared" si="19"/>
        <v/>
      </c>
      <c r="Y436" t="str">
        <f t="shared" ca="1" si="20"/>
        <v/>
      </c>
    </row>
    <row r="437" spans="1:25" x14ac:dyDescent="0.25">
      <c r="A437">
        <v>2497</v>
      </c>
      <c r="B437" t="s">
        <v>89</v>
      </c>
      <c r="C437" t="s">
        <v>79</v>
      </c>
      <c r="D437" t="s">
        <v>90</v>
      </c>
      <c r="E437" t="s">
        <v>22</v>
      </c>
      <c r="F437" t="s">
        <v>81</v>
      </c>
      <c r="G437" t="s">
        <v>142</v>
      </c>
      <c r="H437" t="s">
        <v>70</v>
      </c>
      <c r="I437" t="s">
        <v>70</v>
      </c>
      <c r="J437" s="49" t="s">
        <v>143</v>
      </c>
      <c r="K437" t="s">
        <v>82</v>
      </c>
      <c r="L437" t="s">
        <v>83</v>
      </c>
      <c r="M437" s="50">
        <v>42634</v>
      </c>
      <c r="N437" s="50">
        <v>42634</v>
      </c>
      <c r="O437" s="51">
        <v>1</v>
      </c>
      <c r="P437" s="51">
        <v>0</v>
      </c>
      <c r="Q437">
        <v>100</v>
      </c>
      <c r="R437" s="49" t="s">
        <v>144</v>
      </c>
      <c r="S437" s="49" t="s">
        <v>143</v>
      </c>
      <c r="T437" t="s">
        <v>84</v>
      </c>
      <c r="U437" t="s">
        <v>71</v>
      </c>
      <c r="V437" t="s">
        <v>85</v>
      </c>
      <c r="W437" t="str">
        <f t="shared" ca="1" si="18"/>
        <v/>
      </c>
      <c r="X437" t="str">
        <f t="shared" si="19"/>
        <v/>
      </c>
      <c r="Y437" t="str">
        <f t="shared" ca="1" si="20"/>
        <v/>
      </c>
    </row>
    <row r="438" spans="1:25" x14ac:dyDescent="0.25">
      <c r="A438">
        <v>2502</v>
      </c>
      <c r="B438" t="s">
        <v>89</v>
      </c>
      <c r="C438" t="s">
        <v>79</v>
      </c>
      <c r="D438" t="s">
        <v>90</v>
      </c>
      <c r="E438" t="s">
        <v>22</v>
      </c>
      <c r="F438" t="s">
        <v>81</v>
      </c>
      <c r="G438" t="s">
        <v>145</v>
      </c>
      <c r="H438" t="s">
        <v>76</v>
      </c>
      <c r="I438" t="s">
        <v>76</v>
      </c>
      <c r="J438" s="49" t="s">
        <v>146</v>
      </c>
      <c r="K438" t="s">
        <v>82</v>
      </c>
      <c r="L438" t="s">
        <v>83</v>
      </c>
      <c r="M438" s="50">
        <v>42634</v>
      </c>
      <c r="N438" s="50">
        <v>42634</v>
      </c>
      <c r="O438" s="51">
        <v>2</v>
      </c>
      <c r="P438" s="51">
        <v>0</v>
      </c>
      <c r="Q438">
        <v>100</v>
      </c>
      <c r="R438" s="49" t="s">
        <v>147</v>
      </c>
      <c r="S438" s="49" t="s">
        <v>146</v>
      </c>
      <c r="T438" t="s">
        <v>84</v>
      </c>
      <c r="U438" t="s">
        <v>71</v>
      </c>
      <c r="V438" t="s">
        <v>85</v>
      </c>
      <c r="W438" t="str">
        <f t="shared" ca="1" si="18"/>
        <v/>
      </c>
      <c r="X438" t="str">
        <f t="shared" si="19"/>
        <v/>
      </c>
      <c r="Y438" t="str">
        <f t="shared" ca="1" si="20"/>
        <v/>
      </c>
    </row>
    <row r="439" spans="1:25" x14ac:dyDescent="0.25">
      <c r="A439">
        <v>2506</v>
      </c>
      <c r="B439" t="s">
        <v>89</v>
      </c>
      <c r="C439" t="s">
        <v>79</v>
      </c>
      <c r="D439" t="s">
        <v>90</v>
      </c>
      <c r="E439" t="s">
        <v>22</v>
      </c>
      <c r="F439" t="s">
        <v>81</v>
      </c>
      <c r="G439" t="s">
        <v>148</v>
      </c>
      <c r="H439" t="s">
        <v>74</v>
      </c>
      <c r="I439" t="s">
        <v>74</v>
      </c>
      <c r="J439" s="49" t="s">
        <v>149</v>
      </c>
      <c r="K439" t="s">
        <v>82</v>
      </c>
      <c r="L439" t="s">
        <v>83</v>
      </c>
      <c r="M439" s="50">
        <v>42634</v>
      </c>
      <c r="N439" s="50">
        <v>42634</v>
      </c>
      <c r="O439" s="51">
        <v>0.5</v>
      </c>
      <c r="P439" s="51">
        <v>0</v>
      </c>
      <c r="Q439">
        <v>100</v>
      </c>
      <c r="R439" s="49" t="s">
        <v>150</v>
      </c>
      <c r="S439" s="49" t="s">
        <v>149</v>
      </c>
      <c r="T439" t="s">
        <v>84</v>
      </c>
      <c r="U439" t="s">
        <v>71</v>
      </c>
      <c r="V439" t="s">
        <v>85</v>
      </c>
      <c r="W439" t="str">
        <f t="shared" ca="1" si="18"/>
        <v/>
      </c>
      <c r="X439" t="str">
        <f t="shared" si="19"/>
        <v/>
      </c>
      <c r="Y439" t="str">
        <f t="shared" ca="1" si="20"/>
        <v/>
      </c>
    </row>
    <row r="440" spans="1:25" x14ac:dyDescent="0.25">
      <c r="A440">
        <v>2507</v>
      </c>
      <c r="B440" t="s">
        <v>89</v>
      </c>
      <c r="C440" t="s">
        <v>79</v>
      </c>
      <c r="D440" t="s">
        <v>90</v>
      </c>
      <c r="E440" t="s">
        <v>22</v>
      </c>
      <c r="F440" t="s">
        <v>81</v>
      </c>
      <c r="G440" t="s">
        <v>151</v>
      </c>
      <c r="H440" t="s">
        <v>74</v>
      </c>
      <c r="I440" t="s">
        <v>74</v>
      </c>
      <c r="J440" s="49" t="s">
        <v>152</v>
      </c>
      <c r="K440" t="s">
        <v>82</v>
      </c>
      <c r="L440" t="s">
        <v>83</v>
      </c>
      <c r="M440" s="50">
        <v>42634</v>
      </c>
      <c r="N440" s="50">
        <v>42634</v>
      </c>
      <c r="O440" s="51">
        <v>0.5</v>
      </c>
      <c r="P440" s="51">
        <v>0</v>
      </c>
      <c r="Q440">
        <v>100</v>
      </c>
      <c r="R440" s="49" t="s">
        <v>153</v>
      </c>
      <c r="S440" s="49" t="s">
        <v>152</v>
      </c>
      <c r="T440" t="s">
        <v>84</v>
      </c>
      <c r="U440" t="s">
        <v>71</v>
      </c>
      <c r="V440" t="s">
        <v>85</v>
      </c>
      <c r="W440" t="str">
        <f t="shared" ca="1" si="18"/>
        <v/>
      </c>
      <c r="X440" t="str">
        <f t="shared" si="19"/>
        <v/>
      </c>
      <c r="Y440" t="str">
        <f t="shared" ca="1" si="20"/>
        <v/>
      </c>
    </row>
    <row r="441" spans="1:25" x14ac:dyDescent="0.25">
      <c r="A441">
        <v>2510</v>
      </c>
      <c r="B441" t="s">
        <v>89</v>
      </c>
      <c r="C441" t="s">
        <v>79</v>
      </c>
      <c r="D441" t="s">
        <v>90</v>
      </c>
      <c r="E441" t="s">
        <v>22</v>
      </c>
      <c r="F441" t="s">
        <v>81</v>
      </c>
      <c r="G441" t="s">
        <v>154</v>
      </c>
      <c r="H441" t="s">
        <v>70</v>
      </c>
      <c r="I441" t="s">
        <v>70</v>
      </c>
      <c r="J441" s="49" t="s">
        <v>155</v>
      </c>
      <c r="K441" t="s">
        <v>82</v>
      </c>
      <c r="L441" t="s">
        <v>83</v>
      </c>
      <c r="M441" s="50">
        <v>42634</v>
      </c>
      <c r="N441" s="50">
        <v>42634</v>
      </c>
      <c r="O441" s="51">
        <v>1</v>
      </c>
      <c r="P441" s="51">
        <v>0</v>
      </c>
      <c r="Q441">
        <v>100</v>
      </c>
      <c r="R441" s="49" t="s">
        <v>156</v>
      </c>
      <c r="S441" s="49" t="s">
        <v>155</v>
      </c>
      <c r="T441" t="s">
        <v>84</v>
      </c>
      <c r="U441" t="s">
        <v>71</v>
      </c>
      <c r="V441" t="s">
        <v>85</v>
      </c>
      <c r="W441" t="str">
        <f t="shared" ca="1" si="18"/>
        <v/>
      </c>
      <c r="X441" t="str">
        <f t="shared" si="19"/>
        <v/>
      </c>
      <c r="Y441" t="str">
        <f t="shared" ca="1" si="20"/>
        <v/>
      </c>
    </row>
    <row r="442" spans="1:25" x14ac:dyDescent="0.25">
      <c r="A442">
        <v>2517</v>
      </c>
      <c r="B442" t="s">
        <v>89</v>
      </c>
      <c r="C442" t="s">
        <v>79</v>
      </c>
      <c r="D442" t="s">
        <v>90</v>
      </c>
      <c r="E442" t="s">
        <v>22</v>
      </c>
      <c r="F442" t="s">
        <v>81</v>
      </c>
      <c r="G442" t="s">
        <v>157</v>
      </c>
      <c r="H442" t="s">
        <v>76</v>
      </c>
      <c r="I442" t="s">
        <v>76</v>
      </c>
      <c r="J442" s="49" t="s">
        <v>158</v>
      </c>
      <c r="K442" t="s">
        <v>82</v>
      </c>
      <c r="L442" t="s">
        <v>83</v>
      </c>
      <c r="M442" s="50">
        <v>42634</v>
      </c>
      <c r="N442" s="50">
        <v>42634</v>
      </c>
      <c r="O442" s="51">
        <v>2</v>
      </c>
      <c r="P442" s="51">
        <v>0</v>
      </c>
      <c r="Q442">
        <v>100</v>
      </c>
      <c r="R442" s="49" t="s">
        <v>159</v>
      </c>
      <c r="S442" s="49" t="s">
        <v>158</v>
      </c>
      <c r="T442" t="s">
        <v>84</v>
      </c>
      <c r="U442" t="s">
        <v>71</v>
      </c>
      <c r="V442" t="s">
        <v>85</v>
      </c>
      <c r="W442" t="str">
        <f t="shared" ca="1" si="18"/>
        <v/>
      </c>
      <c r="X442" t="str">
        <f t="shared" si="19"/>
        <v/>
      </c>
      <c r="Y442" t="str">
        <f t="shared" ca="1" si="20"/>
        <v/>
      </c>
    </row>
    <row r="443" spans="1:25" x14ac:dyDescent="0.25">
      <c r="A443">
        <v>2524</v>
      </c>
      <c r="B443" t="s">
        <v>89</v>
      </c>
      <c r="C443" t="s">
        <v>79</v>
      </c>
      <c r="D443" t="s">
        <v>90</v>
      </c>
      <c r="E443" t="s">
        <v>22</v>
      </c>
      <c r="F443" t="s">
        <v>81</v>
      </c>
      <c r="G443" t="s">
        <v>160</v>
      </c>
      <c r="H443" t="s">
        <v>76</v>
      </c>
      <c r="I443" t="s">
        <v>76</v>
      </c>
      <c r="J443" s="49" t="s">
        <v>161</v>
      </c>
      <c r="K443" t="s">
        <v>82</v>
      </c>
      <c r="L443" t="s">
        <v>83</v>
      </c>
      <c r="M443" s="50">
        <v>42634</v>
      </c>
      <c r="N443" s="50">
        <v>42634</v>
      </c>
      <c r="O443" s="51">
        <v>0.5</v>
      </c>
      <c r="P443" s="51">
        <v>0</v>
      </c>
      <c r="Q443">
        <v>100</v>
      </c>
      <c r="R443" s="49" t="s">
        <v>162</v>
      </c>
      <c r="S443" s="49" t="s">
        <v>161</v>
      </c>
      <c r="T443" t="s">
        <v>84</v>
      </c>
      <c r="U443" t="s">
        <v>71</v>
      </c>
      <c r="V443" t="s">
        <v>85</v>
      </c>
      <c r="W443" t="str">
        <f t="shared" ca="1" si="18"/>
        <v/>
      </c>
      <c r="X443" t="str">
        <f t="shared" si="19"/>
        <v/>
      </c>
      <c r="Y443" t="str">
        <f t="shared" ca="1" si="20"/>
        <v/>
      </c>
    </row>
    <row r="444" spans="1:25" x14ac:dyDescent="0.25">
      <c r="A444">
        <v>2525</v>
      </c>
      <c r="B444" t="s">
        <v>89</v>
      </c>
      <c r="C444" t="s">
        <v>79</v>
      </c>
      <c r="D444" t="s">
        <v>90</v>
      </c>
      <c r="E444" t="s">
        <v>22</v>
      </c>
      <c r="F444" t="s">
        <v>81</v>
      </c>
      <c r="G444" t="s">
        <v>163</v>
      </c>
      <c r="H444" t="s">
        <v>76</v>
      </c>
      <c r="I444" t="s">
        <v>76</v>
      </c>
      <c r="J444" s="49" t="s">
        <v>164</v>
      </c>
      <c r="K444" t="s">
        <v>82</v>
      </c>
      <c r="L444" t="s">
        <v>83</v>
      </c>
      <c r="M444" s="50">
        <v>42634</v>
      </c>
      <c r="N444" s="50">
        <v>42634</v>
      </c>
      <c r="O444" s="51">
        <v>0.5</v>
      </c>
      <c r="P444" s="51">
        <v>0</v>
      </c>
      <c r="Q444">
        <v>100</v>
      </c>
      <c r="R444" s="49" t="s">
        <v>165</v>
      </c>
      <c r="S444" s="49" t="s">
        <v>164</v>
      </c>
      <c r="T444" t="s">
        <v>84</v>
      </c>
      <c r="U444" t="s">
        <v>71</v>
      </c>
      <c r="V444" t="s">
        <v>85</v>
      </c>
      <c r="W444" t="str">
        <f t="shared" ca="1" si="18"/>
        <v/>
      </c>
      <c r="X444" t="str">
        <f t="shared" si="19"/>
        <v/>
      </c>
      <c r="Y444" t="str">
        <f t="shared" ca="1" si="20"/>
        <v/>
      </c>
    </row>
    <row r="445" spans="1:25" x14ac:dyDescent="0.25">
      <c r="A445">
        <v>2526</v>
      </c>
      <c r="B445" t="s">
        <v>89</v>
      </c>
      <c r="C445" t="s">
        <v>79</v>
      </c>
      <c r="D445" t="s">
        <v>90</v>
      </c>
      <c r="E445" t="s">
        <v>22</v>
      </c>
      <c r="F445" t="s">
        <v>81</v>
      </c>
      <c r="G445" t="s">
        <v>166</v>
      </c>
      <c r="H445" t="s">
        <v>76</v>
      </c>
      <c r="I445" t="s">
        <v>76</v>
      </c>
      <c r="J445" s="49" t="s">
        <v>167</v>
      </c>
      <c r="K445" t="s">
        <v>82</v>
      </c>
      <c r="L445" t="s">
        <v>83</v>
      </c>
      <c r="M445" s="50">
        <v>42634</v>
      </c>
      <c r="N445" s="50">
        <v>42634</v>
      </c>
      <c r="O445" s="51">
        <v>0.5</v>
      </c>
      <c r="P445" s="51">
        <v>0</v>
      </c>
      <c r="Q445">
        <v>100</v>
      </c>
      <c r="R445" s="49" t="s">
        <v>168</v>
      </c>
      <c r="S445" s="49" t="s">
        <v>167</v>
      </c>
      <c r="T445" t="s">
        <v>84</v>
      </c>
      <c r="U445" t="s">
        <v>71</v>
      </c>
      <c r="V445" t="s">
        <v>85</v>
      </c>
      <c r="W445" t="str">
        <f t="shared" ca="1" si="18"/>
        <v/>
      </c>
      <c r="X445" t="str">
        <f t="shared" si="19"/>
        <v/>
      </c>
      <c r="Y445" t="str">
        <f t="shared" ca="1" si="20"/>
        <v/>
      </c>
    </row>
    <row r="446" spans="1:25" x14ac:dyDescent="0.25">
      <c r="A446">
        <v>2530</v>
      </c>
      <c r="B446" t="s">
        <v>89</v>
      </c>
      <c r="C446" t="s">
        <v>79</v>
      </c>
      <c r="D446" t="s">
        <v>90</v>
      </c>
      <c r="E446" t="s">
        <v>22</v>
      </c>
      <c r="F446" t="s">
        <v>81</v>
      </c>
      <c r="G446" t="s">
        <v>169</v>
      </c>
      <c r="H446" t="s">
        <v>70</v>
      </c>
      <c r="I446" t="s">
        <v>70</v>
      </c>
      <c r="J446" s="49" t="s">
        <v>170</v>
      </c>
      <c r="K446" t="s">
        <v>82</v>
      </c>
      <c r="L446" t="s">
        <v>83</v>
      </c>
      <c r="M446" s="50">
        <v>42634</v>
      </c>
      <c r="N446" s="50">
        <v>42634</v>
      </c>
      <c r="O446" s="51">
        <v>0.5</v>
      </c>
      <c r="P446" s="51">
        <v>0</v>
      </c>
      <c r="Q446">
        <v>100</v>
      </c>
      <c r="R446" s="49" t="s">
        <v>171</v>
      </c>
      <c r="S446" s="49" t="s">
        <v>170</v>
      </c>
      <c r="T446" t="s">
        <v>84</v>
      </c>
      <c r="U446" t="s">
        <v>71</v>
      </c>
      <c r="V446" t="s">
        <v>85</v>
      </c>
      <c r="W446" t="str">
        <f t="shared" ca="1" si="18"/>
        <v/>
      </c>
      <c r="X446" t="str">
        <f t="shared" si="19"/>
        <v/>
      </c>
      <c r="Y446" t="str">
        <f t="shared" ca="1" si="20"/>
        <v/>
      </c>
    </row>
    <row r="447" spans="1:25" x14ac:dyDescent="0.25">
      <c r="A447">
        <v>2532</v>
      </c>
      <c r="B447" t="s">
        <v>89</v>
      </c>
      <c r="C447" t="s">
        <v>79</v>
      </c>
      <c r="D447" t="s">
        <v>90</v>
      </c>
      <c r="E447" t="s">
        <v>22</v>
      </c>
      <c r="F447" t="s">
        <v>81</v>
      </c>
      <c r="G447" t="s">
        <v>172</v>
      </c>
      <c r="H447" t="s">
        <v>70</v>
      </c>
      <c r="I447" t="s">
        <v>70</v>
      </c>
      <c r="J447" s="49" t="s">
        <v>173</v>
      </c>
      <c r="K447" t="s">
        <v>82</v>
      </c>
      <c r="L447" t="s">
        <v>83</v>
      </c>
      <c r="M447" s="50">
        <v>42634</v>
      </c>
      <c r="N447" s="50">
        <v>42634</v>
      </c>
      <c r="O447" s="51">
        <v>1</v>
      </c>
      <c r="P447" s="51">
        <v>0</v>
      </c>
      <c r="Q447">
        <v>100</v>
      </c>
      <c r="R447" s="49" t="s">
        <v>174</v>
      </c>
      <c r="S447" s="49" t="s">
        <v>173</v>
      </c>
      <c r="T447" t="s">
        <v>84</v>
      </c>
      <c r="U447" t="s">
        <v>71</v>
      </c>
      <c r="V447" t="s">
        <v>85</v>
      </c>
      <c r="W447" t="str">
        <f t="shared" ca="1" si="18"/>
        <v/>
      </c>
      <c r="X447" t="str">
        <f t="shared" si="19"/>
        <v/>
      </c>
      <c r="Y447" t="str">
        <f t="shared" ca="1" si="20"/>
        <v/>
      </c>
    </row>
    <row r="448" spans="1:25" x14ac:dyDescent="0.25">
      <c r="A448">
        <v>2533</v>
      </c>
      <c r="B448" t="s">
        <v>89</v>
      </c>
      <c r="C448" t="s">
        <v>79</v>
      </c>
      <c r="D448" t="s">
        <v>90</v>
      </c>
      <c r="E448" t="s">
        <v>22</v>
      </c>
      <c r="F448" t="s">
        <v>81</v>
      </c>
      <c r="G448" t="s">
        <v>175</v>
      </c>
      <c r="H448" t="s">
        <v>70</v>
      </c>
      <c r="I448" t="s">
        <v>70</v>
      </c>
      <c r="J448" s="49" t="s">
        <v>176</v>
      </c>
      <c r="K448" t="s">
        <v>82</v>
      </c>
      <c r="L448" t="s">
        <v>83</v>
      </c>
      <c r="M448" s="50">
        <v>42634</v>
      </c>
      <c r="N448" s="50">
        <v>42634</v>
      </c>
      <c r="O448" s="51">
        <v>0.5</v>
      </c>
      <c r="P448" s="51">
        <v>0</v>
      </c>
      <c r="Q448">
        <v>100</v>
      </c>
      <c r="R448" s="49" t="s">
        <v>177</v>
      </c>
      <c r="S448" s="49" t="s">
        <v>176</v>
      </c>
      <c r="T448" t="s">
        <v>84</v>
      </c>
      <c r="U448" t="s">
        <v>71</v>
      </c>
      <c r="V448" t="s">
        <v>85</v>
      </c>
      <c r="W448" t="str">
        <f t="shared" ca="1" si="18"/>
        <v/>
      </c>
      <c r="X448" t="str">
        <f t="shared" si="19"/>
        <v/>
      </c>
      <c r="Y448" t="str">
        <f t="shared" ca="1" si="20"/>
        <v/>
      </c>
    </row>
    <row r="449" spans="1:25" x14ac:dyDescent="0.25">
      <c r="A449">
        <v>2544</v>
      </c>
      <c r="B449" t="s">
        <v>89</v>
      </c>
      <c r="C449" t="s">
        <v>79</v>
      </c>
      <c r="D449" t="s">
        <v>90</v>
      </c>
      <c r="E449" t="s">
        <v>22</v>
      </c>
      <c r="F449" t="s">
        <v>81</v>
      </c>
      <c r="G449" t="s">
        <v>178</v>
      </c>
      <c r="H449" t="s">
        <v>70</v>
      </c>
      <c r="I449" t="s">
        <v>70</v>
      </c>
      <c r="J449" s="49" t="s">
        <v>179</v>
      </c>
      <c r="K449" t="s">
        <v>82</v>
      </c>
      <c r="L449" t="s">
        <v>83</v>
      </c>
      <c r="M449" s="50">
        <v>42634</v>
      </c>
      <c r="N449" s="50">
        <v>42634</v>
      </c>
      <c r="O449" s="51">
        <v>4</v>
      </c>
      <c r="P449" s="51">
        <v>0</v>
      </c>
      <c r="Q449">
        <v>100</v>
      </c>
      <c r="R449" s="49" t="s">
        <v>180</v>
      </c>
      <c r="S449" s="49" t="s">
        <v>179</v>
      </c>
      <c r="T449" t="s">
        <v>84</v>
      </c>
      <c r="U449" t="s">
        <v>71</v>
      </c>
      <c r="V449" t="s">
        <v>85</v>
      </c>
      <c r="W449" t="str">
        <f t="shared" ca="1" si="18"/>
        <v/>
      </c>
      <c r="X449" t="str">
        <f t="shared" si="19"/>
        <v/>
      </c>
      <c r="Y449" t="str">
        <f t="shared" ca="1" si="20"/>
        <v/>
      </c>
    </row>
    <row r="450" spans="1:25" x14ac:dyDescent="0.25">
      <c r="A450">
        <v>2545</v>
      </c>
      <c r="B450" t="s">
        <v>89</v>
      </c>
      <c r="C450" t="s">
        <v>79</v>
      </c>
      <c r="D450" t="s">
        <v>90</v>
      </c>
      <c r="E450" t="s">
        <v>22</v>
      </c>
      <c r="F450" t="s">
        <v>81</v>
      </c>
      <c r="G450" t="s">
        <v>181</v>
      </c>
      <c r="H450" t="s">
        <v>70</v>
      </c>
      <c r="I450" t="s">
        <v>70</v>
      </c>
      <c r="J450" s="49" t="s">
        <v>182</v>
      </c>
      <c r="K450" t="s">
        <v>82</v>
      </c>
      <c r="L450" t="s">
        <v>83</v>
      </c>
      <c r="M450" s="50">
        <v>42635</v>
      </c>
      <c r="N450" s="50">
        <v>42635</v>
      </c>
      <c r="O450" s="51">
        <v>1</v>
      </c>
      <c r="P450" s="51">
        <v>0</v>
      </c>
      <c r="Q450">
        <v>100</v>
      </c>
      <c r="R450" s="49" t="s">
        <v>183</v>
      </c>
      <c r="S450" s="49" t="s">
        <v>182</v>
      </c>
      <c r="T450" t="s">
        <v>84</v>
      </c>
      <c r="U450" t="s">
        <v>71</v>
      </c>
      <c r="V450" t="s">
        <v>85</v>
      </c>
      <c r="W450" t="str">
        <f t="shared" ref="W450:W513" ca="1" si="21">IF($E450="Nova",IF(($M450-TODAY()&lt;0),1,""),"")</f>
        <v/>
      </c>
      <c r="X450" t="str">
        <f t="shared" ref="X450:X513" si="22">IF($E450="Concluída",IF(($N450-M450&gt;0),1,""),"")</f>
        <v/>
      </c>
      <c r="Y450" t="str">
        <f t="shared" ref="Y450:Y513" ca="1" si="23">IF($E450="Em Andamento",IF(($M450-TODAY()&lt;0),1,""),"")</f>
        <v/>
      </c>
    </row>
    <row r="451" spans="1:25" x14ac:dyDescent="0.25">
      <c r="A451">
        <v>2546</v>
      </c>
      <c r="B451" t="s">
        <v>89</v>
      </c>
      <c r="C451" t="s">
        <v>79</v>
      </c>
      <c r="D451" t="s">
        <v>90</v>
      </c>
      <c r="E451" t="s">
        <v>22</v>
      </c>
      <c r="F451" t="s">
        <v>81</v>
      </c>
      <c r="G451" t="s">
        <v>184</v>
      </c>
      <c r="H451" t="s">
        <v>74</v>
      </c>
      <c r="I451" t="s">
        <v>74</v>
      </c>
      <c r="J451" s="49" t="s">
        <v>185</v>
      </c>
      <c r="K451" t="s">
        <v>82</v>
      </c>
      <c r="L451" t="s">
        <v>83</v>
      </c>
      <c r="M451" s="50">
        <v>42635</v>
      </c>
      <c r="N451" s="50">
        <v>42635</v>
      </c>
      <c r="O451" s="51">
        <v>4</v>
      </c>
      <c r="P451" s="51">
        <v>0</v>
      </c>
      <c r="Q451">
        <v>100</v>
      </c>
      <c r="R451" s="49" t="s">
        <v>186</v>
      </c>
      <c r="S451" s="49" t="s">
        <v>185</v>
      </c>
      <c r="T451" t="s">
        <v>84</v>
      </c>
      <c r="U451" t="s">
        <v>71</v>
      </c>
      <c r="V451" t="s">
        <v>85</v>
      </c>
      <c r="W451" t="str">
        <f t="shared" ca="1" si="21"/>
        <v/>
      </c>
      <c r="X451" t="str">
        <f t="shared" si="22"/>
        <v/>
      </c>
      <c r="Y451" t="str">
        <f t="shared" ca="1" si="23"/>
        <v/>
      </c>
    </row>
    <row r="452" spans="1:25" x14ac:dyDescent="0.25">
      <c r="A452">
        <v>2557</v>
      </c>
      <c r="B452" t="s">
        <v>89</v>
      </c>
      <c r="C452" t="s">
        <v>79</v>
      </c>
      <c r="D452" t="s">
        <v>90</v>
      </c>
      <c r="E452" t="s">
        <v>22</v>
      </c>
      <c r="F452" t="s">
        <v>81</v>
      </c>
      <c r="G452" t="s">
        <v>187</v>
      </c>
      <c r="H452" t="s">
        <v>76</v>
      </c>
      <c r="I452" t="s">
        <v>76</v>
      </c>
      <c r="J452" s="49" t="s">
        <v>188</v>
      </c>
      <c r="K452" t="s">
        <v>82</v>
      </c>
      <c r="L452" t="s">
        <v>83</v>
      </c>
      <c r="M452" s="50">
        <v>42635</v>
      </c>
      <c r="N452" s="50">
        <v>42635</v>
      </c>
      <c r="O452" s="51">
        <v>4</v>
      </c>
      <c r="P452" s="51">
        <v>0</v>
      </c>
      <c r="Q452">
        <v>100</v>
      </c>
      <c r="R452" s="49" t="s">
        <v>189</v>
      </c>
      <c r="S452" s="49" t="s">
        <v>188</v>
      </c>
      <c r="T452" t="s">
        <v>84</v>
      </c>
      <c r="U452" t="s">
        <v>71</v>
      </c>
      <c r="V452" t="s">
        <v>85</v>
      </c>
      <c r="W452" t="str">
        <f t="shared" ca="1" si="21"/>
        <v/>
      </c>
      <c r="X452" t="str">
        <f t="shared" si="22"/>
        <v/>
      </c>
      <c r="Y452" t="str">
        <f t="shared" ca="1" si="23"/>
        <v/>
      </c>
    </row>
    <row r="453" spans="1:25" x14ac:dyDescent="0.25">
      <c r="A453">
        <v>2558</v>
      </c>
      <c r="B453" t="s">
        <v>89</v>
      </c>
      <c r="C453" t="s">
        <v>79</v>
      </c>
      <c r="D453" t="s">
        <v>90</v>
      </c>
      <c r="E453" t="s">
        <v>22</v>
      </c>
      <c r="F453" t="s">
        <v>81</v>
      </c>
      <c r="G453" t="s">
        <v>190</v>
      </c>
      <c r="H453" t="s">
        <v>74</v>
      </c>
      <c r="I453" t="s">
        <v>74</v>
      </c>
      <c r="J453" s="49" t="s">
        <v>191</v>
      </c>
      <c r="K453" t="s">
        <v>82</v>
      </c>
      <c r="L453" t="s">
        <v>83</v>
      </c>
      <c r="M453" s="50">
        <v>42635</v>
      </c>
      <c r="N453" s="50">
        <v>42635</v>
      </c>
      <c r="O453" s="51">
        <v>0.5</v>
      </c>
      <c r="P453" s="51">
        <v>0</v>
      </c>
      <c r="Q453">
        <v>100</v>
      </c>
      <c r="R453" s="49" t="s">
        <v>192</v>
      </c>
      <c r="S453" s="49" t="s">
        <v>191</v>
      </c>
      <c r="T453" t="s">
        <v>84</v>
      </c>
      <c r="U453" t="s">
        <v>71</v>
      </c>
      <c r="V453" t="s">
        <v>85</v>
      </c>
      <c r="W453" t="str">
        <f t="shared" ca="1" si="21"/>
        <v/>
      </c>
      <c r="X453" t="str">
        <f t="shared" si="22"/>
        <v/>
      </c>
      <c r="Y453" t="str">
        <f t="shared" ca="1" si="23"/>
        <v/>
      </c>
    </row>
    <row r="454" spans="1:25" x14ac:dyDescent="0.25">
      <c r="A454">
        <v>2565</v>
      </c>
      <c r="B454" t="s">
        <v>89</v>
      </c>
      <c r="C454" t="s">
        <v>79</v>
      </c>
      <c r="D454" t="s">
        <v>90</v>
      </c>
      <c r="E454" t="s">
        <v>22</v>
      </c>
      <c r="F454" t="s">
        <v>81</v>
      </c>
      <c r="G454" t="s">
        <v>193</v>
      </c>
      <c r="H454" t="s">
        <v>76</v>
      </c>
      <c r="I454" t="s">
        <v>76</v>
      </c>
      <c r="J454" s="49" t="s">
        <v>194</v>
      </c>
      <c r="K454" t="s">
        <v>82</v>
      </c>
      <c r="L454" t="s">
        <v>83</v>
      </c>
      <c r="M454" s="50">
        <v>42635</v>
      </c>
      <c r="N454" s="50">
        <v>42635</v>
      </c>
      <c r="O454" s="51">
        <v>0.5</v>
      </c>
      <c r="P454" s="51">
        <v>0</v>
      </c>
      <c r="Q454">
        <v>100</v>
      </c>
      <c r="R454" s="49" t="s">
        <v>195</v>
      </c>
      <c r="S454" s="49" t="s">
        <v>194</v>
      </c>
      <c r="T454" t="s">
        <v>84</v>
      </c>
      <c r="U454" t="s">
        <v>71</v>
      </c>
      <c r="V454" t="s">
        <v>85</v>
      </c>
      <c r="W454" t="str">
        <f t="shared" ca="1" si="21"/>
        <v/>
      </c>
      <c r="X454" t="str">
        <f t="shared" si="22"/>
        <v/>
      </c>
      <c r="Y454" t="str">
        <f t="shared" ca="1" si="23"/>
        <v/>
      </c>
    </row>
    <row r="455" spans="1:25" x14ac:dyDescent="0.25">
      <c r="A455">
        <v>2566</v>
      </c>
      <c r="B455" t="s">
        <v>89</v>
      </c>
      <c r="C455" t="s">
        <v>79</v>
      </c>
      <c r="D455" t="s">
        <v>90</v>
      </c>
      <c r="E455" t="s">
        <v>22</v>
      </c>
      <c r="F455" t="s">
        <v>81</v>
      </c>
      <c r="G455" t="s">
        <v>196</v>
      </c>
      <c r="H455" t="s">
        <v>76</v>
      </c>
      <c r="I455" t="s">
        <v>76</v>
      </c>
      <c r="J455" s="49" t="s">
        <v>197</v>
      </c>
      <c r="K455" t="s">
        <v>82</v>
      </c>
      <c r="L455" t="s">
        <v>83</v>
      </c>
      <c r="M455" s="50">
        <v>42635</v>
      </c>
      <c r="N455" s="50">
        <v>42635</v>
      </c>
      <c r="O455" s="51">
        <v>1</v>
      </c>
      <c r="P455" s="51">
        <v>0</v>
      </c>
      <c r="Q455">
        <v>100</v>
      </c>
      <c r="R455" s="49" t="s">
        <v>198</v>
      </c>
      <c r="S455" s="49" t="s">
        <v>197</v>
      </c>
      <c r="T455" t="s">
        <v>84</v>
      </c>
      <c r="U455" t="s">
        <v>71</v>
      </c>
      <c r="V455" t="s">
        <v>85</v>
      </c>
      <c r="W455" t="str">
        <f t="shared" ca="1" si="21"/>
        <v/>
      </c>
      <c r="X455" t="str">
        <f t="shared" si="22"/>
        <v/>
      </c>
      <c r="Y455" t="str">
        <f t="shared" ca="1" si="23"/>
        <v/>
      </c>
    </row>
    <row r="456" spans="1:25" x14ac:dyDescent="0.25">
      <c r="A456">
        <v>2569</v>
      </c>
      <c r="B456" t="s">
        <v>89</v>
      </c>
      <c r="C456" t="s">
        <v>79</v>
      </c>
      <c r="D456" t="s">
        <v>90</v>
      </c>
      <c r="E456" t="s">
        <v>22</v>
      </c>
      <c r="F456" t="s">
        <v>81</v>
      </c>
      <c r="G456" t="s">
        <v>199</v>
      </c>
      <c r="H456" t="s">
        <v>74</v>
      </c>
      <c r="I456" t="s">
        <v>74</v>
      </c>
      <c r="J456" s="49" t="s">
        <v>200</v>
      </c>
      <c r="K456" t="s">
        <v>82</v>
      </c>
      <c r="L456" t="s">
        <v>83</v>
      </c>
      <c r="M456" s="50">
        <v>42635</v>
      </c>
      <c r="N456" s="50">
        <v>42635</v>
      </c>
      <c r="O456" s="51">
        <v>0.5</v>
      </c>
      <c r="P456" s="51">
        <v>0</v>
      </c>
      <c r="Q456">
        <v>100</v>
      </c>
      <c r="R456" s="49" t="s">
        <v>201</v>
      </c>
      <c r="S456" s="49" t="s">
        <v>200</v>
      </c>
      <c r="T456" t="s">
        <v>84</v>
      </c>
      <c r="U456" t="s">
        <v>73</v>
      </c>
      <c r="V456" t="s">
        <v>85</v>
      </c>
      <c r="W456" t="str">
        <f t="shared" ca="1" si="21"/>
        <v/>
      </c>
      <c r="X456" t="str">
        <f t="shared" si="22"/>
        <v/>
      </c>
      <c r="Y456" t="str">
        <f t="shared" ca="1" si="23"/>
        <v/>
      </c>
    </row>
    <row r="457" spans="1:25" x14ac:dyDescent="0.25">
      <c r="A457">
        <v>2572</v>
      </c>
      <c r="B457" t="s">
        <v>89</v>
      </c>
      <c r="C457" t="s">
        <v>79</v>
      </c>
      <c r="D457" t="s">
        <v>90</v>
      </c>
      <c r="E457" t="s">
        <v>22</v>
      </c>
      <c r="F457" t="s">
        <v>81</v>
      </c>
      <c r="G457" t="s">
        <v>202</v>
      </c>
      <c r="H457" t="s">
        <v>76</v>
      </c>
      <c r="I457" t="s">
        <v>76</v>
      </c>
      <c r="J457" s="49" t="s">
        <v>203</v>
      </c>
      <c r="K457" t="s">
        <v>82</v>
      </c>
      <c r="L457" t="s">
        <v>83</v>
      </c>
      <c r="M457" s="50">
        <v>42635</v>
      </c>
      <c r="N457" s="50">
        <v>42635</v>
      </c>
      <c r="O457" s="51">
        <v>1</v>
      </c>
      <c r="P457" s="51">
        <v>0</v>
      </c>
      <c r="Q457">
        <v>100</v>
      </c>
      <c r="R457" s="49" t="s">
        <v>204</v>
      </c>
      <c r="S457" s="49" t="s">
        <v>203</v>
      </c>
      <c r="T457" t="s">
        <v>84</v>
      </c>
      <c r="U457" t="s">
        <v>71</v>
      </c>
      <c r="V457" t="s">
        <v>85</v>
      </c>
      <c r="W457" t="str">
        <f t="shared" ca="1" si="21"/>
        <v/>
      </c>
      <c r="X457" t="str">
        <f t="shared" si="22"/>
        <v/>
      </c>
      <c r="Y457" t="str">
        <f t="shared" ca="1" si="23"/>
        <v/>
      </c>
    </row>
    <row r="458" spans="1:25" x14ac:dyDescent="0.25">
      <c r="A458">
        <v>2579</v>
      </c>
      <c r="B458" t="s">
        <v>89</v>
      </c>
      <c r="C458" t="s">
        <v>79</v>
      </c>
      <c r="D458" t="s">
        <v>90</v>
      </c>
      <c r="E458" t="s">
        <v>22</v>
      </c>
      <c r="F458" t="s">
        <v>81</v>
      </c>
      <c r="G458" t="s">
        <v>205</v>
      </c>
      <c r="H458" t="s">
        <v>74</v>
      </c>
      <c r="I458" t="s">
        <v>74</v>
      </c>
      <c r="J458" s="49" t="s">
        <v>206</v>
      </c>
      <c r="K458" t="s">
        <v>82</v>
      </c>
      <c r="L458" t="s">
        <v>83</v>
      </c>
      <c r="M458" s="50">
        <v>42635</v>
      </c>
      <c r="N458" s="50">
        <v>42635</v>
      </c>
      <c r="O458" s="51">
        <v>0.5</v>
      </c>
      <c r="P458" s="51">
        <v>0</v>
      </c>
      <c r="Q458">
        <v>100</v>
      </c>
      <c r="R458" s="49" t="s">
        <v>207</v>
      </c>
      <c r="S458" s="49" t="s">
        <v>206</v>
      </c>
      <c r="T458" t="s">
        <v>84</v>
      </c>
      <c r="U458" t="s">
        <v>71</v>
      </c>
      <c r="V458" t="s">
        <v>85</v>
      </c>
      <c r="W458" t="str">
        <f t="shared" ca="1" si="21"/>
        <v/>
      </c>
      <c r="X458" t="str">
        <f t="shared" si="22"/>
        <v/>
      </c>
      <c r="Y458" t="str">
        <f t="shared" ca="1" si="23"/>
        <v/>
      </c>
    </row>
    <row r="459" spans="1:25" x14ac:dyDescent="0.25">
      <c r="A459">
        <v>2582</v>
      </c>
      <c r="B459" t="s">
        <v>89</v>
      </c>
      <c r="C459" t="s">
        <v>79</v>
      </c>
      <c r="D459" t="s">
        <v>90</v>
      </c>
      <c r="E459" t="s">
        <v>22</v>
      </c>
      <c r="F459" t="s">
        <v>81</v>
      </c>
      <c r="G459" t="s">
        <v>208</v>
      </c>
      <c r="H459" t="s">
        <v>70</v>
      </c>
      <c r="I459" t="s">
        <v>70</v>
      </c>
      <c r="J459" s="49" t="s">
        <v>209</v>
      </c>
      <c r="K459" t="s">
        <v>82</v>
      </c>
      <c r="L459" t="s">
        <v>83</v>
      </c>
      <c r="M459" s="50">
        <v>42635</v>
      </c>
      <c r="N459" s="50">
        <v>42635</v>
      </c>
      <c r="O459" s="51">
        <v>0.5</v>
      </c>
      <c r="P459" s="51">
        <v>0</v>
      </c>
      <c r="Q459">
        <v>100</v>
      </c>
      <c r="R459" s="49" t="s">
        <v>210</v>
      </c>
      <c r="S459" s="49" t="s">
        <v>209</v>
      </c>
      <c r="T459" t="s">
        <v>84</v>
      </c>
      <c r="U459" t="s">
        <v>71</v>
      </c>
      <c r="V459" t="s">
        <v>85</v>
      </c>
      <c r="W459" t="str">
        <f t="shared" ca="1" si="21"/>
        <v/>
      </c>
      <c r="X459" t="str">
        <f t="shared" si="22"/>
        <v/>
      </c>
      <c r="Y459" t="str">
        <f t="shared" ca="1" si="23"/>
        <v/>
      </c>
    </row>
    <row r="460" spans="1:25" x14ac:dyDescent="0.25">
      <c r="A460">
        <v>2583</v>
      </c>
      <c r="B460" t="s">
        <v>89</v>
      </c>
      <c r="C460" t="s">
        <v>79</v>
      </c>
      <c r="D460" t="s">
        <v>90</v>
      </c>
      <c r="E460" t="s">
        <v>22</v>
      </c>
      <c r="F460" t="s">
        <v>81</v>
      </c>
      <c r="G460" t="s">
        <v>211</v>
      </c>
      <c r="H460" t="s">
        <v>70</v>
      </c>
      <c r="I460" t="s">
        <v>70</v>
      </c>
      <c r="J460" s="49" t="s">
        <v>212</v>
      </c>
      <c r="K460" t="s">
        <v>82</v>
      </c>
      <c r="L460" t="s">
        <v>83</v>
      </c>
      <c r="M460" s="50">
        <v>42635</v>
      </c>
      <c r="N460" s="50">
        <v>42635</v>
      </c>
      <c r="O460" s="51">
        <v>1</v>
      </c>
      <c r="P460" s="51">
        <v>0</v>
      </c>
      <c r="Q460">
        <v>100</v>
      </c>
      <c r="R460" s="49" t="s">
        <v>213</v>
      </c>
      <c r="S460" s="49" t="s">
        <v>212</v>
      </c>
      <c r="T460" t="s">
        <v>84</v>
      </c>
      <c r="U460" t="s">
        <v>71</v>
      </c>
      <c r="V460" t="s">
        <v>85</v>
      </c>
      <c r="W460" t="str">
        <f t="shared" ca="1" si="21"/>
        <v/>
      </c>
      <c r="X460" t="str">
        <f t="shared" si="22"/>
        <v/>
      </c>
      <c r="Y460" t="str">
        <f t="shared" ca="1" si="23"/>
        <v/>
      </c>
    </row>
    <row r="461" spans="1:25" x14ac:dyDescent="0.25">
      <c r="A461">
        <v>2584</v>
      </c>
      <c r="B461" t="s">
        <v>89</v>
      </c>
      <c r="C461" t="s">
        <v>79</v>
      </c>
      <c r="D461" t="s">
        <v>90</v>
      </c>
      <c r="E461" t="s">
        <v>22</v>
      </c>
      <c r="F461" t="s">
        <v>81</v>
      </c>
      <c r="G461" t="s">
        <v>214</v>
      </c>
      <c r="H461" t="s">
        <v>74</v>
      </c>
      <c r="I461" t="s">
        <v>74</v>
      </c>
      <c r="J461" s="49" t="s">
        <v>215</v>
      </c>
      <c r="K461" t="s">
        <v>82</v>
      </c>
      <c r="L461" t="s">
        <v>83</v>
      </c>
      <c r="M461" s="50">
        <v>42635</v>
      </c>
      <c r="N461" s="50">
        <v>42635</v>
      </c>
      <c r="O461" s="51">
        <v>0.5</v>
      </c>
      <c r="P461" s="51">
        <v>0</v>
      </c>
      <c r="Q461">
        <v>100</v>
      </c>
      <c r="R461" s="49" t="s">
        <v>216</v>
      </c>
      <c r="S461" s="49" t="s">
        <v>215</v>
      </c>
      <c r="T461" t="s">
        <v>84</v>
      </c>
      <c r="U461" t="s">
        <v>71</v>
      </c>
      <c r="V461" t="s">
        <v>85</v>
      </c>
      <c r="W461" t="str">
        <f t="shared" ca="1" si="21"/>
        <v/>
      </c>
      <c r="X461" t="str">
        <f t="shared" si="22"/>
        <v/>
      </c>
      <c r="Y461" t="str">
        <f t="shared" ca="1" si="23"/>
        <v/>
      </c>
    </row>
    <row r="462" spans="1:25" x14ac:dyDescent="0.25">
      <c r="A462">
        <v>2585</v>
      </c>
      <c r="B462" t="s">
        <v>89</v>
      </c>
      <c r="C462" t="s">
        <v>79</v>
      </c>
      <c r="D462" t="s">
        <v>90</v>
      </c>
      <c r="E462" t="s">
        <v>22</v>
      </c>
      <c r="F462" t="s">
        <v>81</v>
      </c>
      <c r="G462" t="s">
        <v>217</v>
      </c>
      <c r="H462" t="s">
        <v>74</v>
      </c>
      <c r="I462" t="s">
        <v>74</v>
      </c>
      <c r="J462" s="49" t="s">
        <v>218</v>
      </c>
      <c r="K462" t="s">
        <v>82</v>
      </c>
      <c r="L462" t="s">
        <v>83</v>
      </c>
      <c r="M462" s="50">
        <v>42635</v>
      </c>
      <c r="N462" s="50">
        <v>42635</v>
      </c>
      <c r="O462" s="51">
        <v>1</v>
      </c>
      <c r="P462" s="51">
        <v>0</v>
      </c>
      <c r="Q462">
        <v>100</v>
      </c>
      <c r="R462" s="49" t="s">
        <v>219</v>
      </c>
      <c r="S462" s="49" t="s">
        <v>220</v>
      </c>
      <c r="T462" t="s">
        <v>84</v>
      </c>
      <c r="U462" t="s">
        <v>71</v>
      </c>
      <c r="V462" t="s">
        <v>85</v>
      </c>
      <c r="W462" t="str">
        <f t="shared" ca="1" si="21"/>
        <v/>
      </c>
      <c r="X462" t="str">
        <f t="shared" si="22"/>
        <v/>
      </c>
      <c r="Y462" t="str">
        <f t="shared" ca="1" si="23"/>
        <v/>
      </c>
    </row>
    <row r="463" spans="1:25" x14ac:dyDescent="0.25">
      <c r="A463">
        <v>2586</v>
      </c>
      <c r="B463" t="s">
        <v>89</v>
      </c>
      <c r="C463" t="s">
        <v>79</v>
      </c>
      <c r="D463" t="s">
        <v>90</v>
      </c>
      <c r="E463" t="s">
        <v>22</v>
      </c>
      <c r="F463" t="s">
        <v>81</v>
      </c>
      <c r="G463" t="s">
        <v>221</v>
      </c>
      <c r="H463" t="s">
        <v>70</v>
      </c>
      <c r="I463" t="s">
        <v>70</v>
      </c>
      <c r="J463" s="49" t="s">
        <v>7332</v>
      </c>
      <c r="K463" t="s">
        <v>82</v>
      </c>
      <c r="L463" t="s">
        <v>83</v>
      </c>
      <c r="M463" s="50">
        <v>42635</v>
      </c>
      <c r="N463" s="50">
        <v>42635</v>
      </c>
      <c r="O463" s="51">
        <v>0.5</v>
      </c>
      <c r="P463" s="51">
        <v>0</v>
      </c>
      <c r="Q463">
        <v>100</v>
      </c>
      <c r="R463" s="49" t="s">
        <v>223</v>
      </c>
      <c r="S463" s="49" t="s">
        <v>222</v>
      </c>
      <c r="T463" t="s">
        <v>84</v>
      </c>
      <c r="U463" t="s">
        <v>71</v>
      </c>
      <c r="V463" t="s">
        <v>85</v>
      </c>
      <c r="W463" t="str">
        <f t="shared" ca="1" si="21"/>
        <v/>
      </c>
      <c r="X463" t="str">
        <f t="shared" si="22"/>
        <v/>
      </c>
      <c r="Y463" t="str">
        <f t="shared" ca="1" si="23"/>
        <v/>
      </c>
    </row>
    <row r="464" spans="1:25" x14ac:dyDescent="0.25">
      <c r="A464">
        <v>2606</v>
      </c>
      <c r="B464" t="s">
        <v>89</v>
      </c>
      <c r="C464" t="s">
        <v>79</v>
      </c>
      <c r="D464" t="s">
        <v>90</v>
      </c>
      <c r="E464" t="s">
        <v>22</v>
      </c>
      <c r="F464" t="s">
        <v>81</v>
      </c>
      <c r="G464" t="s">
        <v>224</v>
      </c>
      <c r="H464" t="s">
        <v>76</v>
      </c>
      <c r="I464" t="s">
        <v>76</v>
      </c>
      <c r="J464" s="49" t="s">
        <v>225</v>
      </c>
      <c r="K464" t="s">
        <v>82</v>
      </c>
      <c r="L464" t="s">
        <v>83</v>
      </c>
      <c r="M464" s="50">
        <v>42635</v>
      </c>
      <c r="N464" s="50">
        <v>42635</v>
      </c>
      <c r="O464" s="51">
        <v>1</v>
      </c>
      <c r="P464" s="51">
        <v>0</v>
      </c>
      <c r="Q464">
        <v>100</v>
      </c>
      <c r="R464" s="49" t="s">
        <v>226</v>
      </c>
      <c r="S464" s="49" t="s">
        <v>225</v>
      </c>
      <c r="T464" t="s">
        <v>84</v>
      </c>
      <c r="U464" t="s">
        <v>71</v>
      </c>
      <c r="V464" t="s">
        <v>85</v>
      </c>
      <c r="W464" t="str">
        <f t="shared" ca="1" si="21"/>
        <v/>
      </c>
      <c r="X464" t="str">
        <f t="shared" si="22"/>
        <v/>
      </c>
      <c r="Y464" t="str">
        <f t="shared" ca="1" si="23"/>
        <v/>
      </c>
    </row>
    <row r="465" spans="1:25" x14ac:dyDescent="0.25">
      <c r="A465">
        <v>2607</v>
      </c>
      <c r="B465" t="s">
        <v>89</v>
      </c>
      <c r="C465" t="s">
        <v>79</v>
      </c>
      <c r="D465" t="s">
        <v>90</v>
      </c>
      <c r="E465" t="s">
        <v>22</v>
      </c>
      <c r="F465" t="s">
        <v>81</v>
      </c>
      <c r="G465" t="s">
        <v>227</v>
      </c>
      <c r="H465" t="s">
        <v>76</v>
      </c>
      <c r="I465" t="s">
        <v>76</v>
      </c>
      <c r="J465" s="49" t="s">
        <v>228</v>
      </c>
      <c r="K465" t="s">
        <v>82</v>
      </c>
      <c r="L465" t="s">
        <v>83</v>
      </c>
      <c r="M465" s="50">
        <v>42635</v>
      </c>
      <c r="N465" s="50">
        <v>42635</v>
      </c>
      <c r="O465" s="51">
        <v>2</v>
      </c>
      <c r="P465" s="51">
        <v>0</v>
      </c>
      <c r="Q465">
        <v>100</v>
      </c>
      <c r="R465" s="49" t="s">
        <v>229</v>
      </c>
      <c r="S465" s="49" t="s">
        <v>228</v>
      </c>
      <c r="T465" t="s">
        <v>84</v>
      </c>
      <c r="U465" t="s">
        <v>71</v>
      </c>
      <c r="V465" t="s">
        <v>85</v>
      </c>
      <c r="W465" t="str">
        <f t="shared" ca="1" si="21"/>
        <v/>
      </c>
      <c r="X465" t="str">
        <f t="shared" si="22"/>
        <v/>
      </c>
      <c r="Y465" t="str">
        <f t="shared" ca="1" si="23"/>
        <v/>
      </c>
    </row>
    <row r="466" spans="1:25" x14ac:dyDescent="0.25">
      <c r="A466">
        <v>2615</v>
      </c>
      <c r="B466" t="s">
        <v>89</v>
      </c>
      <c r="C466" t="s">
        <v>79</v>
      </c>
      <c r="D466" t="s">
        <v>90</v>
      </c>
      <c r="E466" t="s">
        <v>22</v>
      </c>
      <c r="F466" t="s">
        <v>81</v>
      </c>
      <c r="G466" t="s">
        <v>230</v>
      </c>
      <c r="H466" t="s">
        <v>74</v>
      </c>
      <c r="I466" t="s">
        <v>74</v>
      </c>
      <c r="J466" s="49" t="s">
        <v>231</v>
      </c>
      <c r="K466" t="s">
        <v>82</v>
      </c>
      <c r="L466" t="s">
        <v>83</v>
      </c>
      <c r="M466" s="50">
        <v>42635</v>
      </c>
      <c r="N466" s="50">
        <v>42635</v>
      </c>
      <c r="O466" s="51">
        <v>1</v>
      </c>
      <c r="P466" s="51">
        <v>0</v>
      </c>
      <c r="Q466">
        <v>100</v>
      </c>
      <c r="R466" s="49" t="s">
        <v>232</v>
      </c>
      <c r="S466" s="49" t="s">
        <v>231</v>
      </c>
      <c r="T466" t="s">
        <v>84</v>
      </c>
      <c r="U466" t="s">
        <v>71</v>
      </c>
      <c r="V466" t="s">
        <v>85</v>
      </c>
      <c r="W466" t="str">
        <f t="shared" ca="1" si="21"/>
        <v/>
      </c>
      <c r="X466" t="str">
        <f t="shared" si="22"/>
        <v/>
      </c>
      <c r="Y466" t="str">
        <f t="shared" ca="1" si="23"/>
        <v/>
      </c>
    </row>
    <row r="467" spans="1:25" x14ac:dyDescent="0.25">
      <c r="A467">
        <v>2630</v>
      </c>
      <c r="B467" t="s">
        <v>89</v>
      </c>
      <c r="C467" t="s">
        <v>79</v>
      </c>
      <c r="D467" t="s">
        <v>90</v>
      </c>
      <c r="E467" t="s">
        <v>22</v>
      </c>
      <c r="F467" t="s">
        <v>81</v>
      </c>
      <c r="G467" t="s">
        <v>233</v>
      </c>
      <c r="H467" t="s">
        <v>70</v>
      </c>
      <c r="I467" t="s">
        <v>70</v>
      </c>
      <c r="J467" s="49" t="s">
        <v>234</v>
      </c>
      <c r="K467" t="s">
        <v>82</v>
      </c>
      <c r="L467" t="s">
        <v>83</v>
      </c>
      <c r="M467" s="50">
        <v>42635</v>
      </c>
      <c r="N467" s="50">
        <v>42636</v>
      </c>
      <c r="O467" s="51">
        <v>1</v>
      </c>
      <c r="P467" s="51">
        <v>0</v>
      </c>
      <c r="Q467">
        <v>100</v>
      </c>
      <c r="R467" s="49" t="s">
        <v>235</v>
      </c>
      <c r="S467" s="49" t="s">
        <v>234</v>
      </c>
      <c r="T467" t="s">
        <v>84</v>
      </c>
      <c r="U467" t="s">
        <v>71</v>
      </c>
      <c r="V467" t="s">
        <v>85</v>
      </c>
      <c r="W467" t="str">
        <f t="shared" ca="1" si="21"/>
        <v/>
      </c>
      <c r="X467">
        <f t="shared" si="22"/>
        <v>1</v>
      </c>
      <c r="Y467" t="str">
        <f t="shared" ca="1" si="23"/>
        <v/>
      </c>
    </row>
    <row r="468" spans="1:25" x14ac:dyDescent="0.25">
      <c r="A468">
        <v>2638</v>
      </c>
      <c r="B468" t="s">
        <v>89</v>
      </c>
      <c r="C468" t="s">
        <v>79</v>
      </c>
      <c r="D468" t="s">
        <v>90</v>
      </c>
      <c r="E468" t="s">
        <v>22</v>
      </c>
      <c r="F468" t="s">
        <v>81</v>
      </c>
      <c r="G468" t="s">
        <v>236</v>
      </c>
      <c r="H468" t="s">
        <v>74</v>
      </c>
      <c r="I468" t="s">
        <v>74</v>
      </c>
      <c r="J468" s="49" t="s">
        <v>237</v>
      </c>
      <c r="K468" t="s">
        <v>82</v>
      </c>
      <c r="L468" t="s">
        <v>83</v>
      </c>
      <c r="M468" s="50">
        <v>42635</v>
      </c>
      <c r="N468" s="50">
        <v>42635</v>
      </c>
      <c r="O468" s="51">
        <v>0.5</v>
      </c>
      <c r="P468" s="51">
        <v>0</v>
      </c>
      <c r="Q468">
        <v>100</v>
      </c>
      <c r="R468" s="49" t="s">
        <v>238</v>
      </c>
      <c r="S468" s="49" t="s">
        <v>237</v>
      </c>
      <c r="T468" t="s">
        <v>84</v>
      </c>
      <c r="U468" t="s">
        <v>71</v>
      </c>
      <c r="V468" t="s">
        <v>85</v>
      </c>
      <c r="W468" t="str">
        <f t="shared" ca="1" si="21"/>
        <v/>
      </c>
      <c r="X468" t="str">
        <f t="shared" si="22"/>
        <v/>
      </c>
      <c r="Y468" t="str">
        <f t="shared" ca="1" si="23"/>
        <v/>
      </c>
    </row>
    <row r="469" spans="1:25" x14ac:dyDescent="0.25">
      <c r="A469">
        <v>2642</v>
      </c>
      <c r="B469" t="s">
        <v>89</v>
      </c>
      <c r="C469" t="s">
        <v>79</v>
      </c>
      <c r="D469" t="s">
        <v>90</v>
      </c>
      <c r="E469" t="s">
        <v>22</v>
      </c>
      <c r="F469" t="s">
        <v>81</v>
      </c>
      <c r="G469" t="s">
        <v>239</v>
      </c>
      <c r="H469" t="s">
        <v>70</v>
      </c>
      <c r="I469" t="s">
        <v>70</v>
      </c>
      <c r="J469" s="49" t="s">
        <v>9691</v>
      </c>
      <c r="K469" t="s">
        <v>82</v>
      </c>
      <c r="L469" t="s">
        <v>83</v>
      </c>
      <c r="M469" s="50">
        <v>42635</v>
      </c>
      <c r="N469" s="50">
        <v>42635</v>
      </c>
      <c r="O469" s="51">
        <v>4</v>
      </c>
      <c r="P469" s="51">
        <v>0</v>
      </c>
      <c r="Q469">
        <v>100</v>
      </c>
      <c r="R469" s="49" t="s">
        <v>240</v>
      </c>
      <c r="S469" s="49" t="s">
        <v>9691</v>
      </c>
      <c r="T469" t="s">
        <v>84</v>
      </c>
      <c r="U469" t="s">
        <v>71</v>
      </c>
      <c r="V469" t="s">
        <v>85</v>
      </c>
      <c r="W469" t="str">
        <f t="shared" ca="1" si="21"/>
        <v/>
      </c>
      <c r="X469" t="str">
        <f t="shared" si="22"/>
        <v/>
      </c>
      <c r="Y469" t="str">
        <f t="shared" ca="1" si="23"/>
        <v/>
      </c>
    </row>
    <row r="470" spans="1:25" x14ac:dyDescent="0.25">
      <c r="A470">
        <v>2655</v>
      </c>
      <c r="B470" t="s">
        <v>89</v>
      </c>
      <c r="C470" t="s">
        <v>79</v>
      </c>
      <c r="D470" t="s">
        <v>90</v>
      </c>
      <c r="E470" t="s">
        <v>22</v>
      </c>
      <c r="F470" t="s">
        <v>81</v>
      </c>
      <c r="G470" t="s">
        <v>1792</v>
      </c>
      <c r="H470" t="s">
        <v>70</v>
      </c>
      <c r="I470" t="s">
        <v>70</v>
      </c>
      <c r="J470" s="49" t="s">
        <v>1793</v>
      </c>
      <c r="K470" t="s">
        <v>82</v>
      </c>
      <c r="L470" t="s">
        <v>83</v>
      </c>
      <c r="M470" s="50">
        <v>42636</v>
      </c>
      <c r="N470" s="50">
        <v>42636</v>
      </c>
      <c r="O470" s="51">
        <v>1</v>
      </c>
      <c r="P470" s="51">
        <v>0</v>
      </c>
      <c r="Q470">
        <v>100</v>
      </c>
      <c r="R470" s="49" t="s">
        <v>1794</v>
      </c>
      <c r="S470" s="49" t="s">
        <v>1795</v>
      </c>
      <c r="T470" t="s">
        <v>84</v>
      </c>
      <c r="U470" t="s">
        <v>71</v>
      </c>
      <c r="V470" t="s">
        <v>85</v>
      </c>
      <c r="W470" t="str">
        <f t="shared" ca="1" si="21"/>
        <v/>
      </c>
      <c r="X470" t="str">
        <f t="shared" si="22"/>
        <v/>
      </c>
      <c r="Y470" t="str">
        <f t="shared" ca="1" si="23"/>
        <v/>
      </c>
    </row>
    <row r="471" spans="1:25" x14ac:dyDescent="0.25">
      <c r="A471">
        <v>2659</v>
      </c>
      <c r="B471" t="s">
        <v>89</v>
      </c>
      <c r="C471" t="s">
        <v>79</v>
      </c>
      <c r="D471" t="s">
        <v>90</v>
      </c>
      <c r="E471" t="s">
        <v>22</v>
      </c>
      <c r="F471" t="s">
        <v>81</v>
      </c>
      <c r="G471" t="s">
        <v>1796</v>
      </c>
      <c r="H471" t="s">
        <v>74</v>
      </c>
      <c r="I471" t="s">
        <v>74</v>
      </c>
      <c r="J471" s="49" t="s">
        <v>1797</v>
      </c>
      <c r="K471" t="s">
        <v>82</v>
      </c>
      <c r="L471" t="s">
        <v>83</v>
      </c>
      <c r="M471" s="50">
        <v>42636</v>
      </c>
      <c r="N471" s="50">
        <v>42636</v>
      </c>
      <c r="O471" s="51">
        <v>0.5</v>
      </c>
      <c r="P471" s="51">
        <v>0</v>
      </c>
      <c r="Q471">
        <v>100</v>
      </c>
      <c r="R471" s="49" t="s">
        <v>1798</v>
      </c>
      <c r="S471" s="49" t="s">
        <v>1797</v>
      </c>
      <c r="T471" t="s">
        <v>84</v>
      </c>
      <c r="U471" t="s">
        <v>71</v>
      </c>
      <c r="V471" t="s">
        <v>85</v>
      </c>
      <c r="W471" t="str">
        <f t="shared" ca="1" si="21"/>
        <v/>
      </c>
      <c r="X471" t="str">
        <f t="shared" si="22"/>
        <v/>
      </c>
      <c r="Y471" t="str">
        <f t="shared" ca="1" si="23"/>
        <v/>
      </c>
    </row>
    <row r="472" spans="1:25" x14ac:dyDescent="0.25">
      <c r="A472">
        <v>2660</v>
      </c>
      <c r="B472" t="s">
        <v>89</v>
      </c>
      <c r="C472" t="s">
        <v>79</v>
      </c>
      <c r="D472" t="s">
        <v>90</v>
      </c>
      <c r="E472" t="s">
        <v>22</v>
      </c>
      <c r="F472" t="s">
        <v>81</v>
      </c>
      <c r="G472" t="s">
        <v>1799</v>
      </c>
      <c r="H472" t="s">
        <v>74</v>
      </c>
      <c r="I472" t="s">
        <v>74</v>
      </c>
      <c r="J472" s="49" t="s">
        <v>1800</v>
      </c>
      <c r="K472" t="s">
        <v>82</v>
      </c>
      <c r="L472" t="s">
        <v>83</v>
      </c>
      <c r="M472" s="50">
        <v>42636</v>
      </c>
      <c r="N472" s="50">
        <v>42636</v>
      </c>
      <c r="O472" s="51">
        <v>0.5</v>
      </c>
      <c r="P472" s="51">
        <v>0</v>
      </c>
      <c r="Q472">
        <v>100</v>
      </c>
      <c r="R472" s="49" t="s">
        <v>1801</v>
      </c>
      <c r="S472" s="49" t="s">
        <v>1800</v>
      </c>
      <c r="T472" t="s">
        <v>84</v>
      </c>
      <c r="U472" t="s">
        <v>71</v>
      </c>
      <c r="V472" t="s">
        <v>85</v>
      </c>
      <c r="W472" t="str">
        <f t="shared" ca="1" si="21"/>
        <v/>
      </c>
      <c r="X472" t="str">
        <f t="shared" si="22"/>
        <v/>
      </c>
      <c r="Y472" t="str">
        <f t="shared" ca="1" si="23"/>
        <v/>
      </c>
    </row>
    <row r="473" spans="1:25" x14ac:dyDescent="0.25">
      <c r="A473">
        <v>2667</v>
      </c>
      <c r="B473" t="s">
        <v>89</v>
      </c>
      <c r="C473" t="s">
        <v>79</v>
      </c>
      <c r="D473" t="s">
        <v>90</v>
      </c>
      <c r="E473" t="s">
        <v>22</v>
      </c>
      <c r="F473" t="s">
        <v>927</v>
      </c>
      <c r="G473" t="s">
        <v>1802</v>
      </c>
      <c r="H473" t="s">
        <v>70</v>
      </c>
      <c r="I473" t="s">
        <v>70</v>
      </c>
      <c r="J473" s="49" t="s">
        <v>1803</v>
      </c>
      <c r="K473" t="s">
        <v>82</v>
      </c>
      <c r="L473" t="s">
        <v>83</v>
      </c>
      <c r="M473" s="50">
        <v>42636</v>
      </c>
      <c r="N473" s="50">
        <v>42636</v>
      </c>
      <c r="O473" s="51">
        <v>0.5</v>
      </c>
      <c r="P473" s="51">
        <v>0</v>
      </c>
      <c r="Q473">
        <v>100</v>
      </c>
      <c r="R473" s="49" t="s">
        <v>1804</v>
      </c>
      <c r="S473" s="49" t="s">
        <v>1805</v>
      </c>
      <c r="T473" t="s">
        <v>84</v>
      </c>
      <c r="U473" t="s">
        <v>71</v>
      </c>
      <c r="V473" t="s">
        <v>85</v>
      </c>
      <c r="W473" t="str">
        <f t="shared" ca="1" si="21"/>
        <v/>
      </c>
      <c r="X473" t="str">
        <f t="shared" si="22"/>
        <v/>
      </c>
      <c r="Y473" t="str">
        <f t="shared" ca="1" si="23"/>
        <v/>
      </c>
    </row>
    <row r="474" spans="1:25" x14ac:dyDescent="0.25">
      <c r="A474">
        <v>2668</v>
      </c>
      <c r="B474" t="s">
        <v>89</v>
      </c>
      <c r="C474" t="s">
        <v>79</v>
      </c>
      <c r="D474" t="s">
        <v>90</v>
      </c>
      <c r="E474" t="s">
        <v>22</v>
      </c>
      <c r="F474" t="s">
        <v>81</v>
      </c>
      <c r="G474" t="s">
        <v>1806</v>
      </c>
      <c r="H474" t="s">
        <v>70</v>
      </c>
      <c r="I474" t="s">
        <v>70</v>
      </c>
      <c r="J474" s="49" t="s">
        <v>1807</v>
      </c>
      <c r="K474" t="s">
        <v>82</v>
      </c>
      <c r="L474" t="s">
        <v>83</v>
      </c>
      <c r="M474" s="50">
        <v>42636</v>
      </c>
      <c r="N474" s="50">
        <v>42636</v>
      </c>
      <c r="O474" s="51">
        <v>0.5</v>
      </c>
      <c r="P474" s="51">
        <v>0</v>
      </c>
      <c r="Q474">
        <v>100</v>
      </c>
      <c r="R474" s="49" t="s">
        <v>1808</v>
      </c>
      <c r="S474" s="49" t="s">
        <v>1807</v>
      </c>
      <c r="T474" t="s">
        <v>84</v>
      </c>
      <c r="U474" t="s">
        <v>71</v>
      </c>
      <c r="V474" t="s">
        <v>85</v>
      </c>
      <c r="W474" t="str">
        <f t="shared" ca="1" si="21"/>
        <v/>
      </c>
      <c r="X474" t="str">
        <f t="shared" si="22"/>
        <v/>
      </c>
      <c r="Y474" t="str">
        <f t="shared" ca="1" si="23"/>
        <v/>
      </c>
    </row>
    <row r="475" spans="1:25" x14ac:dyDescent="0.25">
      <c r="A475">
        <v>2669</v>
      </c>
      <c r="B475" t="s">
        <v>89</v>
      </c>
      <c r="C475" t="s">
        <v>79</v>
      </c>
      <c r="D475" t="s">
        <v>90</v>
      </c>
      <c r="E475" t="s">
        <v>1809</v>
      </c>
      <c r="F475" t="s">
        <v>81</v>
      </c>
      <c r="G475" t="s">
        <v>1810</v>
      </c>
      <c r="H475" t="s">
        <v>74</v>
      </c>
      <c r="I475" t="s">
        <v>74</v>
      </c>
      <c r="J475" s="49" t="s">
        <v>1811</v>
      </c>
      <c r="K475" t="s">
        <v>82</v>
      </c>
      <c r="L475" t="s">
        <v>83</v>
      </c>
      <c r="M475" s="50">
        <v>42636</v>
      </c>
      <c r="N475" s="50">
        <v>42636</v>
      </c>
      <c r="O475" s="51">
        <v>0.5</v>
      </c>
      <c r="P475" s="51">
        <v>0</v>
      </c>
      <c r="Q475">
        <v>100</v>
      </c>
      <c r="R475" s="49" t="s">
        <v>1812</v>
      </c>
      <c r="S475" s="49" t="s">
        <v>1813</v>
      </c>
      <c r="T475" t="s">
        <v>84</v>
      </c>
      <c r="U475" t="s">
        <v>71</v>
      </c>
      <c r="V475" t="s">
        <v>85</v>
      </c>
      <c r="W475" t="str">
        <f t="shared" ca="1" si="21"/>
        <v/>
      </c>
      <c r="X475" t="str">
        <f t="shared" si="22"/>
        <v/>
      </c>
      <c r="Y475" t="str">
        <f t="shared" ca="1" si="23"/>
        <v/>
      </c>
    </row>
    <row r="476" spans="1:25" x14ac:dyDescent="0.25">
      <c r="A476">
        <v>2675</v>
      </c>
      <c r="B476" t="s">
        <v>89</v>
      </c>
      <c r="C476" t="s">
        <v>79</v>
      </c>
      <c r="D476" t="s">
        <v>90</v>
      </c>
      <c r="E476" t="s">
        <v>22</v>
      </c>
      <c r="F476" t="s">
        <v>81</v>
      </c>
      <c r="G476" t="s">
        <v>1814</v>
      </c>
      <c r="H476" t="s">
        <v>74</v>
      </c>
      <c r="I476" t="s">
        <v>74</v>
      </c>
      <c r="J476" s="49" t="s">
        <v>1815</v>
      </c>
      <c r="K476" t="s">
        <v>82</v>
      </c>
      <c r="L476" t="s">
        <v>83</v>
      </c>
      <c r="M476" s="50">
        <v>42636</v>
      </c>
      <c r="N476" s="50">
        <v>42636</v>
      </c>
      <c r="O476" s="51">
        <v>0.5</v>
      </c>
      <c r="P476" s="51">
        <v>0</v>
      </c>
      <c r="Q476">
        <v>100</v>
      </c>
      <c r="R476" s="49" t="s">
        <v>1816</v>
      </c>
      <c r="S476" s="49" t="s">
        <v>1815</v>
      </c>
      <c r="T476" t="s">
        <v>84</v>
      </c>
      <c r="U476" t="s">
        <v>71</v>
      </c>
      <c r="V476" t="s">
        <v>85</v>
      </c>
      <c r="W476" t="str">
        <f t="shared" ca="1" si="21"/>
        <v/>
      </c>
      <c r="X476" t="str">
        <f t="shared" si="22"/>
        <v/>
      </c>
      <c r="Y476" t="str">
        <f t="shared" ca="1" si="23"/>
        <v/>
      </c>
    </row>
    <row r="477" spans="1:25" x14ac:dyDescent="0.25">
      <c r="A477">
        <v>2676</v>
      </c>
      <c r="B477" t="s">
        <v>89</v>
      </c>
      <c r="C477" t="s">
        <v>79</v>
      </c>
      <c r="D477" t="s">
        <v>90</v>
      </c>
      <c r="E477" t="s">
        <v>22</v>
      </c>
      <c r="F477" t="s">
        <v>81</v>
      </c>
      <c r="G477" t="s">
        <v>1817</v>
      </c>
      <c r="H477" t="s">
        <v>70</v>
      </c>
      <c r="I477" t="s">
        <v>70</v>
      </c>
      <c r="J477" s="49" t="s">
        <v>1818</v>
      </c>
      <c r="K477" t="s">
        <v>82</v>
      </c>
      <c r="L477" t="s">
        <v>83</v>
      </c>
      <c r="M477" s="50">
        <v>42636</v>
      </c>
      <c r="N477" s="50">
        <v>42636</v>
      </c>
      <c r="O477" s="51">
        <v>2</v>
      </c>
      <c r="P477" s="51">
        <v>0</v>
      </c>
      <c r="Q477">
        <v>100</v>
      </c>
      <c r="R477" s="49" t="s">
        <v>1819</v>
      </c>
      <c r="S477" s="49" t="s">
        <v>1818</v>
      </c>
      <c r="T477" t="s">
        <v>84</v>
      </c>
      <c r="U477" t="s">
        <v>71</v>
      </c>
      <c r="V477" t="s">
        <v>85</v>
      </c>
      <c r="W477" t="str">
        <f t="shared" ca="1" si="21"/>
        <v/>
      </c>
      <c r="X477" t="str">
        <f t="shared" si="22"/>
        <v/>
      </c>
      <c r="Y477" t="str">
        <f t="shared" ca="1" si="23"/>
        <v/>
      </c>
    </row>
    <row r="478" spans="1:25" x14ac:dyDescent="0.25">
      <c r="A478">
        <v>2685</v>
      </c>
      <c r="B478" t="s">
        <v>89</v>
      </c>
      <c r="C478" t="s">
        <v>79</v>
      </c>
      <c r="D478" t="s">
        <v>90</v>
      </c>
      <c r="E478" t="s">
        <v>22</v>
      </c>
      <c r="F478" t="s">
        <v>81</v>
      </c>
      <c r="G478" t="s">
        <v>1820</v>
      </c>
      <c r="H478" t="s">
        <v>74</v>
      </c>
      <c r="I478" t="s">
        <v>74</v>
      </c>
      <c r="J478" s="49" t="s">
        <v>1821</v>
      </c>
      <c r="K478" t="s">
        <v>82</v>
      </c>
      <c r="L478" t="s">
        <v>83</v>
      </c>
      <c r="M478" s="50">
        <v>42636</v>
      </c>
      <c r="N478" s="50">
        <v>42636</v>
      </c>
      <c r="O478" s="51">
        <v>0.5</v>
      </c>
      <c r="P478" s="51">
        <v>0</v>
      </c>
      <c r="Q478">
        <v>100</v>
      </c>
      <c r="R478" s="49" t="s">
        <v>1822</v>
      </c>
      <c r="S478" s="49" t="s">
        <v>1821</v>
      </c>
      <c r="T478" t="s">
        <v>84</v>
      </c>
      <c r="U478" t="s">
        <v>71</v>
      </c>
      <c r="V478" t="s">
        <v>85</v>
      </c>
      <c r="W478" t="str">
        <f t="shared" ca="1" si="21"/>
        <v/>
      </c>
      <c r="X478" t="str">
        <f t="shared" si="22"/>
        <v/>
      </c>
      <c r="Y478" t="str">
        <f t="shared" ca="1" si="23"/>
        <v/>
      </c>
    </row>
    <row r="479" spans="1:25" x14ac:dyDescent="0.25">
      <c r="A479">
        <v>2690</v>
      </c>
      <c r="B479" t="s">
        <v>89</v>
      </c>
      <c r="C479" t="s">
        <v>79</v>
      </c>
      <c r="D479" t="s">
        <v>90</v>
      </c>
      <c r="E479" t="s">
        <v>22</v>
      </c>
      <c r="F479" t="s">
        <v>81</v>
      </c>
      <c r="G479" t="s">
        <v>1823</v>
      </c>
      <c r="H479" t="s">
        <v>74</v>
      </c>
      <c r="I479" t="s">
        <v>74</v>
      </c>
      <c r="J479" s="49" t="s">
        <v>9692</v>
      </c>
      <c r="K479" t="s">
        <v>82</v>
      </c>
      <c r="L479" t="s">
        <v>83</v>
      </c>
      <c r="M479" s="50">
        <v>42653</v>
      </c>
      <c r="N479" s="50">
        <v>42653</v>
      </c>
      <c r="O479" s="51">
        <v>5</v>
      </c>
      <c r="P479" s="51">
        <v>0</v>
      </c>
      <c r="Q479">
        <v>100</v>
      </c>
      <c r="R479" s="49" t="s">
        <v>1824</v>
      </c>
      <c r="S479" s="49" t="s">
        <v>9692</v>
      </c>
      <c r="T479" t="s">
        <v>84</v>
      </c>
      <c r="U479" t="s">
        <v>71</v>
      </c>
      <c r="V479" t="s">
        <v>85</v>
      </c>
      <c r="W479" t="str">
        <f t="shared" ca="1" si="21"/>
        <v/>
      </c>
      <c r="X479" t="str">
        <f t="shared" si="22"/>
        <v/>
      </c>
      <c r="Y479" t="str">
        <f t="shared" ca="1" si="23"/>
        <v/>
      </c>
    </row>
    <row r="480" spans="1:25" x14ac:dyDescent="0.25">
      <c r="A480">
        <v>2694</v>
      </c>
      <c r="B480" t="s">
        <v>89</v>
      </c>
      <c r="C480" t="s">
        <v>79</v>
      </c>
      <c r="D480" t="s">
        <v>90</v>
      </c>
      <c r="E480" t="s">
        <v>22</v>
      </c>
      <c r="F480" t="s">
        <v>81</v>
      </c>
      <c r="G480" t="s">
        <v>1825</v>
      </c>
      <c r="H480" t="s">
        <v>70</v>
      </c>
      <c r="I480" t="s">
        <v>70</v>
      </c>
      <c r="J480" s="49" t="s">
        <v>1826</v>
      </c>
      <c r="K480" t="s">
        <v>82</v>
      </c>
      <c r="L480" t="s">
        <v>83</v>
      </c>
      <c r="M480" s="50">
        <v>42636</v>
      </c>
      <c r="N480" s="50">
        <v>42636</v>
      </c>
      <c r="O480" s="51">
        <v>0.5</v>
      </c>
      <c r="P480" s="51">
        <v>0</v>
      </c>
      <c r="Q480">
        <v>100</v>
      </c>
      <c r="R480" s="49" t="s">
        <v>1827</v>
      </c>
      <c r="S480" s="49" t="s">
        <v>1826</v>
      </c>
      <c r="T480" t="s">
        <v>84</v>
      </c>
      <c r="U480" t="s">
        <v>71</v>
      </c>
      <c r="V480" t="s">
        <v>85</v>
      </c>
      <c r="W480" t="str">
        <f t="shared" ca="1" si="21"/>
        <v/>
      </c>
      <c r="X480" t="str">
        <f t="shared" si="22"/>
        <v/>
      </c>
      <c r="Y480" t="str">
        <f t="shared" ca="1" si="23"/>
        <v/>
      </c>
    </row>
    <row r="481" spans="1:25" x14ac:dyDescent="0.25">
      <c r="A481">
        <v>2699</v>
      </c>
      <c r="B481" t="s">
        <v>89</v>
      </c>
      <c r="C481" t="s">
        <v>79</v>
      </c>
      <c r="D481" t="s">
        <v>90</v>
      </c>
      <c r="E481" t="s">
        <v>22</v>
      </c>
      <c r="F481" t="s">
        <v>81</v>
      </c>
      <c r="G481" t="s">
        <v>1828</v>
      </c>
      <c r="H481" t="s">
        <v>74</v>
      </c>
      <c r="I481" t="s">
        <v>74</v>
      </c>
      <c r="J481" s="49" t="s">
        <v>1829</v>
      </c>
      <c r="K481" t="s">
        <v>82</v>
      </c>
      <c r="L481" t="s">
        <v>83</v>
      </c>
      <c r="M481" s="50">
        <v>42636</v>
      </c>
      <c r="N481" s="50">
        <v>42636</v>
      </c>
      <c r="O481" s="51">
        <v>0.5</v>
      </c>
      <c r="P481" s="51">
        <v>0</v>
      </c>
      <c r="Q481">
        <v>100</v>
      </c>
      <c r="R481" s="49" t="s">
        <v>1830</v>
      </c>
      <c r="S481" s="49" t="s">
        <v>1829</v>
      </c>
      <c r="T481" t="s">
        <v>84</v>
      </c>
      <c r="U481" t="s">
        <v>71</v>
      </c>
      <c r="V481" t="s">
        <v>85</v>
      </c>
      <c r="W481" t="str">
        <f t="shared" ca="1" si="21"/>
        <v/>
      </c>
      <c r="X481" t="str">
        <f t="shared" si="22"/>
        <v/>
      </c>
      <c r="Y481" t="str">
        <f t="shared" ca="1" si="23"/>
        <v/>
      </c>
    </row>
    <row r="482" spans="1:25" x14ac:dyDescent="0.25">
      <c r="A482">
        <v>2702</v>
      </c>
      <c r="B482" t="s">
        <v>89</v>
      </c>
      <c r="C482" t="s">
        <v>79</v>
      </c>
      <c r="D482" t="s">
        <v>90</v>
      </c>
      <c r="E482" t="s">
        <v>22</v>
      </c>
      <c r="F482" t="s">
        <v>81</v>
      </c>
      <c r="G482" t="s">
        <v>1831</v>
      </c>
      <c r="H482" t="s">
        <v>74</v>
      </c>
      <c r="I482" t="s">
        <v>74</v>
      </c>
      <c r="J482" s="49" t="s">
        <v>1832</v>
      </c>
      <c r="K482" t="s">
        <v>82</v>
      </c>
      <c r="L482" t="s">
        <v>83</v>
      </c>
      <c r="M482" s="50">
        <v>42636</v>
      </c>
      <c r="N482" s="50">
        <v>42636</v>
      </c>
      <c r="O482" s="51">
        <v>0.5</v>
      </c>
      <c r="P482" s="51">
        <v>0</v>
      </c>
      <c r="Q482">
        <v>100</v>
      </c>
      <c r="R482" s="49" t="s">
        <v>1833</v>
      </c>
      <c r="S482" s="49" t="s">
        <v>1832</v>
      </c>
      <c r="T482" t="s">
        <v>84</v>
      </c>
      <c r="U482" t="s">
        <v>71</v>
      </c>
      <c r="V482" t="s">
        <v>85</v>
      </c>
      <c r="W482" t="str">
        <f t="shared" ca="1" si="21"/>
        <v/>
      </c>
      <c r="X482" t="str">
        <f t="shared" si="22"/>
        <v/>
      </c>
      <c r="Y482" t="str">
        <f t="shared" ca="1" si="23"/>
        <v/>
      </c>
    </row>
    <row r="483" spans="1:25" x14ac:dyDescent="0.25">
      <c r="A483">
        <v>2718</v>
      </c>
      <c r="B483" t="s">
        <v>89</v>
      </c>
      <c r="C483" t="s">
        <v>79</v>
      </c>
      <c r="D483" t="s">
        <v>90</v>
      </c>
      <c r="E483" t="s">
        <v>22</v>
      </c>
      <c r="F483" t="s">
        <v>81</v>
      </c>
      <c r="G483" t="s">
        <v>1834</v>
      </c>
      <c r="H483" t="s">
        <v>74</v>
      </c>
      <c r="I483" t="s">
        <v>74</v>
      </c>
      <c r="J483" s="49" t="s">
        <v>7333</v>
      </c>
      <c r="K483" t="s">
        <v>82</v>
      </c>
      <c r="L483" t="s">
        <v>83</v>
      </c>
      <c r="M483" s="50">
        <v>42636</v>
      </c>
      <c r="N483" s="50">
        <v>42636</v>
      </c>
      <c r="O483" s="51">
        <v>3</v>
      </c>
      <c r="P483" s="51">
        <v>0</v>
      </c>
      <c r="Q483">
        <v>100</v>
      </c>
      <c r="R483" s="49" t="s">
        <v>1835</v>
      </c>
      <c r="S483" s="49" t="s">
        <v>7333</v>
      </c>
      <c r="T483" t="s">
        <v>84</v>
      </c>
      <c r="U483" t="s">
        <v>71</v>
      </c>
      <c r="V483" t="s">
        <v>85</v>
      </c>
      <c r="W483" t="str">
        <f t="shared" ca="1" si="21"/>
        <v/>
      </c>
      <c r="X483" t="str">
        <f t="shared" si="22"/>
        <v/>
      </c>
      <c r="Y483" t="str">
        <f t="shared" ca="1" si="23"/>
        <v/>
      </c>
    </row>
    <row r="484" spans="1:25" x14ac:dyDescent="0.25">
      <c r="A484">
        <v>2720</v>
      </c>
      <c r="B484" t="s">
        <v>89</v>
      </c>
      <c r="C484" t="s">
        <v>79</v>
      </c>
      <c r="D484" t="s">
        <v>90</v>
      </c>
      <c r="E484" t="s">
        <v>22</v>
      </c>
      <c r="F484" t="s">
        <v>81</v>
      </c>
      <c r="G484" t="s">
        <v>1836</v>
      </c>
      <c r="H484" t="s">
        <v>70</v>
      </c>
      <c r="I484" t="s">
        <v>70</v>
      </c>
      <c r="J484" s="49" t="s">
        <v>1837</v>
      </c>
      <c r="K484" t="s">
        <v>82</v>
      </c>
      <c r="L484" t="s">
        <v>83</v>
      </c>
      <c r="M484" s="50">
        <v>42636</v>
      </c>
      <c r="N484" s="50">
        <v>42636</v>
      </c>
      <c r="O484" s="51">
        <v>1</v>
      </c>
      <c r="P484" s="51">
        <v>0</v>
      </c>
      <c r="Q484">
        <v>100</v>
      </c>
      <c r="R484" s="49" t="s">
        <v>1838</v>
      </c>
      <c r="S484" s="49" t="s">
        <v>1837</v>
      </c>
      <c r="T484" t="s">
        <v>84</v>
      </c>
      <c r="U484" t="s">
        <v>71</v>
      </c>
      <c r="V484" t="s">
        <v>85</v>
      </c>
      <c r="W484" t="str">
        <f t="shared" ca="1" si="21"/>
        <v/>
      </c>
      <c r="X484" t="str">
        <f t="shared" si="22"/>
        <v/>
      </c>
      <c r="Y484" t="str">
        <f t="shared" ca="1" si="23"/>
        <v/>
      </c>
    </row>
    <row r="485" spans="1:25" x14ac:dyDescent="0.25">
      <c r="A485">
        <v>2730</v>
      </c>
      <c r="B485" t="s">
        <v>89</v>
      </c>
      <c r="C485" t="s">
        <v>79</v>
      </c>
      <c r="D485" t="s">
        <v>90</v>
      </c>
      <c r="E485" t="s">
        <v>22</v>
      </c>
      <c r="F485" t="s">
        <v>81</v>
      </c>
      <c r="G485" t="s">
        <v>1839</v>
      </c>
      <c r="H485" t="s">
        <v>74</v>
      </c>
      <c r="I485" t="s">
        <v>74</v>
      </c>
      <c r="J485" s="49" t="s">
        <v>7334</v>
      </c>
      <c r="K485" t="s">
        <v>82</v>
      </c>
      <c r="L485" t="s">
        <v>83</v>
      </c>
      <c r="M485" s="50">
        <v>42636</v>
      </c>
      <c r="N485" s="50">
        <v>42636</v>
      </c>
      <c r="O485" s="51">
        <v>3</v>
      </c>
      <c r="P485" s="51">
        <v>0</v>
      </c>
      <c r="Q485">
        <v>100</v>
      </c>
      <c r="R485" s="49" t="s">
        <v>1840</v>
      </c>
      <c r="S485" s="49" t="s">
        <v>7334</v>
      </c>
      <c r="T485" t="s">
        <v>84</v>
      </c>
      <c r="U485" t="s">
        <v>71</v>
      </c>
      <c r="V485" t="s">
        <v>85</v>
      </c>
      <c r="W485" t="str">
        <f t="shared" ca="1" si="21"/>
        <v/>
      </c>
      <c r="X485" t="str">
        <f t="shared" si="22"/>
        <v/>
      </c>
      <c r="Y485" t="str">
        <f t="shared" ca="1" si="23"/>
        <v/>
      </c>
    </row>
    <row r="486" spans="1:25" x14ac:dyDescent="0.25">
      <c r="A486">
        <v>2748</v>
      </c>
      <c r="B486" t="s">
        <v>89</v>
      </c>
      <c r="C486" t="s">
        <v>79</v>
      </c>
      <c r="D486" t="s">
        <v>90</v>
      </c>
      <c r="E486" t="s">
        <v>22</v>
      </c>
      <c r="F486" t="s">
        <v>81</v>
      </c>
      <c r="G486" t="s">
        <v>1841</v>
      </c>
      <c r="H486" t="s">
        <v>70</v>
      </c>
      <c r="I486" t="s">
        <v>70</v>
      </c>
      <c r="J486" s="49" t="s">
        <v>1842</v>
      </c>
      <c r="K486" t="s">
        <v>82</v>
      </c>
      <c r="L486" t="s">
        <v>83</v>
      </c>
      <c r="M486" s="50">
        <v>42636</v>
      </c>
      <c r="N486" s="50">
        <v>42639</v>
      </c>
      <c r="O486" s="51">
        <v>4</v>
      </c>
      <c r="P486" s="51">
        <v>0</v>
      </c>
      <c r="Q486">
        <v>100</v>
      </c>
      <c r="R486" s="49" t="s">
        <v>1843</v>
      </c>
      <c r="S486" s="49" t="s">
        <v>1842</v>
      </c>
      <c r="T486" t="s">
        <v>84</v>
      </c>
      <c r="U486" t="s">
        <v>71</v>
      </c>
      <c r="V486" t="s">
        <v>85</v>
      </c>
      <c r="W486" t="str">
        <f t="shared" ca="1" si="21"/>
        <v/>
      </c>
      <c r="X486">
        <f t="shared" si="22"/>
        <v>1</v>
      </c>
      <c r="Y486" t="str">
        <f t="shared" ca="1" si="23"/>
        <v/>
      </c>
    </row>
    <row r="487" spans="1:25" x14ac:dyDescent="0.25">
      <c r="A487">
        <v>2749</v>
      </c>
      <c r="B487" t="s">
        <v>89</v>
      </c>
      <c r="C487" t="s">
        <v>79</v>
      </c>
      <c r="D487" t="s">
        <v>90</v>
      </c>
      <c r="E487" t="s">
        <v>22</v>
      </c>
      <c r="F487" t="s">
        <v>81</v>
      </c>
      <c r="G487" t="s">
        <v>1844</v>
      </c>
      <c r="H487" t="s">
        <v>70</v>
      </c>
      <c r="I487" t="s">
        <v>70</v>
      </c>
      <c r="J487" s="49" t="s">
        <v>1845</v>
      </c>
      <c r="K487" t="s">
        <v>82</v>
      </c>
      <c r="L487" t="s">
        <v>83</v>
      </c>
      <c r="M487" s="50">
        <v>42636</v>
      </c>
      <c r="N487" s="50">
        <v>42636</v>
      </c>
      <c r="O487" s="51">
        <v>1</v>
      </c>
      <c r="P487" s="51">
        <v>0</v>
      </c>
      <c r="Q487">
        <v>100</v>
      </c>
      <c r="R487" s="49" t="s">
        <v>1846</v>
      </c>
      <c r="S487" s="49" t="s">
        <v>1845</v>
      </c>
      <c r="T487" t="s">
        <v>84</v>
      </c>
      <c r="U487" t="s">
        <v>71</v>
      </c>
      <c r="V487" t="s">
        <v>85</v>
      </c>
      <c r="W487" t="str">
        <f t="shared" ca="1" si="21"/>
        <v/>
      </c>
      <c r="X487" t="str">
        <f t="shared" si="22"/>
        <v/>
      </c>
      <c r="Y487" t="str">
        <f t="shared" ca="1" si="23"/>
        <v/>
      </c>
    </row>
    <row r="488" spans="1:25" x14ac:dyDescent="0.25">
      <c r="A488">
        <v>2757</v>
      </c>
      <c r="B488" t="s">
        <v>89</v>
      </c>
      <c r="C488" t="s">
        <v>79</v>
      </c>
      <c r="D488" t="s">
        <v>90</v>
      </c>
      <c r="E488" t="s">
        <v>22</v>
      </c>
      <c r="F488" t="s">
        <v>81</v>
      </c>
      <c r="G488" t="s">
        <v>1847</v>
      </c>
      <c r="H488" t="s">
        <v>70</v>
      </c>
      <c r="I488" t="s">
        <v>70</v>
      </c>
      <c r="J488" s="49" t="s">
        <v>1848</v>
      </c>
      <c r="K488" t="s">
        <v>82</v>
      </c>
      <c r="L488" t="s">
        <v>83</v>
      </c>
      <c r="M488" s="50">
        <v>42637</v>
      </c>
      <c r="N488" s="50">
        <v>42637</v>
      </c>
      <c r="O488" s="51">
        <v>0.5</v>
      </c>
      <c r="P488" s="51">
        <v>0</v>
      </c>
      <c r="Q488">
        <v>100</v>
      </c>
      <c r="R488" s="49" t="s">
        <v>1849</v>
      </c>
      <c r="S488" s="49" t="s">
        <v>1848</v>
      </c>
      <c r="T488" t="s">
        <v>84</v>
      </c>
      <c r="U488" t="s">
        <v>71</v>
      </c>
      <c r="V488" t="s">
        <v>85</v>
      </c>
      <c r="W488" t="str">
        <f t="shared" ca="1" si="21"/>
        <v/>
      </c>
      <c r="X488" t="str">
        <f t="shared" si="22"/>
        <v/>
      </c>
      <c r="Y488" t="str">
        <f t="shared" ca="1" si="23"/>
        <v/>
      </c>
    </row>
    <row r="489" spans="1:25" x14ac:dyDescent="0.25">
      <c r="A489">
        <v>2768</v>
      </c>
      <c r="B489" t="s">
        <v>89</v>
      </c>
      <c r="C489" t="s">
        <v>79</v>
      </c>
      <c r="D489" t="s">
        <v>90</v>
      </c>
      <c r="E489" t="s">
        <v>22</v>
      </c>
      <c r="F489" t="s">
        <v>81</v>
      </c>
      <c r="G489" t="s">
        <v>1850</v>
      </c>
      <c r="H489" t="s">
        <v>70</v>
      </c>
      <c r="I489" t="s">
        <v>70</v>
      </c>
      <c r="J489" s="49" t="s">
        <v>1851</v>
      </c>
      <c r="K489" t="s">
        <v>82</v>
      </c>
      <c r="L489" t="s">
        <v>83</v>
      </c>
      <c r="M489" s="50">
        <v>42636</v>
      </c>
      <c r="N489" s="50">
        <v>42636</v>
      </c>
      <c r="O489" s="51">
        <v>0.5</v>
      </c>
      <c r="P489" s="51">
        <v>0</v>
      </c>
      <c r="Q489">
        <v>100</v>
      </c>
      <c r="R489" s="49" t="s">
        <v>1852</v>
      </c>
      <c r="S489" s="49" t="s">
        <v>1851</v>
      </c>
      <c r="T489" t="s">
        <v>84</v>
      </c>
      <c r="U489" t="s">
        <v>71</v>
      </c>
      <c r="V489" t="s">
        <v>85</v>
      </c>
      <c r="W489" t="str">
        <f t="shared" ca="1" si="21"/>
        <v/>
      </c>
      <c r="X489" t="str">
        <f t="shared" si="22"/>
        <v/>
      </c>
      <c r="Y489" t="str">
        <f t="shared" ca="1" si="23"/>
        <v/>
      </c>
    </row>
    <row r="490" spans="1:25" x14ac:dyDescent="0.25">
      <c r="A490">
        <v>2769</v>
      </c>
      <c r="B490" t="s">
        <v>89</v>
      </c>
      <c r="C490" t="s">
        <v>79</v>
      </c>
      <c r="D490" t="s">
        <v>90</v>
      </c>
      <c r="E490" t="s">
        <v>22</v>
      </c>
      <c r="F490" t="s">
        <v>81</v>
      </c>
      <c r="G490" t="s">
        <v>1853</v>
      </c>
      <c r="H490" t="s">
        <v>70</v>
      </c>
      <c r="I490" t="s">
        <v>70</v>
      </c>
      <c r="J490" s="49" t="s">
        <v>1854</v>
      </c>
      <c r="K490" t="s">
        <v>82</v>
      </c>
      <c r="L490" t="s">
        <v>83</v>
      </c>
      <c r="M490" s="50">
        <v>42637</v>
      </c>
      <c r="N490" s="50">
        <v>42637</v>
      </c>
      <c r="O490" s="51">
        <v>2</v>
      </c>
      <c r="P490" s="51">
        <v>0</v>
      </c>
      <c r="Q490">
        <v>100</v>
      </c>
      <c r="R490" s="49" t="s">
        <v>1855</v>
      </c>
      <c r="S490" s="49" t="s">
        <v>1854</v>
      </c>
      <c r="T490" t="s">
        <v>84</v>
      </c>
      <c r="U490" t="s">
        <v>71</v>
      </c>
      <c r="V490" t="s">
        <v>85</v>
      </c>
      <c r="W490" t="str">
        <f t="shared" ca="1" si="21"/>
        <v/>
      </c>
      <c r="X490" t="str">
        <f t="shared" si="22"/>
        <v/>
      </c>
      <c r="Y490" t="str">
        <f t="shared" ca="1" si="23"/>
        <v/>
      </c>
    </row>
    <row r="491" spans="1:25" x14ac:dyDescent="0.25">
      <c r="A491">
        <v>2784</v>
      </c>
      <c r="B491" t="s">
        <v>89</v>
      </c>
      <c r="C491" t="s">
        <v>79</v>
      </c>
      <c r="D491" t="s">
        <v>90</v>
      </c>
      <c r="E491" t="s">
        <v>22</v>
      </c>
      <c r="F491" t="s">
        <v>81</v>
      </c>
      <c r="G491" t="s">
        <v>1856</v>
      </c>
      <c r="H491" t="s">
        <v>70</v>
      </c>
      <c r="I491" t="s">
        <v>70</v>
      </c>
      <c r="J491" s="49" t="s">
        <v>1857</v>
      </c>
      <c r="K491" t="s">
        <v>82</v>
      </c>
      <c r="L491" t="s">
        <v>83</v>
      </c>
      <c r="M491" s="50">
        <v>42637</v>
      </c>
      <c r="N491" s="50">
        <v>42637</v>
      </c>
      <c r="O491" s="51">
        <v>2</v>
      </c>
      <c r="P491" s="51">
        <v>0</v>
      </c>
      <c r="Q491">
        <v>100</v>
      </c>
      <c r="R491" s="49" t="s">
        <v>1858</v>
      </c>
      <c r="S491" s="49" t="s">
        <v>1857</v>
      </c>
      <c r="T491" t="s">
        <v>84</v>
      </c>
      <c r="U491" t="s">
        <v>71</v>
      </c>
      <c r="V491" t="s">
        <v>85</v>
      </c>
      <c r="W491" t="str">
        <f t="shared" ca="1" si="21"/>
        <v/>
      </c>
      <c r="X491" t="str">
        <f t="shared" si="22"/>
        <v/>
      </c>
      <c r="Y491" t="str">
        <f t="shared" ca="1" si="23"/>
        <v/>
      </c>
    </row>
    <row r="492" spans="1:25" x14ac:dyDescent="0.25">
      <c r="A492">
        <v>2793</v>
      </c>
      <c r="B492" t="s">
        <v>89</v>
      </c>
      <c r="C492" t="s">
        <v>79</v>
      </c>
      <c r="D492" t="s">
        <v>90</v>
      </c>
      <c r="E492" t="s">
        <v>22</v>
      </c>
      <c r="F492" t="s">
        <v>81</v>
      </c>
      <c r="G492" t="s">
        <v>1859</v>
      </c>
      <c r="H492" t="s">
        <v>74</v>
      </c>
      <c r="I492" t="s">
        <v>74</v>
      </c>
      <c r="J492" s="49" t="s">
        <v>7335</v>
      </c>
      <c r="K492" t="s">
        <v>82</v>
      </c>
      <c r="L492" t="s">
        <v>83</v>
      </c>
      <c r="M492" s="50">
        <v>42639</v>
      </c>
      <c r="N492" s="50">
        <v>42639</v>
      </c>
      <c r="O492" s="51">
        <v>0.5</v>
      </c>
      <c r="P492" s="51">
        <v>0</v>
      </c>
      <c r="Q492">
        <v>100</v>
      </c>
      <c r="R492" s="49" t="s">
        <v>1860</v>
      </c>
      <c r="S492" s="49" t="s">
        <v>7335</v>
      </c>
      <c r="T492" t="s">
        <v>84</v>
      </c>
      <c r="U492" t="s">
        <v>71</v>
      </c>
      <c r="V492" t="s">
        <v>85</v>
      </c>
      <c r="W492" t="str">
        <f t="shared" ca="1" si="21"/>
        <v/>
      </c>
      <c r="X492" t="str">
        <f t="shared" si="22"/>
        <v/>
      </c>
      <c r="Y492" t="str">
        <f t="shared" ca="1" si="23"/>
        <v/>
      </c>
    </row>
    <row r="493" spans="1:25" x14ac:dyDescent="0.25">
      <c r="A493">
        <v>2796</v>
      </c>
      <c r="B493" t="s">
        <v>89</v>
      </c>
      <c r="C493" t="s">
        <v>79</v>
      </c>
      <c r="D493" t="s">
        <v>90</v>
      </c>
      <c r="E493" t="s">
        <v>22</v>
      </c>
      <c r="F493" t="s">
        <v>81</v>
      </c>
      <c r="G493" t="s">
        <v>1861</v>
      </c>
      <c r="H493" t="s">
        <v>76</v>
      </c>
      <c r="I493" t="s">
        <v>76</v>
      </c>
      <c r="J493" s="49" t="s">
        <v>1862</v>
      </c>
      <c r="K493" t="s">
        <v>82</v>
      </c>
      <c r="L493" t="s">
        <v>83</v>
      </c>
      <c r="M493" s="50">
        <v>42639</v>
      </c>
      <c r="N493" s="50">
        <v>42639</v>
      </c>
      <c r="O493" s="51">
        <v>0.5</v>
      </c>
      <c r="P493" s="51">
        <v>0</v>
      </c>
      <c r="Q493">
        <v>100</v>
      </c>
      <c r="R493" s="49" t="s">
        <v>1863</v>
      </c>
      <c r="S493" s="49" t="s">
        <v>1862</v>
      </c>
      <c r="T493" t="s">
        <v>84</v>
      </c>
      <c r="U493" t="s">
        <v>71</v>
      </c>
      <c r="V493" t="s">
        <v>85</v>
      </c>
      <c r="W493" t="str">
        <f t="shared" ca="1" si="21"/>
        <v/>
      </c>
      <c r="X493" t="str">
        <f t="shared" si="22"/>
        <v/>
      </c>
      <c r="Y493" t="str">
        <f t="shared" ca="1" si="23"/>
        <v/>
      </c>
    </row>
    <row r="494" spans="1:25" x14ac:dyDescent="0.25">
      <c r="A494">
        <v>2799</v>
      </c>
      <c r="B494" t="s">
        <v>89</v>
      </c>
      <c r="C494" t="s">
        <v>79</v>
      </c>
      <c r="D494" t="s">
        <v>90</v>
      </c>
      <c r="E494" t="s">
        <v>22</v>
      </c>
      <c r="F494" t="s">
        <v>81</v>
      </c>
      <c r="G494" t="s">
        <v>1864</v>
      </c>
      <c r="H494" t="s">
        <v>70</v>
      </c>
      <c r="I494" t="s">
        <v>70</v>
      </c>
      <c r="J494" s="49" t="s">
        <v>1865</v>
      </c>
      <c r="K494" t="s">
        <v>82</v>
      </c>
      <c r="L494" t="s">
        <v>83</v>
      </c>
      <c r="M494" s="50">
        <v>42639</v>
      </c>
      <c r="N494" s="50">
        <v>42639</v>
      </c>
      <c r="O494" s="51">
        <v>0.5</v>
      </c>
      <c r="P494" s="51">
        <v>0</v>
      </c>
      <c r="Q494">
        <v>100</v>
      </c>
      <c r="R494" s="49" t="s">
        <v>1866</v>
      </c>
      <c r="S494" s="49" t="s">
        <v>1867</v>
      </c>
      <c r="T494" t="s">
        <v>84</v>
      </c>
      <c r="U494" t="s">
        <v>71</v>
      </c>
      <c r="V494" t="s">
        <v>85</v>
      </c>
      <c r="W494" t="str">
        <f t="shared" ca="1" si="21"/>
        <v/>
      </c>
      <c r="X494" t="str">
        <f t="shared" si="22"/>
        <v/>
      </c>
      <c r="Y494" t="str">
        <f t="shared" ca="1" si="23"/>
        <v/>
      </c>
    </row>
    <row r="495" spans="1:25" x14ac:dyDescent="0.25">
      <c r="A495">
        <v>2801</v>
      </c>
      <c r="B495" t="s">
        <v>89</v>
      </c>
      <c r="C495" t="s">
        <v>79</v>
      </c>
      <c r="D495" t="s">
        <v>90</v>
      </c>
      <c r="E495" t="s">
        <v>22</v>
      </c>
      <c r="F495" t="s">
        <v>81</v>
      </c>
      <c r="G495" t="s">
        <v>1868</v>
      </c>
      <c r="H495" t="s">
        <v>70</v>
      </c>
      <c r="I495" t="s">
        <v>70</v>
      </c>
      <c r="J495" s="49" t="s">
        <v>1869</v>
      </c>
      <c r="K495" t="s">
        <v>82</v>
      </c>
      <c r="L495" t="s">
        <v>83</v>
      </c>
      <c r="M495" s="50">
        <v>42639</v>
      </c>
      <c r="N495" s="50">
        <v>42639</v>
      </c>
      <c r="O495" s="51">
        <v>0.5</v>
      </c>
      <c r="P495" s="51">
        <v>0</v>
      </c>
      <c r="Q495">
        <v>100</v>
      </c>
      <c r="R495" s="49" t="s">
        <v>1870</v>
      </c>
      <c r="S495" s="49" t="s">
        <v>1869</v>
      </c>
      <c r="T495" t="s">
        <v>84</v>
      </c>
      <c r="U495" t="s">
        <v>71</v>
      </c>
      <c r="V495" t="s">
        <v>85</v>
      </c>
      <c r="W495" t="str">
        <f t="shared" ca="1" si="21"/>
        <v/>
      </c>
      <c r="X495" t="str">
        <f t="shared" si="22"/>
        <v/>
      </c>
      <c r="Y495" t="str">
        <f t="shared" ca="1" si="23"/>
        <v/>
      </c>
    </row>
    <row r="496" spans="1:25" x14ac:dyDescent="0.25">
      <c r="A496">
        <v>2804</v>
      </c>
      <c r="B496" t="s">
        <v>89</v>
      </c>
      <c r="C496" t="s">
        <v>79</v>
      </c>
      <c r="D496" t="s">
        <v>90</v>
      </c>
      <c r="E496" t="s">
        <v>22</v>
      </c>
      <c r="F496" t="s">
        <v>81</v>
      </c>
      <c r="G496" t="s">
        <v>1871</v>
      </c>
      <c r="H496" t="s">
        <v>70</v>
      </c>
      <c r="I496" t="s">
        <v>70</v>
      </c>
      <c r="J496" s="49" t="s">
        <v>1872</v>
      </c>
      <c r="K496" t="s">
        <v>82</v>
      </c>
      <c r="L496" t="s">
        <v>83</v>
      </c>
      <c r="M496" s="50">
        <v>42639</v>
      </c>
      <c r="N496" s="50">
        <v>42639</v>
      </c>
      <c r="O496" s="51">
        <v>0.5</v>
      </c>
      <c r="P496" s="51">
        <v>0</v>
      </c>
      <c r="Q496">
        <v>100</v>
      </c>
      <c r="R496" s="49" t="s">
        <v>1873</v>
      </c>
      <c r="S496" s="49" t="s">
        <v>1872</v>
      </c>
      <c r="T496" t="s">
        <v>84</v>
      </c>
      <c r="U496" t="s">
        <v>71</v>
      </c>
      <c r="V496" t="s">
        <v>85</v>
      </c>
      <c r="W496" t="str">
        <f t="shared" ca="1" si="21"/>
        <v/>
      </c>
      <c r="X496" t="str">
        <f t="shared" si="22"/>
        <v/>
      </c>
      <c r="Y496" t="str">
        <f t="shared" ca="1" si="23"/>
        <v/>
      </c>
    </row>
    <row r="497" spans="1:25" x14ac:dyDescent="0.25">
      <c r="A497">
        <v>2806</v>
      </c>
      <c r="B497" t="s">
        <v>89</v>
      </c>
      <c r="C497" t="s">
        <v>79</v>
      </c>
      <c r="D497" t="s">
        <v>90</v>
      </c>
      <c r="E497" t="s">
        <v>22</v>
      </c>
      <c r="F497" t="s">
        <v>81</v>
      </c>
      <c r="G497" t="s">
        <v>1874</v>
      </c>
      <c r="H497" t="s">
        <v>76</v>
      </c>
      <c r="I497" t="s">
        <v>76</v>
      </c>
      <c r="J497" s="49" t="s">
        <v>1875</v>
      </c>
      <c r="K497" t="s">
        <v>82</v>
      </c>
      <c r="L497" t="s">
        <v>83</v>
      </c>
      <c r="M497" s="50">
        <v>42639</v>
      </c>
      <c r="N497" s="50">
        <v>42639</v>
      </c>
      <c r="O497" s="51">
        <v>1</v>
      </c>
      <c r="P497" s="51">
        <v>0</v>
      </c>
      <c r="Q497">
        <v>100</v>
      </c>
      <c r="R497" s="49" t="s">
        <v>1876</v>
      </c>
      <c r="S497" s="49" t="s">
        <v>1875</v>
      </c>
      <c r="T497" t="s">
        <v>84</v>
      </c>
      <c r="U497" t="s">
        <v>71</v>
      </c>
      <c r="V497" t="s">
        <v>85</v>
      </c>
      <c r="W497" t="str">
        <f t="shared" ca="1" si="21"/>
        <v/>
      </c>
      <c r="X497" t="str">
        <f t="shared" si="22"/>
        <v/>
      </c>
      <c r="Y497" t="str">
        <f t="shared" ca="1" si="23"/>
        <v/>
      </c>
    </row>
    <row r="498" spans="1:25" x14ac:dyDescent="0.25">
      <c r="A498">
        <v>2808</v>
      </c>
      <c r="B498" t="s">
        <v>89</v>
      </c>
      <c r="C498" t="s">
        <v>79</v>
      </c>
      <c r="D498" t="s">
        <v>90</v>
      </c>
      <c r="E498" t="s">
        <v>22</v>
      </c>
      <c r="F498" t="s">
        <v>81</v>
      </c>
      <c r="G498" t="s">
        <v>1877</v>
      </c>
      <c r="H498" t="s">
        <v>76</v>
      </c>
      <c r="I498" t="s">
        <v>76</v>
      </c>
      <c r="J498" s="49" t="s">
        <v>1878</v>
      </c>
      <c r="K498" t="s">
        <v>82</v>
      </c>
      <c r="L498" t="s">
        <v>83</v>
      </c>
      <c r="M498" s="50">
        <v>42639</v>
      </c>
      <c r="N498" s="50">
        <v>42639</v>
      </c>
      <c r="O498" s="51">
        <v>4</v>
      </c>
      <c r="P498" s="51">
        <v>0</v>
      </c>
      <c r="Q498">
        <v>100</v>
      </c>
      <c r="R498" s="49" t="s">
        <v>1879</v>
      </c>
      <c r="S498" s="49" t="s">
        <v>1878</v>
      </c>
      <c r="T498" t="s">
        <v>84</v>
      </c>
      <c r="U498" t="s">
        <v>71</v>
      </c>
      <c r="V498" t="s">
        <v>85</v>
      </c>
      <c r="W498" t="str">
        <f t="shared" ca="1" si="21"/>
        <v/>
      </c>
      <c r="X498" t="str">
        <f t="shared" si="22"/>
        <v/>
      </c>
      <c r="Y498" t="str">
        <f t="shared" ca="1" si="23"/>
        <v/>
      </c>
    </row>
    <row r="499" spans="1:25" x14ac:dyDescent="0.25">
      <c r="A499">
        <v>2814</v>
      </c>
      <c r="B499" t="s">
        <v>89</v>
      </c>
      <c r="C499" t="s">
        <v>79</v>
      </c>
      <c r="D499" t="s">
        <v>90</v>
      </c>
      <c r="E499" t="s">
        <v>22</v>
      </c>
      <c r="F499" t="s">
        <v>81</v>
      </c>
      <c r="G499" t="s">
        <v>1880</v>
      </c>
      <c r="H499" t="s">
        <v>70</v>
      </c>
      <c r="I499" t="s">
        <v>70</v>
      </c>
      <c r="J499" s="49" t="s">
        <v>7336</v>
      </c>
      <c r="K499" t="s">
        <v>82</v>
      </c>
      <c r="L499" t="s">
        <v>83</v>
      </c>
      <c r="M499" s="50">
        <v>42639</v>
      </c>
      <c r="N499" s="50">
        <v>42639</v>
      </c>
      <c r="O499" s="51">
        <v>1</v>
      </c>
      <c r="P499" s="51">
        <v>0</v>
      </c>
      <c r="Q499">
        <v>100</v>
      </c>
      <c r="R499" s="49" t="s">
        <v>1881</v>
      </c>
      <c r="S499" s="49" t="s">
        <v>7336</v>
      </c>
      <c r="T499" t="s">
        <v>84</v>
      </c>
      <c r="U499" t="s">
        <v>71</v>
      </c>
      <c r="V499" t="s">
        <v>85</v>
      </c>
      <c r="W499" t="str">
        <f t="shared" ca="1" si="21"/>
        <v/>
      </c>
      <c r="X499" t="str">
        <f t="shared" si="22"/>
        <v/>
      </c>
      <c r="Y499" t="str">
        <f t="shared" ca="1" si="23"/>
        <v/>
      </c>
    </row>
    <row r="500" spans="1:25" x14ac:dyDescent="0.25">
      <c r="A500">
        <v>2815</v>
      </c>
      <c r="B500" t="s">
        <v>89</v>
      </c>
      <c r="C500" t="s">
        <v>79</v>
      </c>
      <c r="D500" t="s">
        <v>90</v>
      </c>
      <c r="E500" t="s">
        <v>22</v>
      </c>
      <c r="F500" t="s">
        <v>81</v>
      </c>
      <c r="G500" t="s">
        <v>1882</v>
      </c>
      <c r="H500" t="s">
        <v>70</v>
      </c>
      <c r="I500" t="s">
        <v>70</v>
      </c>
      <c r="J500" s="49" t="s">
        <v>9693</v>
      </c>
      <c r="K500" t="s">
        <v>82</v>
      </c>
      <c r="L500" t="s">
        <v>83</v>
      </c>
      <c r="M500" s="50">
        <v>42639</v>
      </c>
      <c r="N500" s="50">
        <v>42639</v>
      </c>
      <c r="O500" s="51">
        <v>2</v>
      </c>
      <c r="P500" s="51">
        <v>0</v>
      </c>
      <c r="Q500">
        <v>100</v>
      </c>
      <c r="R500" s="49" t="s">
        <v>1883</v>
      </c>
      <c r="S500" s="49" t="s">
        <v>9694</v>
      </c>
      <c r="T500" t="s">
        <v>84</v>
      </c>
      <c r="U500" t="s">
        <v>71</v>
      </c>
      <c r="V500" t="s">
        <v>85</v>
      </c>
      <c r="W500" t="str">
        <f t="shared" ca="1" si="21"/>
        <v/>
      </c>
      <c r="X500" t="str">
        <f t="shared" si="22"/>
        <v/>
      </c>
      <c r="Y500" t="str">
        <f t="shared" ca="1" si="23"/>
        <v/>
      </c>
    </row>
    <row r="501" spans="1:25" x14ac:dyDescent="0.25">
      <c r="A501">
        <v>2818</v>
      </c>
      <c r="B501" t="s">
        <v>89</v>
      </c>
      <c r="C501" t="s">
        <v>79</v>
      </c>
      <c r="D501" t="s">
        <v>90</v>
      </c>
      <c r="E501" t="s">
        <v>22</v>
      </c>
      <c r="F501" t="s">
        <v>81</v>
      </c>
      <c r="G501" t="s">
        <v>1884</v>
      </c>
      <c r="H501" t="s">
        <v>70</v>
      </c>
      <c r="I501" t="s">
        <v>70</v>
      </c>
      <c r="J501" s="49" t="s">
        <v>7337</v>
      </c>
      <c r="K501" t="s">
        <v>82</v>
      </c>
      <c r="L501" t="s">
        <v>83</v>
      </c>
      <c r="M501" s="50">
        <v>42638</v>
      </c>
      <c r="N501" s="50">
        <v>42638</v>
      </c>
      <c r="O501" s="51">
        <v>8</v>
      </c>
      <c r="P501" s="51">
        <v>0</v>
      </c>
      <c r="Q501">
        <v>100</v>
      </c>
      <c r="R501" s="49" t="s">
        <v>1885</v>
      </c>
      <c r="S501" s="49" t="s">
        <v>7337</v>
      </c>
      <c r="T501" t="s">
        <v>84</v>
      </c>
      <c r="U501" t="s">
        <v>71</v>
      </c>
      <c r="V501" t="s">
        <v>85</v>
      </c>
      <c r="W501" t="str">
        <f t="shared" ca="1" si="21"/>
        <v/>
      </c>
      <c r="X501" t="str">
        <f t="shared" si="22"/>
        <v/>
      </c>
      <c r="Y501" t="str">
        <f t="shared" ca="1" si="23"/>
        <v/>
      </c>
    </row>
    <row r="502" spans="1:25" x14ac:dyDescent="0.25">
      <c r="A502">
        <v>2819</v>
      </c>
      <c r="B502" t="s">
        <v>89</v>
      </c>
      <c r="C502" t="s">
        <v>79</v>
      </c>
      <c r="D502" t="s">
        <v>90</v>
      </c>
      <c r="E502" t="s">
        <v>22</v>
      </c>
      <c r="F502" t="s">
        <v>81</v>
      </c>
      <c r="G502" t="s">
        <v>1886</v>
      </c>
      <c r="H502" t="s">
        <v>70</v>
      </c>
      <c r="I502" t="s">
        <v>70</v>
      </c>
      <c r="J502" s="49" t="s">
        <v>7338</v>
      </c>
      <c r="K502" t="s">
        <v>82</v>
      </c>
      <c r="L502" t="s">
        <v>83</v>
      </c>
      <c r="M502" s="50">
        <v>42639</v>
      </c>
      <c r="N502" s="50">
        <v>42639</v>
      </c>
      <c r="O502" s="51">
        <v>4</v>
      </c>
      <c r="P502" s="51">
        <v>0</v>
      </c>
      <c r="Q502">
        <v>100</v>
      </c>
      <c r="R502" s="49" t="s">
        <v>1887</v>
      </c>
      <c r="S502" s="49" t="s">
        <v>7338</v>
      </c>
      <c r="T502" t="s">
        <v>84</v>
      </c>
      <c r="U502" t="s">
        <v>71</v>
      </c>
      <c r="V502" t="s">
        <v>85</v>
      </c>
      <c r="W502" t="str">
        <f t="shared" ca="1" si="21"/>
        <v/>
      </c>
      <c r="X502" t="str">
        <f t="shared" si="22"/>
        <v/>
      </c>
      <c r="Y502" t="str">
        <f t="shared" ca="1" si="23"/>
        <v/>
      </c>
    </row>
    <row r="503" spans="1:25" x14ac:dyDescent="0.25">
      <c r="A503">
        <v>2824</v>
      </c>
      <c r="B503" t="s">
        <v>89</v>
      </c>
      <c r="C503" t="s">
        <v>79</v>
      </c>
      <c r="D503" t="s">
        <v>90</v>
      </c>
      <c r="E503" t="s">
        <v>22</v>
      </c>
      <c r="F503" t="s">
        <v>81</v>
      </c>
      <c r="G503" t="s">
        <v>1888</v>
      </c>
      <c r="H503" t="s">
        <v>76</v>
      </c>
      <c r="I503" t="s">
        <v>76</v>
      </c>
      <c r="J503" s="49" t="s">
        <v>1889</v>
      </c>
      <c r="K503" t="s">
        <v>82</v>
      </c>
      <c r="L503" t="s">
        <v>83</v>
      </c>
      <c r="M503" s="50">
        <v>42639</v>
      </c>
      <c r="N503" s="50">
        <v>42639</v>
      </c>
      <c r="O503" s="51">
        <v>1</v>
      </c>
      <c r="P503" s="51">
        <v>0</v>
      </c>
      <c r="Q503">
        <v>100</v>
      </c>
      <c r="R503" s="49" t="s">
        <v>1890</v>
      </c>
      <c r="S503" s="49" t="s">
        <v>1891</v>
      </c>
      <c r="T503" t="s">
        <v>84</v>
      </c>
      <c r="U503" t="s">
        <v>71</v>
      </c>
      <c r="V503" t="s">
        <v>85</v>
      </c>
      <c r="W503" t="str">
        <f t="shared" ca="1" si="21"/>
        <v/>
      </c>
      <c r="X503" t="str">
        <f t="shared" si="22"/>
        <v/>
      </c>
      <c r="Y503" t="str">
        <f t="shared" ca="1" si="23"/>
        <v/>
      </c>
    </row>
    <row r="504" spans="1:25" x14ac:dyDescent="0.25">
      <c r="A504">
        <v>2833</v>
      </c>
      <c r="B504" t="s">
        <v>89</v>
      </c>
      <c r="C504" t="s">
        <v>79</v>
      </c>
      <c r="D504" t="s">
        <v>90</v>
      </c>
      <c r="E504" t="s">
        <v>22</v>
      </c>
      <c r="F504" t="s">
        <v>81</v>
      </c>
      <c r="G504" t="s">
        <v>1828</v>
      </c>
      <c r="H504" t="s">
        <v>74</v>
      </c>
      <c r="I504" t="s">
        <v>74</v>
      </c>
      <c r="J504" s="49" t="s">
        <v>7339</v>
      </c>
      <c r="K504" t="s">
        <v>82</v>
      </c>
      <c r="L504" t="s">
        <v>83</v>
      </c>
      <c r="M504" s="50">
        <v>42639</v>
      </c>
      <c r="N504" s="50">
        <v>42639</v>
      </c>
      <c r="O504" s="51">
        <v>0.5</v>
      </c>
      <c r="P504" s="51">
        <v>0</v>
      </c>
      <c r="Q504">
        <v>100</v>
      </c>
      <c r="R504" s="49" t="s">
        <v>1892</v>
      </c>
      <c r="S504" s="49" t="s">
        <v>7339</v>
      </c>
      <c r="T504" t="s">
        <v>84</v>
      </c>
      <c r="U504" t="s">
        <v>71</v>
      </c>
      <c r="V504" t="s">
        <v>85</v>
      </c>
      <c r="W504" t="str">
        <f t="shared" ca="1" si="21"/>
        <v/>
      </c>
      <c r="X504" t="str">
        <f t="shared" si="22"/>
        <v/>
      </c>
      <c r="Y504" t="str">
        <f t="shared" ca="1" si="23"/>
        <v/>
      </c>
    </row>
    <row r="505" spans="1:25" x14ac:dyDescent="0.25">
      <c r="A505">
        <v>2836</v>
      </c>
      <c r="B505" t="s">
        <v>89</v>
      </c>
      <c r="C505" t="s">
        <v>79</v>
      </c>
      <c r="D505" t="s">
        <v>90</v>
      </c>
      <c r="E505" t="s">
        <v>22</v>
      </c>
      <c r="F505" t="s">
        <v>81</v>
      </c>
      <c r="G505" t="s">
        <v>1893</v>
      </c>
      <c r="H505" t="s">
        <v>74</v>
      </c>
      <c r="I505" t="s">
        <v>74</v>
      </c>
      <c r="J505" s="49" t="s">
        <v>7340</v>
      </c>
      <c r="K505" t="s">
        <v>82</v>
      </c>
      <c r="L505" t="s">
        <v>83</v>
      </c>
      <c r="M505" s="50">
        <v>42639</v>
      </c>
      <c r="N505" s="50">
        <v>42639</v>
      </c>
      <c r="O505" s="51">
        <v>1</v>
      </c>
      <c r="P505" s="51">
        <v>0</v>
      </c>
      <c r="Q505">
        <v>100</v>
      </c>
      <c r="R505" s="49" t="s">
        <v>1894</v>
      </c>
      <c r="S505" s="49" t="s">
        <v>7340</v>
      </c>
      <c r="T505" t="s">
        <v>84</v>
      </c>
      <c r="U505" t="s">
        <v>71</v>
      </c>
      <c r="V505" t="s">
        <v>85</v>
      </c>
      <c r="W505" t="str">
        <f t="shared" ca="1" si="21"/>
        <v/>
      </c>
      <c r="X505" t="str">
        <f t="shared" si="22"/>
        <v/>
      </c>
      <c r="Y505" t="str">
        <f t="shared" ca="1" si="23"/>
        <v/>
      </c>
    </row>
    <row r="506" spans="1:25" x14ac:dyDescent="0.25">
      <c r="A506">
        <v>2840</v>
      </c>
      <c r="B506" t="s">
        <v>89</v>
      </c>
      <c r="C506" t="s">
        <v>79</v>
      </c>
      <c r="D506" t="s">
        <v>90</v>
      </c>
      <c r="E506" t="s">
        <v>22</v>
      </c>
      <c r="F506" t="s">
        <v>81</v>
      </c>
      <c r="G506" t="s">
        <v>1895</v>
      </c>
      <c r="H506" t="s">
        <v>74</v>
      </c>
      <c r="I506" t="s">
        <v>74</v>
      </c>
      <c r="J506" s="49" t="s">
        <v>7341</v>
      </c>
      <c r="K506" t="s">
        <v>82</v>
      </c>
      <c r="L506" t="s">
        <v>83</v>
      </c>
      <c r="M506" s="50">
        <v>42639</v>
      </c>
      <c r="N506" s="50">
        <v>42639</v>
      </c>
      <c r="O506" s="51">
        <v>0.5</v>
      </c>
      <c r="P506" s="51">
        <v>0</v>
      </c>
      <c r="Q506">
        <v>100</v>
      </c>
      <c r="R506" s="49" t="s">
        <v>1896</v>
      </c>
      <c r="S506" s="49" t="s">
        <v>7342</v>
      </c>
      <c r="T506" t="s">
        <v>84</v>
      </c>
      <c r="U506" t="s">
        <v>71</v>
      </c>
      <c r="V506" t="s">
        <v>85</v>
      </c>
      <c r="W506" t="str">
        <f t="shared" ca="1" si="21"/>
        <v/>
      </c>
      <c r="X506" t="str">
        <f t="shared" si="22"/>
        <v/>
      </c>
      <c r="Y506" t="str">
        <f t="shared" ca="1" si="23"/>
        <v/>
      </c>
    </row>
    <row r="507" spans="1:25" x14ac:dyDescent="0.25">
      <c r="A507">
        <v>2850</v>
      </c>
      <c r="B507" t="s">
        <v>89</v>
      </c>
      <c r="C507" t="s">
        <v>79</v>
      </c>
      <c r="D507" t="s">
        <v>90</v>
      </c>
      <c r="E507" t="s">
        <v>22</v>
      </c>
      <c r="F507" t="s">
        <v>81</v>
      </c>
      <c r="G507" t="s">
        <v>1897</v>
      </c>
      <c r="H507" t="s">
        <v>74</v>
      </c>
      <c r="I507" t="s">
        <v>74</v>
      </c>
      <c r="J507" s="49" t="s">
        <v>7343</v>
      </c>
      <c r="K507" t="s">
        <v>82</v>
      </c>
      <c r="L507" t="s">
        <v>83</v>
      </c>
      <c r="M507" s="50">
        <v>42639</v>
      </c>
      <c r="N507" s="50">
        <v>42639</v>
      </c>
      <c r="O507" s="51">
        <v>0.5</v>
      </c>
      <c r="P507" s="51">
        <v>0</v>
      </c>
      <c r="Q507">
        <v>100</v>
      </c>
      <c r="R507" s="49" t="s">
        <v>1898</v>
      </c>
      <c r="S507" s="49" t="s">
        <v>7343</v>
      </c>
      <c r="T507" t="s">
        <v>84</v>
      </c>
      <c r="U507" t="s">
        <v>71</v>
      </c>
      <c r="V507" t="s">
        <v>85</v>
      </c>
      <c r="W507" t="str">
        <f t="shared" ca="1" si="21"/>
        <v/>
      </c>
      <c r="X507" t="str">
        <f t="shared" si="22"/>
        <v/>
      </c>
      <c r="Y507" t="str">
        <f t="shared" ca="1" si="23"/>
        <v/>
      </c>
    </row>
    <row r="508" spans="1:25" x14ac:dyDescent="0.25">
      <c r="A508">
        <v>2853</v>
      </c>
      <c r="B508" t="s">
        <v>89</v>
      </c>
      <c r="C508" t="s">
        <v>79</v>
      </c>
      <c r="D508" t="s">
        <v>90</v>
      </c>
      <c r="E508" t="s">
        <v>22</v>
      </c>
      <c r="F508" t="s">
        <v>81</v>
      </c>
      <c r="G508" t="s">
        <v>1899</v>
      </c>
      <c r="H508" t="s">
        <v>76</v>
      </c>
      <c r="I508" t="s">
        <v>76</v>
      </c>
      <c r="J508" s="49" t="s">
        <v>1900</v>
      </c>
      <c r="K508" t="s">
        <v>82</v>
      </c>
      <c r="L508" t="s">
        <v>83</v>
      </c>
      <c r="M508" s="50">
        <v>42639</v>
      </c>
      <c r="N508" s="50">
        <v>42639</v>
      </c>
      <c r="O508" s="51">
        <v>2</v>
      </c>
      <c r="P508" s="51">
        <v>0</v>
      </c>
      <c r="Q508">
        <v>100</v>
      </c>
      <c r="R508" s="49" t="s">
        <v>1901</v>
      </c>
      <c r="S508" s="49" t="s">
        <v>1900</v>
      </c>
      <c r="T508" t="s">
        <v>84</v>
      </c>
      <c r="U508" t="s">
        <v>71</v>
      </c>
      <c r="V508" t="s">
        <v>85</v>
      </c>
      <c r="W508" t="str">
        <f t="shared" ca="1" si="21"/>
        <v/>
      </c>
      <c r="X508" t="str">
        <f t="shared" si="22"/>
        <v/>
      </c>
      <c r="Y508" t="str">
        <f t="shared" ca="1" si="23"/>
        <v/>
      </c>
    </row>
    <row r="509" spans="1:25" x14ac:dyDescent="0.25">
      <c r="A509">
        <v>2854</v>
      </c>
      <c r="B509" t="s">
        <v>89</v>
      </c>
      <c r="C509" t="s">
        <v>79</v>
      </c>
      <c r="D509" t="s">
        <v>90</v>
      </c>
      <c r="E509" t="s">
        <v>22</v>
      </c>
      <c r="F509" t="s">
        <v>81</v>
      </c>
      <c r="G509" t="s">
        <v>1902</v>
      </c>
      <c r="H509" t="s">
        <v>76</v>
      </c>
      <c r="I509" t="s">
        <v>76</v>
      </c>
      <c r="J509" s="49" t="s">
        <v>1903</v>
      </c>
      <c r="K509" t="s">
        <v>82</v>
      </c>
      <c r="L509" t="s">
        <v>83</v>
      </c>
      <c r="M509" s="50">
        <v>42639</v>
      </c>
      <c r="N509" s="50">
        <v>42639</v>
      </c>
      <c r="O509" s="51">
        <v>0.5</v>
      </c>
      <c r="P509" s="51">
        <v>0</v>
      </c>
      <c r="Q509">
        <v>100</v>
      </c>
      <c r="R509" s="49" t="s">
        <v>1904</v>
      </c>
      <c r="S509" s="49" t="s">
        <v>1903</v>
      </c>
      <c r="T509" t="s">
        <v>84</v>
      </c>
      <c r="U509" t="s">
        <v>71</v>
      </c>
      <c r="V509" t="s">
        <v>85</v>
      </c>
      <c r="W509" t="str">
        <f t="shared" ca="1" si="21"/>
        <v/>
      </c>
      <c r="X509" t="str">
        <f t="shared" si="22"/>
        <v/>
      </c>
      <c r="Y509" t="str">
        <f t="shared" ca="1" si="23"/>
        <v/>
      </c>
    </row>
    <row r="510" spans="1:25" x14ac:dyDescent="0.25">
      <c r="A510">
        <v>2857</v>
      </c>
      <c r="B510" t="s">
        <v>89</v>
      </c>
      <c r="C510" t="s">
        <v>79</v>
      </c>
      <c r="D510" t="s">
        <v>90</v>
      </c>
      <c r="E510" t="s">
        <v>22</v>
      </c>
      <c r="F510" t="s">
        <v>81</v>
      </c>
      <c r="G510" t="s">
        <v>1905</v>
      </c>
      <c r="H510" t="s">
        <v>70</v>
      </c>
      <c r="I510" t="s">
        <v>70</v>
      </c>
      <c r="J510" s="49" t="s">
        <v>1906</v>
      </c>
      <c r="K510" t="s">
        <v>82</v>
      </c>
      <c r="L510" t="s">
        <v>83</v>
      </c>
      <c r="M510" s="50">
        <v>42639</v>
      </c>
      <c r="N510" s="50">
        <v>42639</v>
      </c>
      <c r="O510" s="51">
        <v>0.5</v>
      </c>
      <c r="P510" s="51">
        <v>0</v>
      </c>
      <c r="Q510">
        <v>100</v>
      </c>
      <c r="R510" s="49" t="s">
        <v>1907</v>
      </c>
      <c r="S510" s="49" t="s">
        <v>1906</v>
      </c>
      <c r="T510" t="s">
        <v>84</v>
      </c>
      <c r="U510" t="s">
        <v>71</v>
      </c>
      <c r="V510" t="s">
        <v>85</v>
      </c>
      <c r="W510" t="str">
        <f t="shared" ca="1" si="21"/>
        <v/>
      </c>
      <c r="X510" t="str">
        <f t="shared" si="22"/>
        <v/>
      </c>
      <c r="Y510" t="str">
        <f t="shared" ca="1" si="23"/>
        <v/>
      </c>
    </row>
    <row r="511" spans="1:25" x14ac:dyDescent="0.25">
      <c r="A511">
        <v>2862</v>
      </c>
      <c r="B511" t="s">
        <v>89</v>
      </c>
      <c r="C511" t="s">
        <v>79</v>
      </c>
      <c r="D511" t="s">
        <v>90</v>
      </c>
      <c r="E511" t="s">
        <v>22</v>
      </c>
      <c r="F511" t="s">
        <v>81</v>
      </c>
      <c r="G511" t="s">
        <v>1908</v>
      </c>
      <c r="H511" t="s">
        <v>70</v>
      </c>
      <c r="I511" t="s">
        <v>70</v>
      </c>
      <c r="J511" s="49" t="s">
        <v>1909</v>
      </c>
      <c r="K511" t="s">
        <v>82</v>
      </c>
      <c r="L511" t="s">
        <v>83</v>
      </c>
      <c r="M511" s="50">
        <v>42639</v>
      </c>
      <c r="N511" s="50">
        <v>42639</v>
      </c>
      <c r="O511" s="51">
        <v>0.5</v>
      </c>
      <c r="P511" s="51">
        <v>0</v>
      </c>
      <c r="Q511">
        <v>100</v>
      </c>
      <c r="R511" s="49" t="s">
        <v>1910</v>
      </c>
      <c r="S511" s="49" t="s">
        <v>1909</v>
      </c>
      <c r="T511" t="s">
        <v>84</v>
      </c>
      <c r="U511" t="s">
        <v>71</v>
      </c>
      <c r="V511" t="s">
        <v>85</v>
      </c>
      <c r="W511" t="str">
        <f t="shared" ca="1" si="21"/>
        <v/>
      </c>
      <c r="X511" t="str">
        <f t="shared" si="22"/>
        <v/>
      </c>
      <c r="Y511" t="str">
        <f t="shared" ca="1" si="23"/>
        <v/>
      </c>
    </row>
    <row r="512" spans="1:25" x14ac:dyDescent="0.25">
      <c r="A512">
        <v>2863</v>
      </c>
      <c r="B512" t="s">
        <v>89</v>
      </c>
      <c r="C512" t="s">
        <v>79</v>
      </c>
      <c r="D512" t="s">
        <v>90</v>
      </c>
      <c r="E512" t="s">
        <v>22</v>
      </c>
      <c r="F512" t="s">
        <v>81</v>
      </c>
      <c r="G512" t="s">
        <v>1911</v>
      </c>
      <c r="H512" t="s">
        <v>70</v>
      </c>
      <c r="I512" t="s">
        <v>70</v>
      </c>
      <c r="J512" s="49" t="s">
        <v>1912</v>
      </c>
      <c r="K512" t="s">
        <v>82</v>
      </c>
      <c r="L512" t="s">
        <v>83</v>
      </c>
      <c r="M512" s="50">
        <v>42639</v>
      </c>
      <c r="N512" s="50">
        <v>42639</v>
      </c>
      <c r="O512" s="51">
        <v>0.5</v>
      </c>
      <c r="P512" s="51">
        <v>0</v>
      </c>
      <c r="Q512">
        <v>100</v>
      </c>
      <c r="R512" s="49" t="s">
        <v>1913</v>
      </c>
      <c r="S512" s="49" t="s">
        <v>1912</v>
      </c>
      <c r="T512" t="s">
        <v>84</v>
      </c>
      <c r="U512" t="s">
        <v>71</v>
      </c>
      <c r="V512" t="s">
        <v>85</v>
      </c>
      <c r="W512" t="str">
        <f t="shared" ca="1" si="21"/>
        <v/>
      </c>
      <c r="X512" t="str">
        <f t="shared" si="22"/>
        <v/>
      </c>
      <c r="Y512" t="str">
        <f t="shared" ca="1" si="23"/>
        <v/>
      </c>
    </row>
    <row r="513" spans="1:25" x14ac:dyDescent="0.25">
      <c r="A513">
        <v>2868</v>
      </c>
      <c r="B513" t="s">
        <v>89</v>
      </c>
      <c r="C513" t="s">
        <v>79</v>
      </c>
      <c r="D513" t="s">
        <v>90</v>
      </c>
      <c r="E513" t="s">
        <v>22</v>
      </c>
      <c r="F513" t="s">
        <v>81</v>
      </c>
      <c r="G513" t="s">
        <v>1914</v>
      </c>
      <c r="H513" t="s">
        <v>70</v>
      </c>
      <c r="I513" t="s">
        <v>70</v>
      </c>
      <c r="J513" s="49" t="s">
        <v>1915</v>
      </c>
      <c r="K513" t="s">
        <v>82</v>
      </c>
      <c r="L513" t="s">
        <v>83</v>
      </c>
      <c r="M513" s="50">
        <v>42639</v>
      </c>
      <c r="N513" s="50">
        <v>42639</v>
      </c>
      <c r="O513" s="51">
        <v>0.5</v>
      </c>
      <c r="P513" s="51">
        <v>0</v>
      </c>
      <c r="Q513">
        <v>100</v>
      </c>
      <c r="R513" s="49" t="s">
        <v>1916</v>
      </c>
      <c r="S513" s="49" t="s">
        <v>1915</v>
      </c>
      <c r="T513" t="s">
        <v>84</v>
      </c>
      <c r="U513" t="s">
        <v>71</v>
      </c>
      <c r="V513" t="s">
        <v>85</v>
      </c>
      <c r="W513" t="str">
        <f t="shared" ca="1" si="21"/>
        <v/>
      </c>
      <c r="X513" t="str">
        <f t="shared" si="22"/>
        <v/>
      </c>
      <c r="Y513" t="str">
        <f t="shared" ca="1" si="23"/>
        <v/>
      </c>
    </row>
    <row r="514" spans="1:25" x14ac:dyDescent="0.25">
      <c r="A514">
        <v>2878</v>
      </c>
      <c r="B514" t="s">
        <v>89</v>
      </c>
      <c r="C514" t="s">
        <v>79</v>
      </c>
      <c r="D514" t="s">
        <v>90</v>
      </c>
      <c r="E514" t="s">
        <v>22</v>
      </c>
      <c r="F514" t="s">
        <v>81</v>
      </c>
      <c r="G514" t="s">
        <v>1917</v>
      </c>
      <c r="H514" t="s">
        <v>74</v>
      </c>
      <c r="I514" t="s">
        <v>74</v>
      </c>
      <c r="J514" s="49" t="s">
        <v>7344</v>
      </c>
      <c r="K514" t="s">
        <v>82</v>
      </c>
      <c r="L514" t="s">
        <v>83</v>
      </c>
      <c r="M514" s="50">
        <v>42640</v>
      </c>
      <c r="N514" s="50">
        <v>42640</v>
      </c>
      <c r="O514" s="51">
        <v>0.5</v>
      </c>
      <c r="P514" s="51">
        <v>0</v>
      </c>
      <c r="Q514">
        <v>100</v>
      </c>
      <c r="R514" s="49" t="s">
        <v>1918</v>
      </c>
      <c r="S514" s="49" t="s">
        <v>7345</v>
      </c>
      <c r="T514" t="s">
        <v>84</v>
      </c>
      <c r="U514" t="s">
        <v>71</v>
      </c>
      <c r="V514" t="s">
        <v>85</v>
      </c>
      <c r="W514" t="str">
        <f t="shared" ref="W514:W577" ca="1" si="24">IF($E514="Nova",IF(($M514-TODAY()&lt;0),1,""),"")</f>
        <v/>
      </c>
      <c r="X514" t="str">
        <f t="shared" ref="X514:X577" si="25">IF($E514="Concluída",IF(($N514-M514&gt;0),1,""),"")</f>
        <v/>
      </c>
      <c r="Y514" t="str">
        <f t="shared" ref="Y514:Y577" ca="1" si="26">IF($E514="Em Andamento",IF(($M514-TODAY()&lt;0),1,""),"")</f>
        <v/>
      </c>
    </row>
    <row r="515" spans="1:25" x14ac:dyDescent="0.25">
      <c r="A515">
        <v>2881</v>
      </c>
      <c r="B515" t="s">
        <v>89</v>
      </c>
      <c r="C515" t="s">
        <v>79</v>
      </c>
      <c r="D515" t="s">
        <v>90</v>
      </c>
      <c r="E515" t="s">
        <v>22</v>
      </c>
      <c r="F515" t="s">
        <v>81</v>
      </c>
      <c r="G515" t="s">
        <v>1919</v>
      </c>
      <c r="H515" t="s">
        <v>74</v>
      </c>
      <c r="I515" t="s">
        <v>74</v>
      </c>
      <c r="J515" s="49" t="s">
        <v>7346</v>
      </c>
      <c r="K515" t="s">
        <v>82</v>
      </c>
      <c r="L515" t="s">
        <v>83</v>
      </c>
      <c r="M515" s="50">
        <v>42640</v>
      </c>
      <c r="N515" s="50">
        <v>42640</v>
      </c>
      <c r="O515" s="51">
        <v>0.5</v>
      </c>
      <c r="P515" s="51">
        <v>0</v>
      </c>
      <c r="Q515">
        <v>100</v>
      </c>
      <c r="R515" s="49" t="s">
        <v>1920</v>
      </c>
      <c r="S515" s="49" t="s">
        <v>7346</v>
      </c>
      <c r="T515" t="s">
        <v>84</v>
      </c>
      <c r="U515" t="s">
        <v>71</v>
      </c>
      <c r="V515" t="s">
        <v>85</v>
      </c>
      <c r="W515" t="str">
        <f t="shared" ca="1" si="24"/>
        <v/>
      </c>
      <c r="X515" t="str">
        <f t="shared" si="25"/>
        <v/>
      </c>
      <c r="Y515" t="str">
        <f t="shared" ca="1" si="26"/>
        <v/>
      </c>
    </row>
    <row r="516" spans="1:25" x14ac:dyDescent="0.25">
      <c r="A516">
        <v>2883</v>
      </c>
      <c r="B516" t="s">
        <v>89</v>
      </c>
      <c r="C516" t="s">
        <v>79</v>
      </c>
      <c r="D516" t="s">
        <v>90</v>
      </c>
      <c r="E516" t="s">
        <v>22</v>
      </c>
      <c r="F516" t="s">
        <v>81</v>
      </c>
      <c r="G516" t="s">
        <v>1921</v>
      </c>
      <c r="H516" t="s">
        <v>74</v>
      </c>
      <c r="I516" t="s">
        <v>74</v>
      </c>
      <c r="J516" s="49" t="s">
        <v>7347</v>
      </c>
      <c r="K516" t="s">
        <v>82</v>
      </c>
      <c r="L516" t="s">
        <v>83</v>
      </c>
      <c r="M516" s="50">
        <v>42640</v>
      </c>
      <c r="N516" s="50">
        <v>42640</v>
      </c>
      <c r="O516" s="51">
        <v>0.5</v>
      </c>
      <c r="P516" s="51">
        <v>0</v>
      </c>
      <c r="Q516">
        <v>100</v>
      </c>
      <c r="R516" s="49" t="s">
        <v>1922</v>
      </c>
      <c r="S516" s="49" t="s">
        <v>7347</v>
      </c>
      <c r="T516" t="s">
        <v>84</v>
      </c>
      <c r="U516" t="s">
        <v>71</v>
      </c>
      <c r="V516" t="s">
        <v>85</v>
      </c>
      <c r="W516" t="str">
        <f t="shared" ca="1" si="24"/>
        <v/>
      </c>
      <c r="X516" t="str">
        <f t="shared" si="25"/>
        <v/>
      </c>
      <c r="Y516" t="str">
        <f t="shared" ca="1" si="26"/>
        <v/>
      </c>
    </row>
    <row r="517" spans="1:25" x14ac:dyDescent="0.25">
      <c r="A517">
        <v>2884</v>
      </c>
      <c r="B517" t="s">
        <v>89</v>
      </c>
      <c r="C517" t="s">
        <v>79</v>
      </c>
      <c r="D517" t="s">
        <v>90</v>
      </c>
      <c r="E517" t="s">
        <v>22</v>
      </c>
      <c r="F517" t="s">
        <v>81</v>
      </c>
      <c r="G517" t="s">
        <v>1923</v>
      </c>
      <c r="H517" t="s">
        <v>76</v>
      </c>
      <c r="I517" t="s">
        <v>76</v>
      </c>
      <c r="J517" s="49" t="s">
        <v>1924</v>
      </c>
      <c r="K517" t="s">
        <v>82</v>
      </c>
      <c r="L517" t="s">
        <v>83</v>
      </c>
      <c r="M517" s="50">
        <v>42640</v>
      </c>
      <c r="N517" s="50">
        <v>42640</v>
      </c>
      <c r="O517" s="51">
        <v>0.5</v>
      </c>
      <c r="P517" s="51">
        <v>0</v>
      </c>
      <c r="Q517">
        <v>100</v>
      </c>
      <c r="R517" s="49" t="s">
        <v>1925</v>
      </c>
      <c r="S517" s="49" t="s">
        <v>1924</v>
      </c>
      <c r="T517" t="s">
        <v>84</v>
      </c>
      <c r="U517" t="s">
        <v>71</v>
      </c>
      <c r="V517" t="s">
        <v>85</v>
      </c>
      <c r="W517" t="str">
        <f t="shared" ca="1" si="24"/>
        <v/>
      </c>
      <c r="X517" t="str">
        <f t="shared" si="25"/>
        <v/>
      </c>
      <c r="Y517" t="str">
        <f t="shared" ca="1" si="26"/>
        <v/>
      </c>
    </row>
    <row r="518" spans="1:25" x14ac:dyDescent="0.25">
      <c r="A518">
        <v>2886</v>
      </c>
      <c r="B518" t="s">
        <v>89</v>
      </c>
      <c r="C518" t="s">
        <v>79</v>
      </c>
      <c r="D518" t="s">
        <v>90</v>
      </c>
      <c r="E518" t="s">
        <v>22</v>
      </c>
      <c r="F518" t="s">
        <v>81</v>
      </c>
      <c r="G518" t="s">
        <v>1926</v>
      </c>
      <c r="H518" t="s">
        <v>74</v>
      </c>
      <c r="I518" t="s">
        <v>74</v>
      </c>
      <c r="J518" s="49" t="s">
        <v>7348</v>
      </c>
      <c r="K518" t="s">
        <v>82</v>
      </c>
      <c r="L518" t="s">
        <v>83</v>
      </c>
      <c r="M518" s="50">
        <v>42640</v>
      </c>
      <c r="N518" s="50">
        <v>42640</v>
      </c>
      <c r="O518" s="51">
        <v>0.5</v>
      </c>
      <c r="P518" s="51">
        <v>0</v>
      </c>
      <c r="Q518">
        <v>100</v>
      </c>
      <c r="R518" s="49" t="s">
        <v>1927</v>
      </c>
      <c r="S518" s="49" t="s">
        <v>7348</v>
      </c>
      <c r="T518" t="s">
        <v>84</v>
      </c>
      <c r="U518" t="s">
        <v>71</v>
      </c>
      <c r="V518" t="s">
        <v>85</v>
      </c>
      <c r="W518" t="str">
        <f t="shared" ca="1" si="24"/>
        <v/>
      </c>
      <c r="X518" t="str">
        <f t="shared" si="25"/>
        <v/>
      </c>
      <c r="Y518" t="str">
        <f t="shared" ca="1" si="26"/>
        <v/>
      </c>
    </row>
    <row r="519" spans="1:25" x14ac:dyDescent="0.25">
      <c r="A519">
        <v>2887</v>
      </c>
      <c r="B519" t="s">
        <v>89</v>
      </c>
      <c r="C519" t="s">
        <v>79</v>
      </c>
      <c r="D519" t="s">
        <v>90</v>
      </c>
      <c r="E519" t="s">
        <v>22</v>
      </c>
      <c r="F519" t="s">
        <v>81</v>
      </c>
      <c r="G519" t="s">
        <v>1928</v>
      </c>
      <c r="H519" t="s">
        <v>74</v>
      </c>
      <c r="I519" t="s">
        <v>74</v>
      </c>
      <c r="J519" s="49" t="s">
        <v>7349</v>
      </c>
      <c r="K519" t="s">
        <v>82</v>
      </c>
      <c r="L519" t="s">
        <v>83</v>
      </c>
      <c r="M519" s="50">
        <v>42640</v>
      </c>
      <c r="N519" s="50">
        <v>42640</v>
      </c>
      <c r="O519" s="51">
        <v>0.5</v>
      </c>
      <c r="P519" s="51">
        <v>0</v>
      </c>
      <c r="Q519">
        <v>100</v>
      </c>
      <c r="R519" s="49" t="s">
        <v>1929</v>
      </c>
      <c r="S519" s="49" t="s">
        <v>7349</v>
      </c>
      <c r="T519" t="s">
        <v>84</v>
      </c>
      <c r="U519" t="s">
        <v>71</v>
      </c>
      <c r="V519" t="s">
        <v>85</v>
      </c>
      <c r="W519" t="str">
        <f t="shared" ca="1" si="24"/>
        <v/>
      </c>
      <c r="X519" t="str">
        <f t="shared" si="25"/>
        <v/>
      </c>
      <c r="Y519" t="str">
        <f t="shared" ca="1" si="26"/>
        <v/>
      </c>
    </row>
    <row r="520" spans="1:25" x14ac:dyDescent="0.25">
      <c r="A520">
        <v>2889</v>
      </c>
      <c r="B520" t="s">
        <v>89</v>
      </c>
      <c r="C520" t="s">
        <v>79</v>
      </c>
      <c r="D520" t="s">
        <v>90</v>
      </c>
      <c r="E520" t="s">
        <v>22</v>
      </c>
      <c r="F520" t="s">
        <v>81</v>
      </c>
      <c r="G520" t="s">
        <v>1930</v>
      </c>
      <c r="H520" t="s">
        <v>76</v>
      </c>
      <c r="I520" t="s">
        <v>76</v>
      </c>
      <c r="J520" s="49" t="s">
        <v>1931</v>
      </c>
      <c r="K520" t="s">
        <v>82</v>
      </c>
      <c r="L520" t="s">
        <v>83</v>
      </c>
      <c r="M520" s="50">
        <v>42640</v>
      </c>
      <c r="N520" s="50">
        <v>42640</v>
      </c>
      <c r="O520" s="51">
        <v>0.5</v>
      </c>
      <c r="P520" s="51">
        <v>0</v>
      </c>
      <c r="Q520">
        <v>100</v>
      </c>
      <c r="R520" s="49" t="s">
        <v>1932</v>
      </c>
      <c r="S520" s="49" t="s">
        <v>1931</v>
      </c>
      <c r="T520" t="s">
        <v>84</v>
      </c>
      <c r="U520" t="s">
        <v>71</v>
      </c>
      <c r="V520" t="s">
        <v>85</v>
      </c>
      <c r="W520" t="str">
        <f t="shared" ca="1" si="24"/>
        <v/>
      </c>
      <c r="X520" t="str">
        <f t="shared" si="25"/>
        <v/>
      </c>
      <c r="Y520" t="str">
        <f t="shared" ca="1" si="26"/>
        <v/>
      </c>
    </row>
    <row r="521" spans="1:25" x14ac:dyDescent="0.25">
      <c r="A521">
        <v>2890</v>
      </c>
      <c r="B521" t="s">
        <v>89</v>
      </c>
      <c r="C521" t="s">
        <v>79</v>
      </c>
      <c r="D521" t="s">
        <v>90</v>
      </c>
      <c r="E521" t="s">
        <v>22</v>
      </c>
      <c r="F521" t="s">
        <v>81</v>
      </c>
      <c r="G521" t="s">
        <v>1933</v>
      </c>
      <c r="H521" t="s">
        <v>76</v>
      </c>
      <c r="I521" t="s">
        <v>76</v>
      </c>
      <c r="J521" s="49" t="s">
        <v>1934</v>
      </c>
      <c r="K521" t="s">
        <v>82</v>
      </c>
      <c r="L521" t="s">
        <v>83</v>
      </c>
      <c r="M521" s="50">
        <v>42640</v>
      </c>
      <c r="N521" s="50">
        <v>42640</v>
      </c>
      <c r="O521" s="51">
        <v>0.5</v>
      </c>
      <c r="P521" s="51">
        <v>0</v>
      </c>
      <c r="Q521">
        <v>100</v>
      </c>
      <c r="R521" s="49" t="s">
        <v>1935</v>
      </c>
      <c r="S521" s="49" t="s">
        <v>1934</v>
      </c>
      <c r="T521" t="s">
        <v>84</v>
      </c>
      <c r="U521" t="s">
        <v>71</v>
      </c>
      <c r="V521" t="s">
        <v>85</v>
      </c>
      <c r="W521" t="str">
        <f t="shared" ca="1" si="24"/>
        <v/>
      </c>
      <c r="X521" t="str">
        <f t="shared" si="25"/>
        <v/>
      </c>
      <c r="Y521" t="str">
        <f t="shared" ca="1" si="26"/>
        <v/>
      </c>
    </row>
    <row r="522" spans="1:25" x14ac:dyDescent="0.25">
      <c r="A522">
        <v>2892</v>
      </c>
      <c r="B522" t="s">
        <v>89</v>
      </c>
      <c r="C522" t="s">
        <v>79</v>
      </c>
      <c r="D522" t="s">
        <v>90</v>
      </c>
      <c r="E522" t="s">
        <v>22</v>
      </c>
      <c r="F522" t="s">
        <v>81</v>
      </c>
      <c r="G522" t="s">
        <v>1936</v>
      </c>
      <c r="H522" t="s">
        <v>74</v>
      </c>
      <c r="I522" t="s">
        <v>74</v>
      </c>
      <c r="J522" s="49" t="s">
        <v>7350</v>
      </c>
      <c r="K522" t="s">
        <v>82</v>
      </c>
      <c r="L522" t="s">
        <v>83</v>
      </c>
      <c r="M522" s="50">
        <v>42640</v>
      </c>
      <c r="N522" s="50">
        <v>42640</v>
      </c>
      <c r="O522" s="51">
        <v>0.5</v>
      </c>
      <c r="P522" s="51">
        <v>0</v>
      </c>
      <c r="Q522">
        <v>100</v>
      </c>
      <c r="R522" s="49" t="s">
        <v>1937</v>
      </c>
      <c r="S522" s="49" t="s">
        <v>7350</v>
      </c>
      <c r="T522" t="s">
        <v>84</v>
      </c>
      <c r="U522" t="s">
        <v>71</v>
      </c>
      <c r="V522" t="s">
        <v>85</v>
      </c>
      <c r="W522" t="str">
        <f t="shared" ca="1" si="24"/>
        <v/>
      </c>
      <c r="X522" t="str">
        <f t="shared" si="25"/>
        <v/>
      </c>
      <c r="Y522" t="str">
        <f t="shared" ca="1" si="26"/>
        <v/>
      </c>
    </row>
    <row r="523" spans="1:25" x14ac:dyDescent="0.25">
      <c r="A523">
        <v>2893</v>
      </c>
      <c r="B523" t="s">
        <v>89</v>
      </c>
      <c r="C523" t="s">
        <v>79</v>
      </c>
      <c r="D523" t="s">
        <v>90</v>
      </c>
      <c r="E523" t="s">
        <v>22</v>
      </c>
      <c r="F523" t="s">
        <v>81</v>
      </c>
      <c r="G523" t="s">
        <v>1938</v>
      </c>
      <c r="H523" t="s">
        <v>74</v>
      </c>
      <c r="I523" t="s">
        <v>74</v>
      </c>
      <c r="J523" s="49" t="s">
        <v>7351</v>
      </c>
      <c r="K523" t="s">
        <v>82</v>
      </c>
      <c r="L523" t="s">
        <v>83</v>
      </c>
      <c r="M523" s="50">
        <v>42640</v>
      </c>
      <c r="N523" s="50">
        <v>42640</v>
      </c>
      <c r="O523" s="51">
        <v>0.5</v>
      </c>
      <c r="P523" s="51">
        <v>0</v>
      </c>
      <c r="Q523">
        <v>100</v>
      </c>
      <c r="R523" s="49" t="s">
        <v>1939</v>
      </c>
      <c r="S523" s="49" t="s">
        <v>7351</v>
      </c>
      <c r="T523" t="s">
        <v>84</v>
      </c>
      <c r="U523" t="s">
        <v>71</v>
      </c>
      <c r="V523" t="s">
        <v>85</v>
      </c>
      <c r="W523" t="str">
        <f t="shared" ca="1" si="24"/>
        <v/>
      </c>
      <c r="X523" t="str">
        <f t="shared" si="25"/>
        <v/>
      </c>
      <c r="Y523" t="str">
        <f t="shared" ca="1" si="26"/>
        <v/>
      </c>
    </row>
    <row r="524" spans="1:25" x14ac:dyDescent="0.25">
      <c r="A524">
        <v>2894</v>
      </c>
      <c r="B524" t="s">
        <v>89</v>
      </c>
      <c r="C524" t="s">
        <v>79</v>
      </c>
      <c r="D524" t="s">
        <v>90</v>
      </c>
      <c r="E524" t="s">
        <v>22</v>
      </c>
      <c r="F524" t="s">
        <v>81</v>
      </c>
      <c r="G524" t="s">
        <v>1940</v>
      </c>
      <c r="H524" t="s">
        <v>76</v>
      </c>
      <c r="I524" t="s">
        <v>76</v>
      </c>
      <c r="J524" s="49" t="s">
        <v>1941</v>
      </c>
      <c r="K524" t="s">
        <v>82</v>
      </c>
      <c r="L524" t="s">
        <v>83</v>
      </c>
      <c r="M524" s="50">
        <v>42640</v>
      </c>
      <c r="N524" s="50">
        <v>42640</v>
      </c>
      <c r="O524" s="51">
        <v>0.5</v>
      </c>
      <c r="P524" s="51">
        <v>0</v>
      </c>
      <c r="Q524">
        <v>100</v>
      </c>
      <c r="R524" s="49" t="s">
        <v>1942</v>
      </c>
      <c r="S524" s="49" t="s">
        <v>1941</v>
      </c>
      <c r="T524" t="s">
        <v>84</v>
      </c>
      <c r="U524" t="s">
        <v>71</v>
      </c>
      <c r="V524" t="s">
        <v>85</v>
      </c>
      <c r="W524" t="str">
        <f t="shared" ca="1" si="24"/>
        <v/>
      </c>
      <c r="X524" t="str">
        <f t="shared" si="25"/>
        <v/>
      </c>
      <c r="Y524" t="str">
        <f t="shared" ca="1" si="26"/>
        <v/>
      </c>
    </row>
    <row r="525" spans="1:25" x14ac:dyDescent="0.25">
      <c r="A525">
        <v>2895</v>
      </c>
      <c r="B525" t="s">
        <v>89</v>
      </c>
      <c r="C525" t="s">
        <v>79</v>
      </c>
      <c r="D525" t="s">
        <v>90</v>
      </c>
      <c r="E525" t="s">
        <v>22</v>
      </c>
      <c r="F525" t="s">
        <v>81</v>
      </c>
      <c r="G525" t="s">
        <v>1943</v>
      </c>
      <c r="H525" t="s">
        <v>74</v>
      </c>
      <c r="I525" t="s">
        <v>74</v>
      </c>
      <c r="J525" s="49" t="s">
        <v>7352</v>
      </c>
      <c r="K525" t="s">
        <v>82</v>
      </c>
      <c r="L525" t="s">
        <v>83</v>
      </c>
      <c r="M525" s="50">
        <v>42640</v>
      </c>
      <c r="N525" s="50">
        <v>42640</v>
      </c>
      <c r="O525" s="51">
        <v>0.5</v>
      </c>
      <c r="P525" s="51">
        <v>0</v>
      </c>
      <c r="Q525">
        <v>100</v>
      </c>
      <c r="R525" s="49" t="s">
        <v>1944</v>
      </c>
      <c r="S525" s="49" t="s">
        <v>7353</v>
      </c>
      <c r="T525" t="s">
        <v>84</v>
      </c>
      <c r="U525" t="s">
        <v>71</v>
      </c>
      <c r="V525" t="s">
        <v>85</v>
      </c>
      <c r="W525" t="str">
        <f t="shared" ca="1" si="24"/>
        <v/>
      </c>
      <c r="X525" t="str">
        <f t="shared" si="25"/>
        <v/>
      </c>
      <c r="Y525" t="str">
        <f t="shared" ca="1" si="26"/>
        <v/>
      </c>
    </row>
    <row r="526" spans="1:25" x14ac:dyDescent="0.25">
      <c r="A526">
        <v>2896</v>
      </c>
      <c r="B526" t="s">
        <v>89</v>
      </c>
      <c r="C526" t="s">
        <v>79</v>
      </c>
      <c r="D526" t="s">
        <v>90</v>
      </c>
      <c r="E526" t="s">
        <v>22</v>
      </c>
      <c r="F526" t="s">
        <v>81</v>
      </c>
      <c r="G526" t="s">
        <v>1945</v>
      </c>
      <c r="H526" t="s">
        <v>70</v>
      </c>
      <c r="I526" t="s">
        <v>70</v>
      </c>
      <c r="J526" s="49" t="s">
        <v>1946</v>
      </c>
      <c r="K526" t="s">
        <v>82</v>
      </c>
      <c r="L526" t="s">
        <v>83</v>
      </c>
      <c r="M526" s="50">
        <v>42640</v>
      </c>
      <c r="N526" s="50">
        <v>42640</v>
      </c>
      <c r="O526" s="51">
        <v>1</v>
      </c>
      <c r="P526" s="51">
        <v>0</v>
      </c>
      <c r="Q526">
        <v>100</v>
      </c>
      <c r="R526" s="49" t="s">
        <v>1947</v>
      </c>
      <c r="S526" s="49" t="s">
        <v>1948</v>
      </c>
      <c r="T526" t="s">
        <v>84</v>
      </c>
      <c r="U526" t="s">
        <v>71</v>
      </c>
      <c r="V526" t="s">
        <v>85</v>
      </c>
      <c r="W526" t="str">
        <f t="shared" ca="1" si="24"/>
        <v/>
      </c>
      <c r="X526" t="str">
        <f t="shared" si="25"/>
        <v/>
      </c>
      <c r="Y526" t="str">
        <f t="shared" ca="1" si="26"/>
        <v/>
      </c>
    </row>
    <row r="527" spans="1:25" x14ac:dyDescent="0.25">
      <c r="A527">
        <v>2897</v>
      </c>
      <c r="B527" t="s">
        <v>89</v>
      </c>
      <c r="C527" t="s">
        <v>79</v>
      </c>
      <c r="D527" t="s">
        <v>90</v>
      </c>
      <c r="E527" t="s">
        <v>22</v>
      </c>
      <c r="F527" t="s">
        <v>81</v>
      </c>
      <c r="G527" t="s">
        <v>1949</v>
      </c>
      <c r="H527" t="s">
        <v>70</v>
      </c>
      <c r="I527" t="s">
        <v>70</v>
      </c>
      <c r="J527" s="49" t="s">
        <v>7354</v>
      </c>
      <c r="K527" t="s">
        <v>82</v>
      </c>
      <c r="L527" t="s">
        <v>83</v>
      </c>
      <c r="M527" s="50">
        <v>42640</v>
      </c>
      <c r="N527" s="50">
        <v>42640</v>
      </c>
      <c r="O527" s="51">
        <v>1</v>
      </c>
      <c r="P527" s="51">
        <v>0</v>
      </c>
      <c r="Q527">
        <v>100</v>
      </c>
      <c r="R527" s="49" t="s">
        <v>1950</v>
      </c>
      <c r="S527" s="49" t="s">
        <v>7354</v>
      </c>
      <c r="T527" t="s">
        <v>84</v>
      </c>
      <c r="U527" t="s">
        <v>71</v>
      </c>
      <c r="V527" t="s">
        <v>85</v>
      </c>
      <c r="W527" t="str">
        <f t="shared" ca="1" si="24"/>
        <v/>
      </c>
      <c r="X527" t="str">
        <f t="shared" si="25"/>
        <v/>
      </c>
      <c r="Y527" t="str">
        <f t="shared" ca="1" si="26"/>
        <v/>
      </c>
    </row>
    <row r="528" spans="1:25" x14ac:dyDescent="0.25">
      <c r="A528">
        <v>2898</v>
      </c>
      <c r="B528" t="s">
        <v>89</v>
      </c>
      <c r="C528" t="s">
        <v>79</v>
      </c>
      <c r="D528" t="s">
        <v>90</v>
      </c>
      <c r="E528" t="s">
        <v>22</v>
      </c>
      <c r="F528" t="s">
        <v>81</v>
      </c>
      <c r="G528" t="s">
        <v>1951</v>
      </c>
      <c r="H528" t="s">
        <v>74</v>
      </c>
      <c r="I528" t="s">
        <v>74</v>
      </c>
      <c r="J528" s="49" t="s">
        <v>7355</v>
      </c>
      <c r="K528" t="s">
        <v>82</v>
      </c>
      <c r="L528" t="s">
        <v>83</v>
      </c>
      <c r="M528" s="50">
        <v>42640</v>
      </c>
      <c r="N528" s="50">
        <v>42640</v>
      </c>
      <c r="O528" s="51">
        <v>0.5</v>
      </c>
      <c r="P528" s="51">
        <v>0</v>
      </c>
      <c r="Q528">
        <v>100</v>
      </c>
      <c r="R528" s="49" t="s">
        <v>1952</v>
      </c>
      <c r="S528" s="49" t="s">
        <v>7355</v>
      </c>
      <c r="T528" t="s">
        <v>84</v>
      </c>
      <c r="U528" t="s">
        <v>71</v>
      </c>
      <c r="V528" t="s">
        <v>85</v>
      </c>
      <c r="W528" t="str">
        <f t="shared" ca="1" si="24"/>
        <v/>
      </c>
      <c r="X528" t="str">
        <f t="shared" si="25"/>
        <v/>
      </c>
      <c r="Y528" t="str">
        <f t="shared" ca="1" si="26"/>
        <v/>
      </c>
    </row>
    <row r="529" spans="1:25" x14ac:dyDescent="0.25">
      <c r="A529">
        <v>2899</v>
      </c>
      <c r="B529" t="s">
        <v>89</v>
      </c>
      <c r="C529" t="s">
        <v>79</v>
      </c>
      <c r="D529" t="s">
        <v>90</v>
      </c>
      <c r="E529" t="s">
        <v>22</v>
      </c>
      <c r="F529" t="s">
        <v>81</v>
      </c>
      <c r="G529" t="s">
        <v>1953</v>
      </c>
      <c r="H529" t="s">
        <v>76</v>
      </c>
      <c r="I529" t="s">
        <v>76</v>
      </c>
      <c r="J529" s="49" t="s">
        <v>1954</v>
      </c>
      <c r="K529" t="s">
        <v>82</v>
      </c>
      <c r="L529" t="s">
        <v>83</v>
      </c>
      <c r="M529" s="50">
        <v>42640</v>
      </c>
      <c r="N529" s="50">
        <v>42640</v>
      </c>
      <c r="O529" s="51">
        <v>1</v>
      </c>
      <c r="P529" s="51">
        <v>0</v>
      </c>
      <c r="Q529">
        <v>100</v>
      </c>
      <c r="R529" s="49" t="s">
        <v>1955</v>
      </c>
      <c r="S529" s="49" t="s">
        <v>1954</v>
      </c>
      <c r="T529" t="s">
        <v>84</v>
      </c>
      <c r="U529" t="s">
        <v>71</v>
      </c>
      <c r="V529" t="s">
        <v>85</v>
      </c>
      <c r="W529" t="str">
        <f t="shared" ca="1" si="24"/>
        <v/>
      </c>
      <c r="X529" t="str">
        <f t="shared" si="25"/>
        <v/>
      </c>
      <c r="Y529" t="str">
        <f t="shared" ca="1" si="26"/>
        <v/>
      </c>
    </row>
    <row r="530" spans="1:25" x14ac:dyDescent="0.25">
      <c r="A530">
        <v>2903</v>
      </c>
      <c r="B530" t="s">
        <v>89</v>
      </c>
      <c r="C530" t="s">
        <v>79</v>
      </c>
      <c r="D530" t="s">
        <v>90</v>
      </c>
      <c r="E530" t="s">
        <v>22</v>
      </c>
      <c r="F530" t="s">
        <v>81</v>
      </c>
      <c r="G530" t="s">
        <v>1956</v>
      </c>
      <c r="H530" t="s">
        <v>70</v>
      </c>
      <c r="I530" t="s">
        <v>70</v>
      </c>
      <c r="J530" s="49" t="s">
        <v>1957</v>
      </c>
      <c r="K530" t="s">
        <v>82</v>
      </c>
      <c r="L530" t="s">
        <v>83</v>
      </c>
      <c r="M530" s="50">
        <v>42640</v>
      </c>
      <c r="N530" s="50">
        <v>42640</v>
      </c>
      <c r="O530" s="51">
        <v>1</v>
      </c>
      <c r="P530" s="51">
        <v>0</v>
      </c>
      <c r="Q530">
        <v>100</v>
      </c>
      <c r="R530" s="49" t="s">
        <v>1958</v>
      </c>
      <c r="S530" s="49" t="s">
        <v>1957</v>
      </c>
      <c r="T530" t="s">
        <v>84</v>
      </c>
      <c r="U530" t="s">
        <v>71</v>
      </c>
      <c r="V530" t="s">
        <v>85</v>
      </c>
      <c r="W530" t="str">
        <f t="shared" ca="1" si="24"/>
        <v/>
      </c>
      <c r="X530" t="str">
        <f t="shared" si="25"/>
        <v/>
      </c>
      <c r="Y530" t="str">
        <f t="shared" ca="1" si="26"/>
        <v/>
      </c>
    </row>
    <row r="531" spans="1:25" x14ac:dyDescent="0.25">
      <c r="A531">
        <v>2906</v>
      </c>
      <c r="B531" t="s">
        <v>89</v>
      </c>
      <c r="C531" t="s">
        <v>79</v>
      </c>
      <c r="D531" t="s">
        <v>90</v>
      </c>
      <c r="E531" t="s">
        <v>22</v>
      </c>
      <c r="F531" t="s">
        <v>81</v>
      </c>
      <c r="G531" t="s">
        <v>1959</v>
      </c>
      <c r="H531" t="s">
        <v>70</v>
      </c>
      <c r="I531" t="s">
        <v>70</v>
      </c>
      <c r="J531" s="49" t="s">
        <v>1960</v>
      </c>
      <c r="K531" t="s">
        <v>82</v>
      </c>
      <c r="L531" t="s">
        <v>83</v>
      </c>
      <c r="M531" s="50">
        <v>42640</v>
      </c>
      <c r="N531" s="50">
        <v>42640</v>
      </c>
      <c r="O531" s="51">
        <v>0.5</v>
      </c>
      <c r="P531" s="51">
        <v>0</v>
      </c>
      <c r="Q531">
        <v>100</v>
      </c>
      <c r="R531" s="49" t="s">
        <v>1961</v>
      </c>
      <c r="S531" s="49" t="s">
        <v>1960</v>
      </c>
      <c r="T531" t="s">
        <v>84</v>
      </c>
      <c r="U531" t="s">
        <v>71</v>
      </c>
      <c r="V531" t="s">
        <v>85</v>
      </c>
      <c r="W531" t="str">
        <f t="shared" ca="1" si="24"/>
        <v/>
      </c>
      <c r="X531" t="str">
        <f t="shared" si="25"/>
        <v/>
      </c>
      <c r="Y531" t="str">
        <f t="shared" ca="1" si="26"/>
        <v/>
      </c>
    </row>
    <row r="532" spans="1:25" x14ac:dyDescent="0.25">
      <c r="A532">
        <v>2907</v>
      </c>
      <c r="B532" t="s">
        <v>89</v>
      </c>
      <c r="C532" t="s">
        <v>79</v>
      </c>
      <c r="D532" t="s">
        <v>90</v>
      </c>
      <c r="E532" t="s">
        <v>22</v>
      </c>
      <c r="F532" t="s">
        <v>81</v>
      </c>
      <c r="G532" t="s">
        <v>1962</v>
      </c>
      <c r="H532" t="s">
        <v>70</v>
      </c>
      <c r="I532" t="s">
        <v>70</v>
      </c>
      <c r="J532" s="49" t="s">
        <v>1963</v>
      </c>
      <c r="K532" t="s">
        <v>82</v>
      </c>
      <c r="L532" t="s">
        <v>83</v>
      </c>
      <c r="M532" s="50">
        <v>42640</v>
      </c>
      <c r="N532" s="50">
        <v>42640</v>
      </c>
      <c r="O532" s="51">
        <v>0.5</v>
      </c>
      <c r="P532" s="51">
        <v>0</v>
      </c>
      <c r="Q532">
        <v>100</v>
      </c>
      <c r="R532" s="49" t="s">
        <v>1964</v>
      </c>
      <c r="S532" s="49" t="s">
        <v>1963</v>
      </c>
      <c r="T532" t="s">
        <v>84</v>
      </c>
      <c r="U532" t="s">
        <v>71</v>
      </c>
      <c r="V532" t="s">
        <v>85</v>
      </c>
      <c r="W532" t="str">
        <f t="shared" ca="1" si="24"/>
        <v/>
      </c>
      <c r="X532" t="str">
        <f t="shared" si="25"/>
        <v/>
      </c>
      <c r="Y532" t="str">
        <f t="shared" ca="1" si="26"/>
        <v/>
      </c>
    </row>
    <row r="533" spans="1:25" x14ac:dyDescent="0.25">
      <c r="A533">
        <v>2908</v>
      </c>
      <c r="B533" t="s">
        <v>89</v>
      </c>
      <c r="C533" t="s">
        <v>79</v>
      </c>
      <c r="D533" t="s">
        <v>90</v>
      </c>
      <c r="E533" t="s">
        <v>22</v>
      </c>
      <c r="F533" t="s">
        <v>81</v>
      </c>
      <c r="G533" t="s">
        <v>1965</v>
      </c>
      <c r="H533" t="s">
        <v>70</v>
      </c>
      <c r="I533" t="s">
        <v>70</v>
      </c>
      <c r="J533" s="49" t="s">
        <v>1966</v>
      </c>
      <c r="K533" t="s">
        <v>82</v>
      </c>
      <c r="L533" t="s">
        <v>83</v>
      </c>
      <c r="M533" s="50">
        <v>42640</v>
      </c>
      <c r="N533" s="50">
        <v>42640</v>
      </c>
      <c r="O533" s="51">
        <v>0.5</v>
      </c>
      <c r="P533" s="51">
        <v>0</v>
      </c>
      <c r="Q533">
        <v>100</v>
      </c>
      <c r="R533" s="49" t="s">
        <v>1967</v>
      </c>
      <c r="S533" s="49" t="s">
        <v>1966</v>
      </c>
      <c r="T533" t="s">
        <v>84</v>
      </c>
      <c r="U533" t="s">
        <v>71</v>
      </c>
      <c r="V533" t="s">
        <v>85</v>
      </c>
      <c r="W533" t="str">
        <f t="shared" ca="1" si="24"/>
        <v/>
      </c>
      <c r="X533" t="str">
        <f t="shared" si="25"/>
        <v/>
      </c>
      <c r="Y533" t="str">
        <f t="shared" ca="1" si="26"/>
        <v/>
      </c>
    </row>
    <row r="534" spans="1:25" x14ac:dyDescent="0.25">
      <c r="A534">
        <v>2913</v>
      </c>
      <c r="B534" t="s">
        <v>89</v>
      </c>
      <c r="C534" t="s">
        <v>79</v>
      </c>
      <c r="D534" t="s">
        <v>90</v>
      </c>
      <c r="E534" t="s">
        <v>22</v>
      </c>
      <c r="F534" t="s">
        <v>81</v>
      </c>
      <c r="G534" t="s">
        <v>1968</v>
      </c>
      <c r="H534" t="s">
        <v>70</v>
      </c>
      <c r="I534" t="s">
        <v>70</v>
      </c>
      <c r="J534" s="49" t="s">
        <v>1969</v>
      </c>
      <c r="K534" t="s">
        <v>82</v>
      </c>
      <c r="L534" t="s">
        <v>83</v>
      </c>
      <c r="M534" s="50">
        <v>42640</v>
      </c>
      <c r="N534" s="50">
        <v>42640</v>
      </c>
      <c r="O534" s="51">
        <v>1</v>
      </c>
      <c r="P534" s="51">
        <v>0</v>
      </c>
      <c r="Q534">
        <v>100</v>
      </c>
      <c r="R534" s="49" t="s">
        <v>1970</v>
      </c>
      <c r="S534" s="49" t="s">
        <v>1969</v>
      </c>
      <c r="T534" t="s">
        <v>84</v>
      </c>
      <c r="U534" t="s">
        <v>71</v>
      </c>
      <c r="V534" t="s">
        <v>85</v>
      </c>
      <c r="W534" t="str">
        <f t="shared" ca="1" si="24"/>
        <v/>
      </c>
      <c r="X534" t="str">
        <f t="shared" si="25"/>
        <v/>
      </c>
      <c r="Y534" t="str">
        <f t="shared" ca="1" si="26"/>
        <v/>
      </c>
    </row>
    <row r="535" spans="1:25" x14ac:dyDescent="0.25">
      <c r="A535">
        <v>2914</v>
      </c>
      <c r="B535" t="s">
        <v>89</v>
      </c>
      <c r="C535" t="s">
        <v>79</v>
      </c>
      <c r="D535" t="s">
        <v>90</v>
      </c>
      <c r="E535" t="s">
        <v>22</v>
      </c>
      <c r="F535" t="s">
        <v>81</v>
      </c>
      <c r="G535" t="s">
        <v>1971</v>
      </c>
      <c r="H535" t="s">
        <v>76</v>
      </c>
      <c r="I535" t="s">
        <v>76</v>
      </c>
      <c r="J535" s="49" t="s">
        <v>1972</v>
      </c>
      <c r="K535" t="s">
        <v>82</v>
      </c>
      <c r="L535" t="s">
        <v>83</v>
      </c>
      <c r="M535" s="50">
        <v>42640</v>
      </c>
      <c r="N535" s="50">
        <v>42640</v>
      </c>
      <c r="O535" s="51">
        <v>1</v>
      </c>
      <c r="P535" s="51">
        <v>0</v>
      </c>
      <c r="Q535">
        <v>100</v>
      </c>
      <c r="R535" s="49" t="s">
        <v>1973</v>
      </c>
      <c r="S535" s="49" t="s">
        <v>1972</v>
      </c>
      <c r="T535" t="s">
        <v>84</v>
      </c>
      <c r="U535" t="s">
        <v>71</v>
      </c>
      <c r="V535" t="s">
        <v>85</v>
      </c>
      <c r="W535" t="str">
        <f t="shared" ca="1" si="24"/>
        <v/>
      </c>
      <c r="X535" t="str">
        <f t="shared" si="25"/>
        <v/>
      </c>
      <c r="Y535" t="str">
        <f t="shared" ca="1" si="26"/>
        <v/>
      </c>
    </row>
    <row r="536" spans="1:25" x14ac:dyDescent="0.25">
      <c r="A536">
        <v>2917</v>
      </c>
      <c r="B536" t="s">
        <v>89</v>
      </c>
      <c r="C536" t="s">
        <v>79</v>
      </c>
      <c r="D536" t="s">
        <v>90</v>
      </c>
      <c r="E536" t="s">
        <v>22</v>
      </c>
      <c r="F536" t="s">
        <v>81</v>
      </c>
      <c r="G536" t="s">
        <v>1974</v>
      </c>
      <c r="H536" t="s">
        <v>74</v>
      </c>
      <c r="I536" t="s">
        <v>74</v>
      </c>
      <c r="J536" s="49" t="s">
        <v>7356</v>
      </c>
      <c r="K536" t="s">
        <v>82</v>
      </c>
      <c r="L536" t="s">
        <v>83</v>
      </c>
      <c r="M536" s="50">
        <v>42640</v>
      </c>
      <c r="N536" s="50">
        <v>42640</v>
      </c>
      <c r="O536" s="51">
        <v>0.5</v>
      </c>
      <c r="P536" s="51">
        <v>0</v>
      </c>
      <c r="Q536">
        <v>100</v>
      </c>
      <c r="R536" s="49" t="s">
        <v>1975</v>
      </c>
      <c r="S536" s="49" t="s">
        <v>7356</v>
      </c>
      <c r="T536" t="s">
        <v>84</v>
      </c>
      <c r="U536" t="s">
        <v>71</v>
      </c>
      <c r="V536" t="s">
        <v>85</v>
      </c>
      <c r="W536" t="str">
        <f t="shared" ca="1" si="24"/>
        <v/>
      </c>
      <c r="X536" t="str">
        <f t="shared" si="25"/>
        <v/>
      </c>
      <c r="Y536" t="str">
        <f t="shared" ca="1" si="26"/>
        <v/>
      </c>
    </row>
    <row r="537" spans="1:25" x14ac:dyDescent="0.25">
      <c r="A537">
        <v>2919</v>
      </c>
      <c r="B537" t="s">
        <v>89</v>
      </c>
      <c r="C537" t="s">
        <v>79</v>
      </c>
      <c r="D537" t="s">
        <v>90</v>
      </c>
      <c r="E537" t="s">
        <v>22</v>
      </c>
      <c r="F537" t="s">
        <v>81</v>
      </c>
      <c r="G537" t="s">
        <v>1976</v>
      </c>
      <c r="H537" t="s">
        <v>76</v>
      </c>
      <c r="I537" t="s">
        <v>76</v>
      </c>
      <c r="J537" s="49" t="s">
        <v>1977</v>
      </c>
      <c r="K537" t="s">
        <v>82</v>
      </c>
      <c r="L537" t="s">
        <v>83</v>
      </c>
      <c r="M537" s="50">
        <v>42640</v>
      </c>
      <c r="N537" s="50">
        <v>42640</v>
      </c>
      <c r="O537" s="51">
        <v>0.5</v>
      </c>
      <c r="P537" s="51">
        <v>0</v>
      </c>
      <c r="Q537">
        <v>100</v>
      </c>
      <c r="R537" s="49" t="s">
        <v>1978</v>
      </c>
      <c r="S537" s="49" t="s">
        <v>1977</v>
      </c>
      <c r="T537" t="s">
        <v>84</v>
      </c>
      <c r="U537" t="s">
        <v>71</v>
      </c>
      <c r="V537" t="s">
        <v>85</v>
      </c>
      <c r="W537" t="str">
        <f t="shared" ca="1" si="24"/>
        <v/>
      </c>
      <c r="X537" t="str">
        <f t="shared" si="25"/>
        <v/>
      </c>
      <c r="Y537" t="str">
        <f t="shared" ca="1" si="26"/>
        <v/>
      </c>
    </row>
    <row r="538" spans="1:25" x14ac:dyDescent="0.25">
      <c r="A538">
        <v>2945</v>
      </c>
      <c r="B538" t="s">
        <v>89</v>
      </c>
      <c r="C538" t="s">
        <v>79</v>
      </c>
      <c r="D538" t="s">
        <v>90</v>
      </c>
      <c r="E538" t="s">
        <v>22</v>
      </c>
      <c r="F538" t="s">
        <v>81</v>
      </c>
      <c r="G538" t="s">
        <v>7357</v>
      </c>
      <c r="H538" t="s">
        <v>76</v>
      </c>
      <c r="I538" t="s">
        <v>76</v>
      </c>
      <c r="J538" s="49" t="s">
        <v>7358</v>
      </c>
      <c r="K538" t="s">
        <v>82</v>
      </c>
      <c r="L538" t="s">
        <v>83</v>
      </c>
      <c r="M538" s="50">
        <v>42640</v>
      </c>
      <c r="N538" s="50">
        <v>42640</v>
      </c>
      <c r="O538" s="51">
        <v>0.80000001192092896</v>
      </c>
      <c r="P538" s="51">
        <v>0</v>
      </c>
      <c r="Q538">
        <v>100</v>
      </c>
      <c r="R538" s="49" t="s">
        <v>7359</v>
      </c>
      <c r="S538" s="49" t="s">
        <v>7360</v>
      </c>
      <c r="T538" t="s">
        <v>84</v>
      </c>
      <c r="U538" t="s">
        <v>71</v>
      </c>
      <c r="V538" t="s">
        <v>85</v>
      </c>
      <c r="W538" t="str">
        <f t="shared" ca="1" si="24"/>
        <v/>
      </c>
      <c r="X538" t="str">
        <f t="shared" si="25"/>
        <v/>
      </c>
      <c r="Y538" t="str">
        <f t="shared" ca="1" si="26"/>
        <v/>
      </c>
    </row>
    <row r="539" spans="1:25" x14ac:dyDescent="0.25">
      <c r="A539">
        <v>2947</v>
      </c>
      <c r="B539" t="s">
        <v>89</v>
      </c>
      <c r="C539" t="s">
        <v>79</v>
      </c>
      <c r="D539" t="s">
        <v>90</v>
      </c>
      <c r="E539" t="s">
        <v>22</v>
      </c>
      <c r="F539" t="s">
        <v>81</v>
      </c>
      <c r="G539" t="s">
        <v>7361</v>
      </c>
      <c r="H539" t="s">
        <v>76</v>
      </c>
      <c r="I539" t="s">
        <v>76</v>
      </c>
      <c r="J539" s="49" t="s">
        <v>7362</v>
      </c>
      <c r="K539" t="s">
        <v>82</v>
      </c>
      <c r="L539" t="s">
        <v>83</v>
      </c>
      <c r="M539" s="50">
        <v>42640</v>
      </c>
      <c r="N539" s="50">
        <v>42640</v>
      </c>
      <c r="O539" s="51">
        <v>0.80000001192092896</v>
      </c>
      <c r="P539" s="51">
        <v>0</v>
      </c>
      <c r="Q539">
        <v>100</v>
      </c>
      <c r="R539" s="49" t="s">
        <v>7363</v>
      </c>
      <c r="S539" s="49" t="s">
        <v>7362</v>
      </c>
      <c r="T539" t="s">
        <v>84</v>
      </c>
      <c r="U539" t="s">
        <v>71</v>
      </c>
      <c r="V539" t="s">
        <v>85</v>
      </c>
      <c r="W539" t="str">
        <f t="shared" ca="1" si="24"/>
        <v/>
      </c>
      <c r="X539" t="str">
        <f t="shared" si="25"/>
        <v/>
      </c>
      <c r="Y539" t="str">
        <f t="shared" ca="1" si="26"/>
        <v/>
      </c>
    </row>
    <row r="540" spans="1:25" x14ac:dyDescent="0.25">
      <c r="A540">
        <v>2955</v>
      </c>
      <c r="B540" t="s">
        <v>89</v>
      </c>
      <c r="C540" t="s">
        <v>79</v>
      </c>
      <c r="D540" t="s">
        <v>90</v>
      </c>
      <c r="E540" t="s">
        <v>22</v>
      </c>
      <c r="F540" t="s">
        <v>81</v>
      </c>
      <c r="G540" t="s">
        <v>7364</v>
      </c>
      <c r="H540" t="s">
        <v>70</v>
      </c>
      <c r="I540" t="s">
        <v>70</v>
      </c>
      <c r="J540" s="49" t="s">
        <v>7365</v>
      </c>
      <c r="K540" t="s">
        <v>82</v>
      </c>
      <c r="L540" t="s">
        <v>83</v>
      </c>
      <c r="M540" s="50">
        <v>42640</v>
      </c>
      <c r="N540" s="50">
        <v>42640</v>
      </c>
      <c r="O540" s="51">
        <v>0.5</v>
      </c>
      <c r="P540" s="51">
        <v>0</v>
      </c>
      <c r="Q540">
        <v>100</v>
      </c>
      <c r="R540" s="49" t="s">
        <v>7366</v>
      </c>
      <c r="S540" s="49" t="s">
        <v>7365</v>
      </c>
      <c r="T540" t="s">
        <v>84</v>
      </c>
      <c r="U540" t="s">
        <v>71</v>
      </c>
      <c r="V540" t="s">
        <v>85</v>
      </c>
      <c r="W540" t="str">
        <f t="shared" ca="1" si="24"/>
        <v/>
      </c>
      <c r="X540" t="str">
        <f t="shared" si="25"/>
        <v/>
      </c>
      <c r="Y540" t="str">
        <f t="shared" ca="1" si="26"/>
        <v/>
      </c>
    </row>
    <row r="541" spans="1:25" x14ac:dyDescent="0.25">
      <c r="A541">
        <v>2956</v>
      </c>
      <c r="B541" t="s">
        <v>89</v>
      </c>
      <c r="C541" t="s">
        <v>79</v>
      </c>
      <c r="D541" t="s">
        <v>90</v>
      </c>
      <c r="E541" t="s">
        <v>22</v>
      </c>
      <c r="F541" t="s">
        <v>81</v>
      </c>
      <c r="G541" t="s">
        <v>7367</v>
      </c>
      <c r="H541" t="s">
        <v>70</v>
      </c>
      <c r="I541" t="s">
        <v>70</v>
      </c>
      <c r="J541" s="49" t="s">
        <v>7368</v>
      </c>
      <c r="K541" t="s">
        <v>82</v>
      </c>
      <c r="L541" t="s">
        <v>83</v>
      </c>
      <c r="M541" s="50">
        <v>42640</v>
      </c>
      <c r="N541" s="50">
        <v>42640</v>
      </c>
      <c r="O541" s="51">
        <v>0.5</v>
      </c>
      <c r="P541" s="51">
        <v>0</v>
      </c>
      <c r="Q541">
        <v>100</v>
      </c>
      <c r="R541" s="49" t="s">
        <v>7369</v>
      </c>
      <c r="S541" s="49" t="s">
        <v>7368</v>
      </c>
      <c r="T541" t="s">
        <v>84</v>
      </c>
      <c r="U541" t="s">
        <v>71</v>
      </c>
      <c r="V541" t="s">
        <v>85</v>
      </c>
      <c r="W541" t="str">
        <f t="shared" ca="1" si="24"/>
        <v/>
      </c>
      <c r="X541" t="str">
        <f t="shared" si="25"/>
        <v/>
      </c>
      <c r="Y541" t="str">
        <f t="shared" ca="1" si="26"/>
        <v/>
      </c>
    </row>
    <row r="542" spans="1:25" x14ac:dyDescent="0.25">
      <c r="A542">
        <v>2962</v>
      </c>
      <c r="B542" t="s">
        <v>89</v>
      </c>
      <c r="C542" t="s">
        <v>79</v>
      </c>
      <c r="D542" t="s">
        <v>90</v>
      </c>
      <c r="E542" t="s">
        <v>22</v>
      </c>
      <c r="F542" t="s">
        <v>81</v>
      </c>
      <c r="G542" t="s">
        <v>7370</v>
      </c>
      <c r="H542" t="s">
        <v>74</v>
      </c>
      <c r="I542" t="s">
        <v>74</v>
      </c>
      <c r="J542" s="49" t="s">
        <v>7371</v>
      </c>
      <c r="K542" t="s">
        <v>82</v>
      </c>
      <c r="L542" t="s">
        <v>83</v>
      </c>
      <c r="M542" s="50">
        <v>42640</v>
      </c>
      <c r="N542" s="50">
        <v>42640</v>
      </c>
      <c r="O542" s="51">
        <v>3</v>
      </c>
      <c r="P542" s="51">
        <v>0</v>
      </c>
      <c r="Q542">
        <v>100</v>
      </c>
      <c r="R542" s="49" t="s">
        <v>7372</v>
      </c>
      <c r="S542" s="49" t="s">
        <v>7371</v>
      </c>
      <c r="T542" t="s">
        <v>84</v>
      </c>
      <c r="U542" t="s">
        <v>71</v>
      </c>
      <c r="V542" t="s">
        <v>85</v>
      </c>
      <c r="W542" t="str">
        <f t="shared" ca="1" si="24"/>
        <v/>
      </c>
      <c r="X542" t="str">
        <f t="shared" si="25"/>
        <v/>
      </c>
      <c r="Y542" t="str">
        <f t="shared" ca="1" si="26"/>
        <v/>
      </c>
    </row>
    <row r="543" spans="1:25" x14ac:dyDescent="0.25">
      <c r="A543">
        <v>2964</v>
      </c>
      <c r="B543" t="s">
        <v>89</v>
      </c>
      <c r="C543" t="s">
        <v>79</v>
      </c>
      <c r="D543" t="s">
        <v>90</v>
      </c>
      <c r="E543" t="s">
        <v>22</v>
      </c>
      <c r="F543" t="s">
        <v>81</v>
      </c>
      <c r="G543" t="s">
        <v>7373</v>
      </c>
      <c r="H543" t="s">
        <v>74</v>
      </c>
      <c r="I543" t="s">
        <v>74</v>
      </c>
      <c r="J543" s="49" t="s">
        <v>7374</v>
      </c>
      <c r="K543" t="s">
        <v>82</v>
      </c>
      <c r="L543" t="s">
        <v>83</v>
      </c>
      <c r="M543" s="50">
        <v>42640</v>
      </c>
      <c r="N543" s="50">
        <v>42640</v>
      </c>
      <c r="O543" s="51">
        <v>0.5</v>
      </c>
      <c r="P543" s="51">
        <v>0</v>
      </c>
      <c r="Q543">
        <v>100</v>
      </c>
      <c r="R543" s="49" t="s">
        <v>7375</v>
      </c>
      <c r="S543" s="49" t="s">
        <v>7374</v>
      </c>
      <c r="T543" t="s">
        <v>84</v>
      </c>
      <c r="U543" t="s">
        <v>71</v>
      </c>
      <c r="V543" t="s">
        <v>85</v>
      </c>
      <c r="W543" t="str">
        <f t="shared" ca="1" si="24"/>
        <v/>
      </c>
      <c r="X543" t="str">
        <f t="shared" si="25"/>
        <v/>
      </c>
      <c r="Y543" t="str">
        <f t="shared" ca="1" si="26"/>
        <v/>
      </c>
    </row>
    <row r="544" spans="1:25" x14ac:dyDescent="0.25">
      <c r="A544">
        <v>2967</v>
      </c>
      <c r="B544" t="s">
        <v>89</v>
      </c>
      <c r="C544" t="s">
        <v>79</v>
      </c>
      <c r="D544" t="s">
        <v>90</v>
      </c>
      <c r="E544" t="s">
        <v>22</v>
      </c>
      <c r="F544" t="s">
        <v>81</v>
      </c>
      <c r="G544" t="s">
        <v>7376</v>
      </c>
      <c r="H544" t="s">
        <v>70</v>
      </c>
      <c r="I544" t="s">
        <v>70</v>
      </c>
      <c r="J544" s="49" t="s">
        <v>7377</v>
      </c>
      <c r="K544" t="s">
        <v>82</v>
      </c>
      <c r="L544" t="s">
        <v>83</v>
      </c>
      <c r="M544" s="50">
        <v>42641</v>
      </c>
      <c r="N544" s="50">
        <v>42641</v>
      </c>
      <c r="O544" s="51">
        <v>1</v>
      </c>
      <c r="P544" s="51">
        <v>0</v>
      </c>
      <c r="Q544">
        <v>100</v>
      </c>
      <c r="R544" s="49" t="s">
        <v>7378</v>
      </c>
      <c r="S544" s="49" t="s">
        <v>7377</v>
      </c>
      <c r="T544" t="s">
        <v>84</v>
      </c>
      <c r="U544" t="s">
        <v>71</v>
      </c>
      <c r="V544" t="s">
        <v>85</v>
      </c>
      <c r="W544" t="str">
        <f t="shared" ca="1" si="24"/>
        <v/>
      </c>
      <c r="X544" t="str">
        <f t="shared" si="25"/>
        <v/>
      </c>
      <c r="Y544" t="str">
        <f t="shared" ca="1" si="26"/>
        <v/>
      </c>
    </row>
    <row r="545" spans="1:25" x14ac:dyDescent="0.25">
      <c r="A545">
        <v>2968</v>
      </c>
      <c r="B545" t="s">
        <v>89</v>
      </c>
      <c r="C545" t="s">
        <v>79</v>
      </c>
      <c r="D545" t="s">
        <v>90</v>
      </c>
      <c r="E545" t="s">
        <v>22</v>
      </c>
      <c r="F545" t="s">
        <v>81</v>
      </c>
      <c r="G545" t="s">
        <v>7379</v>
      </c>
      <c r="H545" t="s">
        <v>70</v>
      </c>
      <c r="I545" t="s">
        <v>70</v>
      </c>
      <c r="J545" s="49" t="s">
        <v>9695</v>
      </c>
      <c r="K545" t="s">
        <v>82</v>
      </c>
      <c r="L545" t="s">
        <v>83</v>
      </c>
      <c r="M545" s="50">
        <v>42641</v>
      </c>
      <c r="N545" s="50">
        <v>42641</v>
      </c>
      <c r="O545" s="51">
        <v>8</v>
      </c>
      <c r="P545" s="51">
        <v>0</v>
      </c>
      <c r="Q545">
        <v>100</v>
      </c>
      <c r="R545" s="49" t="s">
        <v>7380</v>
      </c>
      <c r="S545" s="49" t="s">
        <v>9695</v>
      </c>
      <c r="T545" t="s">
        <v>84</v>
      </c>
      <c r="U545" t="s">
        <v>71</v>
      </c>
      <c r="V545" t="s">
        <v>85</v>
      </c>
      <c r="W545" t="str">
        <f t="shared" ca="1" si="24"/>
        <v/>
      </c>
      <c r="X545" t="str">
        <f t="shared" si="25"/>
        <v/>
      </c>
      <c r="Y545" t="str">
        <f t="shared" ca="1" si="26"/>
        <v/>
      </c>
    </row>
    <row r="546" spans="1:25" x14ac:dyDescent="0.25">
      <c r="A546">
        <v>2983</v>
      </c>
      <c r="B546" t="s">
        <v>89</v>
      </c>
      <c r="C546" t="s">
        <v>79</v>
      </c>
      <c r="D546" t="s">
        <v>90</v>
      </c>
      <c r="E546" t="s">
        <v>22</v>
      </c>
      <c r="F546" t="s">
        <v>81</v>
      </c>
      <c r="G546" t="s">
        <v>7381</v>
      </c>
      <c r="H546" t="s">
        <v>76</v>
      </c>
      <c r="I546" t="s">
        <v>76</v>
      </c>
      <c r="J546" s="49" t="s">
        <v>7382</v>
      </c>
      <c r="K546" t="s">
        <v>82</v>
      </c>
      <c r="L546" t="s">
        <v>83</v>
      </c>
      <c r="M546" s="50">
        <v>42641</v>
      </c>
      <c r="N546" s="50">
        <v>42641</v>
      </c>
      <c r="O546" s="51">
        <v>2</v>
      </c>
      <c r="P546" s="51">
        <v>0</v>
      </c>
      <c r="Q546">
        <v>100</v>
      </c>
      <c r="R546" s="49" t="s">
        <v>7383</v>
      </c>
      <c r="S546" s="49" t="s">
        <v>7382</v>
      </c>
      <c r="T546" t="s">
        <v>84</v>
      </c>
      <c r="U546" t="s">
        <v>71</v>
      </c>
      <c r="V546" t="s">
        <v>85</v>
      </c>
      <c r="W546" t="str">
        <f t="shared" ca="1" si="24"/>
        <v/>
      </c>
      <c r="X546" t="str">
        <f t="shared" si="25"/>
        <v/>
      </c>
      <c r="Y546" t="str">
        <f t="shared" ca="1" si="26"/>
        <v/>
      </c>
    </row>
    <row r="547" spans="1:25" x14ac:dyDescent="0.25">
      <c r="A547">
        <v>2991</v>
      </c>
      <c r="B547" t="s">
        <v>89</v>
      </c>
      <c r="C547" t="s">
        <v>79</v>
      </c>
      <c r="D547" t="s">
        <v>90</v>
      </c>
      <c r="E547" t="s">
        <v>22</v>
      </c>
      <c r="F547" t="s">
        <v>81</v>
      </c>
      <c r="G547" t="s">
        <v>7384</v>
      </c>
      <c r="H547" t="s">
        <v>76</v>
      </c>
      <c r="I547" t="s">
        <v>76</v>
      </c>
      <c r="J547" s="49" t="s">
        <v>7385</v>
      </c>
      <c r="K547" t="s">
        <v>82</v>
      </c>
      <c r="L547" t="s">
        <v>83</v>
      </c>
      <c r="M547" s="50">
        <v>42641</v>
      </c>
      <c r="N547" s="50">
        <v>42641</v>
      </c>
      <c r="O547" s="51">
        <v>1</v>
      </c>
      <c r="P547" s="51">
        <v>0</v>
      </c>
      <c r="Q547">
        <v>100</v>
      </c>
      <c r="R547" s="49" t="s">
        <v>7386</v>
      </c>
      <c r="S547" s="49" t="s">
        <v>7385</v>
      </c>
      <c r="T547" t="s">
        <v>84</v>
      </c>
      <c r="U547" t="s">
        <v>71</v>
      </c>
      <c r="V547" t="s">
        <v>85</v>
      </c>
      <c r="W547" t="str">
        <f t="shared" ca="1" si="24"/>
        <v/>
      </c>
      <c r="X547" t="str">
        <f t="shared" si="25"/>
        <v/>
      </c>
      <c r="Y547" t="str">
        <f t="shared" ca="1" si="26"/>
        <v/>
      </c>
    </row>
    <row r="548" spans="1:25" x14ac:dyDescent="0.25">
      <c r="A548">
        <v>2996</v>
      </c>
      <c r="B548" t="s">
        <v>89</v>
      </c>
      <c r="C548" t="s">
        <v>79</v>
      </c>
      <c r="D548" t="s">
        <v>90</v>
      </c>
      <c r="E548" t="s">
        <v>22</v>
      </c>
      <c r="F548" t="s">
        <v>81</v>
      </c>
      <c r="G548" t="s">
        <v>7387</v>
      </c>
      <c r="H548" t="s">
        <v>70</v>
      </c>
      <c r="I548" t="s">
        <v>70</v>
      </c>
      <c r="J548" s="49" t="s">
        <v>7388</v>
      </c>
      <c r="K548" t="s">
        <v>82</v>
      </c>
      <c r="L548" t="s">
        <v>83</v>
      </c>
      <c r="M548" s="50">
        <v>42641</v>
      </c>
      <c r="N548" s="50">
        <v>42641</v>
      </c>
      <c r="O548" s="51">
        <v>1</v>
      </c>
      <c r="P548" s="51">
        <v>0</v>
      </c>
      <c r="Q548">
        <v>100</v>
      </c>
      <c r="R548" s="49" t="s">
        <v>7389</v>
      </c>
      <c r="S548" s="49" t="s">
        <v>7388</v>
      </c>
      <c r="T548" t="s">
        <v>84</v>
      </c>
      <c r="U548" t="s">
        <v>71</v>
      </c>
      <c r="V548" t="s">
        <v>85</v>
      </c>
      <c r="W548" t="str">
        <f t="shared" ca="1" si="24"/>
        <v/>
      </c>
      <c r="X548" t="str">
        <f t="shared" si="25"/>
        <v/>
      </c>
      <c r="Y548" t="str">
        <f t="shared" ca="1" si="26"/>
        <v/>
      </c>
    </row>
    <row r="549" spans="1:25" x14ac:dyDescent="0.25">
      <c r="A549">
        <v>3000</v>
      </c>
      <c r="B549" t="s">
        <v>89</v>
      </c>
      <c r="C549" t="s">
        <v>79</v>
      </c>
      <c r="D549" t="s">
        <v>90</v>
      </c>
      <c r="E549" t="s">
        <v>22</v>
      </c>
      <c r="F549" t="s">
        <v>81</v>
      </c>
      <c r="G549" t="s">
        <v>7390</v>
      </c>
      <c r="H549" t="s">
        <v>70</v>
      </c>
      <c r="I549" t="s">
        <v>70</v>
      </c>
      <c r="J549" s="49" t="s">
        <v>7391</v>
      </c>
      <c r="K549" t="s">
        <v>82</v>
      </c>
      <c r="L549" t="s">
        <v>83</v>
      </c>
      <c r="M549" s="50">
        <v>42641</v>
      </c>
      <c r="N549" s="50">
        <v>42641</v>
      </c>
      <c r="O549" s="51">
        <v>0.5</v>
      </c>
      <c r="P549" s="51">
        <v>0</v>
      </c>
      <c r="Q549">
        <v>100</v>
      </c>
      <c r="R549" s="49" t="s">
        <v>7392</v>
      </c>
      <c r="S549" s="49" t="s">
        <v>7392</v>
      </c>
      <c r="T549" t="s">
        <v>84</v>
      </c>
      <c r="U549" t="s">
        <v>71</v>
      </c>
      <c r="V549" t="s">
        <v>85</v>
      </c>
      <c r="W549" t="str">
        <f t="shared" ca="1" si="24"/>
        <v/>
      </c>
      <c r="X549" t="str">
        <f t="shared" si="25"/>
        <v/>
      </c>
      <c r="Y549" t="str">
        <f t="shared" ca="1" si="26"/>
        <v/>
      </c>
    </row>
    <row r="550" spans="1:25" x14ac:dyDescent="0.25">
      <c r="A550">
        <v>3003</v>
      </c>
      <c r="B550" t="s">
        <v>89</v>
      </c>
      <c r="C550" t="s">
        <v>79</v>
      </c>
      <c r="D550" t="s">
        <v>90</v>
      </c>
      <c r="E550" t="s">
        <v>22</v>
      </c>
      <c r="F550" t="s">
        <v>81</v>
      </c>
      <c r="G550" t="s">
        <v>7393</v>
      </c>
      <c r="H550" t="s">
        <v>76</v>
      </c>
      <c r="I550" t="s">
        <v>76</v>
      </c>
      <c r="J550" s="49" t="s">
        <v>7394</v>
      </c>
      <c r="K550" t="s">
        <v>82</v>
      </c>
      <c r="L550" t="s">
        <v>83</v>
      </c>
      <c r="M550" s="50">
        <v>42641</v>
      </c>
      <c r="N550" s="50">
        <v>42641</v>
      </c>
      <c r="O550" s="51">
        <v>2</v>
      </c>
      <c r="P550" s="51">
        <v>0</v>
      </c>
      <c r="Q550">
        <v>100</v>
      </c>
      <c r="R550" s="49" t="s">
        <v>7395</v>
      </c>
      <c r="S550" s="49" t="s">
        <v>7394</v>
      </c>
      <c r="T550" t="s">
        <v>84</v>
      </c>
      <c r="U550" t="s">
        <v>71</v>
      </c>
      <c r="V550" t="s">
        <v>85</v>
      </c>
      <c r="W550" t="str">
        <f t="shared" ca="1" si="24"/>
        <v/>
      </c>
      <c r="X550" t="str">
        <f t="shared" si="25"/>
        <v/>
      </c>
      <c r="Y550" t="str">
        <f t="shared" ca="1" si="26"/>
        <v/>
      </c>
    </row>
    <row r="551" spans="1:25" x14ac:dyDescent="0.25">
      <c r="A551">
        <v>3007</v>
      </c>
      <c r="B551" t="s">
        <v>89</v>
      </c>
      <c r="C551" t="s">
        <v>79</v>
      </c>
      <c r="D551" t="s">
        <v>90</v>
      </c>
      <c r="E551" t="s">
        <v>22</v>
      </c>
      <c r="F551" t="s">
        <v>81</v>
      </c>
      <c r="G551" t="s">
        <v>7396</v>
      </c>
      <c r="H551" t="s">
        <v>74</v>
      </c>
      <c r="I551" t="s">
        <v>74</v>
      </c>
      <c r="J551" s="49" t="s">
        <v>7397</v>
      </c>
      <c r="K551" t="s">
        <v>82</v>
      </c>
      <c r="L551" t="s">
        <v>83</v>
      </c>
      <c r="M551" s="50">
        <v>42641</v>
      </c>
      <c r="N551" s="50">
        <v>42641</v>
      </c>
      <c r="O551" s="51">
        <v>0.5</v>
      </c>
      <c r="P551" s="51">
        <v>0</v>
      </c>
      <c r="Q551">
        <v>100</v>
      </c>
      <c r="R551" s="49" t="s">
        <v>7398</v>
      </c>
      <c r="S551" s="49" t="s">
        <v>7399</v>
      </c>
      <c r="T551" t="s">
        <v>84</v>
      </c>
      <c r="U551" t="s">
        <v>71</v>
      </c>
      <c r="V551" t="s">
        <v>85</v>
      </c>
      <c r="W551" t="str">
        <f t="shared" ca="1" si="24"/>
        <v/>
      </c>
      <c r="X551" t="str">
        <f t="shared" si="25"/>
        <v/>
      </c>
      <c r="Y551" t="str">
        <f t="shared" ca="1" si="26"/>
        <v/>
      </c>
    </row>
    <row r="552" spans="1:25" x14ac:dyDescent="0.25">
      <c r="A552">
        <v>3008</v>
      </c>
      <c r="B552" t="s">
        <v>89</v>
      </c>
      <c r="C552" t="s">
        <v>79</v>
      </c>
      <c r="D552" t="s">
        <v>90</v>
      </c>
      <c r="E552" t="s">
        <v>22</v>
      </c>
      <c r="F552" t="s">
        <v>81</v>
      </c>
      <c r="G552" t="s">
        <v>7400</v>
      </c>
      <c r="H552" t="s">
        <v>70</v>
      </c>
      <c r="I552" t="s">
        <v>70</v>
      </c>
      <c r="J552" s="49" t="s">
        <v>7401</v>
      </c>
      <c r="K552" t="s">
        <v>82</v>
      </c>
      <c r="L552" t="s">
        <v>83</v>
      </c>
      <c r="M552" s="50">
        <v>42641</v>
      </c>
      <c r="N552" s="50">
        <v>42641</v>
      </c>
      <c r="O552" s="51">
        <v>0.5</v>
      </c>
      <c r="P552" s="51">
        <v>0</v>
      </c>
      <c r="Q552">
        <v>100</v>
      </c>
      <c r="R552" s="49" t="s">
        <v>7402</v>
      </c>
      <c r="S552" s="49" t="s">
        <v>7401</v>
      </c>
      <c r="T552" t="s">
        <v>84</v>
      </c>
      <c r="U552" t="s">
        <v>71</v>
      </c>
      <c r="V552" t="s">
        <v>85</v>
      </c>
      <c r="W552" t="str">
        <f t="shared" ca="1" si="24"/>
        <v/>
      </c>
      <c r="X552" t="str">
        <f t="shared" si="25"/>
        <v/>
      </c>
      <c r="Y552" t="str">
        <f t="shared" ca="1" si="26"/>
        <v/>
      </c>
    </row>
    <row r="553" spans="1:25" x14ac:dyDescent="0.25">
      <c r="A553">
        <v>3010</v>
      </c>
      <c r="B553" t="s">
        <v>89</v>
      </c>
      <c r="C553" t="s">
        <v>79</v>
      </c>
      <c r="D553" t="s">
        <v>90</v>
      </c>
      <c r="E553" t="s">
        <v>22</v>
      </c>
      <c r="F553" t="s">
        <v>81</v>
      </c>
      <c r="G553" t="s">
        <v>7403</v>
      </c>
      <c r="H553" t="s">
        <v>74</v>
      </c>
      <c r="I553" t="s">
        <v>74</v>
      </c>
      <c r="J553" s="49" t="s">
        <v>7404</v>
      </c>
      <c r="K553" t="s">
        <v>82</v>
      </c>
      <c r="L553" t="s">
        <v>83</v>
      </c>
      <c r="M553" s="50">
        <v>42641</v>
      </c>
      <c r="N553" s="50">
        <v>42641</v>
      </c>
      <c r="O553" s="51">
        <v>0.5</v>
      </c>
      <c r="P553" s="51">
        <v>0</v>
      </c>
      <c r="Q553">
        <v>100</v>
      </c>
      <c r="R553" s="49" t="s">
        <v>7405</v>
      </c>
      <c r="S553" s="49" t="s">
        <v>7404</v>
      </c>
      <c r="T553" t="s">
        <v>84</v>
      </c>
      <c r="U553" t="s">
        <v>71</v>
      </c>
      <c r="V553" t="s">
        <v>85</v>
      </c>
      <c r="W553" t="str">
        <f t="shared" ca="1" si="24"/>
        <v/>
      </c>
      <c r="X553" t="str">
        <f t="shared" si="25"/>
        <v/>
      </c>
      <c r="Y553" t="str">
        <f t="shared" ca="1" si="26"/>
        <v/>
      </c>
    </row>
    <row r="554" spans="1:25" x14ac:dyDescent="0.25">
      <c r="A554">
        <v>3013</v>
      </c>
      <c r="B554" t="s">
        <v>89</v>
      </c>
      <c r="C554" t="s">
        <v>79</v>
      </c>
      <c r="D554" t="s">
        <v>90</v>
      </c>
      <c r="E554" t="s">
        <v>22</v>
      </c>
      <c r="F554" t="s">
        <v>81</v>
      </c>
      <c r="G554" t="s">
        <v>7406</v>
      </c>
      <c r="H554" t="s">
        <v>74</v>
      </c>
      <c r="I554" t="s">
        <v>74</v>
      </c>
      <c r="J554" s="49" t="s">
        <v>7407</v>
      </c>
      <c r="K554" t="s">
        <v>82</v>
      </c>
      <c r="L554" t="s">
        <v>83</v>
      </c>
      <c r="M554" s="50">
        <v>42641</v>
      </c>
      <c r="N554" s="50">
        <v>42641</v>
      </c>
      <c r="O554" s="51">
        <v>0.5</v>
      </c>
      <c r="P554" s="51">
        <v>0</v>
      </c>
      <c r="Q554">
        <v>100</v>
      </c>
      <c r="R554" s="49" t="s">
        <v>7408</v>
      </c>
      <c r="S554" s="49" t="s">
        <v>7407</v>
      </c>
      <c r="T554" t="s">
        <v>84</v>
      </c>
      <c r="U554" t="s">
        <v>71</v>
      </c>
      <c r="V554" t="s">
        <v>85</v>
      </c>
      <c r="W554" t="str">
        <f t="shared" ca="1" si="24"/>
        <v/>
      </c>
      <c r="X554" t="str">
        <f t="shared" si="25"/>
        <v/>
      </c>
      <c r="Y554" t="str">
        <f t="shared" ca="1" si="26"/>
        <v/>
      </c>
    </row>
    <row r="555" spans="1:25" x14ac:dyDescent="0.25">
      <c r="A555">
        <v>3014</v>
      </c>
      <c r="B555" t="s">
        <v>89</v>
      </c>
      <c r="C555" t="s">
        <v>79</v>
      </c>
      <c r="D555" t="s">
        <v>90</v>
      </c>
      <c r="E555" t="s">
        <v>22</v>
      </c>
      <c r="F555" t="s">
        <v>81</v>
      </c>
      <c r="G555" t="s">
        <v>7409</v>
      </c>
      <c r="H555" t="s">
        <v>74</v>
      </c>
      <c r="I555" t="s">
        <v>74</v>
      </c>
      <c r="J555" s="49" t="s">
        <v>7410</v>
      </c>
      <c r="K555" t="s">
        <v>82</v>
      </c>
      <c r="L555" t="s">
        <v>83</v>
      </c>
      <c r="M555" s="50">
        <v>42641</v>
      </c>
      <c r="N555" s="50">
        <v>42641</v>
      </c>
      <c r="O555" s="51">
        <v>0.5</v>
      </c>
      <c r="P555" s="51">
        <v>0</v>
      </c>
      <c r="Q555">
        <v>100</v>
      </c>
      <c r="R555" s="49" t="s">
        <v>7411</v>
      </c>
      <c r="S555" s="49" t="s">
        <v>7410</v>
      </c>
      <c r="T555" t="s">
        <v>84</v>
      </c>
      <c r="U555" t="s">
        <v>71</v>
      </c>
      <c r="V555" t="s">
        <v>85</v>
      </c>
      <c r="W555" t="str">
        <f t="shared" ca="1" si="24"/>
        <v/>
      </c>
      <c r="X555" t="str">
        <f t="shared" si="25"/>
        <v/>
      </c>
      <c r="Y555" t="str">
        <f t="shared" ca="1" si="26"/>
        <v/>
      </c>
    </row>
    <row r="556" spans="1:25" x14ac:dyDescent="0.25">
      <c r="A556">
        <v>3016</v>
      </c>
      <c r="B556" t="s">
        <v>89</v>
      </c>
      <c r="C556" t="s">
        <v>79</v>
      </c>
      <c r="D556" t="s">
        <v>90</v>
      </c>
      <c r="E556" t="s">
        <v>22</v>
      </c>
      <c r="F556" t="s">
        <v>81</v>
      </c>
      <c r="G556" t="s">
        <v>7412</v>
      </c>
      <c r="H556" t="s">
        <v>70</v>
      </c>
      <c r="I556" t="s">
        <v>70</v>
      </c>
      <c r="J556" s="49" t="s">
        <v>7413</v>
      </c>
      <c r="K556" t="s">
        <v>82</v>
      </c>
      <c r="L556" t="s">
        <v>83</v>
      </c>
      <c r="M556" s="50">
        <v>42641</v>
      </c>
      <c r="N556" s="50">
        <v>42641</v>
      </c>
      <c r="O556" s="51">
        <v>2</v>
      </c>
      <c r="P556" s="51">
        <v>0</v>
      </c>
      <c r="Q556">
        <v>100</v>
      </c>
      <c r="R556" s="49" t="s">
        <v>7414</v>
      </c>
      <c r="S556" s="49" t="s">
        <v>7413</v>
      </c>
      <c r="T556" t="s">
        <v>84</v>
      </c>
      <c r="U556" t="s">
        <v>71</v>
      </c>
      <c r="V556" t="s">
        <v>85</v>
      </c>
      <c r="W556" t="str">
        <f t="shared" ca="1" si="24"/>
        <v/>
      </c>
      <c r="X556" t="str">
        <f t="shared" si="25"/>
        <v/>
      </c>
      <c r="Y556" t="str">
        <f t="shared" ca="1" si="26"/>
        <v/>
      </c>
    </row>
    <row r="557" spans="1:25" x14ac:dyDescent="0.25">
      <c r="A557">
        <v>3017</v>
      </c>
      <c r="B557" t="s">
        <v>89</v>
      </c>
      <c r="C557" t="s">
        <v>79</v>
      </c>
      <c r="D557" t="s">
        <v>90</v>
      </c>
      <c r="E557" t="s">
        <v>22</v>
      </c>
      <c r="F557" t="s">
        <v>81</v>
      </c>
      <c r="G557" t="s">
        <v>7415</v>
      </c>
      <c r="H557" t="s">
        <v>70</v>
      </c>
      <c r="I557" t="s">
        <v>70</v>
      </c>
      <c r="J557" s="49" t="s">
        <v>7416</v>
      </c>
      <c r="K557" t="s">
        <v>82</v>
      </c>
      <c r="L557" t="s">
        <v>83</v>
      </c>
      <c r="M557" s="50">
        <v>42641</v>
      </c>
      <c r="N557" s="50">
        <v>42641</v>
      </c>
      <c r="O557" s="51">
        <v>1</v>
      </c>
      <c r="P557" s="51">
        <v>0</v>
      </c>
      <c r="Q557">
        <v>100</v>
      </c>
      <c r="R557" s="49" t="s">
        <v>7417</v>
      </c>
      <c r="S557" s="49" t="s">
        <v>7416</v>
      </c>
      <c r="T557" t="s">
        <v>84</v>
      </c>
      <c r="U557" t="s">
        <v>71</v>
      </c>
      <c r="V557" t="s">
        <v>85</v>
      </c>
      <c r="W557" t="str">
        <f t="shared" ca="1" si="24"/>
        <v/>
      </c>
      <c r="X557" t="str">
        <f t="shared" si="25"/>
        <v/>
      </c>
      <c r="Y557" t="str">
        <f t="shared" ca="1" si="26"/>
        <v/>
      </c>
    </row>
    <row r="558" spans="1:25" x14ac:dyDescent="0.25">
      <c r="A558">
        <v>3019</v>
      </c>
      <c r="B558" t="s">
        <v>89</v>
      </c>
      <c r="C558" t="s">
        <v>79</v>
      </c>
      <c r="D558" t="s">
        <v>90</v>
      </c>
      <c r="E558" t="s">
        <v>22</v>
      </c>
      <c r="F558" t="s">
        <v>81</v>
      </c>
      <c r="G558" t="s">
        <v>7418</v>
      </c>
      <c r="H558" t="s">
        <v>74</v>
      </c>
      <c r="I558" t="s">
        <v>74</v>
      </c>
      <c r="J558" s="49" t="s">
        <v>7419</v>
      </c>
      <c r="K558" t="s">
        <v>82</v>
      </c>
      <c r="L558" t="s">
        <v>83</v>
      </c>
      <c r="M558" s="50">
        <v>42641</v>
      </c>
      <c r="N558" s="50">
        <v>42641</v>
      </c>
      <c r="O558" s="51">
        <v>0.5</v>
      </c>
      <c r="P558" s="51">
        <v>0</v>
      </c>
      <c r="Q558">
        <v>100</v>
      </c>
      <c r="R558" s="49" t="s">
        <v>7420</v>
      </c>
      <c r="S558" s="49" t="s">
        <v>7419</v>
      </c>
      <c r="T558" t="s">
        <v>84</v>
      </c>
      <c r="U558" t="s">
        <v>71</v>
      </c>
      <c r="V558" t="s">
        <v>85</v>
      </c>
      <c r="W558" t="str">
        <f t="shared" ca="1" si="24"/>
        <v/>
      </c>
      <c r="X558" t="str">
        <f t="shared" si="25"/>
        <v/>
      </c>
      <c r="Y558" t="str">
        <f t="shared" ca="1" si="26"/>
        <v/>
      </c>
    </row>
    <row r="559" spans="1:25" x14ac:dyDescent="0.25">
      <c r="A559">
        <v>3020</v>
      </c>
      <c r="B559" t="s">
        <v>89</v>
      </c>
      <c r="C559" t="s">
        <v>79</v>
      </c>
      <c r="D559" t="s">
        <v>90</v>
      </c>
      <c r="E559" t="s">
        <v>22</v>
      </c>
      <c r="F559" t="s">
        <v>81</v>
      </c>
      <c r="G559" t="s">
        <v>7421</v>
      </c>
      <c r="H559" t="s">
        <v>70</v>
      </c>
      <c r="I559" t="s">
        <v>70</v>
      </c>
      <c r="J559" s="49" t="s">
        <v>7422</v>
      </c>
      <c r="K559" t="s">
        <v>82</v>
      </c>
      <c r="L559" t="s">
        <v>83</v>
      </c>
      <c r="M559" s="50">
        <v>42641</v>
      </c>
      <c r="N559" s="50">
        <v>42641</v>
      </c>
      <c r="O559" s="51">
        <v>0.5</v>
      </c>
      <c r="P559" s="51">
        <v>0</v>
      </c>
      <c r="Q559">
        <v>100</v>
      </c>
      <c r="R559" s="49" t="s">
        <v>7423</v>
      </c>
      <c r="S559" s="49" t="s">
        <v>7422</v>
      </c>
      <c r="T559" t="s">
        <v>84</v>
      </c>
      <c r="U559" t="s">
        <v>71</v>
      </c>
      <c r="V559" t="s">
        <v>85</v>
      </c>
      <c r="W559" t="str">
        <f t="shared" ca="1" si="24"/>
        <v/>
      </c>
      <c r="X559" t="str">
        <f t="shared" si="25"/>
        <v/>
      </c>
      <c r="Y559" t="str">
        <f t="shared" ca="1" si="26"/>
        <v/>
      </c>
    </row>
    <row r="560" spans="1:25" x14ac:dyDescent="0.25">
      <c r="A560">
        <v>3023</v>
      </c>
      <c r="B560" t="s">
        <v>89</v>
      </c>
      <c r="C560" t="s">
        <v>79</v>
      </c>
      <c r="D560" t="s">
        <v>90</v>
      </c>
      <c r="E560" t="s">
        <v>22</v>
      </c>
      <c r="F560" t="s">
        <v>81</v>
      </c>
      <c r="G560" t="s">
        <v>7424</v>
      </c>
      <c r="H560" t="s">
        <v>74</v>
      </c>
      <c r="I560" t="s">
        <v>74</v>
      </c>
      <c r="J560" s="49" t="s">
        <v>7425</v>
      </c>
      <c r="K560" t="s">
        <v>82</v>
      </c>
      <c r="L560" t="s">
        <v>83</v>
      </c>
      <c r="M560" s="50">
        <v>42641</v>
      </c>
      <c r="N560" s="50">
        <v>42641</v>
      </c>
      <c r="O560" s="51">
        <v>0.5</v>
      </c>
      <c r="P560" s="51">
        <v>0</v>
      </c>
      <c r="Q560">
        <v>100</v>
      </c>
      <c r="R560" s="49" t="s">
        <v>7426</v>
      </c>
      <c r="S560" s="49" t="s">
        <v>7427</v>
      </c>
      <c r="T560" t="s">
        <v>84</v>
      </c>
      <c r="U560" t="s">
        <v>71</v>
      </c>
      <c r="V560" t="s">
        <v>85</v>
      </c>
      <c r="W560" t="str">
        <f t="shared" ca="1" si="24"/>
        <v/>
      </c>
      <c r="X560" t="str">
        <f t="shared" si="25"/>
        <v/>
      </c>
      <c r="Y560" t="str">
        <f t="shared" ca="1" si="26"/>
        <v/>
      </c>
    </row>
    <row r="561" spans="1:25" x14ac:dyDescent="0.25">
      <c r="A561">
        <v>3037</v>
      </c>
      <c r="B561" t="s">
        <v>89</v>
      </c>
      <c r="C561" t="s">
        <v>79</v>
      </c>
      <c r="D561" t="s">
        <v>90</v>
      </c>
      <c r="E561" t="s">
        <v>22</v>
      </c>
      <c r="F561" t="s">
        <v>81</v>
      </c>
      <c r="G561" t="s">
        <v>7428</v>
      </c>
      <c r="H561" t="s">
        <v>70</v>
      </c>
      <c r="I561" t="s">
        <v>70</v>
      </c>
      <c r="J561" s="49" t="s">
        <v>7429</v>
      </c>
      <c r="K561" t="s">
        <v>82</v>
      </c>
      <c r="L561" t="s">
        <v>83</v>
      </c>
      <c r="M561" s="50">
        <v>42641</v>
      </c>
      <c r="N561" s="50">
        <v>42641</v>
      </c>
      <c r="O561" s="51">
        <v>1</v>
      </c>
      <c r="P561" s="51">
        <v>0</v>
      </c>
      <c r="Q561">
        <v>100</v>
      </c>
      <c r="R561" s="49" t="s">
        <v>7430</v>
      </c>
      <c r="S561" s="49" t="s">
        <v>7429</v>
      </c>
      <c r="T561" t="s">
        <v>84</v>
      </c>
      <c r="U561" t="s">
        <v>71</v>
      </c>
      <c r="V561" t="s">
        <v>85</v>
      </c>
      <c r="W561" t="str">
        <f t="shared" ca="1" si="24"/>
        <v/>
      </c>
      <c r="X561" t="str">
        <f t="shared" si="25"/>
        <v/>
      </c>
      <c r="Y561" t="str">
        <f t="shared" ca="1" si="26"/>
        <v/>
      </c>
    </row>
    <row r="562" spans="1:25" x14ac:dyDescent="0.25">
      <c r="A562">
        <v>3038</v>
      </c>
      <c r="B562" t="s">
        <v>89</v>
      </c>
      <c r="C562" t="s">
        <v>79</v>
      </c>
      <c r="D562" t="s">
        <v>90</v>
      </c>
      <c r="E562" t="s">
        <v>22</v>
      </c>
      <c r="F562" t="s">
        <v>81</v>
      </c>
      <c r="G562" t="s">
        <v>7431</v>
      </c>
      <c r="H562" t="s">
        <v>74</v>
      </c>
      <c r="I562" t="s">
        <v>74</v>
      </c>
      <c r="J562" s="49" t="s">
        <v>7432</v>
      </c>
      <c r="K562" t="s">
        <v>82</v>
      </c>
      <c r="L562" t="s">
        <v>83</v>
      </c>
      <c r="M562" s="50">
        <v>42641</v>
      </c>
      <c r="N562" s="50">
        <v>42641</v>
      </c>
      <c r="O562" s="51">
        <v>1</v>
      </c>
      <c r="P562" s="51">
        <v>0</v>
      </c>
      <c r="Q562">
        <v>100</v>
      </c>
      <c r="R562" s="49" t="s">
        <v>7433</v>
      </c>
      <c r="S562" s="49" t="s">
        <v>7432</v>
      </c>
      <c r="T562" t="s">
        <v>84</v>
      </c>
      <c r="U562" t="s">
        <v>71</v>
      </c>
      <c r="V562" t="s">
        <v>85</v>
      </c>
      <c r="W562" t="str">
        <f t="shared" ca="1" si="24"/>
        <v/>
      </c>
      <c r="X562" t="str">
        <f t="shared" si="25"/>
        <v/>
      </c>
      <c r="Y562" t="str">
        <f t="shared" ca="1" si="26"/>
        <v/>
      </c>
    </row>
    <row r="563" spans="1:25" x14ac:dyDescent="0.25">
      <c r="A563">
        <v>3040</v>
      </c>
      <c r="B563" t="s">
        <v>89</v>
      </c>
      <c r="C563" t="s">
        <v>79</v>
      </c>
      <c r="D563" t="s">
        <v>90</v>
      </c>
      <c r="E563" t="s">
        <v>22</v>
      </c>
      <c r="F563" t="s">
        <v>81</v>
      </c>
      <c r="G563" t="s">
        <v>7434</v>
      </c>
      <c r="H563" t="s">
        <v>76</v>
      </c>
      <c r="I563" t="s">
        <v>76</v>
      </c>
      <c r="J563" s="49" t="s">
        <v>7435</v>
      </c>
      <c r="K563" t="s">
        <v>82</v>
      </c>
      <c r="L563" t="s">
        <v>83</v>
      </c>
      <c r="M563" s="50">
        <v>42641</v>
      </c>
      <c r="N563" s="50">
        <v>42641</v>
      </c>
      <c r="O563" s="51">
        <v>2</v>
      </c>
      <c r="P563" s="51">
        <v>0</v>
      </c>
      <c r="Q563">
        <v>100</v>
      </c>
      <c r="R563" s="49" t="s">
        <v>7436</v>
      </c>
      <c r="S563" s="49" t="s">
        <v>7435</v>
      </c>
      <c r="T563" t="s">
        <v>84</v>
      </c>
      <c r="U563" t="s">
        <v>71</v>
      </c>
      <c r="V563" t="s">
        <v>85</v>
      </c>
      <c r="W563" t="str">
        <f t="shared" ca="1" si="24"/>
        <v/>
      </c>
      <c r="X563" t="str">
        <f t="shared" si="25"/>
        <v/>
      </c>
      <c r="Y563" t="str">
        <f t="shared" ca="1" si="26"/>
        <v/>
      </c>
    </row>
    <row r="564" spans="1:25" x14ac:dyDescent="0.25">
      <c r="A564">
        <v>3059</v>
      </c>
      <c r="B564" t="s">
        <v>89</v>
      </c>
      <c r="C564" t="s">
        <v>79</v>
      </c>
      <c r="D564" t="s">
        <v>90</v>
      </c>
      <c r="E564" t="s">
        <v>22</v>
      </c>
      <c r="F564" t="s">
        <v>81</v>
      </c>
      <c r="G564" t="s">
        <v>7437</v>
      </c>
      <c r="H564" t="s">
        <v>74</v>
      </c>
      <c r="I564" t="s">
        <v>74</v>
      </c>
      <c r="J564" s="49" t="s">
        <v>7438</v>
      </c>
      <c r="K564" t="s">
        <v>82</v>
      </c>
      <c r="L564" t="s">
        <v>83</v>
      </c>
      <c r="M564" s="50">
        <v>42641</v>
      </c>
      <c r="N564" s="50">
        <v>42641</v>
      </c>
      <c r="O564" s="51">
        <v>0.5</v>
      </c>
      <c r="P564" s="51">
        <v>0</v>
      </c>
      <c r="Q564">
        <v>100</v>
      </c>
      <c r="R564" s="49" t="s">
        <v>7439</v>
      </c>
      <c r="S564" s="49" t="s">
        <v>7440</v>
      </c>
      <c r="T564" t="s">
        <v>84</v>
      </c>
      <c r="U564" t="s">
        <v>71</v>
      </c>
      <c r="V564" t="s">
        <v>85</v>
      </c>
      <c r="W564" t="str">
        <f t="shared" ca="1" si="24"/>
        <v/>
      </c>
      <c r="X564" t="str">
        <f t="shared" si="25"/>
        <v/>
      </c>
      <c r="Y564" t="str">
        <f t="shared" ca="1" si="26"/>
        <v/>
      </c>
    </row>
    <row r="565" spans="1:25" x14ac:dyDescent="0.25">
      <c r="A565">
        <v>3067</v>
      </c>
      <c r="B565" t="s">
        <v>89</v>
      </c>
      <c r="C565" t="s">
        <v>79</v>
      </c>
      <c r="D565" t="s">
        <v>90</v>
      </c>
      <c r="E565" t="s">
        <v>22</v>
      </c>
      <c r="F565" t="s">
        <v>81</v>
      </c>
      <c r="G565" t="s">
        <v>7441</v>
      </c>
      <c r="H565" t="s">
        <v>74</v>
      </c>
      <c r="I565" t="s">
        <v>74</v>
      </c>
      <c r="J565" s="49" t="s">
        <v>7442</v>
      </c>
      <c r="K565" t="s">
        <v>82</v>
      </c>
      <c r="L565" t="s">
        <v>83</v>
      </c>
      <c r="M565" s="50">
        <v>42641</v>
      </c>
      <c r="N565" s="50">
        <v>42641</v>
      </c>
      <c r="O565" s="51">
        <v>1</v>
      </c>
      <c r="P565" s="51">
        <v>0</v>
      </c>
      <c r="Q565">
        <v>100</v>
      </c>
      <c r="R565" s="49" t="s">
        <v>7443</v>
      </c>
      <c r="S565" s="49" t="s">
        <v>7442</v>
      </c>
      <c r="T565" t="s">
        <v>84</v>
      </c>
      <c r="U565" t="s">
        <v>71</v>
      </c>
      <c r="V565" t="s">
        <v>85</v>
      </c>
      <c r="W565" t="str">
        <f t="shared" ca="1" si="24"/>
        <v/>
      </c>
      <c r="X565" t="str">
        <f t="shared" si="25"/>
        <v/>
      </c>
      <c r="Y565" t="str">
        <f t="shared" ca="1" si="26"/>
        <v/>
      </c>
    </row>
    <row r="566" spans="1:25" x14ac:dyDescent="0.25">
      <c r="A566">
        <v>3075</v>
      </c>
      <c r="B566" t="s">
        <v>89</v>
      </c>
      <c r="C566" t="s">
        <v>79</v>
      </c>
      <c r="D566" t="s">
        <v>90</v>
      </c>
      <c r="E566" t="s">
        <v>22</v>
      </c>
      <c r="F566" t="s">
        <v>81</v>
      </c>
      <c r="G566" t="s">
        <v>7444</v>
      </c>
      <c r="H566" t="s">
        <v>74</v>
      </c>
      <c r="I566" t="s">
        <v>74</v>
      </c>
      <c r="J566" s="49" t="s">
        <v>7445</v>
      </c>
      <c r="K566" t="s">
        <v>82</v>
      </c>
      <c r="L566" t="s">
        <v>83</v>
      </c>
      <c r="M566" s="50">
        <v>42642</v>
      </c>
      <c r="N566" s="50">
        <v>42642</v>
      </c>
      <c r="O566" s="51">
        <v>0.5</v>
      </c>
      <c r="P566" s="51">
        <v>0</v>
      </c>
      <c r="Q566">
        <v>100</v>
      </c>
      <c r="R566" s="49" t="s">
        <v>7446</v>
      </c>
      <c r="S566" s="49" t="s">
        <v>7445</v>
      </c>
      <c r="T566" t="s">
        <v>84</v>
      </c>
      <c r="U566" t="s">
        <v>71</v>
      </c>
      <c r="V566" t="s">
        <v>85</v>
      </c>
      <c r="W566" t="str">
        <f t="shared" ca="1" si="24"/>
        <v/>
      </c>
      <c r="X566" t="str">
        <f t="shared" si="25"/>
        <v/>
      </c>
      <c r="Y566" t="str">
        <f t="shared" ca="1" si="26"/>
        <v/>
      </c>
    </row>
    <row r="567" spans="1:25" x14ac:dyDescent="0.25">
      <c r="A567">
        <v>3076</v>
      </c>
      <c r="B567" t="s">
        <v>89</v>
      </c>
      <c r="C567" t="s">
        <v>79</v>
      </c>
      <c r="D567" t="s">
        <v>90</v>
      </c>
      <c r="E567" t="s">
        <v>22</v>
      </c>
      <c r="F567" t="s">
        <v>81</v>
      </c>
      <c r="G567" t="s">
        <v>7447</v>
      </c>
      <c r="H567" t="s">
        <v>74</v>
      </c>
      <c r="I567" t="s">
        <v>74</v>
      </c>
      <c r="J567" s="49" t="s">
        <v>7448</v>
      </c>
      <c r="K567" t="s">
        <v>82</v>
      </c>
      <c r="L567" t="s">
        <v>83</v>
      </c>
      <c r="M567" s="50">
        <v>42642</v>
      </c>
      <c r="N567" s="50">
        <v>42642</v>
      </c>
      <c r="O567" s="51">
        <v>0.5</v>
      </c>
      <c r="P567" s="51">
        <v>0</v>
      </c>
      <c r="Q567">
        <v>100</v>
      </c>
      <c r="R567" s="49" t="s">
        <v>7449</v>
      </c>
      <c r="S567" s="49" t="s">
        <v>7448</v>
      </c>
      <c r="T567" t="s">
        <v>84</v>
      </c>
      <c r="U567" t="s">
        <v>71</v>
      </c>
      <c r="V567" t="s">
        <v>85</v>
      </c>
      <c r="W567" t="str">
        <f t="shared" ca="1" si="24"/>
        <v/>
      </c>
      <c r="X567" t="str">
        <f t="shared" si="25"/>
        <v/>
      </c>
      <c r="Y567" t="str">
        <f t="shared" ca="1" si="26"/>
        <v/>
      </c>
    </row>
    <row r="568" spans="1:25" x14ac:dyDescent="0.25">
      <c r="A568">
        <v>3078</v>
      </c>
      <c r="B568" t="s">
        <v>89</v>
      </c>
      <c r="C568" t="s">
        <v>79</v>
      </c>
      <c r="D568" t="s">
        <v>90</v>
      </c>
      <c r="E568" t="s">
        <v>22</v>
      </c>
      <c r="F568" t="s">
        <v>81</v>
      </c>
      <c r="G568" t="s">
        <v>7450</v>
      </c>
      <c r="H568" t="s">
        <v>74</v>
      </c>
      <c r="I568" t="s">
        <v>74</v>
      </c>
      <c r="J568" s="49" t="s">
        <v>7451</v>
      </c>
      <c r="K568" t="s">
        <v>82</v>
      </c>
      <c r="L568" t="s">
        <v>83</v>
      </c>
      <c r="M568" s="50">
        <v>42642</v>
      </c>
      <c r="N568" s="50">
        <v>42642</v>
      </c>
      <c r="O568" s="51">
        <v>0.5</v>
      </c>
      <c r="P568" s="51">
        <v>0</v>
      </c>
      <c r="Q568">
        <v>100</v>
      </c>
      <c r="R568" s="49" t="s">
        <v>7452</v>
      </c>
      <c r="S568" s="49" t="s">
        <v>7453</v>
      </c>
      <c r="T568" t="s">
        <v>84</v>
      </c>
      <c r="U568" t="s">
        <v>71</v>
      </c>
      <c r="V568" t="s">
        <v>85</v>
      </c>
      <c r="W568" t="str">
        <f t="shared" ca="1" si="24"/>
        <v/>
      </c>
      <c r="X568" t="str">
        <f t="shared" si="25"/>
        <v/>
      </c>
      <c r="Y568" t="str">
        <f t="shared" ca="1" si="26"/>
        <v/>
      </c>
    </row>
    <row r="569" spans="1:25" x14ac:dyDescent="0.25">
      <c r="A569">
        <v>3082</v>
      </c>
      <c r="B569" t="s">
        <v>89</v>
      </c>
      <c r="C569" t="s">
        <v>79</v>
      </c>
      <c r="D569" t="s">
        <v>90</v>
      </c>
      <c r="E569" t="s">
        <v>22</v>
      </c>
      <c r="F569" t="s">
        <v>81</v>
      </c>
      <c r="G569" t="s">
        <v>7454</v>
      </c>
      <c r="H569" t="s">
        <v>74</v>
      </c>
      <c r="I569" t="s">
        <v>74</v>
      </c>
      <c r="J569" s="49" t="s">
        <v>7455</v>
      </c>
      <c r="K569" t="s">
        <v>82</v>
      </c>
      <c r="L569" t="s">
        <v>83</v>
      </c>
      <c r="M569" s="50">
        <v>42642</v>
      </c>
      <c r="N569" s="50">
        <v>42642</v>
      </c>
      <c r="O569" s="51">
        <v>0.5</v>
      </c>
      <c r="P569" s="51">
        <v>0</v>
      </c>
      <c r="Q569">
        <v>100</v>
      </c>
      <c r="R569" s="49" t="s">
        <v>7456</v>
      </c>
      <c r="S569" s="49" t="s">
        <v>7455</v>
      </c>
      <c r="T569" t="s">
        <v>84</v>
      </c>
      <c r="U569" t="s">
        <v>71</v>
      </c>
      <c r="V569" t="s">
        <v>85</v>
      </c>
      <c r="W569" t="str">
        <f t="shared" ca="1" si="24"/>
        <v/>
      </c>
      <c r="X569" t="str">
        <f t="shared" si="25"/>
        <v/>
      </c>
      <c r="Y569" t="str">
        <f t="shared" ca="1" si="26"/>
        <v/>
      </c>
    </row>
    <row r="570" spans="1:25" x14ac:dyDescent="0.25">
      <c r="A570">
        <v>3083</v>
      </c>
      <c r="B570" t="s">
        <v>89</v>
      </c>
      <c r="C570" t="s">
        <v>79</v>
      </c>
      <c r="D570" t="s">
        <v>90</v>
      </c>
      <c r="E570" t="s">
        <v>22</v>
      </c>
      <c r="F570" t="s">
        <v>81</v>
      </c>
      <c r="G570" t="s">
        <v>7457</v>
      </c>
      <c r="H570" t="s">
        <v>74</v>
      </c>
      <c r="I570" t="s">
        <v>74</v>
      </c>
      <c r="J570" s="49" t="s">
        <v>8366</v>
      </c>
      <c r="K570" t="s">
        <v>82</v>
      </c>
      <c r="L570" t="s">
        <v>83</v>
      </c>
      <c r="M570" s="50">
        <v>42642</v>
      </c>
      <c r="N570" s="50">
        <v>42642</v>
      </c>
      <c r="O570" s="51">
        <v>0.5</v>
      </c>
      <c r="P570" s="51">
        <v>0</v>
      </c>
      <c r="Q570">
        <v>100</v>
      </c>
      <c r="R570" s="49" t="s">
        <v>7458</v>
      </c>
      <c r="S570" s="49" t="s">
        <v>8366</v>
      </c>
      <c r="T570" t="s">
        <v>84</v>
      </c>
      <c r="U570" t="s">
        <v>71</v>
      </c>
      <c r="V570" t="s">
        <v>85</v>
      </c>
      <c r="W570" t="str">
        <f t="shared" ca="1" si="24"/>
        <v/>
      </c>
      <c r="X570" t="str">
        <f t="shared" si="25"/>
        <v/>
      </c>
      <c r="Y570" t="str">
        <f t="shared" ca="1" si="26"/>
        <v/>
      </c>
    </row>
    <row r="571" spans="1:25" x14ac:dyDescent="0.25">
      <c r="A571">
        <v>3095</v>
      </c>
      <c r="B571" t="s">
        <v>89</v>
      </c>
      <c r="C571" t="s">
        <v>79</v>
      </c>
      <c r="D571" t="s">
        <v>90</v>
      </c>
      <c r="E571" t="s">
        <v>22</v>
      </c>
      <c r="F571" t="s">
        <v>81</v>
      </c>
      <c r="G571" t="s">
        <v>7459</v>
      </c>
      <c r="H571" t="s">
        <v>74</v>
      </c>
      <c r="I571" t="s">
        <v>74</v>
      </c>
      <c r="J571" s="49" t="s">
        <v>8368</v>
      </c>
      <c r="K571" t="s">
        <v>82</v>
      </c>
      <c r="L571" t="s">
        <v>83</v>
      </c>
      <c r="M571" s="50">
        <v>42642</v>
      </c>
      <c r="N571" s="50">
        <v>42642</v>
      </c>
      <c r="O571" s="51">
        <v>0.5</v>
      </c>
      <c r="P571" s="51">
        <v>0</v>
      </c>
      <c r="Q571">
        <v>100</v>
      </c>
      <c r="R571" s="49" t="s">
        <v>7460</v>
      </c>
      <c r="S571" s="49" t="s">
        <v>8368</v>
      </c>
      <c r="T571" t="s">
        <v>84</v>
      </c>
      <c r="U571" t="s">
        <v>71</v>
      </c>
      <c r="V571" t="s">
        <v>85</v>
      </c>
      <c r="W571" t="str">
        <f t="shared" ca="1" si="24"/>
        <v/>
      </c>
      <c r="X571" t="str">
        <f t="shared" si="25"/>
        <v/>
      </c>
      <c r="Y571" t="str">
        <f t="shared" ca="1" si="26"/>
        <v/>
      </c>
    </row>
    <row r="572" spans="1:25" x14ac:dyDescent="0.25">
      <c r="A572">
        <v>3099</v>
      </c>
      <c r="B572" t="s">
        <v>89</v>
      </c>
      <c r="C572" t="s">
        <v>79</v>
      </c>
      <c r="D572" t="s">
        <v>90</v>
      </c>
      <c r="E572" t="s">
        <v>22</v>
      </c>
      <c r="F572" t="s">
        <v>81</v>
      </c>
      <c r="G572" t="s">
        <v>7461</v>
      </c>
      <c r="H572" t="s">
        <v>74</v>
      </c>
      <c r="I572" t="s">
        <v>74</v>
      </c>
      <c r="J572" s="49" t="s">
        <v>8369</v>
      </c>
      <c r="K572" t="s">
        <v>82</v>
      </c>
      <c r="L572" t="s">
        <v>83</v>
      </c>
      <c r="M572" s="50">
        <v>42642</v>
      </c>
      <c r="N572" s="50">
        <v>42642</v>
      </c>
      <c r="O572" s="51">
        <v>0.5</v>
      </c>
      <c r="P572" s="51">
        <v>0</v>
      </c>
      <c r="Q572">
        <v>100</v>
      </c>
      <c r="R572" s="49" t="s">
        <v>7462</v>
      </c>
      <c r="S572" s="49" t="s">
        <v>8369</v>
      </c>
      <c r="T572" t="s">
        <v>84</v>
      </c>
      <c r="U572" t="s">
        <v>71</v>
      </c>
      <c r="V572" t="s">
        <v>85</v>
      </c>
      <c r="W572" t="str">
        <f t="shared" ca="1" si="24"/>
        <v/>
      </c>
      <c r="X572" t="str">
        <f t="shared" si="25"/>
        <v/>
      </c>
      <c r="Y572" t="str">
        <f t="shared" ca="1" si="26"/>
        <v/>
      </c>
    </row>
    <row r="573" spans="1:25" x14ac:dyDescent="0.25">
      <c r="A573">
        <v>3101</v>
      </c>
      <c r="B573" t="s">
        <v>89</v>
      </c>
      <c r="C573" t="s">
        <v>79</v>
      </c>
      <c r="D573" t="s">
        <v>90</v>
      </c>
      <c r="E573" t="s">
        <v>22</v>
      </c>
      <c r="F573" t="s">
        <v>81</v>
      </c>
      <c r="G573" t="s">
        <v>7463</v>
      </c>
      <c r="H573" t="s">
        <v>70</v>
      </c>
      <c r="I573" t="s">
        <v>70</v>
      </c>
      <c r="J573" s="49" t="s">
        <v>7464</v>
      </c>
      <c r="K573" t="s">
        <v>82</v>
      </c>
      <c r="L573" t="s">
        <v>83</v>
      </c>
      <c r="M573" s="50">
        <v>42642</v>
      </c>
      <c r="N573" s="50">
        <v>42642</v>
      </c>
      <c r="O573" s="51">
        <v>0.5</v>
      </c>
      <c r="P573" s="51">
        <v>0</v>
      </c>
      <c r="Q573">
        <v>100</v>
      </c>
      <c r="R573" s="49" t="s">
        <v>7465</v>
      </c>
      <c r="S573" s="49" t="s">
        <v>7464</v>
      </c>
      <c r="T573" t="s">
        <v>84</v>
      </c>
      <c r="U573" t="s">
        <v>71</v>
      </c>
      <c r="V573" t="s">
        <v>85</v>
      </c>
      <c r="W573" t="str">
        <f t="shared" ca="1" si="24"/>
        <v/>
      </c>
      <c r="X573" t="str">
        <f t="shared" si="25"/>
        <v/>
      </c>
      <c r="Y573" t="str">
        <f t="shared" ca="1" si="26"/>
        <v/>
      </c>
    </row>
    <row r="574" spans="1:25" x14ac:dyDescent="0.25">
      <c r="A574">
        <v>3111</v>
      </c>
      <c r="B574" t="s">
        <v>89</v>
      </c>
      <c r="C574" t="s">
        <v>79</v>
      </c>
      <c r="D574" t="s">
        <v>90</v>
      </c>
      <c r="E574" t="s">
        <v>22</v>
      </c>
      <c r="F574" t="s">
        <v>81</v>
      </c>
      <c r="G574" t="s">
        <v>7466</v>
      </c>
      <c r="H574" t="s">
        <v>74</v>
      </c>
      <c r="I574" t="s">
        <v>74</v>
      </c>
      <c r="J574" s="49" t="s">
        <v>8370</v>
      </c>
      <c r="K574" t="s">
        <v>82</v>
      </c>
      <c r="L574" t="s">
        <v>83</v>
      </c>
      <c r="M574" s="50">
        <v>42642</v>
      </c>
      <c r="N574" s="50">
        <v>42642</v>
      </c>
      <c r="O574" s="51">
        <v>0.5</v>
      </c>
      <c r="P574" s="51">
        <v>0</v>
      </c>
      <c r="Q574">
        <v>100</v>
      </c>
      <c r="R574" s="49" t="s">
        <v>7467</v>
      </c>
      <c r="S574" s="49" t="s">
        <v>8370</v>
      </c>
      <c r="T574" t="s">
        <v>84</v>
      </c>
      <c r="U574" t="s">
        <v>71</v>
      </c>
      <c r="V574" t="s">
        <v>85</v>
      </c>
      <c r="W574" t="str">
        <f t="shared" ca="1" si="24"/>
        <v/>
      </c>
      <c r="X574" t="str">
        <f t="shared" si="25"/>
        <v/>
      </c>
      <c r="Y574" t="str">
        <f t="shared" ca="1" si="26"/>
        <v/>
      </c>
    </row>
    <row r="575" spans="1:25" x14ac:dyDescent="0.25">
      <c r="A575">
        <v>3112</v>
      </c>
      <c r="B575" t="s">
        <v>89</v>
      </c>
      <c r="C575" t="s">
        <v>79</v>
      </c>
      <c r="D575" t="s">
        <v>90</v>
      </c>
      <c r="E575" t="s">
        <v>22</v>
      </c>
      <c r="F575" t="s">
        <v>81</v>
      </c>
      <c r="G575" t="s">
        <v>7468</v>
      </c>
      <c r="H575" t="s">
        <v>74</v>
      </c>
      <c r="I575" t="s">
        <v>74</v>
      </c>
      <c r="J575" s="49" t="s">
        <v>8371</v>
      </c>
      <c r="K575" t="s">
        <v>82</v>
      </c>
      <c r="L575" t="s">
        <v>83</v>
      </c>
      <c r="M575" s="50">
        <v>42642</v>
      </c>
      <c r="N575" s="50">
        <v>42642</v>
      </c>
      <c r="O575" s="51">
        <v>0.5</v>
      </c>
      <c r="P575" s="51">
        <v>0</v>
      </c>
      <c r="Q575">
        <v>100</v>
      </c>
      <c r="R575" s="49" t="s">
        <v>7469</v>
      </c>
      <c r="S575" s="49" t="s">
        <v>8371</v>
      </c>
      <c r="T575" t="s">
        <v>84</v>
      </c>
      <c r="U575" t="s">
        <v>71</v>
      </c>
      <c r="V575" t="s">
        <v>85</v>
      </c>
      <c r="W575" t="str">
        <f t="shared" ca="1" si="24"/>
        <v/>
      </c>
      <c r="X575" t="str">
        <f t="shared" si="25"/>
        <v/>
      </c>
      <c r="Y575" t="str">
        <f t="shared" ca="1" si="26"/>
        <v/>
      </c>
    </row>
    <row r="576" spans="1:25" x14ac:dyDescent="0.25">
      <c r="A576">
        <v>3114</v>
      </c>
      <c r="B576" t="s">
        <v>89</v>
      </c>
      <c r="C576" t="s">
        <v>79</v>
      </c>
      <c r="D576" t="s">
        <v>90</v>
      </c>
      <c r="E576" t="s">
        <v>22</v>
      </c>
      <c r="F576" t="s">
        <v>81</v>
      </c>
      <c r="G576" t="s">
        <v>7470</v>
      </c>
      <c r="H576" t="s">
        <v>74</v>
      </c>
      <c r="I576" t="s">
        <v>74</v>
      </c>
      <c r="J576" s="49" t="s">
        <v>8372</v>
      </c>
      <c r="K576" t="s">
        <v>82</v>
      </c>
      <c r="L576" t="s">
        <v>83</v>
      </c>
      <c r="M576" s="50">
        <v>42642</v>
      </c>
      <c r="N576" s="50">
        <v>42642</v>
      </c>
      <c r="O576" s="51">
        <v>2</v>
      </c>
      <c r="P576" s="51">
        <v>0</v>
      </c>
      <c r="Q576">
        <v>100</v>
      </c>
      <c r="R576" s="49" t="s">
        <v>7471</v>
      </c>
      <c r="S576" s="49" t="s">
        <v>8372</v>
      </c>
      <c r="T576" t="s">
        <v>84</v>
      </c>
      <c r="U576" t="s">
        <v>71</v>
      </c>
      <c r="V576" t="s">
        <v>85</v>
      </c>
      <c r="W576" t="str">
        <f t="shared" ca="1" si="24"/>
        <v/>
      </c>
      <c r="X576" t="str">
        <f t="shared" si="25"/>
        <v/>
      </c>
      <c r="Y576" t="str">
        <f t="shared" ca="1" si="26"/>
        <v/>
      </c>
    </row>
    <row r="577" spans="1:25" x14ac:dyDescent="0.25">
      <c r="A577">
        <v>3115</v>
      </c>
      <c r="B577" t="s">
        <v>89</v>
      </c>
      <c r="C577" t="s">
        <v>79</v>
      </c>
      <c r="D577" t="s">
        <v>90</v>
      </c>
      <c r="E577" t="s">
        <v>22</v>
      </c>
      <c r="F577" t="s">
        <v>81</v>
      </c>
      <c r="G577" t="s">
        <v>7472</v>
      </c>
      <c r="H577" t="s">
        <v>70</v>
      </c>
      <c r="I577" t="s">
        <v>70</v>
      </c>
      <c r="J577" s="49" t="s">
        <v>7473</v>
      </c>
      <c r="K577" t="s">
        <v>82</v>
      </c>
      <c r="L577" t="s">
        <v>83</v>
      </c>
      <c r="M577" s="50">
        <v>42642</v>
      </c>
      <c r="N577" s="50">
        <v>42642</v>
      </c>
      <c r="O577" s="51">
        <v>0.5</v>
      </c>
      <c r="P577" s="51">
        <v>0</v>
      </c>
      <c r="Q577">
        <v>100</v>
      </c>
      <c r="R577" s="49" t="s">
        <v>7474</v>
      </c>
      <c r="S577" s="49" t="s">
        <v>7473</v>
      </c>
      <c r="T577" t="s">
        <v>84</v>
      </c>
      <c r="U577" t="s">
        <v>71</v>
      </c>
      <c r="V577" t="s">
        <v>85</v>
      </c>
      <c r="W577" t="str">
        <f t="shared" ca="1" si="24"/>
        <v/>
      </c>
      <c r="X577" t="str">
        <f t="shared" si="25"/>
        <v/>
      </c>
      <c r="Y577" t="str">
        <f t="shared" ca="1" si="26"/>
        <v/>
      </c>
    </row>
    <row r="578" spans="1:25" x14ac:dyDescent="0.25">
      <c r="A578">
        <v>3122</v>
      </c>
      <c r="B578" t="s">
        <v>89</v>
      </c>
      <c r="C578" t="s">
        <v>79</v>
      </c>
      <c r="D578" t="s">
        <v>90</v>
      </c>
      <c r="E578" t="s">
        <v>22</v>
      </c>
      <c r="F578" t="s">
        <v>81</v>
      </c>
      <c r="G578" t="s">
        <v>7475</v>
      </c>
      <c r="H578" t="s">
        <v>74</v>
      </c>
      <c r="I578" t="s">
        <v>74</v>
      </c>
      <c r="J578" s="49" t="s">
        <v>8373</v>
      </c>
      <c r="K578" t="s">
        <v>82</v>
      </c>
      <c r="L578" t="s">
        <v>83</v>
      </c>
      <c r="M578" s="50">
        <v>42642</v>
      </c>
      <c r="N578" s="50">
        <v>42642</v>
      </c>
      <c r="O578" s="51">
        <v>2</v>
      </c>
      <c r="P578" s="51">
        <v>0</v>
      </c>
      <c r="Q578">
        <v>100</v>
      </c>
      <c r="R578" s="49" t="s">
        <v>7476</v>
      </c>
      <c r="S578" s="49" t="s">
        <v>8373</v>
      </c>
      <c r="T578" t="s">
        <v>84</v>
      </c>
      <c r="U578" t="s">
        <v>71</v>
      </c>
      <c r="V578" t="s">
        <v>85</v>
      </c>
      <c r="W578" t="str">
        <f t="shared" ref="W578:W641" ca="1" si="27">IF($E578="Nova",IF(($M578-TODAY()&lt;0),1,""),"")</f>
        <v/>
      </c>
      <c r="X578" t="str">
        <f t="shared" ref="X578:X641" si="28">IF($E578="Concluída",IF(($N578-M578&gt;0),1,""),"")</f>
        <v/>
      </c>
      <c r="Y578" t="str">
        <f t="shared" ref="Y578:Y641" ca="1" si="29">IF($E578="Em Andamento",IF(($M578-TODAY()&lt;0),1,""),"")</f>
        <v/>
      </c>
    </row>
    <row r="579" spans="1:25" x14ac:dyDescent="0.25">
      <c r="A579">
        <v>3123</v>
      </c>
      <c r="B579" t="s">
        <v>89</v>
      </c>
      <c r="C579" t="s">
        <v>79</v>
      </c>
      <c r="D579" t="s">
        <v>90</v>
      </c>
      <c r="E579" t="s">
        <v>22</v>
      </c>
      <c r="F579" t="s">
        <v>81</v>
      </c>
      <c r="G579" t="s">
        <v>7477</v>
      </c>
      <c r="H579" t="s">
        <v>76</v>
      </c>
      <c r="I579" t="s">
        <v>76</v>
      </c>
      <c r="J579" s="49" t="s">
        <v>7478</v>
      </c>
      <c r="K579" t="s">
        <v>82</v>
      </c>
      <c r="L579" t="s">
        <v>83</v>
      </c>
      <c r="M579" s="50">
        <v>42642</v>
      </c>
      <c r="N579" s="50">
        <v>42642</v>
      </c>
      <c r="O579" s="51">
        <v>6</v>
      </c>
      <c r="P579" s="51">
        <v>0</v>
      </c>
      <c r="Q579">
        <v>100</v>
      </c>
      <c r="R579" s="49" t="s">
        <v>7479</v>
      </c>
      <c r="S579" s="49" t="s">
        <v>7480</v>
      </c>
      <c r="T579" t="s">
        <v>84</v>
      </c>
      <c r="U579" t="s">
        <v>71</v>
      </c>
      <c r="V579" t="s">
        <v>85</v>
      </c>
      <c r="W579" t="str">
        <f t="shared" ca="1" si="27"/>
        <v/>
      </c>
      <c r="X579" t="str">
        <f t="shared" si="28"/>
        <v/>
      </c>
      <c r="Y579" t="str">
        <f t="shared" ca="1" si="29"/>
        <v/>
      </c>
    </row>
    <row r="580" spans="1:25" x14ac:dyDescent="0.25">
      <c r="A580">
        <v>3124</v>
      </c>
      <c r="B580" t="s">
        <v>89</v>
      </c>
      <c r="C580" t="s">
        <v>79</v>
      </c>
      <c r="D580" t="s">
        <v>90</v>
      </c>
      <c r="E580" t="s">
        <v>22</v>
      </c>
      <c r="F580" t="s">
        <v>81</v>
      </c>
      <c r="G580" t="s">
        <v>7481</v>
      </c>
      <c r="H580" t="s">
        <v>76</v>
      </c>
      <c r="I580" t="s">
        <v>76</v>
      </c>
      <c r="J580" s="49" t="s">
        <v>9696</v>
      </c>
      <c r="K580" t="s">
        <v>82</v>
      </c>
      <c r="L580" t="s">
        <v>83</v>
      </c>
      <c r="M580" s="50">
        <v>42642</v>
      </c>
      <c r="N580" s="50">
        <v>42643</v>
      </c>
      <c r="O580" s="51">
        <v>6</v>
      </c>
      <c r="P580" s="51">
        <v>0</v>
      </c>
      <c r="Q580">
        <v>100</v>
      </c>
      <c r="R580" s="49" t="s">
        <v>7482</v>
      </c>
      <c r="S580" s="49" t="s">
        <v>8374</v>
      </c>
      <c r="T580" t="s">
        <v>84</v>
      </c>
      <c r="U580" t="s">
        <v>71</v>
      </c>
      <c r="V580" t="s">
        <v>85</v>
      </c>
      <c r="W580" t="str">
        <f t="shared" ca="1" si="27"/>
        <v/>
      </c>
      <c r="X580">
        <f t="shared" si="28"/>
        <v>1</v>
      </c>
      <c r="Y580" t="str">
        <f t="shared" ca="1" si="29"/>
        <v/>
      </c>
    </row>
    <row r="581" spans="1:25" x14ac:dyDescent="0.25">
      <c r="A581">
        <v>3135</v>
      </c>
      <c r="B581" t="s">
        <v>89</v>
      </c>
      <c r="C581" t="s">
        <v>79</v>
      </c>
      <c r="D581" t="s">
        <v>90</v>
      </c>
      <c r="E581" t="s">
        <v>22</v>
      </c>
      <c r="F581" t="s">
        <v>81</v>
      </c>
      <c r="G581" t="s">
        <v>7483</v>
      </c>
      <c r="H581" t="s">
        <v>76</v>
      </c>
      <c r="I581" t="s">
        <v>76</v>
      </c>
      <c r="J581" s="49" t="s">
        <v>7484</v>
      </c>
      <c r="K581" t="s">
        <v>82</v>
      </c>
      <c r="L581" t="s">
        <v>83</v>
      </c>
      <c r="M581" s="50">
        <v>42642</v>
      </c>
      <c r="N581" s="50">
        <v>42642</v>
      </c>
      <c r="O581" s="51">
        <v>0.5</v>
      </c>
      <c r="P581" s="51">
        <v>0</v>
      </c>
      <c r="Q581">
        <v>100</v>
      </c>
      <c r="R581" s="49" t="s">
        <v>7485</v>
      </c>
      <c r="S581" s="49" t="s">
        <v>7484</v>
      </c>
      <c r="T581" t="s">
        <v>84</v>
      </c>
      <c r="U581" t="s">
        <v>71</v>
      </c>
      <c r="V581" t="s">
        <v>85</v>
      </c>
      <c r="W581" t="str">
        <f t="shared" ca="1" si="27"/>
        <v/>
      </c>
      <c r="X581" t="str">
        <f t="shared" si="28"/>
        <v/>
      </c>
      <c r="Y581" t="str">
        <f t="shared" ca="1" si="29"/>
        <v/>
      </c>
    </row>
    <row r="582" spans="1:25" x14ac:dyDescent="0.25">
      <c r="A582">
        <v>3138</v>
      </c>
      <c r="B582" t="s">
        <v>89</v>
      </c>
      <c r="C582" t="s">
        <v>79</v>
      </c>
      <c r="D582" t="s">
        <v>90</v>
      </c>
      <c r="E582" t="s">
        <v>22</v>
      </c>
      <c r="F582" t="s">
        <v>81</v>
      </c>
      <c r="G582" t="s">
        <v>7486</v>
      </c>
      <c r="H582" t="s">
        <v>74</v>
      </c>
      <c r="I582" t="s">
        <v>74</v>
      </c>
      <c r="J582" s="49" t="s">
        <v>8375</v>
      </c>
      <c r="K582" t="s">
        <v>82</v>
      </c>
      <c r="L582" t="s">
        <v>83</v>
      </c>
      <c r="M582" s="50">
        <v>42642</v>
      </c>
      <c r="N582" s="50">
        <v>42642</v>
      </c>
      <c r="O582" s="51">
        <v>0.5</v>
      </c>
      <c r="P582" s="51">
        <v>0</v>
      </c>
      <c r="Q582">
        <v>100</v>
      </c>
      <c r="R582" s="49" t="s">
        <v>7487</v>
      </c>
      <c r="S582" s="49" t="s">
        <v>8376</v>
      </c>
      <c r="T582" t="s">
        <v>84</v>
      </c>
      <c r="U582" t="s">
        <v>71</v>
      </c>
      <c r="V582" t="s">
        <v>85</v>
      </c>
      <c r="W582" t="str">
        <f t="shared" ca="1" si="27"/>
        <v/>
      </c>
      <c r="X582" t="str">
        <f t="shared" si="28"/>
        <v/>
      </c>
      <c r="Y582" t="str">
        <f t="shared" ca="1" si="29"/>
        <v/>
      </c>
    </row>
    <row r="583" spans="1:25" x14ac:dyDescent="0.25">
      <c r="A583">
        <v>3140</v>
      </c>
      <c r="B583" t="s">
        <v>89</v>
      </c>
      <c r="C583" t="s">
        <v>79</v>
      </c>
      <c r="D583" t="s">
        <v>90</v>
      </c>
      <c r="E583" t="s">
        <v>22</v>
      </c>
      <c r="F583" t="s">
        <v>81</v>
      </c>
      <c r="G583" t="s">
        <v>7488</v>
      </c>
      <c r="H583" t="s">
        <v>74</v>
      </c>
      <c r="I583" t="s">
        <v>74</v>
      </c>
      <c r="J583" s="49" t="s">
        <v>8377</v>
      </c>
      <c r="K583" t="s">
        <v>82</v>
      </c>
      <c r="L583" t="s">
        <v>83</v>
      </c>
      <c r="M583" s="50">
        <v>42642</v>
      </c>
      <c r="N583" s="50">
        <v>42642</v>
      </c>
      <c r="O583" s="51">
        <v>0.5</v>
      </c>
      <c r="P583" s="51">
        <v>0</v>
      </c>
      <c r="Q583">
        <v>100</v>
      </c>
      <c r="R583" s="49" t="s">
        <v>7489</v>
      </c>
      <c r="S583" s="49" t="s">
        <v>8377</v>
      </c>
      <c r="T583" t="s">
        <v>84</v>
      </c>
      <c r="U583" t="s">
        <v>71</v>
      </c>
      <c r="V583" t="s">
        <v>85</v>
      </c>
      <c r="W583" t="str">
        <f t="shared" ca="1" si="27"/>
        <v/>
      </c>
      <c r="X583" t="str">
        <f t="shared" si="28"/>
        <v/>
      </c>
      <c r="Y583" t="str">
        <f t="shared" ca="1" si="29"/>
        <v/>
      </c>
    </row>
    <row r="584" spans="1:25" x14ac:dyDescent="0.25">
      <c r="A584">
        <v>3143</v>
      </c>
      <c r="B584" t="s">
        <v>89</v>
      </c>
      <c r="C584" t="s">
        <v>79</v>
      </c>
      <c r="D584" t="s">
        <v>90</v>
      </c>
      <c r="E584" t="s">
        <v>26</v>
      </c>
      <c r="F584" t="s">
        <v>81</v>
      </c>
      <c r="G584" t="s">
        <v>7490</v>
      </c>
      <c r="H584" t="s">
        <v>74</v>
      </c>
      <c r="I584" t="s">
        <v>74</v>
      </c>
      <c r="J584" s="49" t="s">
        <v>9697</v>
      </c>
      <c r="K584" t="s">
        <v>82</v>
      </c>
      <c r="L584" t="s">
        <v>83</v>
      </c>
      <c r="M584" s="50">
        <v>42653</v>
      </c>
      <c r="N584" s="50">
        <v>42653</v>
      </c>
      <c r="O584" s="51">
        <v>2</v>
      </c>
      <c r="P584" s="51">
        <v>0</v>
      </c>
      <c r="Q584">
        <v>0</v>
      </c>
      <c r="R584" s="49" t="s">
        <v>7491</v>
      </c>
      <c r="S584" s="49" t="s">
        <v>86</v>
      </c>
      <c r="T584" t="s">
        <v>84</v>
      </c>
      <c r="U584" t="s">
        <v>71</v>
      </c>
      <c r="V584" t="s">
        <v>85</v>
      </c>
      <c r="W584">
        <f t="shared" ca="1" si="27"/>
        <v>1</v>
      </c>
      <c r="X584" t="str">
        <f t="shared" si="28"/>
        <v/>
      </c>
      <c r="Y584" t="str">
        <f t="shared" ca="1" si="29"/>
        <v/>
      </c>
    </row>
    <row r="585" spans="1:25" x14ac:dyDescent="0.25">
      <c r="A585">
        <v>3151</v>
      </c>
      <c r="B585" t="s">
        <v>89</v>
      </c>
      <c r="C585" t="s">
        <v>79</v>
      </c>
      <c r="D585" t="s">
        <v>90</v>
      </c>
      <c r="E585" t="s">
        <v>22</v>
      </c>
      <c r="F585" t="s">
        <v>81</v>
      </c>
      <c r="G585" t="s">
        <v>7492</v>
      </c>
      <c r="H585" t="s">
        <v>70</v>
      </c>
      <c r="I585" t="s">
        <v>70</v>
      </c>
      <c r="J585" s="49" t="s">
        <v>7493</v>
      </c>
      <c r="K585" t="s">
        <v>82</v>
      </c>
      <c r="L585" t="s">
        <v>83</v>
      </c>
      <c r="M585" s="50">
        <v>42642</v>
      </c>
      <c r="N585" s="50">
        <v>42642</v>
      </c>
      <c r="O585" s="51">
        <v>1</v>
      </c>
      <c r="P585" s="51">
        <v>0</v>
      </c>
      <c r="Q585">
        <v>100</v>
      </c>
      <c r="R585" s="49" t="s">
        <v>7494</v>
      </c>
      <c r="S585" s="49" t="s">
        <v>7493</v>
      </c>
      <c r="T585" t="s">
        <v>84</v>
      </c>
      <c r="U585" t="s">
        <v>71</v>
      </c>
      <c r="V585" t="s">
        <v>85</v>
      </c>
      <c r="W585" t="str">
        <f t="shared" ca="1" si="27"/>
        <v/>
      </c>
      <c r="X585" t="str">
        <f t="shared" si="28"/>
        <v/>
      </c>
      <c r="Y585" t="str">
        <f t="shared" ca="1" si="29"/>
        <v/>
      </c>
    </row>
    <row r="586" spans="1:25" x14ac:dyDescent="0.25">
      <c r="A586">
        <v>3155</v>
      </c>
      <c r="B586" t="s">
        <v>89</v>
      </c>
      <c r="C586" t="s">
        <v>79</v>
      </c>
      <c r="D586" t="s">
        <v>90</v>
      </c>
      <c r="E586" t="s">
        <v>22</v>
      </c>
      <c r="F586" t="s">
        <v>81</v>
      </c>
      <c r="G586" t="s">
        <v>7495</v>
      </c>
      <c r="H586" t="s">
        <v>70</v>
      </c>
      <c r="I586" t="s">
        <v>70</v>
      </c>
      <c r="J586" s="49" t="s">
        <v>7496</v>
      </c>
      <c r="K586" t="s">
        <v>82</v>
      </c>
      <c r="L586" t="s">
        <v>83</v>
      </c>
      <c r="M586" s="50">
        <v>42642</v>
      </c>
      <c r="N586" s="50">
        <v>42642</v>
      </c>
      <c r="O586" s="51">
        <v>1</v>
      </c>
      <c r="P586" s="51">
        <v>0</v>
      </c>
      <c r="Q586">
        <v>100</v>
      </c>
      <c r="R586" s="49" t="s">
        <v>7497</v>
      </c>
      <c r="S586" s="49" t="s">
        <v>7496</v>
      </c>
      <c r="T586" t="s">
        <v>84</v>
      </c>
      <c r="U586" t="s">
        <v>71</v>
      </c>
      <c r="V586" t="s">
        <v>85</v>
      </c>
      <c r="W586" t="str">
        <f t="shared" ca="1" si="27"/>
        <v/>
      </c>
      <c r="X586" t="str">
        <f t="shared" si="28"/>
        <v/>
      </c>
      <c r="Y586" t="str">
        <f t="shared" ca="1" si="29"/>
        <v/>
      </c>
    </row>
    <row r="587" spans="1:25" x14ac:dyDescent="0.25">
      <c r="A587">
        <v>3156</v>
      </c>
      <c r="B587" t="s">
        <v>89</v>
      </c>
      <c r="C587" t="s">
        <v>79</v>
      </c>
      <c r="D587" t="s">
        <v>90</v>
      </c>
      <c r="E587" t="s">
        <v>22</v>
      </c>
      <c r="F587" t="s">
        <v>81</v>
      </c>
      <c r="G587" t="s">
        <v>7498</v>
      </c>
      <c r="H587" t="s">
        <v>76</v>
      </c>
      <c r="I587" t="s">
        <v>76</v>
      </c>
      <c r="J587" s="49" t="s">
        <v>7499</v>
      </c>
      <c r="K587" t="s">
        <v>82</v>
      </c>
      <c r="L587" t="s">
        <v>83</v>
      </c>
      <c r="M587" s="50">
        <v>42642</v>
      </c>
      <c r="N587" s="50">
        <v>42642</v>
      </c>
      <c r="O587" s="51">
        <v>0.5</v>
      </c>
      <c r="P587" s="51">
        <v>0</v>
      </c>
      <c r="Q587">
        <v>100</v>
      </c>
      <c r="R587" s="49" t="s">
        <v>7500</v>
      </c>
      <c r="S587" s="49" t="s">
        <v>7501</v>
      </c>
      <c r="T587" t="s">
        <v>84</v>
      </c>
      <c r="U587" t="s">
        <v>71</v>
      </c>
      <c r="V587" t="s">
        <v>85</v>
      </c>
      <c r="W587" t="str">
        <f t="shared" ca="1" si="27"/>
        <v/>
      </c>
      <c r="X587" t="str">
        <f t="shared" si="28"/>
        <v/>
      </c>
      <c r="Y587" t="str">
        <f t="shared" ca="1" si="29"/>
        <v/>
      </c>
    </row>
    <row r="588" spans="1:25" x14ac:dyDescent="0.25">
      <c r="A588">
        <v>3161</v>
      </c>
      <c r="B588" t="s">
        <v>89</v>
      </c>
      <c r="C588" t="s">
        <v>79</v>
      </c>
      <c r="D588" t="s">
        <v>90</v>
      </c>
      <c r="E588" t="s">
        <v>22</v>
      </c>
      <c r="F588" t="s">
        <v>81</v>
      </c>
      <c r="G588" t="s">
        <v>7502</v>
      </c>
      <c r="H588" t="s">
        <v>76</v>
      </c>
      <c r="I588" t="s">
        <v>76</v>
      </c>
      <c r="J588" s="49" t="s">
        <v>7503</v>
      </c>
      <c r="K588" t="s">
        <v>82</v>
      </c>
      <c r="L588" t="s">
        <v>83</v>
      </c>
      <c r="M588" s="50">
        <v>42642</v>
      </c>
      <c r="N588" s="50">
        <v>42642</v>
      </c>
      <c r="O588" s="51">
        <v>0.5</v>
      </c>
      <c r="P588" s="51">
        <v>0</v>
      </c>
      <c r="Q588">
        <v>100</v>
      </c>
      <c r="R588" s="49" t="s">
        <v>7504</v>
      </c>
      <c r="S588" s="49" t="s">
        <v>7503</v>
      </c>
      <c r="T588" t="s">
        <v>84</v>
      </c>
      <c r="U588" t="s">
        <v>71</v>
      </c>
      <c r="V588" t="s">
        <v>85</v>
      </c>
      <c r="W588" t="str">
        <f t="shared" ca="1" si="27"/>
        <v/>
      </c>
      <c r="X588" t="str">
        <f t="shared" si="28"/>
        <v/>
      </c>
      <c r="Y588" t="str">
        <f t="shared" ca="1" si="29"/>
        <v/>
      </c>
    </row>
    <row r="589" spans="1:25" x14ac:dyDescent="0.25">
      <c r="A589">
        <v>3172</v>
      </c>
      <c r="B589" t="s">
        <v>89</v>
      </c>
      <c r="C589" t="s">
        <v>79</v>
      </c>
      <c r="D589" t="s">
        <v>90</v>
      </c>
      <c r="E589" t="s">
        <v>22</v>
      </c>
      <c r="F589" t="s">
        <v>81</v>
      </c>
      <c r="G589" t="s">
        <v>7505</v>
      </c>
      <c r="H589" t="s">
        <v>70</v>
      </c>
      <c r="I589" t="s">
        <v>70</v>
      </c>
      <c r="J589" s="49" t="s">
        <v>9698</v>
      </c>
      <c r="K589" t="s">
        <v>82</v>
      </c>
      <c r="L589" t="s">
        <v>83</v>
      </c>
      <c r="M589" s="50">
        <v>42642</v>
      </c>
      <c r="N589" s="50">
        <v>42642</v>
      </c>
      <c r="O589" s="51">
        <v>2</v>
      </c>
      <c r="P589" s="51">
        <v>0</v>
      </c>
      <c r="Q589">
        <v>100</v>
      </c>
      <c r="R589" s="49" t="s">
        <v>7506</v>
      </c>
      <c r="S589" s="49" t="s">
        <v>9698</v>
      </c>
      <c r="T589" t="s">
        <v>84</v>
      </c>
      <c r="U589" t="s">
        <v>71</v>
      </c>
      <c r="V589" t="s">
        <v>85</v>
      </c>
      <c r="W589" t="str">
        <f t="shared" ca="1" si="27"/>
        <v/>
      </c>
      <c r="X589" t="str">
        <f t="shared" si="28"/>
        <v/>
      </c>
      <c r="Y589" t="str">
        <f t="shared" ca="1" si="29"/>
        <v/>
      </c>
    </row>
    <row r="590" spans="1:25" x14ac:dyDescent="0.25">
      <c r="A590">
        <v>3173</v>
      </c>
      <c r="B590" t="s">
        <v>89</v>
      </c>
      <c r="C590" t="s">
        <v>79</v>
      </c>
      <c r="D590" t="s">
        <v>90</v>
      </c>
      <c r="E590" t="s">
        <v>22</v>
      </c>
      <c r="F590" t="s">
        <v>81</v>
      </c>
      <c r="G590" t="s">
        <v>7507</v>
      </c>
      <c r="H590" t="s">
        <v>70</v>
      </c>
      <c r="I590" t="s">
        <v>70</v>
      </c>
      <c r="J590" s="49" t="s">
        <v>7508</v>
      </c>
      <c r="K590" t="s">
        <v>82</v>
      </c>
      <c r="L590" t="s">
        <v>83</v>
      </c>
      <c r="M590" s="50">
        <v>42642</v>
      </c>
      <c r="N590" s="50">
        <v>42642</v>
      </c>
      <c r="O590" s="51">
        <v>0.5</v>
      </c>
      <c r="P590" s="51">
        <v>0</v>
      </c>
      <c r="Q590">
        <v>100</v>
      </c>
      <c r="R590" s="49" t="s">
        <v>7509</v>
      </c>
      <c r="S590" s="49" t="s">
        <v>7508</v>
      </c>
      <c r="T590" t="s">
        <v>84</v>
      </c>
      <c r="U590" t="s">
        <v>71</v>
      </c>
      <c r="V590" t="s">
        <v>85</v>
      </c>
      <c r="W590" t="str">
        <f t="shared" ca="1" si="27"/>
        <v/>
      </c>
      <c r="X590" t="str">
        <f t="shared" si="28"/>
        <v/>
      </c>
      <c r="Y590" t="str">
        <f t="shared" ca="1" si="29"/>
        <v/>
      </c>
    </row>
    <row r="591" spans="1:25" x14ac:dyDescent="0.25">
      <c r="A591">
        <v>3182</v>
      </c>
      <c r="B591" t="s">
        <v>89</v>
      </c>
      <c r="C591" t="s">
        <v>79</v>
      </c>
      <c r="D591" t="s">
        <v>90</v>
      </c>
      <c r="E591" t="s">
        <v>22</v>
      </c>
      <c r="F591" t="s">
        <v>81</v>
      </c>
      <c r="G591" t="s">
        <v>7507</v>
      </c>
      <c r="H591" t="s">
        <v>70</v>
      </c>
      <c r="I591" t="s">
        <v>70</v>
      </c>
      <c r="J591" s="49" t="s">
        <v>7510</v>
      </c>
      <c r="K591" t="s">
        <v>82</v>
      </c>
      <c r="L591" t="s">
        <v>83</v>
      </c>
      <c r="M591" s="50">
        <v>42642</v>
      </c>
      <c r="N591" s="50">
        <v>42642</v>
      </c>
      <c r="O591" s="51">
        <v>0.5</v>
      </c>
      <c r="P591" s="51">
        <v>0</v>
      </c>
      <c r="Q591">
        <v>100</v>
      </c>
      <c r="R591" s="49" t="s">
        <v>7511</v>
      </c>
      <c r="S591" s="49" t="s">
        <v>7510</v>
      </c>
      <c r="T591" t="s">
        <v>84</v>
      </c>
      <c r="U591" t="s">
        <v>71</v>
      </c>
      <c r="V591" t="s">
        <v>85</v>
      </c>
      <c r="W591" t="str">
        <f t="shared" ca="1" si="27"/>
        <v/>
      </c>
      <c r="X591" t="str">
        <f t="shared" si="28"/>
        <v/>
      </c>
      <c r="Y591" t="str">
        <f t="shared" ca="1" si="29"/>
        <v/>
      </c>
    </row>
    <row r="592" spans="1:25" x14ac:dyDescent="0.25">
      <c r="A592">
        <v>3183</v>
      </c>
      <c r="B592" t="s">
        <v>89</v>
      </c>
      <c r="C592" t="s">
        <v>79</v>
      </c>
      <c r="D592" t="s">
        <v>90</v>
      </c>
      <c r="E592" t="s">
        <v>22</v>
      </c>
      <c r="F592" t="s">
        <v>81</v>
      </c>
      <c r="G592" t="s">
        <v>7512</v>
      </c>
      <c r="H592" t="s">
        <v>70</v>
      </c>
      <c r="I592" t="s">
        <v>70</v>
      </c>
      <c r="J592" s="49" t="s">
        <v>7513</v>
      </c>
      <c r="K592" t="s">
        <v>82</v>
      </c>
      <c r="L592" t="s">
        <v>83</v>
      </c>
      <c r="M592" s="50">
        <v>42642</v>
      </c>
      <c r="N592" s="50">
        <v>42642</v>
      </c>
      <c r="O592" s="51">
        <v>0.5</v>
      </c>
      <c r="P592" s="51">
        <v>0</v>
      </c>
      <c r="Q592">
        <v>100</v>
      </c>
      <c r="R592" s="49" t="s">
        <v>7514</v>
      </c>
      <c r="S592" s="49" t="s">
        <v>7513</v>
      </c>
      <c r="T592" t="s">
        <v>84</v>
      </c>
      <c r="U592" t="s">
        <v>71</v>
      </c>
      <c r="V592" t="s">
        <v>85</v>
      </c>
      <c r="W592" t="str">
        <f t="shared" ca="1" si="27"/>
        <v/>
      </c>
      <c r="X592" t="str">
        <f t="shared" si="28"/>
        <v/>
      </c>
      <c r="Y592" t="str">
        <f t="shared" ca="1" si="29"/>
        <v/>
      </c>
    </row>
    <row r="593" spans="1:25" x14ac:dyDescent="0.25">
      <c r="A593">
        <v>3195</v>
      </c>
      <c r="B593" t="s">
        <v>89</v>
      </c>
      <c r="C593" t="s">
        <v>79</v>
      </c>
      <c r="D593" t="s">
        <v>90</v>
      </c>
      <c r="E593" t="s">
        <v>22</v>
      </c>
      <c r="F593" t="s">
        <v>81</v>
      </c>
      <c r="G593" t="s">
        <v>7515</v>
      </c>
      <c r="H593" t="s">
        <v>74</v>
      </c>
      <c r="I593" t="s">
        <v>74</v>
      </c>
      <c r="J593" s="49" t="s">
        <v>8378</v>
      </c>
      <c r="K593" t="s">
        <v>82</v>
      </c>
      <c r="L593" t="s">
        <v>83</v>
      </c>
      <c r="M593" s="50">
        <v>42643</v>
      </c>
      <c r="N593" s="50">
        <v>42643</v>
      </c>
      <c r="O593" s="51">
        <v>1</v>
      </c>
      <c r="P593" s="51">
        <v>0</v>
      </c>
      <c r="Q593">
        <v>100</v>
      </c>
      <c r="R593" s="49" t="s">
        <v>7516</v>
      </c>
      <c r="S593" s="49" t="s">
        <v>8378</v>
      </c>
      <c r="T593" t="s">
        <v>84</v>
      </c>
      <c r="U593" t="s">
        <v>71</v>
      </c>
      <c r="V593" t="s">
        <v>85</v>
      </c>
      <c r="W593" t="str">
        <f t="shared" ca="1" si="27"/>
        <v/>
      </c>
      <c r="X593" t="str">
        <f t="shared" si="28"/>
        <v/>
      </c>
      <c r="Y593" t="str">
        <f t="shared" ca="1" si="29"/>
        <v/>
      </c>
    </row>
    <row r="594" spans="1:25" x14ac:dyDescent="0.25">
      <c r="A594">
        <v>3203</v>
      </c>
      <c r="B594" t="s">
        <v>89</v>
      </c>
      <c r="C594" t="s">
        <v>79</v>
      </c>
      <c r="D594" t="s">
        <v>90</v>
      </c>
      <c r="E594" t="s">
        <v>22</v>
      </c>
      <c r="F594" t="s">
        <v>81</v>
      </c>
      <c r="G594" t="s">
        <v>7517</v>
      </c>
      <c r="H594" t="s">
        <v>74</v>
      </c>
      <c r="I594" t="s">
        <v>74</v>
      </c>
      <c r="J594" s="49" t="s">
        <v>8379</v>
      </c>
      <c r="K594" t="s">
        <v>82</v>
      </c>
      <c r="L594" t="s">
        <v>83</v>
      </c>
      <c r="M594" s="50">
        <v>42643</v>
      </c>
      <c r="N594" s="50">
        <v>42643</v>
      </c>
      <c r="O594" s="51">
        <v>0.5</v>
      </c>
      <c r="P594" s="51">
        <v>0</v>
      </c>
      <c r="Q594">
        <v>100</v>
      </c>
      <c r="R594" s="49" t="s">
        <v>7518</v>
      </c>
      <c r="S594" s="49" t="s">
        <v>8379</v>
      </c>
      <c r="T594" t="s">
        <v>84</v>
      </c>
      <c r="U594" t="s">
        <v>71</v>
      </c>
      <c r="V594" t="s">
        <v>85</v>
      </c>
      <c r="W594" t="str">
        <f t="shared" ca="1" si="27"/>
        <v/>
      </c>
      <c r="X594" t="str">
        <f t="shared" si="28"/>
        <v/>
      </c>
      <c r="Y594" t="str">
        <f t="shared" ca="1" si="29"/>
        <v/>
      </c>
    </row>
    <row r="595" spans="1:25" x14ac:dyDescent="0.25">
      <c r="A595">
        <v>3211</v>
      </c>
      <c r="B595" t="s">
        <v>89</v>
      </c>
      <c r="C595" t="s">
        <v>79</v>
      </c>
      <c r="D595" t="s">
        <v>90</v>
      </c>
      <c r="E595" t="s">
        <v>22</v>
      </c>
      <c r="F595" t="s">
        <v>81</v>
      </c>
      <c r="G595" t="s">
        <v>7519</v>
      </c>
      <c r="H595" t="s">
        <v>70</v>
      </c>
      <c r="I595" t="s">
        <v>70</v>
      </c>
      <c r="J595" s="49" t="s">
        <v>9699</v>
      </c>
      <c r="K595" t="s">
        <v>82</v>
      </c>
      <c r="L595" t="s">
        <v>83</v>
      </c>
      <c r="M595" s="50">
        <v>42643</v>
      </c>
      <c r="N595" s="50">
        <v>42643</v>
      </c>
      <c r="O595" s="51">
        <v>1</v>
      </c>
      <c r="P595" s="51">
        <v>0</v>
      </c>
      <c r="Q595">
        <v>100</v>
      </c>
      <c r="R595" s="49" t="s">
        <v>7520</v>
      </c>
      <c r="S595" s="49" t="s">
        <v>9700</v>
      </c>
      <c r="T595" t="s">
        <v>84</v>
      </c>
      <c r="U595" t="s">
        <v>71</v>
      </c>
      <c r="V595" t="s">
        <v>85</v>
      </c>
      <c r="W595" t="str">
        <f t="shared" ca="1" si="27"/>
        <v/>
      </c>
      <c r="X595" t="str">
        <f t="shared" si="28"/>
        <v/>
      </c>
      <c r="Y595" t="str">
        <f t="shared" ca="1" si="29"/>
        <v/>
      </c>
    </row>
    <row r="596" spans="1:25" x14ac:dyDescent="0.25">
      <c r="A596">
        <v>3213</v>
      </c>
      <c r="B596" t="s">
        <v>89</v>
      </c>
      <c r="C596" t="s">
        <v>79</v>
      </c>
      <c r="D596" t="s">
        <v>90</v>
      </c>
      <c r="E596" t="s">
        <v>22</v>
      </c>
      <c r="F596" t="s">
        <v>81</v>
      </c>
      <c r="G596" t="s">
        <v>7521</v>
      </c>
      <c r="H596" t="s">
        <v>74</v>
      </c>
      <c r="I596" t="s">
        <v>74</v>
      </c>
      <c r="J596" s="49" t="s">
        <v>8380</v>
      </c>
      <c r="K596" t="s">
        <v>82</v>
      </c>
      <c r="L596" t="s">
        <v>83</v>
      </c>
      <c r="M596" s="50">
        <v>42643</v>
      </c>
      <c r="N596" s="50">
        <v>42643</v>
      </c>
      <c r="O596" s="51">
        <v>0.5</v>
      </c>
      <c r="P596" s="51">
        <v>0</v>
      </c>
      <c r="Q596">
        <v>100</v>
      </c>
      <c r="R596" s="49" t="s">
        <v>7522</v>
      </c>
      <c r="S596" s="49" t="s">
        <v>8381</v>
      </c>
      <c r="T596" t="s">
        <v>84</v>
      </c>
      <c r="U596" t="s">
        <v>71</v>
      </c>
      <c r="V596" t="s">
        <v>85</v>
      </c>
      <c r="W596" t="str">
        <f t="shared" ca="1" si="27"/>
        <v/>
      </c>
      <c r="X596" t="str">
        <f t="shared" si="28"/>
        <v/>
      </c>
      <c r="Y596" t="str">
        <f t="shared" ca="1" si="29"/>
        <v/>
      </c>
    </row>
    <row r="597" spans="1:25" x14ac:dyDescent="0.25">
      <c r="A597">
        <v>3214</v>
      </c>
      <c r="B597" t="s">
        <v>89</v>
      </c>
      <c r="C597" t="s">
        <v>79</v>
      </c>
      <c r="D597" t="s">
        <v>90</v>
      </c>
      <c r="E597" t="s">
        <v>22</v>
      </c>
      <c r="F597" t="s">
        <v>81</v>
      </c>
      <c r="G597" t="s">
        <v>7523</v>
      </c>
      <c r="H597" t="s">
        <v>74</v>
      </c>
      <c r="I597" t="s">
        <v>74</v>
      </c>
      <c r="J597" s="49" t="s">
        <v>8382</v>
      </c>
      <c r="K597" t="s">
        <v>82</v>
      </c>
      <c r="L597" t="s">
        <v>83</v>
      </c>
      <c r="M597" s="50">
        <v>42643</v>
      </c>
      <c r="N597" s="50">
        <v>42643</v>
      </c>
      <c r="O597" s="51">
        <v>1</v>
      </c>
      <c r="P597" s="51">
        <v>0</v>
      </c>
      <c r="Q597">
        <v>100</v>
      </c>
      <c r="R597" s="49" t="s">
        <v>7524</v>
      </c>
      <c r="S597" s="49" t="s">
        <v>8382</v>
      </c>
      <c r="T597" t="s">
        <v>84</v>
      </c>
      <c r="U597" t="s">
        <v>71</v>
      </c>
      <c r="V597" t="s">
        <v>85</v>
      </c>
      <c r="W597" t="str">
        <f t="shared" ca="1" si="27"/>
        <v/>
      </c>
      <c r="X597" t="str">
        <f t="shared" si="28"/>
        <v/>
      </c>
      <c r="Y597" t="str">
        <f t="shared" ca="1" si="29"/>
        <v/>
      </c>
    </row>
    <row r="598" spans="1:25" x14ac:dyDescent="0.25">
      <c r="A598">
        <v>3216</v>
      </c>
      <c r="B598" t="s">
        <v>89</v>
      </c>
      <c r="C598" t="s">
        <v>79</v>
      </c>
      <c r="D598" t="s">
        <v>90</v>
      </c>
      <c r="E598" t="s">
        <v>22</v>
      </c>
      <c r="F598" t="s">
        <v>81</v>
      </c>
      <c r="G598" t="s">
        <v>7525</v>
      </c>
      <c r="H598" t="s">
        <v>74</v>
      </c>
      <c r="I598" t="s">
        <v>74</v>
      </c>
      <c r="J598" s="49" t="s">
        <v>8383</v>
      </c>
      <c r="K598" t="s">
        <v>82</v>
      </c>
      <c r="L598" t="s">
        <v>83</v>
      </c>
      <c r="M598" s="50">
        <v>42643</v>
      </c>
      <c r="N598" s="50">
        <v>42643</v>
      </c>
      <c r="O598" s="51">
        <v>0.5</v>
      </c>
      <c r="P598" s="51">
        <v>0</v>
      </c>
      <c r="Q598">
        <v>100</v>
      </c>
      <c r="R598" s="49" t="s">
        <v>7526</v>
      </c>
      <c r="S598" s="49" t="s">
        <v>8383</v>
      </c>
      <c r="T598" t="s">
        <v>84</v>
      </c>
      <c r="U598" t="s">
        <v>71</v>
      </c>
      <c r="V598" t="s">
        <v>85</v>
      </c>
      <c r="W598" t="str">
        <f t="shared" ca="1" si="27"/>
        <v/>
      </c>
      <c r="X598" t="str">
        <f t="shared" si="28"/>
        <v/>
      </c>
      <c r="Y598" t="str">
        <f t="shared" ca="1" si="29"/>
        <v/>
      </c>
    </row>
    <row r="599" spans="1:25" x14ac:dyDescent="0.25">
      <c r="A599">
        <v>3217</v>
      </c>
      <c r="B599" t="s">
        <v>89</v>
      </c>
      <c r="C599" t="s">
        <v>79</v>
      </c>
      <c r="D599" t="s">
        <v>90</v>
      </c>
      <c r="E599" t="s">
        <v>22</v>
      </c>
      <c r="F599" t="s">
        <v>81</v>
      </c>
      <c r="G599" t="s">
        <v>7527</v>
      </c>
      <c r="H599" t="s">
        <v>74</v>
      </c>
      <c r="I599" t="s">
        <v>74</v>
      </c>
      <c r="J599" s="49" t="s">
        <v>8384</v>
      </c>
      <c r="K599" t="s">
        <v>82</v>
      </c>
      <c r="L599" t="s">
        <v>83</v>
      </c>
      <c r="M599" s="50">
        <v>42643</v>
      </c>
      <c r="N599" s="50">
        <v>42643</v>
      </c>
      <c r="O599" s="51">
        <v>0.5</v>
      </c>
      <c r="P599" s="51">
        <v>0</v>
      </c>
      <c r="Q599">
        <v>100</v>
      </c>
      <c r="R599" s="49" t="s">
        <v>7528</v>
      </c>
      <c r="S599" s="49" t="s">
        <v>8384</v>
      </c>
      <c r="T599" t="s">
        <v>84</v>
      </c>
      <c r="U599" t="s">
        <v>71</v>
      </c>
      <c r="V599" t="s">
        <v>85</v>
      </c>
      <c r="W599" t="str">
        <f t="shared" ca="1" si="27"/>
        <v/>
      </c>
      <c r="X599" t="str">
        <f t="shared" si="28"/>
        <v/>
      </c>
      <c r="Y599" t="str">
        <f t="shared" ca="1" si="29"/>
        <v/>
      </c>
    </row>
    <row r="600" spans="1:25" x14ac:dyDescent="0.25">
      <c r="A600">
        <v>3218</v>
      </c>
      <c r="B600" t="s">
        <v>89</v>
      </c>
      <c r="C600" t="s">
        <v>79</v>
      </c>
      <c r="D600" t="s">
        <v>90</v>
      </c>
      <c r="E600" t="s">
        <v>22</v>
      </c>
      <c r="F600" t="s">
        <v>81</v>
      </c>
      <c r="G600" t="s">
        <v>7529</v>
      </c>
      <c r="H600" t="s">
        <v>74</v>
      </c>
      <c r="I600" t="s">
        <v>74</v>
      </c>
      <c r="J600" s="49" t="s">
        <v>8385</v>
      </c>
      <c r="K600" t="s">
        <v>82</v>
      </c>
      <c r="L600" t="s">
        <v>83</v>
      </c>
      <c r="M600" s="50">
        <v>42643</v>
      </c>
      <c r="N600" s="50">
        <v>42643</v>
      </c>
      <c r="O600" s="51">
        <v>0.5</v>
      </c>
      <c r="P600" s="51">
        <v>0</v>
      </c>
      <c r="Q600">
        <v>100</v>
      </c>
      <c r="R600" s="49" t="s">
        <v>7530</v>
      </c>
      <c r="S600" s="49" t="s">
        <v>8385</v>
      </c>
      <c r="T600" t="s">
        <v>84</v>
      </c>
      <c r="U600" t="s">
        <v>71</v>
      </c>
      <c r="V600" t="s">
        <v>85</v>
      </c>
      <c r="W600" t="str">
        <f t="shared" ca="1" si="27"/>
        <v/>
      </c>
      <c r="X600" t="str">
        <f t="shared" si="28"/>
        <v/>
      </c>
      <c r="Y600" t="str">
        <f t="shared" ca="1" si="29"/>
        <v/>
      </c>
    </row>
    <row r="601" spans="1:25" x14ac:dyDescent="0.25">
      <c r="A601">
        <v>3221</v>
      </c>
      <c r="B601" t="s">
        <v>89</v>
      </c>
      <c r="C601" t="s">
        <v>79</v>
      </c>
      <c r="D601" t="s">
        <v>90</v>
      </c>
      <c r="E601" t="s">
        <v>22</v>
      </c>
      <c r="F601" t="s">
        <v>81</v>
      </c>
      <c r="G601" t="s">
        <v>8386</v>
      </c>
      <c r="H601" t="s">
        <v>70</v>
      </c>
      <c r="I601" t="s">
        <v>70</v>
      </c>
      <c r="J601" s="49" t="s">
        <v>9701</v>
      </c>
      <c r="K601" t="s">
        <v>82</v>
      </c>
      <c r="L601" t="s">
        <v>83</v>
      </c>
      <c r="M601" s="50">
        <v>42643</v>
      </c>
      <c r="N601" s="50">
        <v>42643</v>
      </c>
      <c r="O601" s="51">
        <v>1</v>
      </c>
      <c r="P601" s="51">
        <v>0</v>
      </c>
      <c r="Q601">
        <v>100</v>
      </c>
      <c r="R601" s="49" t="s">
        <v>8387</v>
      </c>
      <c r="S601" s="49" t="s">
        <v>9701</v>
      </c>
      <c r="T601" t="s">
        <v>84</v>
      </c>
      <c r="U601" t="s">
        <v>71</v>
      </c>
      <c r="V601" t="s">
        <v>85</v>
      </c>
      <c r="W601" t="str">
        <f t="shared" ca="1" si="27"/>
        <v/>
      </c>
      <c r="X601" t="str">
        <f t="shared" si="28"/>
        <v/>
      </c>
      <c r="Y601" t="str">
        <f t="shared" ca="1" si="29"/>
        <v/>
      </c>
    </row>
    <row r="602" spans="1:25" x14ac:dyDescent="0.25">
      <c r="A602">
        <v>3222</v>
      </c>
      <c r="B602" t="s">
        <v>89</v>
      </c>
      <c r="C602" t="s">
        <v>79</v>
      </c>
      <c r="D602" t="s">
        <v>90</v>
      </c>
      <c r="E602" t="s">
        <v>22</v>
      </c>
      <c r="F602" t="s">
        <v>81</v>
      </c>
      <c r="G602" t="s">
        <v>8388</v>
      </c>
      <c r="H602" t="s">
        <v>70</v>
      </c>
      <c r="I602" t="s">
        <v>70</v>
      </c>
      <c r="J602" s="49" t="s">
        <v>9702</v>
      </c>
      <c r="K602" t="s">
        <v>82</v>
      </c>
      <c r="L602" t="s">
        <v>83</v>
      </c>
      <c r="M602" s="50">
        <v>42643</v>
      </c>
      <c r="N602" s="50">
        <v>42643</v>
      </c>
      <c r="O602" s="51">
        <v>1</v>
      </c>
      <c r="P602" s="51">
        <v>0</v>
      </c>
      <c r="Q602">
        <v>100</v>
      </c>
      <c r="R602" s="49" t="s">
        <v>8389</v>
      </c>
      <c r="S602" s="49" t="s">
        <v>9702</v>
      </c>
      <c r="T602" t="s">
        <v>84</v>
      </c>
      <c r="U602" t="s">
        <v>71</v>
      </c>
      <c r="V602" t="s">
        <v>85</v>
      </c>
      <c r="W602" t="str">
        <f t="shared" ca="1" si="27"/>
        <v/>
      </c>
      <c r="X602" t="str">
        <f t="shared" si="28"/>
        <v/>
      </c>
      <c r="Y602" t="str">
        <f t="shared" ca="1" si="29"/>
        <v/>
      </c>
    </row>
    <row r="603" spans="1:25" x14ac:dyDescent="0.25">
      <c r="A603">
        <v>3223</v>
      </c>
      <c r="B603" t="s">
        <v>89</v>
      </c>
      <c r="C603" t="s">
        <v>79</v>
      </c>
      <c r="D603" t="s">
        <v>90</v>
      </c>
      <c r="E603" t="s">
        <v>22</v>
      </c>
      <c r="F603" t="s">
        <v>81</v>
      </c>
      <c r="G603" t="s">
        <v>8390</v>
      </c>
      <c r="H603" t="s">
        <v>70</v>
      </c>
      <c r="I603" t="s">
        <v>70</v>
      </c>
      <c r="J603" s="49" t="s">
        <v>9703</v>
      </c>
      <c r="K603" t="s">
        <v>82</v>
      </c>
      <c r="L603" t="s">
        <v>83</v>
      </c>
      <c r="M603" s="50">
        <v>42643</v>
      </c>
      <c r="N603" s="50">
        <v>42643</v>
      </c>
      <c r="O603" s="51">
        <v>1</v>
      </c>
      <c r="P603" s="51">
        <v>0</v>
      </c>
      <c r="Q603">
        <v>100</v>
      </c>
      <c r="R603" s="49" t="s">
        <v>8391</v>
      </c>
      <c r="S603" s="49" t="s">
        <v>9703</v>
      </c>
      <c r="T603" t="s">
        <v>84</v>
      </c>
      <c r="U603" t="s">
        <v>71</v>
      </c>
      <c r="V603" t="s">
        <v>85</v>
      </c>
      <c r="W603" t="str">
        <f t="shared" ca="1" si="27"/>
        <v/>
      </c>
      <c r="X603" t="str">
        <f t="shared" si="28"/>
        <v/>
      </c>
      <c r="Y603" t="str">
        <f t="shared" ca="1" si="29"/>
        <v/>
      </c>
    </row>
    <row r="604" spans="1:25" x14ac:dyDescent="0.25">
      <c r="A604">
        <v>3226</v>
      </c>
      <c r="B604" t="s">
        <v>89</v>
      </c>
      <c r="C604" t="s">
        <v>79</v>
      </c>
      <c r="D604" t="s">
        <v>90</v>
      </c>
      <c r="E604" t="s">
        <v>22</v>
      </c>
      <c r="F604" t="s">
        <v>81</v>
      </c>
      <c r="G604" t="s">
        <v>8392</v>
      </c>
      <c r="H604" t="s">
        <v>70</v>
      </c>
      <c r="I604" t="s">
        <v>70</v>
      </c>
      <c r="J604" s="49" t="s">
        <v>9704</v>
      </c>
      <c r="K604" t="s">
        <v>82</v>
      </c>
      <c r="L604" t="s">
        <v>83</v>
      </c>
      <c r="M604" s="50">
        <v>42643</v>
      </c>
      <c r="N604" s="50">
        <v>42643</v>
      </c>
      <c r="O604" s="51">
        <v>0.5</v>
      </c>
      <c r="P604" s="51">
        <v>0</v>
      </c>
      <c r="Q604">
        <v>100</v>
      </c>
      <c r="R604" s="49" t="s">
        <v>8393</v>
      </c>
      <c r="S604" s="49" t="s">
        <v>9704</v>
      </c>
      <c r="T604" t="s">
        <v>84</v>
      </c>
      <c r="U604" t="s">
        <v>71</v>
      </c>
      <c r="V604" t="s">
        <v>85</v>
      </c>
      <c r="W604" t="str">
        <f t="shared" ca="1" si="27"/>
        <v/>
      </c>
      <c r="X604" t="str">
        <f t="shared" si="28"/>
        <v/>
      </c>
      <c r="Y604" t="str">
        <f t="shared" ca="1" si="29"/>
        <v/>
      </c>
    </row>
    <row r="605" spans="1:25" x14ac:dyDescent="0.25">
      <c r="A605">
        <v>3227</v>
      </c>
      <c r="B605" t="s">
        <v>89</v>
      </c>
      <c r="C605" t="s">
        <v>79</v>
      </c>
      <c r="D605" t="s">
        <v>90</v>
      </c>
      <c r="E605" t="s">
        <v>22</v>
      </c>
      <c r="F605" t="s">
        <v>81</v>
      </c>
      <c r="G605" t="s">
        <v>8394</v>
      </c>
      <c r="H605" t="s">
        <v>74</v>
      </c>
      <c r="I605" t="s">
        <v>74</v>
      </c>
      <c r="J605" s="49" t="s">
        <v>8395</v>
      </c>
      <c r="K605" t="s">
        <v>82</v>
      </c>
      <c r="L605" t="s">
        <v>83</v>
      </c>
      <c r="M605" s="50">
        <v>42643</v>
      </c>
      <c r="N605" s="50">
        <v>42643</v>
      </c>
      <c r="O605" s="51">
        <v>0.5</v>
      </c>
      <c r="P605" s="51">
        <v>0</v>
      </c>
      <c r="Q605">
        <v>100</v>
      </c>
      <c r="R605" s="49" t="s">
        <v>8396</v>
      </c>
      <c r="S605" s="49" t="s">
        <v>8395</v>
      </c>
      <c r="T605" t="s">
        <v>84</v>
      </c>
      <c r="U605" t="s">
        <v>71</v>
      </c>
      <c r="V605" t="s">
        <v>85</v>
      </c>
      <c r="W605" t="str">
        <f t="shared" ca="1" si="27"/>
        <v/>
      </c>
      <c r="X605" t="str">
        <f t="shared" si="28"/>
        <v/>
      </c>
      <c r="Y605" t="str">
        <f t="shared" ca="1" si="29"/>
        <v/>
      </c>
    </row>
    <row r="606" spans="1:25" x14ac:dyDescent="0.25">
      <c r="A606">
        <v>3228</v>
      </c>
      <c r="B606" t="s">
        <v>89</v>
      </c>
      <c r="C606" t="s">
        <v>79</v>
      </c>
      <c r="D606" t="s">
        <v>90</v>
      </c>
      <c r="E606" t="s">
        <v>22</v>
      </c>
      <c r="F606" t="s">
        <v>81</v>
      </c>
      <c r="G606" t="s">
        <v>8397</v>
      </c>
      <c r="H606" t="s">
        <v>76</v>
      </c>
      <c r="I606" t="s">
        <v>76</v>
      </c>
      <c r="J606" s="49" t="s">
        <v>8398</v>
      </c>
      <c r="K606" t="s">
        <v>82</v>
      </c>
      <c r="L606" t="s">
        <v>83</v>
      </c>
      <c r="M606" s="50">
        <v>42643</v>
      </c>
      <c r="N606" s="50">
        <v>42643</v>
      </c>
      <c r="O606" s="51">
        <v>1</v>
      </c>
      <c r="P606" s="51">
        <v>0</v>
      </c>
      <c r="Q606">
        <v>100</v>
      </c>
      <c r="R606" s="49" t="s">
        <v>8399</v>
      </c>
      <c r="S606" s="49" t="s">
        <v>8400</v>
      </c>
      <c r="T606" t="s">
        <v>84</v>
      </c>
      <c r="U606" t="s">
        <v>71</v>
      </c>
      <c r="V606" t="s">
        <v>85</v>
      </c>
      <c r="W606" t="str">
        <f t="shared" ca="1" si="27"/>
        <v/>
      </c>
      <c r="X606" t="str">
        <f t="shared" si="28"/>
        <v/>
      </c>
      <c r="Y606" t="str">
        <f t="shared" ca="1" si="29"/>
        <v/>
      </c>
    </row>
    <row r="607" spans="1:25" x14ac:dyDescent="0.25">
      <c r="A607">
        <v>3230</v>
      </c>
      <c r="B607" t="s">
        <v>89</v>
      </c>
      <c r="C607" t="s">
        <v>79</v>
      </c>
      <c r="D607" t="s">
        <v>90</v>
      </c>
      <c r="E607" t="s">
        <v>22</v>
      </c>
      <c r="F607" t="s">
        <v>81</v>
      </c>
      <c r="G607" t="s">
        <v>8401</v>
      </c>
      <c r="H607" t="s">
        <v>76</v>
      </c>
      <c r="I607" t="s">
        <v>76</v>
      </c>
      <c r="J607" s="49" t="s">
        <v>8402</v>
      </c>
      <c r="K607" t="s">
        <v>82</v>
      </c>
      <c r="L607" t="s">
        <v>83</v>
      </c>
      <c r="M607" s="50">
        <v>42643</v>
      </c>
      <c r="N607" s="50">
        <v>42643</v>
      </c>
      <c r="O607" s="51">
        <v>1</v>
      </c>
      <c r="P607" s="51">
        <v>0</v>
      </c>
      <c r="Q607">
        <v>100</v>
      </c>
      <c r="R607" s="49" t="s">
        <v>8403</v>
      </c>
      <c r="S607" s="49" t="s">
        <v>8402</v>
      </c>
      <c r="T607" t="s">
        <v>84</v>
      </c>
      <c r="U607" t="s">
        <v>71</v>
      </c>
      <c r="V607" t="s">
        <v>85</v>
      </c>
      <c r="W607" t="str">
        <f t="shared" ca="1" si="27"/>
        <v/>
      </c>
      <c r="X607" t="str">
        <f t="shared" si="28"/>
        <v/>
      </c>
      <c r="Y607" t="str">
        <f t="shared" ca="1" si="29"/>
        <v/>
      </c>
    </row>
    <row r="608" spans="1:25" x14ac:dyDescent="0.25">
      <c r="A608">
        <v>3236</v>
      </c>
      <c r="B608" t="s">
        <v>89</v>
      </c>
      <c r="C608" t="s">
        <v>79</v>
      </c>
      <c r="D608" t="s">
        <v>90</v>
      </c>
      <c r="E608" t="s">
        <v>22</v>
      </c>
      <c r="F608" t="s">
        <v>81</v>
      </c>
      <c r="G608" t="s">
        <v>9705</v>
      </c>
      <c r="H608" t="s">
        <v>74</v>
      </c>
      <c r="I608" t="s">
        <v>74</v>
      </c>
      <c r="J608" s="49" t="s">
        <v>9706</v>
      </c>
      <c r="K608" t="s">
        <v>82</v>
      </c>
      <c r="L608" t="s">
        <v>83</v>
      </c>
      <c r="M608" s="50">
        <v>42643</v>
      </c>
      <c r="N608" s="50">
        <v>42647</v>
      </c>
      <c r="O608" s="51">
        <v>2</v>
      </c>
      <c r="P608" s="51">
        <v>0</v>
      </c>
      <c r="Q608">
        <v>100</v>
      </c>
      <c r="R608" s="49" t="s">
        <v>9707</v>
      </c>
      <c r="S608" s="49" t="s">
        <v>9706</v>
      </c>
      <c r="T608" t="s">
        <v>84</v>
      </c>
      <c r="U608" t="s">
        <v>71</v>
      </c>
      <c r="V608" t="s">
        <v>85</v>
      </c>
      <c r="W608" t="str">
        <f t="shared" ca="1" si="27"/>
        <v/>
      </c>
      <c r="X608">
        <f t="shared" si="28"/>
        <v>1</v>
      </c>
      <c r="Y608" t="str">
        <f t="shared" ca="1" si="29"/>
        <v/>
      </c>
    </row>
    <row r="609" spans="1:25" x14ac:dyDescent="0.25">
      <c r="A609">
        <v>3237</v>
      </c>
      <c r="B609" t="s">
        <v>89</v>
      </c>
      <c r="C609" t="s">
        <v>79</v>
      </c>
      <c r="D609" t="s">
        <v>90</v>
      </c>
      <c r="E609" t="s">
        <v>22</v>
      </c>
      <c r="F609" t="s">
        <v>81</v>
      </c>
      <c r="G609" t="s">
        <v>9708</v>
      </c>
      <c r="H609" t="s">
        <v>74</v>
      </c>
      <c r="I609" t="s">
        <v>74</v>
      </c>
      <c r="J609" s="49" t="s">
        <v>9709</v>
      </c>
      <c r="K609" t="s">
        <v>82</v>
      </c>
      <c r="L609" t="s">
        <v>83</v>
      </c>
      <c r="M609" s="50">
        <v>42643</v>
      </c>
      <c r="N609" s="50">
        <v>42643</v>
      </c>
      <c r="O609" s="51">
        <v>0.5</v>
      </c>
      <c r="P609" s="51">
        <v>0</v>
      </c>
      <c r="Q609">
        <v>100</v>
      </c>
      <c r="R609" s="49" t="s">
        <v>9710</v>
      </c>
      <c r="S609" s="49" t="s">
        <v>9709</v>
      </c>
      <c r="T609" t="s">
        <v>84</v>
      </c>
      <c r="U609" t="s">
        <v>71</v>
      </c>
      <c r="V609" t="s">
        <v>85</v>
      </c>
      <c r="W609" t="str">
        <f t="shared" ca="1" si="27"/>
        <v/>
      </c>
      <c r="X609" t="str">
        <f t="shared" si="28"/>
        <v/>
      </c>
      <c r="Y609" t="str">
        <f t="shared" ca="1" si="29"/>
        <v/>
      </c>
    </row>
    <row r="610" spans="1:25" x14ac:dyDescent="0.25">
      <c r="A610">
        <v>3239</v>
      </c>
      <c r="B610" t="s">
        <v>89</v>
      </c>
      <c r="C610" t="s">
        <v>79</v>
      </c>
      <c r="D610" t="s">
        <v>90</v>
      </c>
      <c r="E610" t="s">
        <v>22</v>
      </c>
      <c r="F610" t="s">
        <v>81</v>
      </c>
      <c r="G610" t="s">
        <v>9711</v>
      </c>
      <c r="H610" t="s">
        <v>74</v>
      </c>
      <c r="I610" t="s">
        <v>74</v>
      </c>
      <c r="J610" s="49" t="s">
        <v>9712</v>
      </c>
      <c r="K610" t="s">
        <v>82</v>
      </c>
      <c r="L610" t="s">
        <v>83</v>
      </c>
      <c r="M610" s="50">
        <v>42643</v>
      </c>
      <c r="N610" s="50">
        <v>42643</v>
      </c>
      <c r="O610" s="51">
        <v>0.5</v>
      </c>
      <c r="P610" s="51">
        <v>0</v>
      </c>
      <c r="Q610">
        <v>100</v>
      </c>
      <c r="R610" s="49" t="s">
        <v>9713</v>
      </c>
      <c r="S610" s="49" t="s">
        <v>9714</v>
      </c>
      <c r="T610" t="s">
        <v>84</v>
      </c>
      <c r="U610" t="s">
        <v>71</v>
      </c>
      <c r="V610" t="s">
        <v>85</v>
      </c>
      <c r="W610" t="str">
        <f t="shared" ca="1" si="27"/>
        <v/>
      </c>
      <c r="X610" t="str">
        <f t="shared" si="28"/>
        <v/>
      </c>
      <c r="Y610" t="str">
        <f t="shared" ca="1" si="29"/>
        <v/>
      </c>
    </row>
    <row r="611" spans="1:25" x14ac:dyDescent="0.25">
      <c r="A611">
        <v>3240</v>
      </c>
      <c r="B611" t="s">
        <v>89</v>
      </c>
      <c r="C611" t="s">
        <v>79</v>
      </c>
      <c r="D611" t="s">
        <v>90</v>
      </c>
      <c r="E611" t="s">
        <v>22</v>
      </c>
      <c r="F611" t="s">
        <v>81</v>
      </c>
      <c r="G611" t="s">
        <v>9715</v>
      </c>
      <c r="H611" t="s">
        <v>74</v>
      </c>
      <c r="I611" t="s">
        <v>74</v>
      </c>
      <c r="J611" s="49" t="s">
        <v>9716</v>
      </c>
      <c r="K611" t="s">
        <v>82</v>
      </c>
      <c r="L611" t="s">
        <v>83</v>
      </c>
      <c r="M611" s="50">
        <v>42643</v>
      </c>
      <c r="N611" s="50">
        <v>42643</v>
      </c>
      <c r="O611" s="51">
        <v>0.5</v>
      </c>
      <c r="P611" s="51">
        <v>0</v>
      </c>
      <c r="Q611">
        <v>100</v>
      </c>
      <c r="R611" s="49" t="s">
        <v>9717</v>
      </c>
      <c r="S611" s="49" t="s">
        <v>9718</v>
      </c>
      <c r="T611" t="s">
        <v>84</v>
      </c>
      <c r="U611" t="s">
        <v>71</v>
      </c>
      <c r="V611" t="s">
        <v>85</v>
      </c>
      <c r="W611" t="str">
        <f t="shared" ca="1" si="27"/>
        <v/>
      </c>
      <c r="X611" t="str">
        <f t="shared" si="28"/>
        <v/>
      </c>
      <c r="Y611" t="str">
        <f t="shared" ca="1" si="29"/>
        <v/>
      </c>
    </row>
    <row r="612" spans="1:25" x14ac:dyDescent="0.25">
      <c r="A612">
        <v>3247</v>
      </c>
      <c r="B612" t="s">
        <v>89</v>
      </c>
      <c r="C612" t="s">
        <v>79</v>
      </c>
      <c r="D612" t="s">
        <v>90</v>
      </c>
      <c r="E612" t="s">
        <v>22</v>
      </c>
      <c r="F612" t="s">
        <v>81</v>
      </c>
      <c r="G612" t="s">
        <v>9719</v>
      </c>
      <c r="H612" t="s">
        <v>74</v>
      </c>
      <c r="I612" t="s">
        <v>74</v>
      </c>
      <c r="J612" s="49" t="s">
        <v>9720</v>
      </c>
      <c r="K612" t="s">
        <v>82</v>
      </c>
      <c r="L612" t="s">
        <v>83</v>
      </c>
      <c r="M612" s="50">
        <v>42643</v>
      </c>
      <c r="N612" s="50">
        <v>42643</v>
      </c>
      <c r="O612" s="51">
        <v>0.5</v>
      </c>
      <c r="P612" s="51">
        <v>0</v>
      </c>
      <c r="Q612">
        <v>100</v>
      </c>
      <c r="R612" s="49" t="s">
        <v>9721</v>
      </c>
      <c r="S612" s="49" t="s">
        <v>9720</v>
      </c>
      <c r="T612" t="s">
        <v>84</v>
      </c>
      <c r="U612" t="s">
        <v>71</v>
      </c>
      <c r="V612" t="s">
        <v>85</v>
      </c>
      <c r="W612" t="str">
        <f t="shared" ca="1" si="27"/>
        <v/>
      </c>
      <c r="X612" t="str">
        <f t="shared" si="28"/>
        <v/>
      </c>
      <c r="Y612" t="str">
        <f t="shared" ca="1" si="29"/>
        <v/>
      </c>
    </row>
    <row r="613" spans="1:25" x14ac:dyDescent="0.25">
      <c r="A613">
        <v>3258</v>
      </c>
      <c r="B613" t="s">
        <v>89</v>
      </c>
      <c r="C613" t="s">
        <v>79</v>
      </c>
      <c r="D613" t="s">
        <v>90</v>
      </c>
      <c r="E613" t="s">
        <v>22</v>
      </c>
      <c r="F613" t="s">
        <v>81</v>
      </c>
      <c r="G613" t="s">
        <v>9722</v>
      </c>
      <c r="H613" t="s">
        <v>70</v>
      </c>
      <c r="I613" t="s">
        <v>70</v>
      </c>
      <c r="J613" s="49" t="s">
        <v>9723</v>
      </c>
      <c r="K613" t="s">
        <v>82</v>
      </c>
      <c r="L613" t="s">
        <v>83</v>
      </c>
      <c r="M613" s="50">
        <v>42643</v>
      </c>
      <c r="N613" s="50">
        <v>42643</v>
      </c>
      <c r="O613" s="51">
        <v>3</v>
      </c>
      <c r="P613" s="51">
        <v>0</v>
      </c>
      <c r="Q613">
        <v>100</v>
      </c>
      <c r="R613" s="49" t="s">
        <v>9724</v>
      </c>
      <c r="S613" s="49" t="s">
        <v>9723</v>
      </c>
      <c r="T613" t="s">
        <v>84</v>
      </c>
      <c r="U613" t="s">
        <v>71</v>
      </c>
      <c r="V613" t="s">
        <v>85</v>
      </c>
      <c r="W613" t="str">
        <f t="shared" ca="1" si="27"/>
        <v/>
      </c>
      <c r="X613" t="str">
        <f t="shared" si="28"/>
        <v/>
      </c>
      <c r="Y613" t="str">
        <f t="shared" ca="1" si="29"/>
        <v/>
      </c>
    </row>
    <row r="614" spans="1:25" x14ac:dyDescent="0.25">
      <c r="A614">
        <v>3259</v>
      </c>
      <c r="B614" t="s">
        <v>89</v>
      </c>
      <c r="C614" t="s">
        <v>79</v>
      </c>
      <c r="D614" t="s">
        <v>90</v>
      </c>
      <c r="E614" t="s">
        <v>22</v>
      </c>
      <c r="F614" t="s">
        <v>81</v>
      </c>
      <c r="G614" t="s">
        <v>9725</v>
      </c>
      <c r="H614" t="s">
        <v>70</v>
      </c>
      <c r="I614" t="s">
        <v>70</v>
      </c>
      <c r="J614" s="49" t="s">
        <v>9726</v>
      </c>
      <c r="K614" t="s">
        <v>82</v>
      </c>
      <c r="L614" t="s">
        <v>83</v>
      </c>
      <c r="M614" s="50">
        <v>42643</v>
      </c>
      <c r="N614" s="50">
        <v>42643</v>
      </c>
      <c r="O614" s="51">
        <v>1</v>
      </c>
      <c r="P614" s="51">
        <v>0</v>
      </c>
      <c r="Q614">
        <v>100</v>
      </c>
      <c r="R614" s="49" t="s">
        <v>9727</v>
      </c>
      <c r="S614" s="49" t="s">
        <v>9726</v>
      </c>
      <c r="T614" t="s">
        <v>84</v>
      </c>
      <c r="U614" t="s">
        <v>71</v>
      </c>
      <c r="V614" t="s">
        <v>85</v>
      </c>
      <c r="W614" t="str">
        <f t="shared" ca="1" si="27"/>
        <v/>
      </c>
      <c r="X614" t="str">
        <f t="shared" si="28"/>
        <v/>
      </c>
      <c r="Y614" t="str">
        <f t="shared" ca="1" si="29"/>
        <v/>
      </c>
    </row>
    <row r="615" spans="1:25" x14ac:dyDescent="0.25">
      <c r="A615">
        <v>3261</v>
      </c>
      <c r="B615" t="s">
        <v>89</v>
      </c>
      <c r="C615" t="s">
        <v>79</v>
      </c>
      <c r="D615" t="s">
        <v>90</v>
      </c>
      <c r="E615" t="s">
        <v>22</v>
      </c>
      <c r="F615" t="s">
        <v>81</v>
      </c>
      <c r="G615" t="s">
        <v>9728</v>
      </c>
      <c r="H615" t="s">
        <v>76</v>
      </c>
      <c r="I615" t="s">
        <v>76</v>
      </c>
      <c r="J615" s="49" t="s">
        <v>9729</v>
      </c>
      <c r="K615" t="s">
        <v>82</v>
      </c>
      <c r="L615" t="s">
        <v>83</v>
      </c>
      <c r="M615" s="50">
        <v>42643</v>
      </c>
      <c r="N615" s="50">
        <v>42643</v>
      </c>
      <c r="O615" s="51">
        <v>2.5</v>
      </c>
      <c r="P615" s="51">
        <v>0</v>
      </c>
      <c r="Q615">
        <v>100</v>
      </c>
      <c r="R615" s="49" t="s">
        <v>9730</v>
      </c>
      <c r="S615" s="49" t="s">
        <v>9729</v>
      </c>
      <c r="T615" t="s">
        <v>84</v>
      </c>
      <c r="U615" t="s">
        <v>71</v>
      </c>
      <c r="V615" t="s">
        <v>85</v>
      </c>
      <c r="W615" t="str">
        <f t="shared" ca="1" si="27"/>
        <v/>
      </c>
      <c r="X615" t="str">
        <f t="shared" si="28"/>
        <v/>
      </c>
      <c r="Y615" t="str">
        <f t="shared" ca="1" si="29"/>
        <v/>
      </c>
    </row>
    <row r="616" spans="1:25" x14ac:dyDescent="0.25">
      <c r="A616">
        <v>3266</v>
      </c>
      <c r="B616" t="s">
        <v>89</v>
      </c>
      <c r="C616" t="s">
        <v>79</v>
      </c>
      <c r="D616" t="s">
        <v>90</v>
      </c>
      <c r="E616" t="s">
        <v>22</v>
      </c>
      <c r="F616" t="s">
        <v>92</v>
      </c>
      <c r="G616" t="s">
        <v>9731</v>
      </c>
      <c r="H616" t="s">
        <v>76</v>
      </c>
      <c r="I616" t="s">
        <v>76</v>
      </c>
      <c r="J616" s="49" t="s">
        <v>9732</v>
      </c>
      <c r="K616" t="s">
        <v>82</v>
      </c>
      <c r="L616" t="s">
        <v>83</v>
      </c>
      <c r="M616" s="50">
        <v>42644</v>
      </c>
      <c r="N616" s="50">
        <v>42644</v>
      </c>
      <c r="O616" s="51">
        <v>1</v>
      </c>
      <c r="P616" s="51">
        <v>0</v>
      </c>
      <c r="Q616">
        <v>100</v>
      </c>
      <c r="R616" s="49" t="s">
        <v>9733</v>
      </c>
      <c r="S616" s="49" t="s">
        <v>9734</v>
      </c>
      <c r="T616" t="s">
        <v>84</v>
      </c>
      <c r="U616" t="s">
        <v>71</v>
      </c>
      <c r="V616" t="s">
        <v>85</v>
      </c>
      <c r="W616" t="str">
        <f t="shared" ca="1" si="27"/>
        <v/>
      </c>
      <c r="X616" t="str">
        <f t="shared" si="28"/>
        <v/>
      </c>
      <c r="Y616" t="str">
        <f t="shared" ca="1" si="29"/>
        <v/>
      </c>
    </row>
    <row r="617" spans="1:25" x14ac:dyDescent="0.25">
      <c r="A617">
        <v>3269</v>
      </c>
      <c r="B617" t="s">
        <v>89</v>
      </c>
      <c r="C617" t="s">
        <v>79</v>
      </c>
      <c r="D617" t="s">
        <v>90</v>
      </c>
      <c r="E617" t="s">
        <v>22</v>
      </c>
      <c r="F617" t="s">
        <v>81</v>
      </c>
      <c r="G617" t="s">
        <v>9735</v>
      </c>
      <c r="H617" t="s">
        <v>76</v>
      </c>
      <c r="I617" t="s">
        <v>76</v>
      </c>
      <c r="J617" s="49" t="s">
        <v>9736</v>
      </c>
      <c r="K617" t="s">
        <v>82</v>
      </c>
      <c r="L617" t="s">
        <v>83</v>
      </c>
      <c r="M617" s="50">
        <v>42644</v>
      </c>
      <c r="N617" s="50">
        <v>42645</v>
      </c>
      <c r="O617" s="51">
        <v>3</v>
      </c>
      <c r="P617" s="51">
        <v>0</v>
      </c>
      <c r="Q617">
        <v>100</v>
      </c>
      <c r="R617" s="49" t="s">
        <v>9737</v>
      </c>
      <c r="S617" s="49" t="s">
        <v>9736</v>
      </c>
      <c r="T617" t="s">
        <v>84</v>
      </c>
      <c r="U617" t="s">
        <v>71</v>
      </c>
      <c r="V617" t="s">
        <v>85</v>
      </c>
      <c r="W617" t="str">
        <f t="shared" ca="1" si="27"/>
        <v/>
      </c>
      <c r="X617">
        <f t="shared" si="28"/>
        <v>1</v>
      </c>
      <c r="Y617" t="str">
        <f t="shared" ca="1" si="29"/>
        <v/>
      </c>
    </row>
    <row r="618" spans="1:25" x14ac:dyDescent="0.25">
      <c r="A618">
        <v>3270</v>
      </c>
      <c r="B618" t="s">
        <v>89</v>
      </c>
      <c r="C618" t="s">
        <v>79</v>
      </c>
      <c r="D618" t="s">
        <v>90</v>
      </c>
      <c r="E618" t="s">
        <v>22</v>
      </c>
      <c r="F618" t="s">
        <v>81</v>
      </c>
      <c r="G618" t="s">
        <v>9738</v>
      </c>
      <c r="H618" t="s">
        <v>76</v>
      </c>
      <c r="I618" t="s">
        <v>76</v>
      </c>
      <c r="J618" s="49" t="s">
        <v>9739</v>
      </c>
      <c r="K618" t="s">
        <v>82</v>
      </c>
      <c r="L618" t="s">
        <v>83</v>
      </c>
      <c r="M618" s="50">
        <v>42644</v>
      </c>
      <c r="N618" s="50">
        <v>42644</v>
      </c>
      <c r="O618" s="51">
        <v>1</v>
      </c>
      <c r="P618" s="51">
        <v>0</v>
      </c>
      <c r="Q618">
        <v>100</v>
      </c>
      <c r="R618" s="49" t="s">
        <v>9740</v>
      </c>
      <c r="S618" s="49" t="s">
        <v>9739</v>
      </c>
      <c r="T618" t="s">
        <v>84</v>
      </c>
      <c r="U618" t="s">
        <v>71</v>
      </c>
      <c r="V618" t="s">
        <v>85</v>
      </c>
      <c r="W618" t="str">
        <f t="shared" ca="1" si="27"/>
        <v/>
      </c>
      <c r="X618" t="str">
        <f t="shared" si="28"/>
        <v/>
      </c>
      <c r="Y618" t="str">
        <f t="shared" ca="1" si="29"/>
        <v/>
      </c>
    </row>
    <row r="619" spans="1:25" x14ac:dyDescent="0.25">
      <c r="A619">
        <v>3271</v>
      </c>
      <c r="B619" t="s">
        <v>89</v>
      </c>
      <c r="C619" t="s">
        <v>79</v>
      </c>
      <c r="D619" t="s">
        <v>90</v>
      </c>
      <c r="E619" t="s">
        <v>22</v>
      </c>
      <c r="F619" t="s">
        <v>81</v>
      </c>
      <c r="G619" t="s">
        <v>9741</v>
      </c>
      <c r="H619" t="s">
        <v>76</v>
      </c>
      <c r="I619" t="s">
        <v>76</v>
      </c>
      <c r="J619" s="49" t="s">
        <v>9742</v>
      </c>
      <c r="K619" t="s">
        <v>82</v>
      </c>
      <c r="L619" t="s">
        <v>83</v>
      </c>
      <c r="M619" s="50">
        <v>42644</v>
      </c>
      <c r="N619" s="50">
        <v>42644</v>
      </c>
      <c r="O619" s="51">
        <v>1</v>
      </c>
      <c r="P619" s="51">
        <v>0</v>
      </c>
      <c r="Q619">
        <v>100</v>
      </c>
      <c r="R619" s="49" t="s">
        <v>9743</v>
      </c>
      <c r="S619" s="49" t="s">
        <v>9742</v>
      </c>
      <c r="T619" t="s">
        <v>84</v>
      </c>
      <c r="U619" t="s">
        <v>71</v>
      </c>
      <c r="V619" t="s">
        <v>85</v>
      </c>
      <c r="W619" t="str">
        <f t="shared" ca="1" si="27"/>
        <v/>
      </c>
      <c r="X619" t="str">
        <f t="shared" si="28"/>
        <v/>
      </c>
      <c r="Y619" t="str">
        <f t="shared" ca="1" si="29"/>
        <v/>
      </c>
    </row>
    <row r="620" spans="1:25" x14ac:dyDescent="0.25">
      <c r="A620">
        <v>3280</v>
      </c>
      <c r="B620" t="s">
        <v>89</v>
      </c>
      <c r="C620" t="s">
        <v>79</v>
      </c>
      <c r="D620" t="s">
        <v>90</v>
      </c>
      <c r="E620" t="s">
        <v>22</v>
      </c>
      <c r="F620" t="s">
        <v>81</v>
      </c>
      <c r="G620" t="s">
        <v>9744</v>
      </c>
      <c r="H620" t="s">
        <v>70</v>
      </c>
      <c r="I620" t="s">
        <v>70</v>
      </c>
      <c r="J620" s="49" t="s">
        <v>9745</v>
      </c>
      <c r="K620" t="s">
        <v>82</v>
      </c>
      <c r="L620" t="s">
        <v>83</v>
      </c>
      <c r="M620" s="50">
        <v>42646</v>
      </c>
      <c r="N620" s="50">
        <v>42646</v>
      </c>
      <c r="O620" s="51">
        <v>1</v>
      </c>
      <c r="P620" s="51">
        <v>0</v>
      </c>
      <c r="Q620">
        <v>100</v>
      </c>
      <c r="R620" s="49" t="s">
        <v>9746</v>
      </c>
      <c r="S620" s="49" t="s">
        <v>9745</v>
      </c>
      <c r="T620" t="s">
        <v>84</v>
      </c>
      <c r="U620" t="s">
        <v>71</v>
      </c>
      <c r="V620" t="s">
        <v>85</v>
      </c>
      <c r="W620" t="str">
        <f t="shared" ca="1" si="27"/>
        <v/>
      </c>
      <c r="X620" t="str">
        <f t="shared" si="28"/>
        <v/>
      </c>
      <c r="Y620" t="str">
        <f t="shared" ca="1" si="29"/>
        <v/>
      </c>
    </row>
    <row r="621" spans="1:25" x14ac:dyDescent="0.25">
      <c r="A621">
        <v>3285</v>
      </c>
      <c r="B621" t="s">
        <v>89</v>
      </c>
      <c r="C621" t="s">
        <v>79</v>
      </c>
      <c r="D621" t="s">
        <v>90</v>
      </c>
      <c r="E621" t="s">
        <v>22</v>
      </c>
      <c r="F621" t="s">
        <v>81</v>
      </c>
      <c r="G621" t="s">
        <v>9747</v>
      </c>
      <c r="H621" t="s">
        <v>70</v>
      </c>
      <c r="I621" t="s">
        <v>70</v>
      </c>
      <c r="J621" s="49" t="s">
        <v>9748</v>
      </c>
      <c r="K621" t="s">
        <v>82</v>
      </c>
      <c r="L621" t="s">
        <v>83</v>
      </c>
      <c r="M621" s="50">
        <v>42646</v>
      </c>
      <c r="N621" s="50">
        <v>42646</v>
      </c>
      <c r="O621" s="51">
        <v>2</v>
      </c>
      <c r="P621" s="51">
        <v>0</v>
      </c>
      <c r="Q621">
        <v>100</v>
      </c>
      <c r="R621" s="49" t="s">
        <v>9749</v>
      </c>
      <c r="S621" s="49" t="s">
        <v>9748</v>
      </c>
      <c r="T621" t="s">
        <v>84</v>
      </c>
      <c r="U621" t="s">
        <v>71</v>
      </c>
      <c r="V621" t="s">
        <v>85</v>
      </c>
      <c r="W621" t="str">
        <f t="shared" ca="1" si="27"/>
        <v/>
      </c>
      <c r="X621" t="str">
        <f t="shared" si="28"/>
        <v/>
      </c>
      <c r="Y621" t="str">
        <f t="shared" ca="1" si="29"/>
        <v/>
      </c>
    </row>
    <row r="622" spans="1:25" x14ac:dyDescent="0.25">
      <c r="A622">
        <v>3288</v>
      </c>
      <c r="B622" t="s">
        <v>89</v>
      </c>
      <c r="C622" t="s">
        <v>79</v>
      </c>
      <c r="D622" t="s">
        <v>90</v>
      </c>
      <c r="E622" t="s">
        <v>22</v>
      </c>
      <c r="F622" t="s">
        <v>81</v>
      </c>
      <c r="G622" t="s">
        <v>9750</v>
      </c>
      <c r="H622" t="s">
        <v>74</v>
      </c>
      <c r="I622" t="s">
        <v>74</v>
      </c>
      <c r="J622" s="49" t="s">
        <v>9751</v>
      </c>
      <c r="K622" t="s">
        <v>82</v>
      </c>
      <c r="L622" t="s">
        <v>83</v>
      </c>
      <c r="M622" s="50">
        <v>42646</v>
      </c>
      <c r="N622" s="50">
        <v>42646</v>
      </c>
      <c r="O622" s="51">
        <v>0.5</v>
      </c>
      <c r="P622" s="51">
        <v>0</v>
      </c>
      <c r="Q622">
        <v>100</v>
      </c>
      <c r="R622" s="49" t="s">
        <v>9752</v>
      </c>
      <c r="S622" s="49" t="s">
        <v>9751</v>
      </c>
      <c r="T622" t="s">
        <v>84</v>
      </c>
      <c r="U622" t="s">
        <v>71</v>
      </c>
      <c r="V622" t="s">
        <v>85</v>
      </c>
      <c r="W622" t="str">
        <f t="shared" ca="1" si="27"/>
        <v/>
      </c>
      <c r="X622" t="str">
        <f t="shared" si="28"/>
        <v/>
      </c>
      <c r="Y622" t="str">
        <f t="shared" ca="1" si="29"/>
        <v/>
      </c>
    </row>
    <row r="623" spans="1:25" x14ac:dyDescent="0.25">
      <c r="A623">
        <v>3290</v>
      </c>
      <c r="B623" t="s">
        <v>89</v>
      </c>
      <c r="C623" t="s">
        <v>79</v>
      </c>
      <c r="D623" t="s">
        <v>90</v>
      </c>
      <c r="E623" t="s">
        <v>22</v>
      </c>
      <c r="F623" t="s">
        <v>81</v>
      </c>
      <c r="G623" t="s">
        <v>9753</v>
      </c>
      <c r="H623" t="s">
        <v>76</v>
      </c>
      <c r="I623" t="s">
        <v>76</v>
      </c>
      <c r="J623" s="49" t="s">
        <v>9754</v>
      </c>
      <c r="K623" t="s">
        <v>82</v>
      </c>
      <c r="L623" t="s">
        <v>83</v>
      </c>
      <c r="M623" s="50">
        <v>42645</v>
      </c>
      <c r="N623" s="50">
        <v>42645</v>
      </c>
      <c r="O623" s="51">
        <v>0.5</v>
      </c>
      <c r="P623" s="51">
        <v>0</v>
      </c>
      <c r="Q623">
        <v>100</v>
      </c>
      <c r="R623" s="49" t="s">
        <v>9755</v>
      </c>
      <c r="S623" s="49" t="s">
        <v>9754</v>
      </c>
      <c r="T623" t="s">
        <v>84</v>
      </c>
      <c r="U623" t="s">
        <v>71</v>
      </c>
      <c r="V623" t="s">
        <v>85</v>
      </c>
      <c r="W623" t="str">
        <f t="shared" ca="1" si="27"/>
        <v/>
      </c>
      <c r="X623" t="str">
        <f t="shared" si="28"/>
        <v/>
      </c>
      <c r="Y623" t="str">
        <f t="shared" ca="1" si="29"/>
        <v/>
      </c>
    </row>
    <row r="624" spans="1:25" x14ac:dyDescent="0.25">
      <c r="A624">
        <v>3291</v>
      </c>
      <c r="B624" t="s">
        <v>89</v>
      </c>
      <c r="C624" t="s">
        <v>79</v>
      </c>
      <c r="D624" t="s">
        <v>90</v>
      </c>
      <c r="E624" t="s">
        <v>22</v>
      </c>
      <c r="F624" t="s">
        <v>81</v>
      </c>
      <c r="G624" t="s">
        <v>9756</v>
      </c>
      <c r="H624" t="s">
        <v>74</v>
      </c>
      <c r="I624" t="s">
        <v>74</v>
      </c>
      <c r="J624" s="49" t="s">
        <v>9757</v>
      </c>
      <c r="K624" t="s">
        <v>82</v>
      </c>
      <c r="L624" t="s">
        <v>83</v>
      </c>
      <c r="M624" s="50">
        <v>42646</v>
      </c>
      <c r="N624" s="50">
        <v>42646</v>
      </c>
      <c r="O624" s="51">
        <v>0.5</v>
      </c>
      <c r="P624" s="51">
        <v>0</v>
      </c>
      <c r="Q624">
        <v>100</v>
      </c>
      <c r="R624" s="49" t="s">
        <v>9758</v>
      </c>
      <c r="S624" s="49" t="s">
        <v>9757</v>
      </c>
      <c r="T624" t="s">
        <v>84</v>
      </c>
      <c r="U624" t="s">
        <v>71</v>
      </c>
      <c r="V624" t="s">
        <v>85</v>
      </c>
      <c r="W624" t="str">
        <f t="shared" ca="1" si="27"/>
        <v/>
      </c>
      <c r="X624" t="str">
        <f t="shared" si="28"/>
        <v/>
      </c>
      <c r="Y624" t="str">
        <f t="shared" ca="1" si="29"/>
        <v/>
      </c>
    </row>
    <row r="625" spans="1:25" x14ac:dyDescent="0.25">
      <c r="A625">
        <v>3293</v>
      </c>
      <c r="B625" t="s">
        <v>89</v>
      </c>
      <c r="C625" t="s">
        <v>79</v>
      </c>
      <c r="D625" t="s">
        <v>90</v>
      </c>
      <c r="E625" t="s">
        <v>22</v>
      </c>
      <c r="F625" t="s">
        <v>81</v>
      </c>
      <c r="G625" t="s">
        <v>9759</v>
      </c>
      <c r="H625" t="s">
        <v>74</v>
      </c>
      <c r="I625" t="s">
        <v>74</v>
      </c>
      <c r="J625" s="49" t="s">
        <v>9760</v>
      </c>
      <c r="K625" t="s">
        <v>82</v>
      </c>
      <c r="L625" t="s">
        <v>83</v>
      </c>
      <c r="M625" s="50">
        <v>42646</v>
      </c>
      <c r="N625" s="50">
        <v>42646</v>
      </c>
      <c r="O625" s="51">
        <v>0.5</v>
      </c>
      <c r="P625" s="51">
        <v>0</v>
      </c>
      <c r="Q625">
        <v>100</v>
      </c>
      <c r="R625" s="49" t="s">
        <v>9761</v>
      </c>
      <c r="S625" s="49" t="s">
        <v>9760</v>
      </c>
      <c r="T625" t="s">
        <v>84</v>
      </c>
      <c r="U625" t="s">
        <v>71</v>
      </c>
      <c r="V625" t="s">
        <v>85</v>
      </c>
      <c r="W625" t="str">
        <f t="shared" ca="1" si="27"/>
        <v/>
      </c>
      <c r="X625" t="str">
        <f t="shared" si="28"/>
        <v/>
      </c>
      <c r="Y625" t="str">
        <f t="shared" ca="1" si="29"/>
        <v/>
      </c>
    </row>
    <row r="626" spans="1:25" x14ac:dyDescent="0.25">
      <c r="A626">
        <v>3294</v>
      </c>
      <c r="B626" t="s">
        <v>89</v>
      </c>
      <c r="C626" t="s">
        <v>79</v>
      </c>
      <c r="D626" t="s">
        <v>90</v>
      </c>
      <c r="E626" t="s">
        <v>22</v>
      </c>
      <c r="F626" t="s">
        <v>81</v>
      </c>
      <c r="G626" t="s">
        <v>9762</v>
      </c>
      <c r="H626" t="s">
        <v>74</v>
      </c>
      <c r="I626" t="s">
        <v>74</v>
      </c>
      <c r="J626" s="49" t="s">
        <v>9763</v>
      </c>
      <c r="K626" t="s">
        <v>82</v>
      </c>
      <c r="L626" t="s">
        <v>83</v>
      </c>
      <c r="M626" s="50">
        <v>42646</v>
      </c>
      <c r="N626" s="50">
        <v>42646</v>
      </c>
      <c r="O626" s="51">
        <v>0.5</v>
      </c>
      <c r="P626" s="51">
        <v>0</v>
      </c>
      <c r="Q626">
        <v>100</v>
      </c>
      <c r="R626" s="49" t="s">
        <v>9764</v>
      </c>
      <c r="S626" s="49" t="s">
        <v>9763</v>
      </c>
      <c r="T626" t="s">
        <v>84</v>
      </c>
      <c r="U626" t="s">
        <v>71</v>
      </c>
      <c r="V626" t="s">
        <v>85</v>
      </c>
      <c r="W626" t="str">
        <f t="shared" ca="1" si="27"/>
        <v/>
      </c>
      <c r="X626" t="str">
        <f t="shared" si="28"/>
        <v/>
      </c>
      <c r="Y626" t="str">
        <f t="shared" ca="1" si="29"/>
        <v/>
      </c>
    </row>
    <row r="627" spans="1:25" x14ac:dyDescent="0.25">
      <c r="A627">
        <v>3304</v>
      </c>
      <c r="B627" t="s">
        <v>89</v>
      </c>
      <c r="C627" t="s">
        <v>79</v>
      </c>
      <c r="D627" t="s">
        <v>90</v>
      </c>
      <c r="E627" t="s">
        <v>22</v>
      </c>
      <c r="F627" t="s">
        <v>81</v>
      </c>
      <c r="G627" t="s">
        <v>9765</v>
      </c>
      <c r="H627" t="s">
        <v>74</v>
      </c>
      <c r="I627" t="s">
        <v>74</v>
      </c>
      <c r="J627" s="49" t="s">
        <v>9766</v>
      </c>
      <c r="K627" t="s">
        <v>82</v>
      </c>
      <c r="L627" t="s">
        <v>83</v>
      </c>
      <c r="M627" s="50">
        <v>42646</v>
      </c>
      <c r="N627" s="50">
        <v>42646</v>
      </c>
      <c r="O627" s="51">
        <v>0.5</v>
      </c>
      <c r="P627" s="51">
        <v>0</v>
      </c>
      <c r="Q627">
        <v>100</v>
      </c>
      <c r="R627" s="49" t="s">
        <v>9767</v>
      </c>
      <c r="S627" s="49" t="s">
        <v>9766</v>
      </c>
      <c r="T627" t="s">
        <v>84</v>
      </c>
      <c r="U627" t="s">
        <v>71</v>
      </c>
      <c r="V627" t="s">
        <v>85</v>
      </c>
      <c r="W627" t="str">
        <f t="shared" ca="1" si="27"/>
        <v/>
      </c>
      <c r="X627" t="str">
        <f t="shared" si="28"/>
        <v/>
      </c>
      <c r="Y627" t="str">
        <f t="shared" ca="1" si="29"/>
        <v/>
      </c>
    </row>
    <row r="628" spans="1:25" x14ac:dyDescent="0.25">
      <c r="A628">
        <v>3306</v>
      </c>
      <c r="B628" t="s">
        <v>89</v>
      </c>
      <c r="C628" t="s">
        <v>79</v>
      </c>
      <c r="D628" t="s">
        <v>90</v>
      </c>
      <c r="E628" t="s">
        <v>22</v>
      </c>
      <c r="F628" t="s">
        <v>81</v>
      </c>
      <c r="G628" t="s">
        <v>9768</v>
      </c>
      <c r="H628" t="s">
        <v>76</v>
      </c>
      <c r="I628" t="s">
        <v>70</v>
      </c>
      <c r="J628" s="49" t="s">
        <v>9769</v>
      </c>
      <c r="K628" t="s">
        <v>82</v>
      </c>
      <c r="L628" t="s">
        <v>83</v>
      </c>
      <c r="M628" s="50">
        <v>42646</v>
      </c>
      <c r="N628" s="50">
        <v>42650</v>
      </c>
      <c r="O628" s="51">
        <v>1</v>
      </c>
      <c r="P628" s="51">
        <v>1</v>
      </c>
      <c r="Q628">
        <v>100</v>
      </c>
      <c r="R628" s="49" t="s">
        <v>9770</v>
      </c>
      <c r="S628" s="49" t="s">
        <v>9771</v>
      </c>
      <c r="T628" t="s">
        <v>84</v>
      </c>
      <c r="U628" t="s">
        <v>71</v>
      </c>
      <c r="V628" t="s">
        <v>85</v>
      </c>
      <c r="W628" t="str">
        <f t="shared" ca="1" si="27"/>
        <v/>
      </c>
      <c r="X628">
        <f t="shared" si="28"/>
        <v>1</v>
      </c>
      <c r="Y628" t="str">
        <f t="shared" ca="1" si="29"/>
        <v/>
      </c>
    </row>
    <row r="629" spans="1:25" x14ac:dyDescent="0.25">
      <c r="A629">
        <v>3307</v>
      </c>
      <c r="B629" t="s">
        <v>89</v>
      </c>
      <c r="C629" t="s">
        <v>79</v>
      </c>
      <c r="D629" t="s">
        <v>90</v>
      </c>
      <c r="E629" t="s">
        <v>22</v>
      </c>
      <c r="F629" t="s">
        <v>81</v>
      </c>
      <c r="G629" t="s">
        <v>9772</v>
      </c>
      <c r="H629" t="s">
        <v>70</v>
      </c>
      <c r="I629" t="s">
        <v>70</v>
      </c>
      <c r="J629" s="49" t="s">
        <v>9773</v>
      </c>
      <c r="K629" t="s">
        <v>82</v>
      </c>
      <c r="L629" t="s">
        <v>83</v>
      </c>
      <c r="M629" s="50">
        <v>42646</v>
      </c>
      <c r="N629" s="50">
        <v>42646</v>
      </c>
      <c r="O629" s="51">
        <v>1</v>
      </c>
      <c r="P629" s="51">
        <v>0</v>
      </c>
      <c r="Q629">
        <v>100</v>
      </c>
      <c r="R629" s="49" t="s">
        <v>9774</v>
      </c>
      <c r="S629" s="49" t="s">
        <v>9773</v>
      </c>
      <c r="T629" t="s">
        <v>84</v>
      </c>
      <c r="U629" t="s">
        <v>71</v>
      </c>
      <c r="V629" t="s">
        <v>85</v>
      </c>
      <c r="W629" t="str">
        <f t="shared" ca="1" si="27"/>
        <v/>
      </c>
      <c r="X629" t="str">
        <f t="shared" si="28"/>
        <v/>
      </c>
      <c r="Y629" t="str">
        <f t="shared" ca="1" si="29"/>
        <v/>
      </c>
    </row>
    <row r="630" spans="1:25" x14ac:dyDescent="0.25">
      <c r="A630">
        <v>3309</v>
      </c>
      <c r="B630" t="s">
        <v>89</v>
      </c>
      <c r="C630" t="s">
        <v>79</v>
      </c>
      <c r="D630" t="s">
        <v>90</v>
      </c>
      <c r="E630" t="s">
        <v>22</v>
      </c>
      <c r="F630" t="s">
        <v>81</v>
      </c>
      <c r="G630" t="s">
        <v>9775</v>
      </c>
      <c r="H630" t="s">
        <v>70</v>
      </c>
      <c r="I630" t="s">
        <v>70</v>
      </c>
      <c r="J630" s="49" t="s">
        <v>9776</v>
      </c>
      <c r="K630" t="s">
        <v>82</v>
      </c>
      <c r="L630" t="s">
        <v>83</v>
      </c>
      <c r="M630" s="50">
        <v>42646</v>
      </c>
      <c r="N630" s="50">
        <v>42646</v>
      </c>
      <c r="O630" s="51">
        <v>2</v>
      </c>
      <c r="P630" s="51">
        <v>0</v>
      </c>
      <c r="Q630">
        <v>100</v>
      </c>
      <c r="R630" s="49" t="s">
        <v>9777</v>
      </c>
      <c r="S630" s="49" t="s">
        <v>9776</v>
      </c>
      <c r="T630" t="s">
        <v>84</v>
      </c>
      <c r="U630" t="s">
        <v>71</v>
      </c>
      <c r="V630" t="s">
        <v>85</v>
      </c>
      <c r="W630" t="str">
        <f t="shared" ca="1" si="27"/>
        <v/>
      </c>
      <c r="X630" t="str">
        <f t="shared" si="28"/>
        <v/>
      </c>
      <c r="Y630" t="str">
        <f t="shared" ca="1" si="29"/>
        <v/>
      </c>
    </row>
    <row r="631" spans="1:25" x14ac:dyDescent="0.25">
      <c r="A631">
        <v>3312</v>
      </c>
      <c r="B631" t="s">
        <v>89</v>
      </c>
      <c r="C631" t="s">
        <v>79</v>
      </c>
      <c r="D631" t="s">
        <v>90</v>
      </c>
      <c r="E631" t="s">
        <v>22</v>
      </c>
      <c r="F631" t="s">
        <v>81</v>
      </c>
      <c r="G631" t="s">
        <v>9778</v>
      </c>
      <c r="H631" t="s">
        <v>70</v>
      </c>
      <c r="I631" t="s">
        <v>70</v>
      </c>
      <c r="J631" s="49" t="s">
        <v>9779</v>
      </c>
      <c r="K631" t="s">
        <v>82</v>
      </c>
      <c r="L631" t="s">
        <v>83</v>
      </c>
      <c r="M631" s="50">
        <v>42646</v>
      </c>
      <c r="N631" s="50">
        <v>42646</v>
      </c>
      <c r="O631" s="51">
        <v>2</v>
      </c>
      <c r="P631" s="51">
        <v>0</v>
      </c>
      <c r="Q631">
        <v>100</v>
      </c>
      <c r="R631" s="49" t="s">
        <v>9780</v>
      </c>
      <c r="S631" s="49" t="s">
        <v>9779</v>
      </c>
      <c r="T631" t="s">
        <v>84</v>
      </c>
      <c r="U631" t="s">
        <v>71</v>
      </c>
      <c r="V631" t="s">
        <v>85</v>
      </c>
      <c r="W631" t="str">
        <f t="shared" ca="1" si="27"/>
        <v/>
      </c>
      <c r="X631" t="str">
        <f t="shared" si="28"/>
        <v/>
      </c>
      <c r="Y631" t="str">
        <f t="shared" ca="1" si="29"/>
        <v/>
      </c>
    </row>
    <row r="632" spans="1:25" x14ac:dyDescent="0.25">
      <c r="A632">
        <v>3313</v>
      </c>
      <c r="B632" t="s">
        <v>89</v>
      </c>
      <c r="C632" t="s">
        <v>79</v>
      </c>
      <c r="D632" t="s">
        <v>90</v>
      </c>
      <c r="E632" t="s">
        <v>22</v>
      </c>
      <c r="F632" t="s">
        <v>81</v>
      </c>
      <c r="G632" t="s">
        <v>9781</v>
      </c>
      <c r="H632" t="s">
        <v>70</v>
      </c>
      <c r="I632" t="s">
        <v>70</v>
      </c>
      <c r="J632" s="49" t="s">
        <v>9782</v>
      </c>
      <c r="K632" t="s">
        <v>82</v>
      </c>
      <c r="L632" t="s">
        <v>83</v>
      </c>
      <c r="M632" s="50">
        <v>42646</v>
      </c>
      <c r="N632" s="50">
        <v>42646</v>
      </c>
      <c r="O632" s="51">
        <v>2</v>
      </c>
      <c r="P632" s="51">
        <v>0</v>
      </c>
      <c r="Q632">
        <v>100</v>
      </c>
      <c r="R632" s="49" t="s">
        <v>9783</v>
      </c>
      <c r="S632" s="49" t="s">
        <v>9782</v>
      </c>
      <c r="T632" t="s">
        <v>84</v>
      </c>
      <c r="U632" t="s">
        <v>71</v>
      </c>
      <c r="V632" t="s">
        <v>85</v>
      </c>
      <c r="W632" t="str">
        <f t="shared" ca="1" si="27"/>
        <v/>
      </c>
      <c r="X632" t="str">
        <f t="shared" si="28"/>
        <v/>
      </c>
      <c r="Y632" t="str">
        <f t="shared" ca="1" si="29"/>
        <v/>
      </c>
    </row>
    <row r="633" spans="1:25" x14ac:dyDescent="0.25">
      <c r="A633">
        <v>3320</v>
      </c>
      <c r="B633" t="s">
        <v>89</v>
      </c>
      <c r="C633" t="s">
        <v>79</v>
      </c>
      <c r="D633" t="s">
        <v>90</v>
      </c>
      <c r="E633" t="s">
        <v>22</v>
      </c>
      <c r="F633" t="s">
        <v>81</v>
      </c>
      <c r="G633" t="s">
        <v>9784</v>
      </c>
      <c r="H633" t="s">
        <v>70</v>
      </c>
      <c r="I633" t="s">
        <v>70</v>
      </c>
      <c r="J633" s="49" t="s">
        <v>9785</v>
      </c>
      <c r="K633" t="s">
        <v>82</v>
      </c>
      <c r="L633" t="s">
        <v>83</v>
      </c>
      <c r="M633" s="50">
        <v>42646</v>
      </c>
      <c r="N633" s="50">
        <v>42646</v>
      </c>
      <c r="O633" s="51">
        <v>1</v>
      </c>
      <c r="P633" s="51">
        <v>0</v>
      </c>
      <c r="Q633">
        <v>100</v>
      </c>
      <c r="R633" s="49" t="s">
        <v>9786</v>
      </c>
      <c r="S633" s="49" t="s">
        <v>9785</v>
      </c>
      <c r="T633" t="s">
        <v>84</v>
      </c>
      <c r="U633" t="s">
        <v>71</v>
      </c>
      <c r="V633" t="s">
        <v>85</v>
      </c>
      <c r="W633" t="str">
        <f t="shared" ca="1" si="27"/>
        <v/>
      </c>
      <c r="X633" t="str">
        <f t="shared" si="28"/>
        <v/>
      </c>
      <c r="Y633" t="str">
        <f t="shared" ca="1" si="29"/>
        <v/>
      </c>
    </row>
    <row r="634" spans="1:25" x14ac:dyDescent="0.25">
      <c r="A634">
        <v>3328</v>
      </c>
      <c r="B634" t="s">
        <v>89</v>
      </c>
      <c r="C634" t="s">
        <v>79</v>
      </c>
      <c r="D634" t="s">
        <v>90</v>
      </c>
      <c r="E634" t="s">
        <v>22</v>
      </c>
      <c r="F634" t="s">
        <v>81</v>
      </c>
      <c r="G634" t="s">
        <v>9787</v>
      </c>
      <c r="H634" t="s">
        <v>74</v>
      </c>
      <c r="I634" t="s">
        <v>74</v>
      </c>
      <c r="J634" s="49" t="s">
        <v>9788</v>
      </c>
      <c r="K634" t="s">
        <v>82</v>
      </c>
      <c r="L634" t="s">
        <v>83</v>
      </c>
      <c r="M634" s="50">
        <v>42646</v>
      </c>
      <c r="N634" s="50">
        <v>42646</v>
      </c>
      <c r="O634" s="51">
        <v>0.5</v>
      </c>
      <c r="P634" s="51">
        <v>0</v>
      </c>
      <c r="Q634">
        <v>100</v>
      </c>
      <c r="R634" s="49" t="s">
        <v>9789</v>
      </c>
      <c r="S634" s="49" t="s">
        <v>9788</v>
      </c>
      <c r="T634" t="s">
        <v>84</v>
      </c>
      <c r="U634" t="s">
        <v>71</v>
      </c>
      <c r="V634" t="s">
        <v>85</v>
      </c>
      <c r="W634" t="str">
        <f t="shared" ca="1" si="27"/>
        <v/>
      </c>
      <c r="X634" t="str">
        <f t="shared" si="28"/>
        <v/>
      </c>
      <c r="Y634" t="str">
        <f t="shared" ca="1" si="29"/>
        <v/>
      </c>
    </row>
    <row r="635" spans="1:25" x14ac:dyDescent="0.25">
      <c r="A635">
        <v>3330</v>
      </c>
      <c r="B635" t="s">
        <v>89</v>
      </c>
      <c r="C635" t="s">
        <v>79</v>
      </c>
      <c r="D635" t="s">
        <v>90</v>
      </c>
      <c r="E635" t="s">
        <v>22</v>
      </c>
      <c r="F635" t="s">
        <v>81</v>
      </c>
      <c r="G635" t="s">
        <v>9790</v>
      </c>
      <c r="H635" t="s">
        <v>74</v>
      </c>
      <c r="I635" t="s">
        <v>74</v>
      </c>
      <c r="J635" s="49" t="s">
        <v>9791</v>
      </c>
      <c r="K635" t="s">
        <v>82</v>
      </c>
      <c r="L635" t="s">
        <v>83</v>
      </c>
      <c r="M635" s="50">
        <v>42646</v>
      </c>
      <c r="N635" s="50">
        <v>42646</v>
      </c>
      <c r="O635" s="51">
        <v>0.5</v>
      </c>
      <c r="P635" s="51">
        <v>0</v>
      </c>
      <c r="Q635">
        <v>100</v>
      </c>
      <c r="R635" s="49" t="s">
        <v>9792</v>
      </c>
      <c r="S635" s="49" t="s">
        <v>9791</v>
      </c>
      <c r="T635" t="s">
        <v>84</v>
      </c>
      <c r="U635" t="s">
        <v>71</v>
      </c>
      <c r="V635" t="s">
        <v>85</v>
      </c>
      <c r="W635" t="str">
        <f t="shared" ca="1" si="27"/>
        <v/>
      </c>
      <c r="X635" t="str">
        <f t="shared" si="28"/>
        <v/>
      </c>
      <c r="Y635" t="str">
        <f t="shared" ca="1" si="29"/>
        <v/>
      </c>
    </row>
    <row r="636" spans="1:25" x14ac:dyDescent="0.25">
      <c r="A636">
        <v>3331</v>
      </c>
      <c r="B636" t="s">
        <v>89</v>
      </c>
      <c r="C636" t="s">
        <v>79</v>
      </c>
      <c r="D636" t="s">
        <v>90</v>
      </c>
      <c r="E636" t="s">
        <v>22</v>
      </c>
      <c r="F636" t="s">
        <v>81</v>
      </c>
      <c r="G636" t="s">
        <v>9793</v>
      </c>
      <c r="H636" t="s">
        <v>70</v>
      </c>
      <c r="I636" t="s">
        <v>70</v>
      </c>
      <c r="J636" s="49" t="s">
        <v>9794</v>
      </c>
      <c r="K636" t="s">
        <v>82</v>
      </c>
      <c r="L636" t="s">
        <v>83</v>
      </c>
      <c r="M636" s="50">
        <v>42646</v>
      </c>
      <c r="N636" s="50">
        <v>42646</v>
      </c>
      <c r="O636" s="51">
        <v>1</v>
      </c>
      <c r="P636" s="51">
        <v>0</v>
      </c>
      <c r="Q636">
        <v>100</v>
      </c>
      <c r="R636" s="49" t="s">
        <v>9795</v>
      </c>
      <c r="S636" s="49" t="s">
        <v>9794</v>
      </c>
      <c r="T636" t="s">
        <v>84</v>
      </c>
      <c r="U636" t="s">
        <v>71</v>
      </c>
      <c r="V636" t="s">
        <v>85</v>
      </c>
      <c r="W636" t="str">
        <f t="shared" ca="1" si="27"/>
        <v/>
      </c>
      <c r="X636" t="str">
        <f t="shared" si="28"/>
        <v/>
      </c>
      <c r="Y636" t="str">
        <f t="shared" ca="1" si="29"/>
        <v/>
      </c>
    </row>
    <row r="637" spans="1:25" x14ac:dyDescent="0.25">
      <c r="A637">
        <v>3332</v>
      </c>
      <c r="B637" t="s">
        <v>89</v>
      </c>
      <c r="C637" t="s">
        <v>79</v>
      </c>
      <c r="D637" t="s">
        <v>90</v>
      </c>
      <c r="E637" t="s">
        <v>22</v>
      </c>
      <c r="F637" t="s">
        <v>81</v>
      </c>
      <c r="G637" t="s">
        <v>9796</v>
      </c>
      <c r="H637" t="s">
        <v>70</v>
      </c>
      <c r="I637" t="s">
        <v>9797</v>
      </c>
      <c r="J637" s="49" t="s">
        <v>9798</v>
      </c>
      <c r="K637" t="s">
        <v>82</v>
      </c>
      <c r="L637" t="s">
        <v>83</v>
      </c>
      <c r="M637" s="50">
        <v>42646</v>
      </c>
      <c r="N637" s="50">
        <v>42646</v>
      </c>
      <c r="O637" s="51">
        <v>1</v>
      </c>
      <c r="P637" s="51">
        <v>0</v>
      </c>
      <c r="Q637">
        <v>100</v>
      </c>
      <c r="R637" s="49" t="s">
        <v>9799</v>
      </c>
      <c r="S637" s="49" t="s">
        <v>9800</v>
      </c>
      <c r="T637" t="s">
        <v>84</v>
      </c>
      <c r="U637" t="s">
        <v>71</v>
      </c>
      <c r="V637" t="s">
        <v>85</v>
      </c>
      <c r="W637" t="str">
        <f t="shared" ca="1" si="27"/>
        <v/>
      </c>
      <c r="X637" t="str">
        <f t="shared" si="28"/>
        <v/>
      </c>
      <c r="Y637" t="str">
        <f t="shared" ca="1" si="29"/>
        <v/>
      </c>
    </row>
    <row r="638" spans="1:25" x14ac:dyDescent="0.25">
      <c r="A638">
        <v>3341</v>
      </c>
      <c r="B638" t="s">
        <v>89</v>
      </c>
      <c r="C638" t="s">
        <v>79</v>
      </c>
      <c r="D638" t="s">
        <v>90</v>
      </c>
      <c r="E638" t="s">
        <v>22</v>
      </c>
      <c r="F638" t="s">
        <v>81</v>
      </c>
      <c r="G638" t="s">
        <v>9801</v>
      </c>
      <c r="H638" t="s">
        <v>70</v>
      </c>
      <c r="I638" t="s">
        <v>70</v>
      </c>
      <c r="J638" s="49" t="s">
        <v>9802</v>
      </c>
      <c r="K638" t="s">
        <v>82</v>
      </c>
      <c r="L638" t="s">
        <v>83</v>
      </c>
      <c r="M638" s="50">
        <v>42646</v>
      </c>
      <c r="N638" s="50">
        <v>42646</v>
      </c>
      <c r="O638" s="51">
        <v>1</v>
      </c>
      <c r="P638" s="51">
        <v>0</v>
      </c>
      <c r="Q638">
        <v>100</v>
      </c>
      <c r="R638" s="49" t="s">
        <v>9803</v>
      </c>
      <c r="S638" s="49" t="s">
        <v>9802</v>
      </c>
      <c r="T638" t="s">
        <v>84</v>
      </c>
      <c r="U638" t="s">
        <v>71</v>
      </c>
      <c r="V638" t="s">
        <v>85</v>
      </c>
      <c r="W638" t="str">
        <f t="shared" ca="1" si="27"/>
        <v/>
      </c>
      <c r="X638" t="str">
        <f t="shared" si="28"/>
        <v/>
      </c>
      <c r="Y638" t="str">
        <f t="shared" ca="1" si="29"/>
        <v/>
      </c>
    </row>
    <row r="639" spans="1:25" x14ac:dyDescent="0.25">
      <c r="A639">
        <v>3363</v>
      </c>
      <c r="B639" t="s">
        <v>89</v>
      </c>
      <c r="C639" t="s">
        <v>79</v>
      </c>
      <c r="D639" t="s">
        <v>90</v>
      </c>
      <c r="E639" t="s">
        <v>22</v>
      </c>
      <c r="F639" t="s">
        <v>81</v>
      </c>
      <c r="G639" t="s">
        <v>9804</v>
      </c>
      <c r="H639" t="s">
        <v>74</v>
      </c>
      <c r="I639" t="s">
        <v>74</v>
      </c>
      <c r="J639" s="49" t="s">
        <v>9805</v>
      </c>
      <c r="K639" t="s">
        <v>82</v>
      </c>
      <c r="L639" t="s">
        <v>83</v>
      </c>
      <c r="M639" s="50">
        <v>42646</v>
      </c>
      <c r="N639" s="50">
        <v>42646</v>
      </c>
      <c r="O639" s="51">
        <v>2</v>
      </c>
      <c r="P639" s="51">
        <v>0</v>
      </c>
      <c r="Q639">
        <v>100</v>
      </c>
      <c r="R639" s="49" t="s">
        <v>9806</v>
      </c>
      <c r="S639" s="49" t="s">
        <v>9805</v>
      </c>
      <c r="T639" t="s">
        <v>84</v>
      </c>
      <c r="U639" t="s">
        <v>71</v>
      </c>
      <c r="V639" t="s">
        <v>85</v>
      </c>
      <c r="W639" t="str">
        <f t="shared" ca="1" si="27"/>
        <v/>
      </c>
      <c r="X639" t="str">
        <f t="shared" si="28"/>
        <v/>
      </c>
      <c r="Y639" t="str">
        <f t="shared" ca="1" si="29"/>
        <v/>
      </c>
    </row>
    <row r="640" spans="1:25" x14ac:dyDescent="0.25">
      <c r="A640">
        <v>3367</v>
      </c>
      <c r="B640" t="s">
        <v>89</v>
      </c>
      <c r="C640" t="s">
        <v>79</v>
      </c>
      <c r="D640" t="s">
        <v>90</v>
      </c>
      <c r="E640" t="s">
        <v>22</v>
      </c>
      <c r="F640" t="s">
        <v>81</v>
      </c>
      <c r="G640" t="s">
        <v>9807</v>
      </c>
      <c r="H640" t="s">
        <v>76</v>
      </c>
      <c r="I640" t="s">
        <v>76</v>
      </c>
      <c r="J640" s="49" t="s">
        <v>9808</v>
      </c>
      <c r="K640" t="s">
        <v>82</v>
      </c>
      <c r="L640" t="s">
        <v>83</v>
      </c>
      <c r="M640" s="50">
        <v>42646</v>
      </c>
      <c r="N640" s="50">
        <v>42646</v>
      </c>
      <c r="O640" s="51">
        <v>3</v>
      </c>
      <c r="P640" s="51">
        <v>0</v>
      </c>
      <c r="Q640">
        <v>100</v>
      </c>
      <c r="R640" s="49" t="s">
        <v>9809</v>
      </c>
      <c r="S640" s="49" t="s">
        <v>9808</v>
      </c>
      <c r="T640" t="s">
        <v>84</v>
      </c>
      <c r="U640" t="s">
        <v>71</v>
      </c>
      <c r="V640" t="s">
        <v>85</v>
      </c>
      <c r="W640" t="str">
        <f t="shared" ca="1" si="27"/>
        <v/>
      </c>
      <c r="X640" t="str">
        <f t="shared" si="28"/>
        <v/>
      </c>
      <c r="Y640" t="str">
        <f t="shared" ca="1" si="29"/>
        <v/>
      </c>
    </row>
    <row r="641" spans="1:25" x14ac:dyDescent="0.25">
      <c r="A641">
        <v>3370</v>
      </c>
      <c r="B641" t="s">
        <v>89</v>
      </c>
      <c r="C641" t="s">
        <v>79</v>
      </c>
      <c r="D641" t="s">
        <v>90</v>
      </c>
      <c r="E641" t="s">
        <v>22</v>
      </c>
      <c r="F641" t="s">
        <v>81</v>
      </c>
      <c r="G641" t="s">
        <v>9810</v>
      </c>
      <c r="H641" t="s">
        <v>76</v>
      </c>
      <c r="I641" t="s">
        <v>76</v>
      </c>
      <c r="J641" s="49" t="s">
        <v>9811</v>
      </c>
      <c r="K641" t="s">
        <v>82</v>
      </c>
      <c r="L641" t="s">
        <v>83</v>
      </c>
      <c r="M641" s="50">
        <v>42646</v>
      </c>
      <c r="N641" s="50">
        <v>42646</v>
      </c>
      <c r="O641" s="51">
        <v>0.5</v>
      </c>
      <c r="P641" s="51">
        <v>0</v>
      </c>
      <c r="Q641">
        <v>100</v>
      </c>
      <c r="R641" s="49" t="s">
        <v>9812</v>
      </c>
      <c r="S641" s="49" t="s">
        <v>9811</v>
      </c>
      <c r="T641" t="s">
        <v>84</v>
      </c>
      <c r="U641" t="s">
        <v>71</v>
      </c>
      <c r="V641" t="s">
        <v>85</v>
      </c>
      <c r="W641" t="str">
        <f t="shared" ca="1" si="27"/>
        <v/>
      </c>
      <c r="X641" t="str">
        <f t="shared" si="28"/>
        <v/>
      </c>
      <c r="Y641" t="str">
        <f t="shared" ca="1" si="29"/>
        <v/>
      </c>
    </row>
    <row r="642" spans="1:25" x14ac:dyDescent="0.25">
      <c r="A642">
        <v>3373</v>
      </c>
      <c r="B642" t="s">
        <v>89</v>
      </c>
      <c r="C642" t="s">
        <v>79</v>
      </c>
      <c r="D642" t="s">
        <v>90</v>
      </c>
      <c r="E642" t="s">
        <v>22</v>
      </c>
      <c r="F642" t="s">
        <v>81</v>
      </c>
      <c r="G642" t="s">
        <v>9813</v>
      </c>
      <c r="H642" t="s">
        <v>76</v>
      </c>
      <c r="I642" t="s">
        <v>76</v>
      </c>
      <c r="J642" s="49" t="s">
        <v>9814</v>
      </c>
      <c r="K642" t="s">
        <v>82</v>
      </c>
      <c r="L642" t="s">
        <v>83</v>
      </c>
      <c r="M642" s="50">
        <v>42646</v>
      </c>
      <c r="N642" s="50">
        <v>42646</v>
      </c>
      <c r="O642" s="51">
        <v>1</v>
      </c>
      <c r="P642" s="51">
        <v>0</v>
      </c>
      <c r="Q642">
        <v>100</v>
      </c>
      <c r="R642" s="49" t="s">
        <v>9815</v>
      </c>
      <c r="S642" s="49" t="s">
        <v>9814</v>
      </c>
      <c r="T642" t="s">
        <v>84</v>
      </c>
      <c r="U642" t="s">
        <v>71</v>
      </c>
      <c r="V642" t="s">
        <v>85</v>
      </c>
      <c r="W642" t="str">
        <f t="shared" ref="W642:W705" ca="1" si="30">IF($E642="Nova",IF(($M642-TODAY()&lt;0),1,""),"")</f>
        <v/>
      </c>
      <c r="X642" t="str">
        <f t="shared" ref="X642:X705" si="31">IF($E642="Concluída",IF(($N642-M642&gt;0),1,""),"")</f>
        <v/>
      </c>
      <c r="Y642" t="str">
        <f t="shared" ref="Y642:Y705" ca="1" si="32">IF($E642="Em Andamento",IF(($M642-TODAY()&lt;0),1,""),"")</f>
        <v/>
      </c>
    </row>
    <row r="643" spans="1:25" x14ac:dyDescent="0.25">
      <c r="A643">
        <v>3374</v>
      </c>
      <c r="B643" t="s">
        <v>89</v>
      </c>
      <c r="C643" t="s">
        <v>79</v>
      </c>
      <c r="D643" t="s">
        <v>90</v>
      </c>
      <c r="E643" t="s">
        <v>22</v>
      </c>
      <c r="F643" t="s">
        <v>81</v>
      </c>
      <c r="G643" t="s">
        <v>9816</v>
      </c>
      <c r="H643" t="s">
        <v>76</v>
      </c>
      <c r="I643" t="s">
        <v>76</v>
      </c>
      <c r="J643" s="49" t="s">
        <v>9817</v>
      </c>
      <c r="K643" t="s">
        <v>82</v>
      </c>
      <c r="L643" t="s">
        <v>83</v>
      </c>
      <c r="M643" s="50">
        <v>42646</v>
      </c>
      <c r="N643" s="50">
        <v>42646</v>
      </c>
      <c r="O643" s="51">
        <v>0.5</v>
      </c>
      <c r="P643" s="51">
        <v>0</v>
      </c>
      <c r="Q643">
        <v>100</v>
      </c>
      <c r="R643" s="49" t="s">
        <v>9818</v>
      </c>
      <c r="S643" s="49" t="s">
        <v>9817</v>
      </c>
      <c r="T643" t="s">
        <v>84</v>
      </c>
      <c r="U643" t="s">
        <v>71</v>
      </c>
      <c r="V643" t="s">
        <v>85</v>
      </c>
      <c r="W643" t="str">
        <f t="shared" ca="1" si="30"/>
        <v/>
      </c>
      <c r="X643" t="str">
        <f t="shared" si="31"/>
        <v/>
      </c>
      <c r="Y643" t="str">
        <f t="shared" ca="1" si="32"/>
        <v/>
      </c>
    </row>
    <row r="644" spans="1:25" x14ac:dyDescent="0.25">
      <c r="A644">
        <v>3416</v>
      </c>
      <c r="B644" t="s">
        <v>89</v>
      </c>
      <c r="C644" t="s">
        <v>79</v>
      </c>
      <c r="D644" t="s">
        <v>90</v>
      </c>
      <c r="E644" t="s">
        <v>22</v>
      </c>
      <c r="F644" t="s">
        <v>81</v>
      </c>
      <c r="G644" t="s">
        <v>9819</v>
      </c>
      <c r="H644" t="s">
        <v>70</v>
      </c>
      <c r="I644" t="s">
        <v>70</v>
      </c>
      <c r="J644" s="49" t="s">
        <v>9820</v>
      </c>
      <c r="K644" t="s">
        <v>82</v>
      </c>
      <c r="L644" t="s">
        <v>83</v>
      </c>
      <c r="M644" s="50">
        <v>42647</v>
      </c>
      <c r="N644" s="50">
        <v>42647</v>
      </c>
      <c r="O644" s="51">
        <v>0.5</v>
      </c>
      <c r="P644" s="51">
        <v>0</v>
      </c>
      <c r="Q644">
        <v>100</v>
      </c>
      <c r="R644" s="49" t="s">
        <v>9821</v>
      </c>
      <c r="S644" s="49" t="s">
        <v>9822</v>
      </c>
      <c r="T644" t="s">
        <v>84</v>
      </c>
      <c r="U644" t="s">
        <v>71</v>
      </c>
      <c r="V644" t="s">
        <v>85</v>
      </c>
      <c r="W644" t="str">
        <f t="shared" ca="1" si="30"/>
        <v/>
      </c>
      <c r="X644" t="str">
        <f t="shared" si="31"/>
        <v/>
      </c>
      <c r="Y644" t="str">
        <f t="shared" ca="1" si="32"/>
        <v/>
      </c>
    </row>
    <row r="645" spans="1:25" x14ac:dyDescent="0.25">
      <c r="A645">
        <v>3417</v>
      </c>
      <c r="B645" t="s">
        <v>89</v>
      </c>
      <c r="C645" t="s">
        <v>79</v>
      </c>
      <c r="D645" t="s">
        <v>90</v>
      </c>
      <c r="E645" t="s">
        <v>22</v>
      </c>
      <c r="F645" t="s">
        <v>81</v>
      </c>
      <c r="G645" t="s">
        <v>9823</v>
      </c>
      <c r="H645" t="s">
        <v>70</v>
      </c>
      <c r="I645" t="s">
        <v>70</v>
      </c>
      <c r="J645" s="49" t="s">
        <v>9824</v>
      </c>
      <c r="K645" t="s">
        <v>82</v>
      </c>
      <c r="L645" t="s">
        <v>83</v>
      </c>
      <c r="M645" s="50">
        <v>42647</v>
      </c>
      <c r="N645" s="50">
        <v>42647</v>
      </c>
      <c r="O645" s="51">
        <v>0.5</v>
      </c>
      <c r="P645" s="51">
        <v>0</v>
      </c>
      <c r="Q645">
        <v>100</v>
      </c>
      <c r="R645" s="49" t="s">
        <v>9825</v>
      </c>
      <c r="S645" s="49" t="s">
        <v>9824</v>
      </c>
      <c r="T645" t="s">
        <v>84</v>
      </c>
      <c r="U645" t="s">
        <v>71</v>
      </c>
      <c r="V645" t="s">
        <v>85</v>
      </c>
      <c r="W645" t="str">
        <f t="shared" ca="1" si="30"/>
        <v/>
      </c>
      <c r="X645" t="str">
        <f t="shared" si="31"/>
        <v/>
      </c>
      <c r="Y645" t="str">
        <f t="shared" ca="1" si="32"/>
        <v/>
      </c>
    </row>
    <row r="646" spans="1:25" x14ac:dyDescent="0.25">
      <c r="A646">
        <v>3418</v>
      </c>
      <c r="B646" t="s">
        <v>89</v>
      </c>
      <c r="C646" t="s">
        <v>79</v>
      </c>
      <c r="D646" t="s">
        <v>90</v>
      </c>
      <c r="E646" t="s">
        <v>22</v>
      </c>
      <c r="F646" t="s">
        <v>81</v>
      </c>
      <c r="G646" t="s">
        <v>9826</v>
      </c>
      <c r="H646" t="s">
        <v>70</v>
      </c>
      <c r="I646" t="s">
        <v>70</v>
      </c>
      <c r="J646" s="49" t="s">
        <v>9827</v>
      </c>
      <c r="K646" t="s">
        <v>82</v>
      </c>
      <c r="L646" t="s">
        <v>83</v>
      </c>
      <c r="M646" s="50">
        <v>42647</v>
      </c>
      <c r="N646" s="50">
        <v>42647</v>
      </c>
      <c r="O646" s="51">
        <v>0.5</v>
      </c>
      <c r="P646" s="51">
        <v>0</v>
      </c>
      <c r="Q646">
        <v>100</v>
      </c>
      <c r="R646" s="49" t="s">
        <v>9828</v>
      </c>
      <c r="S646" s="49" t="s">
        <v>9827</v>
      </c>
      <c r="T646" t="s">
        <v>84</v>
      </c>
      <c r="U646" t="s">
        <v>71</v>
      </c>
      <c r="V646" t="s">
        <v>85</v>
      </c>
      <c r="W646" t="str">
        <f t="shared" ca="1" si="30"/>
        <v/>
      </c>
      <c r="X646" t="str">
        <f t="shared" si="31"/>
        <v/>
      </c>
      <c r="Y646" t="str">
        <f t="shared" ca="1" si="32"/>
        <v/>
      </c>
    </row>
    <row r="647" spans="1:25" x14ac:dyDescent="0.25">
      <c r="A647">
        <v>3419</v>
      </c>
      <c r="B647" t="s">
        <v>89</v>
      </c>
      <c r="C647" t="s">
        <v>79</v>
      </c>
      <c r="D647" t="s">
        <v>90</v>
      </c>
      <c r="E647" t="s">
        <v>22</v>
      </c>
      <c r="F647" t="s">
        <v>81</v>
      </c>
      <c r="G647" t="s">
        <v>9829</v>
      </c>
      <c r="H647" t="s">
        <v>70</v>
      </c>
      <c r="I647" t="s">
        <v>70</v>
      </c>
      <c r="J647" s="49" t="s">
        <v>9830</v>
      </c>
      <c r="K647" t="s">
        <v>82</v>
      </c>
      <c r="L647" t="s">
        <v>83</v>
      </c>
      <c r="M647" s="50">
        <v>42647</v>
      </c>
      <c r="N647" s="50">
        <v>42647</v>
      </c>
      <c r="O647" s="51">
        <v>0.5</v>
      </c>
      <c r="P647" s="51">
        <v>0</v>
      </c>
      <c r="Q647">
        <v>100</v>
      </c>
      <c r="R647" s="49" t="s">
        <v>9831</v>
      </c>
      <c r="S647" s="49" t="s">
        <v>9830</v>
      </c>
      <c r="T647" t="s">
        <v>84</v>
      </c>
      <c r="U647" t="s">
        <v>71</v>
      </c>
      <c r="V647" t="s">
        <v>85</v>
      </c>
      <c r="W647" t="str">
        <f t="shared" ca="1" si="30"/>
        <v/>
      </c>
      <c r="X647" t="str">
        <f t="shared" si="31"/>
        <v/>
      </c>
      <c r="Y647" t="str">
        <f t="shared" ca="1" si="32"/>
        <v/>
      </c>
    </row>
    <row r="648" spans="1:25" x14ac:dyDescent="0.25">
      <c r="A648">
        <v>3420</v>
      </c>
      <c r="B648" t="s">
        <v>89</v>
      </c>
      <c r="C648" t="s">
        <v>79</v>
      </c>
      <c r="D648" t="s">
        <v>90</v>
      </c>
      <c r="E648" t="s">
        <v>22</v>
      </c>
      <c r="F648" t="s">
        <v>81</v>
      </c>
      <c r="G648" t="s">
        <v>9832</v>
      </c>
      <c r="H648" t="s">
        <v>70</v>
      </c>
      <c r="I648" t="s">
        <v>70</v>
      </c>
      <c r="J648" s="49" t="s">
        <v>9833</v>
      </c>
      <c r="K648" t="s">
        <v>82</v>
      </c>
      <c r="L648" t="s">
        <v>83</v>
      </c>
      <c r="M648" s="50">
        <v>42647</v>
      </c>
      <c r="N648" s="50">
        <v>42647</v>
      </c>
      <c r="O648" s="51">
        <v>0.5</v>
      </c>
      <c r="P648" s="51">
        <v>0</v>
      </c>
      <c r="Q648">
        <v>100</v>
      </c>
      <c r="R648" s="49" t="s">
        <v>9834</v>
      </c>
      <c r="S648" s="49" t="s">
        <v>9835</v>
      </c>
      <c r="T648" t="s">
        <v>84</v>
      </c>
      <c r="U648" t="s">
        <v>71</v>
      </c>
      <c r="V648" t="s">
        <v>85</v>
      </c>
      <c r="W648" t="str">
        <f t="shared" ca="1" si="30"/>
        <v/>
      </c>
      <c r="X648" t="str">
        <f t="shared" si="31"/>
        <v/>
      </c>
      <c r="Y648" t="str">
        <f t="shared" ca="1" si="32"/>
        <v/>
      </c>
    </row>
    <row r="649" spans="1:25" x14ac:dyDescent="0.25">
      <c r="A649">
        <v>3421</v>
      </c>
      <c r="B649" t="s">
        <v>89</v>
      </c>
      <c r="C649" t="s">
        <v>79</v>
      </c>
      <c r="D649" t="s">
        <v>90</v>
      </c>
      <c r="E649" t="s">
        <v>22</v>
      </c>
      <c r="F649" t="s">
        <v>81</v>
      </c>
      <c r="G649" t="s">
        <v>9836</v>
      </c>
      <c r="H649" t="s">
        <v>70</v>
      </c>
      <c r="I649" t="s">
        <v>70</v>
      </c>
      <c r="J649" s="49" t="s">
        <v>9837</v>
      </c>
      <c r="K649" t="s">
        <v>82</v>
      </c>
      <c r="L649" t="s">
        <v>83</v>
      </c>
      <c r="M649" s="50">
        <v>42647</v>
      </c>
      <c r="N649" s="50">
        <v>42647</v>
      </c>
      <c r="O649" s="51">
        <v>0.5</v>
      </c>
      <c r="P649" s="51">
        <v>0</v>
      </c>
      <c r="Q649">
        <v>100</v>
      </c>
      <c r="R649" s="49" t="s">
        <v>9838</v>
      </c>
      <c r="S649" s="49" t="s">
        <v>9837</v>
      </c>
      <c r="T649" t="s">
        <v>84</v>
      </c>
      <c r="U649" t="s">
        <v>71</v>
      </c>
      <c r="V649" t="s">
        <v>85</v>
      </c>
      <c r="W649" t="str">
        <f t="shared" ca="1" si="30"/>
        <v/>
      </c>
      <c r="X649" t="str">
        <f t="shared" si="31"/>
        <v/>
      </c>
      <c r="Y649" t="str">
        <f t="shared" ca="1" si="32"/>
        <v/>
      </c>
    </row>
    <row r="650" spans="1:25" x14ac:dyDescent="0.25">
      <c r="A650">
        <v>3428</v>
      </c>
      <c r="B650" t="s">
        <v>89</v>
      </c>
      <c r="C650" t="s">
        <v>79</v>
      </c>
      <c r="D650" t="s">
        <v>90</v>
      </c>
      <c r="E650" t="s">
        <v>22</v>
      </c>
      <c r="F650" t="s">
        <v>81</v>
      </c>
      <c r="G650" t="s">
        <v>9839</v>
      </c>
      <c r="H650" t="s">
        <v>74</v>
      </c>
      <c r="I650" t="s">
        <v>74</v>
      </c>
      <c r="J650" s="49" t="s">
        <v>9840</v>
      </c>
      <c r="K650" t="s">
        <v>82</v>
      </c>
      <c r="L650" t="s">
        <v>83</v>
      </c>
      <c r="M650" s="50">
        <v>42647</v>
      </c>
      <c r="N650" s="50">
        <v>42647</v>
      </c>
      <c r="O650" s="51">
        <v>0.5</v>
      </c>
      <c r="P650" s="51">
        <v>0</v>
      </c>
      <c r="Q650">
        <v>100</v>
      </c>
      <c r="R650" s="49" t="s">
        <v>9841</v>
      </c>
      <c r="S650" s="49" t="s">
        <v>9840</v>
      </c>
      <c r="T650" t="s">
        <v>84</v>
      </c>
      <c r="U650" t="s">
        <v>71</v>
      </c>
      <c r="V650" t="s">
        <v>85</v>
      </c>
      <c r="W650" t="str">
        <f t="shared" ca="1" si="30"/>
        <v/>
      </c>
      <c r="X650" t="str">
        <f t="shared" si="31"/>
        <v/>
      </c>
      <c r="Y650" t="str">
        <f t="shared" ca="1" si="32"/>
        <v/>
      </c>
    </row>
    <row r="651" spans="1:25" x14ac:dyDescent="0.25">
      <c r="A651">
        <v>3444</v>
      </c>
      <c r="B651" t="s">
        <v>89</v>
      </c>
      <c r="C651" t="s">
        <v>79</v>
      </c>
      <c r="D651" t="s">
        <v>90</v>
      </c>
      <c r="E651" t="s">
        <v>22</v>
      </c>
      <c r="F651" t="s">
        <v>81</v>
      </c>
      <c r="G651" t="s">
        <v>9842</v>
      </c>
      <c r="H651" t="s">
        <v>74</v>
      </c>
      <c r="I651" t="s">
        <v>74</v>
      </c>
      <c r="J651" s="49" t="s">
        <v>9843</v>
      </c>
      <c r="K651" t="s">
        <v>82</v>
      </c>
      <c r="L651" t="s">
        <v>83</v>
      </c>
      <c r="M651" s="50">
        <v>42647</v>
      </c>
      <c r="N651" s="50">
        <v>42647</v>
      </c>
      <c r="O651" s="51">
        <v>0.5</v>
      </c>
      <c r="P651" s="51">
        <v>0</v>
      </c>
      <c r="Q651">
        <v>100</v>
      </c>
      <c r="R651" s="49" t="s">
        <v>9844</v>
      </c>
      <c r="S651" s="49" t="s">
        <v>9843</v>
      </c>
      <c r="T651" t="s">
        <v>84</v>
      </c>
      <c r="U651" t="s">
        <v>71</v>
      </c>
      <c r="V651" t="s">
        <v>85</v>
      </c>
      <c r="W651" t="str">
        <f t="shared" ca="1" si="30"/>
        <v/>
      </c>
      <c r="X651" t="str">
        <f t="shared" si="31"/>
        <v/>
      </c>
      <c r="Y651" t="str">
        <f t="shared" ca="1" si="32"/>
        <v/>
      </c>
    </row>
    <row r="652" spans="1:25" x14ac:dyDescent="0.25">
      <c r="A652">
        <v>3452</v>
      </c>
      <c r="B652" t="s">
        <v>89</v>
      </c>
      <c r="C652" t="s">
        <v>79</v>
      </c>
      <c r="D652" t="s">
        <v>90</v>
      </c>
      <c r="E652" t="s">
        <v>22</v>
      </c>
      <c r="F652" t="s">
        <v>81</v>
      </c>
      <c r="G652" t="s">
        <v>9845</v>
      </c>
      <c r="H652" t="s">
        <v>74</v>
      </c>
      <c r="I652" t="s">
        <v>74</v>
      </c>
      <c r="J652" s="49" t="s">
        <v>9846</v>
      </c>
      <c r="K652" t="s">
        <v>82</v>
      </c>
      <c r="L652" t="s">
        <v>83</v>
      </c>
      <c r="M652" s="50">
        <v>42647</v>
      </c>
      <c r="N652" s="50">
        <v>42647</v>
      </c>
      <c r="O652" s="51">
        <v>0.5</v>
      </c>
      <c r="P652" s="51">
        <v>0</v>
      </c>
      <c r="Q652">
        <v>100</v>
      </c>
      <c r="R652" s="49" t="s">
        <v>9847</v>
      </c>
      <c r="S652" s="49" t="s">
        <v>9848</v>
      </c>
      <c r="T652" t="s">
        <v>84</v>
      </c>
      <c r="U652" t="s">
        <v>71</v>
      </c>
      <c r="V652" t="s">
        <v>85</v>
      </c>
      <c r="W652" t="str">
        <f t="shared" ca="1" si="30"/>
        <v/>
      </c>
      <c r="X652" t="str">
        <f t="shared" si="31"/>
        <v/>
      </c>
      <c r="Y652" t="str">
        <f t="shared" ca="1" si="32"/>
        <v/>
      </c>
    </row>
    <row r="653" spans="1:25" x14ac:dyDescent="0.25">
      <c r="A653">
        <v>3455</v>
      </c>
      <c r="B653" t="s">
        <v>89</v>
      </c>
      <c r="C653" t="s">
        <v>79</v>
      </c>
      <c r="D653" t="s">
        <v>90</v>
      </c>
      <c r="E653" t="s">
        <v>22</v>
      </c>
      <c r="F653" t="s">
        <v>81</v>
      </c>
      <c r="G653" t="s">
        <v>9849</v>
      </c>
      <c r="H653" t="s">
        <v>76</v>
      </c>
      <c r="I653" t="s">
        <v>76</v>
      </c>
      <c r="J653" s="49" t="s">
        <v>9850</v>
      </c>
      <c r="K653" t="s">
        <v>82</v>
      </c>
      <c r="L653" t="s">
        <v>83</v>
      </c>
      <c r="M653" s="50">
        <v>42647</v>
      </c>
      <c r="N653" s="50">
        <v>42647</v>
      </c>
      <c r="O653" s="51">
        <v>0.5</v>
      </c>
      <c r="P653" s="51">
        <v>0</v>
      </c>
      <c r="Q653">
        <v>100</v>
      </c>
      <c r="R653" s="49" t="s">
        <v>9851</v>
      </c>
      <c r="S653" s="49" t="s">
        <v>9850</v>
      </c>
      <c r="T653" t="s">
        <v>84</v>
      </c>
      <c r="U653" t="s">
        <v>71</v>
      </c>
      <c r="V653" t="s">
        <v>85</v>
      </c>
      <c r="W653" t="str">
        <f t="shared" ca="1" si="30"/>
        <v/>
      </c>
      <c r="X653" t="str">
        <f t="shared" si="31"/>
        <v/>
      </c>
      <c r="Y653" t="str">
        <f t="shared" ca="1" si="32"/>
        <v/>
      </c>
    </row>
    <row r="654" spans="1:25" x14ac:dyDescent="0.25">
      <c r="A654">
        <v>3456</v>
      </c>
      <c r="B654" t="s">
        <v>89</v>
      </c>
      <c r="C654" t="s">
        <v>79</v>
      </c>
      <c r="D654" t="s">
        <v>90</v>
      </c>
      <c r="E654" t="s">
        <v>22</v>
      </c>
      <c r="F654" t="s">
        <v>81</v>
      </c>
      <c r="G654" t="s">
        <v>9807</v>
      </c>
      <c r="H654" t="s">
        <v>76</v>
      </c>
      <c r="I654" t="s">
        <v>76</v>
      </c>
      <c r="J654" s="49" t="s">
        <v>9852</v>
      </c>
      <c r="K654" t="s">
        <v>82</v>
      </c>
      <c r="L654" t="s">
        <v>83</v>
      </c>
      <c r="M654" s="50">
        <v>42647</v>
      </c>
      <c r="N654" s="50">
        <v>42647</v>
      </c>
      <c r="O654" s="51">
        <v>3</v>
      </c>
      <c r="P654" s="51">
        <v>0</v>
      </c>
      <c r="Q654">
        <v>100</v>
      </c>
      <c r="R654" s="49" t="s">
        <v>9853</v>
      </c>
      <c r="S654" s="49" t="s">
        <v>9852</v>
      </c>
      <c r="T654" t="s">
        <v>84</v>
      </c>
      <c r="U654" t="s">
        <v>71</v>
      </c>
      <c r="V654" t="s">
        <v>85</v>
      </c>
      <c r="W654" t="str">
        <f t="shared" ca="1" si="30"/>
        <v/>
      </c>
      <c r="X654" t="str">
        <f t="shared" si="31"/>
        <v/>
      </c>
      <c r="Y654" t="str">
        <f t="shared" ca="1" si="32"/>
        <v/>
      </c>
    </row>
    <row r="655" spans="1:25" x14ac:dyDescent="0.25">
      <c r="A655">
        <v>3458</v>
      </c>
      <c r="B655" t="s">
        <v>89</v>
      </c>
      <c r="C655" t="s">
        <v>79</v>
      </c>
      <c r="D655" t="s">
        <v>90</v>
      </c>
      <c r="E655" t="s">
        <v>22</v>
      </c>
      <c r="F655" t="s">
        <v>81</v>
      </c>
      <c r="G655" t="s">
        <v>9854</v>
      </c>
      <c r="H655" t="s">
        <v>76</v>
      </c>
      <c r="I655" t="s">
        <v>76</v>
      </c>
      <c r="J655" s="49" t="s">
        <v>9855</v>
      </c>
      <c r="K655" t="s">
        <v>82</v>
      </c>
      <c r="L655" t="s">
        <v>83</v>
      </c>
      <c r="M655" s="50">
        <v>42647</v>
      </c>
      <c r="N655" s="50">
        <v>42647</v>
      </c>
      <c r="O655" s="51">
        <v>1</v>
      </c>
      <c r="P655" s="51">
        <v>0</v>
      </c>
      <c r="Q655">
        <v>100</v>
      </c>
      <c r="R655" s="49" t="s">
        <v>9856</v>
      </c>
      <c r="S655" s="49" t="s">
        <v>9855</v>
      </c>
      <c r="T655" t="s">
        <v>84</v>
      </c>
      <c r="U655" t="s">
        <v>71</v>
      </c>
      <c r="V655" t="s">
        <v>85</v>
      </c>
      <c r="W655" t="str">
        <f t="shared" ca="1" si="30"/>
        <v/>
      </c>
      <c r="X655" t="str">
        <f t="shared" si="31"/>
        <v/>
      </c>
      <c r="Y655" t="str">
        <f t="shared" ca="1" si="32"/>
        <v/>
      </c>
    </row>
    <row r="656" spans="1:25" x14ac:dyDescent="0.25">
      <c r="A656">
        <v>3459</v>
      </c>
      <c r="B656" t="s">
        <v>89</v>
      </c>
      <c r="C656" t="s">
        <v>79</v>
      </c>
      <c r="D656" t="s">
        <v>90</v>
      </c>
      <c r="E656" t="s">
        <v>22</v>
      </c>
      <c r="F656" t="s">
        <v>81</v>
      </c>
      <c r="G656" t="s">
        <v>9857</v>
      </c>
      <c r="H656" t="s">
        <v>76</v>
      </c>
      <c r="I656" t="s">
        <v>76</v>
      </c>
      <c r="J656" s="49" t="s">
        <v>9858</v>
      </c>
      <c r="K656" t="s">
        <v>82</v>
      </c>
      <c r="L656" t="s">
        <v>83</v>
      </c>
      <c r="M656" s="50">
        <v>42647</v>
      </c>
      <c r="N656" s="50">
        <v>42647</v>
      </c>
      <c r="O656" s="51">
        <v>1</v>
      </c>
      <c r="P656" s="51">
        <v>0</v>
      </c>
      <c r="Q656">
        <v>100</v>
      </c>
      <c r="R656" s="49" t="s">
        <v>9859</v>
      </c>
      <c r="S656" s="49" t="s">
        <v>9858</v>
      </c>
      <c r="T656" t="s">
        <v>84</v>
      </c>
      <c r="U656" t="s">
        <v>71</v>
      </c>
      <c r="V656" t="s">
        <v>85</v>
      </c>
      <c r="W656" t="str">
        <f t="shared" ca="1" si="30"/>
        <v/>
      </c>
      <c r="X656" t="str">
        <f t="shared" si="31"/>
        <v/>
      </c>
      <c r="Y656" t="str">
        <f t="shared" ca="1" si="32"/>
        <v/>
      </c>
    </row>
    <row r="657" spans="1:25" x14ac:dyDescent="0.25">
      <c r="A657">
        <v>3461</v>
      </c>
      <c r="B657" t="s">
        <v>89</v>
      </c>
      <c r="C657" t="s">
        <v>79</v>
      </c>
      <c r="D657" t="s">
        <v>90</v>
      </c>
      <c r="E657" t="s">
        <v>22</v>
      </c>
      <c r="F657" t="s">
        <v>81</v>
      </c>
      <c r="G657" t="s">
        <v>9860</v>
      </c>
      <c r="H657" t="s">
        <v>74</v>
      </c>
      <c r="I657" t="s">
        <v>74</v>
      </c>
      <c r="J657" s="49" t="s">
        <v>9861</v>
      </c>
      <c r="K657" t="s">
        <v>82</v>
      </c>
      <c r="L657" t="s">
        <v>83</v>
      </c>
      <c r="M657" s="50">
        <v>42647</v>
      </c>
      <c r="N657" s="50">
        <v>42647</v>
      </c>
      <c r="O657" s="51">
        <v>0.5</v>
      </c>
      <c r="P657" s="51">
        <v>0</v>
      </c>
      <c r="Q657">
        <v>100</v>
      </c>
      <c r="R657" s="49" t="s">
        <v>9862</v>
      </c>
      <c r="S657" s="49" t="s">
        <v>9861</v>
      </c>
      <c r="T657" t="s">
        <v>84</v>
      </c>
      <c r="U657" t="s">
        <v>71</v>
      </c>
      <c r="V657" t="s">
        <v>85</v>
      </c>
      <c r="W657" t="str">
        <f t="shared" ca="1" si="30"/>
        <v/>
      </c>
      <c r="X657" t="str">
        <f t="shared" si="31"/>
        <v/>
      </c>
      <c r="Y657" t="str">
        <f t="shared" ca="1" si="32"/>
        <v/>
      </c>
    </row>
    <row r="658" spans="1:25" x14ac:dyDescent="0.25">
      <c r="A658">
        <v>3489</v>
      </c>
      <c r="B658" t="s">
        <v>89</v>
      </c>
      <c r="C658" t="s">
        <v>79</v>
      </c>
      <c r="D658" t="s">
        <v>90</v>
      </c>
      <c r="E658" t="s">
        <v>22</v>
      </c>
      <c r="F658" t="s">
        <v>81</v>
      </c>
      <c r="G658" t="s">
        <v>9863</v>
      </c>
      <c r="H658" t="s">
        <v>74</v>
      </c>
      <c r="I658" t="s">
        <v>74</v>
      </c>
      <c r="J658" s="49" t="s">
        <v>9864</v>
      </c>
      <c r="K658" t="s">
        <v>82</v>
      </c>
      <c r="L658" t="s">
        <v>83</v>
      </c>
      <c r="M658" s="50">
        <v>42647</v>
      </c>
      <c r="N658" s="50">
        <v>42647</v>
      </c>
      <c r="O658" s="51">
        <v>0.5</v>
      </c>
      <c r="P658" s="51">
        <v>0</v>
      </c>
      <c r="Q658">
        <v>100</v>
      </c>
      <c r="R658" s="49" t="s">
        <v>9865</v>
      </c>
      <c r="S658" s="49" t="s">
        <v>9864</v>
      </c>
      <c r="T658" t="s">
        <v>84</v>
      </c>
      <c r="U658" t="s">
        <v>71</v>
      </c>
      <c r="V658" t="s">
        <v>85</v>
      </c>
      <c r="W658" t="str">
        <f t="shared" ca="1" si="30"/>
        <v/>
      </c>
      <c r="X658" t="str">
        <f t="shared" si="31"/>
        <v/>
      </c>
      <c r="Y658" t="str">
        <f t="shared" ca="1" si="32"/>
        <v/>
      </c>
    </row>
    <row r="659" spans="1:25" x14ac:dyDescent="0.25">
      <c r="A659">
        <v>3490</v>
      </c>
      <c r="B659" t="s">
        <v>89</v>
      </c>
      <c r="C659" t="s">
        <v>79</v>
      </c>
      <c r="D659" t="s">
        <v>90</v>
      </c>
      <c r="E659" t="s">
        <v>22</v>
      </c>
      <c r="F659" t="s">
        <v>81</v>
      </c>
      <c r="G659" t="s">
        <v>9866</v>
      </c>
      <c r="H659" t="s">
        <v>70</v>
      </c>
      <c r="I659" t="s">
        <v>74</v>
      </c>
      <c r="J659" s="49" t="s">
        <v>9867</v>
      </c>
      <c r="K659" t="s">
        <v>82</v>
      </c>
      <c r="L659" t="s">
        <v>83</v>
      </c>
      <c r="M659" s="50">
        <v>42647</v>
      </c>
      <c r="N659" s="50">
        <v>42647</v>
      </c>
      <c r="O659" s="51">
        <v>3</v>
      </c>
      <c r="P659" s="51">
        <v>3</v>
      </c>
      <c r="Q659">
        <v>100</v>
      </c>
      <c r="R659" s="49" t="s">
        <v>9868</v>
      </c>
      <c r="S659" s="49" t="s">
        <v>9869</v>
      </c>
      <c r="T659" t="s">
        <v>84</v>
      </c>
      <c r="U659" t="s">
        <v>71</v>
      </c>
      <c r="V659" t="s">
        <v>85</v>
      </c>
      <c r="W659" t="str">
        <f t="shared" ca="1" si="30"/>
        <v/>
      </c>
      <c r="X659" t="str">
        <f t="shared" si="31"/>
        <v/>
      </c>
      <c r="Y659" t="str">
        <f t="shared" ca="1" si="32"/>
        <v/>
      </c>
    </row>
    <row r="660" spans="1:25" x14ac:dyDescent="0.25">
      <c r="A660">
        <v>3496</v>
      </c>
      <c r="B660" t="s">
        <v>89</v>
      </c>
      <c r="C660" t="s">
        <v>79</v>
      </c>
      <c r="D660" t="s">
        <v>90</v>
      </c>
      <c r="E660" t="s">
        <v>22</v>
      </c>
      <c r="F660" t="s">
        <v>81</v>
      </c>
      <c r="G660" t="s">
        <v>9870</v>
      </c>
      <c r="H660" t="s">
        <v>70</v>
      </c>
      <c r="I660" t="s">
        <v>70</v>
      </c>
      <c r="J660" s="49" t="s">
        <v>9871</v>
      </c>
      <c r="K660" t="s">
        <v>82</v>
      </c>
      <c r="L660" t="s">
        <v>83</v>
      </c>
      <c r="M660" s="50">
        <v>42647</v>
      </c>
      <c r="N660" s="50">
        <v>42647</v>
      </c>
      <c r="O660" s="51">
        <v>0.5</v>
      </c>
      <c r="P660" s="51">
        <v>0</v>
      </c>
      <c r="Q660">
        <v>100</v>
      </c>
      <c r="R660" s="49" t="s">
        <v>9872</v>
      </c>
      <c r="S660" s="49" t="s">
        <v>9871</v>
      </c>
      <c r="T660" t="s">
        <v>84</v>
      </c>
      <c r="U660" t="s">
        <v>71</v>
      </c>
      <c r="V660" t="s">
        <v>85</v>
      </c>
      <c r="W660" t="str">
        <f t="shared" ca="1" si="30"/>
        <v/>
      </c>
      <c r="X660" t="str">
        <f t="shared" si="31"/>
        <v/>
      </c>
      <c r="Y660" t="str">
        <f t="shared" ca="1" si="32"/>
        <v/>
      </c>
    </row>
    <row r="661" spans="1:25" x14ac:dyDescent="0.25">
      <c r="A661">
        <v>3559</v>
      </c>
      <c r="B661" t="s">
        <v>89</v>
      </c>
      <c r="C661" t="s">
        <v>79</v>
      </c>
      <c r="D661" t="s">
        <v>90</v>
      </c>
      <c r="E661" t="s">
        <v>22</v>
      </c>
      <c r="F661" t="s">
        <v>81</v>
      </c>
      <c r="G661" t="s">
        <v>9873</v>
      </c>
      <c r="H661" t="s">
        <v>70</v>
      </c>
      <c r="I661" t="s">
        <v>70</v>
      </c>
      <c r="J661" s="49" t="s">
        <v>9874</v>
      </c>
      <c r="K661" t="s">
        <v>82</v>
      </c>
      <c r="L661" t="s">
        <v>83</v>
      </c>
      <c r="M661" s="50">
        <v>42647</v>
      </c>
      <c r="N661" s="50">
        <v>42647</v>
      </c>
      <c r="O661" s="51">
        <v>1</v>
      </c>
      <c r="P661" s="51">
        <v>0</v>
      </c>
      <c r="Q661">
        <v>100</v>
      </c>
      <c r="R661" s="49" t="s">
        <v>9875</v>
      </c>
      <c r="S661" s="49" t="s">
        <v>9874</v>
      </c>
      <c r="T661" t="s">
        <v>84</v>
      </c>
      <c r="U661" t="s">
        <v>71</v>
      </c>
      <c r="V661" t="s">
        <v>85</v>
      </c>
      <c r="W661" t="str">
        <f t="shared" ca="1" si="30"/>
        <v/>
      </c>
      <c r="X661" t="str">
        <f t="shared" si="31"/>
        <v/>
      </c>
      <c r="Y661" t="str">
        <f t="shared" ca="1" si="32"/>
        <v/>
      </c>
    </row>
    <row r="662" spans="1:25" x14ac:dyDescent="0.25">
      <c r="A662">
        <v>3560</v>
      </c>
      <c r="B662" t="s">
        <v>89</v>
      </c>
      <c r="C662" t="s">
        <v>79</v>
      </c>
      <c r="D662" t="s">
        <v>90</v>
      </c>
      <c r="E662" t="s">
        <v>22</v>
      </c>
      <c r="F662" t="s">
        <v>81</v>
      </c>
      <c r="G662" t="s">
        <v>9873</v>
      </c>
      <c r="H662" t="s">
        <v>70</v>
      </c>
      <c r="I662" t="s">
        <v>70</v>
      </c>
      <c r="J662" s="49" t="s">
        <v>9876</v>
      </c>
      <c r="K662" t="s">
        <v>82</v>
      </c>
      <c r="L662" t="s">
        <v>83</v>
      </c>
      <c r="M662" s="50">
        <v>42647</v>
      </c>
      <c r="N662" s="50">
        <v>42647</v>
      </c>
      <c r="O662" s="51">
        <v>1</v>
      </c>
      <c r="P662" s="51">
        <v>0</v>
      </c>
      <c r="Q662">
        <v>100</v>
      </c>
      <c r="R662" s="49" t="s">
        <v>9877</v>
      </c>
      <c r="S662" s="49" t="s">
        <v>9876</v>
      </c>
      <c r="T662" t="s">
        <v>84</v>
      </c>
      <c r="U662" t="s">
        <v>71</v>
      </c>
      <c r="V662" t="s">
        <v>85</v>
      </c>
      <c r="W662" t="str">
        <f t="shared" ca="1" si="30"/>
        <v/>
      </c>
      <c r="X662" t="str">
        <f t="shared" si="31"/>
        <v/>
      </c>
      <c r="Y662" t="str">
        <f t="shared" ca="1" si="32"/>
        <v/>
      </c>
    </row>
    <row r="663" spans="1:25" x14ac:dyDescent="0.25">
      <c r="A663">
        <v>3561</v>
      </c>
      <c r="B663" t="s">
        <v>89</v>
      </c>
      <c r="C663" t="s">
        <v>79</v>
      </c>
      <c r="D663" t="s">
        <v>90</v>
      </c>
      <c r="E663" t="s">
        <v>22</v>
      </c>
      <c r="F663" t="s">
        <v>81</v>
      </c>
      <c r="G663" t="s">
        <v>9878</v>
      </c>
      <c r="H663" t="s">
        <v>74</v>
      </c>
      <c r="I663" t="s">
        <v>74</v>
      </c>
      <c r="J663" s="49" t="s">
        <v>9879</v>
      </c>
      <c r="K663" t="s">
        <v>82</v>
      </c>
      <c r="L663" t="s">
        <v>83</v>
      </c>
      <c r="M663" s="50">
        <v>42647</v>
      </c>
      <c r="N663" s="50">
        <v>42647</v>
      </c>
      <c r="O663" s="51">
        <v>0.5</v>
      </c>
      <c r="P663" s="51">
        <v>0</v>
      </c>
      <c r="Q663">
        <v>100</v>
      </c>
      <c r="R663" s="49" t="s">
        <v>9880</v>
      </c>
      <c r="S663" s="49" t="s">
        <v>9879</v>
      </c>
      <c r="T663" t="s">
        <v>84</v>
      </c>
      <c r="U663" t="s">
        <v>71</v>
      </c>
      <c r="V663" t="s">
        <v>85</v>
      </c>
      <c r="W663" t="str">
        <f t="shared" ca="1" si="30"/>
        <v/>
      </c>
      <c r="X663" t="str">
        <f t="shared" si="31"/>
        <v/>
      </c>
      <c r="Y663" t="str">
        <f t="shared" ca="1" si="32"/>
        <v/>
      </c>
    </row>
    <row r="664" spans="1:25" x14ac:dyDescent="0.25">
      <c r="A664">
        <v>3563</v>
      </c>
      <c r="B664" t="s">
        <v>89</v>
      </c>
      <c r="C664" t="s">
        <v>79</v>
      </c>
      <c r="D664" t="s">
        <v>90</v>
      </c>
      <c r="E664" t="s">
        <v>22</v>
      </c>
      <c r="F664" t="s">
        <v>81</v>
      </c>
      <c r="G664" t="s">
        <v>9881</v>
      </c>
      <c r="H664" t="s">
        <v>70</v>
      </c>
      <c r="I664" t="s">
        <v>70</v>
      </c>
      <c r="J664" s="49" t="s">
        <v>9882</v>
      </c>
      <c r="K664" t="s">
        <v>82</v>
      </c>
      <c r="L664" t="s">
        <v>83</v>
      </c>
      <c r="M664" s="50">
        <v>42647</v>
      </c>
      <c r="N664" s="50">
        <v>42650</v>
      </c>
      <c r="O664" s="51">
        <v>1</v>
      </c>
      <c r="P664" s="51">
        <v>0</v>
      </c>
      <c r="Q664">
        <v>100</v>
      </c>
      <c r="R664" s="49" t="s">
        <v>9883</v>
      </c>
      <c r="S664" s="49" t="s">
        <v>9882</v>
      </c>
      <c r="T664" t="s">
        <v>84</v>
      </c>
      <c r="U664" t="s">
        <v>71</v>
      </c>
      <c r="V664" t="s">
        <v>85</v>
      </c>
      <c r="W664" t="str">
        <f t="shared" ca="1" si="30"/>
        <v/>
      </c>
      <c r="X664">
        <f t="shared" si="31"/>
        <v>1</v>
      </c>
      <c r="Y664" t="str">
        <f t="shared" ca="1" si="32"/>
        <v/>
      </c>
    </row>
    <row r="665" spans="1:25" x14ac:dyDescent="0.25">
      <c r="A665">
        <v>3565</v>
      </c>
      <c r="B665" t="s">
        <v>89</v>
      </c>
      <c r="C665" t="s">
        <v>79</v>
      </c>
      <c r="D665" t="s">
        <v>90</v>
      </c>
      <c r="E665" t="s">
        <v>22</v>
      </c>
      <c r="F665" t="s">
        <v>81</v>
      </c>
      <c r="G665" t="s">
        <v>9884</v>
      </c>
      <c r="H665" t="s">
        <v>70</v>
      </c>
      <c r="I665" t="s">
        <v>70</v>
      </c>
      <c r="J665" s="49" t="s">
        <v>9885</v>
      </c>
      <c r="K665" t="s">
        <v>82</v>
      </c>
      <c r="L665" t="s">
        <v>83</v>
      </c>
      <c r="M665" s="50">
        <v>42647</v>
      </c>
      <c r="N665" s="50">
        <v>42647</v>
      </c>
      <c r="O665" s="51">
        <v>1</v>
      </c>
      <c r="P665" s="51">
        <v>0</v>
      </c>
      <c r="Q665">
        <v>100</v>
      </c>
      <c r="R665" s="49" t="s">
        <v>9886</v>
      </c>
      <c r="S665" s="49" t="s">
        <v>9885</v>
      </c>
      <c r="T665" t="s">
        <v>84</v>
      </c>
      <c r="U665" t="s">
        <v>71</v>
      </c>
      <c r="V665" t="s">
        <v>85</v>
      </c>
      <c r="W665" t="str">
        <f t="shared" ca="1" si="30"/>
        <v/>
      </c>
      <c r="X665" t="str">
        <f t="shared" si="31"/>
        <v/>
      </c>
      <c r="Y665" t="str">
        <f t="shared" ca="1" si="32"/>
        <v/>
      </c>
    </row>
    <row r="666" spans="1:25" x14ac:dyDescent="0.25">
      <c r="A666">
        <v>3566</v>
      </c>
      <c r="B666" t="s">
        <v>89</v>
      </c>
      <c r="C666" t="s">
        <v>79</v>
      </c>
      <c r="D666" t="s">
        <v>90</v>
      </c>
      <c r="E666" t="s">
        <v>22</v>
      </c>
      <c r="F666" t="s">
        <v>81</v>
      </c>
      <c r="G666" t="s">
        <v>9887</v>
      </c>
      <c r="H666" t="s">
        <v>74</v>
      </c>
      <c r="I666" t="s">
        <v>74</v>
      </c>
      <c r="J666" s="49" t="s">
        <v>9888</v>
      </c>
      <c r="K666" t="s">
        <v>82</v>
      </c>
      <c r="L666" t="s">
        <v>83</v>
      </c>
      <c r="M666" s="50">
        <v>42647</v>
      </c>
      <c r="N666" s="50">
        <v>42647</v>
      </c>
      <c r="O666" s="51">
        <v>0.5</v>
      </c>
      <c r="P666" s="51">
        <v>0</v>
      </c>
      <c r="Q666">
        <v>100</v>
      </c>
      <c r="R666" s="49" t="s">
        <v>9889</v>
      </c>
      <c r="S666" s="49" t="s">
        <v>9888</v>
      </c>
      <c r="T666" t="s">
        <v>84</v>
      </c>
      <c r="U666" t="s">
        <v>71</v>
      </c>
      <c r="V666" t="s">
        <v>85</v>
      </c>
      <c r="W666" t="str">
        <f t="shared" ca="1" si="30"/>
        <v/>
      </c>
      <c r="X666" t="str">
        <f t="shared" si="31"/>
        <v/>
      </c>
      <c r="Y666" t="str">
        <f t="shared" ca="1" si="32"/>
        <v/>
      </c>
    </row>
    <row r="667" spans="1:25" x14ac:dyDescent="0.25">
      <c r="A667">
        <v>3570</v>
      </c>
      <c r="B667" t="s">
        <v>89</v>
      </c>
      <c r="C667" t="s">
        <v>79</v>
      </c>
      <c r="D667" t="s">
        <v>90</v>
      </c>
      <c r="E667" t="s">
        <v>22</v>
      </c>
      <c r="F667" t="s">
        <v>81</v>
      </c>
      <c r="G667" t="s">
        <v>9890</v>
      </c>
      <c r="H667" t="s">
        <v>76</v>
      </c>
      <c r="I667" t="s">
        <v>76</v>
      </c>
      <c r="J667" s="49" t="s">
        <v>9891</v>
      </c>
      <c r="K667" t="s">
        <v>82</v>
      </c>
      <c r="L667" t="s">
        <v>83</v>
      </c>
      <c r="M667" s="50">
        <v>42647</v>
      </c>
      <c r="N667" s="50">
        <v>42647</v>
      </c>
      <c r="O667" s="51">
        <v>1</v>
      </c>
      <c r="P667" s="51">
        <v>0</v>
      </c>
      <c r="Q667">
        <v>100</v>
      </c>
      <c r="R667" s="49" t="s">
        <v>9892</v>
      </c>
      <c r="S667" s="49" t="s">
        <v>9891</v>
      </c>
      <c r="T667" t="s">
        <v>84</v>
      </c>
      <c r="U667" t="s">
        <v>71</v>
      </c>
      <c r="V667" t="s">
        <v>85</v>
      </c>
      <c r="W667" t="str">
        <f t="shared" ca="1" si="30"/>
        <v/>
      </c>
      <c r="X667" t="str">
        <f t="shared" si="31"/>
        <v/>
      </c>
      <c r="Y667" t="str">
        <f t="shared" ca="1" si="32"/>
        <v/>
      </c>
    </row>
    <row r="668" spans="1:25" x14ac:dyDescent="0.25">
      <c r="A668">
        <v>3571</v>
      </c>
      <c r="B668" t="s">
        <v>89</v>
      </c>
      <c r="C668" t="s">
        <v>79</v>
      </c>
      <c r="D668" t="s">
        <v>90</v>
      </c>
      <c r="E668" t="s">
        <v>22</v>
      </c>
      <c r="F668" t="s">
        <v>81</v>
      </c>
      <c r="G668" t="s">
        <v>9893</v>
      </c>
      <c r="H668" t="s">
        <v>76</v>
      </c>
      <c r="I668" t="s">
        <v>76</v>
      </c>
      <c r="J668" s="49" t="s">
        <v>9894</v>
      </c>
      <c r="K668" t="s">
        <v>82</v>
      </c>
      <c r="L668" t="s">
        <v>83</v>
      </c>
      <c r="M668" s="50">
        <v>42647</v>
      </c>
      <c r="N668" s="50">
        <v>42647</v>
      </c>
      <c r="O668" s="51">
        <v>1</v>
      </c>
      <c r="P668" s="51">
        <v>0</v>
      </c>
      <c r="Q668">
        <v>100</v>
      </c>
      <c r="R668" s="49" t="s">
        <v>9895</v>
      </c>
      <c r="S668" s="49" t="s">
        <v>9894</v>
      </c>
      <c r="T668" t="s">
        <v>84</v>
      </c>
      <c r="U668" t="s">
        <v>71</v>
      </c>
      <c r="V668" t="s">
        <v>85</v>
      </c>
      <c r="W668" t="str">
        <f t="shared" ca="1" si="30"/>
        <v/>
      </c>
      <c r="X668" t="str">
        <f t="shared" si="31"/>
        <v/>
      </c>
      <c r="Y668" t="str">
        <f t="shared" ca="1" si="32"/>
        <v/>
      </c>
    </row>
    <row r="669" spans="1:25" x14ac:dyDescent="0.25">
      <c r="A669">
        <v>3582</v>
      </c>
      <c r="B669" t="s">
        <v>89</v>
      </c>
      <c r="C669" t="s">
        <v>79</v>
      </c>
      <c r="D669" t="s">
        <v>90</v>
      </c>
      <c r="E669" t="s">
        <v>22</v>
      </c>
      <c r="F669" t="s">
        <v>81</v>
      </c>
      <c r="G669" t="s">
        <v>9896</v>
      </c>
      <c r="H669" t="s">
        <v>74</v>
      </c>
      <c r="I669" t="s">
        <v>74</v>
      </c>
      <c r="J669" s="49" t="s">
        <v>9897</v>
      </c>
      <c r="K669" t="s">
        <v>82</v>
      </c>
      <c r="L669" t="s">
        <v>83</v>
      </c>
      <c r="M669" s="50">
        <v>42648</v>
      </c>
      <c r="N669" s="50">
        <v>42648</v>
      </c>
      <c r="O669" s="51">
        <v>0.5</v>
      </c>
      <c r="P669" s="51">
        <v>0</v>
      </c>
      <c r="Q669">
        <v>100</v>
      </c>
      <c r="R669" s="49" t="s">
        <v>9898</v>
      </c>
      <c r="S669" s="49" t="s">
        <v>9899</v>
      </c>
      <c r="T669" t="s">
        <v>84</v>
      </c>
      <c r="U669" t="s">
        <v>71</v>
      </c>
      <c r="V669" t="s">
        <v>85</v>
      </c>
      <c r="W669" t="str">
        <f t="shared" ca="1" si="30"/>
        <v/>
      </c>
      <c r="X669" t="str">
        <f t="shared" si="31"/>
        <v/>
      </c>
      <c r="Y669" t="str">
        <f t="shared" ca="1" si="32"/>
        <v/>
      </c>
    </row>
    <row r="670" spans="1:25" x14ac:dyDescent="0.25">
      <c r="A670">
        <v>3583</v>
      </c>
      <c r="B670" t="s">
        <v>89</v>
      </c>
      <c r="C670" t="s">
        <v>79</v>
      </c>
      <c r="D670" t="s">
        <v>90</v>
      </c>
      <c r="E670" t="s">
        <v>22</v>
      </c>
      <c r="F670" t="s">
        <v>81</v>
      </c>
      <c r="G670" t="s">
        <v>9900</v>
      </c>
      <c r="H670" t="s">
        <v>74</v>
      </c>
      <c r="I670" t="s">
        <v>74</v>
      </c>
      <c r="J670" s="49" t="s">
        <v>9901</v>
      </c>
      <c r="K670" t="s">
        <v>82</v>
      </c>
      <c r="L670" t="s">
        <v>83</v>
      </c>
      <c r="M670" s="50">
        <v>42648</v>
      </c>
      <c r="N670" s="50">
        <v>42648</v>
      </c>
      <c r="O670" s="51">
        <v>0.5</v>
      </c>
      <c r="P670" s="51">
        <v>0</v>
      </c>
      <c r="Q670">
        <v>100</v>
      </c>
      <c r="R670" s="49" t="s">
        <v>9902</v>
      </c>
      <c r="S670" s="49" t="s">
        <v>9901</v>
      </c>
      <c r="T670" t="s">
        <v>84</v>
      </c>
      <c r="U670" t="s">
        <v>71</v>
      </c>
      <c r="V670" t="s">
        <v>85</v>
      </c>
      <c r="W670" t="str">
        <f t="shared" ca="1" si="30"/>
        <v/>
      </c>
      <c r="X670" t="str">
        <f t="shared" si="31"/>
        <v/>
      </c>
      <c r="Y670" t="str">
        <f t="shared" ca="1" si="32"/>
        <v/>
      </c>
    </row>
    <row r="671" spans="1:25" x14ac:dyDescent="0.25">
      <c r="A671">
        <v>3584</v>
      </c>
      <c r="B671" t="s">
        <v>89</v>
      </c>
      <c r="C671" t="s">
        <v>79</v>
      </c>
      <c r="D671" t="s">
        <v>90</v>
      </c>
      <c r="E671" t="s">
        <v>22</v>
      </c>
      <c r="F671" t="s">
        <v>81</v>
      </c>
      <c r="G671" t="s">
        <v>9903</v>
      </c>
      <c r="H671" t="s">
        <v>74</v>
      </c>
      <c r="I671" t="s">
        <v>74</v>
      </c>
      <c r="J671" s="49" t="s">
        <v>9904</v>
      </c>
      <c r="K671" t="s">
        <v>82</v>
      </c>
      <c r="L671" t="s">
        <v>83</v>
      </c>
      <c r="M671" s="50">
        <v>42648</v>
      </c>
      <c r="N671" s="50">
        <v>42648</v>
      </c>
      <c r="O671" s="51">
        <v>0.5</v>
      </c>
      <c r="P671" s="51">
        <v>0</v>
      </c>
      <c r="Q671">
        <v>100</v>
      </c>
      <c r="R671" s="49" t="s">
        <v>9905</v>
      </c>
      <c r="S671" s="49" t="s">
        <v>9904</v>
      </c>
      <c r="T671" t="s">
        <v>84</v>
      </c>
      <c r="U671" t="s">
        <v>71</v>
      </c>
      <c r="V671" t="s">
        <v>85</v>
      </c>
      <c r="W671" t="str">
        <f t="shared" ca="1" si="30"/>
        <v/>
      </c>
      <c r="X671" t="str">
        <f t="shared" si="31"/>
        <v/>
      </c>
      <c r="Y671" t="str">
        <f t="shared" ca="1" si="32"/>
        <v/>
      </c>
    </row>
    <row r="672" spans="1:25" x14ac:dyDescent="0.25">
      <c r="A672">
        <v>3608</v>
      </c>
      <c r="B672" t="s">
        <v>89</v>
      </c>
      <c r="C672" t="s">
        <v>79</v>
      </c>
      <c r="D672" t="s">
        <v>90</v>
      </c>
      <c r="E672" t="s">
        <v>22</v>
      </c>
      <c r="F672" t="s">
        <v>81</v>
      </c>
      <c r="G672" t="s">
        <v>9906</v>
      </c>
      <c r="H672" t="s">
        <v>70</v>
      </c>
      <c r="I672" t="s">
        <v>70</v>
      </c>
      <c r="J672" s="49" t="s">
        <v>9907</v>
      </c>
      <c r="K672" t="s">
        <v>82</v>
      </c>
      <c r="L672" t="s">
        <v>83</v>
      </c>
      <c r="M672" s="50">
        <v>42648</v>
      </c>
      <c r="N672" s="50">
        <v>42648</v>
      </c>
      <c r="O672" s="51">
        <v>1</v>
      </c>
      <c r="P672" s="51">
        <v>0</v>
      </c>
      <c r="Q672">
        <v>100</v>
      </c>
      <c r="R672" s="49" t="s">
        <v>9908</v>
      </c>
      <c r="S672" s="49" t="s">
        <v>9907</v>
      </c>
      <c r="T672" t="s">
        <v>84</v>
      </c>
      <c r="U672" t="s">
        <v>71</v>
      </c>
      <c r="V672" t="s">
        <v>85</v>
      </c>
      <c r="W672" t="str">
        <f t="shared" ca="1" si="30"/>
        <v/>
      </c>
      <c r="X672" t="str">
        <f t="shared" si="31"/>
        <v/>
      </c>
      <c r="Y672" t="str">
        <f t="shared" ca="1" si="32"/>
        <v/>
      </c>
    </row>
    <row r="673" spans="1:25" x14ac:dyDescent="0.25">
      <c r="A673">
        <v>3613</v>
      </c>
      <c r="B673" t="s">
        <v>89</v>
      </c>
      <c r="C673" t="s">
        <v>79</v>
      </c>
      <c r="D673" t="s">
        <v>90</v>
      </c>
      <c r="E673" t="s">
        <v>22</v>
      </c>
      <c r="F673" t="s">
        <v>81</v>
      </c>
      <c r="G673" t="s">
        <v>9909</v>
      </c>
      <c r="H673" t="s">
        <v>70</v>
      </c>
      <c r="I673" t="s">
        <v>70</v>
      </c>
      <c r="J673" s="49" t="s">
        <v>9910</v>
      </c>
      <c r="K673" t="s">
        <v>82</v>
      </c>
      <c r="L673" t="s">
        <v>83</v>
      </c>
      <c r="M673" s="50">
        <v>42648</v>
      </c>
      <c r="N673" s="50">
        <v>42648</v>
      </c>
      <c r="O673" s="51">
        <v>1</v>
      </c>
      <c r="P673" s="51">
        <v>0</v>
      </c>
      <c r="Q673">
        <v>100</v>
      </c>
      <c r="R673" s="49" t="s">
        <v>9911</v>
      </c>
      <c r="S673" s="49" t="s">
        <v>9912</v>
      </c>
      <c r="T673" t="s">
        <v>84</v>
      </c>
      <c r="U673" t="s">
        <v>71</v>
      </c>
      <c r="V673" t="s">
        <v>85</v>
      </c>
      <c r="W673" t="str">
        <f t="shared" ca="1" si="30"/>
        <v/>
      </c>
      <c r="X673" t="str">
        <f t="shared" si="31"/>
        <v/>
      </c>
      <c r="Y673" t="str">
        <f t="shared" ca="1" si="32"/>
        <v/>
      </c>
    </row>
    <row r="674" spans="1:25" x14ac:dyDescent="0.25">
      <c r="A674">
        <v>3614</v>
      </c>
      <c r="B674" t="s">
        <v>89</v>
      </c>
      <c r="C674" t="s">
        <v>79</v>
      </c>
      <c r="D674" t="s">
        <v>90</v>
      </c>
      <c r="E674" t="s">
        <v>22</v>
      </c>
      <c r="F674" t="s">
        <v>81</v>
      </c>
      <c r="G674" t="s">
        <v>9913</v>
      </c>
      <c r="H674" t="s">
        <v>70</v>
      </c>
      <c r="I674" t="s">
        <v>70</v>
      </c>
      <c r="J674" s="49" t="s">
        <v>9914</v>
      </c>
      <c r="K674" t="s">
        <v>82</v>
      </c>
      <c r="L674" t="s">
        <v>83</v>
      </c>
      <c r="M674" s="50">
        <v>42648</v>
      </c>
      <c r="N674" s="50">
        <v>42648</v>
      </c>
      <c r="O674" s="51">
        <v>3</v>
      </c>
      <c r="P674" s="51">
        <v>0</v>
      </c>
      <c r="Q674">
        <v>100</v>
      </c>
      <c r="R674" s="49" t="s">
        <v>9915</v>
      </c>
      <c r="S674" s="49" t="s">
        <v>9914</v>
      </c>
      <c r="T674" t="s">
        <v>84</v>
      </c>
      <c r="U674" t="s">
        <v>71</v>
      </c>
      <c r="V674" t="s">
        <v>85</v>
      </c>
      <c r="W674" t="str">
        <f t="shared" ca="1" si="30"/>
        <v/>
      </c>
      <c r="X674" t="str">
        <f t="shared" si="31"/>
        <v/>
      </c>
      <c r="Y674" t="str">
        <f t="shared" ca="1" si="32"/>
        <v/>
      </c>
    </row>
    <row r="675" spans="1:25" x14ac:dyDescent="0.25">
      <c r="A675">
        <v>3638</v>
      </c>
      <c r="B675" t="s">
        <v>89</v>
      </c>
      <c r="C675" t="s">
        <v>79</v>
      </c>
      <c r="D675" t="s">
        <v>90</v>
      </c>
      <c r="E675" t="s">
        <v>22</v>
      </c>
      <c r="F675" t="s">
        <v>81</v>
      </c>
      <c r="G675" t="s">
        <v>9916</v>
      </c>
      <c r="H675" t="s">
        <v>74</v>
      </c>
      <c r="I675" t="s">
        <v>74</v>
      </c>
      <c r="J675" s="49" t="s">
        <v>9917</v>
      </c>
      <c r="K675" t="s">
        <v>82</v>
      </c>
      <c r="L675" t="s">
        <v>83</v>
      </c>
      <c r="M675" s="50">
        <v>42648</v>
      </c>
      <c r="N675" s="50">
        <v>42648</v>
      </c>
      <c r="O675" s="51">
        <v>0.5</v>
      </c>
      <c r="P675" s="51">
        <v>0</v>
      </c>
      <c r="Q675">
        <v>100</v>
      </c>
      <c r="R675" s="49" t="s">
        <v>9918</v>
      </c>
      <c r="S675" s="49" t="s">
        <v>9917</v>
      </c>
      <c r="T675" t="s">
        <v>84</v>
      </c>
      <c r="U675" t="s">
        <v>71</v>
      </c>
      <c r="V675" t="s">
        <v>85</v>
      </c>
      <c r="W675" t="str">
        <f t="shared" ca="1" si="30"/>
        <v/>
      </c>
      <c r="X675" t="str">
        <f t="shared" si="31"/>
        <v/>
      </c>
      <c r="Y675" t="str">
        <f t="shared" ca="1" si="32"/>
        <v/>
      </c>
    </row>
    <row r="676" spans="1:25" x14ac:dyDescent="0.25">
      <c r="A676">
        <v>3699</v>
      </c>
      <c r="B676" t="s">
        <v>89</v>
      </c>
      <c r="C676" t="s">
        <v>79</v>
      </c>
      <c r="D676" t="s">
        <v>90</v>
      </c>
      <c r="E676" t="s">
        <v>26</v>
      </c>
      <c r="F676" t="s">
        <v>81</v>
      </c>
      <c r="G676" t="s">
        <v>9919</v>
      </c>
      <c r="H676" t="s">
        <v>74</v>
      </c>
      <c r="I676" t="s">
        <v>74</v>
      </c>
      <c r="J676" s="49" t="s">
        <v>9920</v>
      </c>
      <c r="K676" t="s">
        <v>82</v>
      </c>
      <c r="L676" t="s">
        <v>83</v>
      </c>
      <c r="M676" s="50">
        <v>42653</v>
      </c>
      <c r="N676" s="50">
        <v>42656</v>
      </c>
      <c r="O676" s="51">
        <v>6</v>
      </c>
      <c r="P676" s="51">
        <v>0</v>
      </c>
      <c r="Q676">
        <v>0</v>
      </c>
      <c r="R676" s="49" t="s">
        <v>9920</v>
      </c>
      <c r="S676" s="49" t="s">
        <v>86</v>
      </c>
      <c r="T676" t="s">
        <v>84</v>
      </c>
      <c r="U676" t="s">
        <v>71</v>
      </c>
      <c r="V676" t="s">
        <v>85</v>
      </c>
      <c r="W676">
        <f t="shared" ca="1" si="30"/>
        <v>1</v>
      </c>
      <c r="X676" t="str">
        <f t="shared" si="31"/>
        <v/>
      </c>
      <c r="Y676" t="str">
        <f t="shared" ca="1" si="32"/>
        <v/>
      </c>
    </row>
    <row r="677" spans="1:25" x14ac:dyDescent="0.25">
      <c r="A677">
        <v>3710</v>
      </c>
      <c r="B677" t="s">
        <v>89</v>
      </c>
      <c r="C677" t="s">
        <v>79</v>
      </c>
      <c r="D677" t="s">
        <v>90</v>
      </c>
      <c r="E677" t="s">
        <v>22</v>
      </c>
      <c r="F677" t="s">
        <v>81</v>
      </c>
      <c r="G677" t="s">
        <v>9921</v>
      </c>
      <c r="H677" t="s">
        <v>74</v>
      </c>
      <c r="I677" t="s">
        <v>74</v>
      </c>
      <c r="J677" s="49" t="s">
        <v>9922</v>
      </c>
      <c r="K677" t="s">
        <v>82</v>
      </c>
      <c r="L677" t="s">
        <v>83</v>
      </c>
      <c r="M677" s="50">
        <v>42648</v>
      </c>
      <c r="N677" s="50">
        <v>42648</v>
      </c>
      <c r="O677" s="51">
        <v>0.5</v>
      </c>
      <c r="P677" s="51">
        <v>0</v>
      </c>
      <c r="Q677">
        <v>100</v>
      </c>
      <c r="R677" s="49" t="s">
        <v>9923</v>
      </c>
      <c r="S677" s="49" t="s">
        <v>9922</v>
      </c>
      <c r="T677" t="s">
        <v>84</v>
      </c>
      <c r="U677" t="s">
        <v>71</v>
      </c>
      <c r="V677" t="s">
        <v>85</v>
      </c>
      <c r="W677" t="str">
        <f t="shared" ca="1" si="30"/>
        <v/>
      </c>
      <c r="X677" t="str">
        <f t="shared" si="31"/>
        <v/>
      </c>
      <c r="Y677" t="str">
        <f t="shared" ca="1" si="32"/>
        <v/>
      </c>
    </row>
    <row r="678" spans="1:25" x14ac:dyDescent="0.25">
      <c r="A678">
        <v>3711</v>
      </c>
      <c r="B678" t="s">
        <v>89</v>
      </c>
      <c r="C678" t="s">
        <v>79</v>
      </c>
      <c r="D678" t="s">
        <v>90</v>
      </c>
      <c r="E678" t="s">
        <v>22</v>
      </c>
      <c r="F678" t="s">
        <v>81</v>
      </c>
      <c r="G678" t="s">
        <v>9924</v>
      </c>
      <c r="H678" t="s">
        <v>74</v>
      </c>
      <c r="I678" t="s">
        <v>74</v>
      </c>
      <c r="J678" s="49" t="s">
        <v>9925</v>
      </c>
      <c r="K678" t="s">
        <v>82</v>
      </c>
      <c r="L678" t="s">
        <v>83</v>
      </c>
      <c r="M678" s="50">
        <v>42648</v>
      </c>
      <c r="N678" s="50">
        <v>42648</v>
      </c>
      <c r="O678" s="51">
        <v>0.5</v>
      </c>
      <c r="P678" s="51">
        <v>0</v>
      </c>
      <c r="Q678">
        <v>100</v>
      </c>
      <c r="R678" s="49" t="s">
        <v>9926</v>
      </c>
      <c r="S678" s="49" t="s">
        <v>9925</v>
      </c>
      <c r="T678" t="s">
        <v>84</v>
      </c>
      <c r="U678" t="s">
        <v>71</v>
      </c>
      <c r="V678" t="s">
        <v>85</v>
      </c>
      <c r="W678" t="str">
        <f t="shared" ca="1" si="30"/>
        <v/>
      </c>
      <c r="X678" t="str">
        <f t="shared" si="31"/>
        <v/>
      </c>
      <c r="Y678" t="str">
        <f t="shared" ca="1" si="32"/>
        <v/>
      </c>
    </row>
    <row r="679" spans="1:25" x14ac:dyDescent="0.25">
      <c r="A679">
        <v>3712</v>
      </c>
      <c r="B679" t="s">
        <v>89</v>
      </c>
      <c r="C679" t="s">
        <v>79</v>
      </c>
      <c r="D679" t="s">
        <v>90</v>
      </c>
      <c r="E679" t="s">
        <v>22</v>
      </c>
      <c r="F679" t="s">
        <v>81</v>
      </c>
      <c r="G679" t="s">
        <v>9927</v>
      </c>
      <c r="H679" t="s">
        <v>76</v>
      </c>
      <c r="I679" t="s">
        <v>76</v>
      </c>
      <c r="J679" s="49" t="s">
        <v>9928</v>
      </c>
      <c r="K679" t="s">
        <v>82</v>
      </c>
      <c r="L679" t="s">
        <v>83</v>
      </c>
      <c r="M679" s="50">
        <v>42648</v>
      </c>
      <c r="N679" s="50">
        <v>42648</v>
      </c>
      <c r="O679" s="51">
        <v>0.5</v>
      </c>
      <c r="P679" s="51">
        <v>0</v>
      </c>
      <c r="Q679">
        <v>100</v>
      </c>
      <c r="R679" s="49" t="s">
        <v>9929</v>
      </c>
      <c r="S679" s="49" t="s">
        <v>9928</v>
      </c>
      <c r="T679" t="s">
        <v>84</v>
      </c>
      <c r="U679" t="s">
        <v>71</v>
      </c>
      <c r="V679" t="s">
        <v>85</v>
      </c>
      <c r="W679" t="str">
        <f t="shared" ca="1" si="30"/>
        <v/>
      </c>
      <c r="X679" t="str">
        <f t="shared" si="31"/>
        <v/>
      </c>
      <c r="Y679" t="str">
        <f t="shared" ca="1" si="32"/>
        <v/>
      </c>
    </row>
    <row r="680" spans="1:25" x14ac:dyDescent="0.25">
      <c r="A680">
        <v>3713</v>
      </c>
      <c r="B680" t="s">
        <v>89</v>
      </c>
      <c r="C680" t="s">
        <v>79</v>
      </c>
      <c r="D680" t="s">
        <v>90</v>
      </c>
      <c r="E680" t="s">
        <v>22</v>
      </c>
      <c r="F680" t="s">
        <v>81</v>
      </c>
      <c r="G680" t="s">
        <v>9930</v>
      </c>
      <c r="H680" t="s">
        <v>76</v>
      </c>
      <c r="I680" t="s">
        <v>76</v>
      </c>
      <c r="J680" s="49" t="s">
        <v>9931</v>
      </c>
      <c r="K680" t="s">
        <v>82</v>
      </c>
      <c r="L680" t="s">
        <v>83</v>
      </c>
      <c r="M680" s="50">
        <v>42648</v>
      </c>
      <c r="N680" s="50">
        <v>42648</v>
      </c>
      <c r="O680" s="51">
        <v>4</v>
      </c>
      <c r="P680" s="51">
        <v>0</v>
      </c>
      <c r="Q680">
        <v>100</v>
      </c>
      <c r="R680" s="49" t="s">
        <v>9932</v>
      </c>
      <c r="S680" s="49" t="s">
        <v>9931</v>
      </c>
      <c r="T680" t="s">
        <v>84</v>
      </c>
      <c r="U680" t="s">
        <v>71</v>
      </c>
      <c r="V680" t="s">
        <v>85</v>
      </c>
      <c r="W680" t="str">
        <f t="shared" ca="1" si="30"/>
        <v/>
      </c>
      <c r="X680" t="str">
        <f t="shared" si="31"/>
        <v/>
      </c>
      <c r="Y680" t="str">
        <f t="shared" ca="1" si="32"/>
        <v/>
      </c>
    </row>
    <row r="681" spans="1:25" x14ac:dyDescent="0.25">
      <c r="A681">
        <v>3714</v>
      </c>
      <c r="B681" t="s">
        <v>89</v>
      </c>
      <c r="C681" t="s">
        <v>79</v>
      </c>
      <c r="D681" t="s">
        <v>90</v>
      </c>
      <c r="E681" t="s">
        <v>22</v>
      </c>
      <c r="F681" t="s">
        <v>81</v>
      </c>
      <c r="G681" t="s">
        <v>9933</v>
      </c>
      <c r="H681" t="s">
        <v>76</v>
      </c>
      <c r="I681" t="s">
        <v>76</v>
      </c>
      <c r="J681" s="49" t="s">
        <v>9934</v>
      </c>
      <c r="K681" t="s">
        <v>82</v>
      </c>
      <c r="L681" t="s">
        <v>83</v>
      </c>
      <c r="M681" s="50">
        <v>42648</v>
      </c>
      <c r="N681" s="50">
        <v>42648</v>
      </c>
      <c r="O681" s="51">
        <v>1</v>
      </c>
      <c r="P681" s="51">
        <v>0</v>
      </c>
      <c r="Q681">
        <v>100</v>
      </c>
      <c r="R681" s="49" t="s">
        <v>9935</v>
      </c>
      <c r="S681" s="49" t="s">
        <v>9934</v>
      </c>
      <c r="T681" t="s">
        <v>84</v>
      </c>
      <c r="U681" t="s">
        <v>71</v>
      </c>
      <c r="V681" t="s">
        <v>85</v>
      </c>
      <c r="W681" t="str">
        <f t="shared" ca="1" si="30"/>
        <v/>
      </c>
      <c r="X681" t="str">
        <f t="shared" si="31"/>
        <v/>
      </c>
      <c r="Y681" t="str">
        <f t="shared" ca="1" si="32"/>
        <v/>
      </c>
    </row>
    <row r="682" spans="1:25" x14ac:dyDescent="0.25">
      <c r="A682">
        <v>3719</v>
      </c>
      <c r="B682" t="s">
        <v>89</v>
      </c>
      <c r="C682" t="s">
        <v>79</v>
      </c>
      <c r="D682" t="s">
        <v>90</v>
      </c>
      <c r="E682" t="s">
        <v>22</v>
      </c>
      <c r="F682" t="s">
        <v>81</v>
      </c>
      <c r="G682" t="s">
        <v>9936</v>
      </c>
      <c r="H682" t="s">
        <v>74</v>
      </c>
      <c r="I682" t="s">
        <v>74</v>
      </c>
      <c r="J682" s="49" t="s">
        <v>9937</v>
      </c>
      <c r="K682" t="s">
        <v>82</v>
      </c>
      <c r="L682" t="s">
        <v>83</v>
      </c>
      <c r="M682" s="50">
        <v>42648</v>
      </c>
      <c r="N682" s="50">
        <v>42648</v>
      </c>
      <c r="O682" s="51">
        <v>0.5</v>
      </c>
      <c r="P682" s="51">
        <v>0</v>
      </c>
      <c r="Q682">
        <v>100</v>
      </c>
      <c r="R682" s="49" t="s">
        <v>9938</v>
      </c>
      <c r="S682" s="49" t="s">
        <v>9937</v>
      </c>
      <c r="T682" t="s">
        <v>84</v>
      </c>
      <c r="U682" t="s">
        <v>71</v>
      </c>
      <c r="V682" t="s">
        <v>85</v>
      </c>
      <c r="W682" t="str">
        <f t="shared" ca="1" si="30"/>
        <v/>
      </c>
      <c r="X682" t="str">
        <f t="shared" si="31"/>
        <v/>
      </c>
      <c r="Y682" t="str">
        <f t="shared" ca="1" si="32"/>
        <v/>
      </c>
    </row>
    <row r="683" spans="1:25" x14ac:dyDescent="0.25">
      <c r="A683">
        <v>3725</v>
      </c>
      <c r="B683" t="s">
        <v>89</v>
      </c>
      <c r="C683" t="s">
        <v>79</v>
      </c>
      <c r="D683" t="s">
        <v>90</v>
      </c>
      <c r="E683" t="s">
        <v>22</v>
      </c>
      <c r="F683" t="s">
        <v>81</v>
      </c>
      <c r="G683" t="s">
        <v>9939</v>
      </c>
      <c r="H683" t="s">
        <v>74</v>
      </c>
      <c r="I683" t="s">
        <v>74</v>
      </c>
      <c r="J683" s="49" t="s">
        <v>9940</v>
      </c>
      <c r="K683" t="s">
        <v>82</v>
      </c>
      <c r="L683" t="s">
        <v>83</v>
      </c>
      <c r="M683" s="50">
        <v>42648</v>
      </c>
      <c r="N683" s="50">
        <v>42648</v>
      </c>
      <c r="O683" s="51">
        <v>0.5</v>
      </c>
      <c r="P683" s="51">
        <v>0</v>
      </c>
      <c r="Q683">
        <v>100</v>
      </c>
      <c r="R683" s="49" t="s">
        <v>9941</v>
      </c>
      <c r="S683" s="49" t="s">
        <v>9940</v>
      </c>
      <c r="T683" t="s">
        <v>84</v>
      </c>
      <c r="U683" t="s">
        <v>71</v>
      </c>
      <c r="V683" t="s">
        <v>85</v>
      </c>
      <c r="W683" t="str">
        <f t="shared" ca="1" si="30"/>
        <v/>
      </c>
      <c r="X683" t="str">
        <f t="shared" si="31"/>
        <v/>
      </c>
      <c r="Y683" t="str">
        <f t="shared" ca="1" si="32"/>
        <v/>
      </c>
    </row>
    <row r="684" spans="1:25" x14ac:dyDescent="0.25">
      <c r="A684">
        <v>3726</v>
      </c>
      <c r="B684" t="s">
        <v>89</v>
      </c>
      <c r="C684" t="s">
        <v>79</v>
      </c>
      <c r="D684" t="s">
        <v>90</v>
      </c>
      <c r="E684" t="s">
        <v>22</v>
      </c>
      <c r="F684" t="s">
        <v>81</v>
      </c>
      <c r="G684" t="s">
        <v>9942</v>
      </c>
      <c r="H684" t="s">
        <v>74</v>
      </c>
      <c r="I684" t="s">
        <v>74</v>
      </c>
      <c r="J684" s="49" t="s">
        <v>9943</v>
      </c>
      <c r="K684" t="s">
        <v>82</v>
      </c>
      <c r="L684" t="s">
        <v>83</v>
      </c>
      <c r="M684" s="50">
        <v>42648</v>
      </c>
      <c r="N684" s="50">
        <v>42648</v>
      </c>
      <c r="O684" s="51">
        <v>0.5</v>
      </c>
      <c r="P684" s="51">
        <v>0</v>
      </c>
      <c r="Q684">
        <v>100</v>
      </c>
      <c r="R684" s="49" t="s">
        <v>9944</v>
      </c>
      <c r="S684" s="49" t="s">
        <v>9943</v>
      </c>
      <c r="T684" t="s">
        <v>84</v>
      </c>
      <c r="U684" t="s">
        <v>71</v>
      </c>
      <c r="V684" t="s">
        <v>85</v>
      </c>
      <c r="W684" t="str">
        <f t="shared" ca="1" si="30"/>
        <v/>
      </c>
      <c r="X684" t="str">
        <f t="shared" si="31"/>
        <v/>
      </c>
      <c r="Y684" t="str">
        <f t="shared" ca="1" si="32"/>
        <v/>
      </c>
    </row>
    <row r="685" spans="1:25" x14ac:dyDescent="0.25">
      <c r="A685">
        <v>3727</v>
      </c>
      <c r="B685" t="s">
        <v>89</v>
      </c>
      <c r="C685" t="s">
        <v>79</v>
      </c>
      <c r="D685" t="s">
        <v>90</v>
      </c>
      <c r="E685" t="s">
        <v>22</v>
      </c>
      <c r="F685" t="s">
        <v>81</v>
      </c>
      <c r="G685" t="s">
        <v>9945</v>
      </c>
      <c r="H685" t="s">
        <v>70</v>
      </c>
      <c r="I685" t="s">
        <v>70</v>
      </c>
      <c r="J685" s="49" t="s">
        <v>9946</v>
      </c>
      <c r="K685" t="s">
        <v>82</v>
      </c>
      <c r="L685" t="s">
        <v>83</v>
      </c>
      <c r="M685" s="50">
        <v>42648</v>
      </c>
      <c r="N685" s="50">
        <v>42650</v>
      </c>
      <c r="O685" s="51">
        <v>0.5</v>
      </c>
      <c r="P685" s="51">
        <v>0</v>
      </c>
      <c r="Q685">
        <v>100</v>
      </c>
      <c r="R685" s="49" t="s">
        <v>9947</v>
      </c>
      <c r="S685" s="49" t="s">
        <v>9946</v>
      </c>
      <c r="T685" t="s">
        <v>84</v>
      </c>
      <c r="U685" t="s">
        <v>71</v>
      </c>
      <c r="V685" t="s">
        <v>85</v>
      </c>
      <c r="W685" t="str">
        <f t="shared" ca="1" si="30"/>
        <v/>
      </c>
      <c r="X685">
        <f t="shared" si="31"/>
        <v>1</v>
      </c>
      <c r="Y685" t="str">
        <f t="shared" ca="1" si="32"/>
        <v/>
      </c>
    </row>
    <row r="686" spans="1:25" x14ac:dyDescent="0.25">
      <c r="A686">
        <v>3730</v>
      </c>
      <c r="B686" t="s">
        <v>89</v>
      </c>
      <c r="C686" t="s">
        <v>79</v>
      </c>
      <c r="D686" t="s">
        <v>90</v>
      </c>
      <c r="E686" t="s">
        <v>22</v>
      </c>
      <c r="F686" t="s">
        <v>81</v>
      </c>
      <c r="G686" t="s">
        <v>9948</v>
      </c>
      <c r="H686" t="s">
        <v>70</v>
      </c>
      <c r="I686" t="s">
        <v>70</v>
      </c>
      <c r="J686" s="49" t="s">
        <v>9949</v>
      </c>
      <c r="K686" t="s">
        <v>82</v>
      </c>
      <c r="L686" t="s">
        <v>83</v>
      </c>
      <c r="M686" s="50">
        <v>42648</v>
      </c>
      <c r="N686" s="50">
        <v>42650</v>
      </c>
      <c r="O686" s="51">
        <v>0</v>
      </c>
      <c r="P686" s="51">
        <v>0</v>
      </c>
      <c r="Q686">
        <v>100</v>
      </c>
      <c r="R686" s="49" t="s">
        <v>9950</v>
      </c>
      <c r="S686" s="49" t="s">
        <v>9949</v>
      </c>
      <c r="T686" t="s">
        <v>84</v>
      </c>
      <c r="U686" t="s">
        <v>71</v>
      </c>
      <c r="V686" t="s">
        <v>85</v>
      </c>
      <c r="W686" t="str">
        <f t="shared" ca="1" si="30"/>
        <v/>
      </c>
      <c r="X686">
        <f t="shared" si="31"/>
        <v>1</v>
      </c>
      <c r="Y686" t="str">
        <f t="shared" ca="1" si="32"/>
        <v/>
      </c>
    </row>
    <row r="687" spans="1:25" x14ac:dyDescent="0.25">
      <c r="A687">
        <v>3733</v>
      </c>
      <c r="B687" t="s">
        <v>89</v>
      </c>
      <c r="C687" t="s">
        <v>79</v>
      </c>
      <c r="D687" t="s">
        <v>90</v>
      </c>
      <c r="E687" t="s">
        <v>22</v>
      </c>
      <c r="F687" t="s">
        <v>81</v>
      </c>
      <c r="G687" t="s">
        <v>9951</v>
      </c>
      <c r="H687" t="s">
        <v>76</v>
      </c>
      <c r="I687" t="s">
        <v>76</v>
      </c>
      <c r="J687" s="49" t="s">
        <v>9952</v>
      </c>
      <c r="K687" t="s">
        <v>82</v>
      </c>
      <c r="L687" t="s">
        <v>83</v>
      </c>
      <c r="M687" s="50">
        <v>42648</v>
      </c>
      <c r="N687" s="50">
        <v>42648</v>
      </c>
      <c r="O687" s="51">
        <v>0.5</v>
      </c>
      <c r="P687" s="51">
        <v>0</v>
      </c>
      <c r="Q687">
        <v>100</v>
      </c>
      <c r="R687" s="49" t="s">
        <v>9953</v>
      </c>
      <c r="S687" s="49" t="s">
        <v>9954</v>
      </c>
      <c r="T687" t="s">
        <v>84</v>
      </c>
      <c r="U687" t="s">
        <v>71</v>
      </c>
      <c r="V687" t="s">
        <v>85</v>
      </c>
      <c r="W687" t="str">
        <f t="shared" ca="1" si="30"/>
        <v/>
      </c>
      <c r="X687" t="str">
        <f t="shared" si="31"/>
        <v/>
      </c>
      <c r="Y687" t="str">
        <f t="shared" ca="1" si="32"/>
        <v/>
      </c>
    </row>
    <row r="688" spans="1:25" x14ac:dyDescent="0.25">
      <c r="A688">
        <v>3734</v>
      </c>
      <c r="B688" t="s">
        <v>89</v>
      </c>
      <c r="C688" t="s">
        <v>79</v>
      </c>
      <c r="D688" t="s">
        <v>90</v>
      </c>
      <c r="E688" t="s">
        <v>22</v>
      </c>
      <c r="F688" t="s">
        <v>81</v>
      </c>
      <c r="G688" t="s">
        <v>9955</v>
      </c>
      <c r="H688" t="s">
        <v>76</v>
      </c>
      <c r="I688" t="s">
        <v>76</v>
      </c>
      <c r="J688" s="49" t="s">
        <v>9956</v>
      </c>
      <c r="K688" t="s">
        <v>82</v>
      </c>
      <c r="L688" t="s">
        <v>83</v>
      </c>
      <c r="M688" s="50">
        <v>42648</v>
      </c>
      <c r="N688" s="50">
        <v>42648</v>
      </c>
      <c r="O688" s="51">
        <v>1</v>
      </c>
      <c r="P688" s="51">
        <v>0</v>
      </c>
      <c r="Q688">
        <v>100</v>
      </c>
      <c r="R688" s="49" t="s">
        <v>9957</v>
      </c>
      <c r="S688" s="49" t="s">
        <v>9956</v>
      </c>
      <c r="T688" t="s">
        <v>84</v>
      </c>
      <c r="U688" t="s">
        <v>71</v>
      </c>
      <c r="V688" t="s">
        <v>85</v>
      </c>
      <c r="W688" t="str">
        <f t="shared" ca="1" si="30"/>
        <v/>
      </c>
      <c r="X688" t="str">
        <f t="shared" si="31"/>
        <v/>
      </c>
      <c r="Y688" t="str">
        <f t="shared" ca="1" si="32"/>
        <v/>
      </c>
    </row>
    <row r="689" spans="1:25" x14ac:dyDescent="0.25">
      <c r="A689">
        <v>3749</v>
      </c>
      <c r="B689" t="s">
        <v>89</v>
      </c>
      <c r="C689" t="s">
        <v>79</v>
      </c>
      <c r="D689" t="s">
        <v>90</v>
      </c>
      <c r="E689" t="s">
        <v>22</v>
      </c>
      <c r="F689" t="s">
        <v>81</v>
      </c>
      <c r="G689" t="s">
        <v>9958</v>
      </c>
      <c r="H689" t="s">
        <v>76</v>
      </c>
      <c r="I689" t="s">
        <v>76</v>
      </c>
      <c r="J689" s="49" t="s">
        <v>9959</v>
      </c>
      <c r="K689" t="s">
        <v>82</v>
      </c>
      <c r="L689" t="s">
        <v>83</v>
      </c>
      <c r="M689" s="50">
        <v>42648</v>
      </c>
      <c r="N689" s="50">
        <v>42648</v>
      </c>
      <c r="O689" s="51">
        <v>2</v>
      </c>
      <c r="P689" s="51">
        <v>0</v>
      </c>
      <c r="Q689">
        <v>100</v>
      </c>
      <c r="R689" s="49" t="s">
        <v>9960</v>
      </c>
      <c r="S689" s="49" t="s">
        <v>9959</v>
      </c>
      <c r="T689" t="s">
        <v>84</v>
      </c>
      <c r="U689" t="s">
        <v>71</v>
      </c>
      <c r="V689" t="s">
        <v>85</v>
      </c>
      <c r="W689" t="str">
        <f t="shared" ca="1" si="30"/>
        <v/>
      </c>
      <c r="X689" t="str">
        <f t="shared" si="31"/>
        <v/>
      </c>
      <c r="Y689" t="str">
        <f t="shared" ca="1" si="32"/>
        <v/>
      </c>
    </row>
    <row r="690" spans="1:25" x14ac:dyDescent="0.25">
      <c r="A690">
        <v>3751</v>
      </c>
      <c r="B690" t="s">
        <v>89</v>
      </c>
      <c r="C690" t="s">
        <v>79</v>
      </c>
      <c r="D690" t="s">
        <v>90</v>
      </c>
      <c r="E690" t="s">
        <v>22</v>
      </c>
      <c r="F690" t="s">
        <v>81</v>
      </c>
      <c r="G690" t="s">
        <v>9961</v>
      </c>
      <c r="H690" t="s">
        <v>74</v>
      </c>
      <c r="I690" t="s">
        <v>74</v>
      </c>
      <c r="J690" s="49" t="s">
        <v>9962</v>
      </c>
      <c r="K690" t="s">
        <v>82</v>
      </c>
      <c r="L690" t="s">
        <v>83</v>
      </c>
      <c r="M690" s="50">
        <v>42649</v>
      </c>
      <c r="N690" s="50">
        <v>42649</v>
      </c>
      <c r="O690" s="51">
        <v>0.5</v>
      </c>
      <c r="P690" s="51">
        <v>0</v>
      </c>
      <c r="Q690">
        <v>100</v>
      </c>
      <c r="R690" s="49" t="s">
        <v>9963</v>
      </c>
      <c r="S690" s="49" t="s">
        <v>9962</v>
      </c>
      <c r="T690" t="s">
        <v>84</v>
      </c>
      <c r="U690" t="s">
        <v>71</v>
      </c>
      <c r="V690" t="s">
        <v>85</v>
      </c>
      <c r="W690" t="str">
        <f t="shared" ca="1" si="30"/>
        <v/>
      </c>
      <c r="X690" t="str">
        <f t="shared" si="31"/>
        <v/>
      </c>
      <c r="Y690" t="str">
        <f t="shared" ca="1" si="32"/>
        <v/>
      </c>
    </row>
    <row r="691" spans="1:25" x14ac:dyDescent="0.25">
      <c r="A691">
        <v>3782</v>
      </c>
      <c r="B691" t="s">
        <v>89</v>
      </c>
      <c r="C691" t="s">
        <v>79</v>
      </c>
      <c r="D691" t="s">
        <v>90</v>
      </c>
      <c r="E691" t="s">
        <v>22</v>
      </c>
      <c r="F691" t="s">
        <v>81</v>
      </c>
      <c r="G691" t="s">
        <v>9964</v>
      </c>
      <c r="H691" t="s">
        <v>74</v>
      </c>
      <c r="I691" t="s">
        <v>74</v>
      </c>
      <c r="J691" s="49" t="s">
        <v>9965</v>
      </c>
      <c r="K691" t="s">
        <v>82</v>
      </c>
      <c r="L691" t="s">
        <v>83</v>
      </c>
      <c r="M691" s="50">
        <v>42649</v>
      </c>
      <c r="N691" s="50">
        <v>42649</v>
      </c>
      <c r="O691" s="51">
        <v>0.5</v>
      </c>
      <c r="P691" s="51">
        <v>0</v>
      </c>
      <c r="Q691">
        <v>100</v>
      </c>
      <c r="R691" s="49" t="s">
        <v>9966</v>
      </c>
      <c r="S691" s="49" t="s">
        <v>9965</v>
      </c>
      <c r="T691" t="s">
        <v>84</v>
      </c>
      <c r="U691" t="s">
        <v>71</v>
      </c>
      <c r="V691" t="s">
        <v>85</v>
      </c>
      <c r="W691" t="str">
        <f t="shared" ca="1" si="30"/>
        <v/>
      </c>
      <c r="X691" t="str">
        <f t="shared" si="31"/>
        <v/>
      </c>
      <c r="Y691" t="str">
        <f t="shared" ca="1" si="32"/>
        <v/>
      </c>
    </row>
    <row r="692" spans="1:25" x14ac:dyDescent="0.25">
      <c r="A692">
        <v>3784</v>
      </c>
      <c r="B692" t="s">
        <v>89</v>
      </c>
      <c r="C692" t="s">
        <v>79</v>
      </c>
      <c r="D692" t="s">
        <v>90</v>
      </c>
      <c r="E692" t="s">
        <v>22</v>
      </c>
      <c r="F692" t="s">
        <v>81</v>
      </c>
      <c r="G692" t="s">
        <v>1861</v>
      </c>
      <c r="H692" t="s">
        <v>76</v>
      </c>
      <c r="I692" t="s">
        <v>76</v>
      </c>
      <c r="J692" s="49" t="s">
        <v>9967</v>
      </c>
      <c r="K692" t="s">
        <v>82</v>
      </c>
      <c r="L692" t="s">
        <v>83</v>
      </c>
      <c r="M692" s="50">
        <v>42649</v>
      </c>
      <c r="N692" s="50">
        <v>42649</v>
      </c>
      <c r="O692" s="51">
        <v>1</v>
      </c>
      <c r="P692" s="51">
        <v>0</v>
      </c>
      <c r="Q692">
        <v>100</v>
      </c>
      <c r="R692" s="49" t="s">
        <v>9968</v>
      </c>
      <c r="S692" s="49" t="s">
        <v>9967</v>
      </c>
      <c r="T692" t="s">
        <v>84</v>
      </c>
      <c r="U692" t="s">
        <v>71</v>
      </c>
      <c r="V692" t="s">
        <v>85</v>
      </c>
      <c r="W692" t="str">
        <f t="shared" ca="1" si="30"/>
        <v/>
      </c>
      <c r="X692" t="str">
        <f t="shared" si="31"/>
        <v/>
      </c>
      <c r="Y692" t="str">
        <f t="shared" ca="1" si="32"/>
        <v/>
      </c>
    </row>
    <row r="693" spans="1:25" x14ac:dyDescent="0.25">
      <c r="A693">
        <v>3794</v>
      </c>
      <c r="B693" t="s">
        <v>89</v>
      </c>
      <c r="C693" t="s">
        <v>79</v>
      </c>
      <c r="D693" t="s">
        <v>90</v>
      </c>
      <c r="E693" t="s">
        <v>22</v>
      </c>
      <c r="F693" t="s">
        <v>81</v>
      </c>
      <c r="G693" t="s">
        <v>9969</v>
      </c>
      <c r="H693" t="s">
        <v>74</v>
      </c>
      <c r="I693" t="s">
        <v>74</v>
      </c>
      <c r="J693" s="49" t="s">
        <v>9970</v>
      </c>
      <c r="K693" t="s">
        <v>82</v>
      </c>
      <c r="L693" t="s">
        <v>83</v>
      </c>
      <c r="M693" s="50">
        <v>42649</v>
      </c>
      <c r="N693" s="50">
        <v>42649</v>
      </c>
      <c r="O693" s="51">
        <v>0.5</v>
      </c>
      <c r="P693" s="51">
        <v>0</v>
      </c>
      <c r="Q693">
        <v>100</v>
      </c>
      <c r="R693" s="49" t="s">
        <v>9971</v>
      </c>
      <c r="S693" s="49" t="s">
        <v>9970</v>
      </c>
      <c r="T693" t="s">
        <v>84</v>
      </c>
      <c r="U693" t="s">
        <v>71</v>
      </c>
      <c r="V693" t="s">
        <v>85</v>
      </c>
      <c r="W693" t="str">
        <f t="shared" ca="1" si="30"/>
        <v/>
      </c>
      <c r="X693" t="str">
        <f t="shared" si="31"/>
        <v/>
      </c>
      <c r="Y693" t="str">
        <f t="shared" ca="1" si="32"/>
        <v/>
      </c>
    </row>
    <row r="694" spans="1:25" x14ac:dyDescent="0.25">
      <c r="A694">
        <v>3796</v>
      </c>
      <c r="B694" t="s">
        <v>89</v>
      </c>
      <c r="C694" t="s">
        <v>79</v>
      </c>
      <c r="D694" t="s">
        <v>90</v>
      </c>
      <c r="E694" t="s">
        <v>22</v>
      </c>
      <c r="F694" t="s">
        <v>81</v>
      </c>
      <c r="G694" t="s">
        <v>9972</v>
      </c>
      <c r="H694" t="s">
        <v>74</v>
      </c>
      <c r="I694" t="s">
        <v>74</v>
      </c>
      <c r="J694" s="49" t="s">
        <v>9973</v>
      </c>
      <c r="K694" t="s">
        <v>82</v>
      </c>
      <c r="L694" t="s">
        <v>83</v>
      </c>
      <c r="M694" s="50">
        <v>42649</v>
      </c>
      <c r="N694" s="50">
        <v>42649</v>
      </c>
      <c r="O694" s="51">
        <v>0.5</v>
      </c>
      <c r="P694" s="51">
        <v>0</v>
      </c>
      <c r="Q694">
        <v>100</v>
      </c>
      <c r="R694" s="49" t="s">
        <v>9974</v>
      </c>
      <c r="S694" s="49" t="s">
        <v>9973</v>
      </c>
      <c r="T694" t="s">
        <v>84</v>
      </c>
      <c r="U694" t="s">
        <v>71</v>
      </c>
      <c r="V694" t="s">
        <v>85</v>
      </c>
      <c r="W694" t="str">
        <f t="shared" ca="1" si="30"/>
        <v/>
      </c>
      <c r="X694" t="str">
        <f t="shared" si="31"/>
        <v/>
      </c>
      <c r="Y694" t="str">
        <f t="shared" ca="1" si="32"/>
        <v/>
      </c>
    </row>
    <row r="695" spans="1:25" x14ac:dyDescent="0.25">
      <c r="A695">
        <v>3797</v>
      </c>
      <c r="B695" t="s">
        <v>89</v>
      </c>
      <c r="C695" t="s">
        <v>79</v>
      </c>
      <c r="D695" t="s">
        <v>90</v>
      </c>
      <c r="E695" t="s">
        <v>22</v>
      </c>
      <c r="F695" t="s">
        <v>81</v>
      </c>
      <c r="G695" t="s">
        <v>9975</v>
      </c>
      <c r="H695" t="s">
        <v>74</v>
      </c>
      <c r="I695" t="s">
        <v>74</v>
      </c>
      <c r="J695" s="49" t="s">
        <v>9976</v>
      </c>
      <c r="K695" t="s">
        <v>82</v>
      </c>
      <c r="L695" t="s">
        <v>83</v>
      </c>
      <c r="M695" s="50">
        <v>42653</v>
      </c>
      <c r="N695" s="50">
        <v>42653</v>
      </c>
      <c r="O695" s="51">
        <v>1</v>
      </c>
      <c r="P695" s="51">
        <v>0</v>
      </c>
      <c r="Q695">
        <v>100</v>
      </c>
      <c r="R695" s="49" t="s">
        <v>9977</v>
      </c>
      <c r="S695" s="49" t="s">
        <v>9976</v>
      </c>
      <c r="T695" t="s">
        <v>84</v>
      </c>
      <c r="U695" t="s">
        <v>71</v>
      </c>
      <c r="V695" t="s">
        <v>85</v>
      </c>
      <c r="W695" t="str">
        <f t="shared" ca="1" si="30"/>
        <v/>
      </c>
      <c r="X695" t="str">
        <f t="shared" si="31"/>
        <v/>
      </c>
      <c r="Y695" t="str">
        <f t="shared" ca="1" si="32"/>
        <v/>
      </c>
    </row>
    <row r="696" spans="1:25" x14ac:dyDescent="0.25">
      <c r="A696">
        <v>3804</v>
      </c>
      <c r="B696" t="s">
        <v>89</v>
      </c>
      <c r="C696" t="s">
        <v>79</v>
      </c>
      <c r="D696" t="s">
        <v>90</v>
      </c>
      <c r="E696" t="s">
        <v>22</v>
      </c>
      <c r="F696" t="s">
        <v>81</v>
      </c>
      <c r="G696" t="s">
        <v>9978</v>
      </c>
      <c r="H696" t="s">
        <v>74</v>
      </c>
      <c r="I696" t="s">
        <v>74</v>
      </c>
      <c r="J696" s="49" t="s">
        <v>9979</v>
      </c>
      <c r="K696" t="s">
        <v>82</v>
      </c>
      <c r="L696" t="s">
        <v>83</v>
      </c>
      <c r="M696" s="50">
        <v>42649</v>
      </c>
      <c r="N696" s="50">
        <v>42649</v>
      </c>
      <c r="O696" s="51">
        <v>0.5</v>
      </c>
      <c r="P696" s="51">
        <v>0</v>
      </c>
      <c r="Q696">
        <v>100</v>
      </c>
      <c r="R696" s="49" t="s">
        <v>9980</v>
      </c>
      <c r="S696" s="49" t="s">
        <v>9979</v>
      </c>
      <c r="T696" t="s">
        <v>84</v>
      </c>
      <c r="U696" t="s">
        <v>71</v>
      </c>
      <c r="V696" t="s">
        <v>85</v>
      </c>
      <c r="W696" t="str">
        <f t="shared" ca="1" si="30"/>
        <v/>
      </c>
      <c r="X696" t="str">
        <f t="shared" si="31"/>
        <v/>
      </c>
      <c r="Y696" t="str">
        <f t="shared" ca="1" si="32"/>
        <v/>
      </c>
    </row>
    <row r="697" spans="1:25" x14ac:dyDescent="0.25">
      <c r="A697">
        <v>3806</v>
      </c>
      <c r="B697" t="s">
        <v>89</v>
      </c>
      <c r="C697" t="s">
        <v>79</v>
      </c>
      <c r="D697" t="s">
        <v>90</v>
      </c>
      <c r="E697" t="s">
        <v>22</v>
      </c>
      <c r="F697" t="s">
        <v>81</v>
      </c>
      <c r="G697" t="s">
        <v>9981</v>
      </c>
      <c r="H697" t="s">
        <v>76</v>
      </c>
      <c r="I697" t="s">
        <v>76</v>
      </c>
      <c r="J697" s="49" t="s">
        <v>9982</v>
      </c>
      <c r="K697" t="s">
        <v>82</v>
      </c>
      <c r="L697" t="s">
        <v>83</v>
      </c>
      <c r="M697" s="50">
        <v>42649</v>
      </c>
      <c r="N697" s="50">
        <v>42649</v>
      </c>
      <c r="O697" s="51">
        <v>1</v>
      </c>
      <c r="P697" s="51">
        <v>0</v>
      </c>
      <c r="Q697">
        <v>100</v>
      </c>
      <c r="R697" s="49" t="s">
        <v>9983</v>
      </c>
      <c r="S697" s="49" t="s">
        <v>9983</v>
      </c>
      <c r="T697" t="s">
        <v>84</v>
      </c>
      <c r="U697" t="s">
        <v>71</v>
      </c>
      <c r="V697" t="s">
        <v>85</v>
      </c>
      <c r="W697" t="str">
        <f t="shared" ca="1" si="30"/>
        <v/>
      </c>
      <c r="X697" t="str">
        <f t="shared" si="31"/>
        <v/>
      </c>
      <c r="Y697" t="str">
        <f t="shared" ca="1" si="32"/>
        <v/>
      </c>
    </row>
    <row r="698" spans="1:25" x14ac:dyDescent="0.25">
      <c r="A698">
        <v>3807</v>
      </c>
      <c r="B698" t="s">
        <v>89</v>
      </c>
      <c r="C698" t="s">
        <v>79</v>
      </c>
      <c r="D698" t="s">
        <v>90</v>
      </c>
      <c r="E698" t="s">
        <v>22</v>
      </c>
      <c r="F698" t="s">
        <v>81</v>
      </c>
      <c r="G698" t="s">
        <v>9984</v>
      </c>
      <c r="H698" t="s">
        <v>76</v>
      </c>
      <c r="I698" t="s">
        <v>76</v>
      </c>
      <c r="J698" s="49" t="s">
        <v>9985</v>
      </c>
      <c r="K698" t="s">
        <v>82</v>
      </c>
      <c r="L698" t="s">
        <v>83</v>
      </c>
      <c r="M698" s="50">
        <v>42649</v>
      </c>
      <c r="N698" s="50">
        <v>42649</v>
      </c>
      <c r="O698" s="51">
        <v>1</v>
      </c>
      <c r="P698" s="51">
        <v>0</v>
      </c>
      <c r="Q698">
        <v>100</v>
      </c>
      <c r="R698" s="49" t="s">
        <v>9986</v>
      </c>
      <c r="S698" s="49" t="s">
        <v>9985</v>
      </c>
      <c r="T698" t="s">
        <v>84</v>
      </c>
      <c r="U698" t="s">
        <v>71</v>
      </c>
      <c r="V698" t="s">
        <v>85</v>
      </c>
      <c r="W698" t="str">
        <f t="shared" ca="1" si="30"/>
        <v/>
      </c>
      <c r="X698" t="str">
        <f t="shared" si="31"/>
        <v/>
      </c>
      <c r="Y698" t="str">
        <f t="shared" ca="1" si="32"/>
        <v/>
      </c>
    </row>
    <row r="699" spans="1:25" x14ac:dyDescent="0.25">
      <c r="A699">
        <v>3816</v>
      </c>
      <c r="B699" t="s">
        <v>89</v>
      </c>
      <c r="C699" t="s">
        <v>79</v>
      </c>
      <c r="D699" t="s">
        <v>90</v>
      </c>
      <c r="E699" t="s">
        <v>22</v>
      </c>
      <c r="F699" t="s">
        <v>81</v>
      </c>
      <c r="G699" t="s">
        <v>9987</v>
      </c>
      <c r="H699" t="s">
        <v>76</v>
      </c>
      <c r="I699" t="s">
        <v>76</v>
      </c>
      <c r="J699" s="49" t="s">
        <v>9988</v>
      </c>
      <c r="K699" t="s">
        <v>82</v>
      </c>
      <c r="L699" t="s">
        <v>83</v>
      </c>
      <c r="M699" s="50">
        <v>42649</v>
      </c>
      <c r="N699" s="50">
        <v>42649</v>
      </c>
      <c r="O699" s="51">
        <v>3</v>
      </c>
      <c r="P699" s="51">
        <v>0</v>
      </c>
      <c r="Q699">
        <v>100</v>
      </c>
      <c r="R699" s="49" t="s">
        <v>9989</v>
      </c>
      <c r="S699" s="49" t="s">
        <v>9989</v>
      </c>
      <c r="T699" t="s">
        <v>84</v>
      </c>
      <c r="U699" t="s">
        <v>71</v>
      </c>
      <c r="V699" t="s">
        <v>85</v>
      </c>
      <c r="W699" t="str">
        <f t="shared" ca="1" si="30"/>
        <v/>
      </c>
      <c r="X699" t="str">
        <f t="shared" si="31"/>
        <v/>
      </c>
      <c r="Y699" t="str">
        <f t="shared" ca="1" si="32"/>
        <v/>
      </c>
    </row>
    <row r="700" spans="1:25" x14ac:dyDescent="0.25">
      <c r="A700">
        <v>3817</v>
      </c>
      <c r="B700" t="s">
        <v>89</v>
      </c>
      <c r="C700" t="s">
        <v>79</v>
      </c>
      <c r="D700" t="s">
        <v>90</v>
      </c>
      <c r="E700" t="s">
        <v>22</v>
      </c>
      <c r="F700" t="s">
        <v>81</v>
      </c>
      <c r="G700" t="s">
        <v>1874</v>
      </c>
      <c r="H700" t="s">
        <v>76</v>
      </c>
      <c r="I700" t="s">
        <v>76</v>
      </c>
      <c r="J700" s="49" t="s">
        <v>9990</v>
      </c>
      <c r="K700" t="s">
        <v>82</v>
      </c>
      <c r="L700" t="s">
        <v>83</v>
      </c>
      <c r="M700" s="50">
        <v>42649</v>
      </c>
      <c r="N700" s="50">
        <v>42649</v>
      </c>
      <c r="O700" s="51">
        <v>1</v>
      </c>
      <c r="P700" s="51">
        <v>0</v>
      </c>
      <c r="Q700">
        <v>100</v>
      </c>
      <c r="R700" s="49" t="s">
        <v>9991</v>
      </c>
      <c r="S700" s="49" t="s">
        <v>9991</v>
      </c>
      <c r="T700" t="s">
        <v>84</v>
      </c>
      <c r="U700" t="s">
        <v>71</v>
      </c>
      <c r="V700" t="s">
        <v>85</v>
      </c>
      <c r="W700" t="str">
        <f t="shared" ca="1" si="30"/>
        <v/>
      </c>
      <c r="X700" t="str">
        <f t="shared" si="31"/>
        <v/>
      </c>
      <c r="Y700" t="str">
        <f t="shared" ca="1" si="32"/>
        <v/>
      </c>
    </row>
    <row r="701" spans="1:25" x14ac:dyDescent="0.25">
      <c r="A701">
        <v>3823</v>
      </c>
      <c r="B701" t="s">
        <v>89</v>
      </c>
      <c r="C701" t="s">
        <v>79</v>
      </c>
      <c r="D701" t="s">
        <v>90</v>
      </c>
      <c r="E701" t="s">
        <v>22</v>
      </c>
      <c r="F701" t="s">
        <v>81</v>
      </c>
      <c r="G701" t="s">
        <v>9992</v>
      </c>
      <c r="H701" t="s">
        <v>76</v>
      </c>
      <c r="I701" t="s">
        <v>76</v>
      </c>
      <c r="J701" s="49" t="s">
        <v>9993</v>
      </c>
      <c r="K701" t="s">
        <v>82</v>
      </c>
      <c r="L701" t="s">
        <v>83</v>
      </c>
      <c r="M701" s="50">
        <v>42649</v>
      </c>
      <c r="N701" s="50">
        <v>42649</v>
      </c>
      <c r="O701" s="51">
        <v>0.5</v>
      </c>
      <c r="P701" s="51">
        <v>0</v>
      </c>
      <c r="Q701">
        <v>100</v>
      </c>
      <c r="R701" s="49" t="s">
        <v>9994</v>
      </c>
      <c r="S701" s="49" t="s">
        <v>9993</v>
      </c>
      <c r="T701" t="s">
        <v>84</v>
      </c>
      <c r="U701" t="s">
        <v>71</v>
      </c>
      <c r="V701" t="s">
        <v>85</v>
      </c>
      <c r="W701" t="str">
        <f t="shared" ca="1" si="30"/>
        <v/>
      </c>
      <c r="X701" t="str">
        <f t="shared" si="31"/>
        <v/>
      </c>
      <c r="Y701" t="str">
        <f t="shared" ca="1" si="32"/>
        <v/>
      </c>
    </row>
    <row r="702" spans="1:25" x14ac:dyDescent="0.25">
      <c r="A702">
        <v>3829</v>
      </c>
      <c r="B702" t="s">
        <v>89</v>
      </c>
      <c r="C702" t="s">
        <v>79</v>
      </c>
      <c r="D702" t="s">
        <v>90</v>
      </c>
      <c r="E702" t="s">
        <v>22</v>
      </c>
      <c r="F702" t="s">
        <v>81</v>
      </c>
      <c r="G702" t="s">
        <v>9995</v>
      </c>
      <c r="H702" t="s">
        <v>76</v>
      </c>
      <c r="I702" t="s">
        <v>76</v>
      </c>
      <c r="J702" s="49" t="s">
        <v>9996</v>
      </c>
      <c r="K702" t="s">
        <v>82</v>
      </c>
      <c r="L702" t="s">
        <v>83</v>
      </c>
      <c r="M702" s="50">
        <v>42649</v>
      </c>
      <c r="N702" s="50">
        <v>42649</v>
      </c>
      <c r="O702" s="51">
        <v>0.5</v>
      </c>
      <c r="P702" s="51">
        <v>0</v>
      </c>
      <c r="Q702">
        <v>100</v>
      </c>
      <c r="R702" s="49" t="s">
        <v>9997</v>
      </c>
      <c r="S702" s="49" t="s">
        <v>9997</v>
      </c>
      <c r="T702" t="s">
        <v>84</v>
      </c>
      <c r="U702" t="s">
        <v>71</v>
      </c>
      <c r="V702" t="s">
        <v>85</v>
      </c>
      <c r="W702" t="str">
        <f t="shared" ca="1" si="30"/>
        <v/>
      </c>
      <c r="X702" t="str">
        <f t="shared" si="31"/>
        <v/>
      </c>
      <c r="Y702" t="str">
        <f t="shared" ca="1" si="32"/>
        <v/>
      </c>
    </row>
    <row r="703" spans="1:25" x14ac:dyDescent="0.25">
      <c r="A703">
        <v>3834</v>
      </c>
      <c r="B703" t="s">
        <v>89</v>
      </c>
      <c r="C703" t="s">
        <v>79</v>
      </c>
      <c r="D703" t="s">
        <v>90</v>
      </c>
      <c r="E703" t="s">
        <v>22</v>
      </c>
      <c r="F703" t="s">
        <v>81</v>
      </c>
      <c r="G703" t="s">
        <v>9998</v>
      </c>
      <c r="H703" t="s">
        <v>76</v>
      </c>
      <c r="I703" t="s">
        <v>76</v>
      </c>
      <c r="J703" s="49" t="s">
        <v>9999</v>
      </c>
      <c r="K703" t="s">
        <v>82</v>
      </c>
      <c r="L703" t="s">
        <v>83</v>
      </c>
      <c r="M703" s="50">
        <v>42649</v>
      </c>
      <c r="N703" s="50">
        <v>42649</v>
      </c>
      <c r="O703" s="51">
        <v>0.5</v>
      </c>
      <c r="P703" s="51">
        <v>0</v>
      </c>
      <c r="Q703">
        <v>100</v>
      </c>
      <c r="R703" s="49" t="s">
        <v>10000</v>
      </c>
      <c r="S703" s="49" t="s">
        <v>10000</v>
      </c>
      <c r="T703" t="s">
        <v>84</v>
      </c>
      <c r="U703" t="s">
        <v>71</v>
      </c>
      <c r="V703" t="s">
        <v>85</v>
      </c>
      <c r="W703" t="str">
        <f t="shared" ca="1" si="30"/>
        <v/>
      </c>
      <c r="X703" t="str">
        <f t="shared" si="31"/>
        <v/>
      </c>
      <c r="Y703" t="str">
        <f t="shared" ca="1" si="32"/>
        <v/>
      </c>
    </row>
    <row r="704" spans="1:25" x14ac:dyDescent="0.25">
      <c r="A704">
        <v>3857</v>
      </c>
      <c r="B704" t="s">
        <v>89</v>
      </c>
      <c r="C704" t="s">
        <v>79</v>
      </c>
      <c r="D704" t="s">
        <v>90</v>
      </c>
      <c r="E704" t="s">
        <v>22</v>
      </c>
      <c r="F704" t="s">
        <v>81</v>
      </c>
      <c r="G704" t="s">
        <v>10001</v>
      </c>
      <c r="H704" t="s">
        <v>70</v>
      </c>
      <c r="I704" t="s">
        <v>70</v>
      </c>
      <c r="J704" s="49" t="s">
        <v>10002</v>
      </c>
      <c r="K704" t="s">
        <v>82</v>
      </c>
      <c r="L704" t="s">
        <v>83</v>
      </c>
      <c r="M704" s="50">
        <v>42650</v>
      </c>
      <c r="N704" s="50">
        <v>42650</v>
      </c>
      <c r="O704" s="51">
        <v>1</v>
      </c>
      <c r="P704" s="51">
        <v>0</v>
      </c>
      <c r="Q704">
        <v>100</v>
      </c>
      <c r="R704" s="49" t="s">
        <v>10003</v>
      </c>
      <c r="S704" s="49" t="s">
        <v>10002</v>
      </c>
      <c r="T704" t="s">
        <v>84</v>
      </c>
      <c r="U704" t="s">
        <v>71</v>
      </c>
      <c r="V704" t="s">
        <v>85</v>
      </c>
      <c r="W704" t="str">
        <f t="shared" ca="1" si="30"/>
        <v/>
      </c>
      <c r="X704" t="str">
        <f t="shared" si="31"/>
        <v/>
      </c>
      <c r="Y704" t="str">
        <f t="shared" ca="1" si="32"/>
        <v/>
      </c>
    </row>
    <row r="705" spans="1:25" x14ac:dyDescent="0.25">
      <c r="A705">
        <v>3859</v>
      </c>
      <c r="B705" t="s">
        <v>89</v>
      </c>
      <c r="C705" t="s">
        <v>79</v>
      </c>
      <c r="D705" t="s">
        <v>90</v>
      </c>
      <c r="E705" t="s">
        <v>22</v>
      </c>
      <c r="F705" t="s">
        <v>81</v>
      </c>
      <c r="G705" t="s">
        <v>10004</v>
      </c>
      <c r="H705" t="s">
        <v>74</v>
      </c>
      <c r="I705" t="s">
        <v>74</v>
      </c>
      <c r="J705" s="49" t="s">
        <v>10005</v>
      </c>
      <c r="K705" t="s">
        <v>82</v>
      </c>
      <c r="L705" t="s">
        <v>83</v>
      </c>
      <c r="M705" s="50">
        <v>42650</v>
      </c>
      <c r="N705" s="50">
        <v>42650</v>
      </c>
      <c r="O705" s="51">
        <v>0.5</v>
      </c>
      <c r="P705" s="51">
        <v>0</v>
      </c>
      <c r="Q705">
        <v>100</v>
      </c>
      <c r="R705" s="49" t="s">
        <v>10006</v>
      </c>
      <c r="S705" s="49" t="s">
        <v>10005</v>
      </c>
      <c r="T705" t="s">
        <v>84</v>
      </c>
      <c r="U705" t="s">
        <v>71</v>
      </c>
      <c r="V705" t="s">
        <v>85</v>
      </c>
      <c r="W705" t="str">
        <f t="shared" ca="1" si="30"/>
        <v/>
      </c>
      <c r="X705" t="str">
        <f t="shared" si="31"/>
        <v/>
      </c>
      <c r="Y705" t="str">
        <f t="shared" ca="1" si="32"/>
        <v/>
      </c>
    </row>
    <row r="706" spans="1:25" x14ac:dyDescent="0.25">
      <c r="A706">
        <v>3862</v>
      </c>
      <c r="B706" t="s">
        <v>89</v>
      </c>
      <c r="C706" t="s">
        <v>79</v>
      </c>
      <c r="D706" t="s">
        <v>90</v>
      </c>
      <c r="E706" t="s">
        <v>22</v>
      </c>
      <c r="F706" t="s">
        <v>81</v>
      </c>
      <c r="G706" t="s">
        <v>10007</v>
      </c>
      <c r="H706" t="s">
        <v>70</v>
      </c>
      <c r="I706" t="s">
        <v>70</v>
      </c>
      <c r="J706" s="49" t="s">
        <v>10008</v>
      </c>
      <c r="K706" t="s">
        <v>82</v>
      </c>
      <c r="L706" t="s">
        <v>83</v>
      </c>
      <c r="M706" s="50">
        <v>42650</v>
      </c>
      <c r="N706" s="50">
        <v>42650</v>
      </c>
      <c r="O706" s="51">
        <v>1</v>
      </c>
      <c r="P706" s="51">
        <v>0</v>
      </c>
      <c r="Q706">
        <v>100</v>
      </c>
      <c r="R706" s="49" t="s">
        <v>10009</v>
      </c>
      <c r="S706" s="49" t="s">
        <v>10008</v>
      </c>
      <c r="T706" t="s">
        <v>84</v>
      </c>
      <c r="U706" t="s">
        <v>71</v>
      </c>
      <c r="V706" t="s">
        <v>85</v>
      </c>
      <c r="W706" t="str">
        <f t="shared" ref="W706:W769" ca="1" si="33">IF($E706="Nova",IF(($M706-TODAY()&lt;0),1,""),"")</f>
        <v/>
      </c>
      <c r="X706" t="str">
        <f t="shared" ref="X706:X769" si="34">IF($E706="Concluída",IF(($N706-M706&gt;0),1,""),"")</f>
        <v/>
      </c>
      <c r="Y706" t="str">
        <f t="shared" ref="Y706:Y769" ca="1" si="35">IF($E706="Em Andamento",IF(($M706-TODAY()&lt;0),1,""),"")</f>
        <v/>
      </c>
    </row>
    <row r="707" spans="1:25" x14ac:dyDescent="0.25">
      <c r="A707">
        <v>3863</v>
      </c>
      <c r="B707" t="s">
        <v>89</v>
      </c>
      <c r="C707" t="s">
        <v>79</v>
      </c>
      <c r="D707" t="s">
        <v>90</v>
      </c>
      <c r="E707" t="s">
        <v>22</v>
      </c>
      <c r="F707" t="s">
        <v>81</v>
      </c>
      <c r="G707" t="s">
        <v>10010</v>
      </c>
      <c r="H707" t="s">
        <v>70</v>
      </c>
      <c r="I707" t="s">
        <v>70</v>
      </c>
      <c r="J707" s="49" t="s">
        <v>10011</v>
      </c>
      <c r="K707" t="s">
        <v>82</v>
      </c>
      <c r="L707" t="s">
        <v>83</v>
      </c>
      <c r="M707" s="50">
        <v>42650</v>
      </c>
      <c r="N707" s="50">
        <v>42650</v>
      </c>
      <c r="O707" s="51">
        <v>1</v>
      </c>
      <c r="P707" s="51">
        <v>0</v>
      </c>
      <c r="Q707">
        <v>100</v>
      </c>
      <c r="R707" s="49" t="s">
        <v>10012</v>
      </c>
      <c r="S707" s="49" t="s">
        <v>10013</v>
      </c>
      <c r="T707" t="s">
        <v>84</v>
      </c>
      <c r="U707" t="s">
        <v>71</v>
      </c>
      <c r="V707" t="s">
        <v>85</v>
      </c>
      <c r="W707" t="str">
        <f t="shared" ca="1" si="33"/>
        <v/>
      </c>
      <c r="X707" t="str">
        <f t="shared" si="34"/>
        <v/>
      </c>
      <c r="Y707" t="str">
        <f t="shared" ca="1" si="35"/>
        <v/>
      </c>
    </row>
    <row r="708" spans="1:25" x14ac:dyDescent="0.25">
      <c r="A708">
        <v>3868</v>
      </c>
      <c r="B708" t="s">
        <v>89</v>
      </c>
      <c r="C708" t="s">
        <v>79</v>
      </c>
      <c r="D708" t="s">
        <v>90</v>
      </c>
      <c r="E708" t="s">
        <v>22</v>
      </c>
      <c r="F708" t="s">
        <v>81</v>
      </c>
      <c r="G708" t="s">
        <v>10014</v>
      </c>
      <c r="H708" t="s">
        <v>74</v>
      </c>
      <c r="I708" t="s">
        <v>74</v>
      </c>
      <c r="J708" s="49" t="s">
        <v>10015</v>
      </c>
      <c r="K708" t="s">
        <v>82</v>
      </c>
      <c r="L708" t="s">
        <v>83</v>
      </c>
      <c r="M708" s="50">
        <v>42650</v>
      </c>
      <c r="N708" s="50">
        <v>42650</v>
      </c>
      <c r="O708" s="51">
        <v>0.5</v>
      </c>
      <c r="P708" s="51">
        <v>0</v>
      </c>
      <c r="Q708">
        <v>100</v>
      </c>
      <c r="R708" s="49" t="s">
        <v>10016</v>
      </c>
      <c r="S708" s="49" t="s">
        <v>10015</v>
      </c>
      <c r="T708" t="s">
        <v>84</v>
      </c>
      <c r="U708" t="s">
        <v>71</v>
      </c>
      <c r="V708" t="s">
        <v>85</v>
      </c>
      <c r="W708" t="str">
        <f t="shared" ca="1" si="33"/>
        <v/>
      </c>
      <c r="X708" t="str">
        <f t="shared" si="34"/>
        <v/>
      </c>
      <c r="Y708" t="str">
        <f t="shared" ca="1" si="35"/>
        <v/>
      </c>
    </row>
    <row r="709" spans="1:25" x14ac:dyDescent="0.25">
      <c r="A709">
        <v>3874</v>
      </c>
      <c r="B709" t="s">
        <v>89</v>
      </c>
      <c r="C709" t="s">
        <v>79</v>
      </c>
      <c r="D709" t="s">
        <v>90</v>
      </c>
      <c r="E709" t="s">
        <v>22</v>
      </c>
      <c r="F709" t="s">
        <v>81</v>
      </c>
      <c r="G709" t="s">
        <v>10017</v>
      </c>
      <c r="H709" t="s">
        <v>70</v>
      </c>
      <c r="I709" t="s">
        <v>70</v>
      </c>
      <c r="J709" s="49" t="s">
        <v>10018</v>
      </c>
      <c r="K709" t="s">
        <v>82</v>
      </c>
      <c r="L709" t="s">
        <v>83</v>
      </c>
      <c r="M709" s="50">
        <v>42650</v>
      </c>
      <c r="N709" s="50">
        <v>42650</v>
      </c>
      <c r="O709" s="51">
        <v>0.5</v>
      </c>
      <c r="P709" s="51">
        <v>0</v>
      </c>
      <c r="Q709">
        <v>100</v>
      </c>
      <c r="R709" s="49" t="s">
        <v>10019</v>
      </c>
      <c r="S709" s="49" t="s">
        <v>10018</v>
      </c>
      <c r="T709" t="s">
        <v>84</v>
      </c>
      <c r="U709" t="s">
        <v>71</v>
      </c>
      <c r="V709" t="s">
        <v>85</v>
      </c>
      <c r="W709" t="str">
        <f t="shared" ca="1" si="33"/>
        <v/>
      </c>
      <c r="X709" t="str">
        <f t="shared" si="34"/>
        <v/>
      </c>
      <c r="Y709" t="str">
        <f t="shared" ca="1" si="35"/>
        <v/>
      </c>
    </row>
    <row r="710" spans="1:25" x14ac:dyDescent="0.25">
      <c r="A710">
        <v>3887</v>
      </c>
      <c r="B710" t="s">
        <v>89</v>
      </c>
      <c r="C710" t="s">
        <v>79</v>
      </c>
      <c r="D710" t="s">
        <v>90</v>
      </c>
      <c r="E710" t="s">
        <v>22</v>
      </c>
      <c r="F710" t="s">
        <v>81</v>
      </c>
      <c r="G710" t="s">
        <v>10020</v>
      </c>
      <c r="H710" t="s">
        <v>74</v>
      </c>
      <c r="I710" t="s">
        <v>74</v>
      </c>
      <c r="J710" s="49" t="s">
        <v>10021</v>
      </c>
      <c r="K710" t="s">
        <v>82</v>
      </c>
      <c r="L710" t="s">
        <v>83</v>
      </c>
      <c r="M710" s="50">
        <v>42650</v>
      </c>
      <c r="N710" s="50">
        <v>42650</v>
      </c>
      <c r="O710" s="51">
        <v>0.5</v>
      </c>
      <c r="P710" s="51">
        <v>0</v>
      </c>
      <c r="Q710">
        <v>100</v>
      </c>
      <c r="R710" s="49" t="s">
        <v>10022</v>
      </c>
      <c r="S710" s="49" t="s">
        <v>10021</v>
      </c>
      <c r="T710" t="s">
        <v>84</v>
      </c>
      <c r="U710" t="s">
        <v>71</v>
      </c>
      <c r="V710" t="s">
        <v>85</v>
      </c>
      <c r="W710" t="str">
        <f t="shared" ca="1" si="33"/>
        <v/>
      </c>
      <c r="X710" t="str">
        <f t="shared" si="34"/>
        <v/>
      </c>
      <c r="Y710" t="str">
        <f t="shared" ca="1" si="35"/>
        <v/>
      </c>
    </row>
    <row r="711" spans="1:25" x14ac:dyDescent="0.25">
      <c r="A711">
        <v>3890</v>
      </c>
      <c r="B711" t="s">
        <v>89</v>
      </c>
      <c r="C711" t="s">
        <v>79</v>
      </c>
      <c r="D711" t="s">
        <v>90</v>
      </c>
      <c r="E711" t="s">
        <v>22</v>
      </c>
      <c r="F711" t="s">
        <v>81</v>
      </c>
      <c r="G711" t="s">
        <v>10023</v>
      </c>
      <c r="H711" t="s">
        <v>74</v>
      </c>
      <c r="I711" t="s">
        <v>74</v>
      </c>
      <c r="J711" s="49" t="s">
        <v>10024</v>
      </c>
      <c r="K711" t="s">
        <v>82</v>
      </c>
      <c r="L711" t="s">
        <v>83</v>
      </c>
      <c r="M711" s="50">
        <v>42650</v>
      </c>
      <c r="N711" s="50">
        <v>42650</v>
      </c>
      <c r="O711" s="51">
        <v>0.5</v>
      </c>
      <c r="P711" s="51">
        <v>0</v>
      </c>
      <c r="Q711">
        <v>100</v>
      </c>
      <c r="R711" s="49" t="s">
        <v>10025</v>
      </c>
      <c r="S711" s="49" t="s">
        <v>10024</v>
      </c>
      <c r="T711" t="s">
        <v>84</v>
      </c>
      <c r="U711" t="s">
        <v>71</v>
      </c>
      <c r="V711" t="s">
        <v>85</v>
      </c>
      <c r="W711" t="str">
        <f t="shared" ca="1" si="33"/>
        <v/>
      </c>
      <c r="X711" t="str">
        <f t="shared" si="34"/>
        <v/>
      </c>
      <c r="Y711" t="str">
        <f t="shared" ca="1" si="35"/>
        <v/>
      </c>
    </row>
    <row r="712" spans="1:25" x14ac:dyDescent="0.25">
      <c r="A712">
        <v>3891</v>
      </c>
      <c r="B712" t="s">
        <v>89</v>
      </c>
      <c r="C712" t="s">
        <v>79</v>
      </c>
      <c r="D712" t="s">
        <v>90</v>
      </c>
      <c r="E712" t="s">
        <v>22</v>
      </c>
      <c r="F712" t="s">
        <v>81</v>
      </c>
      <c r="G712" t="s">
        <v>10026</v>
      </c>
      <c r="H712" t="s">
        <v>74</v>
      </c>
      <c r="I712" t="s">
        <v>74</v>
      </c>
      <c r="J712" s="49" t="s">
        <v>10027</v>
      </c>
      <c r="K712" t="s">
        <v>82</v>
      </c>
      <c r="L712" t="s">
        <v>83</v>
      </c>
      <c r="M712" s="50">
        <v>42650</v>
      </c>
      <c r="N712" s="50">
        <v>42650</v>
      </c>
      <c r="O712" s="51">
        <v>0.5</v>
      </c>
      <c r="P712" s="51">
        <v>0</v>
      </c>
      <c r="Q712">
        <v>100</v>
      </c>
      <c r="R712" s="49" t="s">
        <v>10028</v>
      </c>
      <c r="S712" s="49" t="s">
        <v>10027</v>
      </c>
      <c r="T712" t="s">
        <v>84</v>
      </c>
      <c r="U712" t="s">
        <v>71</v>
      </c>
      <c r="V712" t="s">
        <v>85</v>
      </c>
      <c r="W712" t="str">
        <f t="shared" ca="1" si="33"/>
        <v/>
      </c>
      <c r="X712" t="str">
        <f t="shared" si="34"/>
        <v/>
      </c>
      <c r="Y712" t="str">
        <f t="shared" ca="1" si="35"/>
        <v/>
      </c>
    </row>
    <row r="713" spans="1:25" x14ac:dyDescent="0.25">
      <c r="A713">
        <v>3893</v>
      </c>
      <c r="B713" t="s">
        <v>89</v>
      </c>
      <c r="C713" t="s">
        <v>79</v>
      </c>
      <c r="D713" t="s">
        <v>90</v>
      </c>
      <c r="E713" t="s">
        <v>22</v>
      </c>
      <c r="F713" t="s">
        <v>81</v>
      </c>
      <c r="G713" t="s">
        <v>10029</v>
      </c>
      <c r="H713" t="s">
        <v>76</v>
      </c>
      <c r="I713" t="s">
        <v>76</v>
      </c>
      <c r="J713" s="49" t="s">
        <v>10030</v>
      </c>
      <c r="K713" t="s">
        <v>82</v>
      </c>
      <c r="L713" t="s">
        <v>83</v>
      </c>
      <c r="M713" s="50">
        <v>42650</v>
      </c>
      <c r="N713" s="50">
        <v>42650</v>
      </c>
      <c r="O713" s="51">
        <v>0.5</v>
      </c>
      <c r="P713" s="51">
        <v>0</v>
      </c>
      <c r="Q713">
        <v>100</v>
      </c>
      <c r="R713" s="49" t="s">
        <v>10031</v>
      </c>
      <c r="S713" s="49" t="s">
        <v>10031</v>
      </c>
      <c r="T713" t="s">
        <v>84</v>
      </c>
      <c r="U713" t="s">
        <v>71</v>
      </c>
      <c r="V713" t="s">
        <v>85</v>
      </c>
      <c r="W713" t="str">
        <f t="shared" ca="1" si="33"/>
        <v/>
      </c>
      <c r="X713" t="str">
        <f t="shared" si="34"/>
        <v/>
      </c>
      <c r="Y713" t="str">
        <f t="shared" ca="1" si="35"/>
        <v/>
      </c>
    </row>
    <row r="714" spans="1:25" x14ac:dyDescent="0.25">
      <c r="A714">
        <v>3895</v>
      </c>
      <c r="B714" t="s">
        <v>89</v>
      </c>
      <c r="C714" t="s">
        <v>79</v>
      </c>
      <c r="D714" t="s">
        <v>90</v>
      </c>
      <c r="E714" t="s">
        <v>22</v>
      </c>
      <c r="F714" t="s">
        <v>81</v>
      </c>
      <c r="G714" t="s">
        <v>10032</v>
      </c>
      <c r="H714" t="s">
        <v>74</v>
      </c>
      <c r="I714" t="s">
        <v>74</v>
      </c>
      <c r="J714" s="49" t="s">
        <v>10033</v>
      </c>
      <c r="K714" t="s">
        <v>82</v>
      </c>
      <c r="L714" t="s">
        <v>83</v>
      </c>
      <c r="M714" s="50">
        <v>42650</v>
      </c>
      <c r="N714" s="50">
        <v>42650</v>
      </c>
      <c r="O714" s="51">
        <v>0.5</v>
      </c>
      <c r="P714" s="51">
        <v>0</v>
      </c>
      <c r="Q714">
        <v>100</v>
      </c>
      <c r="R714" s="49" t="s">
        <v>10034</v>
      </c>
      <c r="S714" s="49" t="s">
        <v>10033</v>
      </c>
      <c r="T714" t="s">
        <v>84</v>
      </c>
      <c r="U714" t="s">
        <v>71</v>
      </c>
      <c r="V714" t="s">
        <v>85</v>
      </c>
      <c r="W714" t="str">
        <f t="shared" ca="1" si="33"/>
        <v/>
      </c>
      <c r="X714" t="str">
        <f t="shared" si="34"/>
        <v/>
      </c>
      <c r="Y714" t="str">
        <f t="shared" ca="1" si="35"/>
        <v/>
      </c>
    </row>
    <row r="715" spans="1:25" x14ac:dyDescent="0.25">
      <c r="A715">
        <v>3896</v>
      </c>
      <c r="B715" t="s">
        <v>89</v>
      </c>
      <c r="C715" t="s">
        <v>79</v>
      </c>
      <c r="D715" t="s">
        <v>90</v>
      </c>
      <c r="E715" t="s">
        <v>22</v>
      </c>
      <c r="F715" t="s">
        <v>81</v>
      </c>
      <c r="G715" t="s">
        <v>10035</v>
      </c>
      <c r="H715" t="s">
        <v>74</v>
      </c>
      <c r="I715" t="s">
        <v>74</v>
      </c>
      <c r="J715" s="49" t="s">
        <v>10036</v>
      </c>
      <c r="K715" t="s">
        <v>82</v>
      </c>
      <c r="L715" t="s">
        <v>83</v>
      </c>
      <c r="M715" s="50">
        <v>42650</v>
      </c>
      <c r="N715" s="50">
        <v>42650</v>
      </c>
      <c r="O715" s="51">
        <v>0.5</v>
      </c>
      <c r="P715" s="51">
        <v>0</v>
      </c>
      <c r="Q715">
        <v>100</v>
      </c>
      <c r="R715" s="49" t="s">
        <v>10037</v>
      </c>
      <c r="S715" s="49" t="s">
        <v>10036</v>
      </c>
      <c r="T715" t="s">
        <v>84</v>
      </c>
      <c r="U715" t="s">
        <v>71</v>
      </c>
      <c r="V715" t="s">
        <v>85</v>
      </c>
      <c r="W715" t="str">
        <f t="shared" ca="1" si="33"/>
        <v/>
      </c>
      <c r="X715" t="str">
        <f t="shared" si="34"/>
        <v/>
      </c>
      <c r="Y715" t="str">
        <f t="shared" ca="1" si="35"/>
        <v/>
      </c>
    </row>
    <row r="716" spans="1:25" x14ac:dyDescent="0.25">
      <c r="A716">
        <v>3897</v>
      </c>
      <c r="B716" t="s">
        <v>89</v>
      </c>
      <c r="C716" t="s">
        <v>79</v>
      </c>
      <c r="D716" t="s">
        <v>90</v>
      </c>
      <c r="E716" t="s">
        <v>22</v>
      </c>
      <c r="F716" t="s">
        <v>81</v>
      </c>
      <c r="G716" t="s">
        <v>10038</v>
      </c>
      <c r="H716" t="s">
        <v>74</v>
      </c>
      <c r="I716" t="s">
        <v>74</v>
      </c>
      <c r="J716" s="49" t="s">
        <v>10039</v>
      </c>
      <c r="K716" t="s">
        <v>82</v>
      </c>
      <c r="L716" t="s">
        <v>83</v>
      </c>
      <c r="M716" s="50">
        <v>42650</v>
      </c>
      <c r="N716" s="50">
        <v>42650</v>
      </c>
      <c r="O716" s="51">
        <v>1</v>
      </c>
      <c r="P716" s="51">
        <v>0</v>
      </c>
      <c r="Q716">
        <v>100</v>
      </c>
      <c r="R716" s="49" t="s">
        <v>10040</v>
      </c>
      <c r="S716" s="49" t="s">
        <v>10039</v>
      </c>
      <c r="T716" t="s">
        <v>84</v>
      </c>
      <c r="U716" t="s">
        <v>71</v>
      </c>
      <c r="V716" t="s">
        <v>85</v>
      </c>
      <c r="W716" t="str">
        <f t="shared" ca="1" si="33"/>
        <v/>
      </c>
      <c r="X716" t="str">
        <f t="shared" si="34"/>
        <v/>
      </c>
      <c r="Y716" t="str">
        <f t="shared" ca="1" si="35"/>
        <v/>
      </c>
    </row>
    <row r="717" spans="1:25" x14ac:dyDescent="0.25">
      <c r="A717">
        <v>3901</v>
      </c>
      <c r="B717" t="s">
        <v>89</v>
      </c>
      <c r="C717" t="s">
        <v>79</v>
      </c>
      <c r="D717" t="s">
        <v>90</v>
      </c>
      <c r="E717" t="s">
        <v>22</v>
      </c>
      <c r="F717" t="s">
        <v>81</v>
      </c>
      <c r="G717" t="s">
        <v>10041</v>
      </c>
      <c r="H717" t="s">
        <v>74</v>
      </c>
      <c r="I717" t="s">
        <v>74</v>
      </c>
      <c r="J717" s="49" t="s">
        <v>10042</v>
      </c>
      <c r="K717" t="s">
        <v>82</v>
      </c>
      <c r="L717" t="s">
        <v>83</v>
      </c>
      <c r="M717" s="50">
        <v>42650</v>
      </c>
      <c r="N717" s="50">
        <v>42650</v>
      </c>
      <c r="O717" s="51">
        <v>0.5</v>
      </c>
      <c r="P717" s="51">
        <v>0</v>
      </c>
      <c r="Q717">
        <v>100</v>
      </c>
      <c r="R717" s="49" t="s">
        <v>10043</v>
      </c>
      <c r="S717" s="49" t="s">
        <v>10042</v>
      </c>
      <c r="T717" t="s">
        <v>84</v>
      </c>
      <c r="U717" t="s">
        <v>71</v>
      </c>
      <c r="V717" t="s">
        <v>85</v>
      </c>
      <c r="W717" t="str">
        <f t="shared" ca="1" si="33"/>
        <v/>
      </c>
      <c r="X717" t="str">
        <f t="shared" si="34"/>
        <v/>
      </c>
      <c r="Y717" t="str">
        <f t="shared" ca="1" si="35"/>
        <v/>
      </c>
    </row>
    <row r="718" spans="1:25" x14ac:dyDescent="0.25">
      <c r="A718">
        <v>3915</v>
      </c>
      <c r="B718" t="s">
        <v>89</v>
      </c>
      <c r="C718" t="s">
        <v>79</v>
      </c>
      <c r="D718" t="s">
        <v>90</v>
      </c>
      <c r="E718" t="s">
        <v>22</v>
      </c>
      <c r="F718" t="s">
        <v>81</v>
      </c>
      <c r="G718" t="s">
        <v>10044</v>
      </c>
      <c r="H718" t="s">
        <v>76</v>
      </c>
      <c r="I718" t="s">
        <v>76</v>
      </c>
      <c r="J718" s="49" t="s">
        <v>10045</v>
      </c>
      <c r="K718" t="s">
        <v>82</v>
      </c>
      <c r="L718" t="s">
        <v>83</v>
      </c>
      <c r="M718" s="50">
        <v>42650</v>
      </c>
      <c r="N718" s="50">
        <v>42650</v>
      </c>
      <c r="O718" s="51">
        <v>4</v>
      </c>
      <c r="P718" s="51">
        <v>0</v>
      </c>
      <c r="Q718">
        <v>100</v>
      </c>
      <c r="R718" s="49" t="s">
        <v>10046</v>
      </c>
      <c r="S718" s="49" t="s">
        <v>10046</v>
      </c>
      <c r="T718" t="s">
        <v>84</v>
      </c>
      <c r="U718" t="s">
        <v>71</v>
      </c>
      <c r="V718" t="s">
        <v>85</v>
      </c>
      <c r="W718" t="str">
        <f t="shared" ca="1" si="33"/>
        <v/>
      </c>
      <c r="X718" t="str">
        <f t="shared" si="34"/>
        <v/>
      </c>
      <c r="Y718" t="str">
        <f t="shared" ca="1" si="35"/>
        <v/>
      </c>
    </row>
    <row r="719" spans="1:25" x14ac:dyDescent="0.25">
      <c r="A719">
        <v>3916</v>
      </c>
      <c r="B719" t="s">
        <v>89</v>
      </c>
      <c r="C719" t="s">
        <v>79</v>
      </c>
      <c r="D719" t="s">
        <v>90</v>
      </c>
      <c r="E719" t="s">
        <v>22</v>
      </c>
      <c r="F719" t="s">
        <v>81</v>
      </c>
      <c r="G719" t="s">
        <v>10047</v>
      </c>
      <c r="H719" t="s">
        <v>76</v>
      </c>
      <c r="I719" t="s">
        <v>76</v>
      </c>
      <c r="J719" s="49" t="s">
        <v>10048</v>
      </c>
      <c r="K719" t="s">
        <v>82</v>
      </c>
      <c r="L719" t="s">
        <v>83</v>
      </c>
      <c r="M719" s="50">
        <v>42650</v>
      </c>
      <c r="N719" s="50">
        <v>42650</v>
      </c>
      <c r="O719" s="51">
        <v>1</v>
      </c>
      <c r="P719" s="51">
        <v>0</v>
      </c>
      <c r="Q719">
        <v>100</v>
      </c>
      <c r="R719" s="49" t="s">
        <v>10049</v>
      </c>
      <c r="S719" s="49" t="s">
        <v>10049</v>
      </c>
      <c r="T719" t="s">
        <v>84</v>
      </c>
      <c r="U719" t="s">
        <v>71</v>
      </c>
      <c r="V719" t="s">
        <v>85</v>
      </c>
      <c r="W719" t="str">
        <f t="shared" ca="1" si="33"/>
        <v/>
      </c>
      <c r="X719" t="str">
        <f t="shared" si="34"/>
        <v/>
      </c>
      <c r="Y719" t="str">
        <f t="shared" ca="1" si="35"/>
        <v/>
      </c>
    </row>
    <row r="720" spans="1:25" x14ac:dyDescent="0.25">
      <c r="A720">
        <v>3917</v>
      </c>
      <c r="B720" t="s">
        <v>89</v>
      </c>
      <c r="C720" t="s">
        <v>79</v>
      </c>
      <c r="D720" t="s">
        <v>90</v>
      </c>
      <c r="E720" t="s">
        <v>22</v>
      </c>
      <c r="F720" t="s">
        <v>81</v>
      </c>
      <c r="G720" t="s">
        <v>10050</v>
      </c>
      <c r="H720" t="s">
        <v>76</v>
      </c>
      <c r="I720" t="s">
        <v>76</v>
      </c>
      <c r="J720" s="49" t="s">
        <v>10051</v>
      </c>
      <c r="K720" t="s">
        <v>82</v>
      </c>
      <c r="L720" t="s">
        <v>83</v>
      </c>
      <c r="M720" s="50">
        <v>42650</v>
      </c>
      <c r="N720" s="50">
        <v>42650</v>
      </c>
      <c r="O720" s="51">
        <v>1</v>
      </c>
      <c r="P720" s="51">
        <v>0</v>
      </c>
      <c r="Q720">
        <v>100</v>
      </c>
      <c r="R720" s="49" t="s">
        <v>10052</v>
      </c>
      <c r="S720" s="49" t="s">
        <v>10051</v>
      </c>
      <c r="T720" t="s">
        <v>84</v>
      </c>
      <c r="U720" t="s">
        <v>71</v>
      </c>
      <c r="V720" t="s">
        <v>85</v>
      </c>
      <c r="W720" t="str">
        <f t="shared" ca="1" si="33"/>
        <v/>
      </c>
      <c r="X720" t="str">
        <f t="shared" si="34"/>
        <v/>
      </c>
      <c r="Y720" t="str">
        <f t="shared" ca="1" si="35"/>
        <v/>
      </c>
    </row>
    <row r="721" spans="1:25" x14ac:dyDescent="0.25">
      <c r="A721">
        <v>3919</v>
      </c>
      <c r="B721" t="s">
        <v>89</v>
      </c>
      <c r="C721" t="s">
        <v>79</v>
      </c>
      <c r="D721" t="s">
        <v>90</v>
      </c>
      <c r="E721" t="s">
        <v>22</v>
      </c>
      <c r="F721" t="s">
        <v>81</v>
      </c>
      <c r="G721" t="s">
        <v>10053</v>
      </c>
      <c r="H721" t="s">
        <v>70</v>
      </c>
      <c r="I721" t="s">
        <v>70</v>
      </c>
      <c r="J721" s="49" t="s">
        <v>10054</v>
      </c>
      <c r="K721" t="s">
        <v>82</v>
      </c>
      <c r="L721" t="s">
        <v>83</v>
      </c>
      <c r="M721" s="50">
        <v>42650</v>
      </c>
      <c r="N721" s="50">
        <v>42650</v>
      </c>
      <c r="O721" s="51">
        <v>0.5</v>
      </c>
      <c r="P721" s="51">
        <v>0</v>
      </c>
      <c r="Q721">
        <v>100</v>
      </c>
      <c r="R721" s="49" t="s">
        <v>10055</v>
      </c>
      <c r="S721" s="49" t="s">
        <v>10054</v>
      </c>
      <c r="T721" t="s">
        <v>84</v>
      </c>
      <c r="U721" t="s">
        <v>71</v>
      </c>
      <c r="V721" t="s">
        <v>85</v>
      </c>
      <c r="W721" t="str">
        <f t="shared" ca="1" si="33"/>
        <v/>
      </c>
      <c r="X721" t="str">
        <f t="shared" si="34"/>
        <v/>
      </c>
      <c r="Y721" t="str">
        <f t="shared" ca="1" si="35"/>
        <v/>
      </c>
    </row>
    <row r="722" spans="1:25" x14ac:dyDescent="0.25">
      <c r="A722">
        <v>3920</v>
      </c>
      <c r="B722" t="s">
        <v>89</v>
      </c>
      <c r="C722" t="s">
        <v>79</v>
      </c>
      <c r="D722" t="s">
        <v>90</v>
      </c>
      <c r="E722" t="s">
        <v>28</v>
      </c>
      <c r="F722" t="s">
        <v>81</v>
      </c>
      <c r="G722" t="s">
        <v>10056</v>
      </c>
      <c r="H722" t="s">
        <v>70</v>
      </c>
      <c r="I722" t="s">
        <v>70</v>
      </c>
      <c r="J722" s="49" t="s">
        <v>10057</v>
      </c>
      <c r="K722" t="s">
        <v>82</v>
      </c>
      <c r="L722" t="s">
        <v>83</v>
      </c>
      <c r="M722" s="50">
        <v>42650</v>
      </c>
      <c r="O722" s="51">
        <v>1</v>
      </c>
      <c r="P722" s="51">
        <v>0</v>
      </c>
      <c r="Q722">
        <v>0</v>
      </c>
      <c r="R722" s="49" t="s">
        <v>10057</v>
      </c>
      <c r="S722" s="49" t="s">
        <v>86</v>
      </c>
      <c r="T722" t="s">
        <v>84</v>
      </c>
      <c r="U722" t="s">
        <v>71</v>
      </c>
      <c r="V722" t="s">
        <v>85</v>
      </c>
      <c r="W722" t="str">
        <f t="shared" ca="1" si="33"/>
        <v/>
      </c>
      <c r="X722" t="str">
        <f t="shared" si="34"/>
        <v/>
      </c>
      <c r="Y722">
        <f t="shared" ca="1" si="35"/>
        <v>1</v>
      </c>
    </row>
    <row r="723" spans="1:25" x14ac:dyDescent="0.25">
      <c r="A723">
        <v>3921</v>
      </c>
      <c r="B723" t="s">
        <v>89</v>
      </c>
      <c r="C723" t="s">
        <v>79</v>
      </c>
      <c r="D723" t="s">
        <v>90</v>
      </c>
      <c r="E723" t="s">
        <v>22</v>
      </c>
      <c r="F723" t="s">
        <v>81</v>
      </c>
      <c r="G723" t="s">
        <v>10058</v>
      </c>
      <c r="H723" t="s">
        <v>74</v>
      </c>
      <c r="I723" t="s">
        <v>74</v>
      </c>
      <c r="J723" s="49" t="s">
        <v>10059</v>
      </c>
      <c r="K723" t="s">
        <v>82</v>
      </c>
      <c r="L723" t="s">
        <v>83</v>
      </c>
      <c r="M723" s="50">
        <v>42651</v>
      </c>
      <c r="N723" s="50">
        <v>42651</v>
      </c>
      <c r="O723" s="51">
        <v>0.5</v>
      </c>
      <c r="P723" s="51">
        <v>0</v>
      </c>
      <c r="Q723">
        <v>100</v>
      </c>
      <c r="R723" s="49" t="s">
        <v>10060</v>
      </c>
      <c r="S723" s="49" t="s">
        <v>10059</v>
      </c>
      <c r="T723" t="s">
        <v>84</v>
      </c>
      <c r="U723" t="s">
        <v>71</v>
      </c>
      <c r="V723" t="s">
        <v>85</v>
      </c>
      <c r="W723" t="str">
        <f t="shared" ca="1" si="33"/>
        <v/>
      </c>
      <c r="X723" t="str">
        <f t="shared" si="34"/>
        <v/>
      </c>
      <c r="Y723" t="str">
        <f t="shared" ca="1" si="35"/>
        <v/>
      </c>
    </row>
    <row r="724" spans="1:25" x14ac:dyDescent="0.25">
      <c r="A724">
        <v>3924</v>
      </c>
      <c r="B724" t="s">
        <v>89</v>
      </c>
      <c r="C724" t="s">
        <v>79</v>
      </c>
      <c r="D724" t="s">
        <v>90</v>
      </c>
      <c r="E724" t="s">
        <v>22</v>
      </c>
      <c r="F724" t="s">
        <v>81</v>
      </c>
      <c r="G724" t="s">
        <v>10061</v>
      </c>
      <c r="H724" t="s">
        <v>74</v>
      </c>
      <c r="I724" t="s">
        <v>74</v>
      </c>
      <c r="J724" s="49" t="s">
        <v>10062</v>
      </c>
      <c r="K724" t="s">
        <v>82</v>
      </c>
      <c r="L724" t="s">
        <v>83</v>
      </c>
      <c r="M724" s="50">
        <v>42651</v>
      </c>
      <c r="N724" s="50">
        <v>42651</v>
      </c>
      <c r="O724" s="51">
        <v>1</v>
      </c>
      <c r="P724" s="51">
        <v>0</v>
      </c>
      <c r="Q724">
        <v>100</v>
      </c>
      <c r="R724" s="49" t="s">
        <v>10063</v>
      </c>
      <c r="S724" s="49" t="s">
        <v>10062</v>
      </c>
      <c r="T724" t="s">
        <v>84</v>
      </c>
      <c r="U724" t="s">
        <v>71</v>
      </c>
      <c r="V724" t="s">
        <v>85</v>
      </c>
      <c r="W724" t="str">
        <f t="shared" ca="1" si="33"/>
        <v/>
      </c>
      <c r="X724" t="str">
        <f t="shared" si="34"/>
        <v/>
      </c>
      <c r="Y724" t="str">
        <f t="shared" ca="1" si="35"/>
        <v/>
      </c>
    </row>
    <row r="725" spans="1:25" x14ac:dyDescent="0.25">
      <c r="A725">
        <v>3925</v>
      </c>
      <c r="B725" t="s">
        <v>89</v>
      </c>
      <c r="C725" t="s">
        <v>79</v>
      </c>
      <c r="D725" t="s">
        <v>90</v>
      </c>
      <c r="E725" t="s">
        <v>22</v>
      </c>
      <c r="F725" t="s">
        <v>81</v>
      </c>
      <c r="G725" t="s">
        <v>10064</v>
      </c>
      <c r="H725" t="s">
        <v>74</v>
      </c>
      <c r="I725" t="s">
        <v>74</v>
      </c>
      <c r="J725" s="49" t="s">
        <v>10065</v>
      </c>
      <c r="K725" t="s">
        <v>82</v>
      </c>
      <c r="L725" t="s">
        <v>83</v>
      </c>
      <c r="M725" s="50">
        <v>42651</v>
      </c>
      <c r="N725" s="50">
        <v>42651</v>
      </c>
      <c r="O725" s="51">
        <v>0.5</v>
      </c>
      <c r="P725" s="51">
        <v>0</v>
      </c>
      <c r="Q725">
        <v>100</v>
      </c>
      <c r="R725" s="49" t="s">
        <v>10066</v>
      </c>
      <c r="S725" s="49" t="s">
        <v>10067</v>
      </c>
      <c r="T725" t="s">
        <v>84</v>
      </c>
      <c r="U725" t="s">
        <v>71</v>
      </c>
      <c r="V725" t="s">
        <v>85</v>
      </c>
      <c r="W725" t="str">
        <f t="shared" ca="1" si="33"/>
        <v/>
      </c>
      <c r="X725" t="str">
        <f t="shared" si="34"/>
        <v/>
      </c>
      <c r="Y725" t="str">
        <f t="shared" ca="1" si="35"/>
        <v/>
      </c>
    </row>
    <row r="726" spans="1:25" x14ac:dyDescent="0.25">
      <c r="A726">
        <v>3926</v>
      </c>
      <c r="B726" t="s">
        <v>89</v>
      </c>
      <c r="C726" t="s">
        <v>79</v>
      </c>
      <c r="D726" t="s">
        <v>90</v>
      </c>
      <c r="E726" t="s">
        <v>22</v>
      </c>
      <c r="F726" t="s">
        <v>81</v>
      </c>
      <c r="G726" t="s">
        <v>10068</v>
      </c>
      <c r="H726" t="s">
        <v>74</v>
      </c>
      <c r="I726" t="s">
        <v>74</v>
      </c>
      <c r="J726" s="49" t="s">
        <v>10069</v>
      </c>
      <c r="K726" t="s">
        <v>82</v>
      </c>
      <c r="L726" t="s">
        <v>83</v>
      </c>
      <c r="M726" s="50">
        <v>42651</v>
      </c>
      <c r="N726" s="50">
        <v>42651</v>
      </c>
      <c r="O726" s="51">
        <v>0.5</v>
      </c>
      <c r="P726" s="51">
        <v>0</v>
      </c>
      <c r="Q726">
        <v>100</v>
      </c>
      <c r="R726" s="49" t="s">
        <v>10070</v>
      </c>
      <c r="S726" s="49" t="s">
        <v>10069</v>
      </c>
      <c r="T726" t="s">
        <v>84</v>
      </c>
      <c r="U726" t="s">
        <v>71</v>
      </c>
      <c r="V726" t="s">
        <v>85</v>
      </c>
      <c r="W726" t="str">
        <f t="shared" ca="1" si="33"/>
        <v/>
      </c>
      <c r="X726" t="str">
        <f t="shared" si="34"/>
        <v/>
      </c>
      <c r="Y726" t="str">
        <f t="shared" ca="1" si="35"/>
        <v/>
      </c>
    </row>
    <row r="727" spans="1:25" x14ac:dyDescent="0.25">
      <c r="A727">
        <v>3947</v>
      </c>
      <c r="B727" t="s">
        <v>89</v>
      </c>
      <c r="C727" t="s">
        <v>79</v>
      </c>
      <c r="D727" t="s">
        <v>90</v>
      </c>
      <c r="E727" t="s">
        <v>22</v>
      </c>
      <c r="F727" t="s">
        <v>81</v>
      </c>
      <c r="G727" t="s">
        <v>10071</v>
      </c>
      <c r="H727" t="s">
        <v>70</v>
      </c>
      <c r="I727" t="s">
        <v>70</v>
      </c>
      <c r="J727" s="49" t="s">
        <v>10072</v>
      </c>
      <c r="K727" t="s">
        <v>82</v>
      </c>
      <c r="L727" t="s">
        <v>83</v>
      </c>
      <c r="M727" s="50">
        <v>42650</v>
      </c>
      <c r="N727" s="50">
        <v>42653</v>
      </c>
      <c r="O727" s="51">
        <v>0.5</v>
      </c>
      <c r="P727" s="51">
        <v>0</v>
      </c>
      <c r="Q727">
        <v>100</v>
      </c>
      <c r="R727" s="49" t="s">
        <v>10073</v>
      </c>
      <c r="S727" s="49" t="s">
        <v>10072</v>
      </c>
      <c r="T727" t="s">
        <v>84</v>
      </c>
      <c r="U727" t="s">
        <v>71</v>
      </c>
      <c r="V727" t="s">
        <v>85</v>
      </c>
      <c r="W727" t="str">
        <f t="shared" ca="1" si="33"/>
        <v/>
      </c>
      <c r="X727">
        <f t="shared" si="34"/>
        <v>1</v>
      </c>
      <c r="Y727" t="str">
        <f t="shared" ca="1" si="35"/>
        <v/>
      </c>
    </row>
    <row r="728" spans="1:25" x14ac:dyDescent="0.25">
      <c r="A728">
        <v>3948</v>
      </c>
      <c r="B728" t="s">
        <v>89</v>
      </c>
      <c r="C728" t="s">
        <v>79</v>
      </c>
      <c r="D728" t="s">
        <v>90</v>
      </c>
      <c r="E728" t="s">
        <v>22</v>
      </c>
      <c r="F728" t="s">
        <v>81</v>
      </c>
      <c r="G728" t="s">
        <v>10074</v>
      </c>
      <c r="H728" t="s">
        <v>70</v>
      </c>
      <c r="I728" t="s">
        <v>70</v>
      </c>
      <c r="J728" s="49" t="s">
        <v>10075</v>
      </c>
      <c r="K728" t="s">
        <v>82</v>
      </c>
      <c r="L728" t="s">
        <v>83</v>
      </c>
      <c r="M728" s="50">
        <v>42653</v>
      </c>
      <c r="N728" s="50">
        <v>42653</v>
      </c>
      <c r="O728" s="51">
        <v>1</v>
      </c>
      <c r="P728" s="51">
        <v>0</v>
      </c>
      <c r="Q728">
        <v>100</v>
      </c>
      <c r="R728" s="49" t="s">
        <v>10076</v>
      </c>
      <c r="S728" s="49" t="s">
        <v>10075</v>
      </c>
      <c r="T728" t="s">
        <v>84</v>
      </c>
      <c r="U728" t="s">
        <v>71</v>
      </c>
      <c r="V728" t="s">
        <v>85</v>
      </c>
      <c r="W728" t="str">
        <f t="shared" ca="1" si="33"/>
        <v/>
      </c>
      <c r="X728" t="str">
        <f t="shared" si="34"/>
        <v/>
      </c>
      <c r="Y728" t="str">
        <f t="shared" ca="1" si="35"/>
        <v/>
      </c>
    </row>
    <row r="729" spans="1:25" x14ac:dyDescent="0.25">
      <c r="A729">
        <v>3949</v>
      </c>
      <c r="B729" t="s">
        <v>89</v>
      </c>
      <c r="C729" t="s">
        <v>79</v>
      </c>
      <c r="D729" t="s">
        <v>90</v>
      </c>
      <c r="E729" t="s">
        <v>28</v>
      </c>
      <c r="F729" t="s">
        <v>81</v>
      </c>
      <c r="G729" t="s">
        <v>10077</v>
      </c>
      <c r="H729" t="s">
        <v>70</v>
      </c>
      <c r="I729" t="s">
        <v>70</v>
      </c>
      <c r="J729" s="49" t="s">
        <v>10078</v>
      </c>
      <c r="K729" t="s">
        <v>82</v>
      </c>
      <c r="L729" t="s">
        <v>83</v>
      </c>
      <c r="M729" s="50">
        <v>42653</v>
      </c>
      <c r="O729" s="51">
        <v>1</v>
      </c>
      <c r="P729" s="51">
        <v>0</v>
      </c>
      <c r="Q729">
        <v>0</v>
      </c>
      <c r="R729" s="49" t="s">
        <v>10079</v>
      </c>
      <c r="S729" s="49" t="s">
        <v>86</v>
      </c>
      <c r="T729" t="s">
        <v>84</v>
      </c>
      <c r="U729" t="s">
        <v>71</v>
      </c>
      <c r="V729" t="s">
        <v>85</v>
      </c>
      <c r="W729" t="str">
        <f t="shared" ca="1" si="33"/>
        <v/>
      </c>
      <c r="X729" t="str">
        <f t="shared" si="34"/>
        <v/>
      </c>
      <c r="Y729">
        <f t="shared" ca="1" si="35"/>
        <v>1</v>
      </c>
    </row>
    <row r="730" spans="1:25" x14ac:dyDescent="0.25">
      <c r="A730">
        <v>3955</v>
      </c>
      <c r="B730" t="s">
        <v>89</v>
      </c>
      <c r="C730" t="s">
        <v>79</v>
      </c>
      <c r="D730" t="s">
        <v>90</v>
      </c>
      <c r="E730" t="s">
        <v>28</v>
      </c>
      <c r="F730" t="s">
        <v>81</v>
      </c>
      <c r="G730" t="s">
        <v>10080</v>
      </c>
      <c r="H730" t="s">
        <v>70</v>
      </c>
      <c r="I730" t="s">
        <v>9797</v>
      </c>
      <c r="J730" s="49" t="s">
        <v>10081</v>
      </c>
      <c r="K730" t="s">
        <v>82</v>
      </c>
      <c r="L730" t="s">
        <v>83</v>
      </c>
      <c r="M730" s="50">
        <v>42653</v>
      </c>
      <c r="O730" s="51">
        <v>1</v>
      </c>
      <c r="P730" s="51">
        <v>0</v>
      </c>
      <c r="Q730">
        <v>0</v>
      </c>
      <c r="R730" s="49" t="s">
        <v>10081</v>
      </c>
      <c r="S730" s="49" t="s">
        <v>86</v>
      </c>
      <c r="T730" t="s">
        <v>84</v>
      </c>
      <c r="U730" t="s">
        <v>71</v>
      </c>
      <c r="V730" t="s">
        <v>85</v>
      </c>
      <c r="W730" t="str">
        <f t="shared" ca="1" si="33"/>
        <v/>
      </c>
      <c r="X730" t="str">
        <f t="shared" si="34"/>
        <v/>
      </c>
      <c r="Y730">
        <f t="shared" ca="1" si="35"/>
        <v>1</v>
      </c>
    </row>
    <row r="731" spans="1:25" x14ac:dyDescent="0.25">
      <c r="A731">
        <v>3957</v>
      </c>
      <c r="B731" t="s">
        <v>89</v>
      </c>
      <c r="C731" t="s">
        <v>79</v>
      </c>
      <c r="D731" t="s">
        <v>90</v>
      </c>
      <c r="E731" t="s">
        <v>28</v>
      </c>
      <c r="F731" t="s">
        <v>81</v>
      </c>
      <c r="G731" t="s">
        <v>10082</v>
      </c>
      <c r="H731" t="s">
        <v>70</v>
      </c>
      <c r="I731" t="s">
        <v>70</v>
      </c>
      <c r="J731" s="49" t="s">
        <v>10083</v>
      </c>
      <c r="K731" t="s">
        <v>82</v>
      </c>
      <c r="L731" t="s">
        <v>83</v>
      </c>
      <c r="M731" s="50">
        <v>42653</v>
      </c>
      <c r="O731" s="51">
        <v>1</v>
      </c>
      <c r="P731" s="51">
        <v>0</v>
      </c>
      <c r="Q731">
        <v>0</v>
      </c>
      <c r="R731" s="49" t="s">
        <v>10083</v>
      </c>
      <c r="S731" s="49" t="s">
        <v>86</v>
      </c>
      <c r="T731" t="s">
        <v>84</v>
      </c>
      <c r="U731" t="s">
        <v>71</v>
      </c>
      <c r="V731" t="s">
        <v>85</v>
      </c>
      <c r="W731" t="str">
        <f t="shared" ca="1" si="33"/>
        <v/>
      </c>
      <c r="X731" t="str">
        <f t="shared" si="34"/>
        <v/>
      </c>
      <c r="Y731">
        <f t="shared" ca="1" si="35"/>
        <v>1</v>
      </c>
    </row>
    <row r="732" spans="1:25" x14ac:dyDescent="0.25">
      <c r="A732">
        <v>3970</v>
      </c>
      <c r="B732" t="s">
        <v>89</v>
      </c>
      <c r="C732" t="s">
        <v>79</v>
      </c>
      <c r="D732" t="s">
        <v>90</v>
      </c>
      <c r="E732" t="s">
        <v>28</v>
      </c>
      <c r="F732" t="s">
        <v>81</v>
      </c>
      <c r="G732" t="s">
        <v>10084</v>
      </c>
      <c r="H732" t="s">
        <v>70</v>
      </c>
      <c r="I732" t="s">
        <v>70</v>
      </c>
      <c r="J732" s="49" t="s">
        <v>10085</v>
      </c>
      <c r="K732" t="s">
        <v>82</v>
      </c>
      <c r="L732" t="s">
        <v>83</v>
      </c>
      <c r="M732" s="50">
        <v>42653</v>
      </c>
      <c r="O732" s="51">
        <v>1</v>
      </c>
      <c r="P732" s="51">
        <v>0</v>
      </c>
      <c r="Q732">
        <v>0</v>
      </c>
      <c r="R732" s="49" t="s">
        <v>10085</v>
      </c>
      <c r="S732" s="49" t="s">
        <v>86</v>
      </c>
      <c r="T732" t="s">
        <v>84</v>
      </c>
      <c r="U732" t="s">
        <v>71</v>
      </c>
      <c r="V732" t="s">
        <v>85</v>
      </c>
      <c r="W732" t="str">
        <f t="shared" ca="1" si="33"/>
        <v/>
      </c>
      <c r="X732" t="str">
        <f t="shared" si="34"/>
        <v/>
      </c>
      <c r="Y732">
        <f t="shared" ca="1" si="35"/>
        <v>1</v>
      </c>
    </row>
    <row r="733" spans="1:25" x14ac:dyDescent="0.25">
      <c r="A733">
        <v>3971</v>
      </c>
      <c r="B733" t="s">
        <v>89</v>
      </c>
      <c r="C733" t="s">
        <v>79</v>
      </c>
      <c r="D733" t="s">
        <v>90</v>
      </c>
      <c r="E733" t="s">
        <v>28</v>
      </c>
      <c r="F733" t="s">
        <v>81</v>
      </c>
      <c r="G733" t="s">
        <v>10086</v>
      </c>
      <c r="H733" t="s">
        <v>70</v>
      </c>
      <c r="I733" t="s">
        <v>70</v>
      </c>
      <c r="J733" s="49" t="s">
        <v>10087</v>
      </c>
      <c r="K733" t="s">
        <v>82</v>
      </c>
      <c r="L733" t="s">
        <v>83</v>
      </c>
      <c r="M733" s="50">
        <v>42653</v>
      </c>
      <c r="O733" s="51">
        <v>1</v>
      </c>
      <c r="P733" s="51">
        <v>0</v>
      </c>
      <c r="Q733">
        <v>0</v>
      </c>
      <c r="R733" s="49" t="s">
        <v>10087</v>
      </c>
      <c r="S733" s="49" t="s">
        <v>86</v>
      </c>
      <c r="T733" t="s">
        <v>84</v>
      </c>
      <c r="U733" t="s">
        <v>71</v>
      </c>
      <c r="V733" t="s">
        <v>85</v>
      </c>
      <c r="W733" t="str">
        <f t="shared" ca="1" si="33"/>
        <v/>
      </c>
      <c r="X733" t="str">
        <f t="shared" si="34"/>
        <v/>
      </c>
      <c r="Y733">
        <f t="shared" ca="1" si="35"/>
        <v>1</v>
      </c>
    </row>
    <row r="734" spans="1:25" x14ac:dyDescent="0.25">
      <c r="A734">
        <v>3992</v>
      </c>
      <c r="B734" t="s">
        <v>89</v>
      </c>
      <c r="C734" t="s">
        <v>79</v>
      </c>
      <c r="D734" t="s">
        <v>90</v>
      </c>
      <c r="E734" t="s">
        <v>28</v>
      </c>
      <c r="F734" t="s">
        <v>81</v>
      </c>
      <c r="G734" t="s">
        <v>10088</v>
      </c>
      <c r="H734" t="s">
        <v>70</v>
      </c>
      <c r="I734" t="s">
        <v>70</v>
      </c>
      <c r="J734" s="49" t="s">
        <v>10089</v>
      </c>
      <c r="K734" t="s">
        <v>82</v>
      </c>
      <c r="L734" t="s">
        <v>83</v>
      </c>
      <c r="M734" s="50">
        <v>42653</v>
      </c>
      <c r="O734" s="51">
        <v>1</v>
      </c>
      <c r="P734" s="51">
        <v>0</v>
      </c>
      <c r="Q734">
        <v>0</v>
      </c>
      <c r="R734" s="49" t="s">
        <v>10089</v>
      </c>
      <c r="S734" s="49" t="s">
        <v>86</v>
      </c>
      <c r="T734" t="s">
        <v>84</v>
      </c>
      <c r="U734" t="s">
        <v>71</v>
      </c>
      <c r="V734" t="s">
        <v>85</v>
      </c>
      <c r="W734" t="str">
        <f t="shared" ca="1" si="33"/>
        <v/>
      </c>
      <c r="X734" t="str">
        <f t="shared" si="34"/>
        <v/>
      </c>
      <c r="Y734">
        <f t="shared" ca="1" si="35"/>
        <v>1</v>
      </c>
    </row>
    <row r="735" spans="1:25" x14ac:dyDescent="0.25">
      <c r="A735">
        <v>4001</v>
      </c>
      <c r="B735" t="s">
        <v>89</v>
      </c>
      <c r="C735" t="s">
        <v>79</v>
      </c>
      <c r="D735" t="s">
        <v>90</v>
      </c>
      <c r="E735" t="s">
        <v>22</v>
      </c>
      <c r="F735" t="s">
        <v>81</v>
      </c>
      <c r="G735" t="s">
        <v>10090</v>
      </c>
      <c r="H735" t="s">
        <v>74</v>
      </c>
      <c r="I735" t="s">
        <v>74</v>
      </c>
      <c r="J735" s="49" t="s">
        <v>10091</v>
      </c>
      <c r="K735" t="s">
        <v>82</v>
      </c>
      <c r="L735" t="s">
        <v>83</v>
      </c>
      <c r="M735" s="50">
        <v>42653</v>
      </c>
      <c r="N735" s="50">
        <v>42653</v>
      </c>
      <c r="O735" s="51">
        <v>0.5</v>
      </c>
      <c r="P735" s="51">
        <v>0</v>
      </c>
      <c r="Q735">
        <v>100</v>
      </c>
      <c r="R735" s="49" t="s">
        <v>10092</v>
      </c>
      <c r="S735" s="49" t="s">
        <v>10091</v>
      </c>
      <c r="T735" t="s">
        <v>84</v>
      </c>
      <c r="U735" t="s">
        <v>71</v>
      </c>
      <c r="V735" t="s">
        <v>85</v>
      </c>
      <c r="W735" t="str">
        <f t="shared" ca="1" si="33"/>
        <v/>
      </c>
      <c r="X735" t="str">
        <f t="shared" si="34"/>
        <v/>
      </c>
      <c r="Y735" t="str">
        <f t="shared" ca="1" si="35"/>
        <v/>
      </c>
    </row>
    <row r="736" spans="1:25" x14ac:dyDescent="0.25">
      <c r="A736">
        <v>4004</v>
      </c>
      <c r="B736" t="s">
        <v>89</v>
      </c>
      <c r="C736" t="s">
        <v>79</v>
      </c>
      <c r="D736" t="s">
        <v>90</v>
      </c>
      <c r="E736" t="s">
        <v>28</v>
      </c>
      <c r="F736" t="s">
        <v>81</v>
      </c>
      <c r="G736" t="s">
        <v>10093</v>
      </c>
      <c r="H736" t="s">
        <v>76</v>
      </c>
      <c r="I736" t="s">
        <v>76</v>
      </c>
      <c r="J736" s="49" t="s">
        <v>10094</v>
      </c>
      <c r="K736" t="s">
        <v>82</v>
      </c>
      <c r="L736" t="s">
        <v>83</v>
      </c>
      <c r="M736" s="50">
        <v>42653</v>
      </c>
      <c r="N736" s="50">
        <v>42653</v>
      </c>
      <c r="O736" s="51">
        <v>3</v>
      </c>
      <c r="P736" s="51">
        <v>0</v>
      </c>
      <c r="Q736">
        <v>0</v>
      </c>
      <c r="R736" s="49" t="s">
        <v>10094</v>
      </c>
      <c r="S736" s="49" t="s">
        <v>86</v>
      </c>
      <c r="T736" t="s">
        <v>84</v>
      </c>
      <c r="U736" t="s">
        <v>71</v>
      </c>
      <c r="V736" t="s">
        <v>85</v>
      </c>
      <c r="W736" t="str">
        <f t="shared" ca="1" si="33"/>
        <v/>
      </c>
      <c r="X736" t="str">
        <f t="shared" si="34"/>
        <v/>
      </c>
      <c r="Y736">
        <f t="shared" ca="1" si="35"/>
        <v>1</v>
      </c>
    </row>
    <row r="737" spans="1:25" x14ac:dyDescent="0.25">
      <c r="A737">
        <v>4008</v>
      </c>
      <c r="B737" t="s">
        <v>89</v>
      </c>
      <c r="C737" t="s">
        <v>79</v>
      </c>
      <c r="D737" t="s">
        <v>90</v>
      </c>
      <c r="E737" t="s">
        <v>28</v>
      </c>
      <c r="F737" t="s">
        <v>81</v>
      </c>
      <c r="G737" t="s">
        <v>10095</v>
      </c>
      <c r="H737" t="s">
        <v>70</v>
      </c>
      <c r="I737" t="s">
        <v>70</v>
      </c>
      <c r="J737" s="49" t="s">
        <v>10096</v>
      </c>
      <c r="K737" t="s">
        <v>82</v>
      </c>
      <c r="L737" t="s">
        <v>83</v>
      </c>
      <c r="M737" s="50">
        <v>42653</v>
      </c>
      <c r="O737" s="51">
        <v>0</v>
      </c>
      <c r="P737" s="51">
        <v>0</v>
      </c>
      <c r="Q737">
        <v>0</v>
      </c>
      <c r="R737" s="49" t="s">
        <v>10096</v>
      </c>
      <c r="S737" s="49" t="s">
        <v>86</v>
      </c>
      <c r="T737" t="s">
        <v>84</v>
      </c>
      <c r="U737" t="s">
        <v>71</v>
      </c>
      <c r="V737" t="s">
        <v>85</v>
      </c>
      <c r="W737" t="str">
        <f t="shared" ca="1" si="33"/>
        <v/>
      </c>
      <c r="X737" t="str">
        <f t="shared" si="34"/>
        <v/>
      </c>
      <c r="Y737">
        <f t="shared" ca="1" si="35"/>
        <v>1</v>
      </c>
    </row>
    <row r="738" spans="1:25" x14ac:dyDescent="0.25">
      <c r="A738">
        <v>4013</v>
      </c>
      <c r="B738" t="s">
        <v>89</v>
      </c>
      <c r="C738" t="s">
        <v>79</v>
      </c>
      <c r="D738" t="s">
        <v>90</v>
      </c>
      <c r="E738" t="s">
        <v>26</v>
      </c>
      <c r="F738" t="s">
        <v>81</v>
      </c>
      <c r="G738" t="s">
        <v>10097</v>
      </c>
      <c r="H738" t="s">
        <v>74</v>
      </c>
      <c r="I738" t="s">
        <v>74</v>
      </c>
      <c r="J738" s="49" t="s">
        <v>10098</v>
      </c>
      <c r="K738" t="s">
        <v>82</v>
      </c>
      <c r="L738" t="s">
        <v>83</v>
      </c>
      <c r="M738" s="50">
        <v>42653</v>
      </c>
      <c r="N738" s="50">
        <v>42653</v>
      </c>
      <c r="O738" s="51">
        <v>0.5</v>
      </c>
      <c r="P738" s="51">
        <v>0</v>
      </c>
      <c r="Q738">
        <v>0</v>
      </c>
      <c r="R738" s="49" t="s">
        <v>10098</v>
      </c>
      <c r="S738" s="49" t="s">
        <v>86</v>
      </c>
      <c r="T738" t="s">
        <v>84</v>
      </c>
      <c r="U738" t="s">
        <v>71</v>
      </c>
      <c r="V738" t="s">
        <v>85</v>
      </c>
      <c r="W738">
        <f t="shared" ca="1" si="33"/>
        <v>1</v>
      </c>
      <c r="X738" t="str">
        <f t="shared" si="34"/>
        <v/>
      </c>
      <c r="Y738" t="str">
        <f t="shared" ca="1" si="35"/>
        <v/>
      </c>
    </row>
    <row r="739" spans="1:25" x14ac:dyDescent="0.25">
      <c r="A739">
        <v>4016</v>
      </c>
      <c r="B739" t="s">
        <v>89</v>
      </c>
      <c r="C739" t="s">
        <v>79</v>
      </c>
      <c r="D739" t="s">
        <v>90</v>
      </c>
      <c r="E739" t="s">
        <v>26</v>
      </c>
      <c r="F739" t="s">
        <v>81</v>
      </c>
      <c r="G739" t="s">
        <v>10099</v>
      </c>
      <c r="H739" t="s">
        <v>74</v>
      </c>
      <c r="I739" t="s">
        <v>74</v>
      </c>
      <c r="J739" s="49" t="s">
        <v>10100</v>
      </c>
      <c r="K739" t="s">
        <v>82</v>
      </c>
      <c r="L739" t="s">
        <v>83</v>
      </c>
      <c r="M739" s="50">
        <v>42653</v>
      </c>
      <c r="N739" s="50">
        <v>42653</v>
      </c>
      <c r="O739" s="51">
        <v>0.5</v>
      </c>
      <c r="P739" s="51">
        <v>0</v>
      </c>
      <c r="Q739">
        <v>0</v>
      </c>
      <c r="R739" s="49" t="s">
        <v>10100</v>
      </c>
      <c r="S739" s="49" t="s">
        <v>86</v>
      </c>
      <c r="T739" t="s">
        <v>84</v>
      </c>
      <c r="U739" t="s">
        <v>71</v>
      </c>
      <c r="V739" t="s">
        <v>85</v>
      </c>
      <c r="W739">
        <f t="shared" ca="1" si="33"/>
        <v>1</v>
      </c>
      <c r="X739" t="str">
        <f t="shared" si="34"/>
        <v/>
      </c>
      <c r="Y739" t="str">
        <f t="shared" ca="1" si="35"/>
        <v/>
      </c>
    </row>
    <row r="740" spans="1:25" x14ac:dyDescent="0.25">
      <c r="A740">
        <v>4026</v>
      </c>
      <c r="B740" t="s">
        <v>89</v>
      </c>
      <c r="C740" t="s">
        <v>79</v>
      </c>
      <c r="D740" t="s">
        <v>90</v>
      </c>
      <c r="E740" t="s">
        <v>22</v>
      </c>
      <c r="F740" t="s">
        <v>81</v>
      </c>
      <c r="G740" t="s">
        <v>10101</v>
      </c>
      <c r="H740" t="s">
        <v>74</v>
      </c>
      <c r="I740" t="s">
        <v>74</v>
      </c>
      <c r="J740" s="49" t="s">
        <v>10102</v>
      </c>
      <c r="K740" t="s">
        <v>82</v>
      </c>
      <c r="L740" t="s">
        <v>83</v>
      </c>
      <c r="M740" s="50">
        <v>42653</v>
      </c>
      <c r="N740" s="50">
        <v>42653</v>
      </c>
      <c r="O740" s="51">
        <v>0.5</v>
      </c>
      <c r="P740" s="51">
        <v>0</v>
      </c>
      <c r="Q740">
        <v>100</v>
      </c>
      <c r="R740" s="49" t="s">
        <v>10103</v>
      </c>
      <c r="S740" s="49" t="s">
        <v>10102</v>
      </c>
      <c r="T740" t="s">
        <v>84</v>
      </c>
      <c r="U740" t="s">
        <v>71</v>
      </c>
      <c r="V740" t="s">
        <v>85</v>
      </c>
      <c r="W740" t="str">
        <f t="shared" ca="1" si="33"/>
        <v/>
      </c>
      <c r="X740" t="str">
        <f t="shared" si="34"/>
        <v/>
      </c>
      <c r="Y740" t="str">
        <f t="shared" ca="1" si="35"/>
        <v/>
      </c>
    </row>
    <row r="741" spans="1:25" x14ac:dyDescent="0.25">
      <c r="A741">
        <v>4028</v>
      </c>
      <c r="B741" t="s">
        <v>89</v>
      </c>
      <c r="C741" t="s">
        <v>79</v>
      </c>
      <c r="D741" t="s">
        <v>90</v>
      </c>
      <c r="E741" t="s">
        <v>26</v>
      </c>
      <c r="F741" t="s">
        <v>81</v>
      </c>
      <c r="G741" t="s">
        <v>10104</v>
      </c>
      <c r="H741" t="s">
        <v>74</v>
      </c>
      <c r="I741" t="s">
        <v>74</v>
      </c>
      <c r="J741" s="49" t="s">
        <v>10105</v>
      </c>
      <c r="K741" t="s">
        <v>82</v>
      </c>
      <c r="L741" t="s">
        <v>83</v>
      </c>
      <c r="M741" s="50">
        <v>42653</v>
      </c>
      <c r="N741" s="50">
        <v>42653</v>
      </c>
      <c r="O741" s="51">
        <v>1</v>
      </c>
      <c r="P741" s="51">
        <v>0</v>
      </c>
      <c r="Q741">
        <v>0</v>
      </c>
      <c r="R741" s="49" t="s">
        <v>10105</v>
      </c>
      <c r="S741" s="49" t="s">
        <v>86</v>
      </c>
      <c r="T741" t="s">
        <v>84</v>
      </c>
      <c r="U741" t="s">
        <v>71</v>
      </c>
      <c r="V741" t="s">
        <v>85</v>
      </c>
      <c r="W741">
        <f t="shared" ca="1" si="33"/>
        <v>1</v>
      </c>
      <c r="X741" t="str">
        <f t="shared" si="34"/>
        <v/>
      </c>
      <c r="Y741" t="str">
        <f t="shared" ca="1" si="35"/>
        <v/>
      </c>
    </row>
    <row r="742" spans="1:25" x14ac:dyDescent="0.25">
      <c r="A742">
        <v>4036</v>
      </c>
      <c r="B742" t="s">
        <v>89</v>
      </c>
      <c r="C742" t="s">
        <v>79</v>
      </c>
      <c r="D742" t="s">
        <v>90</v>
      </c>
      <c r="E742" t="s">
        <v>28</v>
      </c>
      <c r="F742" t="s">
        <v>81</v>
      </c>
      <c r="G742" t="s">
        <v>10106</v>
      </c>
      <c r="H742" t="s">
        <v>76</v>
      </c>
      <c r="I742" t="s">
        <v>76</v>
      </c>
      <c r="J742" s="49" t="s">
        <v>10107</v>
      </c>
      <c r="K742" t="s">
        <v>82</v>
      </c>
      <c r="L742" t="s">
        <v>83</v>
      </c>
      <c r="M742" s="50">
        <v>42653</v>
      </c>
      <c r="N742" s="50">
        <v>42653</v>
      </c>
      <c r="O742" s="51">
        <v>4</v>
      </c>
      <c r="P742" s="51">
        <v>0</v>
      </c>
      <c r="Q742">
        <v>0</v>
      </c>
      <c r="R742" s="49" t="s">
        <v>10107</v>
      </c>
      <c r="S742" s="49" t="s">
        <v>86</v>
      </c>
      <c r="T742" t="s">
        <v>84</v>
      </c>
      <c r="U742" t="s">
        <v>71</v>
      </c>
      <c r="V742" t="s">
        <v>85</v>
      </c>
      <c r="W742" t="str">
        <f t="shared" ca="1" si="33"/>
        <v/>
      </c>
      <c r="X742" t="str">
        <f t="shared" si="34"/>
        <v/>
      </c>
      <c r="Y742">
        <f t="shared" ca="1" si="35"/>
        <v>1</v>
      </c>
    </row>
    <row r="743" spans="1:25" x14ac:dyDescent="0.25">
      <c r="A743">
        <v>480</v>
      </c>
      <c r="B743" t="s">
        <v>91</v>
      </c>
      <c r="C743" t="s">
        <v>79</v>
      </c>
      <c r="D743" t="s">
        <v>90</v>
      </c>
      <c r="E743" t="s">
        <v>22</v>
      </c>
      <c r="F743" t="s">
        <v>927</v>
      </c>
      <c r="G743" t="s">
        <v>1979</v>
      </c>
      <c r="H743" t="s">
        <v>72</v>
      </c>
      <c r="I743" t="s">
        <v>72</v>
      </c>
      <c r="J743" s="49" t="s">
        <v>1980</v>
      </c>
      <c r="K743" t="s">
        <v>82</v>
      </c>
      <c r="L743" t="s">
        <v>83</v>
      </c>
      <c r="M743" s="50">
        <v>42621</v>
      </c>
      <c r="N743" s="50">
        <v>42621</v>
      </c>
      <c r="O743" s="51">
        <v>1</v>
      </c>
      <c r="P743" s="51">
        <v>0</v>
      </c>
      <c r="Q743">
        <v>100</v>
      </c>
      <c r="R743" s="49" t="s">
        <v>1981</v>
      </c>
      <c r="S743" s="49" t="s">
        <v>1980</v>
      </c>
      <c r="T743" t="s">
        <v>84</v>
      </c>
      <c r="U743" t="s">
        <v>73</v>
      </c>
      <c r="V743" t="s">
        <v>85</v>
      </c>
      <c r="W743" t="str">
        <f t="shared" ca="1" si="33"/>
        <v/>
      </c>
      <c r="X743" t="str">
        <f t="shared" si="34"/>
        <v/>
      </c>
      <c r="Y743" t="str">
        <f t="shared" ca="1" si="35"/>
        <v/>
      </c>
    </row>
    <row r="744" spans="1:25" x14ac:dyDescent="0.25">
      <c r="A744">
        <v>482</v>
      </c>
      <c r="B744" t="s">
        <v>91</v>
      </c>
      <c r="C744" t="s">
        <v>79</v>
      </c>
      <c r="D744" t="s">
        <v>90</v>
      </c>
      <c r="E744" t="s">
        <v>22</v>
      </c>
      <c r="F744" t="s">
        <v>81</v>
      </c>
      <c r="G744" t="s">
        <v>1982</v>
      </c>
      <c r="H744" t="s">
        <v>75</v>
      </c>
      <c r="I744" t="s">
        <v>75</v>
      </c>
      <c r="J744" s="49" t="s">
        <v>1983</v>
      </c>
      <c r="K744" t="s">
        <v>82</v>
      </c>
      <c r="L744" t="s">
        <v>83</v>
      </c>
      <c r="M744" s="50">
        <v>42621</v>
      </c>
      <c r="N744" s="50">
        <v>42621</v>
      </c>
      <c r="O744" s="51">
        <v>1</v>
      </c>
      <c r="P744" s="51">
        <v>0</v>
      </c>
      <c r="Q744">
        <v>100</v>
      </c>
      <c r="R744" s="49" t="s">
        <v>1984</v>
      </c>
      <c r="S744" s="49" t="s">
        <v>1983</v>
      </c>
      <c r="T744" t="s">
        <v>84</v>
      </c>
      <c r="U744" t="s">
        <v>73</v>
      </c>
      <c r="V744" t="s">
        <v>85</v>
      </c>
      <c r="W744" t="str">
        <f t="shared" ca="1" si="33"/>
        <v/>
      </c>
      <c r="X744" t="str">
        <f t="shared" si="34"/>
        <v/>
      </c>
      <c r="Y744" t="str">
        <f t="shared" ca="1" si="35"/>
        <v/>
      </c>
    </row>
    <row r="745" spans="1:25" x14ac:dyDescent="0.25">
      <c r="A745">
        <v>484</v>
      </c>
      <c r="B745" t="s">
        <v>91</v>
      </c>
      <c r="C745" t="s">
        <v>79</v>
      </c>
      <c r="D745" t="s">
        <v>90</v>
      </c>
      <c r="E745" t="s">
        <v>22</v>
      </c>
      <c r="F745" t="s">
        <v>81</v>
      </c>
      <c r="G745" t="s">
        <v>1985</v>
      </c>
      <c r="H745" t="s">
        <v>75</v>
      </c>
      <c r="I745" t="s">
        <v>75</v>
      </c>
      <c r="J745" s="49" t="s">
        <v>1986</v>
      </c>
      <c r="K745" t="s">
        <v>82</v>
      </c>
      <c r="L745" t="s">
        <v>83</v>
      </c>
      <c r="M745" s="50">
        <v>42621</v>
      </c>
      <c r="N745" s="50">
        <v>42621</v>
      </c>
      <c r="O745" s="51">
        <v>1</v>
      </c>
      <c r="P745" s="51">
        <v>0</v>
      </c>
      <c r="Q745">
        <v>100</v>
      </c>
      <c r="R745" s="49" t="s">
        <v>1987</v>
      </c>
      <c r="S745" s="49" t="s">
        <v>1986</v>
      </c>
      <c r="T745" t="s">
        <v>84</v>
      </c>
      <c r="U745" t="s">
        <v>73</v>
      </c>
      <c r="V745" t="s">
        <v>85</v>
      </c>
      <c r="W745" t="str">
        <f t="shared" ca="1" si="33"/>
        <v/>
      </c>
      <c r="X745" t="str">
        <f t="shared" si="34"/>
        <v/>
      </c>
      <c r="Y745" t="str">
        <f t="shared" ca="1" si="35"/>
        <v/>
      </c>
    </row>
    <row r="746" spans="1:25" x14ac:dyDescent="0.25">
      <c r="A746">
        <v>485</v>
      </c>
      <c r="B746" t="s">
        <v>91</v>
      </c>
      <c r="C746" t="s">
        <v>79</v>
      </c>
      <c r="D746" t="s">
        <v>90</v>
      </c>
      <c r="E746" t="s">
        <v>22</v>
      </c>
      <c r="F746" t="s">
        <v>81</v>
      </c>
      <c r="G746" t="s">
        <v>1988</v>
      </c>
      <c r="H746" t="s">
        <v>75</v>
      </c>
      <c r="I746" t="s">
        <v>75</v>
      </c>
      <c r="J746" s="49" t="s">
        <v>1989</v>
      </c>
      <c r="K746" t="s">
        <v>82</v>
      </c>
      <c r="L746" t="s">
        <v>83</v>
      </c>
      <c r="M746" s="50">
        <v>42621</v>
      </c>
      <c r="N746" s="50">
        <v>42621</v>
      </c>
      <c r="O746" s="51">
        <v>0.30000001192092896</v>
      </c>
      <c r="P746" s="51">
        <v>0</v>
      </c>
      <c r="Q746">
        <v>100</v>
      </c>
      <c r="R746" s="49" t="s">
        <v>1990</v>
      </c>
      <c r="S746" s="49" t="s">
        <v>1989</v>
      </c>
      <c r="T746" t="s">
        <v>84</v>
      </c>
      <c r="U746" t="s">
        <v>73</v>
      </c>
      <c r="V746" t="s">
        <v>85</v>
      </c>
      <c r="W746" t="str">
        <f t="shared" ca="1" si="33"/>
        <v/>
      </c>
      <c r="X746" t="str">
        <f t="shared" si="34"/>
        <v/>
      </c>
      <c r="Y746" t="str">
        <f t="shared" ca="1" si="35"/>
        <v/>
      </c>
    </row>
    <row r="747" spans="1:25" x14ac:dyDescent="0.25">
      <c r="A747">
        <v>488</v>
      </c>
      <c r="B747" t="s">
        <v>91</v>
      </c>
      <c r="C747" t="s">
        <v>87</v>
      </c>
      <c r="D747" t="s">
        <v>90</v>
      </c>
      <c r="E747" t="s">
        <v>22</v>
      </c>
      <c r="F747" t="s">
        <v>88</v>
      </c>
      <c r="G747" t="s">
        <v>1991</v>
      </c>
      <c r="H747" t="s">
        <v>1992</v>
      </c>
      <c r="I747" t="s">
        <v>1992</v>
      </c>
      <c r="J747" s="49" t="s">
        <v>1993</v>
      </c>
      <c r="K747" t="s">
        <v>82</v>
      </c>
      <c r="L747" t="s">
        <v>83</v>
      </c>
      <c r="M747" s="50">
        <v>42621</v>
      </c>
      <c r="N747" s="50">
        <v>42621</v>
      </c>
      <c r="O747" s="51">
        <v>2</v>
      </c>
      <c r="P747" s="51">
        <v>0</v>
      </c>
      <c r="Q747">
        <v>100</v>
      </c>
      <c r="R747" s="49" t="s">
        <v>1994</v>
      </c>
      <c r="S747" s="49" t="s">
        <v>1993</v>
      </c>
      <c r="T747" t="s">
        <v>84</v>
      </c>
      <c r="U747" t="s">
        <v>73</v>
      </c>
      <c r="V747" t="s">
        <v>85</v>
      </c>
      <c r="W747" t="str">
        <f t="shared" ca="1" si="33"/>
        <v/>
      </c>
      <c r="X747" t="str">
        <f t="shared" si="34"/>
        <v/>
      </c>
      <c r="Y747" t="str">
        <f t="shared" ca="1" si="35"/>
        <v/>
      </c>
    </row>
    <row r="748" spans="1:25" x14ac:dyDescent="0.25">
      <c r="A748">
        <v>490</v>
      </c>
      <c r="B748" t="s">
        <v>91</v>
      </c>
      <c r="C748" t="s">
        <v>79</v>
      </c>
      <c r="D748" t="s">
        <v>90</v>
      </c>
      <c r="E748" t="s">
        <v>22</v>
      </c>
      <c r="F748" t="s">
        <v>81</v>
      </c>
      <c r="G748" t="s">
        <v>1995</v>
      </c>
      <c r="H748" t="s">
        <v>75</v>
      </c>
      <c r="I748" t="s">
        <v>75</v>
      </c>
      <c r="J748" s="49" t="s">
        <v>1996</v>
      </c>
      <c r="K748" t="s">
        <v>82</v>
      </c>
      <c r="L748" t="s">
        <v>83</v>
      </c>
      <c r="M748" s="50">
        <v>42621</v>
      </c>
      <c r="N748" s="50">
        <v>42621</v>
      </c>
      <c r="O748" s="51">
        <v>0.30000001192092896</v>
      </c>
      <c r="P748" s="51">
        <v>0</v>
      </c>
      <c r="Q748">
        <v>100</v>
      </c>
      <c r="R748" s="49" t="s">
        <v>1997</v>
      </c>
      <c r="S748" s="49" t="s">
        <v>1996</v>
      </c>
      <c r="T748" t="s">
        <v>84</v>
      </c>
      <c r="U748" t="s">
        <v>73</v>
      </c>
      <c r="V748" t="s">
        <v>85</v>
      </c>
      <c r="W748" t="str">
        <f t="shared" ca="1" si="33"/>
        <v/>
      </c>
      <c r="X748" t="str">
        <f t="shared" si="34"/>
        <v/>
      </c>
      <c r="Y748" t="str">
        <f t="shared" ca="1" si="35"/>
        <v/>
      </c>
    </row>
    <row r="749" spans="1:25" x14ac:dyDescent="0.25">
      <c r="A749">
        <v>491</v>
      </c>
      <c r="B749" t="s">
        <v>91</v>
      </c>
      <c r="C749" t="s">
        <v>79</v>
      </c>
      <c r="D749" t="s">
        <v>90</v>
      </c>
      <c r="E749" t="s">
        <v>22</v>
      </c>
      <c r="F749" t="s">
        <v>81</v>
      </c>
      <c r="G749" t="s">
        <v>1998</v>
      </c>
      <c r="H749" t="s">
        <v>75</v>
      </c>
      <c r="I749" t="s">
        <v>75</v>
      </c>
      <c r="J749" s="49" t="s">
        <v>1999</v>
      </c>
      <c r="K749" t="s">
        <v>82</v>
      </c>
      <c r="L749" t="s">
        <v>83</v>
      </c>
      <c r="M749" s="50">
        <v>42621</v>
      </c>
      <c r="N749" s="50">
        <v>42621</v>
      </c>
      <c r="O749" s="51">
        <v>0.30000001192092896</v>
      </c>
      <c r="P749" s="51">
        <v>0</v>
      </c>
      <c r="Q749">
        <v>100</v>
      </c>
      <c r="R749" s="49" t="s">
        <v>2000</v>
      </c>
      <c r="S749" s="49" t="s">
        <v>1999</v>
      </c>
      <c r="T749" t="s">
        <v>84</v>
      </c>
      <c r="U749" t="s">
        <v>73</v>
      </c>
      <c r="V749" t="s">
        <v>85</v>
      </c>
      <c r="W749" t="str">
        <f t="shared" ca="1" si="33"/>
        <v/>
      </c>
      <c r="X749" t="str">
        <f t="shared" si="34"/>
        <v/>
      </c>
      <c r="Y749" t="str">
        <f t="shared" ca="1" si="35"/>
        <v/>
      </c>
    </row>
    <row r="750" spans="1:25" x14ac:dyDescent="0.25">
      <c r="A750">
        <v>492</v>
      </c>
      <c r="B750" t="s">
        <v>91</v>
      </c>
      <c r="C750" t="s">
        <v>79</v>
      </c>
      <c r="D750" t="s">
        <v>90</v>
      </c>
      <c r="E750" t="s">
        <v>22</v>
      </c>
      <c r="F750" t="s">
        <v>81</v>
      </c>
      <c r="G750" t="s">
        <v>2001</v>
      </c>
      <c r="H750" t="s">
        <v>75</v>
      </c>
      <c r="I750" t="s">
        <v>75</v>
      </c>
      <c r="J750" s="49" t="s">
        <v>2002</v>
      </c>
      <c r="K750" t="s">
        <v>82</v>
      </c>
      <c r="L750" t="s">
        <v>83</v>
      </c>
      <c r="M750" s="50">
        <v>42621</v>
      </c>
      <c r="N750" s="50">
        <v>42621</v>
      </c>
      <c r="O750" s="51">
        <v>0.20000000298023224</v>
      </c>
      <c r="P750" s="51">
        <v>0</v>
      </c>
      <c r="Q750">
        <v>100</v>
      </c>
      <c r="R750" s="49" t="s">
        <v>2003</v>
      </c>
      <c r="S750" s="49" t="s">
        <v>2002</v>
      </c>
      <c r="T750" t="s">
        <v>84</v>
      </c>
      <c r="U750" t="s">
        <v>73</v>
      </c>
      <c r="V750" t="s">
        <v>85</v>
      </c>
      <c r="W750" t="str">
        <f t="shared" ca="1" si="33"/>
        <v/>
      </c>
      <c r="X750" t="str">
        <f t="shared" si="34"/>
        <v/>
      </c>
      <c r="Y750" t="str">
        <f t="shared" ca="1" si="35"/>
        <v/>
      </c>
    </row>
    <row r="751" spans="1:25" x14ac:dyDescent="0.25">
      <c r="A751">
        <v>493</v>
      </c>
      <c r="B751" t="s">
        <v>91</v>
      </c>
      <c r="C751" t="s">
        <v>79</v>
      </c>
      <c r="D751" t="s">
        <v>90</v>
      </c>
      <c r="E751" t="s">
        <v>22</v>
      </c>
      <c r="F751" t="s">
        <v>81</v>
      </c>
      <c r="G751" t="s">
        <v>2004</v>
      </c>
      <c r="H751" t="s">
        <v>75</v>
      </c>
      <c r="I751" t="s">
        <v>75</v>
      </c>
      <c r="J751" s="49" t="s">
        <v>2005</v>
      </c>
      <c r="K751" t="s">
        <v>82</v>
      </c>
      <c r="L751" t="s">
        <v>83</v>
      </c>
      <c r="M751" s="50">
        <v>42621</v>
      </c>
      <c r="N751" s="50">
        <v>42621</v>
      </c>
      <c r="O751" s="51">
        <v>0.20000000298023224</v>
      </c>
      <c r="P751" s="51">
        <v>0</v>
      </c>
      <c r="Q751">
        <v>100</v>
      </c>
      <c r="R751" s="49" t="s">
        <v>2006</v>
      </c>
      <c r="S751" s="49" t="s">
        <v>2005</v>
      </c>
      <c r="T751" t="s">
        <v>84</v>
      </c>
      <c r="U751" t="s">
        <v>73</v>
      </c>
      <c r="V751" t="s">
        <v>85</v>
      </c>
      <c r="W751" t="str">
        <f t="shared" ca="1" si="33"/>
        <v/>
      </c>
      <c r="X751" t="str">
        <f t="shared" si="34"/>
        <v/>
      </c>
      <c r="Y751" t="str">
        <f t="shared" ca="1" si="35"/>
        <v/>
      </c>
    </row>
    <row r="752" spans="1:25" x14ac:dyDescent="0.25">
      <c r="A752">
        <v>494</v>
      </c>
      <c r="B752" t="s">
        <v>91</v>
      </c>
      <c r="C752" t="s">
        <v>79</v>
      </c>
      <c r="D752" t="s">
        <v>90</v>
      </c>
      <c r="E752" t="s">
        <v>22</v>
      </c>
      <c r="F752" t="s">
        <v>92</v>
      </c>
      <c r="G752" t="s">
        <v>2007</v>
      </c>
      <c r="H752" t="s">
        <v>1992</v>
      </c>
      <c r="I752" t="s">
        <v>1992</v>
      </c>
      <c r="J752" s="49" t="s">
        <v>2008</v>
      </c>
      <c r="K752" t="s">
        <v>82</v>
      </c>
      <c r="L752" t="s">
        <v>83</v>
      </c>
      <c r="M752" s="50">
        <v>42621</v>
      </c>
      <c r="N752" s="50">
        <v>42621</v>
      </c>
      <c r="O752" s="51">
        <v>0.30000001192092896</v>
      </c>
      <c r="P752" s="51">
        <v>0</v>
      </c>
      <c r="Q752">
        <v>100</v>
      </c>
      <c r="R752" s="49" t="s">
        <v>2009</v>
      </c>
      <c r="S752" s="49" t="s">
        <v>2008</v>
      </c>
      <c r="T752" t="s">
        <v>84</v>
      </c>
      <c r="U752" t="s">
        <v>73</v>
      </c>
      <c r="V752" t="s">
        <v>85</v>
      </c>
      <c r="W752" t="str">
        <f t="shared" ca="1" si="33"/>
        <v/>
      </c>
      <c r="X752" t="str">
        <f t="shared" si="34"/>
        <v/>
      </c>
      <c r="Y752" t="str">
        <f t="shared" ca="1" si="35"/>
        <v/>
      </c>
    </row>
    <row r="753" spans="1:25" x14ac:dyDescent="0.25">
      <c r="A753">
        <v>495</v>
      </c>
      <c r="B753" t="s">
        <v>91</v>
      </c>
      <c r="C753" t="s">
        <v>79</v>
      </c>
      <c r="D753" t="s">
        <v>90</v>
      </c>
      <c r="E753" t="s">
        <v>22</v>
      </c>
      <c r="F753" t="s">
        <v>81</v>
      </c>
      <c r="G753" t="s">
        <v>2010</v>
      </c>
      <c r="H753" t="s">
        <v>75</v>
      </c>
      <c r="I753" t="s">
        <v>75</v>
      </c>
      <c r="J753" s="49" t="s">
        <v>2011</v>
      </c>
      <c r="K753" t="s">
        <v>82</v>
      </c>
      <c r="L753" t="s">
        <v>83</v>
      </c>
      <c r="M753" s="50">
        <v>42621</v>
      </c>
      <c r="N753" s="50">
        <v>42621</v>
      </c>
      <c r="O753" s="51">
        <v>0.30000001192092896</v>
      </c>
      <c r="P753" s="51">
        <v>0</v>
      </c>
      <c r="Q753">
        <v>100</v>
      </c>
      <c r="R753" s="49" t="s">
        <v>2012</v>
      </c>
      <c r="S753" s="49" t="s">
        <v>2011</v>
      </c>
      <c r="T753" t="s">
        <v>84</v>
      </c>
      <c r="U753" t="s">
        <v>73</v>
      </c>
      <c r="V753" t="s">
        <v>85</v>
      </c>
      <c r="W753" t="str">
        <f t="shared" ca="1" si="33"/>
        <v/>
      </c>
      <c r="X753" t="str">
        <f t="shared" si="34"/>
        <v/>
      </c>
      <c r="Y753" t="str">
        <f t="shared" ca="1" si="35"/>
        <v/>
      </c>
    </row>
    <row r="754" spans="1:25" x14ac:dyDescent="0.25">
      <c r="A754">
        <v>497</v>
      </c>
      <c r="B754" t="s">
        <v>91</v>
      </c>
      <c r="C754" t="s">
        <v>79</v>
      </c>
      <c r="D754" t="s">
        <v>90</v>
      </c>
      <c r="E754" t="s">
        <v>22</v>
      </c>
      <c r="F754" t="s">
        <v>81</v>
      </c>
      <c r="G754" t="s">
        <v>2013</v>
      </c>
      <c r="H754" t="s">
        <v>2014</v>
      </c>
      <c r="I754" t="s">
        <v>2014</v>
      </c>
      <c r="J754" s="49" t="s">
        <v>2015</v>
      </c>
      <c r="K754" t="s">
        <v>82</v>
      </c>
      <c r="L754" t="s">
        <v>83</v>
      </c>
      <c r="M754" s="50">
        <v>42621</v>
      </c>
      <c r="N754" s="50">
        <v>42621</v>
      </c>
      <c r="O754" s="51">
        <v>0.30000001192092896</v>
      </c>
      <c r="P754" s="51">
        <v>0</v>
      </c>
      <c r="Q754">
        <v>100</v>
      </c>
      <c r="R754" s="49" t="s">
        <v>2016</v>
      </c>
      <c r="S754" s="49" t="s">
        <v>2017</v>
      </c>
      <c r="T754" t="s">
        <v>84</v>
      </c>
      <c r="U754" t="s">
        <v>73</v>
      </c>
      <c r="V754" t="s">
        <v>85</v>
      </c>
      <c r="W754" t="str">
        <f t="shared" ca="1" si="33"/>
        <v/>
      </c>
      <c r="X754" t="str">
        <f t="shared" si="34"/>
        <v/>
      </c>
      <c r="Y754" t="str">
        <f t="shared" ca="1" si="35"/>
        <v/>
      </c>
    </row>
    <row r="755" spans="1:25" x14ac:dyDescent="0.25">
      <c r="A755">
        <v>498</v>
      </c>
      <c r="B755" t="s">
        <v>91</v>
      </c>
      <c r="C755" t="s">
        <v>79</v>
      </c>
      <c r="D755" t="s">
        <v>90</v>
      </c>
      <c r="E755" t="s">
        <v>22</v>
      </c>
      <c r="F755" t="s">
        <v>92</v>
      </c>
      <c r="G755" t="s">
        <v>2018</v>
      </c>
      <c r="H755" t="s">
        <v>72</v>
      </c>
      <c r="I755" t="s">
        <v>72</v>
      </c>
      <c r="J755" s="49" t="s">
        <v>2019</v>
      </c>
      <c r="K755" t="s">
        <v>82</v>
      </c>
      <c r="L755" t="s">
        <v>83</v>
      </c>
      <c r="M755" s="50">
        <v>42618</v>
      </c>
      <c r="N755" s="50">
        <v>42621</v>
      </c>
      <c r="O755" s="51">
        <v>2</v>
      </c>
      <c r="P755" s="51">
        <v>0</v>
      </c>
      <c r="Q755">
        <v>100</v>
      </c>
      <c r="R755" s="49" t="s">
        <v>2020</v>
      </c>
      <c r="S755" s="49" t="s">
        <v>2019</v>
      </c>
      <c r="T755" t="s">
        <v>84</v>
      </c>
      <c r="U755" t="s">
        <v>73</v>
      </c>
      <c r="V755" t="s">
        <v>85</v>
      </c>
      <c r="W755" t="str">
        <f t="shared" ca="1" si="33"/>
        <v/>
      </c>
      <c r="X755">
        <f t="shared" si="34"/>
        <v>1</v>
      </c>
      <c r="Y755" t="str">
        <f t="shared" ca="1" si="35"/>
        <v/>
      </c>
    </row>
    <row r="756" spans="1:25" x14ac:dyDescent="0.25">
      <c r="A756">
        <v>499</v>
      </c>
      <c r="B756" t="s">
        <v>91</v>
      </c>
      <c r="C756" t="s">
        <v>79</v>
      </c>
      <c r="D756" t="s">
        <v>90</v>
      </c>
      <c r="E756" t="s">
        <v>22</v>
      </c>
      <c r="F756" t="s">
        <v>92</v>
      </c>
      <c r="G756" t="s">
        <v>2021</v>
      </c>
      <c r="H756" t="s">
        <v>72</v>
      </c>
      <c r="I756" t="s">
        <v>72</v>
      </c>
      <c r="J756" s="49" t="s">
        <v>2022</v>
      </c>
      <c r="K756" t="s">
        <v>82</v>
      </c>
      <c r="L756" t="s">
        <v>83</v>
      </c>
      <c r="M756" s="50">
        <v>42618</v>
      </c>
      <c r="N756" s="50">
        <v>42622</v>
      </c>
      <c r="O756" s="51">
        <v>1</v>
      </c>
      <c r="P756" s="51">
        <v>0</v>
      </c>
      <c r="Q756">
        <v>100</v>
      </c>
      <c r="R756" s="49" t="s">
        <v>2023</v>
      </c>
      <c r="S756" s="49" t="s">
        <v>2022</v>
      </c>
      <c r="T756" t="s">
        <v>84</v>
      </c>
      <c r="U756" t="s">
        <v>73</v>
      </c>
      <c r="V756" t="s">
        <v>85</v>
      </c>
      <c r="W756" t="str">
        <f t="shared" ca="1" si="33"/>
        <v/>
      </c>
      <c r="X756">
        <f t="shared" si="34"/>
        <v>1</v>
      </c>
      <c r="Y756" t="str">
        <f t="shared" ca="1" si="35"/>
        <v/>
      </c>
    </row>
    <row r="757" spans="1:25" x14ac:dyDescent="0.25">
      <c r="A757">
        <v>500</v>
      </c>
      <c r="B757" t="s">
        <v>91</v>
      </c>
      <c r="C757" t="s">
        <v>79</v>
      </c>
      <c r="D757" t="s">
        <v>90</v>
      </c>
      <c r="E757" t="s">
        <v>22</v>
      </c>
      <c r="F757" t="s">
        <v>81</v>
      </c>
      <c r="G757" t="s">
        <v>2024</v>
      </c>
      <c r="H757" t="s">
        <v>72</v>
      </c>
      <c r="I757" t="s">
        <v>72</v>
      </c>
      <c r="J757" s="49" t="s">
        <v>2025</v>
      </c>
      <c r="K757" t="s">
        <v>82</v>
      </c>
      <c r="L757" t="s">
        <v>83</v>
      </c>
      <c r="M757" s="50">
        <v>42621</v>
      </c>
      <c r="N757" s="50">
        <v>42621</v>
      </c>
      <c r="O757" s="51">
        <v>1</v>
      </c>
      <c r="P757" s="51">
        <v>0</v>
      </c>
      <c r="Q757">
        <v>100</v>
      </c>
      <c r="R757" s="49" t="s">
        <v>2026</v>
      </c>
      <c r="S757" s="49" t="s">
        <v>2025</v>
      </c>
      <c r="T757" t="s">
        <v>84</v>
      </c>
      <c r="U757" t="s">
        <v>73</v>
      </c>
      <c r="V757" t="s">
        <v>85</v>
      </c>
      <c r="W757" t="str">
        <f t="shared" ca="1" si="33"/>
        <v/>
      </c>
      <c r="X757" t="str">
        <f t="shared" si="34"/>
        <v/>
      </c>
      <c r="Y757" t="str">
        <f t="shared" ca="1" si="35"/>
        <v/>
      </c>
    </row>
    <row r="758" spans="1:25" x14ac:dyDescent="0.25">
      <c r="A758">
        <v>501</v>
      </c>
      <c r="B758" t="s">
        <v>91</v>
      </c>
      <c r="C758" t="s">
        <v>79</v>
      </c>
      <c r="D758" t="s">
        <v>90</v>
      </c>
      <c r="E758" t="s">
        <v>22</v>
      </c>
      <c r="F758" t="s">
        <v>81</v>
      </c>
      <c r="G758" t="s">
        <v>2027</v>
      </c>
      <c r="H758" t="s">
        <v>2014</v>
      </c>
      <c r="I758" t="s">
        <v>2014</v>
      </c>
      <c r="J758" s="49" t="s">
        <v>2028</v>
      </c>
      <c r="K758" t="s">
        <v>82</v>
      </c>
      <c r="L758" t="s">
        <v>83</v>
      </c>
      <c r="M758" s="50">
        <v>42621</v>
      </c>
      <c r="N758" s="50">
        <v>42621</v>
      </c>
      <c r="O758" s="51">
        <v>1</v>
      </c>
      <c r="P758" s="51">
        <v>0</v>
      </c>
      <c r="Q758">
        <v>100</v>
      </c>
      <c r="R758" s="49" t="s">
        <v>2029</v>
      </c>
      <c r="S758" s="49" t="s">
        <v>2028</v>
      </c>
      <c r="T758" t="s">
        <v>84</v>
      </c>
      <c r="U758" t="s">
        <v>73</v>
      </c>
      <c r="V758" t="s">
        <v>85</v>
      </c>
      <c r="W758" t="str">
        <f t="shared" ca="1" si="33"/>
        <v/>
      </c>
      <c r="X758" t="str">
        <f t="shared" si="34"/>
        <v/>
      </c>
      <c r="Y758" t="str">
        <f t="shared" ca="1" si="35"/>
        <v/>
      </c>
    </row>
    <row r="759" spans="1:25" x14ac:dyDescent="0.25">
      <c r="A759">
        <v>502</v>
      </c>
      <c r="B759" t="s">
        <v>91</v>
      </c>
      <c r="C759" t="s">
        <v>79</v>
      </c>
      <c r="D759" t="s">
        <v>90</v>
      </c>
      <c r="E759" t="s">
        <v>28</v>
      </c>
      <c r="F759" t="s">
        <v>92</v>
      </c>
      <c r="G759" t="s">
        <v>2030</v>
      </c>
      <c r="H759" t="s">
        <v>72</v>
      </c>
      <c r="I759" t="s">
        <v>72</v>
      </c>
      <c r="J759" s="49" t="s">
        <v>10108</v>
      </c>
      <c r="K759" t="s">
        <v>82</v>
      </c>
      <c r="L759" t="s">
        <v>83</v>
      </c>
      <c r="M759" s="50">
        <v>42647</v>
      </c>
      <c r="N759" s="50">
        <v>42647</v>
      </c>
      <c r="O759" s="51">
        <v>0</v>
      </c>
      <c r="P759" s="51">
        <v>0</v>
      </c>
      <c r="Q759">
        <v>0</v>
      </c>
      <c r="R759" s="49" t="s">
        <v>2031</v>
      </c>
      <c r="S759" s="49" t="s">
        <v>86</v>
      </c>
      <c r="T759" t="s">
        <v>84</v>
      </c>
      <c r="U759" t="s">
        <v>73</v>
      </c>
      <c r="V759" t="s">
        <v>85</v>
      </c>
      <c r="W759" t="str">
        <f t="shared" ca="1" si="33"/>
        <v/>
      </c>
      <c r="X759" t="str">
        <f t="shared" si="34"/>
        <v/>
      </c>
      <c r="Y759">
        <f t="shared" ca="1" si="35"/>
        <v>1</v>
      </c>
    </row>
    <row r="760" spans="1:25" x14ac:dyDescent="0.25">
      <c r="A760">
        <v>503</v>
      </c>
      <c r="B760" t="s">
        <v>91</v>
      </c>
      <c r="C760" t="s">
        <v>79</v>
      </c>
      <c r="D760" t="s">
        <v>90</v>
      </c>
      <c r="E760" t="s">
        <v>22</v>
      </c>
      <c r="F760" t="s">
        <v>81</v>
      </c>
      <c r="G760" t="s">
        <v>2032</v>
      </c>
      <c r="H760" t="s">
        <v>75</v>
      </c>
      <c r="I760" t="s">
        <v>75</v>
      </c>
      <c r="J760" s="49" t="s">
        <v>2033</v>
      </c>
      <c r="K760" t="s">
        <v>82</v>
      </c>
      <c r="L760" t="s">
        <v>83</v>
      </c>
      <c r="M760" s="50">
        <v>42621</v>
      </c>
      <c r="N760" s="50">
        <v>42621</v>
      </c>
      <c r="O760" s="51">
        <v>0.10000000149011612</v>
      </c>
      <c r="P760" s="51">
        <v>0</v>
      </c>
      <c r="Q760">
        <v>100</v>
      </c>
      <c r="R760" s="49" t="s">
        <v>2034</v>
      </c>
      <c r="S760" s="49" t="s">
        <v>2033</v>
      </c>
      <c r="T760" t="s">
        <v>84</v>
      </c>
      <c r="U760" t="s">
        <v>73</v>
      </c>
      <c r="V760" t="s">
        <v>85</v>
      </c>
      <c r="W760" t="str">
        <f t="shared" ca="1" si="33"/>
        <v/>
      </c>
      <c r="X760" t="str">
        <f t="shared" si="34"/>
        <v/>
      </c>
      <c r="Y760" t="str">
        <f t="shared" ca="1" si="35"/>
        <v/>
      </c>
    </row>
    <row r="761" spans="1:25" x14ac:dyDescent="0.25">
      <c r="A761">
        <v>504</v>
      </c>
      <c r="B761" t="s">
        <v>91</v>
      </c>
      <c r="C761" t="s">
        <v>79</v>
      </c>
      <c r="D761" t="s">
        <v>90</v>
      </c>
      <c r="E761" t="s">
        <v>22</v>
      </c>
      <c r="F761" t="s">
        <v>81</v>
      </c>
      <c r="G761" t="s">
        <v>2035</v>
      </c>
      <c r="H761" t="s">
        <v>75</v>
      </c>
      <c r="I761" t="s">
        <v>75</v>
      </c>
      <c r="J761" s="49" t="s">
        <v>2036</v>
      </c>
      <c r="K761" t="s">
        <v>82</v>
      </c>
      <c r="L761" t="s">
        <v>83</v>
      </c>
      <c r="M761" s="50">
        <v>42621</v>
      </c>
      <c r="N761" s="50">
        <v>42622</v>
      </c>
      <c r="O761" s="51">
        <v>0.10000000149011612</v>
      </c>
      <c r="P761" s="51">
        <v>0</v>
      </c>
      <c r="Q761">
        <v>100</v>
      </c>
      <c r="R761" s="49" t="s">
        <v>2037</v>
      </c>
      <c r="S761" s="49" t="s">
        <v>2036</v>
      </c>
      <c r="T761" t="s">
        <v>84</v>
      </c>
      <c r="U761" t="s">
        <v>73</v>
      </c>
      <c r="V761" t="s">
        <v>85</v>
      </c>
      <c r="W761" t="str">
        <f t="shared" ca="1" si="33"/>
        <v/>
      </c>
      <c r="X761">
        <f t="shared" si="34"/>
        <v>1</v>
      </c>
      <c r="Y761" t="str">
        <f t="shared" ca="1" si="35"/>
        <v/>
      </c>
    </row>
    <row r="762" spans="1:25" x14ac:dyDescent="0.25">
      <c r="A762">
        <v>505</v>
      </c>
      <c r="B762" t="s">
        <v>91</v>
      </c>
      <c r="C762" t="s">
        <v>87</v>
      </c>
      <c r="D762" t="s">
        <v>90</v>
      </c>
      <c r="E762" t="s">
        <v>22</v>
      </c>
      <c r="F762" t="s">
        <v>92</v>
      </c>
      <c r="G762" t="s">
        <v>2038</v>
      </c>
      <c r="H762" t="s">
        <v>72</v>
      </c>
      <c r="I762" t="s">
        <v>72</v>
      </c>
      <c r="J762" s="49" t="s">
        <v>2039</v>
      </c>
      <c r="K762" t="s">
        <v>82</v>
      </c>
      <c r="L762" t="s">
        <v>83</v>
      </c>
      <c r="M762" s="50">
        <v>42618</v>
      </c>
      <c r="N762" s="50">
        <v>42625</v>
      </c>
      <c r="O762" s="51">
        <v>3</v>
      </c>
      <c r="P762" s="51">
        <v>0</v>
      </c>
      <c r="Q762">
        <v>100</v>
      </c>
      <c r="R762" s="49" t="s">
        <v>2040</v>
      </c>
      <c r="S762" s="49" t="s">
        <v>2039</v>
      </c>
      <c r="T762" t="s">
        <v>84</v>
      </c>
      <c r="U762" t="s">
        <v>73</v>
      </c>
      <c r="V762" t="s">
        <v>85</v>
      </c>
      <c r="W762" t="str">
        <f t="shared" ca="1" si="33"/>
        <v/>
      </c>
      <c r="X762">
        <f t="shared" si="34"/>
        <v>1</v>
      </c>
      <c r="Y762" t="str">
        <f t="shared" ca="1" si="35"/>
        <v/>
      </c>
    </row>
    <row r="763" spans="1:25" x14ac:dyDescent="0.25">
      <c r="A763">
        <v>506</v>
      </c>
      <c r="B763" t="s">
        <v>91</v>
      </c>
      <c r="C763" t="s">
        <v>79</v>
      </c>
      <c r="D763" t="s">
        <v>90</v>
      </c>
      <c r="E763" t="s">
        <v>22</v>
      </c>
      <c r="F763" t="s">
        <v>81</v>
      </c>
      <c r="G763" t="s">
        <v>2041</v>
      </c>
      <c r="H763" t="s">
        <v>75</v>
      </c>
      <c r="I763" t="s">
        <v>75</v>
      </c>
      <c r="J763" s="49" t="s">
        <v>2042</v>
      </c>
      <c r="K763" t="s">
        <v>82</v>
      </c>
      <c r="L763" t="s">
        <v>83</v>
      </c>
      <c r="M763" s="50">
        <v>42621</v>
      </c>
      <c r="N763" s="50">
        <v>42621</v>
      </c>
      <c r="O763" s="51">
        <v>0.10000000149011612</v>
      </c>
      <c r="P763" s="51">
        <v>0</v>
      </c>
      <c r="Q763">
        <v>100</v>
      </c>
      <c r="R763" s="49" t="s">
        <v>2043</v>
      </c>
      <c r="S763" s="49" t="s">
        <v>2042</v>
      </c>
      <c r="T763" t="s">
        <v>84</v>
      </c>
      <c r="U763" t="s">
        <v>73</v>
      </c>
      <c r="V763" t="s">
        <v>85</v>
      </c>
      <c r="W763" t="str">
        <f t="shared" ca="1" si="33"/>
        <v/>
      </c>
      <c r="X763" t="str">
        <f t="shared" si="34"/>
        <v/>
      </c>
      <c r="Y763" t="str">
        <f t="shared" ca="1" si="35"/>
        <v/>
      </c>
    </row>
    <row r="764" spans="1:25" x14ac:dyDescent="0.25">
      <c r="A764">
        <v>507</v>
      </c>
      <c r="B764" t="s">
        <v>91</v>
      </c>
      <c r="C764" t="s">
        <v>79</v>
      </c>
      <c r="D764" t="s">
        <v>90</v>
      </c>
      <c r="E764" t="s">
        <v>22</v>
      </c>
      <c r="F764" t="s">
        <v>81</v>
      </c>
      <c r="G764" t="s">
        <v>2044</v>
      </c>
      <c r="H764" t="s">
        <v>72</v>
      </c>
      <c r="I764" t="s">
        <v>72</v>
      </c>
      <c r="J764" s="49" t="s">
        <v>2045</v>
      </c>
      <c r="K764" t="s">
        <v>82</v>
      </c>
      <c r="L764" t="s">
        <v>83</v>
      </c>
      <c r="M764" s="50">
        <v>42621</v>
      </c>
      <c r="N764" s="50">
        <v>42621</v>
      </c>
      <c r="O764" s="51">
        <v>1</v>
      </c>
      <c r="P764" s="51">
        <v>0</v>
      </c>
      <c r="Q764">
        <v>100</v>
      </c>
      <c r="R764" s="49" t="s">
        <v>2046</v>
      </c>
      <c r="S764" s="49" t="s">
        <v>2046</v>
      </c>
      <c r="T764" t="s">
        <v>84</v>
      </c>
      <c r="U764" t="s">
        <v>73</v>
      </c>
      <c r="V764" t="s">
        <v>85</v>
      </c>
      <c r="W764" t="str">
        <f t="shared" ca="1" si="33"/>
        <v/>
      </c>
      <c r="X764" t="str">
        <f t="shared" si="34"/>
        <v/>
      </c>
      <c r="Y764" t="str">
        <f t="shared" ca="1" si="35"/>
        <v/>
      </c>
    </row>
    <row r="765" spans="1:25" x14ac:dyDescent="0.25">
      <c r="A765">
        <v>510</v>
      </c>
      <c r="B765" t="s">
        <v>91</v>
      </c>
      <c r="C765" t="s">
        <v>79</v>
      </c>
      <c r="D765" t="s">
        <v>90</v>
      </c>
      <c r="E765" t="s">
        <v>22</v>
      </c>
      <c r="F765" t="s">
        <v>81</v>
      </c>
      <c r="G765" t="s">
        <v>2047</v>
      </c>
      <c r="H765" t="s">
        <v>75</v>
      </c>
      <c r="I765" t="s">
        <v>75</v>
      </c>
      <c r="J765" s="49" t="s">
        <v>2048</v>
      </c>
      <c r="K765" t="s">
        <v>82</v>
      </c>
      <c r="L765" t="s">
        <v>83</v>
      </c>
      <c r="M765" s="50">
        <v>42621</v>
      </c>
      <c r="N765" s="50">
        <v>42621</v>
      </c>
      <c r="O765" s="51">
        <v>1</v>
      </c>
      <c r="P765" s="51">
        <v>0</v>
      </c>
      <c r="Q765">
        <v>100</v>
      </c>
      <c r="R765" s="49" t="s">
        <v>2049</v>
      </c>
      <c r="S765" s="49" t="s">
        <v>2048</v>
      </c>
      <c r="T765" t="s">
        <v>84</v>
      </c>
      <c r="U765" t="s">
        <v>73</v>
      </c>
      <c r="V765" t="s">
        <v>85</v>
      </c>
      <c r="W765" t="str">
        <f t="shared" ca="1" si="33"/>
        <v/>
      </c>
      <c r="X765" t="str">
        <f t="shared" si="34"/>
        <v/>
      </c>
      <c r="Y765" t="str">
        <f t="shared" ca="1" si="35"/>
        <v/>
      </c>
    </row>
    <row r="766" spans="1:25" x14ac:dyDescent="0.25">
      <c r="A766">
        <v>511</v>
      </c>
      <c r="B766" t="s">
        <v>91</v>
      </c>
      <c r="C766" t="s">
        <v>79</v>
      </c>
      <c r="D766" t="s">
        <v>90</v>
      </c>
      <c r="E766" t="s">
        <v>22</v>
      </c>
      <c r="F766" t="s">
        <v>81</v>
      </c>
      <c r="G766" t="s">
        <v>2050</v>
      </c>
      <c r="H766" t="s">
        <v>75</v>
      </c>
      <c r="I766" t="s">
        <v>75</v>
      </c>
      <c r="J766" s="49" t="s">
        <v>2051</v>
      </c>
      <c r="K766" t="s">
        <v>82</v>
      </c>
      <c r="L766" t="s">
        <v>83</v>
      </c>
      <c r="M766" s="50">
        <v>42621</v>
      </c>
      <c r="N766" s="50">
        <v>42622</v>
      </c>
      <c r="O766" s="51">
        <v>0.10000000149011612</v>
      </c>
      <c r="P766" s="51">
        <v>0</v>
      </c>
      <c r="Q766">
        <v>100</v>
      </c>
      <c r="R766" s="49" t="s">
        <v>2052</v>
      </c>
      <c r="S766" s="49" t="s">
        <v>2051</v>
      </c>
      <c r="T766" t="s">
        <v>84</v>
      </c>
      <c r="U766" t="s">
        <v>73</v>
      </c>
      <c r="V766" t="s">
        <v>85</v>
      </c>
      <c r="W766" t="str">
        <f t="shared" ca="1" si="33"/>
        <v/>
      </c>
      <c r="X766">
        <f t="shared" si="34"/>
        <v>1</v>
      </c>
      <c r="Y766" t="str">
        <f t="shared" ca="1" si="35"/>
        <v/>
      </c>
    </row>
    <row r="767" spans="1:25" x14ac:dyDescent="0.25">
      <c r="A767">
        <v>513</v>
      </c>
      <c r="B767" t="s">
        <v>91</v>
      </c>
      <c r="C767" t="s">
        <v>79</v>
      </c>
      <c r="D767" t="s">
        <v>90</v>
      </c>
      <c r="E767" t="s">
        <v>22</v>
      </c>
      <c r="F767" t="s">
        <v>81</v>
      </c>
      <c r="G767" t="s">
        <v>2053</v>
      </c>
      <c r="H767" t="s">
        <v>75</v>
      </c>
      <c r="I767" t="s">
        <v>75</v>
      </c>
      <c r="J767" s="49" t="s">
        <v>2054</v>
      </c>
      <c r="K767" t="s">
        <v>82</v>
      </c>
      <c r="L767" t="s">
        <v>83</v>
      </c>
      <c r="M767" s="50">
        <v>42621</v>
      </c>
      <c r="N767" s="50">
        <v>42621</v>
      </c>
      <c r="O767" s="51">
        <v>1</v>
      </c>
      <c r="P767" s="51">
        <v>0</v>
      </c>
      <c r="Q767">
        <v>100</v>
      </c>
      <c r="R767" s="49" t="s">
        <v>2055</v>
      </c>
      <c r="S767" s="49" t="s">
        <v>2054</v>
      </c>
      <c r="T767" t="s">
        <v>84</v>
      </c>
      <c r="U767" t="s">
        <v>73</v>
      </c>
      <c r="V767" t="s">
        <v>85</v>
      </c>
      <c r="W767" t="str">
        <f t="shared" ca="1" si="33"/>
        <v/>
      </c>
      <c r="X767" t="str">
        <f t="shared" si="34"/>
        <v/>
      </c>
      <c r="Y767" t="str">
        <f t="shared" ca="1" si="35"/>
        <v/>
      </c>
    </row>
    <row r="768" spans="1:25" x14ac:dyDescent="0.25">
      <c r="A768">
        <v>514</v>
      </c>
      <c r="B768" t="s">
        <v>91</v>
      </c>
      <c r="C768" t="s">
        <v>79</v>
      </c>
      <c r="D768" t="s">
        <v>90</v>
      </c>
      <c r="E768" t="s">
        <v>22</v>
      </c>
      <c r="F768" t="s">
        <v>81</v>
      </c>
      <c r="G768" t="s">
        <v>2056</v>
      </c>
      <c r="H768" t="s">
        <v>72</v>
      </c>
      <c r="I768" t="s">
        <v>72</v>
      </c>
      <c r="J768" s="49" t="s">
        <v>2057</v>
      </c>
      <c r="K768" t="s">
        <v>82</v>
      </c>
      <c r="L768" t="s">
        <v>83</v>
      </c>
      <c r="M768" s="50">
        <v>42621</v>
      </c>
      <c r="N768" s="50">
        <v>42621</v>
      </c>
      <c r="O768" s="51">
        <v>1</v>
      </c>
      <c r="P768" s="51">
        <v>0</v>
      </c>
      <c r="Q768">
        <v>100</v>
      </c>
      <c r="R768" s="49" t="s">
        <v>2058</v>
      </c>
      <c r="S768" s="49" t="s">
        <v>2058</v>
      </c>
      <c r="T768" t="s">
        <v>84</v>
      </c>
      <c r="U768" t="s">
        <v>73</v>
      </c>
      <c r="V768" t="s">
        <v>85</v>
      </c>
      <c r="W768" t="str">
        <f t="shared" ca="1" si="33"/>
        <v/>
      </c>
      <c r="X768" t="str">
        <f t="shared" si="34"/>
        <v/>
      </c>
      <c r="Y768" t="str">
        <f t="shared" ca="1" si="35"/>
        <v/>
      </c>
    </row>
    <row r="769" spans="1:25" x14ac:dyDescent="0.25">
      <c r="A769">
        <v>516</v>
      </c>
      <c r="B769" t="s">
        <v>91</v>
      </c>
      <c r="C769" t="s">
        <v>79</v>
      </c>
      <c r="D769" t="s">
        <v>90</v>
      </c>
      <c r="E769" t="s">
        <v>22</v>
      </c>
      <c r="F769" t="s">
        <v>81</v>
      </c>
      <c r="G769" t="s">
        <v>2059</v>
      </c>
      <c r="H769" t="s">
        <v>1992</v>
      </c>
      <c r="I769" t="s">
        <v>1992</v>
      </c>
      <c r="J769" s="49" t="s">
        <v>2060</v>
      </c>
      <c r="K769" t="s">
        <v>82</v>
      </c>
      <c r="L769" t="s">
        <v>83</v>
      </c>
      <c r="M769" s="50">
        <v>42621</v>
      </c>
      <c r="N769" s="50">
        <v>42621</v>
      </c>
      <c r="O769" s="51">
        <v>0.20000000298023224</v>
      </c>
      <c r="P769" s="51">
        <v>0</v>
      </c>
      <c r="Q769">
        <v>100</v>
      </c>
      <c r="R769" s="49" t="s">
        <v>2061</v>
      </c>
      <c r="S769" s="49" t="s">
        <v>2061</v>
      </c>
      <c r="T769" t="s">
        <v>84</v>
      </c>
      <c r="U769" t="s">
        <v>73</v>
      </c>
      <c r="V769" t="s">
        <v>85</v>
      </c>
      <c r="W769" t="str">
        <f t="shared" ca="1" si="33"/>
        <v/>
      </c>
      <c r="X769" t="str">
        <f t="shared" si="34"/>
        <v/>
      </c>
      <c r="Y769" t="str">
        <f t="shared" ca="1" si="35"/>
        <v/>
      </c>
    </row>
    <row r="770" spans="1:25" x14ac:dyDescent="0.25">
      <c r="A770">
        <v>517</v>
      </c>
      <c r="B770" t="s">
        <v>91</v>
      </c>
      <c r="C770" t="s">
        <v>79</v>
      </c>
      <c r="D770" t="s">
        <v>90</v>
      </c>
      <c r="E770" t="s">
        <v>22</v>
      </c>
      <c r="F770" t="s">
        <v>81</v>
      </c>
      <c r="G770" t="s">
        <v>2062</v>
      </c>
      <c r="H770" t="s">
        <v>75</v>
      </c>
      <c r="I770" t="s">
        <v>75</v>
      </c>
      <c r="J770" s="49" t="s">
        <v>2063</v>
      </c>
      <c r="K770" t="s">
        <v>82</v>
      </c>
      <c r="L770" t="s">
        <v>83</v>
      </c>
      <c r="M770" s="50">
        <v>42621</v>
      </c>
      <c r="N770" s="50">
        <v>42622</v>
      </c>
      <c r="O770" s="51">
        <v>1</v>
      </c>
      <c r="P770" s="51">
        <v>0</v>
      </c>
      <c r="Q770">
        <v>100</v>
      </c>
      <c r="R770" s="49" t="s">
        <v>2064</v>
      </c>
      <c r="S770" s="49" t="s">
        <v>2063</v>
      </c>
      <c r="T770" t="s">
        <v>84</v>
      </c>
      <c r="U770" t="s">
        <v>73</v>
      </c>
      <c r="V770" t="s">
        <v>85</v>
      </c>
      <c r="W770" t="str">
        <f t="shared" ref="W770:W833" ca="1" si="36">IF($E770="Nova",IF(($M770-TODAY()&lt;0),1,""),"")</f>
        <v/>
      </c>
      <c r="X770">
        <f t="shared" ref="X770:X833" si="37">IF($E770="Concluída",IF(($N770-M770&gt;0),1,""),"")</f>
        <v>1</v>
      </c>
      <c r="Y770" t="str">
        <f t="shared" ref="Y770:Y833" ca="1" si="38">IF($E770="Em Andamento",IF(($M770-TODAY()&lt;0),1,""),"")</f>
        <v/>
      </c>
    </row>
    <row r="771" spans="1:25" x14ac:dyDescent="0.25">
      <c r="A771">
        <v>518</v>
      </c>
      <c r="B771" t="s">
        <v>91</v>
      </c>
      <c r="C771" t="s">
        <v>79</v>
      </c>
      <c r="D771" t="s">
        <v>90</v>
      </c>
      <c r="E771" t="s">
        <v>22</v>
      </c>
      <c r="F771" t="s">
        <v>81</v>
      </c>
      <c r="G771" t="s">
        <v>2065</v>
      </c>
      <c r="H771" t="s">
        <v>75</v>
      </c>
      <c r="I771" t="s">
        <v>75</v>
      </c>
      <c r="J771" s="49" t="s">
        <v>2066</v>
      </c>
      <c r="K771" t="s">
        <v>82</v>
      </c>
      <c r="L771" t="s">
        <v>83</v>
      </c>
      <c r="M771" s="50">
        <v>42621</v>
      </c>
      <c r="N771" s="50">
        <v>42621</v>
      </c>
      <c r="O771" s="51">
        <v>0.20000000298023224</v>
      </c>
      <c r="P771" s="51">
        <v>0</v>
      </c>
      <c r="Q771">
        <v>100</v>
      </c>
      <c r="R771" s="49" t="s">
        <v>2067</v>
      </c>
      <c r="S771" s="49" t="s">
        <v>2068</v>
      </c>
      <c r="T771" t="s">
        <v>84</v>
      </c>
      <c r="U771" t="s">
        <v>73</v>
      </c>
      <c r="V771" t="s">
        <v>85</v>
      </c>
      <c r="W771" t="str">
        <f t="shared" ca="1" si="36"/>
        <v/>
      </c>
      <c r="X771" t="str">
        <f t="shared" si="37"/>
        <v/>
      </c>
      <c r="Y771" t="str">
        <f t="shared" ca="1" si="38"/>
        <v/>
      </c>
    </row>
    <row r="772" spans="1:25" x14ac:dyDescent="0.25">
      <c r="A772">
        <v>520</v>
      </c>
      <c r="B772" t="s">
        <v>91</v>
      </c>
      <c r="C772" t="s">
        <v>79</v>
      </c>
      <c r="D772" t="s">
        <v>90</v>
      </c>
      <c r="E772" t="s">
        <v>28</v>
      </c>
      <c r="F772" t="s">
        <v>92</v>
      </c>
      <c r="G772" t="s">
        <v>2069</v>
      </c>
      <c r="H772" t="s">
        <v>72</v>
      </c>
      <c r="I772" t="s">
        <v>72</v>
      </c>
      <c r="J772" s="49" t="s">
        <v>2070</v>
      </c>
      <c r="K772" t="s">
        <v>82</v>
      </c>
      <c r="L772" t="s">
        <v>83</v>
      </c>
      <c r="M772" s="50">
        <v>42614</v>
      </c>
      <c r="N772" s="50">
        <v>42623</v>
      </c>
      <c r="O772" s="51">
        <v>4</v>
      </c>
      <c r="P772" s="51">
        <v>0</v>
      </c>
      <c r="Q772">
        <v>0</v>
      </c>
      <c r="R772" s="49" t="s">
        <v>2070</v>
      </c>
      <c r="S772" s="49" t="s">
        <v>86</v>
      </c>
      <c r="T772" t="s">
        <v>84</v>
      </c>
      <c r="U772" t="s">
        <v>73</v>
      </c>
      <c r="V772" t="s">
        <v>85</v>
      </c>
      <c r="W772" t="str">
        <f t="shared" ca="1" si="36"/>
        <v/>
      </c>
      <c r="X772" t="str">
        <f t="shared" si="37"/>
        <v/>
      </c>
      <c r="Y772">
        <f t="shared" ca="1" si="38"/>
        <v>1</v>
      </c>
    </row>
    <row r="773" spans="1:25" x14ac:dyDescent="0.25">
      <c r="A773">
        <v>530</v>
      </c>
      <c r="B773" t="s">
        <v>91</v>
      </c>
      <c r="C773" t="s">
        <v>79</v>
      </c>
      <c r="D773" t="s">
        <v>90</v>
      </c>
      <c r="E773" t="s">
        <v>22</v>
      </c>
      <c r="F773" t="s">
        <v>92</v>
      </c>
      <c r="G773" t="s">
        <v>2071</v>
      </c>
      <c r="H773" t="s">
        <v>72</v>
      </c>
      <c r="I773" t="s">
        <v>72</v>
      </c>
      <c r="J773" s="49" t="s">
        <v>2072</v>
      </c>
      <c r="K773" t="s">
        <v>82</v>
      </c>
      <c r="L773" t="s">
        <v>83</v>
      </c>
      <c r="M773" s="50">
        <v>42621</v>
      </c>
      <c r="N773" s="50">
        <v>42622</v>
      </c>
      <c r="O773" s="51">
        <v>2</v>
      </c>
      <c r="P773" s="51">
        <v>0</v>
      </c>
      <c r="Q773">
        <v>100</v>
      </c>
      <c r="R773" s="49" t="s">
        <v>2073</v>
      </c>
      <c r="S773" s="49" t="s">
        <v>2072</v>
      </c>
      <c r="T773" t="s">
        <v>84</v>
      </c>
      <c r="U773" t="s">
        <v>73</v>
      </c>
      <c r="V773" t="s">
        <v>85</v>
      </c>
      <c r="W773" t="str">
        <f t="shared" ca="1" si="36"/>
        <v/>
      </c>
      <c r="X773">
        <f t="shared" si="37"/>
        <v>1</v>
      </c>
      <c r="Y773" t="str">
        <f t="shared" ca="1" si="38"/>
        <v/>
      </c>
    </row>
    <row r="774" spans="1:25" x14ac:dyDescent="0.25">
      <c r="A774">
        <v>532</v>
      </c>
      <c r="B774" t="s">
        <v>91</v>
      </c>
      <c r="C774" t="s">
        <v>79</v>
      </c>
      <c r="D774" t="s">
        <v>90</v>
      </c>
      <c r="E774" t="s">
        <v>22</v>
      </c>
      <c r="F774" t="s">
        <v>81</v>
      </c>
      <c r="G774" t="s">
        <v>2001</v>
      </c>
      <c r="H774" t="s">
        <v>75</v>
      </c>
      <c r="I774" t="s">
        <v>75</v>
      </c>
      <c r="J774" s="49" t="s">
        <v>2074</v>
      </c>
      <c r="K774" t="s">
        <v>82</v>
      </c>
      <c r="L774" t="s">
        <v>83</v>
      </c>
      <c r="M774" s="50">
        <v>42621</v>
      </c>
      <c r="N774" s="50">
        <v>42621</v>
      </c>
      <c r="O774" s="51">
        <v>0.10000000149011612</v>
      </c>
      <c r="P774" s="51">
        <v>0</v>
      </c>
      <c r="Q774">
        <v>100</v>
      </c>
      <c r="R774" s="49" t="s">
        <v>2075</v>
      </c>
      <c r="S774" s="49" t="s">
        <v>2074</v>
      </c>
      <c r="T774" t="s">
        <v>84</v>
      </c>
      <c r="U774" t="s">
        <v>73</v>
      </c>
      <c r="V774" t="s">
        <v>85</v>
      </c>
      <c r="W774" t="str">
        <f t="shared" ca="1" si="36"/>
        <v/>
      </c>
      <c r="X774" t="str">
        <f t="shared" si="37"/>
        <v/>
      </c>
      <c r="Y774" t="str">
        <f t="shared" ca="1" si="38"/>
        <v/>
      </c>
    </row>
    <row r="775" spans="1:25" x14ac:dyDescent="0.25">
      <c r="A775">
        <v>534</v>
      </c>
      <c r="B775" t="s">
        <v>91</v>
      </c>
      <c r="C775" t="s">
        <v>79</v>
      </c>
      <c r="D775" t="s">
        <v>90</v>
      </c>
      <c r="E775" t="s">
        <v>22</v>
      </c>
      <c r="F775" t="s">
        <v>92</v>
      </c>
      <c r="G775" t="s">
        <v>2076</v>
      </c>
      <c r="H775" t="s">
        <v>1992</v>
      </c>
      <c r="I775" t="s">
        <v>1992</v>
      </c>
      <c r="J775" s="49" t="s">
        <v>2077</v>
      </c>
      <c r="K775" t="s">
        <v>82</v>
      </c>
      <c r="L775" t="s">
        <v>83</v>
      </c>
      <c r="M775" s="50">
        <v>42621</v>
      </c>
      <c r="N775" s="50">
        <v>42621</v>
      </c>
      <c r="O775" s="51">
        <v>0.40000000596046448</v>
      </c>
      <c r="P775" s="51">
        <v>0</v>
      </c>
      <c r="Q775">
        <v>100</v>
      </c>
      <c r="R775" s="49" t="s">
        <v>2078</v>
      </c>
      <c r="S775" s="49" t="s">
        <v>2079</v>
      </c>
      <c r="T775" t="s">
        <v>84</v>
      </c>
      <c r="U775" t="s">
        <v>73</v>
      </c>
      <c r="V775" t="s">
        <v>85</v>
      </c>
      <c r="W775" t="str">
        <f t="shared" ca="1" si="36"/>
        <v/>
      </c>
      <c r="X775" t="str">
        <f t="shared" si="37"/>
        <v/>
      </c>
      <c r="Y775" t="str">
        <f t="shared" ca="1" si="38"/>
        <v/>
      </c>
    </row>
    <row r="776" spans="1:25" x14ac:dyDescent="0.25">
      <c r="A776">
        <v>543</v>
      </c>
      <c r="B776" t="s">
        <v>91</v>
      </c>
      <c r="C776" t="s">
        <v>79</v>
      </c>
      <c r="D776" t="s">
        <v>90</v>
      </c>
      <c r="E776" t="s">
        <v>22</v>
      </c>
      <c r="F776" t="s">
        <v>92</v>
      </c>
      <c r="G776" t="s">
        <v>2080</v>
      </c>
      <c r="H776" t="s">
        <v>72</v>
      </c>
      <c r="I776" t="s">
        <v>72</v>
      </c>
      <c r="J776" s="49" t="s">
        <v>2081</v>
      </c>
      <c r="K776" t="s">
        <v>82</v>
      </c>
      <c r="L776" t="s">
        <v>83</v>
      </c>
      <c r="M776" s="50">
        <v>42621</v>
      </c>
      <c r="N776" s="50">
        <v>42621</v>
      </c>
      <c r="O776" s="51">
        <v>1</v>
      </c>
      <c r="P776" s="51">
        <v>0</v>
      </c>
      <c r="Q776">
        <v>100</v>
      </c>
      <c r="R776" s="49" t="s">
        <v>2082</v>
      </c>
      <c r="S776" s="49" t="s">
        <v>2082</v>
      </c>
      <c r="T776" t="s">
        <v>84</v>
      </c>
      <c r="U776" t="s">
        <v>73</v>
      </c>
      <c r="V776" t="s">
        <v>85</v>
      </c>
      <c r="W776" t="str">
        <f t="shared" ca="1" si="36"/>
        <v/>
      </c>
      <c r="X776" t="str">
        <f t="shared" si="37"/>
        <v/>
      </c>
      <c r="Y776" t="str">
        <f t="shared" ca="1" si="38"/>
        <v/>
      </c>
    </row>
    <row r="777" spans="1:25" x14ac:dyDescent="0.25">
      <c r="A777">
        <v>547</v>
      </c>
      <c r="B777" t="s">
        <v>91</v>
      </c>
      <c r="C777" t="s">
        <v>79</v>
      </c>
      <c r="D777" t="s">
        <v>90</v>
      </c>
      <c r="E777" t="s">
        <v>22</v>
      </c>
      <c r="F777" t="s">
        <v>88</v>
      </c>
      <c r="G777" t="s">
        <v>2083</v>
      </c>
      <c r="H777" t="s">
        <v>72</v>
      </c>
      <c r="I777" t="s">
        <v>72</v>
      </c>
      <c r="J777" s="49" t="s">
        <v>2084</v>
      </c>
      <c r="K777" t="s">
        <v>82</v>
      </c>
      <c r="L777" t="s">
        <v>83</v>
      </c>
      <c r="M777" s="50">
        <v>42621</v>
      </c>
      <c r="N777" s="50">
        <v>42621</v>
      </c>
      <c r="O777" s="51">
        <v>1</v>
      </c>
      <c r="P777" s="51">
        <v>0</v>
      </c>
      <c r="Q777">
        <v>100</v>
      </c>
      <c r="R777" s="49" t="s">
        <v>2085</v>
      </c>
      <c r="S777" s="49" t="s">
        <v>2085</v>
      </c>
      <c r="T777" t="s">
        <v>84</v>
      </c>
      <c r="U777" t="s">
        <v>73</v>
      </c>
      <c r="V777" t="s">
        <v>85</v>
      </c>
      <c r="W777" t="str">
        <f t="shared" ca="1" si="36"/>
        <v/>
      </c>
      <c r="X777" t="str">
        <f t="shared" si="37"/>
        <v/>
      </c>
      <c r="Y777" t="str">
        <f t="shared" ca="1" si="38"/>
        <v/>
      </c>
    </row>
    <row r="778" spans="1:25" x14ac:dyDescent="0.25">
      <c r="A778">
        <v>548</v>
      </c>
      <c r="B778" t="s">
        <v>91</v>
      </c>
      <c r="C778" t="s">
        <v>79</v>
      </c>
      <c r="D778" t="s">
        <v>90</v>
      </c>
      <c r="E778" t="s">
        <v>22</v>
      </c>
      <c r="F778" t="s">
        <v>88</v>
      </c>
      <c r="G778" t="s">
        <v>2086</v>
      </c>
      <c r="H778" t="s">
        <v>72</v>
      </c>
      <c r="I778" t="s">
        <v>72</v>
      </c>
      <c r="J778" s="49" t="s">
        <v>2087</v>
      </c>
      <c r="K778" t="s">
        <v>82</v>
      </c>
      <c r="L778" t="s">
        <v>83</v>
      </c>
      <c r="M778" s="50">
        <v>42621</v>
      </c>
      <c r="N778" s="50">
        <v>42621</v>
      </c>
      <c r="O778" s="51">
        <v>1</v>
      </c>
      <c r="P778" s="51">
        <v>0</v>
      </c>
      <c r="Q778">
        <v>100</v>
      </c>
      <c r="R778" s="49" t="s">
        <v>2088</v>
      </c>
      <c r="S778" s="49" t="s">
        <v>2087</v>
      </c>
      <c r="T778" t="s">
        <v>84</v>
      </c>
      <c r="U778" t="s">
        <v>73</v>
      </c>
      <c r="V778" t="s">
        <v>85</v>
      </c>
      <c r="W778" t="str">
        <f t="shared" ca="1" si="36"/>
        <v/>
      </c>
      <c r="X778" t="str">
        <f t="shared" si="37"/>
        <v/>
      </c>
      <c r="Y778" t="str">
        <f t="shared" ca="1" si="38"/>
        <v/>
      </c>
    </row>
    <row r="779" spans="1:25" x14ac:dyDescent="0.25">
      <c r="A779">
        <v>549</v>
      </c>
      <c r="B779" t="s">
        <v>91</v>
      </c>
      <c r="C779" t="s">
        <v>79</v>
      </c>
      <c r="D779" t="s">
        <v>90</v>
      </c>
      <c r="E779" t="s">
        <v>22</v>
      </c>
      <c r="F779" t="s">
        <v>81</v>
      </c>
      <c r="G779" t="s">
        <v>2089</v>
      </c>
      <c r="H779" t="s">
        <v>1992</v>
      </c>
      <c r="I779" t="s">
        <v>1992</v>
      </c>
      <c r="J779" s="49" t="s">
        <v>2090</v>
      </c>
      <c r="K779" t="s">
        <v>82</v>
      </c>
      <c r="L779" t="s">
        <v>83</v>
      </c>
      <c r="M779" s="50">
        <v>42621</v>
      </c>
      <c r="N779" s="50">
        <v>42621</v>
      </c>
      <c r="O779" s="51">
        <v>2.9999999329447746E-2</v>
      </c>
      <c r="P779" s="51">
        <v>0</v>
      </c>
      <c r="Q779">
        <v>100</v>
      </c>
      <c r="R779" s="49" t="s">
        <v>2091</v>
      </c>
      <c r="S779" s="49" t="s">
        <v>2091</v>
      </c>
      <c r="T779" t="s">
        <v>84</v>
      </c>
      <c r="U779" t="s">
        <v>73</v>
      </c>
      <c r="V779" t="s">
        <v>85</v>
      </c>
      <c r="W779" t="str">
        <f t="shared" ca="1" si="36"/>
        <v/>
      </c>
      <c r="X779" t="str">
        <f t="shared" si="37"/>
        <v/>
      </c>
      <c r="Y779" t="str">
        <f t="shared" ca="1" si="38"/>
        <v/>
      </c>
    </row>
    <row r="780" spans="1:25" x14ac:dyDescent="0.25">
      <c r="A780">
        <v>551</v>
      </c>
      <c r="B780" t="s">
        <v>91</v>
      </c>
      <c r="C780" t="s">
        <v>87</v>
      </c>
      <c r="D780" t="s">
        <v>90</v>
      </c>
      <c r="E780" t="s">
        <v>1809</v>
      </c>
      <c r="F780" t="s">
        <v>92</v>
      </c>
      <c r="G780" t="s">
        <v>2092</v>
      </c>
      <c r="H780" t="s">
        <v>1992</v>
      </c>
      <c r="I780" t="s">
        <v>1992</v>
      </c>
      <c r="J780" s="49" t="s">
        <v>2093</v>
      </c>
      <c r="K780" t="s">
        <v>82</v>
      </c>
      <c r="L780" t="s">
        <v>83</v>
      </c>
      <c r="M780" s="50">
        <v>42621</v>
      </c>
      <c r="N780" s="50">
        <v>42621</v>
      </c>
      <c r="O780" s="51">
        <v>0.20000000298023224</v>
      </c>
      <c r="P780" s="51">
        <v>0</v>
      </c>
      <c r="Q780">
        <v>100</v>
      </c>
      <c r="R780" s="49" t="s">
        <v>2094</v>
      </c>
      <c r="S780" s="49" t="s">
        <v>2095</v>
      </c>
      <c r="T780" t="s">
        <v>84</v>
      </c>
      <c r="U780" t="s">
        <v>73</v>
      </c>
      <c r="V780" t="s">
        <v>85</v>
      </c>
      <c r="W780" t="str">
        <f t="shared" ca="1" si="36"/>
        <v/>
      </c>
      <c r="X780" t="str">
        <f t="shared" si="37"/>
        <v/>
      </c>
      <c r="Y780" t="str">
        <f t="shared" ca="1" si="38"/>
        <v/>
      </c>
    </row>
    <row r="781" spans="1:25" x14ac:dyDescent="0.25">
      <c r="A781">
        <v>552</v>
      </c>
      <c r="B781" t="s">
        <v>91</v>
      </c>
      <c r="C781" t="s">
        <v>79</v>
      </c>
      <c r="D781" t="s">
        <v>90</v>
      </c>
      <c r="E781" t="s">
        <v>22</v>
      </c>
      <c r="F781" t="s">
        <v>92</v>
      </c>
      <c r="G781" t="s">
        <v>2096</v>
      </c>
      <c r="H781" t="s">
        <v>1992</v>
      </c>
      <c r="I781" t="s">
        <v>1992</v>
      </c>
      <c r="J781" s="49" t="s">
        <v>2097</v>
      </c>
      <c r="K781" t="s">
        <v>82</v>
      </c>
      <c r="L781" t="s">
        <v>83</v>
      </c>
      <c r="M781" s="50">
        <v>42621</v>
      </c>
      <c r="N781" s="50">
        <v>42622</v>
      </c>
      <c r="O781" s="51">
        <v>0.40000000596046448</v>
      </c>
      <c r="P781" s="51">
        <v>0</v>
      </c>
      <c r="Q781">
        <v>100</v>
      </c>
      <c r="R781" s="49" t="s">
        <v>2098</v>
      </c>
      <c r="S781" s="49" t="s">
        <v>2097</v>
      </c>
      <c r="T781" t="s">
        <v>84</v>
      </c>
      <c r="U781" t="s">
        <v>73</v>
      </c>
      <c r="V781" t="s">
        <v>85</v>
      </c>
      <c r="W781" t="str">
        <f t="shared" ca="1" si="36"/>
        <v/>
      </c>
      <c r="X781">
        <f t="shared" si="37"/>
        <v>1</v>
      </c>
      <c r="Y781" t="str">
        <f t="shared" ca="1" si="38"/>
        <v/>
      </c>
    </row>
    <row r="782" spans="1:25" x14ac:dyDescent="0.25">
      <c r="A782">
        <v>553</v>
      </c>
      <c r="B782" t="s">
        <v>91</v>
      </c>
      <c r="C782" t="s">
        <v>79</v>
      </c>
      <c r="D782" t="s">
        <v>90</v>
      </c>
      <c r="E782" t="s">
        <v>22</v>
      </c>
      <c r="F782" t="s">
        <v>81</v>
      </c>
      <c r="G782" t="s">
        <v>2099</v>
      </c>
      <c r="H782" t="s">
        <v>1992</v>
      </c>
      <c r="I782" t="s">
        <v>1992</v>
      </c>
      <c r="J782" s="49" t="s">
        <v>2100</v>
      </c>
      <c r="K782" t="s">
        <v>82</v>
      </c>
      <c r="L782" t="s">
        <v>83</v>
      </c>
      <c r="M782" s="50">
        <v>42621</v>
      </c>
      <c r="N782" s="50">
        <v>42621</v>
      </c>
      <c r="O782" s="51">
        <v>0.15000000596046448</v>
      </c>
      <c r="P782" s="51">
        <v>0</v>
      </c>
      <c r="Q782">
        <v>100</v>
      </c>
      <c r="R782" s="49" t="s">
        <v>2101</v>
      </c>
      <c r="S782" s="49" t="s">
        <v>2101</v>
      </c>
      <c r="T782" t="s">
        <v>84</v>
      </c>
      <c r="U782" t="s">
        <v>73</v>
      </c>
      <c r="V782" t="s">
        <v>85</v>
      </c>
      <c r="W782" t="str">
        <f t="shared" ca="1" si="36"/>
        <v/>
      </c>
      <c r="X782" t="str">
        <f t="shared" si="37"/>
        <v/>
      </c>
      <c r="Y782" t="str">
        <f t="shared" ca="1" si="38"/>
        <v/>
      </c>
    </row>
    <row r="783" spans="1:25" x14ac:dyDescent="0.25">
      <c r="A783">
        <v>561</v>
      </c>
      <c r="B783" t="s">
        <v>91</v>
      </c>
      <c r="C783" t="s">
        <v>79</v>
      </c>
      <c r="D783" t="s">
        <v>90</v>
      </c>
      <c r="E783" t="s">
        <v>22</v>
      </c>
      <c r="F783" t="s">
        <v>81</v>
      </c>
      <c r="G783" t="s">
        <v>2102</v>
      </c>
      <c r="H783" t="s">
        <v>1992</v>
      </c>
      <c r="I783" t="s">
        <v>1992</v>
      </c>
      <c r="J783" s="49" t="s">
        <v>2103</v>
      </c>
      <c r="K783" t="s">
        <v>82</v>
      </c>
      <c r="L783" t="s">
        <v>83</v>
      </c>
      <c r="M783" s="50">
        <v>42621</v>
      </c>
      <c r="N783" s="50">
        <v>42622</v>
      </c>
      <c r="O783" s="51">
        <v>0.15000000596046448</v>
      </c>
      <c r="P783" s="51">
        <v>0</v>
      </c>
      <c r="Q783">
        <v>100</v>
      </c>
      <c r="R783" s="49" t="s">
        <v>2104</v>
      </c>
      <c r="S783" s="49" t="s">
        <v>2103</v>
      </c>
      <c r="T783" t="s">
        <v>84</v>
      </c>
      <c r="U783" t="s">
        <v>73</v>
      </c>
      <c r="V783" t="s">
        <v>85</v>
      </c>
      <c r="W783" t="str">
        <f t="shared" ca="1" si="36"/>
        <v/>
      </c>
      <c r="X783">
        <f t="shared" si="37"/>
        <v>1</v>
      </c>
      <c r="Y783" t="str">
        <f t="shared" ca="1" si="38"/>
        <v/>
      </c>
    </row>
    <row r="784" spans="1:25" x14ac:dyDescent="0.25">
      <c r="A784">
        <v>562</v>
      </c>
      <c r="B784" t="s">
        <v>91</v>
      </c>
      <c r="C784" t="s">
        <v>79</v>
      </c>
      <c r="D784" t="s">
        <v>90</v>
      </c>
      <c r="E784" t="s">
        <v>22</v>
      </c>
      <c r="F784" t="s">
        <v>92</v>
      </c>
      <c r="G784" t="s">
        <v>2105</v>
      </c>
      <c r="H784" t="s">
        <v>1992</v>
      </c>
      <c r="I784" t="s">
        <v>1992</v>
      </c>
      <c r="J784" s="49" t="s">
        <v>2106</v>
      </c>
      <c r="K784" t="s">
        <v>82</v>
      </c>
      <c r="L784" t="s">
        <v>83</v>
      </c>
      <c r="M784" s="50">
        <v>42621</v>
      </c>
      <c r="N784" s="50">
        <v>42622</v>
      </c>
      <c r="O784" s="51">
        <v>0.30000001192092896</v>
      </c>
      <c r="P784" s="51">
        <v>0</v>
      </c>
      <c r="Q784">
        <v>100</v>
      </c>
      <c r="R784" s="49" t="s">
        <v>2107</v>
      </c>
      <c r="S784" s="49" t="s">
        <v>2106</v>
      </c>
      <c r="T784" t="s">
        <v>84</v>
      </c>
      <c r="U784" t="s">
        <v>73</v>
      </c>
      <c r="V784" t="s">
        <v>85</v>
      </c>
      <c r="W784" t="str">
        <f t="shared" ca="1" si="36"/>
        <v/>
      </c>
      <c r="X784">
        <f t="shared" si="37"/>
        <v>1</v>
      </c>
      <c r="Y784" t="str">
        <f t="shared" ca="1" si="38"/>
        <v/>
      </c>
    </row>
    <row r="785" spans="1:25" x14ac:dyDescent="0.25">
      <c r="A785">
        <v>563</v>
      </c>
      <c r="B785" t="s">
        <v>91</v>
      </c>
      <c r="C785" t="s">
        <v>79</v>
      </c>
      <c r="D785" t="s">
        <v>90</v>
      </c>
      <c r="E785" t="s">
        <v>22</v>
      </c>
      <c r="F785" t="s">
        <v>92</v>
      </c>
      <c r="G785" t="s">
        <v>2108</v>
      </c>
      <c r="H785" t="s">
        <v>1992</v>
      </c>
      <c r="I785" t="s">
        <v>1992</v>
      </c>
      <c r="J785" s="49" t="s">
        <v>2109</v>
      </c>
      <c r="K785" t="s">
        <v>82</v>
      </c>
      <c r="L785" t="s">
        <v>83</v>
      </c>
      <c r="M785" s="50">
        <v>42621</v>
      </c>
      <c r="N785" s="50">
        <v>42621</v>
      </c>
      <c r="O785" s="51">
        <v>0.10000000149011612</v>
      </c>
      <c r="P785" s="51">
        <v>0</v>
      </c>
      <c r="Q785">
        <v>100</v>
      </c>
      <c r="R785" s="49" t="s">
        <v>2110</v>
      </c>
      <c r="S785" s="49" t="s">
        <v>2109</v>
      </c>
      <c r="T785" t="s">
        <v>84</v>
      </c>
      <c r="U785" t="s">
        <v>73</v>
      </c>
      <c r="V785" t="s">
        <v>85</v>
      </c>
      <c r="W785" t="str">
        <f t="shared" ca="1" si="36"/>
        <v/>
      </c>
      <c r="X785" t="str">
        <f t="shared" si="37"/>
        <v/>
      </c>
      <c r="Y785" t="str">
        <f t="shared" ca="1" si="38"/>
        <v/>
      </c>
    </row>
    <row r="786" spans="1:25" x14ac:dyDescent="0.25">
      <c r="A786">
        <v>564</v>
      </c>
      <c r="B786" t="s">
        <v>91</v>
      </c>
      <c r="C786" t="s">
        <v>79</v>
      </c>
      <c r="D786" t="s">
        <v>90</v>
      </c>
      <c r="E786" t="s">
        <v>22</v>
      </c>
      <c r="F786" t="s">
        <v>81</v>
      </c>
      <c r="G786" t="s">
        <v>2111</v>
      </c>
      <c r="H786" t="s">
        <v>1992</v>
      </c>
      <c r="I786" t="s">
        <v>1992</v>
      </c>
      <c r="J786" s="49" t="s">
        <v>2112</v>
      </c>
      <c r="K786" t="s">
        <v>82</v>
      </c>
      <c r="L786" t="s">
        <v>83</v>
      </c>
      <c r="M786" s="50">
        <v>42622</v>
      </c>
      <c r="N786" s="50">
        <v>42622</v>
      </c>
      <c r="O786" s="51">
        <v>0.10000000149011612</v>
      </c>
      <c r="P786" s="51">
        <v>0</v>
      </c>
      <c r="Q786">
        <v>100</v>
      </c>
      <c r="R786" s="49" t="s">
        <v>2113</v>
      </c>
      <c r="S786" s="49" t="s">
        <v>2112</v>
      </c>
      <c r="T786" t="s">
        <v>84</v>
      </c>
      <c r="U786" t="s">
        <v>73</v>
      </c>
      <c r="V786" t="s">
        <v>85</v>
      </c>
      <c r="W786" t="str">
        <f t="shared" ca="1" si="36"/>
        <v/>
      </c>
      <c r="X786" t="str">
        <f t="shared" si="37"/>
        <v/>
      </c>
      <c r="Y786" t="str">
        <f t="shared" ca="1" si="38"/>
        <v/>
      </c>
    </row>
    <row r="787" spans="1:25" x14ac:dyDescent="0.25">
      <c r="A787">
        <v>565</v>
      </c>
      <c r="B787" t="s">
        <v>91</v>
      </c>
      <c r="C787" t="s">
        <v>79</v>
      </c>
      <c r="D787" t="s">
        <v>90</v>
      </c>
      <c r="E787" t="s">
        <v>22</v>
      </c>
      <c r="F787" t="s">
        <v>81</v>
      </c>
      <c r="G787" t="s">
        <v>2114</v>
      </c>
      <c r="H787" t="s">
        <v>75</v>
      </c>
      <c r="I787" t="s">
        <v>75</v>
      </c>
      <c r="J787" s="49" t="s">
        <v>2115</v>
      </c>
      <c r="K787" t="s">
        <v>82</v>
      </c>
      <c r="L787" t="s">
        <v>83</v>
      </c>
      <c r="M787" s="50">
        <v>42622</v>
      </c>
      <c r="N787" s="50">
        <v>42622</v>
      </c>
      <c r="O787" s="51">
        <v>0.20000000298023224</v>
      </c>
      <c r="P787" s="51">
        <v>0</v>
      </c>
      <c r="Q787">
        <v>100</v>
      </c>
      <c r="R787" s="49" t="s">
        <v>2116</v>
      </c>
      <c r="S787" s="49" t="s">
        <v>2115</v>
      </c>
      <c r="T787" t="s">
        <v>84</v>
      </c>
      <c r="U787" t="s">
        <v>73</v>
      </c>
      <c r="V787" t="s">
        <v>85</v>
      </c>
      <c r="W787" t="str">
        <f t="shared" ca="1" si="36"/>
        <v/>
      </c>
      <c r="X787" t="str">
        <f t="shared" si="37"/>
        <v/>
      </c>
      <c r="Y787" t="str">
        <f t="shared" ca="1" si="38"/>
        <v/>
      </c>
    </row>
    <row r="788" spans="1:25" x14ac:dyDescent="0.25">
      <c r="A788">
        <v>567</v>
      </c>
      <c r="B788" t="s">
        <v>91</v>
      </c>
      <c r="C788" t="s">
        <v>79</v>
      </c>
      <c r="D788" t="s">
        <v>90</v>
      </c>
      <c r="E788" t="s">
        <v>22</v>
      </c>
      <c r="F788" t="s">
        <v>81</v>
      </c>
      <c r="G788" t="s">
        <v>2001</v>
      </c>
      <c r="H788" t="s">
        <v>75</v>
      </c>
      <c r="I788" t="s">
        <v>75</v>
      </c>
      <c r="J788" s="49" t="s">
        <v>2117</v>
      </c>
      <c r="K788" t="s">
        <v>82</v>
      </c>
      <c r="L788" t="s">
        <v>83</v>
      </c>
      <c r="M788" s="50">
        <v>42622</v>
      </c>
      <c r="N788" s="50">
        <v>42622</v>
      </c>
      <c r="O788" s="51">
        <v>0.10000000149011612</v>
      </c>
      <c r="P788" s="51">
        <v>0</v>
      </c>
      <c r="Q788">
        <v>100</v>
      </c>
      <c r="R788" s="49" t="s">
        <v>2118</v>
      </c>
      <c r="S788" s="49" t="s">
        <v>2117</v>
      </c>
      <c r="T788" t="s">
        <v>84</v>
      </c>
      <c r="U788" t="s">
        <v>73</v>
      </c>
      <c r="V788" t="s">
        <v>85</v>
      </c>
      <c r="W788" t="str">
        <f t="shared" ca="1" si="36"/>
        <v/>
      </c>
      <c r="X788" t="str">
        <f t="shared" si="37"/>
        <v/>
      </c>
      <c r="Y788" t="str">
        <f t="shared" ca="1" si="38"/>
        <v/>
      </c>
    </row>
    <row r="789" spans="1:25" x14ac:dyDescent="0.25">
      <c r="A789">
        <v>568</v>
      </c>
      <c r="B789" t="s">
        <v>91</v>
      </c>
      <c r="C789" t="s">
        <v>79</v>
      </c>
      <c r="D789" t="s">
        <v>90</v>
      </c>
      <c r="E789" t="s">
        <v>22</v>
      </c>
      <c r="F789" t="s">
        <v>81</v>
      </c>
      <c r="G789" t="s">
        <v>2119</v>
      </c>
      <c r="H789" t="s">
        <v>75</v>
      </c>
      <c r="I789" t="s">
        <v>75</v>
      </c>
      <c r="J789" s="49" t="s">
        <v>2120</v>
      </c>
      <c r="K789" t="s">
        <v>82</v>
      </c>
      <c r="L789" t="s">
        <v>83</v>
      </c>
      <c r="M789" s="50">
        <v>42622</v>
      </c>
      <c r="N789" s="50">
        <v>42622</v>
      </c>
      <c r="O789" s="51">
        <v>0.10000000149011612</v>
      </c>
      <c r="P789" s="51">
        <v>0</v>
      </c>
      <c r="Q789">
        <v>100</v>
      </c>
      <c r="R789" s="49" t="s">
        <v>2121</v>
      </c>
      <c r="S789" s="49" t="s">
        <v>2120</v>
      </c>
      <c r="T789" t="s">
        <v>84</v>
      </c>
      <c r="U789" t="s">
        <v>73</v>
      </c>
      <c r="V789" t="s">
        <v>85</v>
      </c>
      <c r="W789" t="str">
        <f t="shared" ca="1" si="36"/>
        <v/>
      </c>
      <c r="X789" t="str">
        <f t="shared" si="37"/>
        <v/>
      </c>
      <c r="Y789" t="str">
        <f t="shared" ca="1" si="38"/>
        <v/>
      </c>
    </row>
    <row r="790" spans="1:25" x14ac:dyDescent="0.25">
      <c r="A790">
        <v>569</v>
      </c>
      <c r="B790" t="s">
        <v>91</v>
      </c>
      <c r="C790" t="s">
        <v>79</v>
      </c>
      <c r="D790" t="s">
        <v>90</v>
      </c>
      <c r="E790" t="s">
        <v>22</v>
      </c>
      <c r="F790" t="s">
        <v>81</v>
      </c>
      <c r="G790" t="s">
        <v>2122</v>
      </c>
      <c r="H790" t="s">
        <v>75</v>
      </c>
      <c r="I790" t="s">
        <v>75</v>
      </c>
      <c r="J790" s="49" t="s">
        <v>2123</v>
      </c>
      <c r="K790" t="s">
        <v>82</v>
      </c>
      <c r="L790" t="s">
        <v>83</v>
      </c>
      <c r="M790" s="50">
        <v>42622</v>
      </c>
      <c r="N790" s="50">
        <v>42622</v>
      </c>
      <c r="O790" s="51">
        <v>0.30000001192092896</v>
      </c>
      <c r="P790" s="51">
        <v>0</v>
      </c>
      <c r="Q790">
        <v>100</v>
      </c>
      <c r="R790" s="49" t="s">
        <v>2124</v>
      </c>
      <c r="S790" s="49" t="s">
        <v>2123</v>
      </c>
      <c r="T790" t="s">
        <v>84</v>
      </c>
      <c r="U790" t="s">
        <v>73</v>
      </c>
      <c r="V790" t="s">
        <v>85</v>
      </c>
      <c r="W790" t="str">
        <f t="shared" ca="1" si="36"/>
        <v/>
      </c>
      <c r="X790" t="str">
        <f t="shared" si="37"/>
        <v/>
      </c>
      <c r="Y790" t="str">
        <f t="shared" ca="1" si="38"/>
        <v/>
      </c>
    </row>
    <row r="791" spans="1:25" x14ac:dyDescent="0.25">
      <c r="A791">
        <v>570</v>
      </c>
      <c r="B791" t="s">
        <v>91</v>
      </c>
      <c r="C791" t="s">
        <v>949</v>
      </c>
      <c r="D791" t="s">
        <v>90</v>
      </c>
      <c r="E791" t="s">
        <v>22</v>
      </c>
      <c r="F791" t="s">
        <v>81</v>
      </c>
      <c r="G791" t="s">
        <v>2125</v>
      </c>
      <c r="H791" t="s">
        <v>2014</v>
      </c>
      <c r="I791" t="s">
        <v>2014</v>
      </c>
      <c r="J791" s="49" t="s">
        <v>2126</v>
      </c>
      <c r="K791" t="s">
        <v>82</v>
      </c>
      <c r="L791" t="s">
        <v>83</v>
      </c>
      <c r="M791" s="50">
        <v>42621</v>
      </c>
      <c r="N791" s="50">
        <v>42621</v>
      </c>
      <c r="O791" s="51">
        <v>1</v>
      </c>
      <c r="P791" s="51">
        <v>0</v>
      </c>
      <c r="Q791">
        <v>100</v>
      </c>
      <c r="R791" s="49" t="s">
        <v>2127</v>
      </c>
      <c r="S791" s="49" t="s">
        <v>2126</v>
      </c>
      <c r="T791" t="s">
        <v>84</v>
      </c>
      <c r="U791" t="s">
        <v>73</v>
      </c>
      <c r="V791" t="s">
        <v>85</v>
      </c>
      <c r="W791" t="str">
        <f t="shared" ca="1" si="36"/>
        <v/>
      </c>
      <c r="X791" t="str">
        <f t="shared" si="37"/>
        <v/>
      </c>
      <c r="Y791" t="str">
        <f t="shared" ca="1" si="38"/>
        <v/>
      </c>
    </row>
    <row r="792" spans="1:25" x14ac:dyDescent="0.25">
      <c r="A792">
        <v>571</v>
      </c>
      <c r="B792" t="s">
        <v>91</v>
      </c>
      <c r="C792" t="s">
        <v>949</v>
      </c>
      <c r="D792" t="s">
        <v>90</v>
      </c>
      <c r="E792" t="s">
        <v>22</v>
      </c>
      <c r="F792" t="s">
        <v>81</v>
      </c>
      <c r="G792" t="s">
        <v>2128</v>
      </c>
      <c r="H792" t="s">
        <v>2014</v>
      </c>
      <c r="I792" t="s">
        <v>2014</v>
      </c>
      <c r="J792" s="49" t="s">
        <v>2129</v>
      </c>
      <c r="K792" t="s">
        <v>82</v>
      </c>
      <c r="L792" t="s">
        <v>83</v>
      </c>
      <c r="M792" s="50">
        <v>42621</v>
      </c>
      <c r="N792" s="50">
        <v>42621</v>
      </c>
      <c r="O792" s="51">
        <v>1</v>
      </c>
      <c r="P792" s="51">
        <v>0</v>
      </c>
      <c r="Q792">
        <v>100</v>
      </c>
      <c r="R792" s="49" t="s">
        <v>2130</v>
      </c>
      <c r="S792" s="49" t="s">
        <v>2129</v>
      </c>
      <c r="T792" t="s">
        <v>84</v>
      </c>
      <c r="U792" t="s">
        <v>73</v>
      </c>
      <c r="V792" t="s">
        <v>85</v>
      </c>
      <c r="W792" t="str">
        <f t="shared" ca="1" si="36"/>
        <v/>
      </c>
      <c r="X792" t="str">
        <f t="shared" si="37"/>
        <v/>
      </c>
      <c r="Y792" t="str">
        <f t="shared" ca="1" si="38"/>
        <v/>
      </c>
    </row>
    <row r="793" spans="1:25" x14ac:dyDescent="0.25">
      <c r="A793">
        <v>573</v>
      </c>
      <c r="B793" t="s">
        <v>91</v>
      </c>
      <c r="C793" t="s">
        <v>79</v>
      </c>
      <c r="D793" t="s">
        <v>90</v>
      </c>
      <c r="E793" t="s">
        <v>28</v>
      </c>
      <c r="F793" t="s">
        <v>81</v>
      </c>
      <c r="G793" t="s">
        <v>2131</v>
      </c>
      <c r="H793" t="s">
        <v>2014</v>
      </c>
      <c r="I793" t="s">
        <v>2014</v>
      </c>
      <c r="J793" s="49" t="s">
        <v>2132</v>
      </c>
      <c r="K793" t="s">
        <v>82</v>
      </c>
      <c r="L793" t="s">
        <v>83</v>
      </c>
      <c r="M793" s="50">
        <v>42622</v>
      </c>
      <c r="O793" s="51">
        <v>30</v>
      </c>
      <c r="P793" s="51">
        <v>0</v>
      </c>
      <c r="Q793">
        <v>50</v>
      </c>
      <c r="R793" s="49" t="s">
        <v>2133</v>
      </c>
      <c r="S793" s="49" t="s">
        <v>86</v>
      </c>
      <c r="T793" t="s">
        <v>84</v>
      </c>
      <c r="U793" t="s">
        <v>73</v>
      </c>
      <c r="V793" t="s">
        <v>85</v>
      </c>
      <c r="W793" t="str">
        <f t="shared" ca="1" si="36"/>
        <v/>
      </c>
      <c r="X793" t="str">
        <f t="shared" si="37"/>
        <v/>
      </c>
      <c r="Y793">
        <f t="shared" ca="1" si="38"/>
        <v>1</v>
      </c>
    </row>
    <row r="794" spans="1:25" x14ac:dyDescent="0.25">
      <c r="A794">
        <v>589</v>
      </c>
      <c r="B794" t="s">
        <v>91</v>
      </c>
      <c r="C794" t="s">
        <v>79</v>
      </c>
      <c r="D794" t="s">
        <v>90</v>
      </c>
      <c r="E794" t="s">
        <v>22</v>
      </c>
      <c r="F794" t="s">
        <v>81</v>
      </c>
      <c r="G794" t="s">
        <v>2134</v>
      </c>
      <c r="H794" t="s">
        <v>2014</v>
      </c>
      <c r="I794" t="s">
        <v>2014</v>
      </c>
      <c r="J794" s="49" t="s">
        <v>2135</v>
      </c>
      <c r="K794" t="s">
        <v>82</v>
      </c>
      <c r="L794" t="s">
        <v>83</v>
      </c>
      <c r="M794" s="50">
        <v>42622</v>
      </c>
      <c r="N794" s="50">
        <v>42626</v>
      </c>
      <c r="O794" s="51">
        <v>4</v>
      </c>
      <c r="P794" s="51">
        <v>0</v>
      </c>
      <c r="Q794">
        <v>100</v>
      </c>
      <c r="R794" s="49" t="s">
        <v>2136</v>
      </c>
      <c r="S794" s="49" t="s">
        <v>2135</v>
      </c>
      <c r="T794" t="s">
        <v>84</v>
      </c>
      <c r="U794" t="s">
        <v>73</v>
      </c>
      <c r="V794" t="s">
        <v>85</v>
      </c>
      <c r="W794" t="str">
        <f t="shared" ca="1" si="36"/>
        <v/>
      </c>
      <c r="X794">
        <f t="shared" si="37"/>
        <v>1</v>
      </c>
      <c r="Y794" t="str">
        <f t="shared" ca="1" si="38"/>
        <v/>
      </c>
    </row>
    <row r="795" spans="1:25" x14ac:dyDescent="0.25">
      <c r="A795">
        <v>590</v>
      </c>
      <c r="B795" t="s">
        <v>91</v>
      </c>
      <c r="C795" t="s">
        <v>79</v>
      </c>
      <c r="D795" t="s">
        <v>90</v>
      </c>
      <c r="E795" t="s">
        <v>22</v>
      </c>
      <c r="F795" t="s">
        <v>92</v>
      </c>
      <c r="G795" t="s">
        <v>2137</v>
      </c>
      <c r="H795" t="s">
        <v>72</v>
      </c>
      <c r="I795" t="s">
        <v>72</v>
      </c>
      <c r="J795" s="49" t="s">
        <v>2138</v>
      </c>
      <c r="K795" t="s">
        <v>82</v>
      </c>
      <c r="L795" t="s">
        <v>83</v>
      </c>
      <c r="M795" s="50">
        <v>42622</v>
      </c>
      <c r="N795" s="50">
        <v>42622</v>
      </c>
      <c r="O795" s="51">
        <v>3</v>
      </c>
      <c r="P795" s="51">
        <v>0</v>
      </c>
      <c r="Q795">
        <v>100</v>
      </c>
      <c r="R795" s="49" t="s">
        <v>2139</v>
      </c>
      <c r="S795" s="49" t="s">
        <v>2138</v>
      </c>
      <c r="T795" t="s">
        <v>84</v>
      </c>
      <c r="U795" t="s">
        <v>73</v>
      </c>
      <c r="V795" t="s">
        <v>85</v>
      </c>
      <c r="W795" t="str">
        <f t="shared" ca="1" si="36"/>
        <v/>
      </c>
      <c r="X795" t="str">
        <f t="shared" si="37"/>
        <v/>
      </c>
      <c r="Y795" t="str">
        <f t="shared" ca="1" si="38"/>
        <v/>
      </c>
    </row>
    <row r="796" spans="1:25" x14ac:dyDescent="0.25">
      <c r="A796">
        <v>591</v>
      </c>
      <c r="B796" t="s">
        <v>91</v>
      </c>
      <c r="C796" t="s">
        <v>79</v>
      </c>
      <c r="D796" t="s">
        <v>90</v>
      </c>
      <c r="E796" t="s">
        <v>22</v>
      </c>
      <c r="F796" t="s">
        <v>81</v>
      </c>
      <c r="G796" t="s">
        <v>2140</v>
      </c>
      <c r="H796" t="s">
        <v>75</v>
      </c>
      <c r="I796" t="s">
        <v>75</v>
      </c>
      <c r="J796" s="49" t="s">
        <v>2141</v>
      </c>
      <c r="K796" t="s">
        <v>82</v>
      </c>
      <c r="L796" t="s">
        <v>83</v>
      </c>
      <c r="M796" s="50">
        <v>42622</v>
      </c>
      <c r="N796" s="50">
        <v>42622</v>
      </c>
      <c r="O796" s="51">
        <v>0.30000001192092896</v>
      </c>
      <c r="P796" s="51">
        <v>0</v>
      </c>
      <c r="Q796">
        <v>100</v>
      </c>
      <c r="R796" s="49" t="s">
        <v>2142</v>
      </c>
      <c r="S796" s="49" t="s">
        <v>2141</v>
      </c>
      <c r="T796" t="s">
        <v>84</v>
      </c>
      <c r="U796" t="s">
        <v>73</v>
      </c>
      <c r="V796" t="s">
        <v>85</v>
      </c>
      <c r="W796" t="str">
        <f t="shared" ca="1" si="36"/>
        <v/>
      </c>
      <c r="X796" t="str">
        <f t="shared" si="37"/>
        <v/>
      </c>
      <c r="Y796" t="str">
        <f t="shared" ca="1" si="38"/>
        <v/>
      </c>
    </row>
    <row r="797" spans="1:25" x14ac:dyDescent="0.25">
      <c r="A797">
        <v>596</v>
      </c>
      <c r="B797" t="s">
        <v>91</v>
      </c>
      <c r="C797" t="s">
        <v>79</v>
      </c>
      <c r="D797" t="s">
        <v>90</v>
      </c>
      <c r="E797" t="s">
        <v>22</v>
      </c>
      <c r="F797" t="s">
        <v>81</v>
      </c>
      <c r="G797" t="s">
        <v>2143</v>
      </c>
      <c r="H797" t="s">
        <v>1992</v>
      </c>
      <c r="I797" t="s">
        <v>1992</v>
      </c>
      <c r="J797" s="49" t="s">
        <v>2144</v>
      </c>
      <c r="K797" t="s">
        <v>82</v>
      </c>
      <c r="L797" t="s">
        <v>83</v>
      </c>
      <c r="M797" s="50">
        <v>42622</v>
      </c>
      <c r="N797" s="50">
        <v>42622</v>
      </c>
      <c r="O797" s="51">
        <v>5.000000074505806E-2</v>
      </c>
      <c r="P797" s="51">
        <v>0</v>
      </c>
      <c r="Q797">
        <v>100</v>
      </c>
      <c r="R797" s="49" t="s">
        <v>2145</v>
      </c>
      <c r="S797" s="49" t="s">
        <v>2144</v>
      </c>
      <c r="T797" t="s">
        <v>84</v>
      </c>
      <c r="U797" t="s">
        <v>73</v>
      </c>
      <c r="V797" t="s">
        <v>85</v>
      </c>
      <c r="W797" t="str">
        <f t="shared" ca="1" si="36"/>
        <v/>
      </c>
      <c r="X797" t="str">
        <f t="shared" si="37"/>
        <v/>
      </c>
      <c r="Y797" t="str">
        <f t="shared" ca="1" si="38"/>
        <v/>
      </c>
    </row>
    <row r="798" spans="1:25" x14ac:dyDescent="0.25">
      <c r="A798">
        <v>600</v>
      </c>
      <c r="B798" t="s">
        <v>91</v>
      </c>
      <c r="C798" t="s">
        <v>79</v>
      </c>
      <c r="D798" t="s">
        <v>90</v>
      </c>
      <c r="E798" t="s">
        <v>22</v>
      </c>
      <c r="F798" t="s">
        <v>81</v>
      </c>
      <c r="G798" t="s">
        <v>2146</v>
      </c>
      <c r="H798" t="s">
        <v>75</v>
      </c>
      <c r="I798" t="s">
        <v>75</v>
      </c>
      <c r="J798" s="49" t="s">
        <v>2147</v>
      </c>
      <c r="K798" t="s">
        <v>82</v>
      </c>
      <c r="L798" t="s">
        <v>83</v>
      </c>
      <c r="M798" s="50">
        <v>42622</v>
      </c>
      <c r="N798" s="50">
        <v>42622</v>
      </c>
      <c r="O798" s="51">
        <v>0.10000000149011612</v>
      </c>
      <c r="P798" s="51">
        <v>0</v>
      </c>
      <c r="Q798">
        <v>100</v>
      </c>
      <c r="R798" s="49" t="s">
        <v>2148</v>
      </c>
      <c r="S798" s="49" t="s">
        <v>2147</v>
      </c>
      <c r="T798" t="s">
        <v>84</v>
      </c>
      <c r="U798" t="s">
        <v>73</v>
      </c>
      <c r="V798" t="s">
        <v>85</v>
      </c>
      <c r="W798" t="str">
        <f t="shared" ca="1" si="36"/>
        <v/>
      </c>
      <c r="X798" t="str">
        <f t="shared" si="37"/>
        <v/>
      </c>
      <c r="Y798" t="str">
        <f t="shared" ca="1" si="38"/>
        <v/>
      </c>
    </row>
    <row r="799" spans="1:25" x14ac:dyDescent="0.25">
      <c r="A799">
        <v>601</v>
      </c>
      <c r="B799" t="s">
        <v>91</v>
      </c>
      <c r="C799" t="s">
        <v>79</v>
      </c>
      <c r="D799" t="s">
        <v>90</v>
      </c>
      <c r="E799" t="s">
        <v>22</v>
      </c>
      <c r="F799" t="s">
        <v>81</v>
      </c>
      <c r="G799" t="s">
        <v>2149</v>
      </c>
      <c r="H799" t="s">
        <v>1992</v>
      </c>
      <c r="I799" t="s">
        <v>1992</v>
      </c>
      <c r="J799" s="49" t="s">
        <v>2150</v>
      </c>
      <c r="K799" t="s">
        <v>82</v>
      </c>
      <c r="L799" t="s">
        <v>83</v>
      </c>
      <c r="M799" s="50">
        <v>42622</v>
      </c>
      <c r="N799" s="50">
        <v>42622</v>
      </c>
      <c r="O799" s="51">
        <v>0.15000000596046448</v>
      </c>
      <c r="P799" s="51">
        <v>0</v>
      </c>
      <c r="Q799">
        <v>100</v>
      </c>
      <c r="R799" s="49" t="s">
        <v>2151</v>
      </c>
      <c r="S799" s="49" t="s">
        <v>2150</v>
      </c>
      <c r="T799" t="s">
        <v>84</v>
      </c>
      <c r="U799" t="s">
        <v>73</v>
      </c>
      <c r="V799" t="s">
        <v>85</v>
      </c>
      <c r="W799" t="str">
        <f t="shared" ca="1" si="36"/>
        <v/>
      </c>
      <c r="X799" t="str">
        <f t="shared" si="37"/>
        <v/>
      </c>
      <c r="Y799" t="str">
        <f t="shared" ca="1" si="38"/>
        <v/>
      </c>
    </row>
    <row r="800" spans="1:25" x14ac:dyDescent="0.25">
      <c r="A800">
        <v>611</v>
      </c>
      <c r="B800" t="s">
        <v>91</v>
      </c>
      <c r="C800" t="s">
        <v>79</v>
      </c>
      <c r="D800" t="s">
        <v>90</v>
      </c>
      <c r="E800" t="s">
        <v>22</v>
      </c>
      <c r="F800" t="s">
        <v>81</v>
      </c>
      <c r="G800" t="s">
        <v>2152</v>
      </c>
      <c r="H800" t="s">
        <v>75</v>
      </c>
      <c r="I800" t="s">
        <v>75</v>
      </c>
      <c r="J800" s="49" t="s">
        <v>2153</v>
      </c>
      <c r="K800" t="s">
        <v>82</v>
      </c>
      <c r="L800" t="s">
        <v>83</v>
      </c>
      <c r="M800" s="50">
        <v>42622</v>
      </c>
      <c r="N800" s="50">
        <v>42622</v>
      </c>
      <c r="O800" s="51">
        <v>0.30000001192092896</v>
      </c>
      <c r="P800" s="51">
        <v>0</v>
      </c>
      <c r="Q800">
        <v>100</v>
      </c>
      <c r="R800" s="49" t="s">
        <v>2154</v>
      </c>
      <c r="S800" s="49" t="s">
        <v>2153</v>
      </c>
      <c r="T800" t="s">
        <v>84</v>
      </c>
      <c r="U800" t="s">
        <v>73</v>
      </c>
      <c r="V800" t="s">
        <v>85</v>
      </c>
      <c r="W800" t="str">
        <f t="shared" ca="1" si="36"/>
        <v/>
      </c>
      <c r="X800" t="str">
        <f t="shared" si="37"/>
        <v/>
      </c>
      <c r="Y800" t="str">
        <f t="shared" ca="1" si="38"/>
        <v/>
      </c>
    </row>
    <row r="801" spans="1:25" x14ac:dyDescent="0.25">
      <c r="A801">
        <v>612</v>
      </c>
      <c r="B801" t="s">
        <v>91</v>
      </c>
      <c r="C801" t="s">
        <v>79</v>
      </c>
      <c r="D801" t="s">
        <v>90</v>
      </c>
      <c r="E801" t="s">
        <v>22</v>
      </c>
      <c r="F801" t="s">
        <v>81</v>
      </c>
      <c r="G801" t="s">
        <v>2155</v>
      </c>
      <c r="H801" t="s">
        <v>75</v>
      </c>
      <c r="I801" t="s">
        <v>75</v>
      </c>
      <c r="J801" s="49" t="s">
        <v>2156</v>
      </c>
      <c r="K801" t="s">
        <v>82</v>
      </c>
      <c r="L801" t="s">
        <v>83</v>
      </c>
      <c r="M801" s="50">
        <v>42622</v>
      </c>
      <c r="N801" s="50">
        <v>42622</v>
      </c>
      <c r="O801" s="51">
        <v>1</v>
      </c>
      <c r="P801" s="51">
        <v>0</v>
      </c>
      <c r="Q801">
        <v>100</v>
      </c>
      <c r="R801" s="49" t="s">
        <v>2157</v>
      </c>
      <c r="S801" s="49" t="s">
        <v>2156</v>
      </c>
      <c r="T801" t="s">
        <v>84</v>
      </c>
      <c r="U801" t="s">
        <v>73</v>
      </c>
      <c r="V801" t="s">
        <v>85</v>
      </c>
      <c r="W801" t="str">
        <f t="shared" ca="1" si="36"/>
        <v/>
      </c>
      <c r="X801" t="str">
        <f t="shared" si="37"/>
        <v/>
      </c>
      <c r="Y801" t="str">
        <f t="shared" ca="1" si="38"/>
        <v/>
      </c>
    </row>
    <row r="802" spans="1:25" x14ac:dyDescent="0.25">
      <c r="A802">
        <v>614</v>
      </c>
      <c r="B802" t="s">
        <v>91</v>
      </c>
      <c r="C802" t="s">
        <v>79</v>
      </c>
      <c r="D802" t="s">
        <v>90</v>
      </c>
      <c r="E802" t="s">
        <v>22</v>
      </c>
      <c r="F802" t="s">
        <v>81</v>
      </c>
      <c r="G802" t="s">
        <v>2158</v>
      </c>
      <c r="H802" t="s">
        <v>1992</v>
      </c>
      <c r="I802" t="s">
        <v>1992</v>
      </c>
      <c r="J802" s="49" t="s">
        <v>2159</v>
      </c>
      <c r="K802" t="s">
        <v>82</v>
      </c>
      <c r="L802" t="s">
        <v>83</v>
      </c>
      <c r="M802" s="50">
        <v>42622</v>
      </c>
      <c r="N802" s="50">
        <v>42622</v>
      </c>
      <c r="O802" s="51">
        <v>5.000000074505806E-2</v>
      </c>
      <c r="P802" s="51">
        <v>0</v>
      </c>
      <c r="Q802">
        <v>100</v>
      </c>
      <c r="R802" s="49" t="s">
        <v>2160</v>
      </c>
      <c r="S802" s="49" t="s">
        <v>2161</v>
      </c>
      <c r="T802" t="s">
        <v>84</v>
      </c>
      <c r="U802" t="s">
        <v>73</v>
      </c>
      <c r="V802" t="s">
        <v>85</v>
      </c>
      <c r="W802" t="str">
        <f t="shared" ca="1" si="36"/>
        <v/>
      </c>
      <c r="X802" t="str">
        <f t="shared" si="37"/>
        <v/>
      </c>
      <c r="Y802" t="str">
        <f t="shared" ca="1" si="38"/>
        <v/>
      </c>
    </row>
    <row r="803" spans="1:25" x14ac:dyDescent="0.25">
      <c r="A803">
        <v>617</v>
      </c>
      <c r="B803" t="s">
        <v>91</v>
      </c>
      <c r="C803" t="s">
        <v>79</v>
      </c>
      <c r="D803" t="s">
        <v>90</v>
      </c>
      <c r="E803" t="s">
        <v>22</v>
      </c>
      <c r="F803" t="s">
        <v>81</v>
      </c>
      <c r="G803" t="s">
        <v>2162</v>
      </c>
      <c r="H803" t="s">
        <v>75</v>
      </c>
      <c r="I803" t="s">
        <v>75</v>
      </c>
      <c r="J803" s="49" t="s">
        <v>2163</v>
      </c>
      <c r="K803" t="s">
        <v>82</v>
      </c>
      <c r="L803" t="s">
        <v>83</v>
      </c>
      <c r="M803" s="50">
        <v>42622</v>
      </c>
      <c r="N803" s="50">
        <v>42622</v>
      </c>
      <c r="O803" s="51">
        <v>0.10000000149011612</v>
      </c>
      <c r="P803" s="51">
        <v>0</v>
      </c>
      <c r="Q803">
        <v>100</v>
      </c>
      <c r="R803" s="49" t="s">
        <v>2164</v>
      </c>
      <c r="S803" s="49" t="s">
        <v>2163</v>
      </c>
      <c r="T803" t="s">
        <v>84</v>
      </c>
      <c r="U803" t="s">
        <v>73</v>
      </c>
      <c r="V803" t="s">
        <v>85</v>
      </c>
      <c r="W803" t="str">
        <f t="shared" ca="1" si="36"/>
        <v/>
      </c>
      <c r="X803" t="str">
        <f t="shared" si="37"/>
        <v/>
      </c>
      <c r="Y803" t="str">
        <f t="shared" ca="1" si="38"/>
        <v/>
      </c>
    </row>
    <row r="804" spans="1:25" x14ac:dyDescent="0.25">
      <c r="A804">
        <v>621</v>
      </c>
      <c r="B804" t="s">
        <v>91</v>
      </c>
      <c r="C804" t="s">
        <v>79</v>
      </c>
      <c r="D804" t="s">
        <v>90</v>
      </c>
      <c r="E804" t="s">
        <v>22</v>
      </c>
      <c r="F804" t="s">
        <v>92</v>
      </c>
      <c r="G804" t="s">
        <v>2165</v>
      </c>
      <c r="H804" t="s">
        <v>35</v>
      </c>
      <c r="I804" t="s">
        <v>72</v>
      </c>
      <c r="J804" s="49" t="s">
        <v>516</v>
      </c>
      <c r="K804" t="s">
        <v>82</v>
      </c>
      <c r="L804" t="s">
        <v>83</v>
      </c>
      <c r="M804" s="50">
        <v>42622</v>
      </c>
      <c r="N804" s="50">
        <v>42622</v>
      </c>
      <c r="O804" s="51">
        <v>1</v>
      </c>
      <c r="P804" s="51">
        <v>0.3</v>
      </c>
      <c r="Q804">
        <v>100</v>
      </c>
      <c r="R804" s="49" t="s">
        <v>2166</v>
      </c>
      <c r="S804" s="49" t="s">
        <v>2167</v>
      </c>
      <c r="T804" t="s">
        <v>84</v>
      </c>
      <c r="U804" t="s">
        <v>73</v>
      </c>
      <c r="V804" t="s">
        <v>85</v>
      </c>
      <c r="W804" t="str">
        <f t="shared" ca="1" si="36"/>
        <v/>
      </c>
      <c r="X804" t="str">
        <f t="shared" si="37"/>
        <v/>
      </c>
      <c r="Y804" t="str">
        <f t="shared" ca="1" si="38"/>
        <v/>
      </c>
    </row>
    <row r="805" spans="1:25" x14ac:dyDescent="0.25">
      <c r="A805">
        <v>622</v>
      </c>
      <c r="B805" t="s">
        <v>91</v>
      </c>
      <c r="C805" t="s">
        <v>79</v>
      </c>
      <c r="D805" t="s">
        <v>90</v>
      </c>
      <c r="E805" t="s">
        <v>22</v>
      </c>
      <c r="F805" t="s">
        <v>81</v>
      </c>
      <c r="G805" t="s">
        <v>2168</v>
      </c>
      <c r="H805" t="s">
        <v>75</v>
      </c>
      <c r="I805" t="s">
        <v>75</v>
      </c>
      <c r="J805" s="49" t="s">
        <v>2169</v>
      </c>
      <c r="K805" t="s">
        <v>82</v>
      </c>
      <c r="L805" t="s">
        <v>83</v>
      </c>
      <c r="M805" s="50">
        <v>42622</v>
      </c>
      <c r="N805" s="50">
        <v>42622</v>
      </c>
      <c r="O805" s="51">
        <v>0.30000001192092896</v>
      </c>
      <c r="P805" s="51">
        <v>0</v>
      </c>
      <c r="Q805">
        <v>100</v>
      </c>
      <c r="R805" s="49" t="s">
        <v>2170</v>
      </c>
      <c r="S805" s="49" t="s">
        <v>2169</v>
      </c>
      <c r="T805" t="s">
        <v>84</v>
      </c>
      <c r="U805" t="s">
        <v>73</v>
      </c>
      <c r="V805" t="s">
        <v>85</v>
      </c>
      <c r="W805" t="str">
        <f t="shared" ca="1" si="36"/>
        <v/>
      </c>
      <c r="X805" t="str">
        <f t="shared" si="37"/>
        <v/>
      </c>
      <c r="Y805" t="str">
        <f t="shared" ca="1" si="38"/>
        <v/>
      </c>
    </row>
    <row r="806" spans="1:25" x14ac:dyDescent="0.25">
      <c r="A806">
        <v>624</v>
      </c>
      <c r="B806" t="s">
        <v>91</v>
      </c>
      <c r="C806" t="s">
        <v>79</v>
      </c>
      <c r="D806" t="s">
        <v>90</v>
      </c>
      <c r="E806" t="s">
        <v>22</v>
      </c>
      <c r="F806" t="s">
        <v>81</v>
      </c>
      <c r="G806" t="s">
        <v>2171</v>
      </c>
      <c r="H806" t="s">
        <v>2014</v>
      </c>
      <c r="I806" t="s">
        <v>2014</v>
      </c>
      <c r="J806" s="49" t="s">
        <v>10109</v>
      </c>
      <c r="K806" t="s">
        <v>82</v>
      </c>
      <c r="L806" t="s">
        <v>83</v>
      </c>
      <c r="M806" s="50">
        <v>42622</v>
      </c>
      <c r="N806" s="50">
        <v>42649</v>
      </c>
      <c r="O806" s="51">
        <v>4</v>
      </c>
      <c r="P806" s="51">
        <v>0</v>
      </c>
      <c r="Q806">
        <v>100</v>
      </c>
      <c r="R806" s="49" t="s">
        <v>2172</v>
      </c>
      <c r="S806" s="49" t="s">
        <v>10109</v>
      </c>
      <c r="T806" t="s">
        <v>84</v>
      </c>
      <c r="U806" t="s">
        <v>73</v>
      </c>
      <c r="V806" t="s">
        <v>85</v>
      </c>
      <c r="W806" t="str">
        <f t="shared" ca="1" si="36"/>
        <v/>
      </c>
      <c r="X806">
        <f t="shared" si="37"/>
        <v>1</v>
      </c>
      <c r="Y806" t="str">
        <f t="shared" ca="1" si="38"/>
        <v/>
      </c>
    </row>
    <row r="807" spans="1:25" x14ac:dyDescent="0.25">
      <c r="A807">
        <v>626</v>
      </c>
      <c r="B807" t="s">
        <v>91</v>
      </c>
      <c r="C807" t="s">
        <v>79</v>
      </c>
      <c r="D807" t="s">
        <v>90</v>
      </c>
      <c r="E807" t="s">
        <v>22</v>
      </c>
      <c r="F807" t="s">
        <v>81</v>
      </c>
      <c r="G807" t="s">
        <v>2173</v>
      </c>
      <c r="H807" t="s">
        <v>1992</v>
      </c>
      <c r="I807" t="s">
        <v>1992</v>
      </c>
      <c r="J807" s="49" t="s">
        <v>2174</v>
      </c>
      <c r="K807" t="s">
        <v>82</v>
      </c>
      <c r="L807" t="s">
        <v>83</v>
      </c>
      <c r="M807" s="50">
        <v>42622</v>
      </c>
      <c r="N807" s="50">
        <v>42622</v>
      </c>
      <c r="O807" s="51">
        <v>0.10000000149011612</v>
      </c>
      <c r="P807" s="51">
        <v>0</v>
      </c>
      <c r="Q807">
        <v>100</v>
      </c>
      <c r="R807" s="49" t="s">
        <v>2175</v>
      </c>
      <c r="S807" s="49" t="s">
        <v>2174</v>
      </c>
      <c r="T807" t="s">
        <v>84</v>
      </c>
      <c r="U807" t="s">
        <v>73</v>
      </c>
      <c r="V807" t="s">
        <v>85</v>
      </c>
      <c r="W807" t="str">
        <f t="shared" ca="1" si="36"/>
        <v/>
      </c>
      <c r="X807" t="str">
        <f t="shared" si="37"/>
        <v/>
      </c>
      <c r="Y807" t="str">
        <f t="shared" ca="1" si="38"/>
        <v/>
      </c>
    </row>
    <row r="808" spans="1:25" x14ac:dyDescent="0.25">
      <c r="A808">
        <v>627</v>
      </c>
      <c r="B808" t="s">
        <v>91</v>
      </c>
      <c r="C808" t="s">
        <v>79</v>
      </c>
      <c r="D808" t="s">
        <v>90</v>
      </c>
      <c r="E808" t="s">
        <v>22</v>
      </c>
      <c r="F808" t="s">
        <v>92</v>
      </c>
      <c r="G808" t="s">
        <v>2176</v>
      </c>
      <c r="H808" t="s">
        <v>72</v>
      </c>
      <c r="I808" t="s">
        <v>72</v>
      </c>
      <c r="J808" s="49" t="s">
        <v>2177</v>
      </c>
      <c r="K808" t="s">
        <v>82</v>
      </c>
      <c r="L808" t="s">
        <v>83</v>
      </c>
      <c r="M808" s="50">
        <v>42622</v>
      </c>
      <c r="N808" s="50">
        <v>42622</v>
      </c>
      <c r="O808" s="51">
        <v>1</v>
      </c>
      <c r="P808" s="51">
        <v>0</v>
      </c>
      <c r="Q808">
        <v>100</v>
      </c>
      <c r="R808" s="49" t="s">
        <v>2178</v>
      </c>
      <c r="S808" s="49" t="s">
        <v>2179</v>
      </c>
      <c r="T808" t="s">
        <v>84</v>
      </c>
      <c r="U808" t="s">
        <v>73</v>
      </c>
      <c r="V808" t="s">
        <v>85</v>
      </c>
      <c r="W808" t="str">
        <f t="shared" ca="1" si="36"/>
        <v/>
      </c>
      <c r="X808" t="str">
        <f t="shared" si="37"/>
        <v/>
      </c>
      <c r="Y808" t="str">
        <f t="shared" ca="1" si="38"/>
        <v/>
      </c>
    </row>
    <row r="809" spans="1:25" x14ac:dyDescent="0.25">
      <c r="A809">
        <v>638</v>
      </c>
      <c r="B809" t="s">
        <v>91</v>
      </c>
      <c r="C809" t="s">
        <v>79</v>
      </c>
      <c r="D809" t="s">
        <v>90</v>
      </c>
      <c r="E809" t="s">
        <v>28</v>
      </c>
      <c r="F809" t="s">
        <v>81</v>
      </c>
      <c r="G809" t="s">
        <v>2180</v>
      </c>
      <c r="H809" t="s">
        <v>2014</v>
      </c>
      <c r="I809" t="s">
        <v>2014</v>
      </c>
      <c r="J809" s="49" t="s">
        <v>2181</v>
      </c>
      <c r="K809" t="s">
        <v>82</v>
      </c>
      <c r="L809" t="s">
        <v>83</v>
      </c>
      <c r="M809" s="50">
        <v>42622</v>
      </c>
      <c r="O809" s="51">
        <v>8</v>
      </c>
      <c r="P809" s="51">
        <v>0</v>
      </c>
      <c r="Q809">
        <v>50</v>
      </c>
      <c r="R809" s="49" t="s">
        <v>2182</v>
      </c>
      <c r="S809" s="49" t="s">
        <v>86</v>
      </c>
      <c r="T809" t="s">
        <v>84</v>
      </c>
      <c r="U809" t="s">
        <v>73</v>
      </c>
      <c r="V809" t="s">
        <v>85</v>
      </c>
      <c r="W809" t="str">
        <f t="shared" ca="1" si="36"/>
        <v/>
      </c>
      <c r="X809" t="str">
        <f t="shared" si="37"/>
        <v/>
      </c>
      <c r="Y809">
        <f t="shared" ca="1" si="38"/>
        <v>1</v>
      </c>
    </row>
    <row r="810" spans="1:25" x14ac:dyDescent="0.25">
      <c r="A810">
        <v>643</v>
      </c>
      <c r="B810" t="s">
        <v>91</v>
      </c>
      <c r="C810" t="s">
        <v>79</v>
      </c>
      <c r="D810" t="s">
        <v>90</v>
      </c>
      <c r="E810" t="s">
        <v>22</v>
      </c>
      <c r="F810" t="s">
        <v>81</v>
      </c>
      <c r="G810" t="s">
        <v>2183</v>
      </c>
      <c r="H810" t="s">
        <v>2014</v>
      </c>
      <c r="I810" t="s">
        <v>2014</v>
      </c>
      <c r="J810" s="49" t="s">
        <v>2184</v>
      </c>
      <c r="K810" t="s">
        <v>82</v>
      </c>
      <c r="L810" t="s">
        <v>83</v>
      </c>
      <c r="M810" s="50">
        <v>42622</v>
      </c>
      <c r="N810" s="50">
        <v>42622</v>
      </c>
      <c r="O810" s="51">
        <v>0.30000001192092896</v>
      </c>
      <c r="P810" s="51">
        <v>0</v>
      </c>
      <c r="Q810">
        <v>100</v>
      </c>
      <c r="R810" s="49" t="s">
        <v>2185</v>
      </c>
      <c r="S810" s="49" t="s">
        <v>2185</v>
      </c>
      <c r="T810" t="s">
        <v>84</v>
      </c>
      <c r="U810" t="s">
        <v>73</v>
      </c>
      <c r="V810" t="s">
        <v>85</v>
      </c>
      <c r="W810" t="str">
        <f t="shared" ca="1" si="36"/>
        <v/>
      </c>
      <c r="X810" t="str">
        <f t="shared" si="37"/>
        <v/>
      </c>
      <c r="Y810" t="str">
        <f t="shared" ca="1" si="38"/>
        <v/>
      </c>
    </row>
    <row r="811" spans="1:25" x14ac:dyDescent="0.25">
      <c r="A811">
        <v>645</v>
      </c>
      <c r="B811" t="s">
        <v>91</v>
      </c>
      <c r="C811" t="s">
        <v>79</v>
      </c>
      <c r="D811" t="s">
        <v>90</v>
      </c>
      <c r="E811" t="s">
        <v>22</v>
      </c>
      <c r="F811" t="s">
        <v>92</v>
      </c>
      <c r="G811" t="s">
        <v>2186</v>
      </c>
      <c r="H811" t="s">
        <v>1992</v>
      </c>
      <c r="I811" t="s">
        <v>1992</v>
      </c>
      <c r="J811" s="49" t="s">
        <v>2187</v>
      </c>
      <c r="K811" t="s">
        <v>82</v>
      </c>
      <c r="L811" t="s">
        <v>83</v>
      </c>
      <c r="M811" s="50">
        <v>42622</v>
      </c>
      <c r="N811" s="50">
        <v>42622</v>
      </c>
      <c r="O811" s="51">
        <v>0.40000000596046448</v>
      </c>
      <c r="P811" s="51">
        <v>0</v>
      </c>
      <c r="Q811">
        <v>100</v>
      </c>
      <c r="R811" s="49" t="s">
        <v>2188</v>
      </c>
      <c r="S811" s="49" t="s">
        <v>2189</v>
      </c>
      <c r="T811" t="s">
        <v>84</v>
      </c>
      <c r="U811" t="s">
        <v>73</v>
      </c>
      <c r="V811" t="s">
        <v>85</v>
      </c>
      <c r="W811" t="str">
        <f t="shared" ca="1" si="36"/>
        <v/>
      </c>
      <c r="X811" t="str">
        <f t="shared" si="37"/>
        <v/>
      </c>
      <c r="Y811" t="str">
        <f t="shared" ca="1" si="38"/>
        <v/>
      </c>
    </row>
    <row r="812" spans="1:25" x14ac:dyDescent="0.25">
      <c r="A812">
        <v>646</v>
      </c>
      <c r="B812" t="s">
        <v>91</v>
      </c>
      <c r="C812" t="s">
        <v>79</v>
      </c>
      <c r="D812" t="s">
        <v>90</v>
      </c>
      <c r="E812" t="s">
        <v>22</v>
      </c>
      <c r="F812" t="s">
        <v>92</v>
      </c>
      <c r="G812" t="s">
        <v>2190</v>
      </c>
      <c r="H812" t="s">
        <v>72</v>
      </c>
      <c r="I812" t="s">
        <v>72</v>
      </c>
      <c r="J812" s="49" t="s">
        <v>2191</v>
      </c>
      <c r="K812" t="s">
        <v>82</v>
      </c>
      <c r="L812" t="s">
        <v>83</v>
      </c>
      <c r="M812" s="50">
        <v>42622</v>
      </c>
      <c r="N812" s="50">
        <v>42622</v>
      </c>
      <c r="O812" s="51">
        <v>1</v>
      </c>
      <c r="P812" s="51">
        <v>0</v>
      </c>
      <c r="Q812">
        <v>100</v>
      </c>
      <c r="R812" s="49" t="s">
        <v>2192</v>
      </c>
      <c r="S812" s="49" t="s">
        <v>2191</v>
      </c>
      <c r="T812" t="s">
        <v>84</v>
      </c>
      <c r="U812" t="s">
        <v>73</v>
      </c>
      <c r="V812" t="s">
        <v>85</v>
      </c>
      <c r="W812" t="str">
        <f t="shared" ca="1" si="36"/>
        <v/>
      </c>
      <c r="X812" t="str">
        <f t="shared" si="37"/>
        <v/>
      </c>
      <c r="Y812" t="str">
        <f t="shared" ca="1" si="38"/>
        <v/>
      </c>
    </row>
    <row r="813" spans="1:25" x14ac:dyDescent="0.25">
      <c r="A813">
        <v>647</v>
      </c>
      <c r="B813" t="s">
        <v>91</v>
      </c>
      <c r="C813" t="s">
        <v>79</v>
      </c>
      <c r="D813" t="s">
        <v>90</v>
      </c>
      <c r="E813" t="s">
        <v>22</v>
      </c>
      <c r="F813" t="s">
        <v>92</v>
      </c>
      <c r="G813" t="s">
        <v>2193</v>
      </c>
      <c r="H813" t="s">
        <v>72</v>
      </c>
      <c r="I813" t="s">
        <v>72</v>
      </c>
      <c r="J813" s="49" t="s">
        <v>2194</v>
      </c>
      <c r="K813" t="s">
        <v>82</v>
      </c>
      <c r="L813" t="s">
        <v>83</v>
      </c>
      <c r="M813" s="50">
        <v>42622</v>
      </c>
      <c r="N813" s="50">
        <v>42626</v>
      </c>
      <c r="O813" s="51">
        <v>1</v>
      </c>
      <c r="P813" s="51">
        <v>0</v>
      </c>
      <c r="Q813">
        <v>100</v>
      </c>
      <c r="R813" s="49" t="s">
        <v>2195</v>
      </c>
      <c r="S813" s="49" t="s">
        <v>2196</v>
      </c>
      <c r="T813" t="s">
        <v>84</v>
      </c>
      <c r="U813" t="s">
        <v>73</v>
      </c>
      <c r="V813" t="s">
        <v>85</v>
      </c>
      <c r="W813" t="str">
        <f t="shared" ca="1" si="36"/>
        <v/>
      </c>
      <c r="X813">
        <f t="shared" si="37"/>
        <v>1</v>
      </c>
      <c r="Y813" t="str">
        <f t="shared" ca="1" si="38"/>
        <v/>
      </c>
    </row>
    <row r="814" spans="1:25" x14ac:dyDescent="0.25">
      <c r="A814">
        <v>648</v>
      </c>
      <c r="B814" t="s">
        <v>91</v>
      </c>
      <c r="C814" t="s">
        <v>87</v>
      </c>
      <c r="D814" t="s">
        <v>90</v>
      </c>
      <c r="E814" t="s">
        <v>22</v>
      </c>
      <c r="F814" t="s">
        <v>927</v>
      </c>
      <c r="G814" t="s">
        <v>2197</v>
      </c>
      <c r="H814" t="s">
        <v>1992</v>
      </c>
      <c r="I814" t="s">
        <v>1992</v>
      </c>
      <c r="J814" s="49" t="s">
        <v>2198</v>
      </c>
      <c r="K814" t="s">
        <v>82</v>
      </c>
      <c r="L814" t="s">
        <v>83</v>
      </c>
      <c r="M814" s="50">
        <v>42622</v>
      </c>
      <c r="N814" s="50">
        <v>42622</v>
      </c>
      <c r="O814" s="51">
        <v>2</v>
      </c>
      <c r="P814" s="51">
        <v>0</v>
      </c>
      <c r="Q814">
        <v>100</v>
      </c>
      <c r="R814" s="49" t="s">
        <v>2199</v>
      </c>
      <c r="S814" s="49" t="s">
        <v>2200</v>
      </c>
      <c r="T814" t="s">
        <v>84</v>
      </c>
      <c r="U814" t="s">
        <v>73</v>
      </c>
      <c r="V814" t="s">
        <v>85</v>
      </c>
      <c r="W814" t="str">
        <f t="shared" ca="1" si="36"/>
        <v/>
      </c>
      <c r="X814" t="str">
        <f t="shared" si="37"/>
        <v/>
      </c>
      <c r="Y814" t="str">
        <f t="shared" ca="1" si="38"/>
        <v/>
      </c>
    </row>
    <row r="815" spans="1:25" x14ac:dyDescent="0.25">
      <c r="A815">
        <v>649</v>
      </c>
      <c r="B815" t="s">
        <v>91</v>
      </c>
      <c r="C815" t="s">
        <v>79</v>
      </c>
      <c r="D815" t="s">
        <v>90</v>
      </c>
      <c r="E815" t="s">
        <v>28</v>
      </c>
      <c r="F815" t="s">
        <v>81</v>
      </c>
      <c r="G815" t="s">
        <v>2201</v>
      </c>
      <c r="H815" t="s">
        <v>72</v>
      </c>
      <c r="I815" t="s">
        <v>72</v>
      </c>
      <c r="J815" s="49" t="s">
        <v>2202</v>
      </c>
      <c r="K815" t="s">
        <v>82</v>
      </c>
      <c r="L815" t="s">
        <v>83</v>
      </c>
      <c r="M815" s="50">
        <v>42622</v>
      </c>
      <c r="N815" s="50">
        <v>42629</v>
      </c>
      <c r="O815" s="51">
        <v>1</v>
      </c>
      <c r="P815" s="51">
        <v>0</v>
      </c>
      <c r="Q815">
        <v>100</v>
      </c>
      <c r="R815" s="49" t="s">
        <v>2203</v>
      </c>
      <c r="S815" s="49" t="s">
        <v>2203</v>
      </c>
      <c r="T815" t="s">
        <v>84</v>
      </c>
      <c r="U815" t="s">
        <v>73</v>
      </c>
      <c r="V815" t="s">
        <v>85</v>
      </c>
      <c r="W815" t="str">
        <f t="shared" ca="1" si="36"/>
        <v/>
      </c>
      <c r="X815" t="str">
        <f t="shared" si="37"/>
        <v/>
      </c>
      <c r="Y815">
        <f t="shared" ca="1" si="38"/>
        <v>1</v>
      </c>
    </row>
    <row r="816" spans="1:25" x14ac:dyDescent="0.25">
      <c r="A816">
        <v>651</v>
      </c>
      <c r="B816" t="s">
        <v>91</v>
      </c>
      <c r="C816" t="s">
        <v>79</v>
      </c>
      <c r="D816" t="s">
        <v>90</v>
      </c>
      <c r="E816" t="s">
        <v>22</v>
      </c>
      <c r="F816" t="s">
        <v>81</v>
      </c>
      <c r="G816" t="s">
        <v>2204</v>
      </c>
      <c r="H816" t="s">
        <v>72</v>
      </c>
      <c r="I816" t="s">
        <v>72</v>
      </c>
      <c r="J816" s="49" t="s">
        <v>2205</v>
      </c>
      <c r="K816" t="s">
        <v>82</v>
      </c>
      <c r="L816" t="s">
        <v>83</v>
      </c>
      <c r="M816" s="50">
        <v>42622</v>
      </c>
      <c r="N816" s="50">
        <v>42622</v>
      </c>
      <c r="O816" s="51">
        <v>1</v>
      </c>
      <c r="P816" s="51">
        <v>0</v>
      </c>
      <c r="Q816">
        <v>100</v>
      </c>
      <c r="R816" s="49" t="s">
        <v>2206</v>
      </c>
      <c r="S816" s="49" t="s">
        <v>2205</v>
      </c>
      <c r="T816" t="s">
        <v>84</v>
      </c>
      <c r="U816" t="s">
        <v>73</v>
      </c>
      <c r="V816" t="s">
        <v>85</v>
      </c>
      <c r="W816" t="str">
        <f t="shared" ca="1" si="36"/>
        <v/>
      </c>
      <c r="X816" t="str">
        <f t="shared" si="37"/>
        <v/>
      </c>
      <c r="Y816" t="str">
        <f t="shared" ca="1" si="38"/>
        <v/>
      </c>
    </row>
    <row r="817" spans="1:25" x14ac:dyDescent="0.25">
      <c r="A817">
        <v>666</v>
      </c>
      <c r="B817" t="s">
        <v>91</v>
      </c>
      <c r="C817" t="s">
        <v>79</v>
      </c>
      <c r="D817" t="s">
        <v>90</v>
      </c>
      <c r="E817" t="s">
        <v>22</v>
      </c>
      <c r="F817" t="s">
        <v>81</v>
      </c>
      <c r="G817" t="s">
        <v>2207</v>
      </c>
      <c r="H817" t="s">
        <v>75</v>
      </c>
      <c r="I817" t="s">
        <v>75</v>
      </c>
      <c r="J817" s="49" t="s">
        <v>2208</v>
      </c>
      <c r="K817" t="s">
        <v>82</v>
      </c>
      <c r="L817" t="s">
        <v>83</v>
      </c>
      <c r="M817" s="50">
        <v>42622</v>
      </c>
      <c r="N817" s="50">
        <v>42622</v>
      </c>
      <c r="O817" s="51">
        <v>0.10000000149011612</v>
      </c>
      <c r="P817" s="51">
        <v>0</v>
      </c>
      <c r="Q817">
        <v>100</v>
      </c>
      <c r="R817" s="49" t="s">
        <v>2209</v>
      </c>
      <c r="S817" s="49" t="s">
        <v>2208</v>
      </c>
      <c r="T817" t="s">
        <v>84</v>
      </c>
      <c r="U817" t="s">
        <v>73</v>
      </c>
      <c r="V817" t="s">
        <v>85</v>
      </c>
      <c r="W817" t="str">
        <f t="shared" ca="1" si="36"/>
        <v/>
      </c>
      <c r="X817" t="str">
        <f t="shared" si="37"/>
        <v/>
      </c>
      <c r="Y817" t="str">
        <f t="shared" ca="1" si="38"/>
        <v/>
      </c>
    </row>
    <row r="818" spans="1:25" x14ac:dyDescent="0.25">
      <c r="A818">
        <v>668</v>
      </c>
      <c r="B818" t="s">
        <v>91</v>
      </c>
      <c r="C818" t="s">
        <v>79</v>
      </c>
      <c r="D818" t="s">
        <v>90</v>
      </c>
      <c r="E818" t="s">
        <v>22</v>
      </c>
      <c r="F818" t="s">
        <v>81</v>
      </c>
      <c r="G818" t="s">
        <v>2210</v>
      </c>
      <c r="H818" t="s">
        <v>2014</v>
      </c>
      <c r="I818" t="s">
        <v>2014</v>
      </c>
      <c r="J818" s="49" t="s">
        <v>2211</v>
      </c>
      <c r="K818" t="s">
        <v>82</v>
      </c>
      <c r="L818" t="s">
        <v>83</v>
      </c>
      <c r="M818" s="50">
        <v>42622</v>
      </c>
      <c r="N818" s="50">
        <v>42622</v>
      </c>
      <c r="O818" s="51">
        <v>1</v>
      </c>
      <c r="P818" s="51">
        <v>0</v>
      </c>
      <c r="Q818">
        <v>100</v>
      </c>
      <c r="R818" s="49" t="s">
        <v>2212</v>
      </c>
      <c r="S818" s="49" t="s">
        <v>2211</v>
      </c>
      <c r="T818" t="s">
        <v>84</v>
      </c>
      <c r="U818" t="s">
        <v>73</v>
      </c>
      <c r="V818" t="s">
        <v>85</v>
      </c>
      <c r="W818" t="str">
        <f t="shared" ca="1" si="36"/>
        <v/>
      </c>
      <c r="X818" t="str">
        <f t="shared" si="37"/>
        <v/>
      </c>
      <c r="Y818" t="str">
        <f t="shared" ca="1" si="38"/>
        <v/>
      </c>
    </row>
    <row r="819" spans="1:25" x14ac:dyDescent="0.25">
      <c r="A819">
        <v>670</v>
      </c>
      <c r="B819" t="s">
        <v>91</v>
      </c>
      <c r="C819" t="s">
        <v>79</v>
      </c>
      <c r="D819" t="s">
        <v>90</v>
      </c>
      <c r="E819" t="s">
        <v>22</v>
      </c>
      <c r="F819" t="s">
        <v>81</v>
      </c>
      <c r="G819" t="s">
        <v>2213</v>
      </c>
      <c r="H819" t="s">
        <v>75</v>
      </c>
      <c r="I819" t="s">
        <v>75</v>
      </c>
      <c r="J819" s="49" t="s">
        <v>2214</v>
      </c>
      <c r="K819" t="s">
        <v>82</v>
      </c>
      <c r="L819" t="s">
        <v>83</v>
      </c>
      <c r="M819" s="50">
        <v>42622</v>
      </c>
      <c r="N819" s="50">
        <v>42622</v>
      </c>
      <c r="O819" s="51">
        <v>0.10000000149011612</v>
      </c>
      <c r="P819" s="51">
        <v>0</v>
      </c>
      <c r="Q819">
        <v>100</v>
      </c>
      <c r="R819" s="49" t="s">
        <v>2215</v>
      </c>
      <c r="S819" s="49" t="s">
        <v>2214</v>
      </c>
      <c r="T819" t="s">
        <v>84</v>
      </c>
      <c r="U819" t="s">
        <v>73</v>
      </c>
      <c r="V819" t="s">
        <v>85</v>
      </c>
      <c r="W819" t="str">
        <f t="shared" ca="1" si="36"/>
        <v/>
      </c>
      <c r="X819" t="str">
        <f t="shared" si="37"/>
        <v/>
      </c>
      <c r="Y819" t="str">
        <f t="shared" ca="1" si="38"/>
        <v/>
      </c>
    </row>
    <row r="820" spans="1:25" x14ac:dyDescent="0.25">
      <c r="A820">
        <v>672</v>
      </c>
      <c r="B820" t="s">
        <v>91</v>
      </c>
      <c r="C820" t="s">
        <v>79</v>
      </c>
      <c r="D820" t="s">
        <v>90</v>
      </c>
      <c r="E820" t="s">
        <v>22</v>
      </c>
      <c r="F820" t="s">
        <v>81</v>
      </c>
      <c r="G820" t="s">
        <v>2216</v>
      </c>
      <c r="H820" t="s">
        <v>2014</v>
      </c>
      <c r="I820" t="s">
        <v>2014</v>
      </c>
      <c r="J820" s="49" t="s">
        <v>2217</v>
      </c>
      <c r="K820" t="s">
        <v>82</v>
      </c>
      <c r="L820" t="s">
        <v>83</v>
      </c>
      <c r="M820" s="50">
        <v>42622</v>
      </c>
      <c r="N820" s="50">
        <v>42622</v>
      </c>
      <c r="O820" s="51">
        <v>1</v>
      </c>
      <c r="P820" s="51">
        <v>0</v>
      </c>
      <c r="Q820">
        <v>100</v>
      </c>
      <c r="R820" s="49" t="s">
        <v>2218</v>
      </c>
      <c r="S820" s="49" t="s">
        <v>2217</v>
      </c>
      <c r="T820" t="s">
        <v>84</v>
      </c>
      <c r="U820" t="s">
        <v>73</v>
      </c>
      <c r="V820" t="s">
        <v>85</v>
      </c>
      <c r="W820" t="str">
        <f t="shared" ca="1" si="36"/>
        <v/>
      </c>
      <c r="X820" t="str">
        <f t="shared" si="37"/>
        <v/>
      </c>
      <c r="Y820" t="str">
        <f t="shared" ca="1" si="38"/>
        <v/>
      </c>
    </row>
    <row r="821" spans="1:25" x14ac:dyDescent="0.25">
      <c r="A821">
        <v>675</v>
      </c>
      <c r="B821" t="s">
        <v>91</v>
      </c>
      <c r="C821" t="s">
        <v>79</v>
      </c>
      <c r="D821" t="s">
        <v>90</v>
      </c>
      <c r="E821" t="s">
        <v>22</v>
      </c>
      <c r="F821" t="s">
        <v>81</v>
      </c>
      <c r="G821" t="s">
        <v>2219</v>
      </c>
      <c r="H821" t="s">
        <v>1992</v>
      </c>
      <c r="I821" t="s">
        <v>1992</v>
      </c>
      <c r="J821" s="49" t="s">
        <v>2220</v>
      </c>
      <c r="K821" t="s">
        <v>82</v>
      </c>
      <c r="L821" t="s">
        <v>83</v>
      </c>
      <c r="M821" s="50">
        <v>42623</v>
      </c>
      <c r="N821" s="50">
        <v>42623</v>
      </c>
      <c r="O821" s="51">
        <v>0.15000000596046448</v>
      </c>
      <c r="P821" s="51">
        <v>0</v>
      </c>
      <c r="Q821">
        <v>100</v>
      </c>
      <c r="R821" s="49" t="s">
        <v>2221</v>
      </c>
      <c r="S821" s="49" t="s">
        <v>2220</v>
      </c>
      <c r="T821" t="s">
        <v>84</v>
      </c>
      <c r="U821" t="s">
        <v>73</v>
      </c>
      <c r="V821" t="s">
        <v>85</v>
      </c>
      <c r="W821" t="str">
        <f t="shared" ca="1" si="36"/>
        <v/>
      </c>
      <c r="X821" t="str">
        <f t="shared" si="37"/>
        <v/>
      </c>
      <c r="Y821" t="str">
        <f t="shared" ca="1" si="38"/>
        <v/>
      </c>
    </row>
    <row r="822" spans="1:25" x14ac:dyDescent="0.25">
      <c r="A822">
        <v>680</v>
      </c>
      <c r="B822" t="s">
        <v>91</v>
      </c>
      <c r="C822" t="s">
        <v>79</v>
      </c>
      <c r="D822" t="s">
        <v>90</v>
      </c>
      <c r="E822" t="s">
        <v>22</v>
      </c>
      <c r="F822" t="s">
        <v>81</v>
      </c>
      <c r="G822" t="s">
        <v>2222</v>
      </c>
      <c r="H822" t="s">
        <v>1992</v>
      </c>
      <c r="I822" t="s">
        <v>1992</v>
      </c>
      <c r="J822" s="49" t="s">
        <v>2223</v>
      </c>
      <c r="K822" t="s">
        <v>82</v>
      </c>
      <c r="L822" t="s">
        <v>83</v>
      </c>
      <c r="M822" s="50">
        <v>42623</v>
      </c>
      <c r="N822" s="50">
        <v>42623</v>
      </c>
      <c r="O822" s="51">
        <v>0.20000000298023224</v>
      </c>
      <c r="P822" s="51">
        <v>0</v>
      </c>
      <c r="Q822">
        <v>100</v>
      </c>
      <c r="R822" s="49" t="s">
        <v>2224</v>
      </c>
      <c r="S822" s="49" t="s">
        <v>2223</v>
      </c>
      <c r="T822" t="s">
        <v>84</v>
      </c>
      <c r="U822" t="s">
        <v>73</v>
      </c>
      <c r="V822" t="s">
        <v>85</v>
      </c>
      <c r="W822" t="str">
        <f t="shared" ca="1" si="36"/>
        <v/>
      </c>
      <c r="X822" t="str">
        <f t="shared" si="37"/>
        <v/>
      </c>
      <c r="Y822" t="str">
        <f t="shared" ca="1" si="38"/>
        <v/>
      </c>
    </row>
    <row r="823" spans="1:25" x14ac:dyDescent="0.25">
      <c r="A823">
        <v>707</v>
      </c>
      <c r="B823" t="s">
        <v>91</v>
      </c>
      <c r="C823" t="s">
        <v>79</v>
      </c>
      <c r="D823" t="s">
        <v>90</v>
      </c>
      <c r="E823" t="s">
        <v>22</v>
      </c>
      <c r="F823" t="s">
        <v>81</v>
      </c>
      <c r="G823" t="s">
        <v>2225</v>
      </c>
      <c r="H823" t="s">
        <v>1992</v>
      </c>
      <c r="I823" t="s">
        <v>1992</v>
      </c>
      <c r="J823" s="49" t="s">
        <v>2226</v>
      </c>
      <c r="K823" t="s">
        <v>82</v>
      </c>
      <c r="L823" t="s">
        <v>83</v>
      </c>
      <c r="M823" s="50">
        <v>42625</v>
      </c>
      <c r="N823" s="50">
        <v>42625</v>
      </c>
      <c r="O823" s="51">
        <v>0.15000000596046448</v>
      </c>
      <c r="P823" s="51">
        <v>0</v>
      </c>
      <c r="Q823">
        <v>100</v>
      </c>
      <c r="R823" s="49" t="s">
        <v>2227</v>
      </c>
      <c r="S823" s="49" t="s">
        <v>2227</v>
      </c>
      <c r="T823" t="s">
        <v>84</v>
      </c>
      <c r="U823" t="s">
        <v>73</v>
      </c>
      <c r="V823" t="s">
        <v>85</v>
      </c>
      <c r="W823" t="str">
        <f t="shared" ca="1" si="36"/>
        <v/>
      </c>
      <c r="X823" t="str">
        <f t="shared" si="37"/>
        <v/>
      </c>
      <c r="Y823" t="str">
        <f t="shared" ca="1" si="38"/>
        <v/>
      </c>
    </row>
    <row r="824" spans="1:25" x14ac:dyDescent="0.25">
      <c r="A824">
        <v>708</v>
      </c>
      <c r="B824" t="s">
        <v>91</v>
      </c>
      <c r="C824" t="s">
        <v>79</v>
      </c>
      <c r="D824" t="s">
        <v>90</v>
      </c>
      <c r="E824" t="s">
        <v>22</v>
      </c>
      <c r="F824" t="s">
        <v>81</v>
      </c>
      <c r="G824" t="s">
        <v>2228</v>
      </c>
      <c r="H824" t="s">
        <v>1992</v>
      </c>
      <c r="I824" t="s">
        <v>1992</v>
      </c>
      <c r="J824" s="49" t="s">
        <v>2229</v>
      </c>
      <c r="K824" t="s">
        <v>82</v>
      </c>
      <c r="L824" t="s">
        <v>83</v>
      </c>
      <c r="M824" s="50">
        <v>42625</v>
      </c>
      <c r="N824" s="50">
        <v>42625</v>
      </c>
      <c r="O824" s="51">
        <v>0.20000000298023224</v>
      </c>
      <c r="P824" s="51">
        <v>0</v>
      </c>
      <c r="Q824">
        <v>100</v>
      </c>
      <c r="R824" s="49" t="s">
        <v>2230</v>
      </c>
      <c r="S824" s="49" t="s">
        <v>2230</v>
      </c>
      <c r="T824" t="s">
        <v>84</v>
      </c>
      <c r="U824" t="s">
        <v>73</v>
      </c>
      <c r="V824" t="s">
        <v>85</v>
      </c>
      <c r="W824" t="str">
        <f t="shared" ca="1" si="36"/>
        <v/>
      </c>
      <c r="X824" t="str">
        <f t="shared" si="37"/>
        <v/>
      </c>
      <c r="Y824" t="str">
        <f t="shared" ca="1" si="38"/>
        <v/>
      </c>
    </row>
    <row r="825" spans="1:25" x14ac:dyDescent="0.25">
      <c r="A825">
        <v>711</v>
      </c>
      <c r="B825" t="s">
        <v>91</v>
      </c>
      <c r="C825" t="s">
        <v>79</v>
      </c>
      <c r="D825" t="s">
        <v>90</v>
      </c>
      <c r="E825" t="s">
        <v>22</v>
      </c>
      <c r="F825" t="s">
        <v>81</v>
      </c>
      <c r="G825" t="s">
        <v>2231</v>
      </c>
      <c r="H825" t="s">
        <v>75</v>
      </c>
      <c r="I825" t="s">
        <v>75</v>
      </c>
      <c r="J825" s="49" t="s">
        <v>2232</v>
      </c>
      <c r="K825" t="s">
        <v>82</v>
      </c>
      <c r="L825" t="s">
        <v>83</v>
      </c>
      <c r="M825" s="50">
        <v>42625</v>
      </c>
      <c r="N825" s="50">
        <v>42625</v>
      </c>
      <c r="O825" s="51">
        <v>0.10000000149011612</v>
      </c>
      <c r="P825" s="51">
        <v>0</v>
      </c>
      <c r="Q825">
        <v>100</v>
      </c>
      <c r="R825" s="49" t="s">
        <v>2233</v>
      </c>
      <c r="S825" s="49" t="s">
        <v>2232</v>
      </c>
      <c r="T825" t="s">
        <v>84</v>
      </c>
      <c r="U825" t="s">
        <v>73</v>
      </c>
      <c r="V825" t="s">
        <v>85</v>
      </c>
      <c r="W825" t="str">
        <f t="shared" ca="1" si="36"/>
        <v/>
      </c>
      <c r="X825" t="str">
        <f t="shared" si="37"/>
        <v/>
      </c>
      <c r="Y825" t="str">
        <f t="shared" ca="1" si="38"/>
        <v/>
      </c>
    </row>
    <row r="826" spans="1:25" x14ac:dyDescent="0.25">
      <c r="A826">
        <v>715</v>
      </c>
      <c r="B826" t="s">
        <v>91</v>
      </c>
      <c r="C826" t="s">
        <v>79</v>
      </c>
      <c r="D826" t="s">
        <v>90</v>
      </c>
      <c r="E826" t="s">
        <v>22</v>
      </c>
      <c r="F826" t="s">
        <v>81</v>
      </c>
      <c r="G826" t="s">
        <v>2234</v>
      </c>
      <c r="H826" t="s">
        <v>75</v>
      </c>
      <c r="I826" t="s">
        <v>75</v>
      </c>
      <c r="J826" s="49" t="s">
        <v>2235</v>
      </c>
      <c r="K826" t="s">
        <v>82</v>
      </c>
      <c r="L826" t="s">
        <v>83</v>
      </c>
      <c r="M826" s="50">
        <v>42625</v>
      </c>
      <c r="N826" s="50">
        <v>42625</v>
      </c>
      <c r="O826" s="51">
        <v>1</v>
      </c>
      <c r="P826" s="51">
        <v>0</v>
      </c>
      <c r="Q826">
        <v>100</v>
      </c>
      <c r="R826" s="49" t="s">
        <v>2236</v>
      </c>
      <c r="S826" s="49" t="s">
        <v>2235</v>
      </c>
      <c r="T826" t="s">
        <v>84</v>
      </c>
      <c r="U826" t="s">
        <v>73</v>
      </c>
      <c r="V826" t="s">
        <v>85</v>
      </c>
      <c r="W826" t="str">
        <f t="shared" ca="1" si="36"/>
        <v/>
      </c>
      <c r="X826" t="str">
        <f t="shared" si="37"/>
        <v/>
      </c>
      <c r="Y826" t="str">
        <f t="shared" ca="1" si="38"/>
        <v/>
      </c>
    </row>
    <row r="827" spans="1:25" x14ac:dyDescent="0.25">
      <c r="A827">
        <v>723</v>
      </c>
      <c r="B827" t="s">
        <v>91</v>
      </c>
      <c r="C827" t="s">
        <v>79</v>
      </c>
      <c r="D827" t="s">
        <v>90</v>
      </c>
      <c r="E827" t="s">
        <v>22</v>
      </c>
      <c r="F827" t="s">
        <v>81</v>
      </c>
      <c r="G827" t="s">
        <v>2237</v>
      </c>
      <c r="H827" t="s">
        <v>75</v>
      </c>
      <c r="I827" t="s">
        <v>75</v>
      </c>
      <c r="J827" s="49" t="s">
        <v>2238</v>
      </c>
      <c r="K827" t="s">
        <v>82</v>
      </c>
      <c r="L827" t="s">
        <v>83</v>
      </c>
      <c r="M827" s="50">
        <v>42625</v>
      </c>
      <c r="N827" s="50">
        <v>42625</v>
      </c>
      <c r="O827" s="51">
        <v>0.30000001192092896</v>
      </c>
      <c r="P827" s="51">
        <v>0</v>
      </c>
      <c r="Q827">
        <v>100</v>
      </c>
      <c r="R827" s="49" t="s">
        <v>2239</v>
      </c>
      <c r="S827" s="49" t="s">
        <v>2238</v>
      </c>
      <c r="T827" t="s">
        <v>84</v>
      </c>
      <c r="U827" t="s">
        <v>73</v>
      </c>
      <c r="V827" t="s">
        <v>85</v>
      </c>
      <c r="W827" t="str">
        <f t="shared" ca="1" si="36"/>
        <v/>
      </c>
      <c r="X827" t="str">
        <f t="shared" si="37"/>
        <v/>
      </c>
      <c r="Y827" t="str">
        <f t="shared" ca="1" si="38"/>
        <v/>
      </c>
    </row>
    <row r="828" spans="1:25" x14ac:dyDescent="0.25">
      <c r="A828">
        <v>724</v>
      </c>
      <c r="B828" t="s">
        <v>91</v>
      </c>
      <c r="C828" t="s">
        <v>79</v>
      </c>
      <c r="D828" t="s">
        <v>90</v>
      </c>
      <c r="E828" t="s">
        <v>22</v>
      </c>
      <c r="F828" t="s">
        <v>81</v>
      </c>
      <c r="G828" t="s">
        <v>2240</v>
      </c>
      <c r="H828" t="s">
        <v>75</v>
      </c>
      <c r="I828" t="s">
        <v>75</v>
      </c>
      <c r="J828" s="49" t="s">
        <v>2241</v>
      </c>
      <c r="K828" t="s">
        <v>82</v>
      </c>
      <c r="L828" t="s">
        <v>83</v>
      </c>
      <c r="M828" s="50">
        <v>42625</v>
      </c>
      <c r="N828" s="50">
        <v>42625</v>
      </c>
      <c r="O828" s="51">
        <v>0.10000000149011612</v>
      </c>
      <c r="P828" s="51">
        <v>0</v>
      </c>
      <c r="Q828">
        <v>100</v>
      </c>
      <c r="R828" s="49" t="s">
        <v>2242</v>
      </c>
      <c r="S828" s="49" t="s">
        <v>2241</v>
      </c>
      <c r="T828" t="s">
        <v>84</v>
      </c>
      <c r="U828" t="s">
        <v>73</v>
      </c>
      <c r="V828" t="s">
        <v>85</v>
      </c>
      <c r="W828" t="str">
        <f t="shared" ca="1" si="36"/>
        <v/>
      </c>
      <c r="X828" t="str">
        <f t="shared" si="37"/>
        <v/>
      </c>
      <c r="Y828" t="str">
        <f t="shared" ca="1" si="38"/>
        <v/>
      </c>
    </row>
    <row r="829" spans="1:25" x14ac:dyDescent="0.25">
      <c r="A829">
        <v>725</v>
      </c>
      <c r="B829" t="s">
        <v>91</v>
      </c>
      <c r="C829" t="s">
        <v>79</v>
      </c>
      <c r="D829" t="s">
        <v>90</v>
      </c>
      <c r="E829" t="s">
        <v>22</v>
      </c>
      <c r="F829" t="s">
        <v>81</v>
      </c>
      <c r="G829" t="s">
        <v>2243</v>
      </c>
      <c r="H829" t="s">
        <v>75</v>
      </c>
      <c r="I829" t="s">
        <v>75</v>
      </c>
      <c r="J829" s="49" t="s">
        <v>2244</v>
      </c>
      <c r="K829" t="s">
        <v>82</v>
      </c>
      <c r="L829" t="s">
        <v>83</v>
      </c>
      <c r="M829" s="50">
        <v>42625</v>
      </c>
      <c r="N829" s="50">
        <v>42625</v>
      </c>
      <c r="O829" s="51">
        <v>1</v>
      </c>
      <c r="P829" s="51">
        <v>0</v>
      </c>
      <c r="Q829">
        <v>100</v>
      </c>
      <c r="R829" s="49" t="s">
        <v>2245</v>
      </c>
      <c r="S829" s="49" t="s">
        <v>2244</v>
      </c>
      <c r="T829" t="s">
        <v>84</v>
      </c>
      <c r="U829" t="s">
        <v>73</v>
      </c>
      <c r="V829" t="s">
        <v>85</v>
      </c>
      <c r="W829" t="str">
        <f t="shared" ca="1" si="36"/>
        <v/>
      </c>
      <c r="X829" t="str">
        <f t="shared" si="37"/>
        <v/>
      </c>
      <c r="Y829" t="str">
        <f t="shared" ca="1" si="38"/>
        <v/>
      </c>
    </row>
    <row r="830" spans="1:25" x14ac:dyDescent="0.25">
      <c r="A830">
        <v>728</v>
      </c>
      <c r="B830" t="s">
        <v>91</v>
      </c>
      <c r="C830" t="s">
        <v>79</v>
      </c>
      <c r="D830" t="s">
        <v>90</v>
      </c>
      <c r="E830" t="s">
        <v>22</v>
      </c>
      <c r="F830" t="s">
        <v>92</v>
      </c>
      <c r="G830" t="s">
        <v>2246</v>
      </c>
      <c r="H830" t="s">
        <v>72</v>
      </c>
      <c r="I830" t="s">
        <v>72</v>
      </c>
      <c r="J830" s="49" t="s">
        <v>2247</v>
      </c>
      <c r="K830" t="s">
        <v>82</v>
      </c>
      <c r="L830" t="s">
        <v>83</v>
      </c>
      <c r="M830" s="50">
        <v>42625</v>
      </c>
      <c r="N830" s="50">
        <v>42625</v>
      </c>
      <c r="O830" s="51">
        <v>3</v>
      </c>
      <c r="P830" s="51">
        <v>0</v>
      </c>
      <c r="Q830">
        <v>100</v>
      </c>
      <c r="R830" s="49" t="s">
        <v>2248</v>
      </c>
      <c r="S830" s="49" t="s">
        <v>2248</v>
      </c>
      <c r="T830" t="s">
        <v>84</v>
      </c>
      <c r="U830" t="s">
        <v>73</v>
      </c>
      <c r="V830" t="s">
        <v>85</v>
      </c>
      <c r="W830" t="str">
        <f t="shared" ca="1" si="36"/>
        <v/>
      </c>
      <c r="X830" t="str">
        <f t="shared" si="37"/>
        <v/>
      </c>
      <c r="Y830" t="str">
        <f t="shared" ca="1" si="38"/>
        <v/>
      </c>
    </row>
    <row r="831" spans="1:25" x14ac:dyDescent="0.25">
      <c r="A831">
        <v>730</v>
      </c>
      <c r="B831" t="s">
        <v>91</v>
      </c>
      <c r="C831" t="s">
        <v>79</v>
      </c>
      <c r="D831" t="s">
        <v>90</v>
      </c>
      <c r="E831" t="s">
        <v>22</v>
      </c>
      <c r="F831" t="s">
        <v>81</v>
      </c>
      <c r="G831" t="s">
        <v>2249</v>
      </c>
      <c r="H831" t="s">
        <v>2014</v>
      </c>
      <c r="I831" t="s">
        <v>2014</v>
      </c>
      <c r="J831" s="49" t="s">
        <v>2250</v>
      </c>
      <c r="K831" t="s">
        <v>82</v>
      </c>
      <c r="L831" t="s">
        <v>83</v>
      </c>
      <c r="M831" s="50">
        <v>42625</v>
      </c>
      <c r="N831" s="50">
        <v>42625</v>
      </c>
      <c r="O831" s="51">
        <v>0.30000001192092896</v>
      </c>
      <c r="P831" s="51">
        <v>0</v>
      </c>
      <c r="Q831">
        <v>100</v>
      </c>
      <c r="R831" s="49" t="s">
        <v>2251</v>
      </c>
      <c r="S831" s="49" t="s">
        <v>2251</v>
      </c>
      <c r="T831" t="s">
        <v>84</v>
      </c>
      <c r="U831" t="s">
        <v>73</v>
      </c>
      <c r="V831" t="s">
        <v>85</v>
      </c>
      <c r="W831" t="str">
        <f t="shared" ca="1" si="36"/>
        <v/>
      </c>
      <c r="X831" t="str">
        <f t="shared" si="37"/>
        <v/>
      </c>
      <c r="Y831" t="str">
        <f t="shared" ca="1" si="38"/>
        <v/>
      </c>
    </row>
    <row r="832" spans="1:25" x14ac:dyDescent="0.25">
      <c r="A832">
        <v>734</v>
      </c>
      <c r="B832" t="s">
        <v>91</v>
      </c>
      <c r="C832" t="s">
        <v>79</v>
      </c>
      <c r="D832" t="s">
        <v>90</v>
      </c>
      <c r="E832" t="s">
        <v>22</v>
      </c>
      <c r="F832" t="s">
        <v>81</v>
      </c>
      <c r="G832" t="s">
        <v>2252</v>
      </c>
      <c r="H832" t="s">
        <v>75</v>
      </c>
      <c r="I832" t="s">
        <v>75</v>
      </c>
      <c r="J832" s="49" t="s">
        <v>2253</v>
      </c>
      <c r="K832" t="s">
        <v>82</v>
      </c>
      <c r="L832" t="s">
        <v>83</v>
      </c>
      <c r="M832" s="50">
        <v>42625</v>
      </c>
      <c r="N832" s="50">
        <v>42625</v>
      </c>
      <c r="O832" s="51">
        <v>0.10000000149011612</v>
      </c>
      <c r="P832" s="51">
        <v>0</v>
      </c>
      <c r="Q832">
        <v>100</v>
      </c>
      <c r="R832" s="49" t="s">
        <v>2254</v>
      </c>
      <c r="S832" s="49" t="s">
        <v>2255</v>
      </c>
      <c r="T832" t="s">
        <v>84</v>
      </c>
      <c r="U832" t="s">
        <v>73</v>
      </c>
      <c r="V832" t="s">
        <v>85</v>
      </c>
      <c r="W832" t="str">
        <f t="shared" ca="1" si="36"/>
        <v/>
      </c>
      <c r="X832" t="str">
        <f t="shared" si="37"/>
        <v/>
      </c>
      <c r="Y832" t="str">
        <f t="shared" ca="1" si="38"/>
        <v/>
      </c>
    </row>
    <row r="833" spans="1:25" x14ac:dyDescent="0.25">
      <c r="A833">
        <v>735</v>
      </c>
      <c r="B833" t="s">
        <v>91</v>
      </c>
      <c r="C833" t="s">
        <v>79</v>
      </c>
      <c r="D833" t="s">
        <v>90</v>
      </c>
      <c r="E833" t="s">
        <v>22</v>
      </c>
      <c r="F833" t="s">
        <v>81</v>
      </c>
      <c r="G833" t="s">
        <v>2256</v>
      </c>
      <c r="H833" t="s">
        <v>1992</v>
      </c>
      <c r="I833" t="s">
        <v>1992</v>
      </c>
      <c r="J833" s="49" t="s">
        <v>2257</v>
      </c>
      <c r="K833" t="s">
        <v>82</v>
      </c>
      <c r="L833" t="s">
        <v>83</v>
      </c>
      <c r="M833" s="50">
        <v>42625</v>
      </c>
      <c r="N833" s="50">
        <v>42625</v>
      </c>
      <c r="O833" s="51">
        <v>0.20000000298023224</v>
      </c>
      <c r="P833" s="51">
        <v>0</v>
      </c>
      <c r="Q833">
        <v>100</v>
      </c>
      <c r="R833" s="49" t="s">
        <v>2258</v>
      </c>
      <c r="S833" s="49" t="s">
        <v>2257</v>
      </c>
      <c r="T833" t="s">
        <v>84</v>
      </c>
      <c r="U833" t="s">
        <v>73</v>
      </c>
      <c r="V833" t="s">
        <v>85</v>
      </c>
      <c r="W833" t="str">
        <f t="shared" ca="1" si="36"/>
        <v/>
      </c>
      <c r="X833" t="str">
        <f t="shared" si="37"/>
        <v/>
      </c>
      <c r="Y833" t="str">
        <f t="shared" ca="1" si="38"/>
        <v/>
      </c>
    </row>
    <row r="834" spans="1:25" x14ac:dyDescent="0.25">
      <c r="A834">
        <v>736</v>
      </c>
      <c r="B834" t="s">
        <v>91</v>
      </c>
      <c r="C834" t="s">
        <v>79</v>
      </c>
      <c r="D834" t="s">
        <v>90</v>
      </c>
      <c r="E834" t="s">
        <v>22</v>
      </c>
      <c r="F834" t="s">
        <v>81</v>
      </c>
      <c r="G834" t="s">
        <v>2259</v>
      </c>
      <c r="H834" t="s">
        <v>1992</v>
      </c>
      <c r="I834" t="s">
        <v>1992</v>
      </c>
      <c r="J834" s="49" t="s">
        <v>2260</v>
      </c>
      <c r="K834" t="s">
        <v>82</v>
      </c>
      <c r="L834" t="s">
        <v>83</v>
      </c>
      <c r="M834" s="50">
        <v>42625</v>
      </c>
      <c r="N834" s="50">
        <v>42625</v>
      </c>
      <c r="O834" s="51">
        <v>0.20000000298023224</v>
      </c>
      <c r="P834" s="51">
        <v>0</v>
      </c>
      <c r="Q834">
        <v>100</v>
      </c>
      <c r="R834" s="49" t="s">
        <v>2261</v>
      </c>
      <c r="S834" s="49" t="s">
        <v>2260</v>
      </c>
      <c r="T834" t="s">
        <v>84</v>
      </c>
      <c r="U834" t="s">
        <v>73</v>
      </c>
      <c r="V834" t="s">
        <v>85</v>
      </c>
      <c r="W834" t="str">
        <f t="shared" ref="W834:W897" ca="1" si="39">IF($E834="Nova",IF(($M834-TODAY()&lt;0),1,""),"")</f>
        <v/>
      </c>
      <c r="X834" t="str">
        <f t="shared" ref="X834:X897" si="40">IF($E834="Concluída",IF(($N834-M834&gt;0),1,""),"")</f>
        <v/>
      </c>
      <c r="Y834" t="str">
        <f t="shared" ref="Y834:Y897" ca="1" si="41">IF($E834="Em Andamento",IF(($M834-TODAY()&lt;0),1,""),"")</f>
        <v/>
      </c>
    </row>
    <row r="835" spans="1:25" x14ac:dyDescent="0.25">
      <c r="A835">
        <v>737</v>
      </c>
      <c r="B835" t="s">
        <v>91</v>
      </c>
      <c r="C835" t="s">
        <v>79</v>
      </c>
      <c r="D835" t="s">
        <v>90</v>
      </c>
      <c r="E835" t="s">
        <v>22</v>
      </c>
      <c r="F835" t="s">
        <v>81</v>
      </c>
      <c r="G835" t="s">
        <v>2262</v>
      </c>
      <c r="H835" t="s">
        <v>1992</v>
      </c>
      <c r="I835" t="s">
        <v>1992</v>
      </c>
      <c r="J835" s="49" t="s">
        <v>2263</v>
      </c>
      <c r="K835" t="s">
        <v>82</v>
      </c>
      <c r="L835" t="s">
        <v>83</v>
      </c>
      <c r="M835" s="50">
        <v>42625</v>
      </c>
      <c r="N835" s="50">
        <v>42625</v>
      </c>
      <c r="O835" s="51">
        <v>0.20000000298023224</v>
      </c>
      <c r="P835" s="51">
        <v>0</v>
      </c>
      <c r="Q835">
        <v>100</v>
      </c>
      <c r="R835" s="49" t="s">
        <v>2264</v>
      </c>
      <c r="S835" s="49" t="s">
        <v>2263</v>
      </c>
      <c r="T835" t="s">
        <v>84</v>
      </c>
      <c r="U835" t="s">
        <v>73</v>
      </c>
      <c r="V835" t="s">
        <v>85</v>
      </c>
      <c r="W835" t="str">
        <f t="shared" ca="1" si="39"/>
        <v/>
      </c>
      <c r="X835" t="str">
        <f t="shared" si="40"/>
        <v/>
      </c>
      <c r="Y835" t="str">
        <f t="shared" ca="1" si="41"/>
        <v/>
      </c>
    </row>
    <row r="836" spans="1:25" x14ac:dyDescent="0.25">
      <c r="A836">
        <v>740</v>
      </c>
      <c r="B836" t="s">
        <v>91</v>
      </c>
      <c r="C836" t="s">
        <v>79</v>
      </c>
      <c r="D836" t="s">
        <v>90</v>
      </c>
      <c r="E836" t="s">
        <v>22</v>
      </c>
      <c r="F836" t="s">
        <v>81</v>
      </c>
      <c r="G836" t="s">
        <v>2265</v>
      </c>
      <c r="H836" t="s">
        <v>1992</v>
      </c>
      <c r="I836" t="s">
        <v>1992</v>
      </c>
      <c r="J836" s="49" t="s">
        <v>2266</v>
      </c>
      <c r="K836" t="s">
        <v>82</v>
      </c>
      <c r="L836" t="s">
        <v>83</v>
      </c>
      <c r="M836" s="50">
        <v>42625</v>
      </c>
      <c r="N836" s="50">
        <v>42625</v>
      </c>
      <c r="O836" s="51">
        <v>0.10000000149011612</v>
      </c>
      <c r="P836" s="51">
        <v>0</v>
      </c>
      <c r="Q836">
        <v>100</v>
      </c>
      <c r="R836" s="49" t="s">
        <v>2267</v>
      </c>
      <c r="S836" s="49" t="s">
        <v>2266</v>
      </c>
      <c r="T836" t="s">
        <v>84</v>
      </c>
      <c r="U836" t="s">
        <v>73</v>
      </c>
      <c r="V836" t="s">
        <v>85</v>
      </c>
      <c r="W836" t="str">
        <f t="shared" ca="1" si="39"/>
        <v/>
      </c>
      <c r="X836" t="str">
        <f t="shared" si="40"/>
        <v/>
      </c>
      <c r="Y836" t="str">
        <f t="shared" ca="1" si="41"/>
        <v/>
      </c>
    </row>
    <row r="837" spans="1:25" x14ac:dyDescent="0.25">
      <c r="A837">
        <v>750</v>
      </c>
      <c r="B837" t="s">
        <v>91</v>
      </c>
      <c r="C837" t="s">
        <v>949</v>
      </c>
      <c r="D837" t="s">
        <v>90</v>
      </c>
      <c r="E837" t="s">
        <v>22</v>
      </c>
      <c r="F837" t="s">
        <v>927</v>
      </c>
      <c r="G837" t="s">
        <v>2268</v>
      </c>
      <c r="H837" t="s">
        <v>2014</v>
      </c>
      <c r="I837" t="s">
        <v>2014</v>
      </c>
      <c r="J837" s="49" t="s">
        <v>2269</v>
      </c>
      <c r="K837" t="s">
        <v>82</v>
      </c>
      <c r="L837" t="s">
        <v>83</v>
      </c>
      <c r="M837" s="50">
        <v>42625</v>
      </c>
      <c r="N837" s="50">
        <v>42625</v>
      </c>
      <c r="O837" s="51">
        <v>1</v>
      </c>
      <c r="P837" s="51">
        <v>0</v>
      </c>
      <c r="Q837">
        <v>100</v>
      </c>
      <c r="R837" s="49" t="s">
        <v>2270</v>
      </c>
      <c r="S837" s="49" t="s">
        <v>2269</v>
      </c>
      <c r="T837" t="s">
        <v>84</v>
      </c>
      <c r="U837" t="s">
        <v>73</v>
      </c>
      <c r="V837" t="s">
        <v>85</v>
      </c>
      <c r="W837" t="str">
        <f t="shared" ca="1" si="39"/>
        <v/>
      </c>
      <c r="X837" t="str">
        <f t="shared" si="40"/>
        <v/>
      </c>
      <c r="Y837" t="str">
        <f t="shared" ca="1" si="41"/>
        <v/>
      </c>
    </row>
    <row r="838" spans="1:25" x14ac:dyDescent="0.25">
      <c r="A838">
        <v>751</v>
      </c>
      <c r="B838" t="s">
        <v>91</v>
      </c>
      <c r="C838" t="s">
        <v>79</v>
      </c>
      <c r="D838" t="s">
        <v>90</v>
      </c>
      <c r="E838" t="s">
        <v>22</v>
      </c>
      <c r="F838" t="s">
        <v>81</v>
      </c>
      <c r="G838" t="s">
        <v>2271</v>
      </c>
      <c r="H838" t="s">
        <v>1992</v>
      </c>
      <c r="I838" t="s">
        <v>1992</v>
      </c>
      <c r="J838" s="49" t="s">
        <v>2272</v>
      </c>
      <c r="K838" t="s">
        <v>82</v>
      </c>
      <c r="L838" t="s">
        <v>83</v>
      </c>
      <c r="M838" s="50">
        <v>42625</v>
      </c>
      <c r="N838" s="50">
        <v>42625</v>
      </c>
      <c r="O838" s="51">
        <v>0.15000000596046448</v>
      </c>
      <c r="P838" s="51">
        <v>0</v>
      </c>
      <c r="Q838">
        <v>100</v>
      </c>
      <c r="R838" s="49" t="s">
        <v>2273</v>
      </c>
      <c r="S838" s="49" t="s">
        <v>2272</v>
      </c>
      <c r="T838" t="s">
        <v>84</v>
      </c>
      <c r="U838" t="s">
        <v>73</v>
      </c>
      <c r="V838" t="s">
        <v>85</v>
      </c>
      <c r="W838" t="str">
        <f t="shared" ca="1" si="39"/>
        <v/>
      </c>
      <c r="X838" t="str">
        <f t="shared" si="40"/>
        <v/>
      </c>
      <c r="Y838" t="str">
        <f t="shared" ca="1" si="41"/>
        <v/>
      </c>
    </row>
    <row r="839" spans="1:25" x14ac:dyDescent="0.25">
      <c r="A839">
        <v>752</v>
      </c>
      <c r="B839" t="s">
        <v>91</v>
      </c>
      <c r="C839" t="s">
        <v>79</v>
      </c>
      <c r="D839" t="s">
        <v>90</v>
      </c>
      <c r="E839" t="s">
        <v>22</v>
      </c>
      <c r="F839" t="s">
        <v>81</v>
      </c>
      <c r="G839" t="s">
        <v>2274</v>
      </c>
      <c r="H839" t="s">
        <v>1992</v>
      </c>
      <c r="I839" t="s">
        <v>1992</v>
      </c>
      <c r="J839" s="49" t="s">
        <v>2275</v>
      </c>
      <c r="K839" t="s">
        <v>82</v>
      </c>
      <c r="L839" t="s">
        <v>83</v>
      </c>
      <c r="M839" s="50">
        <v>42625</v>
      </c>
      <c r="N839" s="50">
        <v>42625</v>
      </c>
      <c r="O839" s="51">
        <v>0.15000000596046448</v>
      </c>
      <c r="P839" s="51">
        <v>0</v>
      </c>
      <c r="Q839">
        <v>100</v>
      </c>
      <c r="R839" s="49" t="s">
        <v>2276</v>
      </c>
      <c r="S839" s="49" t="s">
        <v>2277</v>
      </c>
      <c r="T839" t="s">
        <v>84</v>
      </c>
      <c r="U839" t="s">
        <v>73</v>
      </c>
      <c r="V839" t="s">
        <v>85</v>
      </c>
      <c r="W839" t="str">
        <f t="shared" ca="1" si="39"/>
        <v/>
      </c>
      <c r="X839" t="str">
        <f t="shared" si="40"/>
        <v/>
      </c>
      <c r="Y839" t="str">
        <f t="shared" ca="1" si="41"/>
        <v/>
      </c>
    </row>
    <row r="840" spans="1:25" x14ac:dyDescent="0.25">
      <c r="A840">
        <v>754</v>
      </c>
      <c r="B840" t="s">
        <v>91</v>
      </c>
      <c r="C840" t="s">
        <v>79</v>
      </c>
      <c r="D840" t="s">
        <v>90</v>
      </c>
      <c r="E840" t="s">
        <v>22</v>
      </c>
      <c r="F840" t="s">
        <v>81</v>
      </c>
      <c r="G840" t="s">
        <v>2278</v>
      </c>
      <c r="H840" t="s">
        <v>2014</v>
      </c>
      <c r="I840" t="s">
        <v>2014</v>
      </c>
      <c r="J840" s="49" t="s">
        <v>2279</v>
      </c>
      <c r="K840" t="s">
        <v>82</v>
      </c>
      <c r="L840" t="s">
        <v>83</v>
      </c>
      <c r="M840" s="50">
        <v>42625</v>
      </c>
      <c r="N840" s="50">
        <v>42625</v>
      </c>
      <c r="O840" s="51">
        <v>1</v>
      </c>
      <c r="P840" s="51">
        <v>0</v>
      </c>
      <c r="Q840">
        <v>100</v>
      </c>
      <c r="R840" s="49" t="s">
        <v>2280</v>
      </c>
      <c r="S840" s="49" t="s">
        <v>2280</v>
      </c>
      <c r="T840" t="s">
        <v>84</v>
      </c>
      <c r="U840" t="s">
        <v>73</v>
      </c>
      <c r="V840" t="s">
        <v>85</v>
      </c>
      <c r="W840" t="str">
        <f t="shared" ca="1" si="39"/>
        <v/>
      </c>
      <c r="X840" t="str">
        <f t="shared" si="40"/>
        <v/>
      </c>
      <c r="Y840" t="str">
        <f t="shared" ca="1" si="41"/>
        <v/>
      </c>
    </row>
    <row r="841" spans="1:25" x14ac:dyDescent="0.25">
      <c r="A841">
        <v>767</v>
      </c>
      <c r="B841" t="s">
        <v>91</v>
      </c>
      <c r="C841" t="s">
        <v>79</v>
      </c>
      <c r="D841" t="s">
        <v>90</v>
      </c>
      <c r="E841" t="s">
        <v>22</v>
      </c>
      <c r="F841" t="s">
        <v>81</v>
      </c>
      <c r="G841" t="s">
        <v>2281</v>
      </c>
      <c r="H841" t="s">
        <v>2014</v>
      </c>
      <c r="I841" t="s">
        <v>2014</v>
      </c>
      <c r="J841" s="49" t="s">
        <v>2282</v>
      </c>
      <c r="K841" t="s">
        <v>82</v>
      </c>
      <c r="L841" t="s">
        <v>83</v>
      </c>
      <c r="M841" s="50">
        <v>42625</v>
      </c>
      <c r="N841" s="50">
        <v>42625</v>
      </c>
      <c r="O841" s="51">
        <v>0.30000001192092896</v>
      </c>
      <c r="P841" s="51">
        <v>0</v>
      </c>
      <c r="Q841">
        <v>100</v>
      </c>
      <c r="R841" s="49" t="s">
        <v>2283</v>
      </c>
      <c r="S841" s="49" t="s">
        <v>2283</v>
      </c>
      <c r="T841" t="s">
        <v>84</v>
      </c>
      <c r="U841" t="s">
        <v>73</v>
      </c>
      <c r="V841" t="s">
        <v>85</v>
      </c>
      <c r="W841" t="str">
        <f t="shared" ca="1" si="39"/>
        <v/>
      </c>
      <c r="X841" t="str">
        <f t="shared" si="40"/>
        <v/>
      </c>
      <c r="Y841" t="str">
        <f t="shared" ca="1" si="41"/>
        <v/>
      </c>
    </row>
    <row r="842" spans="1:25" x14ac:dyDescent="0.25">
      <c r="A842">
        <v>776</v>
      </c>
      <c r="B842" t="s">
        <v>91</v>
      </c>
      <c r="C842" t="s">
        <v>79</v>
      </c>
      <c r="D842" t="s">
        <v>90</v>
      </c>
      <c r="E842" t="s">
        <v>22</v>
      </c>
      <c r="F842" t="s">
        <v>81</v>
      </c>
      <c r="G842" t="s">
        <v>2284</v>
      </c>
      <c r="H842" t="s">
        <v>2014</v>
      </c>
      <c r="I842" t="s">
        <v>2014</v>
      </c>
      <c r="J842" s="49" t="s">
        <v>2285</v>
      </c>
      <c r="K842" t="s">
        <v>82</v>
      </c>
      <c r="L842" t="s">
        <v>83</v>
      </c>
      <c r="M842" s="50">
        <v>42625</v>
      </c>
      <c r="N842" s="50">
        <v>42625</v>
      </c>
      <c r="O842" s="51">
        <v>2</v>
      </c>
      <c r="P842" s="51">
        <v>0</v>
      </c>
      <c r="Q842">
        <v>100</v>
      </c>
      <c r="R842" s="49" t="s">
        <v>2286</v>
      </c>
      <c r="S842" s="49" t="s">
        <v>2285</v>
      </c>
      <c r="T842" t="s">
        <v>84</v>
      </c>
      <c r="U842" t="s">
        <v>73</v>
      </c>
      <c r="V842" t="s">
        <v>85</v>
      </c>
      <c r="W842" t="str">
        <f t="shared" ca="1" si="39"/>
        <v/>
      </c>
      <c r="X842" t="str">
        <f t="shared" si="40"/>
        <v/>
      </c>
      <c r="Y842" t="str">
        <f t="shared" ca="1" si="41"/>
        <v/>
      </c>
    </row>
    <row r="843" spans="1:25" x14ac:dyDescent="0.25">
      <c r="A843">
        <v>781</v>
      </c>
      <c r="B843" t="s">
        <v>91</v>
      </c>
      <c r="C843" t="s">
        <v>79</v>
      </c>
      <c r="D843" t="s">
        <v>90</v>
      </c>
      <c r="E843" t="s">
        <v>22</v>
      </c>
      <c r="F843" t="s">
        <v>81</v>
      </c>
      <c r="G843" t="s">
        <v>2287</v>
      </c>
      <c r="H843" t="s">
        <v>1992</v>
      </c>
      <c r="I843" t="s">
        <v>1992</v>
      </c>
      <c r="J843" s="49" t="s">
        <v>2288</v>
      </c>
      <c r="K843" t="s">
        <v>82</v>
      </c>
      <c r="L843" t="s">
        <v>83</v>
      </c>
      <c r="M843" s="50">
        <v>42625</v>
      </c>
      <c r="N843" s="50">
        <v>42625</v>
      </c>
      <c r="O843" s="51">
        <v>0.20000000298023224</v>
      </c>
      <c r="P843" s="51">
        <v>0</v>
      </c>
      <c r="Q843">
        <v>100</v>
      </c>
      <c r="R843" s="49" t="s">
        <v>2289</v>
      </c>
      <c r="S843" s="49" t="s">
        <v>2288</v>
      </c>
      <c r="T843" t="s">
        <v>84</v>
      </c>
      <c r="U843" t="s">
        <v>73</v>
      </c>
      <c r="V843" t="s">
        <v>85</v>
      </c>
      <c r="W843" t="str">
        <f t="shared" ca="1" si="39"/>
        <v/>
      </c>
      <c r="X843" t="str">
        <f t="shared" si="40"/>
        <v/>
      </c>
      <c r="Y843" t="str">
        <f t="shared" ca="1" si="41"/>
        <v/>
      </c>
    </row>
    <row r="844" spans="1:25" x14ac:dyDescent="0.25">
      <c r="A844">
        <v>860</v>
      </c>
      <c r="B844" t="s">
        <v>91</v>
      </c>
      <c r="C844" t="s">
        <v>79</v>
      </c>
      <c r="D844" t="s">
        <v>90</v>
      </c>
      <c r="E844" t="s">
        <v>22</v>
      </c>
      <c r="F844" t="s">
        <v>81</v>
      </c>
      <c r="G844" t="s">
        <v>2290</v>
      </c>
      <c r="H844" t="s">
        <v>1992</v>
      </c>
      <c r="I844" t="s">
        <v>1992</v>
      </c>
      <c r="J844" s="49" t="s">
        <v>2291</v>
      </c>
      <c r="K844" t="s">
        <v>82</v>
      </c>
      <c r="L844" t="s">
        <v>83</v>
      </c>
      <c r="M844" s="50">
        <v>42625</v>
      </c>
      <c r="N844" s="50">
        <v>42625</v>
      </c>
      <c r="O844" s="51">
        <v>0.20000000298023224</v>
      </c>
      <c r="P844" s="51">
        <v>0</v>
      </c>
      <c r="Q844">
        <v>100</v>
      </c>
      <c r="R844" s="49" t="s">
        <v>2292</v>
      </c>
      <c r="S844" s="49" t="s">
        <v>2291</v>
      </c>
      <c r="T844" t="s">
        <v>84</v>
      </c>
      <c r="U844" t="s">
        <v>73</v>
      </c>
      <c r="V844" t="s">
        <v>85</v>
      </c>
      <c r="W844" t="str">
        <f t="shared" ca="1" si="39"/>
        <v/>
      </c>
      <c r="X844" t="str">
        <f t="shared" si="40"/>
        <v/>
      </c>
      <c r="Y844" t="str">
        <f t="shared" ca="1" si="41"/>
        <v/>
      </c>
    </row>
    <row r="845" spans="1:25" x14ac:dyDescent="0.25">
      <c r="A845">
        <v>861</v>
      </c>
      <c r="B845" t="s">
        <v>91</v>
      </c>
      <c r="C845" t="s">
        <v>79</v>
      </c>
      <c r="D845" t="s">
        <v>90</v>
      </c>
      <c r="E845" t="s">
        <v>22</v>
      </c>
      <c r="F845" t="s">
        <v>81</v>
      </c>
      <c r="G845" t="s">
        <v>2293</v>
      </c>
      <c r="H845" t="s">
        <v>2014</v>
      </c>
      <c r="I845" t="s">
        <v>2014</v>
      </c>
      <c r="J845" s="49" t="s">
        <v>2294</v>
      </c>
      <c r="K845" t="s">
        <v>82</v>
      </c>
      <c r="L845" t="s">
        <v>83</v>
      </c>
      <c r="M845" s="50">
        <v>42625</v>
      </c>
      <c r="N845" s="50">
        <v>42625</v>
      </c>
      <c r="O845" s="51">
        <v>0.30000001192092896</v>
      </c>
      <c r="P845" s="51">
        <v>0</v>
      </c>
      <c r="Q845">
        <v>100</v>
      </c>
      <c r="R845" s="49" t="s">
        <v>2295</v>
      </c>
      <c r="S845" s="49" t="s">
        <v>2294</v>
      </c>
      <c r="T845" t="s">
        <v>84</v>
      </c>
      <c r="U845" t="s">
        <v>73</v>
      </c>
      <c r="V845" t="s">
        <v>85</v>
      </c>
      <c r="W845" t="str">
        <f t="shared" ca="1" si="39"/>
        <v/>
      </c>
      <c r="X845" t="str">
        <f t="shared" si="40"/>
        <v/>
      </c>
      <c r="Y845" t="str">
        <f t="shared" ca="1" si="41"/>
        <v/>
      </c>
    </row>
    <row r="846" spans="1:25" x14ac:dyDescent="0.25">
      <c r="A846">
        <v>865</v>
      </c>
      <c r="B846" t="s">
        <v>91</v>
      </c>
      <c r="C846" t="s">
        <v>79</v>
      </c>
      <c r="D846" t="s">
        <v>90</v>
      </c>
      <c r="E846" t="s">
        <v>22</v>
      </c>
      <c r="F846" t="s">
        <v>81</v>
      </c>
      <c r="G846" t="s">
        <v>2296</v>
      </c>
      <c r="H846" t="s">
        <v>1992</v>
      </c>
      <c r="I846" t="s">
        <v>1992</v>
      </c>
      <c r="J846" s="49" t="s">
        <v>2297</v>
      </c>
      <c r="K846" t="s">
        <v>82</v>
      </c>
      <c r="L846" t="s">
        <v>83</v>
      </c>
      <c r="M846" s="50">
        <v>42625</v>
      </c>
      <c r="N846" s="50">
        <v>42625</v>
      </c>
      <c r="O846" s="51">
        <v>0.20000000298023224</v>
      </c>
      <c r="P846" s="51">
        <v>0</v>
      </c>
      <c r="Q846">
        <v>100</v>
      </c>
      <c r="R846" s="49" t="s">
        <v>2298</v>
      </c>
      <c r="S846" s="49" t="s">
        <v>2297</v>
      </c>
      <c r="T846" t="s">
        <v>84</v>
      </c>
      <c r="U846" t="s">
        <v>73</v>
      </c>
      <c r="V846" t="s">
        <v>85</v>
      </c>
      <c r="W846" t="str">
        <f t="shared" ca="1" si="39"/>
        <v/>
      </c>
      <c r="X846" t="str">
        <f t="shared" si="40"/>
        <v/>
      </c>
      <c r="Y846" t="str">
        <f t="shared" ca="1" si="41"/>
        <v/>
      </c>
    </row>
    <row r="847" spans="1:25" x14ac:dyDescent="0.25">
      <c r="A847">
        <v>866</v>
      </c>
      <c r="B847" t="s">
        <v>91</v>
      </c>
      <c r="C847" t="s">
        <v>87</v>
      </c>
      <c r="D847" t="s">
        <v>90</v>
      </c>
      <c r="E847" t="s">
        <v>28</v>
      </c>
      <c r="F847" t="s">
        <v>81</v>
      </c>
      <c r="G847" t="s">
        <v>2299</v>
      </c>
      <c r="H847" t="s">
        <v>72</v>
      </c>
      <c r="I847" t="s">
        <v>72</v>
      </c>
      <c r="J847" s="49" t="s">
        <v>2300</v>
      </c>
      <c r="K847" t="s">
        <v>82</v>
      </c>
      <c r="L847" t="s">
        <v>83</v>
      </c>
      <c r="M847" s="50">
        <v>42626</v>
      </c>
      <c r="N847" s="50">
        <v>42630</v>
      </c>
      <c r="O847" s="51">
        <v>32</v>
      </c>
      <c r="P847" s="51">
        <v>0</v>
      </c>
      <c r="Q847">
        <v>0</v>
      </c>
      <c r="R847" s="49" t="s">
        <v>2301</v>
      </c>
      <c r="S847" s="49" t="s">
        <v>86</v>
      </c>
      <c r="T847" t="s">
        <v>84</v>
      </c>
      <c r="U847" t="s">
        <v>73</v>
      </c>
      <c r="V847" t="s">
        <v>85</v>
      </c>
      <c r="W847" t="str">
        <f t="shared" ca="1" si="39"/>
        <v/>
      </c>
      <c r="X847" t="str">
        <f t="shared" si="40"/>
        <v/>
      </c>
      <c r="Y847">
        <f t="shared" ca="1" si="41"/>
        <v>1</v>
      </c>
    </row>
    <row r="848" spans="1:25" x14ac:dyDescent="0.25">
      <c r="A848">
        <v>873</v>
      </c>
      <c r="B848" t="s">
        <v>91</v>
      </c>
      <c r="C848" t="s">
        <v>79</v>
      </c>
      <c r="D848" t="s">
        <v>90</v>
      </c>
      <c r="E848" t="s">
        <v>22</v>
      </c>
      <c r="F848" t="s">
        <v>81</v>
      </c>
      <c r="G848" t="s">
        <v>2302</v>
      </c>
      <c r="H848" t="s">
        <v>1992</v>
      </c>
      <c r="I848" t="s">
        <v>1992</v>
      </c>
      <c r="J848" s="49" t="s">
        <v>2303</v>
      </c>
      <c r="K848" t="s">
        <v>82</v>
      </c>
      <c r="L848" t="s">
        <v>83</v>
      </c>
      <c r="M848" s="50">
        <v>42625</v>
      </c>
      <c r="N848" s="50">
        <v>42625</v>
      </c>
      <c r="O848" s="51">
        <v>0.20000000298023224</v>
      </c>
      <c r="P848" s="51">
        <v>0</v>
      </c>
      <c r="Q848">
        <v>100</v>
      </c>
      <c r="R848" s="49" t="s">
        <v>2304</v>
      </c>
      <c r="S848" s="49" t="s">
        <v>2303</v>
      </c>
      <c r="T848" t="s">
        <v>84</v>
      </c>
      <c r="U848" t="s">
        <v>73</v>
      </c>
      <c r="V848" t="s">
        <v>85</v>
      </c>
      <c r="W848" t="str">
        <f t="shared" ca="1" si="39"/>
        <v/>
      </c>
      <c r="X848" t="str">
        <f t="shared" si="40"/>
        <v/>
      </c>
      <c r="Y848" t="str">
        <f t="shared" ca="1" si="41"/>
        <v/>
      </c>
    </row>
    <row r="849" spans="1:25" x14ac:dyDescent="0.25">
      <c r="A849">
        <v>878</v>
      </c>
      <c r="B849" t="s">
        <v>91</v>
      </c>
      <c r="C849" t="s">
        <v>79</v>
      </c>
      <c r="D849" t="s">
        <v>90</v>
      </c>
      <c r="E849" t="s">
        <v>22</v>
      </c>
      <c r="F849" t="s">
        <v>81</v>
      </c>
      <c r="G849" t="s">
        <v>2305</v>
      </c>
      <c r="H849" t="s">
        <v>75</v>
      </c>
      <c r="I849" t="s">
        <v>75</v>
      </c>
      <c r="J849" s="49" t="s">
        <v>2306</v>
      </c>
      <c r="K849" t="s">
        <v>82</v>
      </c>
      <c r="L849" t="s">
        <v>83</v>
      </c>
      <c r="M849" s="50">
        <v>42625</v>
      </c>
      <c r="N849" s="50">
        <v>42626</v>
      </c>
      <c r="O849" s="51">
        <v>3</v>
      </c>
      <c r="P849" s="51">
        <v>0</v>
      </c>
      <c r="Q849">
        <v>100</v>
      </c>
      <c r="R849" s="49" t="s">
        <v>2307</v>
      </c>
      <c r="S849" s="49" t="s">
        <v>2306</v>
      </c>
      <c r="T849" t="s">
        <v>84</v>
      </c>
      <c r="U849" t="s">
        <v>73</v>
      </c>
      <c r="V849" t="s">
        <v>85</v>
      </c>
      <c r="W849" t="str">
        <f t="shared" ca="1" si="39"/>
        <v/>
      </c>
      <c r="X849">
        <f t="shared" si="40"/>
        <v>1</v>
      </c>
      <c r="Y849" t="str">
        <f t="shared" ca="1" si="41"/>
        <v/>
      </c>
    </row>
    <row r="850" spans="1:25" x14ac:dyDescent="0.25">
      <c r="A850">
        <v>879</v>
      </c>
      <c r="B850" t="s">
        <v>91</v>
      </c>
      <c r="C850" t="s">
        <v>79</v>
      </c>
      <c r="D850" t="s">
        <v>90</v>
      </c>
      <c r="E850" t="s">
        <v>22</v>
      </c>
      <c r="F850" t="s">
        <v>81</v>
      </c>
      <c r="G850" t="s">
        <v>2308</v>
      </c>
      <c r="H850" t="s">
        <v>75</v>
      </c>
      <c r="I850" t="s">
        <v>75</v>
      </c>
      <c r="J850" s="49" t="s">
        <v>2309</v>
      </c>
      <c r="K850" t="s">
        <v>82</v>
      </c>
      <c r="L850" t="s">
        <v>83</v>
      </c>
      <c r="M850" s="50">
        <v>42626</v>
      </c>
      <c r="N850" s="50">
        <v>42626</v>
      </c>
      <c r="O850" s="51">
        <v>0.40000000596046448</v>
      </c>
      <c r="P850" s="51">
        <v>0</v>
      </c>
      <c r="Q850">
        <v>100</v>
      </c>
      <c r="R850" s="49" t="s">
        <v>2310</v>
      </c>
      <c r="S850" s="49" t="s">
        <v>2309</v>
      </c>
      <c r="T850" t="s">
        <v>84</v>
      </c>
      <c r="U850" t="s">
        <v>73</v>
      </c>
      <c r="V850" t="s">
        <v>85</v>
      </c>
      <c r="W850" t="str">
        <f t="shared" ca="1" si="39"/>
        <v/>
      </c>
      <c r="X850" t="str">
        <f t="shared" si="40"/>
        <v/>
      </c>
      <c r="Y850" t="str">
        <f t="shared" ca="1" si="41"/>
        <v/>
      </c>
    </row>
    <row r="851" spans="1:25" x14ac:dyDescent="0.25">
      <c r="A851">
        <v>880</v>
      </c>
      <c r="B851" t="s">
        <v>91</v>
      </c>
      <c r="C851" t="s">
        <v>79</v>
      </c>
      <c r="D851" t="s">
        <v>90</v>
      </c>
      <c r="E851" t="s">
        <v>22</v>
      </c>
      <c r="F851" t="s">
        <v>81</v>
      </c>
      <c r="G851" t="s">
        <v>2311</v>
      </c>
      <c r="H851" t="s">
        <v>75</v>
      </c>
      <c r="I851" t="s">
        <v>75</v>
      </c>
      <c r="J851" s="49" t="s">
        <v>2312</v>
      </c>
      <c r="K851" t="s">
        <v>82</v>
      </c>
      <c r="L851" t="s">
        <v>83</v>
      </c>
      <c r="M851" s="50">
        <v>42626</v>
      </c>
      <c r="N851" s="50">
        <v>42626</v>
      </c>
      <c r="O851" s="51">
        <v>1</v>
      </c>
      <c r="P851" s="51">
        <v>0</v>
      </c>
      <c r="Q851">
        <v>100</v>
      </c>
      <c r="R851" s="49" t="s">
        <v>2313</v>
      </c>
      <c r="S851" s="49" t="s">
        <v>2312</v>
      </c>
      <c r="T851" t="s">
        <v>84</v>
      </c>
      <c r="U851" t="s">
        <v>73</v>
      </c>
      <c r="V851" t="s">
        <v>85</v>
      </c>
      <c r="W851" t="str">
        <f t="shared" ca="1" si="39"/>
        <v/>
      </c>
      <c r="X851" t="str">
        <f t="shared" si="40"/>
        <v/>
      </c>
      <c r="Y851" t="str">
        <f t="shared" ca="1" si="41"/>
        <v/>
      </c>
    </row>
    <row r="852" spans="1:25" x14ac:dyDescent="0.25">
      <c r="A852">
        <v>881</v>
      </c>
      <c r="B852" t="s">
        <v>91</v>
      </c>
      <c r="C852" t="s">
        <v>79</v>
      </c>
      <c r="D852" t="s">
        <v>90</v>
      </c>
      <c r="E852" t="s">
        <v>22</v>
      </c>
      <c r="F852" t="s">
        <v>81</v>
      </c>
      <c r="G852" t="s">
        <v>2314</v>
      </c>
      <c r="H852" t="s">
        <v>75</v>
      </c>
      <c r="I852" t="s">
        <v>75</v>
      </c>
      <c r="J852" s="49" t="s">
        <v>2315</v>
      </c>
      <c r="K852" t="s">
        <v>82</v>
      </c>
      <c r="L852" t="s">
        <v>83</v>
      </c>
      <c r="M852" s="50">
        <v>42626</v>
      </c>
      <c r="N852" s="50">
        <v>42626</v>
      </c>
      <c r="O852" s="51">
        <v>1</v>
      </c>
      <c r="P852" s="51">
        <v>0</v>
      </c>
      <c r="Q852">
        <v>100</v>
      </c>
      <c r="R852" s="49" t="s">
        <v>2316</v>
      </c>
      <c r="S852" s="49" t="s">
        <v>2315</v>
      </c>
      <c r="T852" t="s">
        <v>84</v>
      </c>
      <c r="U852" t="s">
        <v>73</v>
      </c>
      <c r="V852" t="s">
        <v>85</v>
      </c>
      <c r="W852" t="str">
        <f t="shared" ca="1" si="39"/>
        <v/>
      </c>
      <c r="X852" t="str">
        <f t="shared" si="40"/>
        <v/>
      </c>
      <c r="Y852" t="str">
        <f t="shared" ca="1" si="41"/>
        <v/>
      </c>
    </row>
    <row r="853" spans="1:25" x14ac:dyDescent="0.25">
      <c r="A853">
        <v>887</v>
      </c>
      <c r="B853" t="s">
        <v>91</v>
      </c>
      <c r="C853" t="s">
        <v>79</v>
      </c>
      <c r="D853" t="s">
        <v>90</v>
      </c>
      <c r="E853" t="s">
        <v>22</v>
      </c>
      <c r="F853" t="s">
        <v>81</v>
      </c>
      <c r="G853" t="s">
        <v>2317</v>
      </c>
      <c r="H853" t="s">
        <v>1992</v>
      </c>
      <c r="I853" t="s">
        <v>1992</v>
      </c>
      <c r="J853" s="49" t="s">
        <v>2318</v>
      </c>
      <c r="K853" t="s">
        <v>82</v>
      </c>
      <c r="L853" t="s">
        <v>83</v>
      </c>
      <c r="M853" s="50">
        <v>42626</v>
      </c>
      <c r="N853" s="50">
        <v>42626</v>
      </c>
      <c r="O853" s="51">
        <v>0.25</v>
      </c>
      <c r="P853" s="51">
        <v>0</v>
      </c>
      <c r="Q853">
        <v>100</v>
      </c>
      <c r="R853" s="49" t="s">
        <v>2319</v>
      </c>
      <c r="S853" s="49" t="s">
        <v>2318</v>
      </c>
      <c r="T853" t="s">
        <v>84</v>
      </c>
      <c r="U853" t="s">
        <v>73</v>
      </c>
      <c r="V853" t="s">
        <v>85</v>
      </c>
      <c r="W853" t="str">
        <f t="shared" ca="1" si="39"/>
        <v/>
      </c>
      <c r="X853" t="str">
        <f t="shared" si="40"/>
        <v/>
      </c>
      <c r="Y853" t="str">
        <f t="shared" ca="1" si="41"/>
        <v/>
      </c>
    </row>
    <row r="854" spans="1:25" x14ac:dyDescent="0.25">
      <c r="A854">
        <v>891</v>
      </c>
      <c r="B854" t="s">
        <v>91</v>
      </c>
      <c r="C854" t="s">
        <v>79</v>
      </c>
      <c r="D854" t="s">
        <v>90</v>
      </c>
      <c r="E854" t="s">
        <v>22</v>
      </c>
      <c r="F854" t="s">
        <v>81</v>
      </c>
      <c r="G854" t="s">
        <v>2320</v>
      </c>
      <c r="H854" t="s">
        <v>1992</v>
      </c>
      <c r="I854" t="s">
        <v>1992</v>
      </c>
      <c r="J854" s="49" t="s">
        <v>2321</v>
      </c>
      <c r="K854" t="s">
        <v>82</v>
      </c>
      <c r="L854" t="s">
        <v>83</v>
      </c>
      <c r="M854" s="50">
        <v>42626</v>
      </c>
      <c r="N854" s="50">
        <v>42626</v>
      </c>
      <c r="O854" s="51">
        <v>0.30000001192092896</v>
      </c>
      <c r="P854" s="51">
        <v>0</v>
      </c>
      <c r="Q854">
        <v>100</v>
      </c>
      <c r="R854" s="49" t="s">
        <v>2322</v>
      </c>
      <c r="S854" s="49" t="s">
        <v>2323</v>
      </c>
      <c r="T854" t="s">
        <v>84</v>
      </c>
      <c r="U854" t="s">
        <v>73</v>
      </c>
      <c r="V854" t="s">
        <v>85</v>
      </c>
      <c r="W854" t="str">
        <f t="shared" ca="1" si="39"/>
        <v/>
      </c>
      <c r="X854" t="str">
        <f t="shared" si="40"/>
        <v/>
      </c>
      <c r="Y854" t="str">
        <f t="shared" ca="1" si="41"/>
        <v/>
      </c>
    </row>
    <row r="855" spans="1:25" x14ac:dyDescent="0.25">
      <c r="A855">
        <v>894</v>
      </c>
      <c r="B855" t="s">
        <v>91</v>
      </c>
      <c r="C855" t="s">
        <v>79</v>
      </c>
      <c r="D855" t="s">
        <v>90</v>
      </c>
      <c r="E855" t="s">
        <v>22</v>
      </c>
      <c r="F855" t="s">
        <v>81</v>
      </c>
      <c r="G855" t="s">
        <v>2324</v>
      </c>
      <c r="H855" t="s">
        <v>2014</v>
      </c>
      <c r="I855" t="s">
        <v>2014</v>
      </c>
      <c r="J855" s="49" t="s">
        <v>2325</v>
      </c>
      <c r="K855" t="s">
        <v>82</v>
      </c>
      <c r="L855" t="s">
        <v>83</v>
      </c>
      <c r="M855" s="50">
        <v>42626</v>
      </c>
      <c r="N855" s="50">
        <v>42626</v>
      </c>
      <c r="O855" s="51">
        <v>1</v>
      </c>
      <c r="P855" s="51">
        <v>0</v>
      </c>
      <c r="Q855">
        <v>100</v>
      </c>
      <c r="R855" s="49" t="s">
        <v>2326</v>
      </c>
      <c r="S855" s="49" t="s">
        <v>2326</v>
      </c>
      <c r="T855" t="s">
        <v>84</v>
      </c>
      <c r="U855" t="s">
        <v>73</v>
      </c>
      <c r="V855" t="s">
        <v>85</v>
      </c>
      <c r="W855" t="str">
        <f t="shared" ca="1" si="39"/>
        <v/>
      </c>
      <c r="X855" t="str">
        <f t="shared" si="40"/>
        <v/>
      </c>
      <c r="Y855" t="str">
        <f t="shared" ca="1" si="41"/>
        <v/>
      </c>
    </row>
    <row r="856" spans="1:25" x14ac:dyDescent="0.25">
      <c r="A856">
        <v>900</v>
      </c>
      <c r="B856" t="s">
        <v>91</v>
      </c>
      <c r="C856" t="s">
        <v>79</v>
      </c>
      <c r="D856" t="s">
        <v>90</v>
      </c>
      <c r="E856" t="s">
        <v>22</v>
      </c>
      <c r="F856" t="s">
        <v>81</v>
      </c>
      <c r="G856" t="s">
        <v>2327</v>
      </c>
      <c r="H856" t="s">
        <v>75</v>
      </c>
      <c r="I856" t="s">
        <v>75</v>
      </c>
      <c r="J856" s="49" t="s">
        <v>2328</v>
      </c>
      <c r="K856" t="s">
        <v>82</v>
      </c>
      <c r="L856" t="s">
        <v>83</v>
      </c>
      <c r="M856" s="50">
        <v>42625</v>
      </c>
      <c r="N856" s="50">
        <v>42626</v>
      </c>
      <c r="O856" s="51">
        <v>2</v>
      </c>
      <c r="P856" s="51">
        <v>0</v>
      </c>
      <c r="Q856">
        <v>100</v>
      </c>
      <c r="R856" s="49" t="s">
        <v>2329</v>
      </c>
      <c r="S856" s="49" t="s">
        <v>2328</v>
      </c>
      <c r="T856" t="s">
        <v>84</v>
      </c>
      <c r="U856" t="s">
        <v>73</v>
      </c>
      <c r="V856" t="s">
        <v>85</v>
      </c>
      <c r="W856" t="str">
        <f t="shared" ca="1" si="39"/>
        <v/>
      </c>
      <c r="X856">
        <f t="shared" si="40"/>
        <v>1</v>
      </c>
      <c r="Y856" t="str">
        <f t="shared" ca="1" si="41"/>
        <v/>
      </c>
    </row>
    <row r="857" spans="1:25" x14ac:dyDescent="0.25">
      <c r="A857">
        <v>904</v>
      </c>
      <c r="B857" t="s">
        <v>91</v>
      </c>
      <c r="C857" t="s">
        <v>79</v>
      </c>
      <c r="D857" t="s">
        <v>90</v>
      </c>
      <c r="E857" t="s">
        <v>22</v>
      </c>
      <c r="F857" t="s">
        <v>81</v>
      </c>
      <c r="G857" t="s">
        <v>2330</v>
      </c>
      <c r="H857" t="s">
        <v>2014</v>
      </c>
      <c r="I857" t="s">
        <v>2014</v>
      </c>
      <c r="J857" s="49" t="s">
        <v>2331</v>
      </c>
      <c r="K857" t="s">
        <v>82</v>
      </c>
      <c r="L857" t="s">
        <v>83</v>
      </c>
      <c r="M857" s="50">
        <v>42626</v>
      </c>
      <c r="N857" s="50">
        <v>42626</v>
      </c>
      <c r="O857" s="51">
        <v>1</v>
      </c>
      <c r="P857" s="51">
        <v>0</v>
      </c>
      <c r="Q857">
        <v>100</v>
      </c>
      <c r="R857" s="49" t="s">
        <v>2332</v>
      </c>
      <c r="S857" s="49" t="s">
        <v>86</v>
      </c>
      <c r="T857" t="s">
        <v>84</v>
      </c>
      <c r="U857" t="s">
        <v>73</v>
      </c>
      <c r="V857" t="s">
        <v>85</v>
      </c>
      <c r="W857" t="str">
        <f t="shared" ca="1" si="39"/>
        <v/>
      </c>
      <c r="X857" t="str">
        <f t="shared" si="40"/>
        <v/>
      </c>
      <c r="Y857" t="str">
        <f t="shared" ca="1" si="41"/>
        <v/>
      </c>
    </row>
    <row r="858" spans="1:25" x14ac:dyDescent="0.25">
      <c r="A858">
        <v>943</v>
      </c>
      <c r="B858" t="s">
        <v>91</v>
      </c>
      <c r="C858" t="s">
        <v>79</v>
      </c>
      <c r="D858" t="s">
        <v>90</v>
      </c>
      <c r="E858" t="s">
        <v>22</v>
      </c>
      <c r="F858" t="s">
        <v>81</v>
      </c>
      <c r="G858" t="s">
        <v>2327</v>
      </c>
      <c r="H858" t="s">
        <v>75</v>
      </c>
      <c r="I858" t="s">
        <v>75</v>
      </c>
      <c r="J858" s="49" t="s">
        <v>2333</v>
      </c>
      <c r="K858" t="s">
        <v>82</v>
      </c>
      <c r="L858" t="s">
        <v>83</v>
      </c>
      <c r="M858" s="50">
        <v>42626</v>
      </c>
      <c r="N858" s="50">
        <v>42626</v>
      </c>
      <c r="O858" s="51">
        <v>2</v>
      </c>
      <c r="P858" s="51">
        <v>0</v>
      </c>
      <c r="Q858">
        <v>100</v>
      </c>
      <c r="R858" s="49" t="s">
        <v>2334</v>
      </c>
      <c r="S858" s="49" t="s">
        <v>2333</v>
      </c>
      <c r="T858" t="s">
        <v>84</v>
      </c>
      <c r="U858" t="s">
        <v>73</v>
      </c>
      <c r="V858" t="s">
        <v>85</v>
      </c>
      <c r="W858" t="str">
        <f t="shared" ca="1" si="39"/>
        <v/>
      </c>
      <c r="X858" t="str">
        <f t="shared" si="40"/>
        <v/>
      </c>
      <c r="Y858" t="str">
        <f t="shared" ca="1" si="41"/>
        <v/>
      </c>
    </row>
    <row r="859" spans="1:25" x14ac:dyDescent="0.25">
      <c r="A859">
        <v>946</v>
      </c>
      <c r="B859" t="s">
        <v>91</v>
      </c>
      <c r="C859" t="s">
        <v>79</v>
      </c>
      <c r="D859" t="s">
        <v>90</v>
      </c>
      <c r="E859" t="s">
        <v>22</v>
      </c>
      <c r="F859" t="s">
        <v>81</v>
      </c>
      <c r="G859" t="s">
        <v>2335</v>
      </c>
      <c r="H859" t="s">
        <v>75</v>
      </c>
      <c r="I859" t="s">
        <v>75</v>
      </c>
      <c r="J859" s="49" t="s">
        <v>2336</v>
      </c>
      <c r="K859" t="s">
        <v>82</v>
      </c>
      <c r="L859" t="s">
        <v>83</v>
      </c>
      <c r="M859" s="50">
        <v>42626</v>
      </c>
      <c r="N859" s="50">
        <v>42626</v>
      </c>
      <c r="O859" s="51">
        <v>0.30000001192092896</v>
      </c>
      <c r="P859" s="51">
        <v>0</v>
      </c>
      <c r="Q859">
        <v>100</v>
      </c>
      <c r="R859" s="49" t="s">
        <v>2337</v>
      </c>
      <c r="S859" s="49" t="s">
        <v>2336</v>
      </c>
      <c r="T859" t="s">
        <v>84</v>
      </c>
      <c r="U859" t="s">
        <v>73</v>
      </c>
      <c r="V859" t="s">
        <v>85</v>
      </c>
      <c r="W859" t="str">
        <f t="shared" ca="1" si="39"/>
        <v/>
      </c>
      <c r="X859" t="str">
        <f t="shared" si="40"/>
        <v/>
      </c>
      <c r="Y859" t="str">
        <f t="shared" ca="1" si="41"/>
        <v/>
      </c>
    </row>
    <row r="860" spans="1:25" x14ac:dyDescent="0.25">
      <c r="A860">
        <v>948</v>
      </c>
      <c r="B860" t="s">
        <v>91</v>
      </c>
      <c r="C860" t="s">
        <v>79</v>
      </c>
      <c r="D860" t="s">
        <v>90</v>
      </c>
      <c r="E860" t="s">
        <v>22</v>
      </c>
      <c r="F860" t="s">
        <v>81</v>
      </c>
      <c r="G860" t="s">
        <v>2327</v>
      </c>
      <c r="H860" t="s">
        <v>75</v>
      </c>
      <c r="I860" t="s">
        <v>75</v>
      </c>
      <c r="J860" s="49" t="s">
        <v>2338</v>
      </c>
      <c r="K860" t="s">
        <v>82</v>
      </c>
      <c r="L860" t="s">
        <v>83</v>
      </c>
      <c r="M860" s="50">
        <v>42626</v>
      </c>
      <c r="N860" s="50">
        <v>42626</v>
      </c>
      <c r="O860" s="51">
        <v>2</v>
      </c>
      <c r="P860" s="51">
        <v>0</v>
      </c>
      <c r="Q860">
        <v>100</v>
      </c>
      <c r="R860" s="49" t="s">
        <v>2339</v>
      </c>
      <c r="S860" s="49" t="s">
        <v>2340</v>
      </c>
      <c r="T860" t="s">
        <v>84</v>
      </c>
      <c r="U860" t="s">
        <v>73</v>
      </c>
      <c r="V860" t="s">
        <v>85</v>
      </c>
      <c r="W860" t="str">
        <f t="shared" ca="1" si="39"/>
        <v/>
      </c>
      <c r="X860" t="str">
        <f t="shared" si="40"/>
        <v/>
      </c>
      <c r="Y860" t="str">
        <f t="shared" ca="1" si="41"/>
        <v/>
      </c>
    </row>
    <row r="861" spans="1:25" x14ac:dyDescent="0.25">
      <c r="A861">
        <v>949</v>
      </c>
      <c r="B861" t="s">
        <v>91</v>
      </c>
      <c r="C861" t="s">
        <v>79</v>
      </c>
      <c r="D861" t="s">
        <v>90</v>
      </c>
      <c r="E861" t="s">
        <v>22</v>
      </c>
      <c r="F861" t="s">
        <v>81</v>
      </c>
      <c r="G861" t="s">
        <v>2341</v>
      </c>
      <c r="H861" t="s">
        <v>75</v>
      </c>
      <c r="I861" t="s">
        <v>75</v>
      </c>
      <c r="J861" s="49" t="s">
        <v>2342</v>
      </c>
      <c r="K861" t="s">
        <v>82</v>
      </c>
      <c r="L861" t="s">
        <v>83</v>
      </c>
      <c r="M861" s="50">
        <v>42626</v>
      </c>
      <c r="N861" s="50">
        <v>42626</v>
      </c>
      <c r="O861" s="51">
        <v>1</v>
      </c>
      <c r="P861" s="51">
        <v>0</v>
      </c>
      <c r="Q861">
        <v>100</v>
      </c>
      <c r="R861" s="49" t="s">
        <v>2343</v>
      </c>
      <c r="S861" s="49" t="s">
        <v>2342</v>
      </c>
      <c r="T861" t="s">
        <v>84</v>
      </c>
      <c r="U861" t="s">
        <v>73</v>
      </c>
      <c r="V861" t="s">
        <v>85</v>
      </c>
      <c r="W861" t="str">
        <f t="shared" ca="1" si="39"/>
        <v/>
      </c>
      <c r="X861" t="str">
        <f t="shared" si="40"/>
        <v/>
      </c>
      <c r="Y861" t="str">
        <f t="shared" ca="1" si="41"/>
        <v/>
      </c>
    </row>
    <row r="862" spans="1:25" x14ac:dyDescent="0.25">
      <c r="A862">
        <v>951</v>
      </c>
      <c r="B862" t="s">
        <v>91</v>
      </c>
      <c r="C862" t="s">
        <v>79</v>
      </c>
      <c r="D862" t="s">
        <v>90</v>
      </c>
      <c r="E862" t="s">
        <v>1809</v>
      </c>
      <c r="F862" t="s">
        <v>81</v>
      </c>
      <c r="G862" t="s">
        <v>2344</v>
      </c>
      <c r="H862" t="s">
        <v>75</v>
      </c>
      <c r="I862" t="s">
        <v>75</v>
      </c>
      <c r="J862" s="49" t="s">
        <v>2345</v>
      </c>
      <c r="K862" t="s">
        <v>82</v>
      </c>
      <c r="L862" t="s">
        <v>83</v>
      </c>
      <c r="M862" s="50">
        <v>42626</v>
      </c>
      <c r="N862" s="50">
        <v>42626</v>
      </c>
      <c r="O862" s="51">
        <v>1</v>
      </c>
      <c r="P862" s="51">
        <v>0</v>
      </c>
      <c r="Q862">
        <v>100</v>
      </c>
      <c r="R862" s="49" t="s">
        <v>2346</v>
      </c>
      <c r="S862" s="49" t="s">
        <v>2345</v>
      </c>
      <c r="T862" t="s">
        <v>84</v>
      </c>
      <c r="U862" t="s">
        <v>73</v>
      </c>
      <c r="V862" t="s">
        <v>85</v>
      </c>
      <c r="W862" t="str">
        <f t="shared" ca="1" si="39"/>
        <v/>
      </c>
      <c r="X862" t="str">
        <f t="shared" si="40"/>
        <v/>
      </c>
      <c r="Y862" t="str">
        <f t="shared" ca="1" si="41"/>
        <v/>
      </c>
    </row>
    <row r="863" spans="1:25" x14ac:dyDescent="0.25">
      <c r="A863">
        <v>954</v>
      </c>
      <c r="B863" t="s">
        <v>91</v>
      </c>
      <c r="C863" t="s">
        <v>79</v>
      </c>
      <c r="D863" t="s">
        <v>90</v>
      </c>
      <c r="E863" t="s">
        <v>22</v>
      </c>
      <c r="F863" t="s">
        <v>81</v>
      </c>
      <c r="G863" t="s">
        <v>2347</v>
      </c>
      <c r="H863" t="s">
        <v>75</v>
      </c>
      <c r="I863" t="s">
        <v>75</v>
      </c>
      <c r="J863" s="49" t="s">
        <v>2348</v>
      </c>
      <c r="K863" t="s">
        <v>82</v>
      </c>
      <c r="L863" t="s">
        <v>83</v>
      </c>
      <c r="M863" s="50">
        <v>42626</v>
      </c>
      <c r="N863" s="50">
        <v>42626</v>
      </c>
      <c r="O863" s="51">
        <v>0.30000001192092896</v>
      </c>
      <c r="P863" s="51">
        <v>0</v>
      </c>
      <c r="Q863">
        <v>100</v>
      </c>
      <c r="R863" s="49" t="s">
        <v>2349</v>
      </c>
      <c r="S863" s="49" t="s">
        <v>2350</v>
      </c>
      <c r="T863" t="s">
        <v>84</v>
      </c>
      <c r="U863" t="s">
        <v>73</v>
      </c>
      <c r="V863" t="s">
        <v>85</v>
      </c>
      <c r="W863" t="str">
        <f t="shared" ca="1" si="39"/>
        <v/>
      </c>
      <c r="X863" t="str">
        <f t="shared" si="40"/>
        <v/>
      </c>
      <c r="Y863" t="str">
        <f t="shared" ca="1" si="41"/>
        <v/>
      </c>
    </row>
    <row r="864" spans="1:25" x14ac:dyDescent="0.25">
      <c r="A864">
        <v>955</v>
      </c>
      <c r="B864" t="s">
        <v>91</v>
      </c>
      <c r="C864" t="s">
        <v>79</v>
      </c>
      <c r="D864" t="s">
        <v>90</v>
      </c>
      <c r="E864" t="s">
        <v>22</v>
      </c>
      <c r="F864" t="s">
        <v>81</v>
      </c>
      <c r="G864" t="s">
        <v>2351</v>
      </c>
      <c r="H864" t="s">
        <v>1992</v>
      </c>
      <c r="I864" t="s">
        <v>1992</v>
      </c>
      <c r="J864" s="49" t="s">
        <v>2352</v>
      </c>
      <c r="K864" t="s">
        <v>82</v>
      </c>
      <c r="L864" t="s">
        <v>83</v>
      </c>
      <c r="M864" s="50">
        <v>42626</v>
      </c>
      <c r="N864" s="50">
        <v>42626</v>
      </c>
      <c r="O864" s="51">
        <v>0.10000000149011612</v>
      </c>
      <c r="P864" s="51">
        <v>0</v>
      </c>
      <c r="Q864">
        <v>100</v>
      </c>
      <c r="R864" s="49" t="s">
        <v>2353</v>
      </c>
      <c r="S864" s="49" t="s">
        <v>2352</v>
      </c>
      <c r="T864" t="s">
        <v>84</v>
      </c>
      <c r="U864" t="s">
        <v>73</v>
      </c>
      <c r="V864" t="s">
        <v>85</v>
      </c>
      <c r="W864" t="str">
        <f t="shared" ca="1" si="39"/>
        <v/>
      </c>
      <c r="X864" t="str">
        <f t="shared" si="40"/>
        <v/>
      </c>
      <c r="Y864" t="str">
        <f t="shared" ca="1" si="41"/>
        <v/>
      </c>
    </row>
    <row r="865" spans="1:25" x14ac:dyDescent="0.25">
      <c r="A865">
        <v>956</v>
      </c>
      <c r="B865" t="s">
        <v>91</v>
      </c>
      <c r="C865" t="s">
        <v>79</v>
      </c>
      <c r="D865" t="s">
        <v>90</v>
      </c>
      <c r="E865" t="s">
        <v>22</v>
      </c>
      <c r="F865" t="s">
        <v>81</v>
      </c>
      <c r="G865" t="s">
        <v>2354</v>
      </c>
      <c r="H865" t="s">
        <v>2014</v>
      </c>
      <c r="I865" t="s">
        <v>2014</v>
      </c>
      <c r="J865" s="49" t="s">
        <v>2355</v>
      </c>
      <c r="K865" t="s">
        <v>82</v>
      </c>
      <c r="L865" t="s">
        <v>83</v>
      </c>
      <c r="M865" s="50">
        <v>42626</v>
      </c>
      <c r="N865" s="50">
        <v>42626</v>
      </c>
      <c r="O865" s="51">
        <v>0.30000001192092896</v>
      </c>
      <c r="P865" s="51">
        <v>0</v>
      </c>
      <c r="Q865">
        <v>100</v>
      </c>
      <c r="R865" s="49" t="s">
        <v>2356</v>
      </c>
      <c r="S865" s="49" t="s">
        <v>2356</v>
      </c>
      <c r="T865" t="s">
        <v>84</v>
      </c>
      <c r="U865" t="s">
        <v>73</v>
      </c>
      <c r="V865" t="s">
        <v>85</v>
      </c>
      <c r="W865" t="str">
        <f t="shared" ca="1" si="39"/>
        <v/>
      </c>
      <c r="X865" t="str">
        <f t="shared" si="40"/>
        <v/>
      </c>
      <c r="Y865" t="str">
        <f t="shared" ca="1" si="41"/>
        <v/>
      </c>
    </row>
    <row r="866" spans="1:25" x14ac:dyDescent="0.25">
      <c r="A866">
        <v>958</v>
      </c>
      <c r="B866" t="s">
        <v>91</v>
      </c>
      <c r="C866" t="s">
        <v>79</v>
      </c>
      <c r="D866" t="s">
        <v>90</v>
      </c>
      <c r="E866" t="s">
        <v>22</v>
      </c>
      <c r="F866" t="s">
        <v>81</v>
      </c>
      <c r="G866" t="s">
        <v>2357</v>
      </c>
      <c r="H866" t="s">
        <v>1992</v>
      </c>
      <c r="I866" t="s">
        <v>1992</v>
      </c>
      <c r="J866" s="49" t="s">
        <v>2358</v>
      </c>
      <c r="K866" t="s">
        <v>82</v>
      </c>
      <c r="L866" t="s">
        <v>83</v>
      </c>
      <c r="M866" s="50">
        <v>42626</v>
      </c>
      <c r="N866" s="50">
        <v>42626</v>
      </c>
      <c r="O866" s="51">
        <v>0.10000000149011612</v>
      </c>
      <c r="P866" s="51">
        <v>0</v>
      </c>
      <c r="Q866">
        <v>100</v>
      </c>
      <c r="R866" s="49" t="s">
        <v>2359</v>
      </c>
      <c r="S866" s="49" t="s">
        <v>2360</v>
      </c>
      <c r="T866" t="s">
        <v>84</v>
      </c>
      <c r="U866" t="s">
        <v>73</v>
      </c>
      <c r="V866" t="s">
        <v>85</v>
      </c>
      <c r="W866" t="str">
        <f t="shared" ca="1" si="39"/>
        <v/>
      </c>
      <c r="X866" t="str">
        <f t="shared" si="40"/>
        <v/>
      </c>
      <c r="Y866" t="str">
        <f t="shared" ca="1" si="41"/>
        <v/>
      </c>
    </row>
    <row r="867" spans="1:25" x14ac:dyDescent="0.25">
      <c r="A867">
        <v>959</v>
      </c>
      <c r="B867" t="s">
        <v>91</v>
      </c>
      <c r="C867" t="s">
        <v>79</v>
      </c>
      <c r="D867" t="s">
        <v>90</v>
      </c>
      <c r="E867" t="s">
        <v>22</v>
      </c>
      <c r="F867" t="s">
        <v>81</v>
      </c>
      <c r="G867" t="s">
        <v>2361</v>
      </c>
      <c r="H867" t="s">
        <v>1992</v>
      </c>
      <c r="I867" t="s">
        <v>1992</v>
      </c>
      <c r="J867" s="49" t="s">
        <v>2362</v>
      </c>
      <c r="K867" t="s">
        <v>82</v>
      </c>
      <c r="L867" t="s">
        <v>83</v>
      </c>
      <c r="M867" s="50">
        <v>42626</v>
      </c>
      <c r="N867" s="50">
        <v>42626</v>
      </c>
      <c r="O867" s="51">
        <v>0.10000000149011612</v>
      </c>
      <c r="P867" s="51">
        <v>0</v>
      </c>
      <c r="Q867">
        <v>100</v>
      </c>
      <c r="R867" s="49" t="s">
        <v>2363</v>
      </c>
      <c r="S867" s="49" t="s">
        <v>2362</v>
      </c>
      <c r="T867" t="s">
        <v>84</v>
      </c>
      <c r="U867" t="s">
        <v>73</v>
      </c>
      <c r="V867" t="s">
        <v>85</v>
      </c>
      <c r="W867" t="str">
        <f t="shared" ca="1" si="39"/>
        <v/>
      </c>
      <c r="X867" t="str">
        <f t="shared" si="40"/>
        <v/>
      </c>
      <c r="Y867" t="str">
        <f t="shared" ca="1" si="41"/>
        <v/>
      </c>
    </row>
    <row r="868" spans="1:25" x14ac:dyDescent="0.25">
      <c r="A868">
        <v>969</v>
      </c>
      <c r="B868" t="s">
        <v>91</v>
      </c>
      <c r="C868" t="s">
        <v>79</v>
      </c>
      <c r="D868" t="s">
        <v>90</v>
      </c>
      <c r="E868" t="s">
        <v>22</v>
      </c>
      <c r="F868" t="s">
        <v>81</v>
      </c>
      <c r="G868" t="s">
        <v>2357</v>
      </c>
      <c r="H868" t="s">
        <v>1992</v>
      </c>
      <c r="I868" t="s">
        <v>1992</v>
      </c>
      <c r="J868" s="49" t="s">
        <v>2364</v>
      </c>
      <c r="K868" t="s">
        <v>82</v>
      </c>
      <c r="L868" t="s">
        <v>83</v>
      </c>
      <c r="M868" s="50">
        <v>42626</v>
      </c>
      <c r="N868" s="50">
        <v>42626</v>
      </c>
      <c r="O868" s="51">
        <v>0.10000000149011612</v>
      </c>
      <c r="P868" s="51">
        <v>0</v>
      </c>
      <c r="Q868">
        <v>100</v>
      </c>
      <c r="R868" s="49" t="s">
        <v>2365</v>
      </c>
      <c r="S868" s="49" t="s">
        <v>2364</v>
      </c>
      <c r="T868" t="s">
        <v>84</v>
      </c>
      <c r="U868" t="s">
        <v>73</v>
      </c>
      <c r="V868" t="s">
        <v>85</v>
      </c>
      <c r="W868" t="str">
        <f t="shared" ca="1" si="39"/>
        <v/>
      </c>
      <c r="X868" t="str">
        <f t="shared" si="40"/>
        <v/>
      </c>
      <c r="Y868" t="str">
        <f t="shared" ca="1" si="41"/>
        <v/>
      </c>
    </row>
    <row r="869" spans="1:25" x14ac:dyDescent="0.25">
      <c r="A869">
        <v>971</v>
      </c>
      <c r="B869" t="s">
        <v>91</v>
      </c>
      <c r="C869" t="s">
        <v>79</v>
      </c>
      <c r="D869" t="s">
        <v>90</v>
      </c>
      <c r="E869" t="s">
        <v>22</v>
      </c>
      <c r="F869" t="s">
        <v>81</v>
      </c>
      <c r="G869" t="s">
        <v>2357</v>
      </c>
      <c r="H869" t="s">
        <v>1992</v>
      </c>
      <c r="I869" t="s">
        <v>1992</v>
      </c>
      <c r="J869" s="49" t="s">
        <v>2366</v>
      </c>
      <c r="K869" t="s">
        <v>82</v>
      </c>
      <c r="L869" t="s">
        <v>83</v>
      </c>
      <c r="M869" s="50">
        <v>42626</v>
      </c>
      <c r="N869" s="50">
        <v>42626</v>
      </c>
      <c r="O869" s="51">
        <v>0.10000000149011612</v>
      </c>
      <c r="P869" s="51">
        <v>0</v>
      </c>
      <c r="Q869">
        <v>100</v>
      </c>
      <c r="R869" s="49" t="s">
        <v>2367</v>
      </c>
      <c r="S869" s="49" t="s">
        <v>2366</v>
      </c>
      <c r="T869" t="s">
        <v>84</v>
      </c>
      <c r="U869" t="s">
        <v>73</v>
      </c>
      <c r="V869" t="s">
        <v>85</v>
      </c>
      <c r="W869" t="str">
        <f t="shared" ca="1" si="39"/>
        <v/>
      </c>
      <c r="X869" t="str">
        <f t="shared" si="40"/>
        <v/>
      </c>
      <c r="Y869" t="str">
        <f t="shared" ca="1" si="41"/>
        <v/>
      </c>
    </row>
    <row r="870" spans="1:25" x14ac:dyDescent="0.25">
      <c r="A870">
        <v>983</v>
      </c>
      <c r="B870" t="s">
        <v>91</v>
      </c>
      <c r="C870" t="s">
        <v>79</v>
      </c>
      <c r="D870" t="s">
        <v>90</v>
      </c>
      <c r="E870" t="s">
        <v>22</v>
      </c>
      <c r="F870" t="s">
        <v>81</v>
      </c>
      <c r="G870" t="s">
        <v>2368</v>
      </c>
      <c r="H870" t="s">
        <v>75</v>
      </c>
      <c r="I870" t="s">
        <v>75</v>
      </c>
      <c r="J870" s="49" t="s">
        <v>2369</v>
      </c>
      <c r="K870" t="s">
        <v>82</v>
      </c>
      <c r="L870" t="s">
        <v>83</v>
      </c>
      <c r="M870" s="50">
        <v>42626</v>
      </c>
      <c r="N870" s="50">
        <v>42626</v>
      </c>
      <c r="O870" s="51">
        <v>0.10000000149011612</v>
      </c>
      <c r="P870" s="51">
        <v>0</v>
      </c>
      <c r="Q870">
        <v>100</v>
      </c>
      <c r="R870" s="49" t="s">
        <v>2370</v>
      </c>
      <c r="S870" s="49" t="s">
        <v>2371</v>
      </c>
      <c r="T870" t="s">
        <v>84</v>
      </c>
      <c r="U870" t="s">
        <v>73</v>
      </c>
      <c r="V870" t="s">
        <v>85</v>
      </c>
      <c r="W870" t="str">
        <f t="shared" ca="1" si="39"/>
        <v/>
      </c>
      <c r="X870" t="str">
        <f t="shared" si="40"/>
        <v/>
      </c>
      <c r="Y870" t="str">
        <f t="shared" ca="1" si="41"/>
        <v/>
      </c>
    </row>
    <row r="871" spans="1:25" x14ac:dyDescent="0.25">
      <c r="A871">
        <v>989</v>
      </c>
      <c r="B871" t="s">
        <v>91</v>
      </c>
      <c r="C871" t="s">
        <v>79</v>
      </c>
      <c r="D871" t="s">
        <v>90</v>
      </c>
      <c r="E871" t="s">
        <v>22</v>
      </c>
      <c r="F871" t="s">
        <v>81</v>
      </c>
      <c r="G871" t="s">
        <v>2372</v>
      </c>
      <c r="H871" t="s">
        <v>75</v>
      </c>
      <c r="I871" t="s">
        <v>75</v>
      </c>
      <c r="J871" s="49" t="s">
        <v>2373</v>
      </c>
      <c r="K871" t="s">
        <v>82</v>
      </c>
      <c r="L871" t="s">
        <v>83</v>
      </c>
      <c r="M871" s="50">
        <v>42626</v>
      </c>
      <c r="N871" s="50">
        <v>42626</v>
      </c>
      <c r="O871" s="51">
        <v>0.10000000149011612</v>
      </c>
      <c r="P871" s="51">
        <v>0</v>
      </c>
      <c r="Q871">
        <v>100</v>
      </c>
      <c r="R871" s="49" t="s">
        <v>2374</v>
      </c>
      <c r="S871" s="49" t="s">
        <v>2373</v>
      </c>
      <c r="T871" t="s">
        <v>84</v>
      </c>
      <c r="U871" t="s">
        <v>73</v>
      </c>
      <c r="V871" t="s">
        <v>85</v>
      </c>
      <c r="W871" t="str">
        <f t="shared" ca="1" si="39"/>
        <v/>
      </c>
      <c r="X871" t="str">
        <f t="shared" si="40"/>
        <v/>
      </c>
      <c r="Y871" t="str">
        <f t="shared" ca="1" si="41"/>
        <v/>
      </c>
    </row>
    <row r="872" spans="1:25" x14ac:dyDescent="0.25">
      <c r="A872">
        <v>998</v>
      </c>
      <c r="B872" t="s">
        <v>91</v>
      </c>
      <c r="C872" t="s">
        <v>79</v>
      </c>
      <c r="D872" t="s">
        <v>90</v>
      </c>
      <c r="E872" t="s">
        <v>22</v>
      </c>
      <c r="F872" t="s">
        <v>81</v>
      </c>
      <c r="G872" t="s">
        <v>2375</v>
      </c>
      <c r="H872" t="s">
        <v>2014</v>
      </c>
      <c r="I872" t="s">
        <v>2014</v>
      </c>
      <c r="J872" s="49" t="s">
        <v>2376</v>
      </c>
      <c r="K872" t="s">
        <v>82</v>
      </c>
      <c r="L872" t="s">
        <v>83</v>
      </c>
      <c r="M872" s="50">
        <v>42626</v>
      </c>
      <c r="N872" s="50">
        <v>42626</v>
      </c>
      <c r="O872" s="51">
        <v>1</v>
      </c>
      <c r="P872" s="51">
        <v>0</v>
      </c>
      <c r="Q872">
        <v>100</v>
      </c>
      <c r="R872" s="49" t="s">
        <v>2377</v>
      </c>
      <c r="S872" s="49" t="s">
        <v>2376</v>
      </c>
      <c r="T872" t="s">
        <v>84</v>
      </c>
      <c r="U872" t="s">
        <v>73</v>
      </c>
      <c r="V872" t="s">
        <v>85</v>
      </c>
      <c r="W872" t="str">
        <f t="shared" ca="1" si="39"/>
        <v/>
      </c>
      <c r="X872" t="str">
        <f t="shared" si="40"/>
        <v/>
      </c>
      <c r="Y872" t="str">
        <f t="shared" ca="1" si="41"/>
        <v/>
      </c>
    </row>
    <row r="873" spans="1:25" x14ac:dyDescent="0.25">
      <c r="A873">
        <v>1004</v>
      </c>
      <c r="B873" t="s">
        <v>91</v>
      </c>
      <c r="C873" t="s">
        <v>79</v>
      </c>
      <c r="D873" t="s">
        <v>90</v>
      </c>
      <c r="E873" t="s">
        <v>22</v>
      </c>
      <c r="F873" t="s">
        <v>81</v>
      </c>
      <c r="G873" t="s">
        <v>2378</v>
      </c>
      <c r="H873" t="s">
        <v>75</v>
      </c>
      <c r="I873" t="s">
        <v>75</v>
      </c>
      <c r="J873" s="49" t="s">
        <v>2379</v>
      </c>
      <c r="K873" t="s">
        <v>82</v>
      </c>
      <c r="L873" t="s">
        <v>83</v>
      </c>
      <c r="M873" s="50">
        <v>42626</v>
      </c>
      <c r="N873" s="50">
        <v>42626</v>
      </c>
      <c r="O873" s="51">
        <v>0.10000000149011612</v>
      </c>
      <c r="P873" s="51">
        <v>0</v>
      </c>
      <c r="Q873">
        <v>100</v>
      </c>
      <c r="R873" s="49" t="s">
        <v>2380</v>
      </c>
      <c r="S873" s="49" t="s">
        <v>2379</v>
      </c>
      <c r="T873" t="s">
        <v>84</v>
      </c>
      <c r="U873" t="s">
        <v>73</v>
      </c>
      <c r="V873" t="s">
        <v>85</v>
      </c>
      <c r="W873" t="str">
        <f t="shared" ca="1" si="39"/>
        <v/>
      </c>
      <c r="X873" t="str">
        <f t="shared" si="40"/>
        <v/>
      </c>
      <c r="Y873" t="str">
        <f t="shared" ca="1" si="41"/>
        <v/>
      </c>
    </row>
    <row r="874" spans="1:25" x14ac:dyDescent="0.25">
      <c r="A874">
        <v>1006</v>
      </c>
      <c r="B874" t="s">
        <v>91</v>
      </c>
      <c r="C874" t="s">
        <v>79</v>
      </c>
      <c r="D874" t="s">
        <v>90</v>
      </c>
      <c r="E874" t="s">
        <v>22</v>
      </c>
      <c r="F874" t="s">
        <v>81</v>
      </c>
      <c r="G874" t="s">
        <v>2381</v>
      </c>
      <c r="H874" t="s">
        <v>75</v>
      </c>
      <c r="I874" t="s">
        <v>75</v>
      </c>
      <c r="J874" s="49" t="s">
        <v>2382</v>
      </c>
      <c r="K874" t="s">
        <v>82</v>
      </c>
      <c r="L874" t="s">
        <v>83</v>
      </c>
      <c r="M874" s="50">
        <v>42626</v>
      </c>
      <c r="N874" s="50">
        <v>42626</v>
      </c>
      <c r="O874" s="51">
        <v>0.10000000149011612</v>
      </c>
      <c r="P874" s="51">
        <v>0</v>
      </c>
      <c r="Q874">
        <v>100</v>
      </c>
      <c r="R874" s="49" t="s">
        <v>2383</v>
      </c>
      <c r="S874" s="49" t="s">
        <v>2382</v>
      </c>
      <c r="T874" t="s">
        <v>84</v>
      </c>
      <c r="U874" t="s">
        <v>73</v>
      </c>
      <c r="V874" t="s">
        <v>85</v>
      </c>
      <c r="W874" t="str">
        <f t="shared" ca="1" si="39"/>
        <v/>
      </c>
      <c r="X874" t="str">
        <f t="shared" si="40"/>
        <v/>
      </c>
      <c r="Y874" t="str">
        <f t="shared" ca="1" si="41"/>
        <v/>
      </c>
    </row>
    <row r="875" spans="1:25" x14ac:dyDescent="0.25">
      <c r="A875">
        <v>1011</v>
      </c>
      <c r="B875" t="s">
        <v>91</v>
      </c>
      <c r="C875" t="s">
        <v>79</v>
      </c>
      <c r="D875" t="s">
        <v>90</v>
      </c>
      <c r="E875" t="s">
        <v>22</v>
      </c>
      <c r="F875" t="s">
        <v>81</v>
      </c>
      <c r="G875" t="s">
        <v>2384</v>
      </c>
      <c r="H875" t="s">
        <v>75</v>
      </c>
      <c r="I875" t="s">
        <v>75</v>
      </c>
      <c r="J875" s="49" t="s">
        <v>2385</v>
      </c>
      <c r="K875" t="s">
        <v>82</v>
      </c>
      <c r="L875" t="s">
        <v>83</v>
      </c>
      <c r="M875" s="50">
        <v>42626</v>
      </c>
      <c r="N875" s="50">
        <v>42626</v>
      </c>
      <c r="O875" s="51">
        <v>0.10000000149011612</v>
      </c>
      <c r="P875" s="51">
        <v>0</v>
      </c>
      <c r="Q875">
        <v>100</v>
      </c>
      <c r="R875" s="49" t="s">
        <v>2386</v>
      </c>
      <c r="S875" s="49" t="s">
        <v>2385</v>
      </c>
      <c r="T875" t="s">
        <v>84</v>
      </c>
      <c r="U875" t="s">
        <v>73</v>
      </c>
      <c r="V875" t="s">
        <v>85</v>
      </c>
      <c r="W875" t="str">
        <f t="shared" ca="1" si="39"/>
        <v/>
      </c>
      <c r="X875" t="str">
        <f t="shared" si="40"/>
        <v/>
      </c>
      <c r="Y875" t="str">
        <f t="shared" ca="1" si="41"/>
        <v/>
      </c>
    </row>
    <row r="876" spans="1:25" x14ac:dyDescent="0.25">
      <c r="A876">
        <v>1015</v>
      </c>
      <c r="B876" t="s">
        <v>91</v>
      </c>
      <c r="C876" t="s">
        <v>79</v>
      </c>
      <c r="D876" t="s">
        <v>90</v>
      </c>
      <c r="E876" t="s">
        <v>22</v>
      </c>
      <c r="F876" t="s">
        <v>81</v>
      </c>
      <c r="G876" t="s">
        <v>2387</v>
      </c>
      <c r="H876" t="s">
        <v>75</v>
      </c>
      <c r="I876" t="s">
        <v>75</v>
      </c>
      <c r="J876" s="49" t="s">
        <v>2388</v>
      </c>
      <c r="K876" t="s">
        <v>82</v>
      </c>
      <c r="L876" t="s">
        <v>83</v>
      </c>
      <c r="M876" s="50">
        <v>42626</v>
      </c>
      <c r="N876" s="50">
        <v>42626</v>
      </c>
      <c r="O876" s="51">
        <v>0.10000000149011612</v>
      </c>
      <c r="P876" s="51">
        <v>0</v>
      </c>
      <c r="Q876">
        <v>100</v>
      </c>
      <c r="R876" s="49" t="s">
        <v>2389</v>
      </c>
      <c r="S876" s="49" t="s">
        <v>2388</v>
      </c>
      <c r="T876" t="s">
        <v>84</v>
      </c>
      <c r="U876" t="s">
        <v>73</v>
      </c>
      <c r="V876" t="s">
        <v>85</v>
      </c>
      <c r="W876" t="str">
        <f t="shared" ca="1" si="39"/>
        <v/>
      </c>
      <c r="X876" t="str">
        <f t="shared" si="40"/>
        <v/>
      </c>
      <c r="Y876" t="str">
        <f t="shared" ca="1" si="41"/>
        <v/>
      </c>
    </row>
    <row r="877" spans="1:25" x14ac:dyDescent="0.25">
      <c r="A877">
        <v>1021</v>
      </c>
      <c r="B877" t="s">
        <v>91</v>
      </c>
      <c r="C877" t="s">
        <v>79</v>
      </c>
      <c r="D877" t="s">
        <v>90</v>
      </c>
      <c r="E877" t="s">
        <v>22</v>
      </c>
      <c r="F877" t="s">
        <v>81</v>
      </c>
      <c r="G877" t="s">
        <v>2390</v>
      </c>
      <c r="H877" t="s">
        <v>1992</v>
      </c>
      <c r="I877" t="s">
        <v>1992</v>
      </c>
      <c r="J877" s="49" t="s">
        <v>2391</v>
      </c>
      <c r="K877" t="s">
        <v>82</v>
      </c>
      <c r="L877" t="s">
        <v>83</v>
      </c>
      <c r="M877" s="50">
        <v>42626</v>
      </c>
      <c r="N877" s="50">
        <v>42626</v>
      </c>
      <c r="O877" s="51">
        <v>0.30000001192092896</v>
      </c>
      <c r="P877" s="51">
        <v>0</v>
      </c>
      <c r="Q877">
        <v>100</v>
      </c>
      <c r="R877" s="49" t="s">
        <v>2392</v>
      </c>
      <c r="S877" s="49" t="s">
        <v>2391</v>
      </c>
      <c r="T877" t="s">
        <v>84</v>
      </c>
      <c r="U877" t="s">
        <v>73</v>
      </c>
      <c r="V877" t="s">
        <v>85</v>
      </c>
      <c r="W877" t="str">
        <f t="shared" ca="1" si="39"/>
        <v/>
      </c>
      <c r="X877" t="str">
        <f t="shared" si="40"/>
        <v/>
      </c>
      <c r="Y877" t="str">
        <f t="shared" ca="1" si="41"/>
        <v/>
      </c>
    </row>
    <row r="878" spans="1:25" x14ac:dyDescent="0.25">
      <c r="A878">
        <v>1035</v>
      </c>
      <c r="B878" t="s">
        <v>91</v>
      </c>
      <c r="C878" t="s">
        <v>79</v>
      </c>
      <c r="D878" t="s">
        <v>90</v>
      </c>
      <c r="E878" t="s">
        <v>22</v>
      </c>
      <c r="F878" t="s">
        <v>81</v>
      </c>
      <c r="G878" t="s">
        <v>2393</v>
      </c>
      <c r="H878" t="s">
        <v>75</v>
      </c>
      <c r="I878" t="s">
        <v>75</v>
      </c>
      <c r="J878" s="49" t="s">
        <v>2394</v>
      </c>
      <c r="K878" t="s">
        <v>82</v>
      </c>
      <c r="L878" t="s">
        <v>83</v>
      </c>
      <c r="M878" s="50">
        <v>42626</v>
      </c>
      <c r="N878" s="50">
        <v>42626</v>
      </c>
      <c r="O878" s="51">
        <v>2</v>
      </c>
      <c r="P878" s="51">
        <v>0</v>
      </c>
      <c r="Q878">
        <v>100</v>
      </c>
      <c r="R878" s="49" t="s">
        <v>2395</v>
      </c>
      <c r="S878" s="49" t="s">
        <v>2394</v>
      </c>
      <c r="T878" t="s">
        <v>84</v>
      </c>
      <c r="U878" t="s">
        <v>73</v>
      </c>
      <c r="V878" t="s">
        <v>85</v>
      </c>
      <c r="W878" t="str">
        <f t="shared" ca="1" si="39"/>
        <v/>
      </c>
      <c r="X878" t="str">
        <f t="shared" si="40"/>
        <v/>
      </c>
      <c r="Y878" t="str">
        <f t="shared" ca="1" si="41"/>
        <v/>
      </c>
    </row>
    <row r="879" spans="1:25" x14ac:dyDescent="0.25">
      <c r="A879">
        <v>1038</v>
      </c>
      <c r="B879" t="s">
        <v>91</v>
      </c>
      <c r="C879" t="s">
        <v>79</v>
      </c>
      <c r="D879" t="s">
        <v>90</v>
      </c>
      <c r="E879" t="s">
        <v>22</v>
      </c>
      <c r="F879" t="s">
        <v>81</v>
      </c>
      <c r="G879" t="s">
        <v>2396</v>
      </c>
      <c r="H879" t="s">
        <v>75</v>
      </c>
      <c r="I879" t="s">
        <v>75</v>
      </c>
      <c r="J879" s="49" t="s">
        <v>2397</v>
      </c>
      <c r="K879" t="s">
        <v>82</v>
      </c>
      <c r="L879" t="s">
        <v>83</v>
      </c>
      <c r="M879" s="50">
        <v>42626</v>
      </c>
      <c r="N879" s="50">
        <v>42627</v>
      </c>
      <c r="O879" s="51">
        <v>2</v>
      </c>
      <c r="P879" s="51">
        <v>0</v>
      </c>
      <c r="Q879">
        <v>100</v>
      </c>
      <c r="R879" s="49" t="s">
        <v>2398</v>
      </c>
      <c r="S879" s="49" t="s">
        <v>2397</v>
      </c>
      <c r="T879" t="s">
        <v>84</v>
      </c>
      <c r="U879" t="s">
        <v>73</v>
      </c>
      <c r="V879" t="s">
        <v>85</v>
      </c>
      <c r="W879" t="str">
        <f t="shared" ca="1" si="39"/>
        <v/>
      </c>
      <c r="X879">
        <f t="shared" si="40"/>
        <v>1</v>
      </c>
      <c r="Y879" t="str">
        <f t="shared" ca="1" si="41"/>
        <v/>
      </c>
    </row>
    <row r="880" spans="1:25" x14ac:dyDescent="0.25">
      <c r="A880">
        <v>1039</v>
      </c>
      <c r="B880" t="s">
        <v>91</v>
      </c>
      <c r="C880" t="s">
        <v>79</v>
      </c>
      <c r="D880" t="s">
        <v>90</v>
      </c>
      <c r="E880" t="s">
        <v>22</v>
      </c>
      <c r="F880" t="s">
        <v>81</v>
      </c>
      <c r="G880" t="s">
        <v>2399</v>
      </c>
      <c r="H880" t="s">
        <v>75</v>
      </c>
      <c r="I880" t="s">
        <v>75</v>
      </c>
      <c r="J880" s="49" t="s">
        <v>2400</v>
      </c>
      <c r="K880" t="s">
        <v>82</v>
      </c>
      <c r="L880" t="s">
        <v>83</v>
      </c>
      <c r="M880" s="50">
        <v>42626</v>
      </c>
      <c r="N880" s="50">
        <v>42627</v>
      </c>
      <c r="O880" s="51">
        <v>2</v>
      </c>
      <c r="P880" s="51">
        <v>0</v>
      </c>
      <c r="Q880">
        <v>100</v>
      </c>
      <c r="R880" s="49" t="s">
        <v>2401</v>
      </c>
      <c r="S880" s="49" t="s">
        <v>2400</v>
      </c>
      <c r="T880" t="s">
        <v>84</v>
      </c>
      <c r="U880" t="s">
        <v>73</v>
      </c>
      <c r="V880" t="s">
        <v>85</v>
      </c>
      <c r="W880" t="str">
        <f t="shared" ca="1" si="39"/>
        <v/>
      </c>
      <c r="X880">
        <f t="shared" si="40"/>
        <v>1</v>
      </c>
      <c r="Y880" t="str">
        <f t="shared" ca="1" si="41"/>
        <v/>
      </c>
    </row>
    <row r="881" spans="1:25" x14ac:dyDescent="0.25">
      <c r="A881">
        <v>1044</v>
      </c>
      <c r="B881" t="s">
        <v>91</v>
      </c>
      <c r="C881" t="s">
        <v>79</v>
      </c>
      <c r="D881" t="s">
        <v>90</v>
      </c>
      <c r="E881" t="s">
        <v>22</v>
      </c>
      <c r="F881" t="s">
        <v>81</v>
      </c>
      <c r="G881" t="s">
        <v>2327</v>
      </c>
      <c r="H881" t="s">
        <v>75</v>
      </c>
      <c r="I881" t="s">
        <v>75</v>
      </c>
      <c r="J881" s="49" t="s">
        <v>2402</v>
      </c>
      <c r="K881" t="s">
        <v>82</v>
      </c>
      <c r="L881" t="s">
        <v>83</v>
      </c>
      <c r="M881" s="50">
        <v>42626</v>
      </c>
      <c r="N881" s="50">
        <v>42627</v>
      </c>
      <c r="O881" s="51">
        <v>1</v>
      </c>
      <c r="P881" s="51">
        <v>0</v>
      </c>
      <c r="Q881">
        <v>100</v>
      </c>
      <c r="R881" s="49" t="s">
        <v>2403</v>
      </c>
      <c r="S881" s="49" t="s">
        <v>2402</v>
      </c>
      <c r="T881" t="s">
        <v>84</v>
      </c>
      <c r="U881" t="s">
        <v>73</v>
      </c>
      <c r="V881" t="s">
        <v>85</v>
      </c>
      <c r="W881" t="str">
        <f t="shared" ca="1" si="39"/>
        <v/>
      </c>
      <c r="X881">
        <f t="shared" si="40"/>
        <v>1</v>
      </c>
      <c r="Y881" t="str">
        <f t="shared" ca="1" si="41"/>
        <v/>
      </c>
    </row>
    <row r="882" spans="1:25" x14ac:dyDescent="0.25">
      <c r="A882">
        <v>1049</v>
      </c>
      <c r="B882" t="s">
        <v>91</v>
      </c>
      <c r="C882" t="s">
        <v>79</v>
      </c>
      <c r="D882" t="s">
        <v>90</v>
      </c>
      <c r="E882" t="s">
        <v>22</v>
      </c>
      <c r="F882" t="s">
        <v>81</v>
      </c>
      <c r="G882" t="s">
        <v>2404</v>
      </c>
      <c r="H882" t="s">
        <v>1992</v>
      </c>
      <c r="I882" t="s">
        <v>1992</v>
      </c>
      <c r="J882" s="49" t="s">
        <v>2405</v>
      </c>
      <c r="K882" t="s">
        <v>82</v>
      </c>
      <c r="L882" t="s">
        <v>83</v>
      </c>
      <c r="M882" s="50">
        <v>42626</v>
      </c>
      <c r="N882" s="50">
        <v>42626</v>
      </c>
      <c r="O882" s="51">
        <v>0.15000000596046448</v>
      </c>
      <c r="P882" s="51">
        <v>0</v>
      </c>
      <c r="Q882">
        <v>100</v>
      </c>
      <c r="R882" s="49" t="s">
        <v>2406</v>
      </c>
      <c r="S882" s="49" t="s">
        <v>2405</v>
      </c>
      <c r="T882" t="s">
        <v>84</v>
      </c>
      <c r="U882" t="s">
        <v>73</v>
      </c>
      <c r="V882" t="s">
        <v>85</v>
      </c>
      <c r="W882" t="str">
        <f t="shared" ca="1" si="39"/>
        <v/>
      </c>
      <c r="X882" t="str">
        <f t="shared" si="40"/>
        <v/>
      </c>
      <c r="Y882" t="str">
        <f t="shared" ca="1" si="41"/>
        <v/>
      </c>
    </row>
    <row r="883" spans="1:25" x14ac:dyDescent="0.25">
      <c r="A883">
        <v>1051</v>
      </c>
      <c r="B883" t="s">
        <v>91</v>
      </c>
      <c r="C883" t="s">
        <v>79</v>
      </c>
      <c r="D883" t="s">
        <v>90</v>
      </c>
      <c r="E883" t="s">
        <v>22</v>
      </c>
      <c r="F883" t="s">
        <v>81</v>
      </c>
      <c r="G883" t="s">
        <v>2407</v>
      </c>
      <c r="H883" t="s">
        <v>1992</v>
      </c>
      <c r="I883" t="s">
        <v>1992</v>
      </c>
      <c r="J883" s="49" t="s">
        <v>2408</v>
      </c>
      <c r="K883" t="s">
        <v>82</v>
      </c>
      <c r="L883" t="s">
        <v>83</v>
      </c>
      <c r="M883" s="50">
        <v>42626</v>
      </c>
      <c r="N883" s="50">
        <v>42626</v>
      </c>
      <c r="O883" s="51">
        <v>0.10000000149011612</v>
      </c>
      <c r="P883" s="51">
        <v>0</v>
      </c>
      <c r="Q883">
        <v>100</v>
      </c>
      <c r="R883" s="49" t="s">
        <v>2409</v>
      </c>
      <c r="S883" s="49" t="s">
        <v>2408</v>
      </c>
      <c r="T883" t="s">
        <v>84</v>
      </c>
      <c r="U883" t="s">
        <v>73</v>
      </c>
      <c r="V883" t="s">
        <v>85</v>
      </c>
      <c r="W883" t="str">
        <f t="shared" ca="1" si="39"/>
        <v/>
      </c>
      <c r="X883" t="str">
        <f t="shared" si="40"/>
        <v/>
      </c>
      <c r="Y883" t="str">
        <f t="shared" ca="1" si="41"/>
        <v/>
      </c>
    </row>
    <row r="884" spans="1:25" x14ac:dyDescent="0.25">
      <c r="A884">
        <v>1052</v>
      </c>
      <c r="B884" t="s">
        <v>91</v>
      </c>
      <c r="C884" t="s">
        <v>79</v>
      </c>
      <c r="D884" t="s">
        <v>90</v>
      </c>
      <c r="E884" t="s">
        <v>22</v>
      </c>
      <c r="F884" t="s">
        <v>81</v>
      </c>
      <c r="G884" t="s">
        <v>2410</v>
      </c>
      <c r="H884" t="s">
        <v>75</v>
      </c>
      <c r="I884" t="s">
        <v>75</v>
      </c>
      <c r="J884" s="49" t="s">
        <v>2411</v>
      </c>
      <c r="K884" t="s">
        <v>82</v>
      </c>
      <c r="L884" t="s">
        <v>83</v>
      </c>
      <c r="M884" s="50">
        <v>42626</v>
      </c>
      <c r="N884" s="50">
        <v>42626</v>
      </c>
      <c r="O884" s="51">
        <v>0.10000000149011612</v>
      </c>
      <c r="P884" s="51">
        <v>0</v>
      </c>
      <c r="Q884">
        <v>100</v>
      </c>
      <c r="R884" s="49" t="s">
        <v>2412</v>
      </c>
      <c r="S884" s="49" t="s">
        <v>2411</v>
      </c>
      <c r="T884" t="s">
        <v>84</v>
      </c>
      <c r="U884" t="s">
        <v>73</v>
      </c>
      <c r="V884" t="s">
        <v>85</v>
      </c>
      <c r="W884" t="str">
        <f t="shared" ca="1" si="39"/>
        <v/>
      </c>
      <c r="X884" t="str">
        <f t="shared" si="40"/>
        <v/>
      </c>
      <c r="Y884" t="str">
        <f t="shared" ca="1" si="41"/>
        <v/>
      </c>
    </row>
    <row r="885" spans="1:25" x14ac:dyDescent="0.25">
      <c r="A885">
        <v>1058</v>
      </c>
      <c r="B885" t="s">
        <v>91</v>
      </c>
      <c r="C885" t="s">
        <v>79</v>
      </c>
      <c r="D885" t="s">
        <v>90</v>
      </c>
      <c r="E885" t="s">
        <v>22</v>
      </c>
      <c r="F885" t="s">
        <v>81</v>
      </c>
      <c r="G885" t="s">
        <v>2413</v>
      </c>
      <c r="H885" t="s">
        <v>75</v>
      </c>
      <c r="I885" t="s">
        <v>75</v>
      </c>
      <c r="J885" s="49" t="s">
        <v>2414</v>
      </c>
      <c r="K885" t="s">
        <v>82</v>
      </c>
      <c r="L885" t="s">
        <v>83</v>
      </c>
      <c r="M885" s="50">
        <v>42627</v>
      </c>
      <c r="N885" s="50">
        <v>42627</v>
      </c>
      <c r="O885" s="51">
        <v>0.10000000149011612</v>
      </c>
      <c r="P885" s="51">
        <v>0</v>
      </c>
      <c r="Q885">
        <v>100</v>
      </c>
      <c r="R885" s="49" t="s">
        <v>2415</v>
      </c>
      <c r="S885" s="49" t="s">
        <v>2414</v>
      </c>
      <c r="T885" t="s">
        <v>84</v>
      </c>
      <c r="U885" t="s">
        <v>73</v>
      </c>
      <c r="V885" t="s">
        <v>85</v>
      </c>
      <c r="W885" t="str">
        <f t="shared" ca="1" si="39"/>
        <v/>
      </c>
      <c r="X885" t="str">
        <f t="shared" si="40"/>
        <v/>
      </c>
      <c r="Y885" t="str">
        <f t="shared" ca="1" si="41"/>
        <v/>
      </c>
    </row>
    <row r="886" spans="1:25" x14ac:dyDescent="0.25">
      <c r="A886">
        <v>1062</v>
      </c>
      <c r="B886" t="s">
        <v>91</v>
      </c>
      <c r="C886" t="s">
        <v>79</v>
      </c>
      <c r="D886" t="s">
        <v>90</v>
      </c>
      <c r="E886" t="s">
        <v>22</v>
      </c>
      <c r="F886" t="s">
        <v>81</v>
      </c>
      <c r="G886" t="s">
        <v>2416</v>
      </c>
      <c r="H886" t="s">
        <v>75</v>
      </c>
      <c r="I886" t="s">
        <v>75</v>
      </c>
      <c r="J886" s="49" t="s">
        <v>2417</v>
      </c>
      <c r="K886" t="s">
        <v>82</v>
      </c>
      <c r="L886" t="s">
        <v>83</v>
      </c>
      <c r="M886" s="50">
        <v>42627</v>
      </c>
      <c r="N886" s="50">
        <v>42627</v>
      </c>
      <c r="O886" s="51">
        <v>0.20000000298023224</v>
      </c>
      <c r="P886" s="51">
        <v>0</v>
      </c>
      <c r="Q886">
        <v>100</v>
      </c>
      <c r="R886" s="49" t="s">
        <v>2418</v>
      </c>
      <c r="S886" s="49" t="s">
        <v>2417</v>
      </c>
      <c r="T886" t="s">
        <v>84</v>
      </c>
      <c r="U886" t="s">
        <v>73</v>
      </c>
      <c r="V886" t="s">
        <v>85</v>
      </c>
      <c r="W886" t="str">
        <f t="shared" ca="1" si="39"/>
        <v/>
      </c>
      <c r="X886" t="str">
        <f t="shared" si="40"/>
        <v/>
      </c>
      <c r="Y886" t="str">
        <f t="shared" ca="1" si="41"/>
        <v/>
      </c>
    </row>
    <row r="887" spans="1:25" x14ac:dyDescent="0.25">
      <c r="A887">
        <v>1064</v>
      </c>
      <c r="B887" t="s">
        <v>91</v>
      </c>
      <c r="C887" t="s">
        <v>79</v>
      </c>
      <c r="D887" t="s">
        <v>90</v>
      </c>
      <c r="E887" t="s">
        <v>22</v>
      </c>
      <c r="F887" t="s">
        <v>81</v>
      </c>
      <c r="G887" t="s">
        <v>2419</v>
      </c>
      <c r="H887" t="s">
        <v>1992</v>
      </c>
      <c r="I887" t="s">
        <v>1992</v>
      </c>
      <c r="J887" s="49" t="s">
        <v>2420</v>
      </c>
      <c r="K887" t="s">
        <v>82</v>
      </c>
      <c r="L887" t="s">
        <v>83</v>
      </c>
      <c r="M887" s="50">
        <v>42627</v>
      </c>
      <c r="N887" s="50">
        <v>42627</v>
      </c>
      <c r="O887" s="51">
        <v>0.30000001192092896</v>
      </c>
      <c r="P887" s="51">
        <v>0</v>
      </c>
      <c r="Q887">
        <v>100</v>
      </c>
      <c r="R887" s="49" t="s">
        <v>2421</v>
      </c>
      <c r="S887" s="49" t="s">
        <v>2422</v>
      </c>
      <c r="T887" t="s">
        <v>84</v>
      </c>
      <c r="U887" t="s">
        <v>73</v>
      </c>
      <c r="V887" t="s">
        <v>85</v>
      </c>
      <c r="W887" t="str">
        <f t="shared" ca="1" si="39"/>
        <v/>
      </c>
      <c r="X887" t="str">
        <f t="shared" si="40"/>
        <v/>
      </c>
      <c r="Y887" t="str">
        <f t="shared" ca="1" si="41"/>
        <v/>
      </c>
    </row>
    <row r="888" spans="1:25" x14ac:dyDescent="0.25">
      <c r="A888">
        <v>1066</v>
      </c>
      <c r="B888" t="s">
        <v>91</v>
      </c>
      <c r="C888" t="s">
        <v>79</v>
      </c>
      <c r="D888" t="s">
        <v>90</v>
      </c>
      <c r="E888" t="s">
        <v>22</v>
      </c>
      <c r="F888" t="s">
        <v>81</v>
      </c>
      <c r="G888" t="s">
        <v>2423</v>
      </c>
      <c r="H888" t="s">
        <v>2014</v>
      </c>
      <c r="I888" t="s">
        <v>2014</v>
      </c>
      <c r="J888" s="49" t="s">
        <v>2424</v>
      </c>
      <c r="K888" t="s">
        <v>82</v>
      </c>
      <c r="L888" t="s">
        <v>83</v>
      </c>
      <c r="M888" s="50">
        <v>42627</v>
      </c>
      <c r="N888" s="50">
        <v>42627</v>
      </c>
      <c r="O888" s="51">
        <v>0.30000001192092896</v>
      </c>
      <c r="P888" s="51">
        <v>0</v>
      </c>
      <c r="Q888">
        <v>100</v>
      </c>
      <c r="R888" s="49" t="s">
        <v>2425</v>
      </c>
      <c r="S888" s="49" t="s">
        <v>2425</v>
      </c>
      <c r="T888" t="s">
        <v>84</v>
      </c>
      <c r="U888" t="s">
        <v>73</v>
      </c>
      <c r="V888" t="s">
        <v>85</v>
      </c>
      <c r="W888" t="str">
        <f t="shared" ca="1" si="39"/>
        <v/>
      </c>
      <c r="X888" t="str">
        <f t="shared" si="40"/>
        <v/>
      </c>
      <c r="Y888" t="str">
        <f t="shared" ca="1" si="41"/>
        <v/>
      </c>
    </row>
    <row r="889" spans="1:25" x14ac:dyDescent="0.25">
      <c r="A889">
        <v>1067</v>
      </c>
      <c r="B889" t="s">
        <v>91</v>
      </c>
      <c r="C889" t="s">
        <v>79</v>
      </c>
      <c r="D889" t="s">
        <v>90</v>
      </c>
      <c r="E889" t="s">
        <v>22</v>
      </c>
      <c r="F889" t="s">
        <v>81</v>
      </c>
      <c r="G889" t="s">
        <v>2426</v>
      </c>
      <c r="H889" t="s">
        <v>2014</v>
      </c>
      <c r="I889" t="s">
        <v>2014</v>
      </c>
      <c r="J889" s="49" t="s">
        <v>2427</v>
      </c>
      <c r="K889" t="s">
        <v>82</v>
      </c>
      <c r="L889" t="s">
        <v>83</v>
      </c>
      <c r="M889" s="50">
        <v>42627</v>
      </c>
      <c r="N889" s="50">
        <v>42627</v>
      </c>
      <c r="O889" s="51">
        <v>0.30000001192092896</v>
      </c>
      <c r="P889" s="51">
        <v>0</v>
      </c>
      <c r="Q889">
        <v>100</v>
      </c>
      <c r="R889" s="49" t="s">
        <v>2428</v>
      </c>
      <c r="S889" s="49" t="s">
        <v>2428</v>
      </c>
      <c r="T889" t="s">
        <v>84</v>
      </c>
      <c r="U889" t="s">
        <v>73</v>
      </c>
      <c r="V889" t="s">
        <v>85</v>
      </c>
      <c r="W889" t="str">
        <f t="shared" ca="1" si="39"/>
        <v/>
      </c>
      <c r="X889" t="str">
        <f t="shared" si="40"/>
        <v/>
      </c>
      <c r="Y889" t="str">
        <f t="shared" ca="1" si="41"/>
        <v/>
      </c>
    </row>
    <row r="890" spans="1:25" x14ac:dyDescent="0.25">
      <c r="A890">
        <v>1094</v>
      </c>
      <c r="B890" t="s">
        <v>91</v>
      </c>
      <c r="C890" t="s">
        <v>79</v>
      </c>
      <c r="D890" t="s">
        <v>90</v>
      </c>
      <c r="E890" t="s">
        <v>22</v>
      </c>
      <c r="F890" t="s">
        <v>81</v>
      </c>
      <c r="G890" t="s">
        <v>2429</v>
      </c>
      <c r="H890" t="s">
        <v>75</v>
      </c>
      <c r="I890" t="s">
        <v>75</v>
      </c>
      <c r="J890" s="49" t="s">
        <v>2430</v>
      </c>
      <c r="K890" t="s">
        <v>82</v>
      </c>
      <c r="L890" t="s">
        <v>83</v>
      </c>
      <c r="M890" s="50">
        <v>42627</v>
      </c>
      <c r="N890" s="50">
        <v>42627</v>
      </c>
      <c r="O890" s="51">
        <v>0.10000000149011612</v>
      </c>
      <c r="P890" s="51">
        <v>0</v>
      </c>
      <c r="Q890">
        <v>100</v>
      </c>
      <c r="R890" s="49" t="s">
        <v>2431</v>
      </c>
      <c r="S890" s="49" t="s">
        <v>2430</v>
      </c>
      <c r="T890" t="s">
        <v>84</v>
      </c>
      <c r="U890" t="s">
        <v>73</v>
      </c>
      <c r="V890" t="s">
        <v>85</v>
      </c>
      <c r="W890" t="str">
        <f t="shared" ca="1" si="39"/>
        <v/>
      </c>
      <c r="X890" t="str">
        <f t="shared" si="40"/>
        <v/>
      </c>
      <c r="Y890" t="str">
        <f t="shared" ca="1" si="41"/>
        <v/>
      </c>
    </row>
    <row r="891" spans="1:25" x14ac:dyDescent="0.25">
      <c r="A891">
        <v>1095</v>
      </c>
      <c r="B891" t="s">
        <v>91</v>
      </c>
      <c r="C891" t="s">
        <v>79</v>
      </c>
      <c r="D891" t="s">
        <v>90</v>
      </c>
      <c r="E891" t="s">
        <v>22</v>
      </c>
      <c r="F891" t="s">
        <v>81</v>
      </c>
      <c r="G891" t="s">
        <v>2432</v>
      </c>
      <c r="H891" t="s">
        <v>75</v>
      </c>
      <c r="I891" t="s">
        <v>75</v>
      </c>
      <c r="J891" s="49" t="s">
        <v>2433</v>
      </c>
      <c r="K891" t="s">
        <v>82</v>
      </c>
      <c r="L891" t="s">
        <v>83</v>
      </c>
      <c r="M891" s="50">
        <v>42627</v>
      </c>
      <c r="N891" s="50">
        <v>42627</v>
      </c>
      <c r="O891" s="51">
        <v>0.30000001192092896</v>
      </c>
      <c r="P891" s="51">
        <v>0</v>
      </c>
      <c r="Q891">
        <v>100</v>
      </c>
      <c r="R891" s="49" t="s">
        <v>2434</v>
      </c>
      <c r="S891" s="49" t="s">
        <v>2433</v>
      </c>
      <c r="T891" t="s">
        <v>84</v>
      </c>
      <c r="U891" t="s">
        <v>73</v>
      </c>
      <c r="V891" t="s">
        <v>85</v>
      </c>
      <c r="W891" t="str">
        <f t="shared" ca="1" si="39"/>
        <v/>
      </c>
      <c r="X891" t="str">
        <f t="shared" si="40"/>
        <v/>
      </c>
      <c r="Y891" t="str">
        <f t="shared" ca="1" si="41"/>
        <v/>
      </c>
    </row>
    <row r="892" spans="1:25" x14ac:dyDescent="0.25">
      <c r="A892">
        <v>1102</v>
      </c>
      <c r="B892" t="s">
        <v>91</v>
      </c>
      <c r="C892" t="s">
        <v>79</v>
      </c>
      <c r="D892" t="s">
        <v>90</v>
      </c>
      <c r="E892" t="s">
        <v>1809</v>
      </c>
      <c r="F892" t="s">
        <v>81</v>
      </c>
      <c r="G892" t="s">
        <v>2435</v>
      </c>
      <c r="H892" t="s">
        <v>1992</v>
      </c>
      <c r="I892" t="s">
        <v>1992</v>
      </c>
      <c r="J892" s="49" t="s">
        <v>2436</v>
      </c>
      <c r="K892" t="s">
        <v>82</v>
      </c>
      <c r="L892" t="s">
        <v>83</v>
      </c>
      <c r="M892" s="50">
        <v>42627</v>
      </c>
      <c r="N892" s="50">
        <v>42627</v>
      </c>
      <c r="O892" s="51">
        <v>0.40000000596046448</v>
      </c>
      <c r="P892" s="51">
        <v>0</v>
      </c>
      <c r="Q892">
        <v>100</v>
      </c>
      <c r="R892" s="49" t="s">
        <v>2437</v>
      </c>
      <c r="S892" s="49" t="s">
        <v>2436</v>
      </c>
      <c r="T892" t="s">
        <v>84</v>
      </c>
      <c r="U892" t="s">
        <v>73</v>
      </c>
      <c r="V892" t="s">
        <v>85</v>
      </c>
      <c r="W892" t="str">
        <f t="shared" ca="1" si="39"/>
        <v/>
      </c>
      <c r="X892" t="str">
        <f t="shared" si="40"/>
        <v/>
      </c>
      <c r="Y892" t="str">
        <f t="shared" ca="1" si="41"/>
        <v/>
      </c>
    </row>
    <row r="893" spans="1:25" x14ac:dyDescent="0.25">
      <c r="A893">
        <v>1108</v>
      </c>
      <c r="B893" t="s">
        <v>91</v>
      </c>
      <c r="C893" t="s">
        <v>79</v>
      </c>
      <c r="D893" t="s">
        <v>90</v>
      </c>
      <c r="E893" t="s">
        <v>22</v>
      </c>
      <c r="F893" t="s">
        <v>81</v>
      </c>
      <c r="G893" t="s">
        <v>2438</v>
      </c>
      <c r="H893" t="s">
        <v>75</v>
      </c>
      <c r="I893" t="s">
        <v>75</v>
      </c>
      <c r="J893" s="49" t="s">
        <v>2439</v>
      </c>
      <c r="K893" t="s">
        <v>82</v>
      </c>
      <c r="L893" t="s">
        <v>83</v>
      </c>
      <c r="M893" s="50">
        <v>42627</v>
      </c>
      <c r="N893" s="50">
        <v>42627</v>
      </c>
      <c r="O893" s="51">
        <v>1</v>
      </c>
      <c r="P893" s="51">
        <v>0</v>
      </c>
      <c r="Q893">
        <v>100</v>
      </c>
      <c r="R893" s="49" t="s">
        <v>2440</v>
      </c>
      <c r="S893" s="49" t="s">
        <v>2439</v>
      </c>
      <c r="T893" t="s">
        <v>84</v>
      </c>
      <c r="U893" t="s">
        <v>73</v>
      </c>
      <c r="V893" t="s">
        <v>85</v>
      </c>
      <c r="W893" t="str">
        <f t="shared" ca="1" si="39"/>
        <v/>
      </c>
      <c r="X893" t="str">
        <f t="shared" si="40"/>
        <v/>
      </c>
      <c r="Y893" t="str">
        <f t="shared" ca="1" si="41"/>
        <v/>
      </c>
    </row>
    <row r="894" spans="1:25" x14ac:dyDescent="0.25">
      <c r="A894">
        <v>1110</v>
      </c>
      <c r="B894" t="s">
        <v>91</v>
      </c>
      <c r="C894" t="s">
        <v>79</v>
      </c>
      <c r="D894" t="s">
        <v>90</v>
      </c>
      <c r="E894" t="s">
        <v>22</v>
      </c>
      <c r="F894" t="s">
        <v>81</v>
      </c>
      <c r="G894" t="s">
        <v>2441</v>
      </c>
      <c r="H894" t="s">
        <v>75</v>
      </c>
      <c r="I894" t="s">
        <v>75</v>
      </c>
      <c r="J894" s="49" t="s">
        <v>2442</v>
      </c>
      <c r="K894" t="s">
        <v>82</v>
      </c>
      <c r="L894" t="s">
        <v>83</v>
      </c>
      <c r="M894" s="50">
        <v>42627</v>
      </c>
      <c r="N894" s="50">
        <v>42627</v>
      </c>
      <c r="O894" s="51">
        <v>0.30000001192092896</v>
      </c>
      <c r="P894" s="51">
        <v>0</v>
      </c>
      <c r="Q894">
        <v>100</v>
      </c>
      <c r="R894" s="49" t="s">
        <v>2443</v>
      </c>
      <c r="S894" s="49" t="s">
        <v>2442</v>
      </c>
      <c r="T894" t="s">
        <v>84</v>
      </c>
      <c r="U894" t="s">
        <v>73</v>
      </c>
      <c r="V894" t="s">
        <v>85</v>
      </c>
      <c r="W894" t="str">
        <f t="shared" ca="1" si="39"/>
        <v/>
      </c>
      <c r="X894" t="str">
        <f t="shared" si="40"/>
        <v/>
      </c>
      <c r="Y894" t="str">
        <f t="shared" ca="1" si="41"/>
        <v/>
      </c>
    </row>
    <row r="895" spans="1:25" x14ac:dyDescent="0.25">
      <c r="A895">
        <v>1111</v>
      </c>
      <c r="B895" t="s">
        <v>91</v>
      </c>
      <c r="C895" t="s">
        <v>79</v>
      </c>
      <c r="D895" t="s">
        <v>90</v>
      </c>
      <c r="E895" t="s">
        <v>22</v>
      </c>
      <c r="F895" t="s">
        <v>81</v>
      </c>
      <c r="G895" t="s">
        <v>2444</v>
      </c>
      <c r="H895" t="s">
        <v>1992</v>
      </c>
      <c r="I895" t="s">
        <v>1992</v>
      </c>
      <c r="J895" s="49" t="s">
        <v>2445</v>
      </c>
      <c r="K895" t="s">
        <v>82</v>
      </c>
      <c r="L895" t="s">
        <v>83</v>
      </c>
      <c r="M895" s="50">
        <v>42627</v>
      </c>
      <c r="N895" s="50">
        <v>42627</v>
      </c>
      <c r="O895" s="51">
        <v>0.30000001192092896</v>
      </c>
      <c r="P895" s="51">
        <v>0</v>
      </c>
      <c r="Q895">
        <v>100</v>
      </c>
      <c r="R895" s="49" t="s">
        <v>2446</v>
      </c>
      <c r="S895" s="49" t="s">
        <v>2447</v>
      </c>
      <c r="T895" t="s">
        <v>84</v>
      </c>
      <c r="U895" t="s">
        <v>73</v>
      </c>
      <c r="V895" t="s">
        <v>85</v>
      </c>
      <c r="W895" t="str">
        <f t="shared" ca="1" si="39"/>
        <v/>
      </c>
      <c r="X895" t="str">
        <f t="shared" si="40"/>
        <v/>
      </c>
      <c r="Y895" t="str">
        <f t="shared" ca="1" si="41"/>
        <v/>
      </c>
    </row>
    <row r="896" spans="1:25" x14ac:dyDescent="0.25">
      <c r="A896">
        <v>1116</v>
      </c>
      <c r="B896" t="s">
        <v>91</v>
      </c>
      <c r="C896" t="s">
        <v>79</v>
      </c>
      <c r="D896" t="s">
        <v>90</v>
      </c>
      <c r="E896" t="s">
        <v>22</v>
      </c>
      <c r="F896" t="s">
        <v>81</v>
      </c>
      <c r="G896" t="s">
        <v>2448</v>
      </c>
      <c r="H896" t="s">
        <v>75</v>
      </c>
      <c r="I896" t="s">
        <v>75</v>
      </c>
      <c r="J896" s="49" t="s">
        <v>2449</v>
      </c>
      <c r="K896" t="s">
        <v>82</v>
      </c>
      <c r="L896" t="s">
        <v>83</v>
      </c>
      <c r="M896" s="50">
        <v>42627</v>
      </c>
      <c r="N896" s="50">
        <v>42627</v>
      </c>
      <c r="O896" s="51">
        <v>1</v>
      </c>
      <c r="P896" s="51">
        <v>0</v>
      </c>
      <c r="Q896">
        <v>100</v>
      </c>
      <c r="R896" s="49" t="s">
        <v>2450</v>
      </c>
      <c r="S896" s="49" t="s">
        <v>2449</v>
      </c>
      <c r="T896" t="s">
        <v>84</v>
      </c>
      <c r="U896" t="s">
        <v>73</v>
      </c>
      <c r="V896" t="s">
        <v>85</v>
      </c>
      <c r="W896" t="str">
        <f t="shared" ca="1" si="39"/>
        <v/>
      </c>
      <c r="X896" t="str">
        <f t="shared" si="40"/>
        <v/>
      </c>
      <c r="Y896" t="str">
        <f t="shared" ca="1" si="41"/>
        <v/>
      </c>
    </row>
    <row r="897" spans="1:25" x14ac:dyDescent="0.25">
      <c r="A897">
        <v>1118</v>
      </c>
      <c r="B897" t="s">
        <v>91</v>
      </c>
      <c r="C897" t="s">
        <v>79</v>
      </c>
      <c r="D897" t="s">
        <v>90</v>
      </c>
      <c r="E897" t="s">
        <v>22</v>
      </c>
      <c r="F897" t="s">
        <v>81</v>
      </c>
      <c r="G897" t="s">
        <v>2451</v>
      </c>
      <c r="H897" t="s">
        <v>1992</v>
      </c>
      <c r="I897" t="s">
        <v>1992</v>
      </c>
      <c r="J897" s="49" t="s">
        <v>2452</v>
      </c>
      <c r="K897" t="s">
        <v>82</v>
      </c>
      <c r="L897" t="s">
        <v>83</v>
      </c>
      <c r="M897" s="50">
        <v>42627</v>
      </c>
      <c r="N897" s="50">
        <v>42627</v>
      </c>
      <c r="O897" s="51">
        <v>0.20000000298023224</v>
      </c>
      <c r="P897" s="51">
        <v>0</v>
      </c>
      <c r="Q897">
        <v>100</v>
      </c>
      <c r="R897" s="49" t="s">
        <v>2453</v>
      </c>
      <c r="S897" s="49" t="s">
        <v>2447</v>
      </c>
      <c r="T897" t="s">
        <v>84</v>
      </c>
      <c r="U897" t="s">
        <v>73</v>
      </c>
      <c r="V897" t="s">
        <v>85</v>
      </c>
      <c r="W897" t="str">
        <f t="shared" ca="1" si="39"/>
        <v/>
      </c>
      <c r="X897" t="str">
        <f t="shared" si="40"/>
        <v/>
      </c>
      <c r="Y897" t="str">
        <f t="shared" ca="1" si="41"/>
        <v/>
      </c>
    </row>
    <row r="898" spans="1:25" x14ac:dyDescent="0.25">
      <c r="A898">
        <v>1119</v>
      </c>
      <c r="B898" t="s">
        <v>91</v>
      </c>
      <c r="C898" t="s">
        <v>79</v>
      </c>
      <c r="D898" t="s">
        <v>90</v>
      </c>
      <c r="E898" t="s">
        <v>22</v>
      </c>
      <c r="F898" t="s">
        <v>81</v>
      </c>
      <c r="G898" t="s">
        <v>2454</v>
      </c>
      <c r="H898" t="s">
        <v>1992</v>
      </c>
      <c r="I898" t="s">
        <v>1992</v>
      </c>
      <c r="J898" s="49" t="s">
        <v>2455</v>
      </c>
      <c r="K898" t="s">
        <v>82</v>
      </c>
      <c r="L898" t="s">
        <v>83</v>
      </c>
      <c r="M898" s="50">
        <v>42627</v>
      </c>
      <c r="N898" s="50">
        <v>42627</v>
      </c>
      <c r="O898" s="51">
        <v>0.40000000596046448</v>
      </c>
      <c r="P898" s="51">
        <v>0</v>
      </c>
      <c r="Q898">
        <v>100</v>
      </c>
      <c r="R898" s="49" t="s">
        <v>2456</v>
      </c>
      <c r="S898" s="49" t="s">
        <v>2447</v>
      </c>
      <c r="T898" t="s">
        <v>84</v>
      </c>
      <c r="U898" t="s">
        <v>73</v>
      </c>
      <c r="V898" t="s">
        <v>85</v>
      </c>
      <c r="W898" t="str">
        <f t="shared" ref="W898:W961" ca="1" si="42">IF($E898="Nova",IF(($M898-TODAY()&lt;0),1,""),"")</f>
        <v/>
      </c>
      <c r="X898" t="str">
        <f t="shared" ref="X898:X961" si="43">IF($E898="Concluída",IF(($N898-M898&gt;0),1,""),"")</f>
        <v/>
      </c>
      <c r="Y898" t="str">
        <f t="shared" ref="Y898:Y961" ca="1" si="44">IF($E898="Em Andamento",IF(($M898-TODAY()&lt;0),1,""),"")</f>
        <v/>
      </c>
    </row>
    <row r="899" spans="1:25" x14ac:dyDescent="0.25">
      <c r="A899">
        <v>1120</v>
      </c>
      <c r="B899" t="s">
        <v>91</v>
      </c>
      <c r="C899" t="s">
        <v>79</v>
      </c>
      <c r="D899" t="s">
        <v>90</v>
      </c>
      <c r="E899" t="s">
        <v>22</v>
      </c>
      <c r="F899" t="s">
        <v>81</v>
      </c>
      <c r="G899" t="s">
        <v>2457</v>
      </c>
      <c r="H899" t="s">
        <v>1992</v>
      </c>
      <c r="I899" t="s">
        <v>1992</v>
      </c>
      <c r="J899" s="49" t="s">
        <v>2458</v>
      </c>
      <c r="K899" t="s">
        <v>82</v>
      </c>
      <c r="L899" t="s">
        <v>83</v>
      </c>
      <c r="M899" s="50">
        <v>42627</v>
      </c>
      <c r="N899" s="50">
        <v>42627</v>
      </c>
      <c r="O899" s="51">
        <v>0.30000001192092896</v>
      </c>
      <c r="P899" s="51">
        <v>0</v>
      </c>
      <c r="Q899">
        <v>100</v>
      </c>
      <c r="R899" s="49" t="s">
        <v>2459</v>
      </c>
      <c r="S899" s="49" t="s">
        <v>2447</v>
      </c>
      <c r="T899" t="s">
        <v>84</v>
      </c>
      <c r="U899" t="s">
        <v>73</v>
      </c>
      <c r="V899" t="s">
        <v>85</v>
      </c>
      <c r="W899" t="str">
        <f t="shared" ca="1" si="42"/>
        <v/>
      </c>
      <c r="X899" t="str">
        <f t="shared" si="43"/>
        <v/>
      </c>
      <c r="Y899" t="str">
        <f t="shared" ca="1" si="44"/>
        <v/>
      </c>
    </row>
    <row r="900" spans="1:25" x14ac:dyDescent="0.25">
      <c r="A900">
        <v>1123</v>
      </c>
      <c r="B900" t="s">
        <v>91</v>
      </c>
      <c r="C900" t="s">
        <v>949</v>
      </c>
      <c r="D900" t="s">
        <v>90</v>
      </c>
      <c r="E900" t="s">
        <v>22</v>
      </c>
      <c r="F900" t="s">
        <v>81</v>
      </c>
      <c r="G900" t="s">
        <v>2460</v>
      </c>
      <c r="H900" t="s">
        <v>2014</v>
      </c>
      <c r="I900" t="s">
        <v>2014</v>
      </c>
      <c r="J900" s="49" t="s">
        <v>2461</v>
      </c>
      <c r="K900" t="s">
        <v>82</v>
      </c>
      <c r="L900" t="s">
        <v>83</v>
      </c>
      <c r="M900" s="50">
        <v>42627</v>
      </c>
      <c r="N900" s="50">
        <v>42627</v>
      </c>
      <c r="O900" s="51">
        <v>1.2999999523162842</v>
      </c>
      <c r="P900" s="51">
        <v>0</v>
      </c>
      <c r="Q900">
        <v>100</v>
      </c>
      <c r="R900" s="49" t="s">
        <v>2462</v>
      </c>
      <c r="S900" s="49" t="s">
        <v>2461</v>
      </c>
      <c r="T900" t="s">
        <v>84</v>
      </c>
      <c r="U900" t="s">
        <v>73</v>
      </c>
      <c r="V900" t="s">
        <v>85</v>
      </c>
      <c r="W900" t="str">
        <f t="shared" ca="1" si="42"/>
        <v/>
      </c>
      <c r="X900" t="str">
        <f t="shared" si="43"/>
        <v/>
      </c>
      <c r="Y900" t="str">
        <f t="shared" ca="1" si="44"/>
        <v/>
      </c>
    </row>
    <row r="901" spans="1:25" x14ac:dyDescent="0.25">
      <c r="A901">
        <v>1129</v>
      </c>
      <c r="B901" t="s">
        <v>91</v>
      </c>
      <c r="C901" t="s">
        <v>79</v>
      </c>
      <c r="D901" t="s">
        <v>90</v>
      </c>
      <c r="E901" t="s">
        <v>22</v>
      </c>
      <c r="F901" t="s">
        <v>927</v>
      </c>
      <c r="G901" t="s">
        <v>2463</v>
      </c>
      <c r="H901" t="s">
        <v>1992</v>
      </c>
      <c r="I901" t="s">
        <v>1992</v>
      </c>
      <c r="J901" s="49" t="s">
        <v>2464</v>
      </c>
      <c r="K901" t="s">
        <v>82</v>
      </c>
      <c r="L901" t="s">
        <v>83</v>
      </c>
      <c r="M901" s="50">
        <v>42627</v>
      </c>
      <c r="N901" s="50">
        <v>42627</v>
      </c>
      <c r="O901" s="51">
        <v>0.15000000596046448</v>
      </c>
      <c r="P901" s="51">
        <v>0</v>
      </c>
      <c r="Q901">
        <v>100</v>
      </c>
      <c r="R901" s="49" t="s">
        <v>2465</v>
      </c>
      <c r="S901" s="49" t="s">
        <v>2464</v>
      </c>
      <c r="T901" t="s">
        <v>84</v>
      </c>
      <c r="U901" t="s">
        <v>73</v>
      </c>
      <c r="V901" t="s">
        <v>85</v>
      </c>
      <c r="W901" t="str">
        <f t="shared" ca="1" si="42"/>
        <v/>
      </c>
      <c r="X901" t="str">
        <f t="shared" si="43"/>
        <v/>
      </c>
      <c r="Y901" t="str">
        <f t="shared" ca="1" si="44"/>
        <v/>
      </c>
    </row>
    <row r="902" spans="1:25" x14ac:dyDescent="0.25">
      <c r="A902">
        <v>1131</v>
      </c>
      <c r="B902" t="s">
        <v>91</v>
      </c>
      <c r="C902" t="s">
        <v>79</v>
      </c>
      <c r="D902" t="s">
        <v>90</v>
      </c>
      <c r="E902" t="s">
        <v>22</v>
      </c>
      <c r="F902" t="s">
        <v>81</v>
      </c>
      <c r="G902" t="s">
        <v>2466</v>
      </c>
      <c r="H902" t="s">
        <v>2014</v>
      </c>
      <c r="I902" t="s">
        <v>2014</v>
      </c>
      <c r="J902" s="49" t="s">
        <v>2467</v>
      </c>
      <c r="K902" t="s">
        <v>82</v>
      </c>
      <c r="L902" t="s">
        <v>83</v>
      </c>
      <c r="M902" s="50">
        <v>42627</v>
      </c>
      <c r="N902" s="50">
        <v>42629</v>
      </c>
      <c r="O902" s="51">
        <v>0.30000001192092896</v>
      </c>
      <c r="P902" s="51">
        <v>0</v>
      </c>
      <c r="Q902">
        <v>100</v>
      </c>
      <c r="R902" s="49" t="s">
        <v>2468</v>
      </c>
      <c r="S902" s="49" t="s">
        <v>2467</v>
      </c>
      <c r="T902" t="s">
        <v>84</v>
      </c>
      <c r="U902" t="s">
        <v>73</v>
      </c>
      <c r="V902" t="s">
        <v>85</v>
      </c>
      <c r="W902" t="str">
        <f t="shared" ca="1" si="42"/>
        <v/>
      </c>
      <c r="X902">
        <f t="shared" si="43"/>
        <v>1</v>
      </c>
      <c r="Y902" t="str">
        <f t="shared" ca="1" si="44"/>
        <v/>
      </c>
    </row>
    <row r="903" spans="1:25" x14ac:dyDescent="0.25">
      <c r="A903">
        <v>1132</v>
      </c>
      <c r="B903" t="s">
        <v>91</v>
      </c>
      <c r="C903" t="s">
        <v>79</v>
      </c>
      <c r="D903" t="s">
        <v>90</v>
      </c>
      <c r="E903" t="s">
        <v>22</v>
      </c>
      <c r="F903" t="s">
        <v>81</v>
      </c>
      <c r="G903" t="s">
        <v>2469</v>
      </c>
      <c r="H903" t="s">
        <v>75</v>
      </c>
      <c r="I903" t="s">
        <v>75</v>
      </c>
      <c r="J903" s="49" t="s">
        <v>2470</v>
      </c>
      <c r="K903" t="s">
        <v>82</v>
      </c>
      <c r="L903" t="s">
        <v>83</v>
      </c>
      <c r="M903" s="50">
        <v>42627</v>
      </c>
      <c r="N903" s="50">
        <v>42627</v>
      </c>
      <c r="O903" s="51">
        <v>0.30000001192092896</v>
      </c>
      <c r="P903" s="51">
        <v>0</v>
      </c>
      <c r="Q903">
        <v>100</v>
      </c>
      <c r="R903" s="49" t="s">
        <v>2471</v>
      </c>
      <c r="S903" s="49" t="s">
        <v>2470</v>
      </c>
      <c r="T903" t="s">
        <v>84</v>
      </c>
      <c r="U903" t="s">
        <v>73</v>
      </c>
      <c r="V903" t="s">
        <v>85</v>
      </c>
      <c r="W903" t="str">
        <f t="shared" ca="1" si="42"/>
        <v/>
      </c>
      <c r="X903" t="str">
        <f t="shared" si="43"/>
        <v/>
      </c>
      <c r="Y903" t="str">
        <f t="shared" ca="1" si="44"/>
        <v/>
      </c>
    </row>
    <row r="904" spans="1:25" x14ac:dyDescent="0.25">
      <c r="A904">
        <v>1133</v>
      </c>
      <c r="B904" t="s">
        <v>91</v>
      </c>
      <c r="C904" t="s">
        <v>79</v>
      </c>
      <c r="D904" t="s">
        <v>90</v>
      </c>
      <c r="E904" t="s">
        <v>22</v>
      </c>
      <c r="F904" t="s">
        <v>81</v>
      </c>
      <c r="G904" t="s">
        <v>2472</v>
      </c>
      <c r="H904" t="s">
        <v>75</v>
      </c>
      <c r="I904" t="s">
        <v>75</v>
      </c>
      <c r="J904" s="49" t="s">
        <v>2473</v>
      </c>
      <c r="K904" t="s">
        <v>82</v>
      </c>
      <c r="L904" t="s">
        <v>83</v>
      </c>
      <c r="M904" s="50">
        <v>42627</v>
      </c>
      <c r="N904" s="50">
        <v>42627</v>
      </c>
      <c r="O904" s="51">
        <v>2</v>
      </c>
      <c r="P904" s="51">
        <v>0</v>
      </c>
      <c r="Q904">
        <v>100</v>
      </c>
      <c r="R904" s="49" t="s">
        <v>2474</v>
      </c>
      <c r="S904" s="49" t="s">
        <v>2473</v>
      </c>
      <c r="T904" t="s">
        <v>84</v>
      </c>
      <c r="U904" t="s">
        <v>73</v>
      </c>
      <c r="V904" t="s">
        <v>85</v>
      </c>
      <c r="W904" t="str">
        <f t="shared" ca="1" si="42"/>
        <v/>
      </c>
      <c r="X904" t="str">
        <f t="shared" si="43"/>
        <v/>
      </c>
      <c r="Y904" t="str">
        <f t="shared" ca="1" si="44"/>
        <v/>
      </c>
    </row>
    <row r="905" spans="1:25" x14ac:dyDescent="0.25">
      <c r="A905">
        <v>1134</v>
      </c>
      <c r="B905" t="s">
        <v>91</v>
      </c>
      <c r="C905" t="s">
        <v>79</v>
      </c>
      <c r="D905" t="s">
        <v>90</v>
      </c>
      <c r="E905" t="s">
        <v>22</v>
      </c>
      <c r="F905" t="s">
        <v>81</v>
      </c>
      <c r="G905" t="s">
        <v>2475</v>
      </c>
      <c r="H905" t="s">
        <v>75</v>
      </c>
      <c r="I905" t="s">
        <v>75</v>
      </c>
      <c r="J905" s="49" t="s">
        <v>2476</v>
      </c>
      <c r="K905" t="s">
        <v>82</v>
      </c>
      <c r="L905" t="s">
        <v>83</v>
      </c>
      <c r="M905" s="50">
        <v>42627</v>
      </c>
      <c r="N905" s="50">
        <v>42627</v>
      </c>
      <c r="O905" s="51">
        <v>3</v>
      </c>
      <c r="P905" s="51">
        <v>0</v>
      </c>
      <c r="Q905">
        <v>100</v>
      </c>
      <c r="R905" s="49" t="s">
        <v>2477</v>
      </c>
      <c r="S905" s="49" t="s">
        <v>2476</v>
      </c>
      <c r="T905" t="s">
        <v>84</v>
      </c>
      <c r="U905" t="s">
        <v>73</v>
      </c>
      <c r="V905" t="s">
        <v>85</v>
      </c>
      <c r="W905" t="str">
        <f t="shared" ca="1" si="42"/>
        <v/>
      </c>
      <c r="X905" t="str">
        <f t="shared" si="43"/>
        <v/>
      </c>
      <c r="Y905" t="str">
        <f t="shared" ca="1" si="44"/>
        <v/>
      </c>
    </row>
    <row r="906" spans="1:25" x14ac:dyDescent="0.25">
      <c r="A906">
        <v>1140</v>
      </c>
      <c r="B906" t="s">
        <v>91</v>
      </c>
      <c r="C906" t="s">
        <v>79</v>
      </c>
      <c r="D906" t="s">
        <v>90</v>
      </c>
      <c r="E906" t="s">
        <v>22</v>
      </c>
      <c r="F906" t="s">
        <v>81</v>
      </c>
      <c r="G906" t="s">
        <v>2478</v>
      </c>
      <c r="H906" t="s">
        <v>75</v>
      </c>
      <c r="I906" t="s">
        <v>75</v>
      </c>
      <c r="J906" s="49" t="s">
        <v>2479</v>
      </c>
      <c r="K906" t="s">
        <v>82</v>
      </c>
      <c r="L906" t="s">
        <v>83</v>
      </c>
      <c r="M906" s="50">
        <v>42627</v>
      </c>
      <c r="N906" s="50">
        <v>42627</v>
      </c>
      <c r="O906" s="51">
        <v>1</v>
      </c>
      <c r="P906" s="51">
        <v>0</v>
      </c>
      <c r="Q906">
        <v>100</v>
      </c>
      <c r="R906" s="49" t="s">
        <v>2480</v>
      </c>
      <c r="S906" s="49" t="s">
        <v>2481</v>
      </c>
      <c r="T906" t="s">
        <v>84</v>
      </c>
      <c r="U906" t="s">
        <v>73</v>
      </c>
      <c r="V906" t="s">
        <v>85</v>
      </c>
      <c r="W906" t="str">
        <f t="shared" ca="1" si="42"/>
        <v/>
      </c>
      <c r="X906" t="str">
        <f t="shared" si="43"/>
        <v/>
      </c>
      <c r="Y906" t="str">
        <f t="shared" ca="1" si="44"/>
        <v/>
      </c>
    </row>
    <row r="907" spans="1:25" x14ac:dyDescent="0.25">
      <c r="A907">
        <v>1142</v>
      </c>
      <c r="B907" t="s">
        <v>91</v>
      </c>
      <c r="C907" t="s">
        <v>79</v>
      </c>
      <c r="D907" t="s">
        <v>90</v>
      </c>
      <c r="E907" t="s">
        <v>22</v>
      </c>
      <c r="F907" t="s">
        <v>81</v>
      </c>
      <c r="G907" t="s">
        <v>2482</v>
      </c>
      <c r="H907" t="s">
        <v>75</v>
      </c>
      <c r="I907" t="s">
        <v>75</v>
      </c>
      <c r="J907" s="49" t="s">
        <v>2483</v>
      </c>
      <c r="K907" t="s">
        <v>82</v>
      </c>
      <c r="L907" t="s">
        <v>83</v>
      </c>
      <c r="M907" s="50">
        <v>42627</v>
      </c>
      <c r="N907" s="50">
        <v>42627</v>
      </c>
      <c r="O907" s="51">
        <v>0.10000000149011612</v>
      </c>
      <c r="P907" s="51">
        <v>0</v>
      </c>
      <c r="Q907">
        <v>100</v>
      </c>
      <c r="R907" s="49" t="s">
        <v>2484</v>
      </c>
      <c r="S907" s="49" t="s">
        <v>2483</v>
      </c>
      <c r="T907" t="s">
        <v>84</v>
      </c>
      <c r="U907" t="s">
        <v>73</v>
      </c>
      <c r="V907" t="s">
        <v>85</v>
      </c>
      <c r="W907" t="str">
        <f t="shared" ca="1" si="42"/>
        <v/>
      </c>
      <c r="X907" t="str">
        <f t="shared" si="43"/>
        <v/>
      </c>
      <c r="Y907" t="str">
        <f t="shared" ca="1" si="44"/>
        <v/>
      </c>
    </row>
    <row r="908" spans="1:25" x14ac:dyDescent="0.25">
      <c r="A908">
        <v>1148</v>
      </c>
      <c r="B908" t="s">
        <v>91</v>
      </c>
      <c r="C908" t="s">
        <v>79</v>
      </c>
      <c r="D908" t="s">
        <v>90</v>
      </c>
      <c r="E908" t="s">
        <v>22</v>
      </c>
      <c r="F908" t="s">
        <v>81</v>
      </c>
      <c r="G908" t="s">
        <v>2485</v>
      </c>
      <c r="H908" t="s">
        <v>1992</v>
      </c>
      <c r="I908" t="s">
        <v>1992</v>
      </c>
      <c r="J908" s="49" t="s">
        <v>2486</v>
      </c>
      <c r="K908" t="s">
        <v>82</v>
      </c>
      <c r="L908" t="s">
        <v>83</v>
      </c>
      <c r="M908" s="50">
        <v>42627</v>
      </c>
      <c r="N908" s="50">
        <v>42627</v>
      </c>
      <c r="O908" s="51">
        <v>0.20000000298023224</v>
      </c>
      <c r="P908" s="51">
        <v>0</v>
      </c>
      <c r="Q908">
        <v>100</v>
      </c>
      <c r="R908" s="49" t="s">
        <v>2487</v>
      </c>
      <c r="S908" s="49" t="s">
        <v>2447</v>
      </c>
      <c r="T908" t="s">
        <v>84</v>
      </c>
      <c r="U908" t="s">
        <v>73</v>
      </c>
      <c r="V908" t="s">
        <v>85</v>
      </c>
      <c r="W908" t="str">
        <f t="shared" ca="1" si="42"/>
        <v/>
      </c>
      <c r="X908" t="str">
        <f t="shared" si="43"/>
        <v/>
      </c>
      <c r="Y908" t="str">
        <f t="shared" ca="1" si="44"/>
        <v/>
      </c>
    </row>
    <row r="909" spans="1:25" x14ac:dyDescent="0.25">
      <c r="A909">
        <v>1149</v>
      </c>
      <c r="B909" t="s">
        <v>91</v>
      </c>
      <c r="C909" t="s">
        <v>79</v>
      </c>
      <c r="D909" t="s">
        <v>90</v>
      </c>
      <c r="E909" t="s">
        <v>22</v>
      </c>
      <c r="F909" t="s">
        <v>81</v>
      </c>
      <c r="G909" t="s">
        <v>2488</v>
      </c>
      <c r="H909" t="s">
        <v>1992</v>
      </c>
      <c r="I909" t="s">
        <v>1992</v>
      </c>
      <c r="J909" s="49" t="s">
        <v>2489</v>
      </c>
      <c r="K909" t="s">
        <v>82</v>
      </c>
      <c r="L909" t="s">
        <v>83</v>
      </c>
      <c r="M909" s="50">
        <v>42627</v>
      </c>
      <c r="N909" s="50">
        <v>42627</v>
      </c>
      <c r="O909" s="51">
        <v>0.10000000149011612</v>
      </c>
      <c r="P909" s="51">
        <v>0</v>
      </c>
      <c r="Q909">
        <v>100</v>
      </c>
      <c r="R909" s="49" t="s">
        <v>2490</v>
      </c>
      <c r="S909" s="49" t="s">
        <v>2491</v>
      </c>
      <c r="T909" t="s">
        <v>84</v>
      </c>
      <c r="U909" t="s">
        <v>73</v>
      </c>
      <c r="V909" t="s">
        <v>85</v>
      </c>
      <c r="W909" t="str">
        <f t="shared" ca="1" si="42"/>
        <v/>
      </c>
      <c r="X909" t="str">
        <f t="shared" si="43"/>
        <v/>
      </c>
      <c r="Y909" t="str">
        <f t="shared" ca="1" si="44"/>
        <v/>
      </c>
    </row>
    <row r="910" spans="1:25" x14ac:dyDescent="0.25">
      <c r="A910">
        <v>1158</v>
      </c>
      <c r="B910" t="s">
        <v>91</v>
      </c>
      <c r="C910" t="s">
        <v>79</v>
      </c>
      <c r="D910" t="s">
        <v>90</v>
      </c>
      <c r="E910" t="s">
        <v>22</v>
      </c>
      <c r="F910" t="s">
        <v>81</v>
      </c>
      <c r="G910" t="s">
        <v>2492</v>
      </c>
      <c r="H910" t="s">
        <v>1992</v>
      </c>
      <c r="I910" t="s">
        <v>1992</v>
      </c>
      <c r="J910" s="49" t="s">
        <v>2493</v>
      </c>
      <c r="K910" t="s">
        <v>82</v>
      </c>
      <c r="L910" t="s">
        <v>83</v>
      </c>
      <c r="M910" s="50">
        <v>42627</v>
      </c>
      <c r="N910" s="50">
        <v>42627</v>
      </c>
      <c r="O910" s="51">
        <v>0.10000000149011612</v>
      </c>
      <c r="P910" s="51">
        <v>0</v>
      </c>
      <c r="Q910">
        <v>100</v>
      </c>
      <c r="R910" s="49" t="s">
        <v>2494</v>
      </c>
      <c r="S910" s="49" t="s">
        <v>2491</v>
      </c>
      <c r="T910" t="s">
        <v>84</v>
      </c>
      <c r="U910" t="s">
        <v>73</v>
      </c>
      <c r="V910" t="s">
        <v>85</v>
      </c>
      <c r="W910" t="str">
        <f t="shared" ca="1" si="42"/>
        <v/>
      </c>
      <c r="X910" t="str">
        <f t="shared" si="43"/>
        <v/>
      </c>
      <c r="Y910" t="str">
        <f t="shared" ca="1" si="44"/>
        <v/>
      </c>
    </row>
    <row r="911" spans="1:25" x14ac:dyDescent="0.25">
      <c r="A911">
        <v>1474</v>
      </c>
      <c r="B911" t="s">
        <v>91</v>
      </c>
      <c r="C911" t="s">
        <v>79</v>
      </c>
      <c r="D911" t="s">
        <v>90</v>
      </c>
      <c r="E911" t="s">
        <v>22</v>
      </c>
      <c r="F911" t="s">
        <v>81</v>
      </c>
      <c r="G911" t="s">
        <v>2495</v>
      </c>
      <c r="H911" t="s">
        <v>1992</v>
      </c>
      <c r="I911" t="s">
        <v>1992</v>
      </c>
      <c r="J911" s="49" t="s">
        <v>2496</v>
      </c>
      <c r="K911" t="s">
        <v>82</v>
      </c>
      <c r="L911" t="s">
        <v>83</v>
      </c>
      <c r="M911" s="50">
        <v>42627</v>
      </c>
      <c r="N911" s="50">
        <v>42627</v>
      </c>
      <c r="O911" s="51">
        <v>0.20000000298023224</v>
      </c>
      <c r="P911" s="51">
        <v>0</v>
      </c>
      <c r="Q911">
        <v>100</v>
      </c>
      <c r="R911" s="49" t="s">
        <v>2497</v>
      </c>
      <c r="S911" s="49" t="s">
        <v>2491</v>
      </c>
      <c r="T911" t="s">
        <v>84</v>
      </c>
      <c r="U911" t="s">
        <v>73</v>
      </c>
      <c r="V911" t="s">
        <v>85</v>
      </c>
      <c r="W911" t="str">
        <f t="shared" ca="1" si="42"/>
        <v/>
      </c>
      <c r="X911" t="str">
        <f t="shared" si="43"/>
        <v/>
      </c>
      <c r="Y911" t="str">
        <f t="shared" ca="1" si="44"/>
        <v/>
      </c>
    </row>
    <row r="912" spans="1:25" x14ac:dyDescent="0.25">
      <c r="A912">
        <v>1508</v>
      </c>
      <c r="B912" t="s">
        <v>91</v>
      </c>
      <c r="C912" t="s">
        <v>79</v>
      </c>
      <c r="D912" t="s">
        <v>90</v>
      </c>
      <c r="E912" t="s">
        <v>22</v>
      </c>
      <c r="F912" t="s">
        <v>81</v>
      </c>
      <c r="G912" t="s">
        <v>2498</v>
      </c>
      <c r="H912" t="s">
        <v>1992</v>
      </c>
      <c r="I912" t="s">
        <v>1992</v>
      </c>
      <c r="J912" s="49" t="s">
        <v>2499</v>
      </c>
      <c r="K912" t="s">
        <v>82</v>
      </c>
      <c r="L912" t="s">
        <v>83</v>
      </c>
      <c r="M912" s="50">
        <v>42627</v>
      </c>
      <c r="N912" s="50">
        <v>42627</v>
      </c>
      <c r="O912" s="51">
        <v>0.20000000298023224</v>
      </c>
      <c r="P912" s="51">
        <v>0</v>
      </c>
      <c r="Q912">
        <v>100</v>
      </c>
      <c r="R912" s="49" t="s">
        <v>2500</v>
      </c>
      <c r="S912" s="49" t="s">
        <v>2491</v>
      </c>
      <c r="T912" t="s">
        <v>84</v>
      </c>
      <c r="U912" t="s">
        <v>73</v>
      </c>
      <c r="V912" t="s">
        <v>85</v>
      </c>
      <c r="W912" t="str">
        <f t="shared" ca="1" si="42"/>
        <v/>
      </c>
      <c r="X912" t="str">
        <f t="shared" si="43"/>
        <v/>
      </c>
      <c r="Y912" t="str">
        <f t="shared" ca="1" si="44"/>
        <v/>
      </c>
    </row>
    <row r="913" spans="1:25" x14ac:dyDescent="0.25">
      <c r="A913">
        <v>2000</v>
      </c>
      <c r="B913" t="s">
        <v>91</v>
      </c>
      <c r="C913" t="s">
        <v>79</v>
      </c>
      <c r="D913" t="s">
        <v>90</v>
      </c>
      <c r="E913" t="s">
        <v>22</v>
      </c>
      <c r="F913" t="s">
        <v>81</v>
      </c>
      <c r="G913" t="s">
        <v>2501</v>
      </c>
      <c r="H913" t="s">
        <v>75</v>
      </c>
      <c r="I913" t="s">
        <v>75</v>
      </c>
      <c r="J913" s="49" t="s">
        <v>2502</v>
      </c>
      <c r="K913" t="s">
        <v>82</v>
      </c>
      <c r="L913" t="s">
        <v>83</v>
      </c>
      <c r="M913" s="50">
        <v>42628</v>
      </c>
      <c r="N913" s="50">
        <v>42628</v>
      </c>
      <c r="O913" s="51">
        <v>0.30000001192092896</v>
      </c>
      <c r="P913" s="51">
        <v>0</v>
      </c>
      <c r="Q913">
        <v>100</v>
      </c>
      <c r="R913" s="49" t="s">
        <v>2503</v>
      </c>
      <c r="S913" s="49" t="s">
        <v>2504</v>
      </c>
      <c r="T913" t="s">
        <v>84</v>
      </c>
      <c r="U913" t="s">
        <v>73</v>
      </c>
      <c r="V913" t="s">
        <v>85</v>
      </c>
      <c r="W913" t="str">
        <f t="shared" ca="1" si="42"/>
        <v/>
      </c>
      <c r="X913" t="str">
        <f t="shared" si="43"/>
        <v/>
      </c>
      <c r="Y913" t="str">
        <f t="shared" ca="1" si="44"/>
        <v/>
      </c>
    </row>
    <row r="914" spans="1:25" x14ac:dyDescent="0.25">
      <c r="A914">
        <v>2001</v>
      </c>
      <c r="B914" t="s">
        <v>91</v>
      </c>
      <c r="C914" t="s">
        <v>79</v>
      </c>
      <c r="D914" t="s">
        <v>90</v>
      </c>
      <c r="E914" t="s">
        <v>22</v>
      </c>
      <c r="F914" t="s">
        <v>81</v>
      </c>
      <c r="G914" t="s">
        <v>2505</v>
      </c>
      <c r="H914" t="s">
        <v>75</v>
      </c>
      <c r="I914" t="s">
        <v>75</v>
      </c>
      <c r="J914" s="49" t="s">
        <v>2506</v>
      </c>
      <c r="K914" t="s">
        <v>82</v>
      </c>
      <c r="L914" t="s">
        <v>83</v>
      </c>
      <c r="M914" s="50">
        <v>42628</v>
      </c>
      <c r="N914" s="50">
        <v>42628</v>
      </c>
      <c r="O914" s="51">
        <v>1</v>
      </c>
      <c r="P914" s="51">
        <v>0</v>
      </c>
      <c r="Q914">
        <v>100</v>
      </c>
      <c r="R914" s="49" t="s">
        <v>2507</v>
      </c>
      <c r="S914" s="49" t="s">
        <v>2506</v>
      </c>
      <c r="T914" t="s">
        <v>84</v>
      </c>
      <c r="U914" t="s">
        <v>73</v>
      </c>
      <c r="V914" t="s">
        <v>85</v>
      </c>
      <c r="W914" t="str">
        <f t="shared" ca="1" si="42"/>
        <v/>
      </c>
      <c r="X914" t="str">
        <f t="shared" si="43"/>
        <v/>
      </c>
      <c r="Y914" t="str">
        <f t="shared" ca="1" si="44"/>
        <v/>
      </c>
    </row>
    <row r="915" spans="1:25" x14ac:dyDescent="0.25">
      <c r="A915">
        <v>2004</v>
      </c>
      <c r="B915" t="s">
        <v>91</v>
      </c>
      <c r="C915" t="s">
        <v>79</v>
      </c>
      <c r="D915" t="s">
        <v>90</v>
      </c>
      <c r="E915" t="s">
        <v>22</v>
      </c>
      <c r="F915" t="s">
        <v>81</v>
      </c>
      <c r="G915" t="s">
        <v>2508</v>
      </c>
      <c r="H915" t="s">
        <v>2014</v>
      </c>
      <c r="I915" t="s">
        <v>2014</v>
      </c>
      <c r="J915" s="49" t="s">
        <v>2509</v>
      </c>
      <c r="K915" t="s">
        <v>82</v>
      </c>
      <c r="L915" t="s">
        <v>83</v>
      </c>
      <c r="M915" s="50">
        <v>42628</v>
      </c>
      <c r="N915" s="50">
        <v>42629</v>
      </c>
      <c r="O915" s="51">
        <v>1</v>
      </c>
      <c r="P915" s="51">
        <v>0</v>
      </c>
      <c r="Q915">
        <v>100</v>
      </c>
      <c r="R915" s="49" t="s">
        <v>2510</v>
      </c>
      <c r="S915" s="49" t="s">
        <v>2509</v>
      </c>
      <c r="T915" t="s">
        <v>84</v>
      </c>
      <c r="U915" t="s">
        <v>73</v>
      </c>
      <c r="V915" t="s">
        <v>85</v>
      </c>
      <c r="W915" t="str">
        <f t="shared" ca="1" si="42"/>
        <v/>
      </c>
      <c r="X915">
        <f t="shared" si="43"/>
        <v>1</v>
      </c>
      <c r="Y915" t="str">
        <f t="shared" ca="1" si="44"/>
        <v/>
      </c>
    </row>
    <row r="916" spans="1:25" x14ac:dyDescent="0.25">
      <c r="A916">
        <v>2006</v>
      </c>
      <c r="B916" t="s">
        <v>91</v>
      </c>
      <c r="C916" t="s">
        <v>79</v>
      </c>
      <c r="D916" t="s">
        <v>90</v>
      </c>
      <c r="E916" t="s">
        <v>22</v>
      </c>
      <c r="F916" t="s">
        <v>81</v>
      </c>
      <c r="G916" t="s">
        <v>2511</v>
      </c>
      <c r="H916" t="s">
        <v>75</v>
      </c>
      <c r="I916" t="s">
        <v>75</v>
      </c>
      <c r="J916" s="49" t="s">
        <v>2512</v>
      </c>
      <c r="K916" t="s">
        <v>82</v>
      </c>
      <c r="L916" t="s">
        <v>83</v>
      </c>
      <c r="M916" s="50">
        <v>42628</v>
      </c>
      <c r="N916" s="50">
        <v>42628</v>
      </c>
      <c r="O916" s="51">
        <v>1</v>
      </c>
      <c r="P916" s="51">
        <v>0</v>
      </c>
      <c r="Q916">
        <v>100</v>
      </c>
      <c r="R916" s="49" t="s">
        <v>2513</v>
      </c>
      <c r="S916" s="49" t="s">
        <v>2512</v>
      </c>
      <c r="T916" t="s">
        <v>84</v>
      </c>
      <c r="U916" t="s">
        <v>73</v>
      </c>
      <c r="V916" t="s">
        <v>85</v>
      </c>
      <c r="W916" t="str">
        <f t="shared" ca="1" si="42"/>
        <v/>
      </c>
      <c r="X916" t="str">
        <f t="shared" si="43"/>
        <v/>
      </c>
      <c r="Y916" t="str">
        <f t="shared" ca="1" si="44"/>
        <v/>
      </c>
    </row>
    <row r="917" spans="1:25" x14ac:dyDescent="0.25">
      <c r="A917">
        <v>2008</v>
      </c>
      <c r="B917" t="s">
        <v>91</v>
      </c>
      <c r="C917" t="s">
        <v>79</v>
      </c>
      <c r="D917" t="s">
        <v>90</v>
      </c>
      <c r="E917" t="s">
        <v>22</v>
      </c>
      <c r="F917" t="s">
        <v>81</v>
      </c>
      <c r="G917" t="s">
        <v>2514</v>
      </c>
      <c r="H917" t="s">
        <v>75</v>
      </c>
      <c r="I917" t="s">
        <v>75</v>
      </c>
      <c r="J917" s="49" t="s">
        <v>2515</v>
      </c>
      <c r="K917" t="s">
        <v>82</v>
      </c>
      <c r="L917" t="s">
        <v>83</v>
      </c>
      <c r="M917" s="50">
        <v>42628</v>
      </c>
      <c r="N917" s="50">
        <v>42628</v>
      </c>
      <c r="O917" s="51">
        <v>0.30000001192092896</v>
      </c>
      <c r="P917" s="51">
        <v>0</v>
      </c>
      <c r="Q917">
        <v>100</v>
      </c>
      <c r="R917" s="49" t="s">
        <v>2516</v>
      </c>
      <c r="S917" s="49" t="s">
        <v>2515</v>
      </c>
      <c r="T917" t="s">
        <v>84</v>
      </c>
      <c r="U917" t="s">
        <v>73</v>
      </c>
      <c r="V917" t="s">
        <v>85</v>
      </c>
      <c r="W917" t="str">
        <f t="shared" ca="1" si="42"/>
        <v/>
      </c>
      <c r="X917" t="str">
        <f t="shared" si="43"/>
        <v/>
      </c>
      <c r="Y917" t="str">
        <f t="shared" ca="1" si="44"/>
        <v/>
      </c>
    </row>
    <row r="918" spans="1:25" x14ac:dyDescent="0.25">
      <c r="A918">
        <v>2009</v>
      </c>
      <c r="B918" t="s">
        <v>91</v>
      </c>
      <c r="C918" t="s">
        <v>79</v>
      </c>
      <c r="D918" t="s">
        <v>90</v>
      </c>
      <c r="E918" t="s">
        <v>22</v>
      </c>
      <c r="F918" t="s">
        <v>81</v>
      </c>
      <c r="G918" t="s">
        <v>2517</v>
      </c>
      <c r="H918" t="s">
        <v>75</v>
      </c>
      <c r="I918" t="s">
        <v>75</v>
      </c>
      <c r="J918" s="49" t="s">
        <v>2518</v>
      </c>
      <c r="K918" t="s">
        <v>82</v>
      </c>
      <c r="L918" t="s">
        <v>83</v>
      </c>
      <c r="M918" s="50">
        <v>42628</v>
      </c>
      <c r="N918" s="50">
        <v>42628</v>
      </c>
      <c r="O918" s="51">
        <v>0.30000001192092896</v>
      </c>
      <c r="P918" s="51">
        <v>0</v>
      </c>
      <c r="Q918">
        <v>100</v>
      </c>
      <c r="R918" s="49" t="s">
        <v>2519</v>
      </c>
      <c r="S918" s="49" t="s">
        <v>2518</v>
      </c>
      <c r="T918" t="s">
        <v>84</v>
      </c>
      <c r="U918" t="s">
        <v>73</v>
      </c>
      <c r="V918" t="s">
        <v>85</v>
      </c>
      <c r="W918" t="str">
        <f t="shared" ca="1" si="42"/>
        <v/>
      </c>
      <c r="X918" t="str">
        <f t="shared" si="43"/>
        <v/>
      </c>
      <c r="Y918" t="str">
        <f t="shared" ca="1" si="44"/>
        <v/>
      </c>
    </row>
    <row r="919" spans="1:25" x14ac:dyDescent="0.25">
      <c r="A919">
        <v>2011</v>
      </c>
      <c r="B919" t="s">
        <v>91</v>
      </c>
      <c r="C919" t="s">
        <v>79</v>
      </c>
      <c r="D919" t="s">
        <v>90</v>
      </c>
      <c r="E919" t="s">
        <v>22</v>
      </c>
      <c r="F919" t="s">
        <v>81</v>
      </c>
      <c r="G919" t="s">
        <v>2520</v>
      </c>
      <c r="H919" t="s">
        <v>75</v>
      </c>
      <c r="I919" t="s">
        <v>75</v>
      </c>
      <c r="J919" s="49" t="s">
        <v>2521</v>
      </c>
      <c r="K919" t="s">
        <v>82</v>
      </c>
      <c r="L919" t="s">
        <v>83</v>
      </c>
      <c r="M919" s="50">
        <v>42628</v>
      </c>
      <c r="N919" s="50">
        <v>42628</v>
      </c>
      <c r="O919" s="51">
        <v>0.30000001192092896</v>
      </c>
      <c r="P919" s="51">
        <v>0</v>
      </c>
      <c r="Q919">
        <v>100</v>
      </c>
      <c r="R919" s="49" t="s">
        <v>2522</v>
      </c>
      <c r="S919" s="49" t="s">
        <v>2523</v>
      </c>
      <c r="T919" t="s">
        <v>84</v>
      </c>
      <c r="U919" t="s">
        <v>73</v>
      </c>
      <c r="V919" t="s">
        <v>85</v>
      </c>
      <c r="W919" t="str">
        <f t="shared" ca="1" si="42"/>
        <v/>
      </c>
      <c r="X919" t="str">
        <f t="shared" si="43"/>
        <v/>
      </c>
      <c r="Y919" t="str">
        <f t="shared" ca="1" si="44"/>
        <v/>
      </c>
    </row>
    <row r="920" spans="1:25" x14ac:dyDescent="0.25">
      <c r="A920">
        <v>2014</v>
      </c>
      <c r="B920" t="s">
        <v>91</v>
      </c>
      <c r="C920" t="s">
        <v>79</v>
      </c>
      <c r="D920" t="s">
        <v>90</v>
      </c>
      <c r="E920" t="s">
        <v>22</v>
      </c>
      <c r="F920" t="s">
        <v>81</v>
      </c>
      <c r="G920" t="s">
        <v>2524</v>
      </c>
      <c r="H920" t="s">
        <v>2014</v>
      </c>
      <c r="I920" t="s">
        <v>2014</v>
      </c>
      <c r="J920" s="49" t="s">
        <v>7531</v>
      </c>
      <c r="K920" t="s">
        <v>82</v>
      </c>
      <c r="L920" t="s">
        <v>83</v>
      </c>
      <c r="M920" s="50">
        <v>42628</v>
      </c>
      <c r="N920" s="50">
        <v>42628</v>
      </c>
      <c r="O920" s="51">
        <v>2</v>
      </c>
      <c r="P920" s="51">
        <v>0</v>
      </c>
      <c r="Q920">
        <v>100</v>
      </c>
      <c r="R920" s="49" t="s">
        <v>2525</v>
      </c>
      <c r="S920" s="49" t="s">
        <v>7531</v>
      </c>
      <c r="T920" t="s">
        <v>84</v>
      </c>
      <c r="U920" t="s">
        <v>73</v>
      </c>
      <c r="V920" t="s">
        <v>85</v>
      </c>
      <c r="W920" t="str">
        <f t="shared" ca="1" si="42"/>
        <v/>
      </c>
      <c r="X920" t="str">
        <f t="shared" si="43"/>
        <v/>
      </c>
      <c r="Y920" t="str">
        <f t="shared" ca="1" si="44"/>
        <v/>
      </c>
    </row>
    <row r="921" spans="1:25" x14ac:dyDescent="0.25">
      <c r="A921">
        <v>2029</v>
      </c>
      <c r="B921" t="s">
        <v>91</v>
      </c>
      <c r="C921" t="s">
        <v>79</v>
      </c>
      <c r="D921" t="s">
        <v>90</v>
      </c>
      <c r="E921" t="s">
        <v>22</v>
      </c>
      <c r="F921" t="s">
        <v>81</v>
      </c>
      <c r="G921" t="s">
        <v>2526</v>
      </c>
      <c r="H921" t="s">
        <v>75</v>
      </c>
      <c r="I921" t="s">
        <v>75</v>
      </c>
      <c r="J921" s="49" t="s">
        <v>2527</v>
      </c>
      <c r="K921" t="s">
        <v>82</v>
      </c>
      <c r="L921" t="s">
        <v>83</v>
      </c>
      <c r="M921" s="50">
        <v>42628</v>
      </c>
      <c r="N921" s="50">
        <v>42628</v>
      </c>
      <c r="O921" s="51">
        <v>0.10000000149011612</v>
      </c>
      <c r="P921" s="51">
        <v>0</v>
      </c>
      <c r="Q921">
        <v>100</v>
      </c>
      <c r="R921" s="49" t="s">
        <v>2528</v>
      </c>
      <c r="S921" s="49" t="s">
        <v>2527</v>
      </c>
      <c r="T921" t="s">
        <v>84</v>
      </c>
      <c r="U921" t="s">
        <v>73</v>
      </c>
      <c r="V921" t="s">
        <v>85</v>
      </c>
      <c r="W921" t="str">
        <f t="shared" ca="1" si="42"/>
        <v/>
      </c>
      <c r="X921" t="str">
        <f t="shared" si="43"/>
        <v/>
      </c>
      <c r="Y921" t="str">
        <f t="shared" ca="1" si="44"/>
        <v/>
      </c>
    </row>
    <row r="922" spans="1:25" x14ac:dyDescent="0.25">
      <c r="A922">
        <v>2037</v>
      </c>
      <c r="B922" t="s">
        <v>91</v>
      </c>
      <c r="C922" t="s">
        <v>949</v>
      </c>
      <c r="D922" t="s">
        <v>90</v>
      </c>
      <c r="E922" t="s">
        <v>22</v>
      </c>
      <c r="F922" t="s">
        <v>81</v>
      </c>
      <c r="G922" t="s">
        <v>2529</v>
      </c>
      <c r="H922" t="s">
        <v>2014</v>
      </c>
      <c r="I922" t="s">
        <v>2014</v>
      </c>
      <c r="J922" s="49" t="s">
        <v>2530</v>
      </c>
      <c r="K922" t="s">
        <v>82</v>
      </c>
      <c r="L922" t="s">
        <v>83</v>
      </c>
      <c r="M922" s="50">
        <v>42628</v>
      </c>
      <c r="N922" s="50">
        <v>42628</v>
      </c>
      <c r="O922" s="51">
        <v>1</v>
      </c>
      <c r="P922" s="51">
        <v>0</v>
      </c>
      <c r="Q922">
        <v>100</v>
      </c>
      <c r="R922" s="49" t="s">
        <v>2531</v>
      </c>
      <c r="S922" s="49" t="s">
        <v>2530</v>
      </c>
      <c r="T922" t="s">
        <v>84</v>
      </c>
      <c r="U922" t="s">
        <v>73</v>
      </c>
      <c r="V922" t="s">
        <v>85</v>
      </c>
      <c r="W922" t="str">
        <f t="shared" ca="1" si="42"/>
        <v/>
      </c>
      <c r="X922" t="str">
        <f t="shared" si="43"/>
        <v/>
      </c>
      <c r="Y922" t="str">
        <f t="shared" ca="1" si="44"/>
        <v/>
      </c>
    </row>
    <row r="923" spans="1:25" x14ac:dyDescent="0.25">
      <c r="A923">
        <v>2039</v>
      </c>
      <c r="B923" t="s">
        <v>91</v>
      </c>
      <c r="C923" t="s">
        <v>79</v>
      </c>
      <c r="D923" t="s">
        <v>90</v>
      </c>
      <c r="E923" t="s">
        <v>22</v>
      </c>
      <c r="F923" t="s">
        <v>81</v>
      </c>
      <c r="G923" t="s">
        <v>2532</v>
      </c>
      <c r="H923" t="s">
        <v>75</v>
      </c>
      <c r="I923" t="s">
        <v>75</v>
      </c>
      <c r="J923" s="49" t="s">
        <v>2533</v>
      </c>
      <c r="K923" t="s">
        <v>82</v>
      </c>
      <c r="L923" t="s">
        <v>83</v>
      </c>
      <c r="M923" s="50">
        <v>42628</v>
      </c>
      <c r="N923" s="50">
        <v>42628</v>
      </c>
      <c r="O923" s="51">
        <v>0.10000000149011612</v>
      </c>
      <c r="P923" s="51">
        <v>0</v>
      </c>
      <c r="Q923">
        <v>100</v>
      </c>
      <c r="R923" s="49" t="s">
        <v>2534</v>
      </c>
      <c r="S923" s="49" t="s">
        <v>2533</v>
      </c>
      <c r="T923" t="s">
        <v>84</v>
      </c>
      <c r="U923" t="s">
        <v>73</v>
      </c>
      <c r="V923" t="s">
        <v>85</v>
      </c>
      <c r="W923" t="str">
        <f t="shared" ca="1" si="42"/>
        <v/>
      </c>
      <c r="X923" t="str">
        <f t="shared" si="43"/>
        <v/>
      </c>
      <c r="Y923" t="str">
        <f t="shared" ca="1" si="44"/>
        <v/>
      </c>
    </row>
    <row r="924" spans="1:25" x14ac:dyDescent="0.25">
      <c r="A924">
        <v>2047</v>
      </c>
      <c r="B924" t="s">
        <v>91</v>
      </c>
      <c r="C924" t="s">
        <v>79</v>
      </c>
      <c r="D924" t="s">
        <v>90</v>
      </c>
      <c r="E924" t="s">
        <v>22</v>
      </c>
      <c r="F924" t="s">
        <v>81</v>
      </c>
      <c r="G924" t="s">
        <v>2535</v>
      </c>
      <c r="H924" t="s">
        <v>75</v>
      </c>
      <c r="I924" t="s">
        <v>75</v>
      </c>
      <c r="J924" s="49" t="s">
        <v>2536</v>
      </c>
      <c r="K924" t="s">
        <v>82</v>
      </c>
      <c r="L924" t="s">
        <v>83</v>
      </c>
      <c r="M924" s="50">
        <v>42628</v>
      </c>
      <c r="N924" s="50">
        <v>42628</v>
      </c>
      <c r="O924" s="51">
        <v>3</v>
      </c>
      <c r="P924" s="51">
        <v>0</v>
      </c>
      <c r="Q924">
        <v>100</v>
      </c>
      <c r="R924" s="49" t="s">
        <v>2537</v>
      </c>
      <c r="S924" s="49" t="s">
        <v>2538</v>
      </c>
      <c r="T924" t="s">
        <v>84</v>
      </c>
      <c r="U924" t="s">
        <v>73</v>
      </c>
      <c r="V924" t="s">
        <v>85</v>
      </c>
      <c r="W924" t="str">
        <f t="shared" ca="1" si="42"/>
        <v/>
      </c>
      <c r="X924" t="str">
        <f t="shared" si="43"/>
        <v/>
      </c>
      <c r="Y924" t="str">
        <f t="shared" ca="1" si="44"/>
        <v/>
      </c>
    </row>
    <row r="925" spans="1:25" x14ac:dyDescent="0.25">
      <c r="A925">
        <v>2051</v>
      </c>
      <c r="B925" t="s">
        <v>91</v>
      </c>
      <c r="C925" t="s">
        <v>79</v>
      </c>
      <c r="D925" t="s">
        <v>90</v>
      </c>
      <c r="E925" t="s">
        <v>22</v>
      </c>
      <c r="F925" t="s">
        <v>81</v>
      </c>
      <c r="G925" t="s">
        <v>2539</v>
      </c>
      <c r="H925" t="s">
        <v>1992</v>
      </c>
      <c r="I925" t="s">
        <v>1992</v>
      </c>
      <c r="J925" s="49" t="s">
        <v>2540</v>
      </c>
      <c r="K925" t="s">
        <v>82</v>
      </c>
      <c r="L925" t="s">
        <v>83</v>
      </c>
      <c r="M925" s="50">
        <v>42628</v>
      </c>
      <c r="N925" s="50">
        <v>42628</v>
      </c>
      <c r="O925" s="51">
        <v>0.10000000149011612</v>
      </c>
      <c r="P925" s="51">
        <v>0</v>
      </c>
      <c r="Q925">
        <v>100</v>
      </c>
      <c r="R925" s="49" t="s">
        <v>2541</v>
      </c>
      <c r="S925" s="49" t="s">
        <v>2542</v>
      </c>
      <c r="T925" t="s">
        <v>84</v>
      </c>
      <c r="U925" t="s">
        <v>73</v>
      </c>
      <c r="V925" t="s">
        <v>85</v>
      </c>
      <c r="W925" t="str">
        <f t="shared" ca="1" si="42"/>
        <v/>
      </c>
      <c r="X925" t="str">
        <f t="shared" si="43"/>
        <v/>
      </c>
      <c r="Y925" t="str">
        <f t="shared" ca="1" si="44"/>
        <v/>
      </c>
    </row>
    <row r="926" spans="1:25" x14ac:dyDescent="0.25">
      <c r="A926">
        <v>2053</v>
      </c>
      <c r="B926" t="s">
        <v>91</v>
      </c>
      <c r="C926" t="s">
        <v>79</v>
      </c>
      <c r="D926" t="s">
        <v>90</v>
      </c>
      <c r="E926" t="s">
        <v>22</v>
      </c>
      <c r="F926" t="s">
        <v>81</v>
      </c>
      <c r="G926" t="s">
        <v>2543</v>
      </c>
      <c r="H926" t="s">
        <v>1992</v>
      </c>
      <c r="I926" t="s">
        <v>1992</v>
      </c>
      <c r="J926" s="49" t="s">
        <v>2544</v>
      </c>
      <c r="K926" t="s">
        <v>82</v>
      </c>
      <c r="L926" t="s">
        <v>83</v>
      </c>
      <c r="M926" s="50">
        <v>42628</v>
      </c>
      <c r="N926" s="50">
        <v>42628</v>
      </c>
      <c r="O926" s="51">
        <v>0.10000000149011612</v>
      </c>
      <c r="P926" s="51">
        <v>0</v>
      </c>
      <c r="Q926">
        <v>100</v>
      </c>
      <c r="R926" s="49" t="s">
        <v>2545</v>
      </c>
      <c r="S926" s="49" t="s">
        <v>2544</v>
      </c>
      <c r="T926" t="s">
        <v>84</v>
      </c>
      <c r="U926" t="s">
        <v>73</v>
      </c>
      <c r="V926" t="s">
        <v>85</v>
      </c>
      <c r="W926" t="str">
        <f t="shared" ca="1" si="42"/>
        <v/>
      </c>
      <c r="X926" t="str">
        <f t="shared" si="43"/>
        <v/>
      </c>
      <c r="Y926" t="str">
        <f t="shared" ca="1" si="44"/>
        <v/>
      </c>
    </row>
    <row r="927" spans="1:25" x14ac:dyDescent="0.25">
      <c r="A927">
        <v>2055</v>
      </c>
      <c r="B927" t="s">
        <v>91</v>
      </c>
      <c r="C927" t="s">
        <v>79</v>
      </c>
      <c r="D927" t="s">
        <v>90</v>
      </c>
      <c r="E927" t="s">
        <v>22</v>
      </c>
      <c r="F927" t="s">
        <v>81</v>
      </c>
      <c r="G927" t="s">
        <v>2546</v>
      </c>
      <c r="H927" t="s">
        <v>2014</v>
      </c>
      <c r="I927" t="s">
        <v>2014</v>
      </c>
      <c r="J927" s="49" t="s">
        <v>2547</v>
      </c>
      <c r="K927" t="s">
        <v>82</v>
      </c>
      <c r="L927" t="s">
        <v>83</v>
      </c>
      <c r="M927" s="50">
        <v>42628</v>
      </c>
      <c r="N927" s="50">
        <v>42639</v>
      </c>
      <c r="O927" s="51">
        <v>1</v>
      </c>
      <c r="P927" s="51">
        <v>0</v>
      </c>
      <c r="Q927">
        <v>100</v>
      </c>
      <c r="R927" s="49" t="s">
        <v>2548</v>
      </c>
      <c r="S927" s="49" t="s">
        <v>2547</v>
      </c>
      <c r="T927" t="s">
        <v>84</v>
      </c>
      <c r="U927" t="s">
        <v>73</v>
      </c>
      <c r="V927" t="s">
        <v>85</v>
      </c>
      <c r="W927" t="str">
        <f t="shared" ca="1" si="42"/>
        <v/>
      </c>
      <c r="X927">
        <f t="shared" si="43"/>
        <v>1</v>
      </c>
      <c r="Y927" t="str">
        <f t="shared" ca="1" si="44"/>
        <v/>
      </c>
    </row>
    <row r="928" spans="1:25" x14ac:dyDescent="0.25">
      <c r="A928">
        <v>2057</v>
      </c>
      <c r="B928" t="s">
        <v>91</v>
      </c>
      <c r="C928" t="s">
        <v>79</v>
      </c>
      <c r="D928" t="s">
        <v>90</v>
      </c>
      <c r="E928" t="s">
        <v>22</v>
      </c>
      <c r="F928" t="s">
        <v>81</v>
      </c>
      <c r="G928" t="s">
        <v>2549</v>
      </c>
      <c r="H928" t="s">
        <v>2014</v>
      </c>
      <c r="I928" t="s">
        <v>2014</v>
      </c>
      <c r="J928" s="49" t="s">
        <v>2550</v>
      </c>
      <c r="K928" t="s">
        <v>82</v>
      </c>
      <c r="L928" t="s">
        <v>83</v>
      </c>
      <c r="M928" s="50">
        <v>42628</v>
      </c>
      <c r="N928" s="50">
        <v>42628</v>
      </c>
      <c r="O928" s="51">
        <v>0.30000001192092896</v>
      </c>
      <c r="P928" s="51">
        <v>0</v>
      </c>
      <c r="Q928">
        <v>100</v>
      </c>
      <c r="R928" s="49" t="s">
        <v>2551</v>
      </c>
      <c r="S928" s="49" t="s">
        <v>2550</v>
      </c>
      <c r="T928" t="s">
        <v>84</v>
      </c>
      <c r="U928" t="s">
        <v>73</v>
      </c>
      <c r="V928" t="s">
        <v>85</v>
      </c>
      <c r="W928" t="str">
        <f t="shared" ca="1" si="42"/>
        <v/>
      </c>
      <c r="X928" t="str">
        <f t="shared" si="43"/>
        <v/>
      </c>
      <c r="Y928" t="str">
        <f t="shared" ca="1" si="44"/>
        <v/>
      </c>
    </row>
    <row r="929" spans="1:25" x14ac:dyDescent="0.25">
      <c r="A929">
        <v>2058</v>
      </c>
      <c r="B929" t="s">
        <v>91</v>
      </c>
      <c r="C929" t="s">
        <v>79</v>
      </c>
      <c r="D929" t="s">
        <v>90</v>
      </c>
      <c r="E929" t="s">
        <v>22</v>
      </c>
      <c r="F929" t="s">
        <v>81</v>
      </c>
      <c r="G929" t="s">
        <v>2552</v>
      </c>
      <c r="H929" t="s">
        <v>1992</v>
      </c>
      <c r="I929" t="s">
        <v>1992</v>
      </c>
      <c r="J929" s="49" t="s">
        <v>2553</v>
      </c>
      <c r="K929" t="s">
        <v>82</v>
      </c>
      <c r="L929" t="s">
        <v>83</v>
      </c>
      <c r="M929" s="50">
        <v>42628</v>
      </c>
      <c r="N929" s="50">
        <v>42628</v>
      </c>
      <c r="O929" s="51">
        <v>0.15000000596046448</v>
      </c>
      <c r="P929" s="51">
        <v>0</v>
      </c>
      <c r="Q929">
        <v>100</v>
      </c>
      <c r="R929" s="49" t="s">
        <v>2554</v>
      </c>
      <c r="S929" s="49" t="s">
        <v>2555</v>
      </c>
      <c r="T929" t="s">
        <v>84</v>
      </c>
      <c r="U929" t="s">
        <v>73</v>
      </c>
      <c r="V929" t="s">
        <v>85</v>
      </c>
      <c r="W929" t="str">
        <f t="shared" ca="1" si="42"/>
        <v/>
      </c>
      <c r="X929" t="str">
        <f t="shared" si="43"/>
        <v/>
      </c>
      <c r="Y929" t="str">
        <f t="shared" ca="1" si="44"/>
        <v/>
      </c>
    </row>
    <row r="930" spans="1:25" x14ac:dyDescent="0.25">
      <c r="A930">
        <v>2062</v>
      </c>
      <c r="B930" t="s">
        <v>91</v>
      </c>
      <c r="C930" t="s">
        <v>79</v>
      </c>
      <c r="D930" t="s">
        <v>90</v>
      </c>
      <c r="E930" t="s">
        <v>26</v>
      </c>
      <c r="F930" t="s">
        <v>81</v>
      </c>
      <c r="G930" t="s">
        <v>321</v>
      </c>
      <c r="H930" t="s">
        <v>35</v>
      </c>
      <c r="I930" t="s">
        <v>2014</v>
      </c>
      <c r="J930" s="49" t="s">
        <v>10110</v>
      </c>
      <c r="K930" t="s">
        <v>82</v>
      </c>
      <c r="L930" t="s">
        <v>83</v>
      </c>
      <c r="M930" s="50">
        <v>42633</v>
      </c>
      <c r="N930" s="50">
        <v>42633</v>
      </c>
      <c r="O930" s="51">
        <v>1</v>
      </c>
      <c r="P930" s="51">
        <v>0</v>
      </c>
      <c r="Q930">
        <v>0</v>
      </c>
      <c r="R930" s="49" t="s">
        <v>2556</v>
      </c>
      <c r="S930" s="49" t="s">
        <v>86</v>
      </c>
      <c r="T930" t="s">
        <v>84</v>
      </c>
      <c r="U930" t="s">
        <v>73</v>
      </c>
      <c r="V930" t="s">
        <v>85</v>
      </c>
      <c r="W930">
        <f t="shared" ca="1" si="42"/>
        <v>1</v>
      </c>
      <c r="X930" t="str">
        <f t="shared" si="43"/>
        <v/>
      </c>
      <c r="Y930" t="str">
        <f t="shared" ca="1" si="44"/>
        <v/>
      </c>
    </row>
    <row r="931" spans="1:25" x14ac:dyDescent="0.25">
      <c r="A931">
        <v>2064</v>
      </c>
      <c r="B931" t="s">
        <v>91</v>
      </c>
      <c r="C931" t="s">
        <v>79</v>
      </c>
      <c r="D931" t="s">
        <v>90</v>
      </c>
      <c r="E931" t="s">
        <v>22</v>
      </c>
      <c r="F931" t="s">
        <v>81</v>
      </c>
      <c r="G931" t="s">
        <v>2557</v>
      </c>
      <c r="H931" t="s">
        <v>75</v>
      </c>
      <c r="I931" t="s">
        <v>75</v>
      </c>
      <c r="J931" s="49" t="s">
        <v>2558</v>
      </c>
      <c r="K931" t="s">
        <v>82</v>
      </c>
      <c r="L931" t="s">
        <v>83</v>
      </c>
      <c r="M931" s="50">
        <v>42628</v>
      </c>
      <c r="N931" s="50">
        <v>42628</v>
      </c>
      <c r="O931" s="51">
        <v>0.10000000149011612</v>
      </c>
      <c r="P931" s="51">
        <v>0</v>
      </c>
      <c r="Q931">
        <v>100</v>
      </c>
      <c r="R931" s="49" t="s">
        <v>2559</v>
      </c>
      <c r="S931" s="49" t="s">
        <v>2558</v>
      </c>
      <c r="T931" t="s">
        <v>84</v>
      </c>
      <c r="U931" t="s">
        <v>73</v>
      </c>
      <c r="V931" t="s">
        <v>85</v>
      </c>
      <c r="W931" t="str">
        <f t="shared" ca="1" si="42"/>
        <v/>
      </c>
      <c r="X931" t="str">
        <f t="shared" si="43"/>
        <v/>
      </c>
      <c r="Y931" t="str">
        <f t="shared" ca="1" si="44"/>
        <v/>
      </c>
    </row>
    <row r="932" spans="1:25" x14ac:dyDescent="0.25">
      <c r="A932">
        <v>2065</v>
      </c>
      <c r="B932" t="s">
        <v>91</v>
      </c>
      <c r="C932" t="s">
        <v>79</v>
      </c>
      <c r="D932" t="s">
        <v>90</v>
      </c>
      <c r="E932" t="s">
        <v>22</v>
      </c>
      <c r="F932" t="s">
        <v>81</v>
      </c>
      <c r="G932" t="s">
        <v>2560</v>
      </c>
      <c r="H932" t="s">
        <v>75</v>
      </c>
      <c r="I932" t="s">
        <v>75</v>
      </c>
      <c r="J932" s="49" t="s">
        <v>2561</v>
      </c>
      <c r="K932" t="s">
        <v>82</v>
      </c>
      <c r="L932" t="s">
        <v>83</v>
      </c>
      <c r="M932" s="50">
        <v>42628</v>
      </c>
      <c r="N932" s="50">
        <v>42628</v>
      </c>
      <c r="O932" s="51">
        <v>0.10000000149011612</v>
      </c>
      <c r="P932" s="51">
        <v>0</v>
      </c>
      <c r="Q932">
        <v>100</v>
      </c>
      <c r="R932" s="49" t="s">
        <v>2562</v>
      </c>
      <c r="S932" s="49" t="s">
        <v>2561</v>
      </c>
      <c r="T932" t="s">
        <v>84</v>
      </c>
      <c r="U932" t="s">
        <v>73</v>
      </c>
      <c r="V932" t="s">
        <v>85</v>
      </c>
      <c r="W932" t="str">
        <f t="shared" ca="1" si="42"/>
        <v/>
      </c>
      <c r="X932" t="str">
        <f t="shared" si="43"/>
        <v/>
      </c>
      <c r="Y932" t="str">
        <f t="shared" ca="1" si="44"/>
        <v/>
      </c>
    </row>
    <row r="933" spans="1:25" x14ac:dyDescent="0.25">
      <c r="A933">
        <v>2067</v>
      </c>
      <c r="B933" t="s">
        <v>91</v>
      </c>
      <c r="C933" t="s">
        <v>79</v>
      </c>
      <c r="D933" t="s">
        <v>90</v>
      </c>
      <c r="E933" t="s">
        <v>22</v>
      </c>
      <c r="F933" t="s">
        <v>81</v>
      </c>
      <c r="G933" t="s">
        <v>2381</v>
      </c>
      <c r="H933" t="s">
        <v>75</v>
      </c>
      <c r="I933" t="s">
        <v>75</v>
      </c>
      <c r="J933" s="49" t="s">
        <v>2563</v>
      </c>
      <c r="K933" t="s">
        <v>82</v>
      </c>
      <c r="L933" t="s">
        <v>83</v>
      </c>
      <c r="M933" s="50">
        <v>42628</v>
      </c>
      <c r="N933" s="50">
        <v>42628</v>
      </c>
      <c r="O933" s="51">
        <v>0.10000000149011612</v>
      </c>
      <c r="P933" s="51">
        <v>0</v>
      </c>
      <c r="Q933">
        <v>100</v>
      </c>
      <c r="R933" s="49" t="s">
        <v>2564</v>
      </c>
      <c r="S933" s="49" t="s">
        <v>2563</v>
      </c>
      <c r="T933" t="s">
        <v>84</v>
      </c>
      <c r="U933" t="s">
        <v>73</v>
      </c>
      <c r="V933" t="s">
        <v>85</v>
      </c>
      <c r="W933" t="str">
        <f t="shared" ca="1" si="42"/>
        <v/>
      </c>
      <c r="X933" t="str">
        <f t="shared" si="43"/>
        <v/>
      </c>
      <c r="Y933" t="str">
        <f t="shared" ca="1" si="44"/>
        <v/>
      </c>
    </row>
    <row r="934" spans="1:25" x14ac:dyDescent="0.25">
      <c r="A934">
        <v>2078</v>
      </c>
      <c r="B934" t="s">
        <v>91</v>
      </c>
      <c r="C934" t="s">
        <v>79</v>
      </c>
      <c r="D934" t="s">
        <v>90</v>
      </c>
      <c r="E934" t="s">
        <v>22</v>
      </c>
      <c r="F934" t="s">
        <v>81</v>
      </c>
      <c r="G934" t="s">
        <v>2565</v>
      </c>
      <c r="H934" t="s">
        <v>75</v>
      </c>
      <c r="I934" t="s">
        <v>75</v>
      </c>
      <c r="J934" s="49" t="s">
        <v>2566</v>
      </c>
      <c r="K934" t="s">
        <v>82</v>
      </c>
      <c r="L934" t="s">
        <v>83</v>
      </c>
      <c r="M934" s="50">
        <v>42628</v>
      </c>
      <c r="N934" s="50">
        <v>42628</v>
      </c>
      <c r="O934" s="51">
        <v>0.20000000298023224</v>
      </c>
      <c r="P934" s="51">
        <v>0</v>
      </c>
      <c r="Q934">
        <v>100</v>
      </c>
      <c r="R934" s="49" t="s">
        <v>2567</v>
      </c>
      <c r="S934" s="49" t="s">
        <v>2566</v>
      </c>
      <c r="T934" t="s">
        <v>84</v>
      </c>
      <c r="U934" t="s">
        <v>73</v>
      </c>
      <c r="V934" t="s">
        <v>85</v>
      </c>
      <c r="W934" t="str">
        <f t="shared" ca="1" si="42"/>
        <v/>
      </c>
      <c r="X934" t="str">
        <f t="shared" si="43"/>
        <v/>
      </c>
      <c r="Y934" t="str">
        <f t="shared" ca="1" si="44"/>
        <v/>
      </c>
    </row>
    <row r="935" spans="1:25" x14ac:dyDescent="0.25">
      <c r="A935">
        <v>2087</v>
      </c>
      <c r="B935" t="s">
        <v>91</v>
      </c>
      <c r="C935" t="s">
        <v>79</v>
      </c>
      <c r="D935" t="s">
        <v>90</v>
      </c>
      <c r="E935" t="s">
        <v>22</v>
      </c>
      <c r="F935" t="s">
        <v>81</v>
      </c>
      <c r="G935" t="s">
        <v>2568</v>
      </c>
      <c r="H935" t="s">
        <v>75</v>
      </c>
      <c r="I935" t="s">
        <v>75</v>
      </c>
      <c r="J935" s="49" t="s">
        <v>2569</v>
      </c>
      <c r="K935" t="s">
        <v>82</v>
      </c>
      <c r="L935" t="s">
        <v>83</v>
      </c>
      <c r="M935" s="50">
        <v>42629</v>
      </c>
      <c r="N935" s="50">
        <v>42629</v>
      </c>
      <c r="O935" s="51">
        <v>2</v>
      </c>
      <c r="P935" s="51">
        <v>0</v>
      </c>
      <c r="Q935">
        <v>100</v>
      </c>
      <c r="R935" s="49" t="s">
        <v>2570</v>
      </c>
      <c r="S935" s="49" t="s">
        <v>2569</v>
      </c>
      <c r="T935" t="s">
        <v>84</v>
      </c>
      <c r="U935" t="s">
        <v>73</v>
      </c>
      <c r="V935" t="s">
        <v>85</v>
      </c>
      <c r="W935" t="str">
        <f t="shared" ca="1" si="42"/>
        <v/>
      </c>
      <c r="X935" t="str">
        <f t="shared" si="43"/>
        <v/>
      </c>
      <c r="Y935" t="str">
        <f t="shared" ca="1" si="44"/>
        <v/>
      </c>
    </row>
    <row r="936" spans="1:25" x14ac:dyDescent="0.25">
      <c r="A936">
        <v>2097</v>
      </c>
      <c r="B936" t="s">
        <v>91</v>
      </c>
      <c r="C936" t="s">
        <v>79</v>
      </c>
      <c r="D936" t="s">
        <v>90</v>
      </c>
      <c r="E936" t="s">
        <v>22</v>
      </c>
      <c r="F936" t="s">
        <v>81</v>
      </c>
      <c r="G936" t="s">
        <v>2571</v>
      </c>
      <c r="H936" t="s">
        <v>2014</v>
      </c>
      <c r="I936" t="s">
        <v>2014</v>
      </c>
      <c r="J936" s="49" t="s">
        <v>2572</v>
      </c>
      <c r="K936" t="s">
        <v>82</v>
      </c>
      <c r="L936" t="s">
        <v>83</v>
      </c>
      <c r="M936" s="50">
        <v>42629</v>
      </c>
      <c r="N936" s="50">
        <v>42629</v>
      </c>
      <c r="O936" s="51">
        <v>1</v>
      </c>
      <c r="P936" s="51">
        <v>0</v>
      </c>
      <c r="Q936">
        <v>100</v>
      </c>
      <c r="R936" s="49" t="s">
        <v>2573</v>
      </c>
      <c r="S936" s="49" t="s">
        <v>2573</v>
      </c>
      <c r="T936" t="s">
        <v>84</v>
      </c>
      <c r="U936" t="s">
        <v>73</v>
      </c>
      <c r="V936" t="s">
        <v>85</v>
      </c>
      <c r="W936" t="str">
        <f t="shared" ca="1" si="42"/>
        <v/>
      </c>
      <c r="X936" t="str">
        <f t="shared" si="43"/>
        <v/>
      </c>
      <c r="Y936" t="str">
        <f t="shared" ca="1" si="44"/>
        <v/>
      </c>
    </row>
    <row r="937" spans="1:25" x14ac:dyDescent="0.25">
      <c r="A937">
        <v>2099</v>
      </c>
      <c r="B937" t="s">
        <v>91</v>
      </c>
      <c r="C937" t="s">
        <v>79</v>
      </c>
      <c r="D937" t="s">
        <v>90</v>
      </c>
      <c r="E937" t="s">
        <v>22</v>
      </c>
      <c r="F937" t="s">
        <v>81</v>
      </c>
      <c r="G937" t="s">
        <v>2574</v>
      </c>
      <c r="H937" t="s">
        <v>75</v>
      </c>
      <c r="I937" t="s">
        <v>75</v>
      </c>
      <c r="J937" s="49" t="s">
        <v>2575</v>
      </c>
      <c r="K937" t="s">
        <v>82</v>
      </c>
      <c r="L937" t="s">
        <v>83</v>
      </c>
      <c r="M937" s="50">
        <v>42629</v>
      </c>
      <c r="N937" s="50">
        <v>42629</v>
      </c>
      <c r="O937" s="51">
        <v>1</v>
      </c>
      <c r="P937" s="51">
        <v>0</v>
      </c>
      <c r="Q937">
        <v>100</v>
      </c>
      <c r="R937" s="49" t="s">
        <v>2576</v>
      </c>
      <c r="S937" s="49" t="s">
        <v>2575</v>
      </c>
      <c r="T937" t="s">
        <v>84</v>
      </c>
      <c r="U937" t="s">
        <v>73</v>
      </c>
      <c r="V937" t="s">
        <v>85</v>
      </c>
      <c r="W937" t="str">
        <f t="shared" ca="1" si="42"/>
        <v/>
      </c>
      <c r="X937" t="str">
        <f t="shared" si="43"/>
        <v/>
      </c>
      <c r="Y937" t="str">
        <f t="shared" ca="1" si="44"/>
        <v/>
      </c>
    </row>
    <row r="938" spans="1:25" x14ac:dyDescent="0.25">
      <c r="A938">
        <v>2100</v>
      </c>
      <c r="B938" t="s">
        <v>91</v>
      </c>
      <c r="C938" t="s">
        <v>79</v>
      </c>
      <c r="D938" t="s">
        <v>90</v>
      </c>
      <c r="E938" t="s">
        <v>22</v>
      </c>
      <c r="F938" t="s">
        <v>81</v>
      </c>
      <c r="G938" t="s">
        <v>2577</v>
      </c>
      <c r="H938" t="s">
        <v>75</v>
      </c>
      <c r="I938" t="s">
        <v>75</v>
      </c>
      <c r="J938" s="49" t="s">
        <v>2578</v>
      </c>
      <c r="K938" t="s">
        <v>82</v>
      </c>
      <c r="L938" t="s">
        <v>83</v>
      </c>
      <c r="M938" s="50">
        <v>42629</v>
      </c>
      <c r="N938" s="50">
        <v>42629</v>
      </c>
      <c r="O938" s="51">
        <v>0.10000000149011612</v>
      </c>
      <c r="P938" s="51">
        <v>0</v>
      </c>
      <c r="Q938">
        <v>100</v>
      </c>
      <c r="R938" s="49" t="s">
        <v>2579</v>
      </c>
      <c r="S938" s="49" t="s">
        <v>2578</v>
      </c>
      <c r="T938" t="s">
        <v>84</v>
      </c>
      <c r="U938" t="s">
        <v>73</v>
      </c>
      <c r="V938" t="s">
        <v>85</v>
      </c>
      <c r="W938" t="str">
        <f t="shared" ca="1" si="42"/>
        <v/>
      </c>
      <c r="X938" t="str">
        <f t="shared" si="43"/>
        <v/>
      </c>
      <c r="Y938" t="str">
        <f t="shared" ca="1" si="44"/>
        <v/>
      </c>
    </row>
    <row r="939" spans="1:25" x14ac:dyDescent="0.25">
      <c r="A939">
        <v>2116</v>
      </c>
      <c r="B939" t="s">
        <v>91</v>
      </c>
      <c r="C939" t="s">
        <v>79</v>
      </c>
      <c r="D939" t="s">
        <v>90</v>
      </c>
      <c r="E939" t="s">
        <v>22</v>
      </c>
      <c r="F939" t="s">
        <v>81</v>
      </c>
      <c r="G939" t="s">
        <v>2580</v>
      </c>
      <c r="H939" t="s">
        <v>75</v>
      </c>
      <c r="I939" t="s">
        <v>75</v>
      </c>
      <c r="J939" s="49" t="s">
        <v>2581</v>
      </c>
      <c r="K939" t="s">
        <v>82</v>
      </c>
      <c r="L939" t="s">
        <v>83</v>
      </c>
      <c r="M939" s="50">
        <v>42629</v>
      </c>
      <c r="N939" s="50">
        <v>42629</v>
      </c>
      <c r="O939" s="51">
        <v>1</v>
      </c>
      <c r="P939" s="51">
        <v>0</v>
      </c>
      <c r="Q939">
        <v>100</v>
      </c>
      <c r="R939" s="49" t="s">
        <v>2582</v>
      </c>
      <c r="S939" s="49" t="s">
        <v>2581</v>
      </c>
      <c r="T939" t="s">
        <v>84</v>
      </c>
      <c r="U939" t="s">
        <v>73</v>
      </c>
      <c r="V939" t="s">
        <v>85</v>
      </c>
      <c r="W939" t="str">
        <f t="shared" ca="1" si="42"/>
        <v/>
      </c>
      <c r="X939" t="str">
        <f t="shared" si="43"/>
        <v/>
      </c>
      <c r="Y939" t="str">
        <f t="shared" ca="1" si="44"/>
        <v/>
      </c>
    </row>
    <row r="940" spans="1:25" x14ac:dyDescent="0.25">
      <c r="A940">
        <v>2140</v>
      </c>
      <c r="B940" t="s">
        <v>91</v>
      </c>
      <c r="C940" t="s">
        <v>79</v>
      </c>
      <c r="D940" t="s">
        <v>90</v>
      </c>
      <c r="E940" t="s">
        <v>22</v>
      </c>
      <c r="F940" t="s">
        <v>81</v>
      </c>
      <c r="G940" t="s">
        <v>2583</v>
      </c>
      <c r="H940" t="s">
        <v>1992</v>
      </c>
      <c r="I940" t="s">
        <v>1992</v>
      </c>
      <c r="J940" s="49" t="s">
        <v>2584</v>
      </c>
      <c r="K940" t="s">
        <v>82</v>
      </c>
      <c r="L940" t="s">
        <v>83</v>
      </c>
      <c r="M940" s="50">
        <v>42629</v>
      </c>
      <c r="N940" s="50">
        <v>42629</v>
      </c>
      <c r="O940" s="51">
        <v>0.15000000596046448</v>
      </c>
      <c r="P940" s="51">
        <v>0</v>
      </c>
      <c r="Q940">
        <v>100</v>
      </c>
      <c r="R940" s="49" t="s">
        <v>2585</v>
      </c>
      <c r="S940" s="49" t="s">
        <v>2584</v>
      </c>
      <c r="T940" t="s">
        <v>84</v>
      </c>
      <c r="U940" t="s">
        <v>73</v>
      </c>
      <c r="V940" t="s">
        <v>85</v>
      </c>
      <c r="W940" t="str">
        <f t="shared" ca="1" si="42"/>
        <v/>
      </c>
      <c r="X940" t="str">
        <f t="shared" si="43"/>
        <v/>
      </c>
      <c r="Y940" t="str">
        <f t="shared" ca="1" si="44"/>
        <v/>
      </c>
    </row>
    <row r="941" spans="1:25" x14ac:dyDescent="0.25">
      <c r="A941">
        <v>2143</v>
      </c>
      <c r="B941" t="s">
        <v>91</v>
      </c>
      <c r="C941" t="s">
        <v>79</v>
      </c>
      <c r="D941" t="s">
        <v>90</v>
      </c>
      <c r="E941" t="s">
        <v>22</v>
      </c>
      <c r="F941" t="s">
        <v>81</v>
      </c>
      <c r="G941" t="s">
        <v>2586</v>
      </c>
      <c r="H941" t="s">
        <v>1992</v>
      </c>
      <c r="I941" t="s">
        <v>1992</v>
      </c>
      <c r="J941" s="49" t="s">
        <v>2587</v>
      </c>
      <c r="K941" t="s">
        <v>82</v>
      </c>
      <c r="L941" t="s">
        <v>83</v>
      </c>
      <c r="M941" s="50">
        <v>42629</v>
      </c>
      <c r="N941" s="50">
        <v>42629</v>
      </c>
      <c r="O941" s="51">
        <v>1</v>
      </c>
      <c r="P941" s="51">
        <v>0</v>
      </c>
      <c r="Q941">
        <v>100</v>
      </c>
      <c r="R941" s="49" t="s">
        <v>2588</v>
      </c>
      <c r="S941" s="49" t="s">
        <v>2587</v>
      </c>
      <c r="T941" t="s">
        <v>84</v>
      </c>
      <c r="U941" t="s">
        <v>73</v>
      </c>
      <c r="V941" t="s">
        <v>85</v>
      </c>
      <c r="W941" t="str">
        <f t="shared" ca="1" si="42"/>
        <v/>
      </c>
      <c r="X941" t="str">
        <f t="shared" si="43"/>
        <v/>
      </c>
      <c r="Y941" t="str">
        <f t="shared" ca="1" si="44"/>
        <v/>
      </c>
    </row>
    <row r="942" spans="1:25" x14ac:dyDescent="0.25">
      <c r="A942">
        <v>2149</v>
      </c>
      <c r="B942" t="s">
        <v>91</v>
      </c>
      <c r="C942" t="s">
        <v>79</v>
      </c>
      <c r="D942" t="s">
        <v>90</v>
      </c>
      <c r="E942" t="s">
        <v>22</v>
      </c>
      <c r="F942" t="s">
        <v>81</v>
      </c>
      <c r="G942" t="s">
        <v>2589</v>
      </c>
      <c r="H942" t="s">
        <v>75</v>
      </c>
      <c r="I942" t="s">
        <v>75</v>
      </c>
      <c r="J942" s="49" t="s">
        <v>2590</v>
      </c>
      <c r="K942" t="s">
        <v>82</v>
      </c>
      <c r="L942" t="s">
        <v>83</v>
      </c>
      <c r="M942" s="50">
        <v>42629</v>
      </c>
      <c r="N942" s="50">
        <v>42629</v>
      </c>
      <c r="O942" s="51">
        <v>2</v>
      </c>
      <c r="P942" s="51">
        <v>0</v>
      </c>
      <c r="Q942">
        <v>100</v>
      </c>
      <c r="R942" s="49" t="s">
        <v>2591</v>
      </c>
      <c r="S942" s="49" t="s">
        <v>2590</v>
      </c>
      <c r="T942" t="s">
        <v>84</v>
      </c>
      <c r="U942" t="s">
        <v>73</v>
      </c>
      <c r="V942" t="s">
        <v>85</v>
      </c>
      <c r="W942" t="str">
        <f t="shared" ca="1" si="42"/>
        <v/>
      </c>
      <c r="X942" t="str">
        <f t="shared" si="43"/>
        <v/>
      </c>
      <c r="Y942" t="str">
        <f t="shared" ca="1" si="44"/>
        <v/>
      </c>
    </row>
    <row r="943" spans="1:25" x14ac:dyDescent="0.25">
      <c r="A943">
        <v>2150</v>
      </c>
      <c r="B943" t="s">
        <v>91</v>
      </c>
      <c r="C943" t="s">
        <v>79</v>
      </c>
      <c r="D943" t="s">
        <v>90</v>
      </c>
      <c r="E943" t="s">
        <v>22</v>
      </c>
      <c r="F943" t="s">
        <v>81</v>
      </c>
      <c r="G943" t="s">
        <v>2592</v>
      </c>
      <c r="H943" t="s">
        <v>75</v>
      </c>
      <c r="I943" t="s">
        <v>75</v>
      </c>
      <c r="J943" s="49" t="s">
        <v>2593</v>
      </c>
      <c r="K943" t="s">
        <v>82</v>
      </c>
      <c r="L943" t="s">
        <v>83</v>
      </c>
      <c r="M943" s="50">
        <v>42629</v>
      </c>
      <c r="N943" s="50">
        <v>42629</v>
      </c>
      <c r="O943" s="51">
        <v>0.10000000149011612</v>
      </c>
      <c r="P943" s="51">
        <v>0</v>
      </c>
      <c r="Q943">
        <v>100</v>
      </c>
      <c r="R943" s="49" t="s">
        <v>2594</v>
      </c>
      <c r="S943" s="49" t="s">
        <v>2593</v>
      </c>
      <c r="T943" t="s">
        <v>84</v>
      </c>
      <c r="U943" t="s">
        <v>73</v>
      </c>
      <c r="V943" t="s">
        <v>85</v>
      </c>
      <c r="W943" t="str">
        <f t="shared" ca="1" si="42"/>
        <v/>
      </c>
      <c r="X943" t="str">
        <f t="shared" si="43"/>
        <v/>
      </c>
      <c r="Y943" t="str">
        <f t="shared" ca="1" si="44"/>
        <v/>
      </c>
    </row>
    <row r="944" spans="1:25" x14ac:dyDescent="0.25">
      <c r="A944">
        <v>2151</v>
      </c>
      <c r="B944" t="s">
        <v>91</v>
      </c>
      <c r="C944" t="s">
        <v>79</v>
      </c>
      <c r="D944" t="s">
        <v>90</v>
      </c>
      <c r="E944" t="s">
        <v>22</v>
      </c>
      <c r="F944" t="s">
        <v>81</v>
      </c>
      <c r="G944" t="s">
        <v>2595</v>
      </c>
      <c r="H944" t="s">
        <v>1992</v>
      </c>
      <c r="I944" t="s">
        <v>1992</v>
      </c>
      <c r="J944" s="49" t="s">
        <v>2596</v>
      </c>
      <c r="K944" t="s">
        <v>82</v>
      </c>
      <c r="L944" t="s">
        <v>83</v>
      </c>
      <c r="M944" s="50">
        <v>42629</v>
      </c>
      <c r="N944" s="50">
        <v>42629</v>
      </c>
      <c r="O944" s="51">
        <v>0.20000000298023224</v>
      </c>
      <c r="P944" s="51">
        <v>0</v>
      </c>
      <c r="Q944">
        <v>100</v>
      </c>
      <c r="R944" s="49" t="s">
        <v>2597</v>
      </c>
      <c r="S944" s="49" t="s">
        <v>2598</v>
      </c>
      <c r="T944" t="s">
        <v>84</v>
      </c>
      <c r="U944" t="s">
        <v>73</v>
      </c>
      <c r="V944" t="s">
        <v>85</v>
      </c>
      <c r="W944" t="str">
        <f t="shared" ca="1" si="42"/>
        <v/>
      </c>
      <c r="X944" t="str">
        <f t="shared" si="43"/>
        <v/>
      </c>
      <c r="Y944" t="str">
        <f t="shared" ca="1" si="44"/>
        <v/>
      </c>
    </row>
    <row r="945" spans="1:25" x14ac:dyDescent="0.25">
      <c r="A945">
        <v>2153</v>
      </c>
      <c r="B945" t="s">
        <v>91</v>
      </c>
      <c r="C945" t="s">
        <v>79</v>
      </c>
      <c r="D945" t="s">
        <v>90</v>
      </c>
      <c r="E945" t="s">
        <v>22</v>
      </c>
      <c r="F945" t="s">
        <v>81</v>
      </c>
      <c r="G945" t="s">
        <v>2381</v>
      </c>
      <c r="H945" t="s">
        <v>75</v>
      </c>
      <c r="I945" t="s">
        <v>75</v>
      </c>
      <c r="J945" s="49" t="s">
        <v>2599</v>
      </c>
      <c r="K945" t="s">
        <v>82</v>
      </c>
      <c r="L945" t="s">
        <v>83</v>
      </c>
      <c r="M945" s="50">
        <v>42629</v>
      </c>
      <c r="N945" s="50">
        <v>42629</v>
      </c>
      <c r="O945" s="51">
        <v>0.10000000149011612</v>
      </c>
      <c r="P945" s="51">
        <v>0</v>
      </c>
      <c r="Q945">
        <v>100</v>
      </c>
      <c r="R945" s="49" t="s">
        <v>2600</v>
      </c>
      <c r="S945" s="49" t="s">
        <v>2599</v>
      </c>
      <c r="T945" t="s">
        <v>84</v>
      </c>
      <c r="U945" t="s">
        <v>73</v>
      </c>
      <c r="V945" t="s">
        <v>85</v>
      </c>
      <c r="W945" t="str">
        <f t="shared" ca="1" si="42"/>
        <v/>
      </c>
      <c r="X945" t="str">
        <f t="shared" si="43"/>
        <v/>
      </c>
      <c r="Y945" t="str">
        <f t="shared" ca="1" si="44"/>
        <v/>
      </c>
    </row>
    <row r="946" spans="1:25" x14ac:dyDescent="0.25">
      <c r="A946">
        <v>2155</v>
      </c>
      <c r="B946" t="s">
        <v>91</v>
      </c>
      <c r="C946" t="s">
        <v>79</v>
      </c>
      <c r="D946" t="s">
        <v>90</v>
      </c>
      <c r="E946" t="s">
        <v>22</v>
      </c>
      <c r="F946" t="s">
        <v>81</v>
      </c>
      <c r="G946" t="s">
        <v>2601</v>
      </c>
      <c r="H946" t="s">
        <v>1992</v>
      </c>
      <c r="I946" t="s">
        <v>1992</v>
      </c>
      <c r="J946" s="49" t="s">
        <v>2602</v>
      </c>
      <c r="K946" t="s">
        <v>82</v>
      </c>
      <c r="L946" t="s">
        <v>83</v>
      </c>
      <c r="M946" s="50">
        <v>42629</v>
      </c>
      <c r="N946" s="50">
        <v>42629</v>
      </c>
      <c r="O946" s="51">
        <v>0.20000000298023224</v>
      </c>
      <c r="P946" s="51">
        <v>0</v>
      </c>
      <c r="Q946">
        <v>100</v>
      </c>
      <c r="R946" s="49" t="s">
        <v>2603</v>
      </c>
      <c r="S946" s="49" t="s">
        <v>2602</v>
      </c>
      <c r="T946" t="s">
        <v>84</v>
      </c>
      <c r="U946" t="s">
        <v>73</v>
      </c>
      <c r="V946" t="s">
        <v>85</v>
      </c>
      <c r="W946" t="str">
        <f t="shared" ca="1" si="42"/>
        <v/>
      </c>
      <c r="X946" t="str">
        <f t="shared" si="43"/>
        <v/>
      </c>
      <c r="Y946" t="str">
        <f t="shared" ca="1" si="44"/>
        <v/>
      </c>
    </row>
    <row r="947" spans="1:25" x14ac:dyDescent="0.25">
      <c r="A947">
        <v>2158</v>
      </c>
      <c r="B947" t="s">
        <v>91</v>
      </c>
      <c r="C947" t="s">
        <v>79</v>
      </c>
      <c r="D947" t="s">
        <v>90</v>
      </c>
      <c r="E947" t="s">
        <v>22</v>
      </c>
      <c r="F947" t="s">
        <v>81</v>
      </c>
      <c r="G947" t="s">
        <v>2604</v>
      </c>
      <c r="H947" t="s">
        <v>1992</v>
      </c>
      <c r="I947" t="s">
        <v>1992</v>
      </c>
      <c r="J947" s="49" t="s">
        <v>2605</v>
      </c>
      <c r="K947" t="s">
        <v>82</v>
      </c>
      <c r="L947" t="s">
        <v>83</v>
      </c>
      <c r="M947" s="50">
        <v>42629</v>
      </c>
      <c r="N947" s="50">
        <v>42629</v>
      </c>
      <c r="O947" s="51">
        <v>0.15000000596046448</v>
      </c>
      <c r="P947" s="51">
        <v>0</v>
      </c>
      <c r="Q947">
        <v>100</v>
      </c>
      <c r="R947" s="49" t="s">
        <v>2606</v>
      </c>
      <c r="S947" s="49" t="s">
        <v>2605</v>
      </c>
      <c r="T947" t="s">
        <v>84</v>
      </c>
      <c r="U947" t="s">
        <v>73</v>
      </c>
      <c r="V947" t="s">
        <v>85</v>
      </c>
      <c r="W947" t="str">
        <f t="shared" ca="1" si="42"/>
        <v/>
      </c>
      <c r="X947" t="str">
        <f t="shared" si="43"/>
        <v/>
      </c>
      <c r="Y947" t="str">
        <f t="shared" ca="1" si="44"/>
        <v/>
      </c>
    </row>
    <row r="948" spans="1:25" x14ac:dyDescent="0.25">
      <c r="A948">
        <v>2160</v>
      </c>
      <c r="B948" t="s">
        <v>91</v>
      </c>
      <c r="C948" t="s">
        <v>79</v>
      </c>
      <c r="D948" t="s">
        <v>90</v>
      </c>
      <c r="E948" t="s">
        <v>22</v>
      </c>
      <c r="F948" t="s">
        <v>81</v>
      </c>
      <c r="G948" t="s">
        <v>2607</v>
      </c>
      <c r="H948" t="s">
        <v>2014</v>
      </c>
      <c r="I948" t="s">
        <v>2014</v>
      </c>
      <c r="J948" s="49" t="s">
        <v>2608</v>
      </c>
      <c r="K948" t="s">
        <v>82</v>
      </c>
      <c r="L948" t="s">
        <v>83</v>
      </c>
      <c r="M948" s="50">
        <v>42629</v>
      </c>
      <c r="N948" s="50">
        <v>42629</v>
      </c>
      <c r="O948" s="51">
        <v>1</v>
      </c>
      <c r="P948" s="51">
        <v>0</v>
      </c>
      <c r="Q948">
        <v>100</v>
      </c>
      <c r="R948" s="49" t="s">
        <v>2609</v>
      </c>
      <c r="S948" s="49" t="s">
        <v>2608</v>
      </c>
      <c r="T948" t="s">
        <v>84</v>
      </c>
      <c r="U948" t="s">
        <v>73</v>
      </c>
      <c r="V948" t="s">
        <v>85</v>
      </c>
      <c r="W948" t="str">
        <f t="shared" ca="1" si="42"/>
        <v/>
      </c>
      <c r="X948" t="str">
        <f t="shared" si="43"/>
        <v/>
      </c>
      <c r="Y948" t="str">
        <f t="shared" ca="1" si="44"/>
        <v/>
      </c>
    </row>
    <row r="949" spans="1:25" x14ac:dyDescent="0.25">
      <c r="A949">
        <v>2177</v>
      </c>
      <c r="B949" t="s">
        <v>91</v>
      </c>
      <c r="C949" t="s">
        <v>79</v>
      </c>
      <c r="D949" t="s">
        <v>90</v>
      </c>
      <c r="E949" t="s">
        <v>22</v>
      </c>
      <c r="F949" t="s">
        <v>92</v>
      </c>
      <c r="G949" t="s">
        <v>2610</v>
      </c>
      <c r="H949" t="s">
        <v>1992</v>
      </c>
      <c r="I949" t="s">
        <v>1992</v>
      </c>
      <c r="J949" s="49" t="s">
        <v>2611</v>
      </c>
      <c r="K949" t="s">
        <v>82</v>
      </c>
      <c r="L949" t="s">
        <v>83</v>
      </c>
      <c r="M949" s="50">
        <v>42629</v>
      </c>
      <c r="N949" s="50">
        <v>42636</v>
      </c>
      <c r="O949" s="51">
        <v>3</v>
      </c>
      <c r="P949" s="51">
        <v>0</v>
      </c>
      <c r="Q949">
        <v>100</v>
      </c>
      <c r="R949" s="49" t="s">
        <v>2612</v>
      </c>
      <c r="S949" s="49" t="s">
        <v>2611</v>
      </c>
      <c r="T949" t="s">
        <v>84</v>
      </c>
      <c r="U949" t="s">
        <v>73</v>
      </c>
      <c r="V949" t="s">
        <v>85</v>
      </c>
      <c r="W949" t="str">
        <f t="shared" ca="1" si="42"/>
        <v/>
      </c>
      <c r="X949">
        <f t="shared" si="43"/>
        <v>1</v>
      </c>
      <c r="Y949" t="str">
        <f t="shared" ca="1" si="44"/>
        <v/>
      </c>
    </row>
    <row r="950" spans="1:25" x14ac:dyDescent="0.25">
      <c r="A950">
        <v>2179</v>
      </c>
      <c r="B950" t="s">
        <v>91</v>
      </c>
      <c r="C950" t="s">
        <v>79</v>
      </c>
      <c r="D950" t="s">
        <v>90</v>
      </c>
      <c r="E950" t="s">
        <v>22</v>
      </c>
      <c r="F950" t="s">
        <v>81</v>
      </c>
      <c r="G950" t="s">
        <v>2613</v>
      </c>
      <c r="H950" t="s">
        <v>75</v>
      </c>
      <c r="I950" t="s">
        <v>75</v>
      </c>
      <c r="J950" s="49" t="s">
        <v>2614</v>
      </c>
      <c r="K950" t="s">
        <v>82</v>
      </c>
      <c r="L950" t="s">
        <v>83</v>
      </c>
      <c r="M950" s="50">
        <v>42629</v>
      </c>
      <c r="N950" s="50">
        <v>42629</v>
      </c>
      <c r="O950" s="51">
        <v>0.10000000149011612</v>
      </c>
      <c r="P950" s="51">
        <v>0</v>
      </c>
      <c r="Q950">
        <v>100</v>
      </c>
      <c r="R950" s="49" t="s">
        <v>2615</v>
      </c>
      <c r="S950" s="49" t="s">
        <v>2616</v>
      </c>
      <c r="T950" t="s">
        <v>84</v>
      </c>
      <c r="U950" t="s">
        <v>73</v>
      </c>
      <c r="V950" t="s">
        <v>85</v>
      </c>
      <c r="W950" t="str">
        <f t="shared" ca="1" si="42"/>
        <v/>
      </c>
      <c r="X950" t="str">
        <f t="shared" si="43"/>
        <v/>
      </c>
      <c r="Y950" t="str">
        <f t="shared" ca="1" si="44"/>
        <v/>
      </c>
    </row>
    <row r="951" spans="1:25" x14ac:dyDescent="0.25">
      <c r="A951">
        <v>2180</v>
      </c>
      <c r="B951" t="s">
        <v>91</v>
      </c>
      <c r="C951" t="s">
        <v>79</v>
      </c>
      <c r="D951" t="s">
        <v>90</v>
      </c>
      <c r="E951" t="s">
        <v>22</v>
      </c>
      <c r="F951" t="s">
        <v>81</v>
      </c>
      <c r="G951" t="s">
        <v>2617</v>
      </c>
      <c r="H951" t="s">
        <v>1992</v>
      </c>
      <c r="I951" t="s">
        <v>1992</v>
      </c>
      <c r="J951" s="49" t="s">
        <v>2618</v>
      </c>
      <c r="K951" t="s">
        <v>82</v>
      </c>
      <c r="L951" t="s">
        <v>83</v>
      </c>
      <c r="M951" s="50">
        <v>42629</v>
      </c>
      <c r="N951" s="50">
        <v>42629</v>
      </c>
      <c r="O951" s="51">
        <v>0.10000000149011612</v>
      </c>
      <c r="P951" s="51">
        <v>0</v>
      </c>
      <c r="Q951">
        <v>100</v>
      </c>
      <c r="R951" s="49" t="s">
        <v>2619</v>
      </c>
      <c r="S951" s="49" t="s">
        <v>2618</v>
      </c>
      <c r="T951" t="s">
        <v>84</v>
      </c>
      <c r="U951" t="s">
        <v>73</v>
      </c>
      <c r="V951" t="s">
        <v>85</v>
      </c>
      <c r="W951" t="str">
        <f t="shared" ca="1" si="42"/>
        <v/>
      </c>
      <c r="X951" t="str">
        <f t="shared" si="43"/>
        <v/>
      </c>
      <c r="Y951" t="str">
        <f t="shared" ca="1" si="44"/>
        <v/>
      </c>
    </row>
    <row r="952" spans="1:25" x14ac:dyDescent="0.25">
      <c r="A952">
        <v>2185</v>
      </c>
      <c r="B952" t="s">
        <v>91</v>
      </c>
      <c r="C952" t="s">
        <v>79</v>
      </c>
      <c r="D952" t="s">
        <v>90</v>
      </c>
      <c r="E952" t="s">
        <v>22</v>
      </c>
      <c r="F952" t="s">
        <v>81</v>
      </c>
      <c r="G952" t="s">
        <v>2620</v>
      </c>
      <c r="H952" t="s">
        <v>75</v>
      </c>
      <c r="I952" t="s">
        <v>75</v>
      </c>
      <c r="J952" s="49" t="s">
        <v>2621</v>
      </c>
      <c r="K952" t="s">
        <v>82</v>
      </c>
      <c r="L952" t="s">
        <v>83</v>
      </c>
      <c r="M952" s="50">
        <v>42629</v>
      </c>
      <c r="N952" s="50">
        <v>42629</v>
      </c>
      <c r="O952" s="51">
        <v>0.10000000149011612</v>
      </c>
      <c r="P952" s="51">
        <v>0</v>
      </c>
      <c r="Q952">
        <v>100</v>
      </c>
      <c r="R952" s="49" t="s">
        <v>2622</v>
      </c>
      <c r="S952" s="49" t="s">
        <v>2621</v>
      </c>
      <c r="T952" t="s">
        <v>84</v>
      </c>
      <c r="U952" t="s">
        <v>73</v>
      </c>
      <c r="V952" t="s">
        <v>85</v>
      </c>
      <c r="W952" t="str">
        <f t="shared" ca="1" si="42"/>
        <v/>
      </c>
      <c r="X952" t="str">
        <f t="shared" si="43"/>
        <v/>
      </c>
      <c r="Y952" t="str">
        <f t="shared" ca="1" si="44"/>
        <v/>
      </c>
    </row>
    <row r="953" spans="1:25" x14ac:dyDescent="0.25">
      <c r="A953">
        <v>2191</v>
      </c>
      <c r="B953" t="s">
        <v>91</v>
      </c>
      <c r="C953" t="s">
        <v>79</v>
      </c>
      <c r="D953" t="s">
        <v>90</v>
      </c>
      <c r="E953" t="s">
        <v>22</v>
      </c>
      <c r="F953" t="s">
        <v>81</v>
      </c>
      <c r="G953" t="s">
        <v>2623</v>
      </c>
      <c r="H953" t="s">
        <v>75</v>
      </c>
      <c r="I953" t="s">
        <v>75</v>
      </c>
      <c r="J953" s="49" t="s">
        <v>2624</v>
      </c>
      <c r="K953" t="s">
        <v>82</v>
      </c>
      <c r="L953" t="s">
        <v>83</v>
      </c>
      <c r="M953" s="50">
        <v>42629</v>
      </c>
      <c r="N953" s="50">
        <v>42629</v>
      </c>
      <c r="O953" s="51">
        <v>0.30000001192092896</v>
      </c>
      <c r="P953" s="51">
        <v>0</v>
      </c>
      <c r="Q953">
        <v>100</v>
      </c>
      <c r="R953" s="49" t="s">
        <v>2625</v>
      </c>
      <c r="S953" s="49" t="s">
        <v>2624</v>
      </c>
      <c r="T953" t="s">
        <v>84</v>
      </c>
      <c r="U953" t="s">
        <v>73</v>
      </c>
      <c r="V953" t="s">
        <v>85</v>
      </c>
      <c r="W953" t="str">
        <f t="shared" ca="1" si="42"/>
        <v/>
      </c>
      <c r="X953" t="str">
        <f t="shared" si="43"/>
        <v/>
      </c>
      <c r="Y953" t="str">
        <f t="shared" ca="1" si="44"/>
        <v/>
      </c>
    </row>
    <row r="954" spans="1:25" x14ac:dyDescent="0.25">
      <c r="A954">
        <v>2192</v>
      </c>
      <c r="B954" t="s">
        <v>91</v>
      </c>
      <c r="C954" t="s">
        <v>949</v>
      </c>
      <c r="D954" t="s">
        <v>90</v>
      </c>
      <c r="E954" t="s">
        <v>22</v>
      </c>
      <c r="F954" t="s">
        <v>81</v>
      </c>
      <c r="G954" t="s">
        <v>2626</v>
      </c>
      <c r="H954" t="s">
        <v>2014</v>
      </c>
      <c r="I954" t="s">
        <v>2014</v>
      </c>
      <c r="J954" s="49" t="s">
        <v>2627</v>
      </c>
      <c r="K954" t="s">
        <v>82</v>
      </c>
      <c r="L954" t="s">
        <v>83</v>
      </c>
      <c r="M954" s="50">
        <v>42629</v>
      </c>
      <c r="N954" s="50">
        <v>42629</v>
      </c>
      <c r="O954" s="51">
        <v>2</v>
      </c>
      <c r="P954" s="51">
        <v>0</v>
      </c>
      <c r="Q954">
        <v>100</v>
      </c>
      <c r="R954" s="49" t="s">
        <v>2628</v>
      </c>
      <c r="S954" s="49" t="s">
        <v>2627</v>
      </c>
      <c r="T954" t="s">
        <v>84</v>
      </c>
      <c r="U954" t="s">
        <v>73</v>
      </c>
      <c r="V954" t="s">
        <v>85</v>
      </c>
      <c r="W954" t="str">
        <f t="shared" ca="1" si="42"/>
        <v/>
      </c>
      <c r="X954" t="str">
        <f t="shared" si="43"/>
        <v/>
      </c>
      <c r="Y954" t="str">
        <f t="shared" ca="1" si="44"/>
        <v/>
      </c>
    </row>
    <row r="955" spans="1:25" x14ac:dyDescent="0.25">
      <c r="A955">
        <v>2194</v>
      </c>
      <c r="B955" t="s">
        <v>91</v>
      </c>
      <c r="C955" t="s">
        <v>79</v>
      </c>
      <c r="D955" t="s">
        <v>90</v>
      </c>
      <c r="E955" t="s">
        <v>22</v>
      </c>
      <c r="F955" t="s">
        <v>81</v>
      </c>
      <c r="G955" t="s">
        <v>2629</v>
      </c>
      <c r="H955" t="s">
        <v>2014</v>
      </c>
      <c r="I955" t="s">
        <v>2014</v>
      </c>
      <c r="J955" s="49" t="s">
        <v>2630</v>
      </c>
      <c r="K955" t="s">
        <v>82</v>
      </c>
      <c r="L955" t="s">
        <v>83</v>
      </c>
      <c r="M955" s="50">
        <v>42629</v>
      </c>
      <c r="N955" s="50">
        <v>42630</v>
      </c>
      <c r="O955" s="51">
        <v>1</v>
      </c>
      <c r="P955" s="51">
        <v>0</v>
      </c>
      <c r="Q955">
        <v>100</v>
      </c>
      <c r="R955" s="49" t="s">
        <v>2631</v>
      </c>
      <c r="S955" s="49" t="s">
        <v>2630</v>
      </c>
      <c r="T955" t="s">
        <v>84</v>
      </c>
      <c r="U955" t="s">
        <v>73</v>
      </c>
      <c r="V955" t="s">
        <v>85</v>
      </c>
      <c r="W955" t="str">
        <f t="shared" ca="1" si="42"/>
        <v/>
      </c>
      <c r="X955">
        <f t="shared" si="43"/>
        <v>1</v>
      </c>
      <c r="Y955" t="str">
        <f t="shared" ca="1" si="44"/>
        <v/>
      </c>
    </row>
    <row r="956" spans="1:25" x14ac:dyDescent="0.25">
      <c r="A956">
        <v>2209</v>
      </c>
      <c r="B956" t="s">
        <v>91</v>
      </c>
      <c r="C956" t="s">
        <v>79</v>
      </c>
      <c r="D956" t="s">
        <v>90</v>
      </c>
      <c r="E956" t="s">
        <v>22</v>
      </c>
      <c r="F956" t="s">
        <v>81</v>
      </c>
      <c r="G956" t="s">
        <v>2632</v>
      </c>
      <c r="H956" t="s">
        <v>2014</v>
      </c>
      <c r="I956" t="s">
        <v>2014</v>
      </c>
      <c r="J956" s="49" t="s">
        <v>2633</v>
      </c>
      <c r="K956" t="s">
        <v>82</v>
      </c>
      <c r="L956" t="s">
        <v>83</v>
      </c>
      <c r="M956" s="50">
        <v>42630</v>
      </c>
      <c r="N956" s="50">
        <v>42630</v>
      </c>
      <c r="O956" s="51">
        <v>2</v>
      </c>
      <c r="P956" s="51">
        <v>0</v>
      </c>
      <c r="Q956">
        <v>100</v>
      </c>
      <c r="R956" s="49" t="s">
        <v>2634</v>
      </c>
      <c r="S956" s="49" t="s">
        <v>2633</v>
      </c>
      <c r="T956" t="s">
        <v>84</v>
      </c>
      <c r="U956" t="s">
        <v>73</v>
      </c>
      <c r="V956" t="s">
        <v>85</v>
      </c>
      <c r="W956" t="str">
        <f t="shared" ca="1" si="42"/>
        <v/>
      </c>
      <c r="X956" t="str">
        <f t="shared" si="43"/>
        <v/>
      </c>
      <c r="Y956" t="str">
        <f t="shared" ca="1" si="44"/>
        <v/>
      </c>
    </row>
    <row r="957" spans="1:25" x14ac:dyDescent="0.25">
      <c r="A957">
        <v>2210</v>
      </c>
      <c r="B957" t="s">
        <v>91</v>
      </c>
      <c r="C957" t="s">
        <v>79</v>
      </c>
      <c r="D957" t="s">
        <v>90</v>
      </c>
      <c r="E957" t="s">
        <v>22</v>
      </c>
      <c r="F957" t="s">
        <v>81</v>
      </c>
      <c r="G957" t="s">
        <v>2635</v>
      </c>
      <c r="H957" t="s">
        <v>2014</v>
      </c>
      <c r="I957" t="s">
        <v>2014</v>
      </c>
      <c r="J957" s="49" t="s">
        <v>2636</v>
      </c>
      <c r="K957" t="s">
        <v>82</v>
      </c>
      <c r="L957" t="s">
        <v>83</v>
      </c>
      <c r="M957" s="50">
        <v>42630</v>
      </c>
      <c r="N957" s="50">
        <v>42630</v>
      </c>
      <c r="O957" s="51">
        <v>0.30000001192092896</v>
      </c>
      <c r="P957" s="51">
        <v>0</v>
      </c>
      <c r="Q957">
        <v>100</v>
      </c>
      <c r="R957" s="49" t="s">
        <v>2637</v>
      </c>
      <c r="S957" s="49" t="s">
        <v>2636</v>
      </c>
      <c r="T957" t="s">
        <v>84</v>
      </c>
      <c r="U957" t="s">
        <v>73</v>
      </c>
      <c r="V957" t="s">
        <v>85</v>
      </c>
      <c r="W957" t="str">
        <f t="shared" ca="1" si="42"/>
        <v/>
      </c>
      <c r="X957" t="str">
        <f t="shared" si="43"/>
        <v/>
      </c>
      <c r="Y957" t="str">
        <f t="shared" ca="1" si="44"/>
        <v/>
      </c>
    </row>
    <row r="958" spans="1:25" x14ac:dyDescent="0.25">
      <c r="A958">
        <v>2220</v>
      </c>
      <c r="B958" t="s">
        <v>91</v>
      </c>
      <c r="C958" t="s">
        <v>79</v>
      </c>
      <c r="D958" t="s">
        <v>90</v>
      </c>
      <c r="E958" t="s">
        <v>22</v>
      </c>
      <c r="F958" t="s">
        <v>81</v>
      </c>
      <c r="G958" t="s">
        <v>2638</v>
      </c>
      <c r="H958" t="s">
        <v>75</v>
      </c>
      <c r="I958" t="s">
        <v>75</v>
      </c>
      <c r="J958" s="49" t="s">
        <v>2639</v>
      </c>
      <c r="K958" t="s">
        <v>82</v>
      </c>
      <c r="L958" t="s">
        <v>83</v>
      </c>
      <c r="M958" s="50">
        <v>42632</v>
      </c>
      <c r="N958" s="50">
        <v>42632</v>
      </c>
      <c r="O958" s="51">
        <v>0.10000000149011612</v>
      </c>
      <c r="P958" s="51">
        <v>0</v>
      </c>
      <c r="Q958">
        <v>100</v>
      </c>
      <c r="R958" s="49" t="s">
        <v>2640</v>
      </c>
      <c r="S958" s="49" t="s">
        <v>2639</v>
      </c>
      <c r="T958" t="s">
        <v>84</v>
      </c>
      <c r="U958" t="s">
        <v>73</v>
      </c>
      <c r="V958" t="s">
        <v>85</v>
      </c>
      <c r="W958" t="str">
        <f t="shared" ca="1" si="42"/>
        <v/>
      </c>
      <c r="X958" t="str">
        <f t="shared" si="43"/>
        <v/>
      </c>
      <c r="Y958" t="str">
        <f t="shared" ca="1" si="44"/>
        <v/>
      </c>
    </row>
    <row r="959" spans="1:25" x14ac:dyDescent="0.25">
      <c r="A959">
        <v>2223</v>
      </c>
      <c r="B959" t="s">
        <v>91</v>
      </c>
      <c r="C959" t="s">
        <v>79</v>
      </c>
      <c r="D959" t="s">
        <v>90</v>
      </c>
      <c r="E959" t="s">
        <v>22</v>
      </c>
      <c r="F959" t="s">
        <v>92</v>
      </c>
      <c r="G959" t="s">
        <v>2641</v>
      </c>
      <c r="H959" t="s">
        <v>72</v>
      </c>
      <c r="I959" t="s">
        <v>72</v>
      </c>
      <c r="J959" s="49" t="s">
        <v>2642</v>
      </c>
      <c r="K959" t="s">
        <v>82</v>
      </c>
      <c r="L959" t="s">
        <v>83</v>
      </c>
      <c r="M959" s="50">
        <v>42631</v>
      </c>
      <c r="N959" s="50">
        <v>42631</v>
      </c>
      <c r="O959" s="51">
        <v>3</v>
      </c>
      <c r="P959" s="51">
        <v>0</v>
      </c>
      <c r="Q959">
        <v>100</v>
      </c>
      <c r="R959" s="49" t="s">
        <v>2642</v>
      </c>
      <c r="S959" s="49" t="s">
        <v>2642</v>
      </c>
      <c r="T959" t="s">
        <v>84</v>
      </c>
      <c r="U959" t="s">
        <v>73</v>
      </c>
      <c r="V959" t="s">
        <v>85</v>
      </c>
      <c r="W959" t="str">
        <f t="shared" ca="1" si="42"/>
        <v/>
      </c>
      <c r="X959" t="str">
        <f t="shared" si="43"/>
        <v/>
      </c>
      <c r="Y959" t="str">
        <f t="shared" ca="1" si="44"/>
        <v/>
      </c>
    </row>
    <row r="960" spans="1:25" x14ac:dyDescent="0.25">
      <c r="A960">
        <v>2227</v>
      </c>
      <c r="B960" t="s">
        <v>91</v>
      </c>
      <c r="C960" t="s">
        <v>79</v>
      </c>
      <c r="D960" t="s">
        <v>90</v>
      </c>
      <c r="E960" t="s">
        <v>22</v>
      </c>
      <c r="F960" t="s">
        <v>81</v>
      </c>
      <c r="G960" t="s">
        <v>2475</v>
      </c>
      <c r="H960" t="s">
        <v>75</v>
      </c>
      <c r="I960" t="s">
        <v>75</v>
      </c>
      <c r="J960" s="49" t="s">
        <v>2643</v>
      </c>
      <c r="K960" t="s">
        <v>82</v>
      </c>
      <c r="L960" t="s">
        <v>83</v>
      </c>
      <c r="M960" s="50">
        <v>42632</v>
      </c>
      <c r="N960" s="50">
        <v>42632</v>
      </c>
      <c r="O960" s="51">
        <v>3</v>
      </c>
      <c r="P960" s="51">
        <v>0</v>
      </c>
      <c r="Q960">
        <v>100</v>
      </c>
      <c r="R960" s="49" t="s">
        <v>2644</v>
      </c>
      <c r="S960" s="49" t="s">
        <v>2643</v>
      </c>
      <c r="T960" t="s">
        <v>84</v>
      </c>
      <c r="U960" t="s">
        <v>73</v>
      </c>
      <c r="V960" t="s">
        <v>85</v>
      </c>
      <c r="W960" t="str">
        <f t="shared" ca="1" si="42"/>
        <v/>
      </c>
      <c r="X960" t="str">
        <f t="shared" si="43"/>
        <v/>
      </c>
      <c r="Y960" t="str">
        <f t="shared" ca="1" si="44"/>
        <v/>
      </c>
    </row>
    <row r="961" spans="1:25" x14ac:dyDescent="0.25">
      <c r="A961">
        <v>2239</v>
      </c>
      <c r="B961" t="s">
        <v>91</v>
      </c>
      <c r="C961" t="s">
        <v>79</v>
      </c>
      <c r="D961" t="s">
        <v>90</v>
      </c>
      <c r="E961" t="s">
        <v>22</v>
      </c>
      <c r="F961" t="s">
        <v>81</v>
      </c>
      <c r="G961" t="s">
        <v>2645</v>
      </c>
      <c r="H961" t="s">
        <v>75</v>
      </c>
      <c r="I961" t="s">
        <v>75</v>
      </c>
      <c r="J961" s="49" t="s">
        <v>2646</v>
      </c>
      <c r="K961" t="s">
        <v>82</v>
      </c>
      <c r="L961" t="s">
        <v>83</v>
      </c>
      <c r="M961" s="50">
        <v>42632</v>
      </c>
      <c r="N961" s="50">
        <v>42632</v>
      </c>
      <c r="O961" s="51">
        <v>0.10000000149011612</v>
      </c>
      <c r="P961" s="51">
        <v>0</v>
      </c>
      <c r="Q961">
        <v>100</v>
      </c>
      <c r="R961" s="49" t="s">
        <v>2647</v>
      </c>
      <c r="S961" s="49" t="s">
        <v>2646</v>
      </c>
      <c r="T961" t="s">
        <v>84</v>
      </c>
      <c r="U961" t="s">
        <v>73</v>
      </c>
      <c r="V961" t="s">
        <v>85</v>
      </c>
      <c r="W961" t="str">
        <f t="shared" ca="1" si="42"/>
        <v/>
      </c>
      <c r="X961" t="str">
        <f t="shared" si="43"/>
        <v/>
      </c>
      <c r="Y961" t="str">
        <f t="shared" ca="1" si="44"/>
        <v/>
      </c>
    </row>
    <row r="962" spans="1:25" x14ac:dyDescent="0.25">
      <c r="A962">
        <v>2262</v>
      </c>
      <c r="B962" t="s">
        <v>91</v>
      </c>
      <c r="C962" t="s">
        <v>79</v>
      </c>
      <c r="D962" t="s">
        <v>90</v>
      </c>
      <c r="E962" t="s">
        <v>22</v>
      </c>
      <c r="F962" t="s">
        <v>81</v>
      </c>
      <c r="G962" t="s">
        <v>2648</v>
      </c>
      <c r="H962" t="s">
        <v>75</v>
      </c>
      <c r="I962" t="s">
        <v>75</v>
      </c>
      <c r="J962" s="49" t="s">
        <v>2649</v>
      </c>
      <c r="K962" t="s">
        <v>82</v>
      </c>
      <c r="L962" t="s">
        <v>83</v>
      </c>
      <c r="M962" s="50">
        <v>42632</v>
      </c>
      <c r="N962" s="50">
        <v>42632</v>
      </c>
      <c r="O962" s="51">
        <v>0.30000001192092896</v>
      </c>
      <c r="P962" s="51">
        <v>0</v>
      </c>
      <c r="Q962">
        <v>100</v>
      </c>
      <c r="R962" s="49" t="s">
        <v>2650</v>
      </c>
      <c r="S962" s="49" t="s">
        <v>2649</v>
      </c>
      <c r="T962" t="s">
        <v>84</v>
      </c>
      <c r="U962" t="s">
        <v>73</v>
      </c>
      <c r="V962" t="s">
        <v>85</v>
      </c>
      <c r="W962" t="str">
        <f t="shared" ref="W962:W1025" ca="1" si="45">IF($E962="Nova",IF(($M962-TODAY()&lt;0),1,""),"")</f>
        <v/>
      </c>
      <c r="X962" t="str">
        <f t="shared" ref="X962:X1025" si="46">IF($E962="Concluída",IF(($N962-M962&gt;0),1,""),"")</f>
        <v/>
      </c>
      <c r="Y962" t="str">
        <f t="shared" ref="Y962:Y1025" ca="1" si="47">IF($E962="Em Andamento",IF(($M962-TODAY()&lt;0),1,""),"")</f>
        <v/>
      </c>
    </row>
    <row r="963" spans="1:25" x14ac:dyDescent="0.25">
      <c r="A963">
        <v>2273</v>
      </c>
      <c r="B963" t="s">
        <v>91</v>
      </c>
      <c r="C963" t="s">
        <v>79</v>
      </c>
      <c r="D963" t="s">
        <v>90</v>
      </c>
      <c r="E963" t="s">
        <v>22</v>
      </c>
      <c r="F963" t="s">
        <v>88</v>
      </c>
      <c r="G963" t="s">
        <v>2651</v>
      </c>
      <c r="H963" t="s">
        <v>72</v>
      </c>
      <c r="I963" t="s">
        <v>72</v>
      </c>
      <c r="J963" s="49" t="s">
        <v>2652</v>
      </c>
      <c r="K963" t="s">
        <v>82</v>
      </c>
      <c r="L963" t="s">
        <v>83</v>
      </c>
      <c r="M963" s="50">
        <v>42632</v>
      </c>
      <c r="N963" s="50">
        <v>42632</v>
      </c>
      <c r="O963" s="51">
        <v>4</v>
      </c>
      <c r="P963" s="51">
        <v>0</v>
      </c>
      <c r="Q963">
        <v>100</v>
      </c>
      <c r="R963" s="49" t="s">
        <v>2652</v>
      </c>
      <c r="S963" s="49" t="s">
        <v>2652</v>
      </c>
      <c r="T963" t="s">
        <v>84</v>
      </c>
      <c r="U963" t="s">
        <v>73</v>
      </c>
      <c r="V963" t="s">
        <v>85</v>
      </c>
      <c r="W963" t="str">
        <f t="shared" ca="1" si="45"/>
        <v/>
      </c>
      <c r="X963" t="str">
        <f t="shared" si="46"/>
        <v/>
      </c>
      <c r="Y963" t="str">
        <f t="shared" ca="1" si="47"/>
        <v/>
      </c>
    </row>
    <row r="964" spans="1:25" x14ac:dyDescent="0.25">
      <c r="A964">
        <v>2275</v>
      </c>
      <c r="B964" t="s">
        <v>91</v>
      </c>
      <c r="C964" t="s">
        <v>79</v>
      </c>
      <c r="D964" t="s">
        <v>90</v>
      </c>
      <c r="E964" t="s">
        <v>22</v>
      </c>
      <c r="F964" t="s">
        <v>81</v>
      </c>
      <c r="G964" t="s">
        <v>2653</v>
      </c>
      <c r="H964" t="s">
        <v>72</v>
      </c>
      <c r="I964" t="s">
        <v>72</v>
      </c>
      <c r="J964" s="49" t="s">
        <v>2654</v>
      </c>
      <c r="K964" t="s">
        <v>82</v>
      </c>
      <c r="L964" t="s">
        <v>83</v>
      </c>
      <c r="M964" s="50">
        <v>42632</v>
      </c>
      <c r="N964" s="50">
        <v>42632</v>
      </c>
      <c r="O964" s="51">
        <v>1</v>
      </c>
      <c r="P964" s="51">
        <v>0</v>
      </c>
      <c r="Q964">
        <v>100</v>
      </c>
      <c r="R964" s="49" t="s">
        <v>2655</v>
      </c>
      <c r="S964" s="49" t="s">
        <v>2654</v>
      </c>
      <c r="T964" t="s">
        <v>84</v>
      </c>
      <c r="U964" t="s">
        <v>73</v>
      </c>
      <c r="V964" t="s">
        <v>85</v>
      </c>
      <c r="W964" t="str">
        <f t="shared" ca="1" si="45"/>
        <v/>
      </c>
      <c r="X964" t="str">
        <f t="shared" si="46"/>
        <v/>
      </c>
      <c r="Y964" t="str">
        <f t="shared" ca="1" si="47"/>
        <v/>
      </c>
    </row>
    <row r="965" spans="1:25" x14ac:dyDescent="0.25">
      <c r="A965">
        <v>2285</v>
      </c>
      <c r="B965" t="s">
        <v>91</v>
      </c>
      <c r="C965" t="s">
        <v>79</v>
      </c>
      <c r="D965" t="s">
        <v>90</v>
      </c>
      <c r="E965" t="s">
        <v>22</v>
      </c>
      <c r="F965" t="s">
        <v>81</v>
      </c>
      <c r="G965" t="s">
        <v>2656</v>
      </c>
      <c r="H965" t="s">
        <v>75</v>
      </c>
      <c r="I965" t="s">
        <v>75</v>
      </c>
      <c r="J965" s="49" t="s">
        <v>2657</v>
      </c>
      <c r="K965" t="s">
        <v>82</v>
      </c>
      <c r="L965" t="s">
        <v>83</v>
      </c>
      <c r="M965" s="50">
        <v>42632</v>
      </c>
      <c r="N965" s="50">
        <v>42632</v>
      </c>
      <c r="O965" s="51">
        <v>0.30000001192092896</v>
      </c>
      <c r="P965" s="51">
        <v>0</v>
      </c>
      <c r="Q965">
        <v>100</v>
      </c>
      <c r="R965" s="49" t="s">
        <v>2658</v>
      </c>
      <c r="S965" s="49" t="s">
        <v>2657</v>
      </c>
      <c r="T965" t="s">
        <v>84</v>
      </c>
      <c r="U965" t="s">
        <v>73</v>
      </c>
      <c r="V965" t="s">
        <v>85</v>
      </c>
      <c r="W965" t="str">
        <f t="shared" ca="1" si="45"/>
        <v/>
      </c>
      <c r="X965" t="str">
        <f t="shared" si="46"/>
        <v/>
      </c>
      <c r="Y965" t="str">
        <f t="shared" ca="1" si="47"/>
        <v/>
      </c>
    </row>
    <row r="966" spans="1:25" x14ac:dyDescent="0.25">
      <c r="A966">
        <v>2295</v>
      </c>
      <c r="B966" t="s">
        <v>91</v>
      </c>
      <c r="C966" t="s">
        <v>79</v>
      </c>
      <c r="D966" t="s">
        <v>90</v>
      </c>
      <c r="E966" t="s">
        <v>22</v>
      </c>
      <c r="F966" t="s">
        <v>81</v>
      </c>
      <c r="G966" t="s">
        <v>2659</v>
      </c>
      <c r="H966" t="s">
        <v>75</v>
      </c>
      <c r="I966" t="s">
        <v>75</v>
      </c>
      <c r="J966" s="49" t="s">
        <v>2660</v>
      </c>
      <c r="K966" t="s">
        <v>82</v>
      </c>
      <c r="L966" t="s">
        <v>83</v>
      </c>
      <c r="M966" s="50">
        <v>42632</v>
      </c>
      <c r="N966" s="50">
        <v>42632</v>
      </c>
      <c r="O966" s="51">
        <v>2</v>
      </c>
      <c r="P966" s="51">
        <v>0</v>
      </c>
      <c r="Q966">
        <v>100</v>
      </c>
      <c r="R966" s="49" t="s">
        <v>2661</v>
      </c>
      <c r="S966" s="49" t="s">
        <v>2660</v>
      </c>
      <c r="T966" t="s">
        <v>84</v>
      </c>
      <c r="U966" t="s">
        <v>73</v>
      </c>
      <c r="V966" t="s">
        <v>85</v>
      </c>
      <c r="W966" t="str">
        <f t="shared" ca="1" si="45"/>
        <v/>
      </c>
      <c r="X966" t="str">
        <f t="shared" si="46"/>
        <v/>
      </c>
      <c r="Y966" t="str">
        <f t="shared" ca="1" si="47"/>
        <v/>
      </c>
    </row>
    <row r="967" spans="1:25" x14ac:dyDescent="0.25">
      <c r="A967">
        <v>2296</v>
      </c>
      <c r="B967" t="s">
        <v>91</v>
      </c>
      <c r="C967" t="s">
        <v>79</v>
      </c>
      <c r="D967" t="s">
        <v>90</v>
      </c>
      <c r="E967" t="s">
        <v>22</v>
      </c>
      <c r="F967" t="s">
        <v>92</v>
      </c>
      <c r="G967" t="s">
        <v>2662</v>
      </c>
      <c r="H967" t="s">
        <v>72</v>
      </c>
      <c r="I967" t="s">
        <v>72</v>
      </c>
      <c r="J967" s="49" t="s">
        <v>2663</v>
      </c>
      <c r="K967" t="s">
        <v>82</v>
      </c>
      <c r="L967" t="s">
        <v>83</v>
      </c>
      <c r="M967" s="50">
        <v>42632</v>
      </c>
      <c r="N967" s="50">
        <v>42632</v>
      </c>
      <c r="O967" s="51">
        <v>1</v>
      </c>
      <c r="P967" s="51">
        <v>0</v>
      </c>
      <c r="Q967">
        <v>100</v>
      </c>
      <c r="R967" s="49" t="s">
        <v>2664</v>
      </c>
      <c r="S967" s="49" t="s">
        <v>2663</v>
      </c>
      <c r="T967" t="s">
        <v>84</v>
      </c>
      <c r="U967" t="s">
        <v>73</v>
      </c>
      <c r="V967" t="s">
        <v>85</v>
      </c>
      <c r="W967" t="str">
        <f t="shared" ca="1" si="45"/>
        <v/>
      </c>
      <c r="X967" t="str">
        <f t="shared" si="46"/>
        <v/>
      </c>
      <c r="Y967" t="str">
        <f t="shared" ca="1" si="47"/>
        <v/>
      </c>
    </row>
    <row r="968" spans="1:25" x14ac:dyDescent="0.25">
      <c r="A968">
        <v>2306</v>
      </c>
      <c r="B968" t="s">
        <v>91</v>
      </c>
      <c r="C968" t="s">
        <v>79</v>
      </c>
      <c r="D968" t="s">
        <v>90</v>
      </c>
      <c r="E968" t="s">
        <v>22</v>
      </c>
      <c r="F968" t="s">
        <v>81</v>
      </c>
      <c r="G968" t="s">
        <v>2665</v>
      </c>
      <c r="H968" t="s">
        <v>75</v>
      </c>
      <c r="I968" t="s">
        <v>75</v>
      </c>
      <c r="J968" s="49" t="s">
        <v>2666</v>
      </c>
      <c r="K968" t="s">
        <v>82</v>
      </c>
      <c r="L968" t="s">
        <v>83</v>
      </c>
      <c r="M968" s="50">
        <v>42632</v>
      </c>
      <c r="N968" s="50">
        <v>42633</v>
      </c>
      <c r="O968" s="51">
        <v>3</v>
      </c>
      <c r="P968" s="51">
        <v>0</v>
      </c>
      <c r="Q968">
        <v>100</v>
      </c>
      <c r="R968" s="49" t="s">
        <v>2667</v>
      </c>
      <c r="S968" s="49" t="s">
        <v>2666</v>
      </c>
      <c r="T968" t="s">
        <v>84</v>
      </c>
      <c r="U968" t="s">
        <v>73</v>
      </c>
      <c r="V968" t="s">
        <v>85</v>
      </c>
      <c r="W968" t="str">
        <f t="shared" ca="1" si="45"/>
        <v/>
      </c>
      <c r="X968">
        <f t="shared" si="46"/>
        <v>1</v>
      </c>
      <c r="Y968" t="str">
        <f t="shared" ca="1" si="47"/>
        <v/>
      </c>
    </row>
    <row r="969" spans="1:25" x14ac:dyDescent="0.25">
      <c r="A969">
        <v>2309</v>
      </c>
      <c r="B969" t="s">
        <v>91</v>
      </c>
      <c r="C969" t="s">
        <v>79</v>
      </c>
      <c r="D969" t="s">
        <v>90</v>
      </c>
      <c r="E969" t="s">
        <v>22</v>
      </c>
      <c r="F969" t="s">
        <v>81</v>
      </c>
      <c r="G969" t="s">
        <v>2668</v>
      </c>
      <c r="H969" t="s">
        <v>75</v>
      </c>
      <c r="I969" t="s">
        <v>75</v>
      </c>
      <c r="J969" s="49" t="s">
        <v>2669</v>
      </c>
      <c r="K969" t="s">
        <v>82</v>
      </c>
      <c r="L969" t="s">
        <v>83</v>
      </c>
      <c r="M969" s="50">
        <v>42632</v>
      </c>
      <c r="N969" s="50">
        <v>42633</v>
      </c>
      <c r="O969" s="51">
        <v>4</v>
      </c>
      <c r="P969" s="51">
        <v>0</v>
      </c>
      <c r="Q969">
        <v>100</v>
      </c>
      <c r="R969" s="49" t="s">
        <v>2670</v>
      </c>
      <c r="S969" s="49" t="s">
        <v>2669</v>
      </c>
      <c r="T969" t="s">
        <v>84</v>
      </c>
      <c r="U969" t="s">
        <v>73</v>
      </c>
      <c r="V969" t="s">
        <v>85</v>
      </c>
      <c r="W969" t="str">
        <f t="shared" ca="1" si="45"/>
        <v/>
      </c>
      <c r="X969">
        <f t="shared" si="46"/>
        <v>1</v>
      </c>
      <c r="Y969" t="str">
        <f t="shared" ca="1" si="47"/>
        <v/>
      </c>
    </row>
    <row r="970" spans="1:25" x14ac:dyDescent="0.25">
      <c r="A970">
        <v>2361</v>
      </c>
      <c r="B970" t="s">
        <v>91</v>
      </c>
      <c r="C970" t="s">
        <v>79</v>
      </c>
      <c r="D970" t="s">
        <v>90</v>
      </c>
      <c r="E970" t="s">
        <v>22</v>
      </c>
      <c r="F970" t="s">
        <v>81</v>
      </c>
      <c r="G970" t="s">
        <v>2671</v>
      </c>
      <c r="H970" t="s">
        <v>75</v>
      </c>
      <c r="I970" t="s">
        <v>75</v>
      </c>
      <c r="J970" s="49" t="s">
        <v>2672</v>
      </c>
      <c r="K970" t="s">
        <v>82</v>
      </c>
      <c r="L970" t="s">
        <v>83</v>
      </c>
      <c r="M970" s="50">
        <v>42633</v>
      </c>
      <c r="N970" s="50">
        <v>42633</v>
      </c>
      <c r="O970" s="51">
        <v>0.10000000149011612</v>
      </c>
      <c r="P970" s="51">
        <v>0</v>
      </c>
      <c r="Q970">
        <v>100</v>
      </c>
      <c r="R970" s="49" t="s">
        <v>2673</v>
      </c>
      <c r="S970" s="49" t="s">
        <v>2672</v>
      </c>
      <c r="T970" t="s">
        <v>84</v>
      </c>
      <c r="U970" t="s">
        <v>73</v>
      </c>
      <c r="V970" t="s">
        <v>85</v>
      </c>
      <c r="W970" t="str">
        <f t="shared" ca="1" si="45"/>
        <v/>
      </c>
      <c r="X970" t="str">
        <f t="shared" si="46"/>
        <v/>
      </c>
      <c r="Y970" t="str">
        <f t="shared" ca="1" si="47"/>
        <v/>
      </c>
    </row>
    <row r="971" spans="1:25" x14ac:dyDescent="0.25">
      <c r="A971">
        <v>2363</v>
      </c>
      <c r="B971" t="s">
        <v>91</v>
      </c>
      <c r="C971" t="s">
        <v>79</v>
      </c>
      <c r="D971" t="s">
        <v>90</v>
      </c>
      <c r="E971" t="s">
        <v>22</v>
      </c>
      <c r="F971" t="s">
        <v>81</v>
      </c>
      <c r="G971" t="s">
        <v>2674</v>
      </c>
      <c r="H971" t="s">
        <v>75</v>
      </c>
      <c r="I971" t="s">
        <v>75</v>
      </c>
      <c r="J971" s="49" t="s">
        <v>2675</v>
      </c>
      <c r="K971" t="s">
        <v>82</v>
      </c>
      <c r="L971" t="s">
        <v>83</v>
      </c>
      <c r="M971" s="50">
        <v>42633</v>
      </c>
      <c r="N971" s="50">
        <v>42633</v>
      </c>
      <c r="O971" s="51">
        <v>0.10000000149011612</v>
      </c>
      <c r="P971" s="51">
        <v>0</v>
      </c>
      <c r="Q971">
        <v>100</v>
      </c>
      <c r="R971" s="49" t="s">
        <v>2676</v>
      </c>
      <c r="S971" s="49" t="s">
        <v>2675</v>
      </c>
      <c r="T971" t="s">
        <v>84</v>
      </c>
      <c r="U971" t="s">
        <v>73</v>
      </c>
      <c r="V971" t="s">
        <v>85</v>
      </c>
      <c r="W971" t="str">
        <f t="shared" ca="1" si="45"/>
        <v/>
      </c>
      <c r="X971" t="str">
        <f t="shared" si="46"/>
        <v/>
      </c>
      <c r="Y971" t="str">
        <f t="shared" ca="1" si="47"/>
        <v/>
      </c>
    </row>
    <row r="972" spans="1:25" x14ac:dyDescent="0.25">
      <c r="A972">
        <v>2371</v>
      </c>
      <c r="B972" t="s">
        <v>91</v>
      </c>
      <c r="C972" t="s">
        <v>79</v>
      </c>
      <c r="D972" t="s">
        <v>90</v>
      </c>
      <c r="E972" t="s">
        <v>22</v>
      </c>
      <c r="F972" t="s">
        <v>81</v>
      </c>
      <c r="G972" t="s">
        <v>2308</v>
      </c>
      <c r="H972" t="s">
        <v>75</v>
      </c>
      <c r="I972" t="s">
        <v>75</v>
      </c>
      <c r="J972" s="49" t="s">
        <v>2677</v>
      </c>
      <c r="K972" t="s">
        <v>82</v>
      </c>
      <c r="L972" t="s">
        <v>83</v>
      </c>
      <c r="M972" s="50">
        <v>42633</v>
      </c>
      <c r="N972" s="50">
        <v>42633</v>
      </c>
      <c r="O972" s="51">
        <v>1</v>
      </c>
      <c r="P972" s="51">
        <v>0</v>
      </c>
      <c r="Q972">
        <v>100</v>
      </c>
      <c r="R972" s="49" t="s">
        <v>2678</v>
      </c>
      <c r="S972" s="49" t="s">
        <v>2679</v>
      </c>
      <c r="T972" t="s">
        <v>84</v>
      </c>
      <c r="U972" t="s">
        <v>73</v>
      </c>
      <c r="V972" t="s">
        <v>85</v>
      </c>
      <c r="W972" t="str">
        <f t="shared" ca="1" si="45"/>
        <v/>
      </c>
      <c r="X972" t="str">
        <f t="shared" si="46"/>
        <v/>
      </c>
      <c r="Y972" t="str">
        <f t="shared" ca="1" si="47"/>
        <v/>
      </c>
    </row>
    <row r="973" spans="1:25" x14ac:dyDescent="0.25">
      <c r="A973">
        <v>2389</v>
      </c>
      <c r="B973" t="s">
        <v>91</v>
      </c>
      <c r="C973" t="s">
        <v>79</v>
      </c>
      <c r="D973" t="s">
        <v>90</v>
      </c>
      <c r="E973" t="s">
        <v>22</v>
      </c>
      <c r="F973" t="s">
        <v>81</v>
      </c>
      <c r="G973" t="s">
        <v>2680</v>
      </c>
      <c r="H973" t="s">
        <v>75</v>
      </c>
      <c r="I973" t="s">
        <v>75</v>
      </c>
      <c r="J973" s="49" t="s">
        <v>2681</v>
      </c>
      <c r="K973" t="s">
        <v>82</v>
      </c>
      <c r="L973" t="s">
        <v>83</v>
      </c>
      <c r="M973" s="50">
        <v>42633</v>
      </c>
      <c r="N973" s="50">
        <v>42633</v>
      </c>
      <c r="O973" s="51">
        <v>0.30000001192092896</v>
      </c>
      <c r="P973" s="51">
        <v>0</v>
      </c>
      <c r="Q973">
        <v>100</v>
      </c>
      <c r="R973" s="49" t="s">
        <v>2682</v>
      </c>
      <c r="S973" s="49" t="s">
        <v>2681</v>
      </c>
      <c r="T973" t="s">
        <v>84</v>
      </c>
      <c r="U973" t="s">
        <v>73</v>
      </c>
      <c r="V973" t="s">
        <v>85</v>
      </c>
      <c r="W973" t="str">
        <f t="shared" ca="1" si="45"/>
        <v/>
      </c>
      <c r="X973" t="str">
        <f t="shared" si="46"/>
        <v/>
      </c>
      <c r="Y973" t="str">
        <f t="shared" ca="1" si="47"/>
        <v/>
      </c>
    </row>
    <row r="974" spans="1:25" x14ac:dyDescent="0.25">
      <c r="A974">
        <v>2393</v>
      </c>
      <c r="B974" t="s">
        <v>91</v>
      </c>
      <c r="C974" t="s">
        <v>79</v>
      </c>
      <c r="D974" t="s">
        <v>90</v>
      </c>
      <c r="E974" t="s">
        <v>22</v>
      </c>
      <c r="F974" t="s">
        <v>81</v>
      </c>
      <c r="G974" t="s">
        <v>2683</v>
      </c>
      <c r="H974" t="s">
        <v>75</v>
      </c>
      <c r="I974" t="s">
        <v>75</v>
      </c>
      <c r="J974" s="49" t="s">
        <v>2684</v>
      </c>
      <c r="K974" t="s">
        <v>82</v>
      </c>
      <c r="L974" t="s">
        <v>83</v>
      </c>
      <c r="M974" s="50">
        <v>42633</v>
      </c>
      <c r="N974" s="50">
        <v>42633</v>
      </c>
      <c r="O974" s="51">
        <v>1</v>
      </c>
      <c r="P974" s="51">
        <v>0</v>
      </c>
      <c r="Q974">
        <v>100</v>
      </c>
      <c r="R974" s="49" t="s">
        <v>2685</v>
      </c>
      <c r="S974" s="49" t="s">
        <v>2684</v>
      </c>
      <c r="T974" t="s">
        <v>84</v>
      </c>
      <c r="U974" t="s">
        <v>73</v>
      </c>
      <c r="V974" t="s">
        <v>85</v>
      </c>
      <c r="W974" t="str">
        <f t="shared" ca="1" si="45"/>
        <v/>
      </c>
      <c r="X974" t="str">
        <f t="shared" si="46"/>
        <v/>
      </c>
      <c r="Y974" t="str">
        <f t="shared" ca="1" si="47"/>
        <v/>
      </c>
    </row>
    <row r="975" spans="1:25" x14ac:dyDescent="0.25">
      <c r="A975">
        <v>2396</v>
      </c>
      <c r="B975" t="s">
        <v>91</v>
      </c>
      <c r="C975" t="s">
        <v>79</v>
      </c>
      <c r="D975" t="s">
        <v>90</v>
      </c>
      <c r="E975" t="s">
        <v>22</v>
      </c>
      <c r="F975" t="s">
        <v>81</v>
      </c>
      <c r="G975" t="s">
        <v>2686</v>
      </c>
      <c r="H975" t="s">
        <v>75</v>
      </c>
      <c r="I975" t="s">
        <v>75</v>
      </c>
      <c r="J975" s="49" t="s">
        <v>2687</v>
      </c>
      <c r="K975" t="s">
        <v>82</v>
      </c>
      <c r="L975" t="s">
        <v>83</v>
      </c>
      <c r="M975" s="50">
        <v>42633</v>
      </c>
      <c r="N975" s="50">
        <v>42633</v>
      </c>
      <c r="O975" s="51">
        <v>0.20000000298023224</v>
      </c>
      <c r="P975" s="51">
        <v>0</v>
      </c>
      <c r="Q975">
        <v>100</v>
      </c>
      <c r="R975" s="49" t="s">
        <v>2688</v>
      </c>
      <c r="S975" s="49" t="s">
        <v>2687</v>
      </c>
      <c r="T975" t="s">
        <v>84</v>
      </c>
      <c r="U975" t="s">
        <v>73</v>
      </c>
      <c r="V975" t="s">
        <v>85</v>
      </c>
      <c r="W975" t="str">
        <f t="shared" ca="1" si="45"/>
        <v/>
      </c>
      <c r="X975" t="str">
        <f t="shared" si="46"/>
        <v/>
      </c>
      <c r="Y975" t="str">
        <f t="shared" ca="1" si="47"/>
        <v/>
      </c>
    </row>
    <row r="976" spans="1:25" x14ac:dyDescent="0.25">
      <c r="A976">
        <v>2397</v>
      </c>
      <c r="B976" t="s">
        <v>91</v>
      </c>
      <c r="C976" t="s">
        <v>79</v>
      </c>
      <c r="D976" t="s">
        <v>90</v>
      </c>
      <c r="E976" t="s">
        <v>22</v>
      </c>
      <c r="F976" t="s">
        <v>81</v>
      </c>
      <c r="G976" t="s">
        <v>2689</v>
      </c>
      <c r="H976" t="s">
        <v>75</v>
      </c>
      <c r="I976" t="s">
        <v>75</v>
      </c>
      <c r="J976" s="49" t="s">
        <v>2690</v>
      </c>
      <c r="K976" t="s">
        <v>82</v>
      </c>
      <c r="L976" t="s">
        <v>83</v>
      </c>
      <c r="M976" s="50">
        <v>42633</v>
      </c>
      <c r="N976" s="50">
        <v>42633</v>
      </c>
      <c r="O976" s="51">
        <v>0.20000000298023224</v>
      </c>
      <c r="P976" s="51">
        <v>0</v>
      </c>
      <c r="Q976">
        <v>100</v>
      </c>
      <c r="R976" s="49" t="s">
        <v>2691</v>
      </c>
      <c r="S976" s="49" t="s">
        <v>2690</v>
      </c>
      <c r="T976" t="s">
        <v>84</v>
      </c>
      <c r="U976" t="s">
        <v>73</v>
      </c>
      <c r="V976" t="s">
        <v>85</v>
      </c>
      <c r="W976" t="str">
        <f t="shared" ca="1" si="45"/>
        <v/>
      </c>
      <c r="X976" t="str">
        <f t="shared" si="46"/>
        <v/>
      </c>
      <c r="Y976" t="str">
        <f t="shared" ca="1" si="47"/>
        <v/>
      </c>
    </row>
    <row r="977" spans="1:25" x14ac:dyDescent="0.25">
      <c r="A977">
        <v>2398</v>
      </c>
      <c r="B977" t="s">
        <v>91</v>
      </c>
      <c r="C977" t="s">
        <v>79</v>
      </c>
      <c r="D977" t="s">
        <v>90</v>
      </c>
      <c r="E977" t="s">
        <v>22</v>
      </c>
      <c r="F977" t="s">
        <v>81</v>
      </c>
      <c r="G977" t="s">
        <v>2692</v>
      </c>
      <c r="H977" t="s">
        <v>75</v>
      </c>
      <c r="I977" t="s">
        <v>75</v>
      </c>
      <c r="J977" s="49" t="s">
        <v>2693</v>
      </c>
      <c r="K977" t="s">
        <v>82</v>
      </c>
      <c r="L977" t="s">
        <v>83</v>
      </c>
      <c r="M977" s="50">
        <v>42633</v>
      </c>
      <c r="N977" s="50">
        <v>42633</v>
      </c>
      <c r="O977" s="51">
        <v>0.10000000149011612</v>
      </c>
      <c r="P977" s="51">
        <v>0</v>
      </c>
      <c r="Q977">
        <v>100</v>
      </c>
      <c r="R977" s="49" t="s">
        <v>2694</v>
      </c>
      <c r="S977" s="49" t="s">
        <v>2693</v>
      </c>
      <c r="T977" t="s">
        <v>84</v>
      </c>
      <c r="U977" t="s">
        <v>73</v>
      </c>
      <c r="V977" t="s">
        <v>85</v>
      </c>
      <c r="W977" t="str">
        <f t="shared" ca="1" si="45"/>
        <v/>
      </c>
      <c r="X977" t="str">
        <f t="shared" si="46"/>
        <v/>
      </c>
      <c r="Y977" t="str">
        <f t="shared" ca="1" si="47"/>
        <v/>
      </c>
    </row>
    <row r="978" spans="1:25" x14ac:dyDescent="0.25">
      <c r="A978">
        <v>2404</v>
      </c>
      <c r="B978" t="s">
        <v>91</v>
      </c>
      <c r="C978" t="s">
        <v>79</v>
      </c>
      <c r="D978" t="s">
        <v>90</v>
      </c>
      <c r="E978" t="s">
        <v>22</v>
      </c>
      <c r="F978" t="s">
        <v>81</v>
      </c>
      <c r="G978" t="s">
        <v>2695</v>
      </c>
      <c r="H978" t="s">
        <v>75</v>
      </c>
      <c r="I978" t="s">
        <v>75</v>
      </c>
      <c r="J978" s="49" t="s">
        <v>2696</v>
      </c>
      <c r="K978" t="s">
        <v>82</v>
      </c>
      <c r="L978" t="s">
        <v>83</v>
      </c>
      <c r="M978" s="50">
        <v>42633</v>
      </c>
      <c r="N978" s="50">
        <v>42633</v>
      </c>
      <c r="O978" s="51">
        <v>0.10000000149011612</v>
      </c>
      <c r="P978" s="51">
        <v>0</v>
      </c>
      <c r="Q978">
        <v>100</v>
      </c>
      <c r="R978" s="49" t="s">
        <v>2697</v>
      </c>
      <c r="S978" s="49" t="s">
        <v>2696</v>
      </c>
      <c r="T978" t="s">
        <v>84</v>
      </c>
      <c r="U978" t="s">
        <v>73</v>
      </c>
      <c r="V978" t="s">
        <v>85</v>
      </c>
      <c r="W978" t="str">
        <f t="shared" ca="1" si="45"/>
        <v/>
      </c>
      <c r="X978" t="str">
        <f t="shared" si="46"/>
        <v/>
      </c>
      <c r="Y978" t="str">
        <f t="shared" ca="1" si="47"/>
        <v/>
      </c>
    </row>
    <row r="979" spans="1:25" x14ac:dyDescent="0.25">
      <c r="A979">
        <v>2410</v>
      </c>
      <c r="B979" t="s">
        <v>91</v>
      </c>
      <c r="C979" t="s">
        <v>79</v>
      </c>
      <c r="D979" t="s">
        <v>90</v>
      </c>
      <c r="E979" t="s">
        <v>22</v>
      </c>
      <c r="F979" t="s">
        <v>81</v>
      </c>
      <c r="G979" t="s">
        <v>2698</v>
      </c>
      <c r="H979" t="s">
        <v>75</v>
      </c>
      <c r="I979" t="s">
        <v>75</v>
      </c>
      <c r="J979" s="49" t="s">
        <v>2699</v>
      </c>
      <c r="K979" t="s">
        <v>82</v>
      </c>
      <c r="L979" t="s">
        <v>83</v>
      </c>
      <c r="M979" s="50">
        <v>42633</v>
      </c>
      <c r="N979" s="50">
        <v>42633</v>
      </c>
      <c r="O979" s="51">
        <v>0.20000000298023224</v>
      </c>
      <c r="P979" s="51">
        <v>0</v>
      </c>
      <c r="Q979">
        <v>100</v>
      </c>
      <c r="R979" s="49" t="s">
        <v>2700</v>
      </c>
      <c r="S979" s="49" t="s">
        <v>2699</v>
      </c>
      <c r="T979" t="s">
        <v>84</v>
      </c>
      <c r="U979" t="s">
        <v>73</v>
      </c>
      <c r="V979" t="s">
        <v>85</v>
      </c>
      <c r="W979" t="str">
        <f t="shared" ca="1" si="45"/>
        <v/>
      </c>
      <c r="X979" t="str">
        <f t="shared" si="46"/>
        <v/>
      </c>
      <c r="Y979" t="str">
        <f t="shared" ca="1" si="47"/>
        <v/>
      </c>
    </row>
    <row r="980" spans="1:25" x14ac:dyDescent="0.25">
      <c r="A980">
        <v>2411</v>
      </c>
      <c r="B980" t="s">
        <v>91</v>
      </c>
      <c r="C980" t="s">
        <v>79</v>
      </c>
      <c r="D980" t="s">
        <v>90</v>
      </c>
      <c r="E980" t="s">
        <v>22</v>
      </c>
      <c r="F980" t="s">
        <v>81</v>
      </c>
      <c r="G980" t="s">
        <v>2701</v>
      </c>
      <c r="H980" t="s">
        <v>75</v>
      </c>
      <c r="I980" t="s">
        <v>75</v>
      </c>
      <c r="J980" s="49" t="s">
        <v>2702</v>
      </c>
      <c r="K980" t="s">
        <v>82</v>
      </c>
      <c r="L980" t="s">
        <v>83</v>
      </c>
      <c r="M980" s="50">
        <v>42633</v>
      </c>
      <c r="N980" s="50">
        <v>42633</v>
      </c>
      <c r="O980" s="51">
        <v>2</v>
      </c>
      <c r="P980" s="51">
        <v>0</v>
      </c>
      <c r="Q980">
        <v>100</v>
      </c>
      <c r="R980" s="49" t="s">
        <v>2703</v>
      </c>
      <c r="S980" s="49" t="s">
        <v>2702</v>
      </c>
      <c r="T980" t="s">
        <v>84</v>
      </c>
      <c r="U980" t="s">
        <v>73</v>
      </c>
      <c r="V980" t="s">
        <v>85</v>
      </c>
      <c r="W980" t="str">
        <f t="shared" ca="1" si="45"/>
        <v/>
      </c>
      <c r="X980" t="str">
        <f t="shared" si="46"/>
        <v/>
      </c>
      <c r="Y980" t="str">
        <f t="shared" ca="1" si="47"/>
        <v/>
      </c>
    </row>
    <row r="981" spans="1:25" x14ac:dyDescent="0.25">
      <c r="A981">
        <v>2414</v>
      </c>
      <c r="B981" t="s">
        <v>91</v>
      </c>
      <c r="C981" t="s">
        <v>79</v>
      </c>
      <c r="D981" t="s">
        <v>90</v>
      </c>
      <c r="E981" t="s">
        <v>22</v>
      </c>
      <c r="F981" t="s">
        <v>81</v>
      </c>
      <c r="G981" t="s">
        <v>2560</v>
      </c>
      <c r="H981" t="s">
        <v>75</v>
      </c>
      <c r="I981" t="s">
        <v>75</v>
      </c>
      <c r="J981" s="49" t="s">
        <v>2704</v>
      </c>
      <c r="K981" t="s">
        <v>82</v>
      </c>
      <c r="L981" t="s">
        <v>83</v>
      </c>
      <c r="M981" s="50">
        <v>42633</v>
      </c>
      <c r="N981" s="50">
        <v>42633</v>
      </c>
      <c r="O981" s="51">
        <v>0.10000000149011612</v>
      </c>
      <c r="P981" s="51">
        <v>0</v>
      </c>
      <c r="Q981">
        <v>100</v>
      </c>
      <c r="R981" s="49" t="s">
        <v>2705</v>
      </c>
      <c r="S981" s="49" t="s">
        <v>2704</v>
      </c>
      <c r="T981" t="s">
        <v>84</v>
      </c>
      <c r="U981" t="s">
        <v>73</v>
      </c>
      <c r="V981" t="s">
        <v>85</v>
      </c>
      <c r="W981" t="str">
        <f t="shared" ca="1" si="45"/>
        <v/>
      </c>
      <c r="X981" t="str">
        <f t="shared" si="46"/>
        <v/>
      </c>
      <c r="Y981" t="str">
        <f t="shared" ca="1" si="47"/>
        <v/>
      </c>
    </row>
    <row r="982" spans="1:25" x14ac:dyDescent="0.25">
      <c r="A982">
        <v>2417</v>
      </c>
      <c r="B982" t="s">
        <v>91</v>
      </c>
      <c r="C982" t="s">
        <v>79</v>
      </c>
      <c r="D982" t="s">
        <v>90</v>
      </c>
      <c r="E982" t="s">
        <v>22</v>
      </c>
      <c r="F982" t="s">
        <v>81</v>
      </c>
      <c r="G982" t="s">
        <v>2706</v>
      </c>
      <c r="H982" t="s">
        <v>75</v>
      </c>
      <c r="I982" t="s">
        <v>75</v>
      </c>
      <c r="J982" s="49" t="s">
        <v>2707</v>
      </c>
      <c r="K982" t="s">
        <v>82</v>
      </c>
      <c r="L982" t="s">
        <v>83</v>
      </c>
      <c r="M982" s="50">
        <v>42633</v>
      </c>
      <c r="N982" s="50">
        <v>42633</v>
      </c>
      <c r="O982" s="51">
        <v>0.10000000149011612</v>
      </c>
      <c r="P982" s="51">
        <v>0</v>
      </c>
      <c r="Q982">
        <v>100</v>
      </c>
      <c r="R982" s="49" t="s">
        <v>2708</v>
      </c>
      <c r="S982" s="49" t="s">
        <v>2707</v>
      </c>
      <c r="T982" t="s">
        <v>84</v>
      </c>
      <c r="U982" t="s">
        <v>73</v>
      </c>
      <c r="V982" t="s">
        <v>85</v>
      </c>
      <c r="W982" t="str">
        <f t="shared" ca="1" si="45"/>
        <v/>
      </c>
      <c r="X982" t="str">
        <f t="shared" si="46"/>
        <v/>
      </c>
      <c r="Y982" t="str">
        <f t="shared" ca="1" si="47"/>
        <v/>
      </c>
    </row>
    <row r="983" spans="1:25" x14ac:dyDescent="0.25">
      <c r="A983">
        <v>2419</v>
      </c>
      <c r="B983" t="s">
        <v>91</v>
      </c>
      <c r="C983" t="s">
        <v>79</v>
      </c>
      <c r="D983" t="s">
        <v>90</v>
      </c>
      <c r="E983" t="s">
        <v>22</v>
      </c>
      <c r="F983" t="s">
        <v>81</v>
      </c>
      <c r="G983" t="s">
        <v>2709</v>
      </c>
      <c r="H983" t="s">
        <v>75</v>
      </c>
      <c r="I983" t="s">
        <v>75</v>
      </c>
      <c r="J983" s="49" t="s">
        <v>2710</v>
      </c>
      <c r="K983" t="s">
        <v>82</v>
      </c>
      <c r="L983" t="s">
        <v>83</v>
      </c>
      <c r="M983" s="50">
        <v>42633</v>
      </c>
      <c r="N983" s="50">
        <v>42633</v>
      </c>
      <c r="O983" s="51">
        <v>0.10000000149011612</v>
      </c>
      <c r="P983" s="51">
        <v>0</v>
      </c>
      <c r="Q983">
        <v>100</v>
      </c>
      <c r="R983" s="49" t="s">
        <v>2711</v>
      </c>
      <c r="S983" s="49" t="s">
        <v>2710</v>
      </c>
      <c r="T983" t="s">
        <v>84</v>
      </c>
      <c r="U983" t="s">
        <v>73</v>
      </c>
      <c r="V983" t="s">
        <v>85</v>
      </c>
      <c r="W983" t="str">
        <f t="shared" ca="1" si="45"/>
        <v/>
      </c>
      <c r="X983" t="str">
        <f t="shared" si="46"/>
        <v/>
      </c>
      <c r="Y983" t="str">
        <f t="shared" ca="1" si="47"/>
        <v/>
      </c>
    </row>
    <row r="984" spans="1:25" x14ac:dyDescent="0.25">
      <c r="A984">
        <v>2426</v>
      </c>
      <c r="B984" t="s">
        <v>91</v>
      </c>
      <c r="C984" t="s">
        <v>79</v>
      </c>
      <c r="D984" t="s">
        <v>90</v>
      </c>
      <c r="E984" t="s">
        <v>22</v>
      </c>
      <c r="F984" t="s">
        <v>88</v>
      </c>
      <c r="G984" t="s">
        <v>2712</v>
      </c>
      <c r="H984" t="s">
        <v>72</v>
      </c>
      <c r="I984" t="s">
        <v>72</v>
      </c>
      <c r="J984" s="49" t="s">
        <v>2713</v>
      </c>
      <c r="K984" t="s">
        <v>82</v>
      </c>
      <c r="L984" t="s">
        <v>83</v>
      </c>
      <c r="M984" s="50">
        <v>42633</v>
      </c>
      <c r="N984" s="50">
        <v>42633</v>
      </c>
      <c r="O984" s="51">
        <v>2</v>
      </c>
      <c r="P984" s="51">
        <v>0</v>
      </c>
      <c r="Q984">
        <v>100</v>
      </c>
      <c r="R984" s="49" t="s">
        <v>2714</v>
      </c>
      <c r="S984" s="49" t="s">
        <v>2715</v>
      </c>
      <c r="T984" t="s">
        <v>84</v>
      </c>
      <c r="U984" t="s">
        <v>73</v>
      </c>
      <c r="V984" t="s">
        <v>85</v>
      </c>
      <c r="W984" t="str">
        <f t="shared" ca="1" si="45"/>
        <v/>
      </c>
      <c r="X984" t="str">
        <f t="shared" si="46"/>
        <v/>
      </c>
      <c r="Y984" t="str">
        <f t="shared" ca="1" si="47"/>
        <v/>
      </c>
    </row>
    <row r="985" spans="1:25" x14ac:dyDescent="0.25">
      <c r="A985">
        <v>2427</v>
      </c>
      <c r="B985" t="s">
        <v>91</v>
      </c>
      <c r="C985" t="s">
        <v>79</v>
      </c>
      <c r="D985" t="s">
        <v>90</v>
      </c>
      <c r="E985" t="s">
        <v>22</v>
      </c>
      <c r="F985" t="s">
        <v>81</v>
      </c>
      <c r="G985" t="s">
        <v>2716</v>
      </c>
      <c r="H985" t="s">
        <v>75</v>
      </c>
      <c r="I985" t="s">
        <v>75</v>
      </c>
      <c r="J985" s="49" t="s">
        <v>2717</v>
      </c>
      <c r="K985" t="s">
        <v>82</v>
      </c>
      <c r="L985" t="s">
        <v>83</v>
      </c>
      <c r="M985" s="50">
        <v>42633</v>
      </c>
      <c r="N985" s="50">
        <v>42633</v>
      </c>
      <c r="O985" s="51">
        <v>0.20000000298023224</v>
      </c>
      <c r="P985" s="51">
        <v>0</v>
      </c>
      <c r="Q985">
        <v>100</v>
      </c>
      <c r="R985" s="49" t="s">
        <v>2718</v>
      </c>
      <c r="S985" s="49" t="s">
        <v>2717</v>
      </c>
      <c r="T985" t="s">
        <v>84</v>
      </c>
      <c r="U985" t="s">
        <v>73</v>
      </c>
      <c r="V985" t="s">
        <v>85</v>
      </c>
      <c r="W985" t="str">
        <f t="shared" ca="1" si="45"/>
        <v/>
      </c>
      <c r="X985" t="str">
        <f t="shared" si="46"/>
        <v/>
      </c>
      <c r="Y985" t="str">
        <f t="shared" ca="1" si="47"/>
        <v/>
      </c>
    </row>
    <row r="986" spans="1:25" x14ac:dyDescent="0.25">
      <c r="A986">
        <v>2438</v>
      </c>
      <c r="B986" t="s">
        <v>91</v>
      </c>
      <c r="C986" t="s">
        <v>79</v>
      </c>
      <c r="D986" t="s">
        <v>90</v>
      </c>
      <c r="E986" t="s">
        <v>22</v>
      </c>
      <c r="F986" t="s">
        <v>81</v>
      </c>
      <c r="G986" t="s">
        <v>2719</v>
      </c>
      <c r="H986" t="s">
        <v>75</v>
      </c>
      <c r="I986" t="s">
        <v>75</v>
      </c>
      <c r="J986" s="49" t="s">
        <v>2720</v>
      </c>
      <c r="K986" t="s">
        <v>82</v>
      </c>
      <c r="L986" t="s">
        <v>83</v>
      </c>
      <c r="M986" s="50">
        <v>42633</v>
      </c>
      <c r="N986" s="50">
        <v>42633</v>
      </c>
      <c r="O986" s="51">
        <v>0.10000000149011612</v>
      </c>
      <c r="P986" s="51">
        <v>0</v>
      </c>
      <c r="Q986">
        <v>100</v>
      </c>
      <c r="R986" s="49" t="s">
        <v>2721</v>
      </c>
      <c r="S986" s="49" t="s">
        <v>2720</v>
      </c>
      <c r="T986" t="s">
        <v>84</v>
      </c>
      <c r="U986" t="s">
        <v>73</v>
      </c>
      <c r="V986" t="s">
        <v>85</v>
      </c>
      <c r="W986" t="str">
        <f t="shared" ca="1" si="45"/>
        <v/>
      </c>
      <c r="X986" t="str">
        <f t="shared" si="46"/>
        <v/>
      </c>
      <c r="Y986" t="str">
        <f t="shared" ca="1" si="47"/>
        <v/>
      </c>
    </row>
    <row r="987" spans="1:25" x14ac:dyDescent="0.25">
      <c r="A987">
        <v>2448</v>
      </c>
      <c r="B987" t="s">
        <v>91</v>
      </c>
      <c r="C987" t="s">
        <v>79</v>
      </c>
      <c r="D987" t="s">
        <v>90</v>
      </c>
      <c r="E987" t="s">
        <v>22</v>
      </c>
      <c r="F987" t="s">
        <v>81</v>
      </c>
      <c r="G987" t="s">
        <v>2722</v>
      </c>
      <c r="H987" t="s">
        <v>75</v>
      </c>
      <c r="I987" t="s">
        <v>75</v>
      </c>
      <c r="J987" s="49" t="s">
        <v>2723</v>
      </c>
      <c r="K987" t="s">
        <v>82</v>
      </c>
      <c r="L987" t="s">
        <v>83</v>
      </c>
      <c r="M987" s="50">
        <v>42633</v>
      </c>
      <c r="N987" s="50">
        <v>42633</v>
      </c>
      <c r="O987" s="51">
        <v>0.20000000298023224</v>
      </c>
      <c r="P987" s="51">
        <v>0</v>
      </c>
      <c r="Q987">
        <v>100</v>
      </c>
      <c r="R987" s="49" t="s">
        <v>2724</v>
      </c>
      <c r="S987" s="49" t="s">
        <v>2723</v>
      </c>
      <c r="T987" t="s">
        <v>84</v>
      </c>
      <c r="U987" t="s">
        <v>73</v>
      </c>
      <c r="V987" t="s">
        <v>85</v>
      </c>
      <c r="W987" t="str">
        <f t="shared" ca="1" si="45"/>
        <v/>
      </c>
      <c r="X987" t="str">
        <f t="shared" si="46"/>
        <v/>
      </c>
      <c r="Y987" t="str">
        <f t="shared" ca="1" si="47"/>
        <v/>
      </c>
    </row>
    <row r="988" spans="1:25" x14ac:dyDescent="0.25">
      <c r="A988">
        <v>2449</v>
      </c>
      <c r="B988" t="s">
        <v>91</v>
      </c>
      <c r="C988" t="s">
        <v>79</v>
      </c>
      <c r="D988" t="s">
        <v>90</v>
      </c>
      <c r="E988" t="s">
        <v>22</v>
      </c>
      <c r="F988" t="s">
        <v>81</v>
      </c>
      <c r="G988" t="s">
        <v>2725</v>
      </c>
      <c r="H988" t="s">
        <v>75</v>
      </c>
      <c r="I988" t="s">
        <v>75</v>
      </c>
      <c r="J988" s="49" t="s">
        <v>2726</v>
      </c>
      <c r="K988" t="s">
        <v>82</v>
      </c>
      <c r="L988" t="s">
        <v>83</v>
      </c>
      <c r="M988" s="50">
        <v>42633</v>
      </c>
      <c r="N988" s="50">
        <v>42633</v>
      </c>
      <c r="O988" s="51">
        <v>0.10000000149011612</v>
      </c>
      <c r="P988" s="51">
        <v>0</v>
      </c>
      <c r="Q988">
        <v>100</v>
      </c>
      <c r="R988" s="49" t="s">
        <v>2727</v>
      </c>
      <c r="S988" s="49" t="s">
        <v>2726</v>
      </c>
      <c r="T988" t="s">
        <v>84</v>
      </c>
      <c r="U988" t="s">
        <v>73</v>
      </c>
      <c r="V988" t="s">
        <v>85</v>
      </c>
      <c r="W988" t="str">
        <f t="shared" ca="1" si="45"/>
        <v/>
      </c>
      <c r="X988" t="str">
        <f t="shared" si="46"/>
        <v/>
      </c>
      <c r="Y988" t="str">
        <f t="shared" ca="1" si="47"/>
        <v/>
      </c>
    </row>
    <row r="989" spans="1:25" x14ac:dyDescent="0.25">
      <c r="A989">
        <v>2450</v>
      </c>
      <c r="B989" t="s">
        <v>91</v>
      </c>
      <c r="C989" t="s">
        <v>79</v>
      </c>
      <c r="D989" t="s">
        <v>90</v>
      </c>
      <c r="E989" t="s">
        <v>22</v>
      </c>
      <c r="F989" t="s">
        <v>81</v>
      </c>
      <c r="G989" t="s">
        <v>2728</v>
      </c>
      <c r="H989" t="s">
        <v>75</v>
      </c>
      <c r="I989" t="s">
        <v>75</v>
      </c>
      <c r="J989" s="49" t="s">
        <v>2729</v>
      </c>
      <c r="K989" t="s">
        <v>82</v>
      </c>
      <c r="L989" t="s">
        <v>83</v>
      </c>
      <c r="M989" s="50">
        <v>42633</v>
      </c>
      <c r="N989" s="50">
        <v>42633</v>
      </c>
      <c r="O989" s="51">
        <v>0.20000000298023224</v>
      </c>
      <c r="P989" s="51">
        <v>0</v>
      </c>
      <c r="Q989">
        <v>100</v>
      </c>
      <c r="R989" s="49" t="s">
        <v>2730</v>
      </c>
      <c r="S989" s="49" t="s">
        <v>2729</v>
      </c>
      <c r="T989" t="s">
        <v>84</v>
      </c>
      <c r="U989" t="s">
        <v>73</v>
      </c>
      <c r="V989" t="s">
        <v>85</v>
      </c>
      <c r="W989" t="str">
        <f t="shared" ca="1" si="45"/>
        <v/>
      </c>
      <c r="X989" t="str">
        <f t="shared" si="46"/>
        <v/>
      </c>
      <c r="Y989" t="str">
        <f t="shared" ca="1" si="47"/>
        <v/>
      </c>
    </row>
    <row r="990" spans="1:25" x14ac:dyDescent="0.25">
      <c r="A990">
        <v>2451</v>
      </c>
      <c r="B990" t="s">
        <v>91</v>
      </c>
      <c r="C990" t="s">
        <v>79</v>
      </c>
      <c r="D990" t="s">
        <v>90</v>
      </c>
      <c r="E990" t="s">
        <v>22</v>
      </c>
      <c r="F990" t="s">
        <v>81</v>
      </c>
      <c r="G990" t="s">
        <v>2731</v>
      </c>
      <c r="H990" t="s">
        <v>75</v>
      </c>
      <c r="I990" t="s">
        <v>75</v>
      </c>
      <c r="J990" s="49" t="s">
        <v>2732</v>
      </c>
      <c r="K990" t="s">
        <v>82</v>
      </c>
      <c r="L990" t="s">
        <v>83</v>
      </c>
      <c r="M990" s="50">
        <v>42633</v>
      </c>
      <c r="N990" s="50">
        <v>42633</v>
      </c>
      <c r="O990" s="51">
        <v>0.10000000149011612</v>
      </c>
      <c r="P990" s="51">
        <v>0</v>
      </c>
      <c r="Q990">
        <v>100</v>
      </c>
      <c r="R990" s="49" t="s">
        <v>2733</v>
      </c>
      <c r="S990" s="49" t="s">
        <v>2732</v>
      </c>
      <c r="T990" t="s">
        <v>84</v>
      </c>
      <c r="U990" t="s">
        <v>73</v>
      </c>
      <c r="V990" t="s">
        <v>85</v>
      </c>
      <c r="W990" t="str">
        <f t="shared" ca="1" si="45"/>
        <v/>
      </c>
      <c r="X990" t="str">
        <f t="shared" si="46"/>
        <v/>
      </c>
      <c r="Y990" t="str">
        <f t="shared" ca="1" si="47"/>
        <v/>
      </c>
    </row>
    <row r="991" spans="1:25" x14ac:dyDescent="0.25">
      <c r="A991">
        <v>2456</v>
      </c>
      <c r="B991" t="s">
        <v>91</v>
      </c>
      <c r="C991" t="s">
        <v>79</v>
      </c>
      <c r="D991" t="s">
        <v>90</v>
      </c>
      <c r="E991" t="s">
        <v>22</v>
      </c>
      <c r="F991" t="s">
        <v>81</v>
      </c>
      <c r="G991" t="s">
        <v>2734</v>
      </c>
      <c r="H991" t="s">
        <v>75</v>
      </c>
      <c r="I991" t="s">
        <v>75</v>
      </c>
      <c r="J991" s="49" t="s">
        <v>10111</v>
      </c>
      <c r="K991" t="s">
        <v>82</v>
      </c>
      <c r="L991" t="s">
        <v>83</v>
      </c>
      <c r="M991" s="50">
        <v>42633</v>
      </c>
      <c r="N991" s="50">
        <v>42643</v>
      </c>
      <c r="O991" s="51">
        <v>1</v>
      </c>
      <c r="P991" s="51">
        <v>0</v>
      </c>
      <c r="Q991">
        <v>100</v>
      </c>
      <c r="R991" s="49" t="s">
        <v>2735</v>
      </c>
      <c r="S991" s="49" t="s">
        <v>10111</v>
      </c>
      <c r="T991" t="s">
        <v>84</v>
      </c>
      <c r="U991" t="s">
        <v>73</v>
      </c>
      <c r="V991" t="s">
        <v>85</v>
      </c>
      <c r="W991" t="str">
        <f t="shared" ca="1" si="45"/>
        <v/>
      </c>
      <c r="X991">
        <f t="shared" si="46"/>
        <v>1</v>
      </c>
      <c r="Y991" t="str">
        <f t="shared" ca="1" si="47"/>
        <v/>
      </c>
    </row>
    <row r="992" spans="1:25" x14ac:dyDescent="0.25">
      <c r="A992">
        <v>2457</v>
      </c>
      <c r="B992" t="s">
        <v>91</v>
      </c>
      <c r="C992" t="s">
        <v>79</v>
      </c>
      <c r="D992" t="s">
        <v>90</v>
      </c>
      <c r="E992" t="s">
        <v>22</v>
      </c>
      <c r="F992" t="s">
        <v>81</v>
      </c>
      <c r="G992" t="s">
        <v>2736</v>
      </c>
      <c r="H992" t="s">
        <v>75</v>
      </c>
      <c r="I992" t="s">
        <v>75</v>
      </c>
      <c r="J992" s="49" t="s">
        <v>2737</v>
      </c>
      <c r="K992" t="s">
        <v>82</v>
      </c>
      <c r="L992" t="s">
        <v>83</v>
      </c>
      <c r="M992" s="50">
        <v>42633</v>
      </c>
      <c r="N992" s="50">
        <v>42633</v>
      </c>
      <c r="O992" s="51">
        <v>0.10000000149011612</v>
      </c>
      <c r="P992" s="51">
        <v>0</v>
      </c>
      <c r="Q992">
        <v>100</v>
      </c>
      <c r="R992" s="49" t="s">
        <v>2738</v>
      </c>
      <c r="S992" s="49" t="s">
        <v>2737</v>
      </c>
      <c r="T992" t="s">
        <v>84</v>
      </c>
      <c r="U992" t="s">
        <v>73</v>
      </c>
      <c r="V992" t="s">
        <v>85</v>
      </c>
      <c r="W992" t="str">
        <f t="shared" ca="1" si="45"/>
        <v/>
      </c>
      <c r="X992" t="str">
        <f t="shared" si="46"/>
        <v/>
      </c>
      <c r="Y992" t="str">
        <f t="shared" ca="1" si="47"/>
        <v/>
      </c>
    </row>
    <row r="993" spans="1:25" x14ac:dyDescent="0.25">
      <c r="A993">
        <v>2459</v>
      </c>
      <c r="B993" t="s">
        <v>91</v>
      </c>
      <c r="C993" t="s">
        <v>79</v>
      </c>
      <c r="D993" t="s">
        <v>90</v>
      </c>
      <c r="E993" t="s">
        <v>22</v>
      </c>
      <c r="F993" t="s">
        <v>81</v>
      </c>
      <c r="G993" t="s">
        <v>2739</v>
      </c>
      <c r="H993" t="s">
        <v>75</v>
      </c>
      <c r="I993" t="s">
        <v>75</v>
      </c>
      <c r="J993" s="49" t="s">
        <v>2740</v>
      </c>
      <c r="K993" t="s">
        <v>82</v>
      </c>
      <c r="L993" t="s">
        <v>83</v>
      </c>
      <c r="M993" s="50">
        <v>42633</v>
      </c>
      <c r="N993" s="50">
        <v>42633</v>
      </c>
      <c r="O993" s="51">
        <v>1</v>
      </c>
      <c r="P993" s="51">
        <v>0</v>
      </c>
      <c r="Q993">
        <v>100</v>
      </c>
      <c r="R993" s="49" t="s">
        <v>2741</v>
      </c>
      <c r="S993" s="49" t="s">
        <v>2740</v>
      </c>
      <c r="T993" t="s">
        <v>84</v>
      </c>
      <c r="U993" t="s">
        <v>73</v>
      </c>
      <c r="V993" t="s">
        <v>85</v>
      </c>
      <c r="W993" t="str">
        <f t="shared" ca="1" si="45"/>
        <v/>
      </c>
      <c r="X993" t="str">
        <f t="shared" si="46"/>
        <v/>
      </c>
      <c r="Y993" t="str">
        <f t="shared" ca="1" si="47"/>
        <v/>
      </c>
    </row>
    <row r="994" spans="1:25" x14ac:dyDescent="0.25">
      <c r="A994">
        <v>2468</v>
      </c>
      <c r="B994" t="s">
        <v>91</v>
      </c>
      <c r="C994" t="s">
        <v>79</v>
      </c>
      <c r="D994" t="s">
        <v>90</v>
      </c>
      <c r="E994" t="s">
        <v>22</v>
      </c>
      <c r="F994" t="s">
        <v>81</v>
      </c>
      <c r="G994" t="s">
        <v>241</v>
      </c>
      <c r="H994" t="s">
        <v>75</v>
      </c>
      <c r="I994" t="s">
        <v>75</v>
      </c>
      <c r="J994" s="49" t="s">
        <v>242</v>
      </c>
      <c r="K994" t="s">
        <v>82</v>
      </c>
      <c r="L994" t="s">
        <v>83</v>
      </c>
      <c r="M994" s="50">
        <v>42634</v>
      </c>
      <c r="N994" s="50">
        <v>42634</v>
      </c>
      <c r="O994" s="51">
        <v>1</v>
      </c>
      <c r="P994" s="51">
        <v>0</v>
      </c>
      <c r="Q994">
        <v>100</v>
      </c>
      <c r="R994" s="49" t="s">
        <v>243</v>
      </c>
      <c r="S994" s="49" t="s">
        <v>242</v>
      </c>
      <c r="T994" t="s">
        <v>84</v>
      </c>
      <c r="U994" t="s">
        <v>73</v>
      </c>
      <c r="V994" t="s">
        <v>85</v>
      </c>
      <c r="W994" t="str">
        <f t="shared" ca="1" si="45"/>
        <v/>
      </c>
      <c r="X994" t="str">
        <f t="shared" si="46"/>
        <v/>
      </c>
      <c r="Y994" t="str">
        <f t="shared" ca="1" si="47"/>
        <v/>
      </c>
    </row>
    <row r="995" spans="1:25" x14ac:dyDescent="0.25">
      <c r="A995">
        <v>2469</v>
      </c>
      <c r="B995" t="s">
        <v>91</v>
      </c>
      <c r="C995" t="s">
        <v>79</v>
      </c>
      <c r="D995" t="s">
        <v>90</v>
      </c>
      <c r="E995" t="s">
        <v>22</v>
      </c>
      <c r="F995" t="s">
        <v>81</v>
      </c>
      <c r="G995" t="s">
        <v>244</v>
      </c>
      <c r="H995" t="s">
        <v>75</v>
      </c>
      <c r="I995" t="s">
        <v>75</v>
      </c>
      <c r="J995" s="49" t="s">
        <v>245</v>
      </c>
      <c r="K995" t="s">
        <v>82</v>
      </c>
      <c r="L995" t="s">
        <v>83</v>
      </c>
      <c r="M995" s="50">
        <v>42634</v>
      </c>
      <c r="N995" s="50">
        <v>42634</v>
      </c>
      <c r="O995" s="51">
        <v>0.10000000149011612</v>
      </c>
      <c r="P995" s="51">
        <v>0</v>
      </c>
      <c r="Q995">
        <v>100</v>
      </c>
      <c r="R995" s="49" t="s">
        <v>246</v>
      </c>
      <c r="S995" s="49" t="s">
        <v>245</v>
      </c>
      <c r="T995" t="s">
        <v>84</v>
      </c>
      <c r="U995" t="s">
        <v>73</v>
      </c>
      <c r="V995" t="s">
        <v>85</v>
      </c>
      <c r="W995" t="str">
        <f t="shared" ca="1" si="45"/>
        <v/>
      </c>
      <c r="X995" t="str">
        <f t="shared" si="46"/>
        <v/>
      </c>
      <c r="Y995" t="str">
        <f t="shared" ca="1" si="47"/>
        <v/>
      </c>
    </row>
    <row r="996" spans="1:25" x14ac:dyDescent="0.25">
      <c r="A996">
        <v>2470</v>
      </c>
      <c r="B996" t="s">
        <v>91</v>
      </c>
      <c r="C996" t="s">
        <v>79</v>
      </c>
      <c r="D996" t="s">
        <v>90</v>
      </c>
      <c r="E996" t="s">
        <v>22</v>
      </c>
      <c r="F996" t="s">
        <v>88</v>
      </c>
      <c r="G996" t="s">
        <v>247</v>
      </c>
      <c r="H996" t="s">
        <v>72</v>
      </c>
      <c r="I996" t="s">
        <v>72</v>
      </c>
      <c r="J996" s="49" t="s">
        <v>248</v>
      </c>
      <c r="K996" t="s">
        <v>82</v>
      </c>
      <c r="L996" t="s">
        <v>83</v>
      </c>
      <c r="M996" s="50">
        <v>42634</v>
      </c>
      <c r="N996" s="50">
        <v>42634</v>
      </c>
      <c r="O996" s="51">
        <v>1</v>
      </c>
      <c r="P996" s="51">
        <v>0</v>
      </c>
      <c r="Q996">
        <v>100</v>
      </c>
      <c r="R996" s="49" t="s">
        <v>248</v>
      </c>
      <c r="S996" s="49" t="s">
        <v>248</v>
      </c>
      <c r="T996" t="s">
        <v>84</v>
      </c>
      <c r="U996" t="s">
        <v>73</v>
      </c>
      <c r="V996" t="s">
        <v>85</v>
      </c>
      <c r="W996" t="str">
        <f t="shared" ca="1" si="45"/>
        <v/>
      </c>
      <c r="X996" t="str">
        <f t="shared" si="46"/>
        <v/>
      </c>
      <c r="Y996" t="str">
        <f t="shared" ca="1" si="47"/>
        <v/>
      </c>
    </row>
    <row r="997" spans="1:25" x14ac:dyDescent="0.25">
      <c r="A997">
        <v>2471</v>
      </c>
      <c r="B997" t="s">
        <v>91</v>
      </c>
      <c r="C997" t="s">
        <v>79</v>
      </c>
      <c r="D997" t="s">
        <v>90</v>
      </c>
      <c r="E997" t="s">
        <v>22</v>
      </c>
      <c r="F997" t="s">
        <v>81</v>
      </c>
      <c r="G997" t="s">
        <v>249</v>
      </c>
      <c r="H997" t="s">
        <v>72</v>
      </c>
      <c r="I997" t="s">
        <v>72</v>
      </c>
      <c r="J997" s="49" t="s">
        <v>250</v>
      </c>
      <c r="K997" t="s">
        <v>82</v>
      </c>
      <c r="L997" t="s">
        <v>83</v>
      </c>
      <c r="M997" s="50">
        <v>42634</v>
      </c>
      <c r="N997" s="50">
        <v>42634</v>
      </c>
      <c r="O997" s="51">
        <v>1</v>
      </c>
      <c r="P997" s="51">
        <v>0</v>
      </c>
      <c r="Q997">
        <v>100</v>
      </c>
      <c r="R997" s="49" t="s">
        <v>250</v>
      </c>
      <c r="S997" s="49" t="s">
        <v>250</v>
      </c>
      <c r="T997" t="s">
        <v>84</v>
      </c>
      <c r="U997" t="s">
        <v>73</v>
      </c>
      <c r="V997" t="s">
        <v>85</v>
      </c>
      <c r="W997" t="str">
        <f t="shared" ca="1" si="45"/>
        <v/>
      </c>
      <c r="X997" t="str">
        <f t="shared" si="46"/>
        <v/>
      </c>
      <c r="Y997" t="str">
        <f t="shared" ca="1" si="47"/>
        <v/>
      </c>
    </row>
    <row r="998" spans="1:25" x14ac:dyDescent="0.25">
      <c r="A998">
        <v>2494</v>
      </c>
      <c r="B998" t="s">
        <v>91</v>
      </c>
      <c r="C998" t="s">
        <v>79</v>
      </c>
      <c r="D998" t="s">
        <v>90</v>
      </c>
      <c r="E998" t="s">
        <v>22</v>
      </c>
      <c r="F998" t="s">
        <v>81</v>
      </c>
      <c r="G998" t="s">
        <v>251</v>
      </c>
      <c r="H998" t="s">
        <v>75</v>
      </c>
      <c r="I998" t="s">
        <v>75</v>
      </c>
      <c r="J998" s="49" t="s">
        <v>252</v>
      </c>
      <c r="K998" t="s">
        <v>82</v>
      </c>
      <c r="L998" t="s">
        <v>83</v>
      </c>
      <c r="M998" s="50">
        <v>42634</v>
      </c>
      <c r="N998" s="50">
        <v>42634</v>
      </c>
      <c r="O998" s="51">
        <v>0.20000000298023224</v>
      </c>
      <c r="P998" s="51">
        <v>0</v>
      </c>
      <c r="Q998">
        <v>100</v>
      </c>
      <c r="R998" s="49" t="s">
        <v>253</v>
      </c>
      <c r="S998" s="49" t="s">
        <v>252</v>
      </c>
      <c r="T998" t="s">
        <v>84</v>
      </c>
      <c r="U998" t="s">
        <v>73</v>
      </c>
      <c r="V998" t="s">
        <v>85</v>
      </c>
      <c r="W998" t="str">
        <f t="shared" ca="1" si="45"/>
        <v/>
      </c>
      <c r="X998" t="str">
        <f t="shared" si="46"/>
        <v/>
      </c>
      <c r="Y998" t="str">
        <f t="shared" ca="1" si="47"/>
        <v/>
      </c>
    </row>
    <row r="999" spans="1:25" x14ac:dyDescent="0.25">
      <c r="A999">
        <v>2503</v>
      </c>
      <c r="B999" t="s">
        <v>91</v>
      </c>
      <c r="C999" t="s">
        <v>79</v>
      </c>
      <c r="D999" t="s">
        <v>90</v>
      </c>
      <c r="E999" t="s">
        <v>22</v>
      </c>
      <c r="F999" t="s">
        <v>81</v>
      </c>
      <c r="G999" t="s">
        <v>254</v>
      </c>
      <c r="H999" t="s">
        <v>75</v>
      </c>
      <c r="I999" t="s">
        <v>75</v>
      </c>
      <c r="J999" s="49" t="s">
        <v>255</v>
      </c>
      <c r="K999" t="s">
        <v>82</v>
      </c>
      <c r="L999" t="s">
        <v>83</v>
      </c>
      <c r="M999" s="50">
        <v>42634</v>
      </c>
      <c r="N999" s="50">
        <v>42634</v>
      </c>
      <c r="O999" s="51">
        <v>0.10000000149011612</v>
      </c>
      <c r="P999" s="51">
        <v>0</v>
      </c>
      <c r="Q999">
        <v>100</v>
      </c>
      <c r="R999" s="49" t="s">
        <v>256</v>
      </c>
      <c r="S999" s="49" t="s">
        <v>255</v>
      </c>
      <c r="T999" t="s">
        <v>84</v>
      </c>
      <c r="U999" t="s">
        <v>73</v>
      </c>
      <c r="V999" t="s">
        <v>85</v>
      </c>
      <c r="W999" t="str">
        <f t="shared" ca="1" si="45"/>
        <v/>
      </c>
      <c r="X999" t="str">
        <f t="shared" si="46"/>
        <v/>
      </c>
      <c r="Y999" t="str">
        <f t="shared" ca="1" si="47"/>
        <v/>
      </c>
    </row>
    <row r="1000" spans="1:25" x14ac:dyDescent="0.25">
      <c r="A1000">
        <v>2504</v>
      </c>
      <c r="B1000" t="s">
        <v>91</v>
      </c>
      <c r="C1000" t="s">
        <v>79</v>
      </c>
      <c r="D1000" t="s">
        <v>90</v>
      </c>
      <c r="E1000" t="s">
        <v>22</v>
      </c>
      <c r="F1000" t="s">
        <v>81</v>
      </c>
      <c r="G1000" t="s">
        <v>257</v>
      </c>
      <c r="H1000" t="s">
        <v>75</v>
      </c>
      <c r="I1000" t="s">
        <v>75</v>
      </c>
      <c r="J1000" s="49" t="s">
        <v>258</v>
      </c>
      <c r="K1000" t="s">
        <v>82</v>
      </c>
      <c r="L1000" t="s">
        <v>83</v>
      </c>
      <c r="M1000" s="50">
        <v>42634</v>
      </c>
      <c r="N1000" s="50">
        <v>42634</v>
      </c>
      <c r="O1000" s="51">
        <v>0.30000001192092896</v>
      </c>
      <c r="P1000" s="51">
        <v>0</v>
      </c>
      <c r="Q1000">
        <v>100</v>
      </c>
      <c r="R1000" s="49" t="s">
        <v>259</v>
      </c>
      <c r="S1000" s="49" t="s">
        <v>258</v>
      </c>
      <c r="T1000" t="s">
        <v>84</v>
      </c>
      <c r="U1000" t="s">
        <v>73</v>
      </c>
      <c r="V1000" t="s">
        <v>85</v>
      </c>
      <c r="W1000" t="str">
        <f t="shared" ca="1" si="45"/>
        <v/>
      </c>
      <c r="X1000" t="str">
        <f t="shared" si="46"/>
        <v/>
      </c>
      <c r="Y1000" t="str">
        <f t="shared" ca="1" si="47"/>
        <v/>
      </c>
    </row>
    <row r="1001" spans="1:25" x14ac:dyDescent="0.25">
      <c r="A1001">
        <v>2508</v>
      </c>
      <c r="B1001" t="s">
        <v>91</v>
      </c>
      <c r="C1001" t="s">
        <v>79</v>
      </c>
      <c r="D1001" t="s">
        <v>90</v>
      </c>
      <c r="E1001" t="s">
        <v>22</v>
      </c>
      <c r="F1001" t="s">
        <v>88</v>
      </c>
      <c r="G1001" t="s">
        <v>260</v>
      </c>
      <c r="H1001" t="s">
        <v>72</v>
      </c>
      <c r="I1001" t="s">
        <v>72</v>
      </c>
      <c r="J1001" s="49" t="s">
        <v>261</v>
      </c>
      <c r="K1001" t="s">
        <v>82</v>
      </c>
      <c r="L1001" t="s">
        <v>83</v>
      </c>
      <c r="M1001" s="50">
        <v>42634</v>
      </c>
      <c r="N1001" s="50">
        <v>42634</v>
      </c>
      <c r="O1001" s="51">
        <v>1</v>
      </c>
      <c r="P1001" s="51">
        <v>0</v>
      </c>
      <c r="Q1001">
        <v>100</v>
      </c>
      <c r="R1001" s="49" t="s">
        <v>262</v>
      </c>
      <c r="S1001" s="49" t="s">
        <v>262</v>
      </c>
      <c r="T1001" t="s">
        <v>84</v>
      </c>
      <c r="U1001" t="s">
        <v>73</v>
      </c>
      <c r="V1001" t="s">
        <v>85</v>
      </c>
      <c r="W1001" t="str">
        <f t="shared" ca="1" si="45"/>
        <v/>
      </c>
      <c r="X1001" t="str">
        <f t="shared" si="46"/>
        <v/>
      </c>
      <c r="Y1001" t="str">
        <f t="shared" ca="1" si="47"/>
        <v/>
      </c>
    </row>
    <row r="1002" spans="1:25" x14ac:dyDescent="0.25">
      <c r="A1002">
        <v>2509</v>
      </c>
      <c r="B1002" t="s">
        <v>91</v>
      </c>
      <c r="C1002" t="s">
        <v>79</v>
      </c>
      <c r="D1002" t="s">
        <v>90</v>
      </c>
      <c r="E1002" t="s">
        <v>22</v>
      </c>
      <c r="F1002" t="s">
        <v>81</v>
      </c>
      <c r="G1002" t="s">
        <v>263</v>
      </c>
      <c r="H1002" t="s">
        <v>72</v>
      </c>
      <c r="I1002" t="s">
        <v>72</v>
      </c>
      <c r="J1002" s="49" t="s">
        <v>264</v>
      </c>
      <c r="K1002" t="s">
        <v>82</v>
      </c>
      <c r="L1002" t="s">
        <v>83</v>
      </c>
      <c r="M1002" s="50">
        <v>42634</v>
      </c>
      <c r="N1002" s="50">
        <v>42634</v>
      </c>
      <c r="O1002" s="51">
        <v>1</v>
      </c>
      <c r="P1002" s="51">
        <v>0</v>
      </c>
      <c r="Q1002">
        <v>100</v>
      </c>
      <c r="R1002" s="49" t="s">
        <v>265</v>
      </c>
      <c r="S1002" s="49" t="s">
        <v>265</v>
      </c>
      <c r="T1002" t="s">
        <v>84</v>
      </c>
      <c r="U1002" t="s">
        <v>73</v>
      </c>
      <c r="V1002" t="s">
        <v>85</v>
      </c>
      <c r="W1002" t="str">
        <f t="shared" ca="1" si="45"/>
        <v/>
      </c>
      <c r="X1002" t="str">
        <f t="shared" si="46"/>
        <v/>
      </c>
      <c r="Y1002" t="str">
        <f t="shared" ca="1" si="47"/>
        <v/>
      </c>
    </row>
    <row r="1003" spans="1:25" x14ac:dyDescent="0.25">
      <c r="A1003">
        <v>2522</v>
      </c>
      <c r="B1003" t="s">
        <v>91</v>
      </c>
      <c r="C1003" t="s">
        <v>79</v>
      </c>
      <c r="D1003" t="s">
        <v>90</v>
      </c>
      <c r="E1003" t="s">
        <v>22</v>
      </c>
      <c r="F1003" t="s">
        <v>81</v>
      </c>
      <c r="G1003" t="s">
        <v>266</v>
      </c>
      <c r="H1003" t="s">
        <v>75</v>
      </c>
      <c r="I1003" t="s">
        <v>75</v>
      </c>
      <c r="J1003" s="49" t="s">
        <v>267</v>
      </c>
      <c r="K1003" t="s">
        <v>82</v>
      </c>
      <c r="L1003" t="s">
        <v>83</v>
      </c>
      <c r="M1003" s="50">
        <v>42634</v>
      </c>
      <c r="N1003" s="50">
        <v>42634</v>
      </c>
      <c r="O1003" s="51">
        <v>0.20000000298023224</v>
      </c>
      <c r="P1003" s="51">
        <v>0</v>
      </c>
      <c r="Q1003">
        <v>100</v>
      </c>
      <c r="R1003" s="49" t="s">
        <v>268</v>
      </c>
      <c r="S1003" s="49" t="s">
        <v>267</v>
      </c>
      <c r="T1003" t="s">
        <v>84</v>
      </c>
      <c r="U1003" t="s">
        <v>73</v>
      </c>
      <c r="V1003" t="s">
        <v>85</v>
      </c>
      <c r="W1003" t="str">
        <f t="shared" ca="1" si="45"/>
        <v/>
      </c>
      <c r="X1003" t="str">
        <f t="shared" si="46"/>
        <v/>
      </c>
      <c r="Y1003" t="str">
        <f t="shared" ca="1" si="47"/>
        <v/>
      </c>
    </row>
    <row r="1004" spans="1:25" x14ac:dyDescent="0.25">
      <c r="A1004">
        <v>2528</v>
      </c>
      <c r="B1004" t="s">
        <v>91</v>
      </c>
      <c r="C1004" t="s">
        <v>79</v>
      </c>
      <c r="D1004" t="s">
        <v>90</v>
      </c>
      <c r="E1004" t="s">
        <v>22</v>
      </c>
      <c r="F1004" t="s">
        <v>81</v>
      </c>
      <c r="G1004" t="s">
        <v>269</v>
      </c>
      <c r="H1004" t="s">
        <v>75</v>
      </c>
      <c r="I1004" t="s">
        <v>75</v>
      </c>
      <c r="J1004" s="49" t="s">
        <v>270</v>
      </c>
      <c r="K1004" t="s">
        <v>82</v>
      </c>
      <c r="L1004" t="s">
        <v>83</v>
      </c>
      <c r="M1004" s="50">
        <v>42634</v>
      </c>
      <c r="N1004" s="50">
        <v>42634</v>
      </c>
      <c r="O1004" s="51">
        <v>0.10000000149011612</v>
      </c>
      <c r="P1004" s="51">
        <v>0</v>
      </c>
      <c r="Q1004">
        <v>100</v>
      </c>
      <c r="R1004" s="49" t="s">
        <v>271</v>
      </c>
      <c r="S1004" s="49" t="s">
        <v>272</v>
      </c>
      <c r="T1004" t="s">
        <v>84</v>
      </c>
      <c r="U1004" t="s">
        <v>73</v>
      </c>
      <c r="V1004" t="s">
        <v>85</v>
      </c>
      <c r="W1004" t="str">
        <f t="shared" ca="1" si="45"/>
        <v/>
      </c>
      <c r="X1004" t="str">
        <f t="shared" si="46"/>
        <v/>
      </c>
      <c r="Y1004" t="str">
        <f t="shared" ca="1" si="47"/>
        <v/>
      </c>
    </row>
    <row r="1005" spans="1:25" x14ac:dyDescent="0.25">
      <c r="A1005">
        <v>2547</v>
      </c>
      <c r="B1005" t="s">
        <v>91</v>
      </c>
      <c r="C1005" t="s">
        <v>79</v>
      </c>
      <c r="D1005" t="s">
        <v>90</v>
      </c>
      <c r="E1005" t="s">
        <v>22</v>
      </c>
      <c r="F1005" t="s">
        <v>81</v>
      </c>
      <c r="G1005" t="s">
        <v>273</v>
      </c>
      <c r="H1005" t="s">
        <v>75</v>
      </c>
      <c r="I1005" t="s">
        <v>75</v>
      </c>
      <c r="J1005" s="49" t="s">
        <v>10112</v>
      </c>
      <c r="K1005" t="s">
        <v>82</v>
      </c>
      <c r="L1005" t="s">
        <v>83</v>
      </c>
      <c r="M1005" s="50">
        <v>42635</v>
      </c>
      <c r="N1005" s="50">
        <v>42636</v>
      </c>
      <c r="O1005" s="51">
        <v>3</v>
      </c>
      <c r="P1005" s="51">
        <v>0</v>
      </c>
      <c r="Q1005">
        <v>100</v>
      </c>
      <c r="R1005" s="49" t="s">
        <v>274</v>
      </c>
      <c r="S1005" s="49" t="s">
        <v>10113</v>
      </c>
      <c r="T1005" t="s">
        <v>84</v>
      </c>
      <c r="U1005" t="s">
        <v>73</v>
      </c>
      <c r="V1005" t="s">
        <v>85</v>
      </c>
      <c r="W1005" t="str">
        <f t="shared" ca="1" si="45"/>
        <v/>
      </c>
      <c r="X1005">
        <f t="shared" si="46"/>
        <v>1</v>
      </c>
      <c r="Y1005" t="str">
        <f t="shared" ca="1" si="47"/>
        <v/>
      </c>
    </row>
    <row r="1006" spans="1:25" x14ac:dyDescent="0.25">
      <c r="A1006">
        <v>2549</v>
      </c>
      <c r="B1006" t="s">
        <v>91</v>
      </c>
      <c r="C1006" t="s">
        <v>79</v>
      </c>
      <c r="D1006" t="s">
        <v>90</v>
      </c>
      <c r="E1006" t="s">
        <v>22</v>
      </c>
      <c r="F1006" t="s">
        <v>92</v>
      </c>
      <c r="G1006" t="s">
        <v>275</v>
      </c>
      <c r="H1006" t="s">
        <v>72</v>
      </c>
      <c r="I1006" t="s">
        <v>72</v>
      </c>
      <c r="J1006" s="49" t="s">
        <v>276</v>
      </c>
      <c r="K1006" t="s">
        <v>82</v>
      </c>
      <c r="L1006" t="s">
        <v>83</v>
      </c>
      <c r="M1006" s="50">
        <v>42634</v>
      </c>
      <c r="N1006" s="50">
        <v>42634</v>
      </c>
      <c r="O1006" s="51">
        <v>1</v>
      </c>
      <c r="P1006" s="51">
        <v>0</v>
      </c>
      <c r="Q1006">
        <v>100</v>
      </c>
      <c r="R1006" s="49" t="s">
        <v>277</v>
      </c>
      <c r="S1006" s="49" t="s">
        <v>277</v>
      </c>
      <c r="T1006" t="s">
        <v>84</v>
      </c>
      <c r="U1006" t="s">
        <v>73</v>
      </c>
      <c r="V1006" t="s">
        <v>85</v>
      </c>
      <c r="W1006" t="str">
        <f t="shared" ca="1" si="45"/>
        <v/>
      </c>
      <c r="X1006" t="str">
        <f t="shared" si="46"/>
        <v/>
      </c>
      <c r="Y1006" t="str">
        <f t="shared" ca="1" si="47"/>
        <v/>
      </c>
    </row>
    <row r="1007" spans="1:25" x14ac:dyDescent="0.25">
      <c r="A1007">
        <v>2550</v>
      </c>
      <c r="B1007" t="s">
        <v>91</v>
      </c>
      <c r="C1007" t="s">
        <v>79</v>
      </c>
      <c r="D1007" t="s">
        <v>90</v>
      </c>
      <c r="E1007" t="s">
        <v>22</v>
      </c>
      <c r="F1007" t="s">
        <v>92</v>
      </c>
      <c r="G1007" t="s">
        <v>278</v>
      </c>
      <c r="H1007" t="s">
        <v>72</v>
      </c>
      <c r="I1007" t="s">
        <v>72</v>
      </c>
      <c r="J1007" s="49" t="s">
        <v>279</v>
      </c>
      <c r="K1007" t="s">
        <v>82</v>
      </c>
      <c r="L1007" t="s">
        <v>83</v>
      </c>
      <c r="M1007" s="50">
        <v>42614</v>
      </c>
      <c r="N1007" s="50">
        <v>42614</v>
      </c>
      <c r="O1007" s="51">
        <v>1</v>
      </c>
      <c r="P1007" s="51">
        <v>0</v>
      </c>
      <c r="Q1007">
        <v>100</v>
      </c>
      <c r="R1007" s="49" t="s">
        <v>280</v>
      </c>
      <c r="S1007" s="49" t="s">
        <v>280</v>
      </c>
      <c r="T1007" t="s">
        <v>84</v>
      </c>
      <c r="U1007" t="s">
        <v>73</v>
      </c>
      <c r="V1007" t="s">
        <v>85</v>
      </c>
      <c r="W1007" t="str">
        <f t="shared" ca="1" si="45"/>
        <v/>
      </c>
      <c r="X1007" t="str">
        <f t="shared" si="46"/>
        <v/>
      </c>
      <c r="Y1007" t="str">
        <f t="shared" ca="1" si="47"/>
        <v/>
      </c>
    </row>
    <row r="1008" spans="1:25" x14ac:dyDescent="0.25">
      <c r="A1008">
        <v>2551</v>
      </c>
      <c r="B1008" t="s">
        <v>91</v>
      </c>
      <c r="C1008" t="s">
        <v>79</v>
      </c>
      <c r="D1008" t="s">
        <v>90</v>
      </c>
      <c r="E1008" t="s">
        <v>22</v>
      </c>
      <c r="F1008" t="s">
        <v>92</v>
      </c>
      <c r="G1008" t="s">
        <v>281</v>
      </c>
      <c r="H1008" t="s">
        <v>72</v>
      </c>
      <c r="I1008" t="s">
        <v>72</v>
      </c>
      <c r="J1008" s="49" t="s">
        <v>282</v>
      </c>
      <c r="K1008" t="s">
        <v>82</v>
      </c>
      <c r="L1008" t="s">
        <v>83</v>
      </c>
      <c r="M1008" s="50">
        <v>42635</v>
      </c>
      <c r="N1008" s="50">
        <v>42635</v>
      </c>
      <c r="O1008" s="51">
        <v>1</v>
      </c>
      <c r="P1008" s="51">
        <v>0</v>
      </c>
      <c r="Q1008">
        <v>100</v>
      </c>
      <c r="R1008" s="49" t="s">
        <v>283</v>
      </c>
      <c r="S1008" s="49" t="s">
        <v>283</v>
      </c>
      <c r="T1008" t="s">
        <v>84</v>
      </c>
      <c r="U1008" t="s">
        <v>73</v>
      </c>
      <c r="V1008" t="s">
        <v>85</v>
      </c>
      <c r="W1008" t="str">
        <f t="shared" ca="1" si="45"/>
        <v/>
      </c>
      <c r="X1008" t="str">
        <f t="shared" si="46"/>
        <v/>
      </c>
      <c r="Y1008" t="str">
        <f t="shared" ca="1" si="47"/>
        <v/>
      </c>
    </row>
    <row r="1009" spans="1:25" x14ac:dyDescent="0.25">
      <c r="A1009">
        <v>2552</v>
      </c>
      <c r="B1009" t="s">
        <v>91</v>
      </c>
      <c r="C1009" t="s">
        <v>79</v>
      </c>
      <c r="D1009" t="s">
        <v>90</v>
      </c>
      <c r="E1009" t="s">
        <v>22</v>
      </c>
      <c r="F1009" t="s">
        <v>92</v>
      </c>
      <c r="G1009" t="s">
        <v>284</v>
      </c>
      <c r="H1009" t="s">
        <v>72</v>
      </c>
      <c r="I1009" t="s">
        <v>72</v>
      </c>
      <c r="J1009" s="49" t="s">
        <v>285</v>
      </c>
      <c r="K1009" t="s">
        <v>82</v>
      </c>
      <c r="L1009" t="s">
        <v>83</v>
      </c>
      <c r="M1009" s="50">
        <v>42635</v>
      </c>
      <c r="N1009" s="50">
        <v>42635</v>
      </c>
      <c r="O1009" s="51">
        <v>1</v>
      </c>
      <c r="P1009" s="51">
        <v>0</v>
      </c>
      <c r="Q1009">
        <v>100</v>
      </c>
      <c r="R1009" s="49" t="s">
        <v>286</v>
      </c>
      <c r="S1009" s="49" t="s">
        <v>286</v>
      </c>
      <c r="T1009" t="s">
        <v>84</v>
      </c>
      <c r="U1009" t="s">
        <v>73</v>
      </c>
      <c r="V1009" t="s">
        <v>85</v>
      </c>
      <c r="W1009" t="str">
        <f t="shared" ca="1" si="45"/>
        <v/>
      </c>
      <c r="X1009" t="str">
        <f t="shared" si="46"/>
        <v/>
      </c>
      <c r="Y1009" t="str">
        <f t="shared" ca="1" si="47"/>
        <v/>
      </c>
    </row>
    <row r="1010" spans="1:25" x14ac:dyDescent="0.25">
      <c r="A1010">
        <v>2554</v>
      </c>
      <c r="B1010" t="s">
        <v>91</v>
      </c>
      <c r="C1010" t="s">
        <v>79</v>
      </c>
      <c r="D1010" t="s">
        <v>90</v>
      </c>
      <c r="E1010" t="s">
        <v>22</v>
      </c>
      <c r="F1010" t="s">
        <v>88</v>
      </c>
      <c r="G1010" t="s">
        <v>287</v>
      </c>
      <c r="H1010" t="s">
        <v>72</v>
      </c>
      <c r="I1010" t="s">
        <v>72</v>
      </c>
      <c r="J1010" s="49" t="s">
        <v>288</v>
      </c>
      <c r="K1010" t="s">
        <v>82</v>
      </c>
      <c r="L1010" t="s">
        <v>83</v>
      </c>
      <c r="M1010" s="50">
        <v>42635</v>
      </c>
      <c r="N1010" s="50">
        <v>42635</v>
      </c>
      <c r="O1010" s="51">
        <v>1</v>
      </c>
      <c r="P1010" s="51">
        <v>0</v>
      </c>
      <c r="Q1010">
        <v>100</v>
      </c>
      <c r="R1010" s="49" t="s">
        <v>289</v>
      </c>
      <c r="S1010" s="49" t="s">
        <v>288</v>
      </c>
      <c r="T1010" t="s">
        <v>84</v>
      </c>
      <c r="U1010" t="s">
        <v>73</v>
      </c>
      <c r="V1010" t="s">
        <v>85</v>
      </c>
      <c r="W1010" t="str">
        <f t="shared" ca="1" si="45"/>
        <v/>
      </c>
      <c r="X1010" t="str">
        <f t="shared" si="46"/>
        <v/>
      </c>
      <c r="Y1010" t="str">
        <f t="shared" ca="1" si="47"/>
        <v/>
      </c>
    </row>
    <row r="1011" spans="1:25" x14ac:dyDescent="0.25">
      <c r="A1011">
        <v>2555</v>
      </c>
      <c r="B1011" t="s">
        <v>91</v>
      </c>
      <c r="C1011" t="s">
        <v>79</v>
      </c>
      <c r="D1011" t="s">
        <v>90</v>
      </c>
      <c r="E1011" t="s">
        <v>22</v>
      </c>
      <c r="F1011" t="s">
        <v>92</v>
      </c>
      <c r="G1011" t="s">
        <v>290</v>
      </c>
      <c r="H1011" t="s">
        <v>72</v>
      </c>
      <c r="I1011" t="s">
        <v>72</v>
      </c>
      <c r="J1011" s="49" t="s">
        <v>291</v>
      </c>
      <c r="K1011" t="s">
        <v>82</v>
      </c>
      <c r="L1011" t="s">
        <v>83</v>
      </c>
      <c r="M1011" s="50">
        <v>42634</v>
      </c>
      <c r="N1011" s="50">
        <v>42634</v>
      </c>
      <c r="O1011" s="51">
        <v>1</v>
      </c>
      <c r="P1011" s="51">
        <v>0</v>
      </c>
      <c r="Q1011">
        <v>100</v>
      </c>
      <c r="R1011" s="49" t="s">
        <v>292</v>
      </c>
      <c r="S1011" s="49" t="s">
        <v>292</v>
      </c>
      <c r="T1011" t="s">
        <v>84</v>
      </c>
      <c r="U1011" t="s">
        <v>73</v>
      </c>
      <c r="V1011" t="s">
        <v>85</v>
      </c>
      <c r="W1011" t="str">
        <f t="shared" ca="1" si="45"/>
        <v/>
      </c>
      <c r="X1011" t="str">
        <f t="shared" si="46"/>
        <v/>
      </c>
      <c r="Y1011" t="str">
        <f t="shared" ca="1" si="47"/>
        <v/>
      </c>
    </row>
    <row r="1012" spans="1:25" x14ac:dyDescent="0.25">
      <c r="A1012">
        <v>2556</v>
      </c>
      <c r="B1012" t="s">
        <v>91</v>
      </c>
      <c r="C1012" t="s">
        <v>79</v>
      </c>
      <c r="D1012" t="s">
        <v>90</v>
      </c>
      <c r="E1012" t="s">
        <v>22</v>
      </c>
      <c r="F1012" t="s">
        <v>92</v>
      </c>
      <c r="G1012" t="s">
        <v>293</v>
      </c>
      <c r="H1012" t="s">
        <v>72</v>
      </c>
      <c r="I1012" t="s">
        <v>72</v>
      </c>
      <c r="J1012" s="49" t="s">
        <v>294</v>
      </c>
      <c r="K1012" t="s">
        <v>82</v>
      </c>
      <c r="L1012" t="s">
        <v>83</v>
      </c>
      <c r="M1012" s="50">
        <v>42634</v>
      </c>
      <c r="N1012" s="50">
        <v>42634</v>
      </c>
      <c r="O1012" s="51">
        <v>1</v>
      </c>
      <c r="P1012" s="51">
        <v>0</v>
      </c>
      <c r="Q1012">
        <v>100</v>
      </c>
      <c r="R1012" s="49" t="s">
        <v>295</v>
      </c>
      <c r="S1012" s="49" t="s">
        <v>295</v>
      </c>
      <c r="T1012" t="s">
        <v>84</v>
      </c>
      <c r="U1012" t="s">
        <v>73</v>
      </c>
      <c r="V1012" t="s">
        <v>85</v>
      </c>
      <c r="W1012" t="str">
        <f t="shared" ca="1" si="45"/>
        <v/>
      </c>
      <c r="X1012" t="str">
        <f t="shared" si="46"/>
        <v/>
      </c>
      <c r="Y1012" t="str">
        <f t="shared" ca="1" si="47"/>
        <v/>
      </c>
    </row>
    <row r="1013" spans="1:25" x14ac:dyDescent="0.25">
      <c r="A1013">
        <v>2571</v>
      </c>
      <c r="B1013" t="s">
        <v>91</v>
      </c>
      <c r="C1013" t="s">
        <v>79</v>
      </c>
      <c r="D1013" t="s">
        <v>90</v>
      </c>
      <c r="E1013" t="s">
        <v>22</v>
      </c>
      <c r="F1013" t="s">
        <v>81</v>
      </c>
      <c r="G1013" t="s">
        <v>296</v>
      </c>
      <c r="H1013" t="s">
        <v>75</v>
      </c>
      <c r="I1013" t="s">
        <v>75</v>
      </c>
      <c r="J1013" s="49" t="s">
        <v>297</v>
      </c>
      <c r="K1013" t="s">
        <v>82</v>
      </c>
      <c r="L1013" t="s">
        <v>83</v>
      </c>
      <c r="M1013" s="50">
        <v>42635</v>
      </c>
      <c r="N1013" s="50">
        <v>42635</v>
      </c>
      <c r="O1013" s="51">
        <v>0.10000000149011612</v>
      </c>
      <c r="P1013" s="51">
        <v>0</v>
      </c>
      <c r="Q1013">
        <v>100</v>
      </c>
      <c r="R1013" s="49" t="s">
        <v>298</v>
      </c>
      <c r="S1013" s="49" t="s">
        <v>297</v>
      </c>
      <c r="T1013" t="s">
        <v>84</v>
      </c>
      <c r="U1013" t="s">
        <v>73</v>
      </c>
      <c r="V1013" t="s">
        <v>85</v>
      </c>
      <c r="W1013" t="str">
        <f t="shared" ca="1" si="45"/>
        <v/>
      </c>
      <c r="X1013" t="str">
        <f t="shared" si="46"/>
        <v/>
      </c>
      <c r="Y1013" t="str">
        <f t="shared" ca="1" si="47"/>
        <v/>
      </c>
    </row>
    <row r="1014" spans="1:25" x14ac:dyDescent="0.25">
      <c r="A1014">
        <v>2580</v>
      </c>
      <c r="B1014" t="s">
        <v>91</v>
      </c>
      <c r="C1014" t="s">
        <v>79</v>
      </c>
      <c r="D1014" t="s">
        <v>90</v>
      </c>
      <c r="E1014" t="s">
        <v>22</v>
      </c>
      <c r="F1014" t="s">
        <v>81</v>
      </c>
      <c r="G1014" t="s">
        <v>299</v>
      </c>
      <c r="H1014" t="s">
        <v>75</v>
      </c>
      <c r="I1014" t="s">
        <v>75</v>
      </c>
      <c r="J1014" s="49" t="s">
        <v>300</v>
      </c>
      <c r="K1014" t="s">
        <v>82</v>
      </c>
      <c r="L1014" t="s">
        <v>83</v>
      </c>
      <c r="M1014" s="50">
        <v>42635</v>
      </c>
      <c r="N1014" s="50">
        <v>42635</v>
      </c>
      <c r="O1014" s="51">
        <v>0.30000001192092896</v>
      </c>
      <c r="P1014" s="51">
        <v>0</v>
      </c>
      <c r="Q1014">
        <v>100</v>
      </c>
      <c r="R1014" s="49" t="s">
        <v>301</v>
      </c>
      <c r="S1014" s="49" t="s">
        <v>300</v>
      </c>
      <c r="T1014" t="s">
        <v>84</v>
      </c>
      <c r="U1014" t="s">
        <v>73</v>
      </c>
      <c r="V1014" t="s">
        <v>85</v>
      </c>
      <c r="W1014" t="str">
        <f t="shared" ca="1" si="45"/>
        <v/>
      </c>
      <c r="X1014" t="str">
        <f t="shared" si="46"/>
        <v/>
      </c>
      <c r="Y1014" t="str">
        <f t="shared" ca="1" si="47"/>
        <v/>
      </c>
    </row>
    <row r="1015" spans="1:25" x14ac:dyDescent="0.25">
      <c r="A1015">
        <v>2581</v>
      </c>
      <c r="B1015" t="s">
        <v>91</v>
      </c>
      <c r="C1015" t="s">
        <v>79</v>
      </c>
      <c r="D1015" t="s">
        <v>90</v>
      </c>
      <c r="E1015" t="s">
        <v>22</v>
      </c>
      <c r="F1015" t="s">
        <v>81</v>
      </c>
      <c r="G1015" t="s">
        <v>302</v>
      </c>
      <c r="H1015" t="s">
        <v>75</v>
      </c>
      <c r="I1015" t="s">
        <v>75</v>
      </c>
      <c r="J1015" s="49" t="s">
        <v>303</v>
      </c>
      <c r="K1015" t="s">
        <v>82</v>
      </c>
      <c r="L1015" t="s">
        <v>83</v>
      </c>
      <c r="M1015" s="50">
        <v>42635</v>
      </c>
      <c r="N1015" s="50">
        <v>42635</v>
      </c>
      <c r="O1015" s="51">
        <v>0.30000001192092896</v>
      </c>
      <c r="P1015" s="51">
        <v>0</v>
      </c>
      <c r="Q1015">
        <v>100</v>
      </c>
      <c r="R1015" s="49" t="s">
        <v>304</v>
      </c>
      <c r="S1015" s="49" t="s">
        <v>303</v>
      </c>
      <c r="T1015" t="s">
        <v>84</v>
      </c>
      <c r="U1015" t="s">
        <v>73</v>
      </c>
      <c r="V1015" t="s">
        <v>85</v>
      </c>
      <c r="W1015" t="str">
        <f t="shared" ca="1" si="45"/>
        <v/>
      </c>
      <c r="X1015" t="str">
        <f t="shared" si="46"/>
        <v/>
      </c>
      <c r="Y1015" t="str">
        <f t="shared" ca="1" si="47"/>
        <v/>
      </c>
    </row>
    <row r="1016" spans="1:25" x14ac:dyDescent="0.25">
      <c r="A1016">
        <v>2587</v>
      </c>
      <c r="B1016" t="s">
        <v>91</v>
      </c>
      <c r="C1016" t="s">
        <v>79</v>
      </c>
      <c r="D1016" t="s">
        <v>90</v>
      </c>
      <c r="E1016" t="s">
        <v>22</v>
      </c>
      <c r="F1016" t="s">
        <v>92</v>
      </c>
      <c r="G1016" t="s">
        <v>305</v>
      </c>
      <c r="H1016" t="s">
        <v>72</v>
      </c>
      <c r="I1016" t="s">
        <v>72</v>
      </c>
      <c r="J1016" s="49" t="s">
        <v>306</v>
      </c>
      <c r="K1016" t="s">
        <v>82</v>
      </c>
      <c r="L1016" t="s">
        <v>83</v>
      </c>
      <c r="M1016" s="50">
        <v>42635</v>
      </c>
      <c r="N1016" s="50">
        <v>42635</v>
      </c>
      <c r="O1016" s="51">
        <v>1</v>
      </c>
      <c r="P1016" s="51">
        <v>0</v>
      </c>
      <c r="Q1016">
        <v>100</v>
      </c>
      <c r="R1016" s="49" t="s">
        <v>307</v>
      </c>
      <c r="S1016" s="49" t="s">
        <v>308</v>
      </c>
      <c r="T1016" t="s">
        <v>84</v>
      </c>
      <c r="U1016" t="s">
        <v>73</v>
      </c>
      <c r="V1016" t="s">
        <v>85</v>
      </c>
      <c r="W1016" t="str">
        <f t="shared" ca="1" si="45"/>
        <v/>
      </c>
      <c r="X1016" t="str">
        <f t="shared" si="46"/>
        <v/>
      </c>
      <c r="Y1016" t="str">
        <f t="shared" ca="1" si="47"/>
        <v/>
      </c>
    </row>
    <row r="1017" spans="1:25" x14ac:dyDescent="0.25">
      <c r="A1017">
        <v>2588</v>
      </c>
      <c r="B1017" t="s">
        <v>91</v>
      </c>
      <c r="C1017" t="s">
        <v>79</v>
      </c>
      <c r="D1017" t="s">
        <v>90</v>
      </c>
      <c r="E1017" t="s">
        <v>22</v>
      </c>
      <c r="F1017" t="s">
        <v>92</v>
      </c>
      <c r="G1017" t="s">
        <v>309</v>
      </c>
      <c r="H1017" t="s">
        <v>72</v>
      </c>
      <c r="I1017" t="s">
        <v>72</v>
      </c>
      <c r="J1017" s="49" t="s">
        <v>310</v>
      </c>
      <c r="K1017" t="s">
        <v>82</v>
      </c>
      <c r="L1017" t="s">
        <v>83</v>
      </c>
      <c r="M1017" s="50">
        <v>42635</v>
      </c>
      <c r="N1017" s="50">
        <v>42635</v>
      </c>
      <c r="O1017" s="51">
        <v>1</v>
      </c>
      <c r="P1017" s="51">
        <v>0</v>
      </c>
      <c r="Q1017">
        <v>100</v>
      </c>
      <c r="R1017" s="49" t="s">
        <v>311</v>
      </c>
      <c r="S1017" s="49" t="s">
        <v>311</v>
      </c>
      <c r="T1017" t="s">
        <v>84</v>
      </c>
      <c r="U1017" t="s">
        <v>73</v>
      </c>
      <c r="V1017" t="s">
        <v>85</v>
      </c>
      <c r="W1017" t="str">
        <f t="shared" ca="1" si="45"/>
        <v/>
      </c>
      <c r="X1017" t="str">
        <f t="shared" si="46"/>
        <v/>
      </c>
      <c r="Y1017" t="str">
        <f t="shared" ca="1" si="47"/>
        <v/>
      </c>
    </row>
    <row r="1018" spans="1:25" x14ac:dyDescent="0.25">
      <c r="A1018">
        <v>2594</v>
      </c>
      <c r="B1018" t="s">
        <v>91</v>
      </c>
      <c r="C1018" t="s">
        <v>79</v>
      </c>
      <c r="D1018" t="s">
        <v>90</v>
      </c>
      <c r="E1018" t="s">
        <v>22</v>
      </c>
      <c r="F1018" t="s">
        <v>92</v>
      </c>
      <c r="G1018" t="s">
        <v>312</v>
      </c>
      <c r="H1018" t="s">
        <v>72</v>
      </c>
      <c r="I1018" t="s">
        <v>72</v>
      </c>
      <c r="J1018" s="49" t="s">
        <v>313</v>
      </c>
      <c r="K1018" t="s">
        <v>82</v>
      </c>
      <c r="L1018" t="s">
        <v>83</v>
      </c>
      <c r="M1018" s="50">
        <v>42635</v>
      </c>
      <c r="N1018" s="50">
        <v>42635</v>
      </c>
      <c r="O1018" s="51">
        <v>1</v>
      </c>
      <c r="P1018" s="51">
        <v>0</v>
      </c>
      <c r="Q1018">
        <v>100</v>
      </c>
      <c r="R1018" s="49" t="s">
        <v>314</v>
      </c>
      <c r="S1018" s="49" t="s">
        <v>314</v>
      </c>
      <c r="T1018" t="s">
        <v>84</v>
      </c>
      <c r="U1018" t="s">
        <v>73</v>
      </c>
      <c r="V1018" t="s">
        <v>85</v>
      </c>
      <c r="W1018" t="str">
        <f t="shared" ca="1" si="45"/>
        <v/>
      </c>
      <c r="X1018" t="str">
        <f t="shared" si="46"/>
        <v/>
      </c>
      <c r="Y1018" t="str">
        <f t="shared" ca="1" si="47"/>
        <v/>
      </c>
    </row>
    <row r="1019" spans="1:25" x14ac:dyDescent="0.25">
      <c r="A1019">
        <v>2596</v>
      </c>
      <c r="B1019" t="s">
        <v>91</v>
      </c>
      <c r="C1019" t="s">
        <v>79</v>
      </c>
      <c r="D1019" t="s">
        <v>90</v>
      </c>
      <c r="E1019" t="s">
        <v>22</v>
      </c>
      <c r="F1019" t="s">
        <v>92</v>
      </c>
      <c r="G1019" t="s">
        <v>315</v>
      </c>
      <c r="H1019" t="s">
        <v>72</v>
      </c>
      <c r="I1019" t="s">
        <v>72</v>
      </c>
      <c r="J1019" s="49" t="s">
        <v>316</v>
      </c>
      <c r="K1019" t="s">
        <v>82</v>
      </c>
      <c r="L1019" t="s">
        <v>83</v>
      </c>
      <c r="M1019" s="50">
        <v>42635</v>
      </c>
      <c r="N1019" s="50">
        <v>42635</v>
      </c>
      <c r="O1019" s="51">
        <v>1</v>
      </c>
      <c r="P1019" s="51">
        <v>0</v>
      </c>
      <c r="Q1019">
        <v>100</v>
      </c>
      <c r="R1019" s="49" t="s">
        <v>317</v>
      </c>
      <c r="S1019" s="49" t="s">
        <v>317</v>
      </c>
      <c r="T1019" t="s">
        <v>84</v>
      </c>
      <c r="U1019" t="s">
        <v>73</v>
      </c>
      <c r="V1019" t="s">
        <v>85</v>
      </c>
      <c r="W1019" t="str">
        <f t="shared" ca="1" si="45"/>
        <v/>
      </c>
      <c r="X1019" t="str">
        <f t="shared" si="46"/>
        <v/>
      </c>
      <c r="Y1019" t="str">
        <f t="shared" ca="1" si="47"/>
        <v/>
      </c>
    </row>
    <row r="1020" spans="1:25" x14ac:dyDescent="0.25">
      <c r="A1020">
        <v>2598</v>
      </c>
      <c r="B1020" t="s">
        <v>91</v>
      </c>
      <c r="C1020" t="s">
        <v>79</v>
      </c>
      <c r="D1020" t="s">
        <v>90</v>
      </c>
      <c r="E1020" t="s">
        <v>22</v>
      </c>
      <c r="F1020" t="s">
        <v>81</v>
      </c>
      <c r="G1020" t="s">
        <v>318</v>
      </c>
      <c r="H1020" t="s">
        <v>75</v>
      </c>
      <c r="I1020" t="s">
        <v>75</v>
      </c>
      <c r="J1020" s="49" t="s">
        <v>319</v>
      </c>
      <c r="K1020" t="s">
        <v>82</v>
      </c>
      <c r="L1020" t="s">
        <v>83</v>
      </c>
      <c r="M1020" s="50">
        <v>42635</v>
      </c>
      <c r="N1020" s="50">
        <v>42635</v>
      </c>
      <c r="O1020" s="51">
        <v>3</v>
      </c>
      <c r="P1020" s="51">
        <v>0</v>
      </c>
      <c r="Q1020">
        <v>100</v>
      </c>
      <c r="R1020" s="49" t="s">
        <v>320</v>
      </c>
      <c r="S1020" s="49" t="s">
        <v>319</v>
      </c>
      <c r="T1020" t="s">
        <v>84</v>
      </c>
      <c r="U1020" t="s">
        <v>73</v>
      </c>
      <c r="V1020" t="s">
        <v>85</v>
      </c>
      <c r="W1020" t="str">
        <f t="shared" ca="1" si="45"/>
        <v/>
      </c>
      <c r="X1020" t="str">
        <f t="shared" si="46"/>
        <v/>
      </c>
      <c r="Y1020" t="str">
        <f t="shared" ca="1" si="47"/>
        <v/>
      </c>
    </row>
    <row r="1021" spans="1:25" x14ac:dyDescent="0.25">
      <c r="A1021">
        <v>2601</v>
      </c>
      <c r="B1021" t="s">
        <v>91</v>
      </c>
      <c r="C1021" t="s">
        <v>79</v>
      </c>
      <c r="D1021" t="s">
        <v>90</v>
      </c>
      <c r="E1021" t="s">
        <v>26</v>
      </c>
      <c r="F1021" t="s">
        <v>92</v>
      </c>
      <c r="G1021" t="s">
        <v>321</v>
      </c>
      <c r="H1021" t="s">
        <v>35</v>
      </c>
      <c r="I1021" t="s">
        <v>72</v>
      </c>
      <c r="J1021" s="49" t="s">
        <v>10114</v>
      </c>
      <c r="K1021" t="s">
        <v>82</v>
      </c>
      <c r="L1021" t="s">
        <v>83</v>
      </c>
      <c r="M1021" s="50">
        <v>42640</v>
      </c>
      <c r="N1021" s="50">
        <v>42640</v>
      </c>
      <c r="O1021" s="51">
        <v>1</v>
      </c>
      <c r="P1021" s="51">
        <v>0</v>
      </c>
      <c r="Q1021">
        <v>0</v>
      </c>
      <c r="R1021" s="49" t="s">
        <v>322</v>
      </c>
      <c r="S1021" s="49" t="s">
        <v>86</v>
      </c>
      <c r="T1021" t="s">
        <v>84</v>
      </c>
      <c r="U1021" t="s">
        <v>73</v>
      </c>
      <c r="V1021" t="s">
        <v>85</v>
      </c>
      <c r="W1021">
        <f t="shared" ca="1" si="45"/>
        <v>1</v>
      </c>
      <c r="X1021" t="str">
        <f t="shared" si="46"/>
        <v/>
      </c>
      <c r="Y1021" t="str">
        <f t="shared" ca="1" si="47"/>
        <v/>
      </c>
    </row>
    <row r="1022" spans="1:25" x14ac:dyDescent="0.25">
      <c r="A1022">
        <v>2604</v>
      </c>
      <c r="B1022" t="s">
        <v>91</v>
      </c>
      <c r="C1022" t="s">
        <v>79</v>
      </c>
      <c r="D1022" t="s">
        <v>90</v>
      </c>
      <c r="E1022" t="s">
        <v>22</v>
      </c>
      <c r="F1022" t="s">
        <v>81</v>
      </c>
      <c r="G1022" t="s">
        <v>323</v>
      </c>
      <c r="H1022" t="s">
        <v>72</v>
      </c>
      <c r="I1022" t="s">
        <v>72</v>
      </c>
      <c r="J1022" s="49" t="s">
        <v>324</v>
      </c>
      <c r="K1022" t="s">
        <v>82</v>
      </c>
      <c r="L1022" t="s">
        <v>83</v>
      </c>
      <c r="M1022" s="50">
        <v>42635</v>
      </c>
      <c r="N1022" s="50">
        <v>42635</v>
      </c>
      <c r="O1022" s="51">
        <v>1</v>
      </c>
      <c r="P1022" s="51">
        <v>0</v>
      </c>
      <c r="Q1022">
        <v>100</v>
      </c>
      <c r="R1022" s="49" t="s">
        <v>325</v>
      </c>
      <c r="S1022" s="49" t="s">
        <v>326</v>
      </c>
      <c r="T1022" t="s">
        <v>84</v>
      </c>
      <c r="U1022" t="s">
        <v>73</v>
      </c>
      <c r="V1022" t="s">
        <v>85</v>
      </c>
      <c r="W1022" t="str">
        <f t="shared" ca="1" si="45"/>
        <v/>
      </c>
      <c r="X1022" t="str">
        <f t="shared" si="46"/>
        <v/>
      </c>
      <c r="Y1022" t="str">
        <f t="shared" ca="1" si="47"/>
        <v/>
      </c>
    </row>
    <row r="1023" spans="1:25" x14ac:dyDescent="0.25">
      <c r="A1023">
        <v>2605</v>
      </c>
      <c r="B1023" t="s">
        <v>91</v>
      </c>
      <c r="C1023" t="s">
        <v>79</v>
      </c>
      <c r="D1023" t="s">
        <v>90</v>
      </c>
      <c r="E1023" t="s">
        <v>22</v>
      </c>
      <c r="F1023" t="s">
        <v>92</v>
      </c>
      <c r="G1023" t="s">
        <v>327</v>
      </c>
      <c r="H1023" t="s">
        <v>72</v>
      </c>
      <c r="I1023" t="s">
        <v>72</v>
      </c>
      <c r="J1023" s="49" t="s">
        <v>328</v>
      </c>
      <c r="K1023" t="s">
        <v>82</v>
      </c>
      <c r="L1023" t="s">
        <v>83</v>
      </c>
      <c r="M1023" s="50">
        <v>42635</v>
      </c>
      <c r="N1023" s="50">
        <v>42635</v>
      </c>
      <c r="O1023" s="51">
        <v>1</v>
      </c>
      <c r="P1023" s="51">
        <v>0</v>
      </c>
      <c r="Q1023">
        <v>100</v>
      </c>
      <c r="R1023" s="49" t="s">
        <v>329</v>
      </c>
      <c r="S1023" s="49" t="s">
        <v>329</v>
      </c>
      <c r="T1023" t="s">
        <v>84</v>
      </c>
      <c r="U1023" t="s">
        <v>73</v>
      </c>
      <c r="V1023" t="s">
        <v>85</v>
      </c>
      <c r="W1023" t="str">
        <f t="shared" ca="1" si="45"/>
        <v/>
      </c>
      <c r="X1023" t="str">
        <f t="shared" si="46"/>
        <v/>
      </c>
      <c r="Y1023" t="str">
        <f t="shared" ca="1" si="47"/>
        <v/>
      </c>
    </row>
    <row r="1024" spans="1:25" x14ac:dyDescent="0.25">
      <c r="A1024">
        <v>2613</v>
      </c>
      <c r="B1024" t="s">
        <v>91</v>
      </c>
      <c r="C1024" t="s">
        <v>79</v>
      </c>
      <c r="D1024" t="s">
        <v>90</v>
      </c>
      <c r="E1024" t="s">
        <v>22</v>
      </c>
      <c r="F1024" t="s">
        <v>81</v>
      </c>
      <c r="G1024" t="s">
        <v>330</v>
      </c>
      <c r="H1024" t="s">
        <v>75</v>
      </c>
      <c r="I1024" t="s">
        <v>75</v>
      </c>
      <c r="J1024" s="49" t="s">
        <v>331</v>
      </c>
      <c r="K1024" t="s">
        <v>82</v>
      </c>
      <c r="L1024" t="s">
        <v>83</v>
      </c>
      <c r="M1024" s="50">
        <v>42635</v>
      </c>
      <c r="N1024" s="50">
        <v>42635</v>
      </c>
      <c r="O1024" s="51">
        <v>0.10000000149011612</v>
      </c>
      <c r="P1024" s="51">
        <v>0</v>
      </c>
      <c r="Q1024">
        <v>100</v>
      </c>
      <c r="R1024" s="49" t="s">
        <v>332</v>
      </c>
      <c r="S1024" s="49" t="s">
        <v>331</v>
      </c>
      <c r="T1024" t="s">
        <v>84</v>
      </c>
      <c r="U1024" t="s">
        <v>73</v>
      </c>
      <c r="V1024" t="s">
        <v>85</v>
      </c>
      <c r="W1024" t="str">
        <f t="shared" ca="1" si="45"/>
        <v/>
      </c>
      <c r="X1024" t="str">
        <f t="shared" si="46"/>
        <v/>
      </c>
      <c r="Y1024" t="str">
        <f t="shared" ca="1" si="47"/>
        <v/>
      </c>
    </row>
    <row r="1025" spans="1:25" x14ac:dyDescent="0.25">
      <c r="A1025">
        <v>2614</v>
      </c>
      <c r="B1025" t="s">
        <v>91</v>
      </c>
      <c r="C1025" t="s">
        <v>79</v>
      </c>
      <c r="D1025" t="s">
        <v>90</v>
      </c>
      <c r="E1025" t="s">
        <v>22</v>
      </c>
      <c r="F1025" t="s">
        <v>92</v>
      </c>
      <c r="G1025" t="s">
        <v>323</v>
      </c>
      <c r="H1025" t="s">
        <v>72</v>
      </c>
      <c r="I1025" t="s">
        <v>72</v>
      </c>
      <c r="J1025" s="49" t="s">
        <v>333</v>
      </c>
      <c r="K1025" t="s">
        <v>82</v>
      </c>
      <c r="L1025" t="s">
        <v>83</v>
      </c>
      <c r="M1025" s="50">
        <v>42635</v>
      </c>
      <c r="N1025" s="50">
        <v>42635</v>
      </c>
      <c r="O1025" s="51">
        <v>1</v>
      </c>
      <c r="P1025" s="51">
        <v>0</v>
      </c>
      <c r="Q1025">
        <v>100</v>
      </c>
      <c r="R1025" s="49" t="s">
        <v>334</v>
      </c>
      <c r="S1025" s="49" t="s">
        <v>334</v>
      </c>
      <c r="T1025" t="s">
        <v>84</v>
      </c>
      <c r="U1025" t="s">
        <v>73</v>
      </c>
      <c r="V1025" t="s">
        <v>85</v>
      </c>
      <c r="W1025" t="str">
        <f t="shared" ca="1" si="45"/>
        <v/>
      </c>
      <c r="X1025" t="str">
        <f t="shared" si="46"/>
        <v/>
      </c>
      <c r="Y1025" t="str">
        <f t="shared" ca="1" si="47"/>
        <v/>
      </c>
    </row>
    <row r="1026" spans="1:25" x14ac:dyDescent="0.25">
      <c r="A1026">
        <v>2616</v>
      </c>
      <c r="B1026" t="s">
        <v>91</v>
      </c>
      <c r="C1026" t="s">
        <v>79</v>
      </c>
      <c r="D1026" t="s">
        <v>90</v>
      </c>
      <c r="E1026" t="s">
        <v>22</v>
      </c>
      <c r="F1026" t="s">
        <v>81</v>
      </c>
      <c r="G1026" t="s">
        <v>335</v>
      </c>
      <c r="H1026" t="s">
        <v>75</v>
      </c>
      <c r="I1026" t="s">
        <v>75</v>
      </c>
      <c r="J1026" s="49" t="s">
        <v>336</v>
      </c>
      <c r="K1026" t="s">
        <v>82</v>
      </c>
      <c r="L1026" t="s">
        <v>83</v>
      </c>
      <c r="M1026" s="50">
        <v>42635</v>
      </c>
      <c r="N1026" s="50">
        <v>42635</v>
      </c>
      <c r="O1026" s="51">
        <v>0.10000000149011612</v>
      </c>
      <c r="P1026" s="51">
        <v>0</v>
      </c>
      <c r="Q1026">
        <v>100</v>
      </c>
      <c r="R1026" s="49" t="s">
        <v>337</v>
      </c>
      <c r="S1026" s="49" t="s">
        <v>336</v>
      </c>
      <c r="T1026" t="s">
        <v>84</v>
      </c>
      <c r="U1026" t="s">
        <v>73</v>
      </c>
      <c r="V1026" t="s">
        <v>85</v>
      </c>
      <c r="W1026" t="str">
        <f t="shared" ref="W1026:W1089" ca="1" si="48">IF($E1026="Nova",IF(($M1026-TODAY()&lt;0),1,""),"")</f>
        <v/>
      </c>
      <c r="X1026" t="str">
        <f t="shared" ref="X1026:X1089" si="49">IF($E1026="Concluída",IF(($N1026-M1026&gt;0),1,""),"")</f>
        <v/>
      </c>
      <c r="Y1026" t="str">
        <f t="shared" ref="Y1026:Y1089" ca="1" si="50">IF($E1026="Em Andamento",IF(($M1026-TODAY()&lt;0),1,""),"")</f>
        <v/>
      </c>
    </row>
    <row r="1027" spans="1:25" x14ac:dyDescent="0.25">
      <c r="A1027">
        <v>2617</v>
      </c>
      <c r="B1027" t="s">
        <v>91</v>
      </c>
      <c r="C1027" t="s">
        <v>79</v>
      </c>
      <c r="D1027" t="s">
        <v>90</v>
      </c>
      <c r="E1027" t="s">
        <v>22</v>
      </c>
      <c r="F1027" t="s">
        <v>81</v>
      </c>
      <c r="G1027" t="s">
        <v>338</v>
      </c>
      <c r="H1027" t="s">
        <v>75</v>
      </c>
      <c r="I1027" t="s">
        <v>75</v>
      </c>
      <c r="J1027" s="49" t="s">
        <v>339</v>
      </c>
      <c r="K1027" t="s">
        <v>82</v>
      </c>
      <c r="L1027" t="s">
        <v>83</v>
      </c>
      <c r="M1027" s="50">
        <v>42635</v>
      </c>
      <c r="N1027" s="50">
        <v>42635</v>
      </c>
      <c r="O1027" s="51">
        <v>1</v>
      </c>
      <c r="P1027" s="51">
        <v>0</v>
      </c>
      <c r="Q1027">
        <v>100</v>
      </c>
      <c r="R1027" s="49" t="s">
        <v>340</v>
      </c>
      <c r="S1027" s="49" t="s">
        <v>339</v>
      </c>
      <c r="T1027" t="s">
        <v>84</v>
      </c>
      <c r="U1027" t="s">
        <v>73</v>
      </c>
      <c r="V1027" t="s">
        <v>85</v>
      </c>
      <c r="W1027" t="str">
        <f t="shared" ca="1" si="48"/>
        <v/>
      </c>
      <c r="X1027" t="str">
        <f t="shared" si="49"/>
        <v/>
      </c>
      <c r="Y1027" t="str">
        <f t="shared" ca="1" si="50"/>
        <v/>
      </c>
    </row>
    <row r="1028" spans="1:25" x14ac:dyDescent="0.25">
      <c r="A1028">
        <v>2618</v>
      </c>
      <c r="B1028" t="s">
        <v>91</v>
      </c>
      <c r="C1028" t="s">
        <v>79</v>
      </c>
      <c r="D1028" t="s">
        <v>90</v>
      </c>
      <c r="E1028" t="s">
        <v>22</v>
      </c>
      <c r="F1028" t="s">
        <v>81</v>
      </c>
      <c r="G1028" t="s">
        <v>341</v>
      </c>
      <c r="H1028" t="s">
        <v>75</v>
      </c>
      <c r="I1028" t="s">
        <v>75</v>
      </c>
      <c r="J1028" s="49" t="s">
        <v>342</v>
      </c>
      <c r="K1028" t="s">
        <v>82</v>
      </c>
      <c r="L1028" t="s">
        <v>83</v>
      </c>
      <c r="M1028" s="50">
        <v>42635</v>
      </c>
      <c r="N1028" s="50">
        <v>42635</v>
      </c>
      <c r="O1028" s="51">
        <v>2</v>
      </c>
      <c r="P1028" s="51">
        <v>0</v>
      </c>
      <c r="Q1028">
        <v>100</v>
      </c>
      <c r="R1028" s="49" t="s">
        <v>343</v>
      </c>
      <c r="S1028" s="49" t="s">
        <v>342</v>
      </c>
      <c r="T1028" t="s">
        <v>84</v>
      </c>
      <c r="U1028" t="s">
        <v>73</v>
      </c>
      <c r="V1028" t="s">
        <v>85</v>
      </c>
      <c r="W1028" t="str">
        <f t="shared" ca="1" si="48"/>
        <v/>
      </c>
      <c r="X1028" t="str">
        <f t="shared" si="49"/>
        <v/>
      </c>
      <c r="Y1028" t="str">
        <f t="shared" ca="1" si="50"/>
        <v/>
      </c>
    </row>
    <row r="1029" spans="1:25" x14ac:dyDescent="0.25">
      <c r="A1029">
        <v>2639</v>
      </c>
      <c r="B1029" t="s">
        <v>91</v>
      </c>
      <c r="C1029" t="s">
        <v>79</v>
      </c>
      <c r="D1029" t="s">
        <v>90</v>
      </c>
      <c r="E1029" t="s">
        <v>22</v>
      </c>
      <c r="F1029" t="s">
        <v>81</v>
      </c>
      <c r="G1029" t="s">
        <v>344</v>
      </c>
      <c r="H1029" t="s">
        <v>75</v>
      </c>
      <c r="I1029" t="s">
        <v>75</v>
      </c>
      <c r="J1029" s="49" t="s">
        <v>345</v>
      </c>
      <c r="K1029" t="s">
        <v>82</v>
      </c>
      <c r="L1029" t="s">
        <v>83</v>
      </c>
      <c r="M1029" s="50">
        <v>42635</v>
      </c>
      <c r="N1029" s="50">
        <v>42635</v>
      </c>
      <c r="O1029" s="51">
        <v>0.30000001192092896</v>
      </c>
      <c r="P1029" s="51">
        <v>0</v>
      </c>
      <c r="Q1029">
        <v>100</v>
      </c>
      <c r="R1029" s="49" t="s">
        <v>346</v>
      </c>
      <c r="S1029" s="49" t="s">
        <v>345</v>
      </c>
      <c r="T1029" t="s">
        <v>84</v>
      </c>
      <c r="U1029" t="s">
        <v>73</v>
      </c>
      <c r="V1029" t="s">
        <v>85</v>
      </c>
      <c r="W1029" t="str">
        <f t="shared" ca="1" si="48"/>
        <v/>
      </c>
      <c r="X1029" t="str">
        <f t="shared" si="49"/>
        <v/>
      </c>
      <c r="Y1029" t="str">
        <f t="shared" ca="1" si="50"/>
        <v/>
      </c>
    </row>
    <row r="1030" spans="1:25" x14ac:dyDescent="0.25">
      <c r="A1030">
        <v>2640</v>
      </c>
      <c r="B1030" t="s">
        <v>91</v>
      </c>
      <c r="C1030" t="s">
        <v>79</v>
      </c>
      <c r="D1030" t="s">
        <v>90</v>
      </c>
      <c r="E1030" t="s">
        <v>26</v>
      </c>
      <c r="F1030" t="s">
        <v>81</v>
      </c>
      <c r="G1030" t="s">
        <v>347</v>
      </c>
      <c r="H1030" t="s">
        <v>35</v>
      </c>
      <c r="I1030" t="s">
        <v>72</v>
      </c>
      <c r="J1030" s="49" t="s">
        <v>10115</v>
      </c>
      <c r="K1030" t="s">
        <v>82</v>
      </c>
      <c r="L1030" t="s">
        <v>83</v>
      </c>
      <c r="M1030" s="50">
        <v>42638</v>
      </c>
      <c r="N1030" s="50">
        <v>42638</v>
      </c>
      <c r="O1030" s="51">
        <v>0.20000000298023224</v>
      </c>
      <c r="P1030" s="51">
        <v>2</v>
      </c>
      <c r="Q1030">
        <v>0</v>
      </c>
      <c r="R1030" s="49" t="s">
        <v>348</v>
      </c>
      <c r="S1030" s="49" t="s">
        <v>86</v>
      </c>
      <c r="T1030" t="s">
        <v>84</v>
      </c>
      <c r="U1030" t="s">
        <v>73</v>
      </c>
      <c r="V1030" t="s">
        <v>85</v>
      </c>
      <c r="W1030">
        <f t="shared" ca="1" si="48"/>
        <v>1</v>
      </c>
      <c r="X1030" t="str">
        <f t="shared" si="49"/>
        <v/>
      </c>
      <c r="Y1030" t="str">
        <f t="shared" ca="1" si="50"/>
        <v/>
      </c>
    </row>
    <row r="1031" spans="1:25" x14ac:dyDescent="0.25">
      <c r="A1031">
        <v>2643</v>
      </c>
      <c r="B1031" t="s">
        <v>91</v>
      </c>
      <c r="C1031" t="s">
        <v>79</v>
      </c>
      <c r="D1031" t="s">
        <v>90</v>
      </c>
      <c r="E1031" t="s">
        <v>22</v>
      </c>
      <c r="F1031" t="s">
        <v>92</v>
      </c>
      <c r="G1031" t="s">
        <v>349</v>
      </c>
      <c r="H1031" t="s">
        <v>72</v>
      </c>
      <c r="I1031" t="s">
        <v>72</v>
      </c>
      <c r="J1031" s="49" t="s">
        <v>350</v>
      </c>
      <c r="K1031" t="s">
        <v>82</v>
      </c>
      <c r="L1031" t="s">
        <v>83</v>
      </c>
      <c r="M1031" s="50">
        <v>42635</v>
      </c>
      <c r="N1031" s="50">
        <v>42635</v>
      </c>
      <c r="O1031" s="51">
        <v>1</v>
      </c>
      <c r="P1031" s="51">
        <v>0</v>
      </c>
      <c r="Q1031">
        <v>100</v>
      </c>
      <c r="R1031" s="49" t="s">
        <v>351</v>
      </c>
      <c r="S1031" s="49" t="s">
        <v>351</v>
      </c>
      <c r="T1031" t="s">
        <v>84</v>
      </c>
      <c r="U1031" t="s">
        <v>73</v>
      </c>
      <c r="V1031" t="s">
        <v>85</v>
      </c>
      <c r="W1031" t="str">
        <f t="shared" ca="1" si="48"/>
        <v/>
      </c>
      <c r="X1031" t="str">
        <f t="shared" si="49"/>
        <v/>
      </c>
      <c r="Y1031" t="str">
        <f t="shared" ca="1" si="50"/>
        <v/>
      </c>
    </row>
    <row r="1032" spans="1:25" x14ac:dyDescent="0.25">
      <c r="A1032">
        <v>2645</v>
      </c>
      <c r="B1032" t="s">
        <v>91</v>
      </c>
      <c r="C1032" t="s">
        <v>79</v>
      </c>
      <c r="D1032" t="s">
        <v>90</v>
      </c>
      <c r="E1032" t="s">
        <v>22</v>
      </c>
      <c r="F1032" t="s">
        <v>81</v>
      </c>
      <c r="G1032" t="s">
        <v>352</v>
      </c>
      <c r="H1032" t="s">
        <v>75</v>
      </c>
      <c r="I1032" t="s">
        <v>75</v>
      </c>
      <c r="J1032" s="49" t="s">
        <v>353</v>
      </c>
      <c r="K1032" t="s">
        <v>82</v>
      </c>
      <c r="L1032" t="s">
        <v>83</v>
      </c>
      <c r="M1032" s="50">
        <v>42635</v>
      </c>
      <c r="N1032" s="50">
        <v>42636</v>
      </c>
      <c r="O1032" s="51">
        <v>1</v>
      </c>
      <c r="P1032" s="51">
        <v>0</v>
      </c>
      <c r="Q1032">
        <v>100</v>
      </c>
      <c r="R1032" s="49" t="s">
        <v>354</v>
      </c>
      <c r="S1032" s="49" t="s">
        <v>353</v>
      </c>
      <c r="T1032" t="s">
        <v>84</v>
      </c>
      <c r="U1032" t="s">
        <v>73</v>
      </c>
      <c r="V1032" t="s">
        <v>85</v>
      </c>
      <c r="W1032" t="str">
        <f t="shared" ca="1" si="48"/>
        <v/>
      </c>
      <c r="X1032">
        <f t="shared" si="49"/>
        <v>1</v>
      </c>
      <c r="Y1032" t="str">
        <f t="shared" ca="1" si="50"/>
        <v/>
      </c>
    </row>
    <row r="1033" spans="1:25" x14ac:dyDescent="0.25">
      <c r="A1033">
        <v>2654</v>
      </c>
      <c r="B1033" t="s">
        <v>91</v>
      </c>
      <c r="C1033" t="s">
        <v>79</v>
      </c>
      <c r="D1033" t="s">
        <v>90</v>
      </c>
      <c r="E1033" t="s">
        <v>22</v>
      </c>
      <c r="F1033" t="s">
        <v>81</v>
      </c>
      <c r="G1033" t="s">
        <v>2742</v>
      </c>
      <c r="H1033" t="s">
        <v>75</v>
      </c>
      <c r="I1033" t="s">
        <v>75</v>
      </c>
      <c r="J1033" s="49" t="s">
        <v>2743</v>
      </c>
      <c r="K1033" t="s">
        <v>82</v>
      </c>
      <c r="L1033" t="s">
        <v>83</v>
      </c>
      <c r="M1033" s="50">
        <v>42636</v>
      </c>
      <c r="N1033" s="50">
        <v>42636</v>
      </c>
      <c r="O1033" s="51">
        <v>0.10000000149011612</v>
      </c>
      <c r="P1033" s="51">
        <v>0</v>
      </c>
      <c r="Q1033">
        <v>100</v>
      </c>
      <c r="R1033" s="49" t="s">
        <v>2744</v>
      </c>
      <c r="S1033" s="49" t="s">
        <v>2743</v>
      </c>
      <c r="T1033" t="s">
        <v>84</v>
      </c>
      <c r="U1033" t="s">
        <v>73</v>
      </c>
      <c r="V1033" t="s">
        <v>85</v>
      </c>
      <c r="W1033" t="str">
        <f t="shared" ca="1" si="48"/>
        <v/>
      </c>
      <c r="X1033" t="str">
        <f t="shared" si="49"/>
        <v/>
      </c>
      <c r="Y1033" t="str">
        <f t="shared" ca="1" si="50"/>
        <v/>
      </c>
    </row>
    <row r="1034" spans="1:25" x14ac:dyDescent="0.25">
      <c r="A1034">
        <v>2656</v>
      </c>
      <c r="B1034" t="s">
        <v>91</v>
      </c>
      <c r="C1034" t="s">
        <v>79</v>
      </c>
      <c r="D1034" t="s">
        <v>90</v>
      </c>
      <c r="E1034" t="s">
        <v>22</v>
      </c>
      <c r="F1034" t="s">
        <v>81</v>
      </c>
      <c r="G1034" t="s">
        <v>2745</v>
      </c>
      <c r="H1034" t="s">
        <v>1992</v>
      </c>
      <c r="I1034" t="s">
        <v>1992</v>
      </c>
      <c r="J1034" s="49" t="s">
        <v>2746</v>
      </c>
      <c r="K1034" t="s">
        <v>82</v>
      </c>
      <c r="L1034" t="s">
        <v>83</v>
      </c>
      <c r="M1034" s="50">
        <v>42636</v>
      </c>
      <c r="N1034" s="50">
        <v>42636</v>
      </c>
      <c r="O1034" s="51">
        <v>0.15000000596046448</v>
      </c>
      <c r="P1034" s="51">
        <v>0</v>
      </c>
      <c r="Q1034">
        <v>100</v>
      </c>
      <c r="R1034" s="49" t="s">
        <v>2747</v>
      </c>
      <c r="S1034" s="49" t="s">
        <v>2746</v>
      </c>
      <c r="T1034" t="s">
        <v>84</v>
      </c>
      <c r="U1034" t="s">
        <v>73</v>
      </c>
      <c r="V1034" t="s">
        <v>85</v>
      </c>
      <c r="W1034" t="str">
        <f t="shared" ca="1" si="48"/>
        <v/>
      </c>
      <c r="X1034" t="str">
        <f t="shared" si="49"/>
        <v/>
      </c>
      <c r="Y1034" t="str">
        <f t="shared" ca="1" si="50"/>
        <v/>
      </c>
    </row>
    <row r="1035" spans="1:25" x14ac:dyDescent="0.25">
      <c r="A1035">
        <v>2657</v>
      </c>
      <c r="B1035" t="s">
        <v>91</v>
      </c>
      <c r="C1035" t="s">
        <v>79</v>
      </c>
      <c r="D1035" t="s">
        <v>90</v>
      </c>
      <c r="E1035" t="s">
        <v>22</v>
      </c>
      <c r="F1035" t="s">
        <v>81</v>
      </c>
      <c r="G1035" t="s">
        <v>2748</v>
      </c>
      <c r="H1035" t="s">
        <v>72</v>
      </c>
      <c r="I1035" t="s">
        <v>72</v>
      </c>
      <c r="J1035" s="49" t="s">
        <v>2749</v>
      </c>
      <c r="K1035" t="s">
        <v>82</v>
      </c>
      <c r="L1035" t="s">
        <v>83</v>
      </c>
      <c r="M1035" s="50">
        <v>42636</v>
      </c>
      <c r="N1035" s="50">
        <v>42636</v>
      </c>
      <c r="O1035" s="51">
        <v>1</v>
      </c>
      <c r="P1035" s="51">
        <v>0</v>
      </c>
      <c r="Q1035">
        <v>100</v>
      </c>
      <c r="R1035" s="49" t="s">
        <v>2750</v>
      </c>
      <c r="S1035" s="49" t="s">
        <v>2749</v>
      </c>
      <c r="T1035" t="s">
        <v>84</v>
      </c>
      <c r="U1035" t="s">
        <v>73</v>
      </c>
      <c r="V1035" t="s">
        <v>85</v>
      </c>
      <c r="W1035" t="str">
        <f t="shared" ca="1" si="48"/>
        <v/>
      </c>
      <c r="X1035" t="str">
        <f t="shared" si="49"/>
        <v/>
      </c>
      <c r="Y1035" t="str">
        <f t="shared" ca="1" si="50"/>
        <v/>
      </c>
    </row>
    <row r="1036" spans="1:25" x14ac:dyDescent="0.25">
      <c r="A1036">
        <v>2663</v>
      </c>
      <c r="B1036" t="s">
        <v>91</v>
      </c>
      <c r="C1036" t="s">
        <v>79</v>
      </c>
      <c r="D1036" t="s">
        <v>90</v>
      </c>
      <c r="E1036" t="s">
        <v>22</v>
      </c>
      <c r="F1036" t="s">
        <v>81</v>
      </c>
      <c r="G1036" t="s">
        <v>2751</v>
      </c>
      <c r="H1036" t="s">
        <v>75</v>
      </c>
      <c r="I1036" t="s">
        <v>75</v>
      </c>
      <c r="J1036" s="49" t="s">
        <v>2752</v>
      </c>
      <c r="K1036" t="s">
        <v>82</v>
      </c>
      <c r="L1036" t="s">
        <v>83</v>
      </c>
      <c r="M1036" s="50">
        <v>42636</v>
      </c>
      <c r="N1036" s="50">
        <v>42636</v>
      </c>
      <c r="O1036" s="51">
        <v>0.10000000149011612</v>
      </c>
      <c r="P1036" s="51">
        <v>0</v>
      </c>
      <c r="Q1036">
        <v>100</v>
      </c>
      <c r="R1036" s="49" t="s">
        <v>2753</v>
      </c>
      <c r="S1036" s="49" t="s">
        <v>2752</v>
      </c>
      <c r="T1036" t="s">
        <v>84</v>
      </c>
      <c r="U1036" t="s">
        <v>73</v>
      </c>
      <c r="V1036" t="s">
        <v>85</v>
      </c>
      <c r="W1036" t="str">
        <f t="shared" ca="1" si="48"/>
        <v/>
      </c>
      <c r="X1036" t="str">
        <f t="shared" si="49"/>
        <v/>
      </c>
      <c r="Y1036" t="str">
        <f t="shared" ca="1" si="50"/>
        <v/>
      </c>
    </row>
    <row r="1037" spans="1:25" x14ac:dyDescent="0.25">
      <c r="A1037">
        <v>2665</v>
      </c>
      <c r="B1037" t="s">
        <v>91</v>
      </c>
      <c r="C1037" t="s">
        <v>79</v>
      </c>
      <c r="D1037" t="s">
        <v>90</v>
      </c>
      <c r="E1037" t="s">
        <v>22</v>
      </c>
      <c r="F1037" t="s">
        <v>81</v>
      </c>
      <c r="G1037" t="s">
        <v>2754</v>
      </c>
      <c r="H1037" t="s">
        <v>1992</v>
      </c>
      <c r="I1037" t="s">
        <v>1992</v>
      </c>
      <c r="J1037" s="49" t="s">
        <v>2755</v>
      </c>
      <c r="K1037" t="s">
        <v>82</v>
      </c>
      <c r="L1037" t="s">
        <v>83</v>
      </c>
      <c r="M1037" s="50">
        <v>42636</v>
      </c>
      <c r="N1037" s="50">
        <v>42636</v>
      </c>
      <c r="O1037" s="51">
        <v>0.15000000596046448</v>
      </c>
      <c r="P1037" s="51">
        <v>0</v>
      </c>
      <c r="Q1037">
        <v>100</v>
      </c>
      <c r="R1037" s="49" t="s">
        <v>2756</v>
      </c>
      <c r="S1037" s="49" t="s">
        <v>2755</v>
      </c>
      <c r="T1037" t="s">
        <v>84</v>
      </c>
      <c r="U1037" t="s">
        <v>73</v>
      </c>
      <c r="V1037" t="s">
        <v>85</v>
      </c>
      <c r="W1037" t="str">
        <f t="shared" ca="1" si="48"/>
        <v/>
      </c>
      <c r="X1037" t="str">
        <f t="shared" si="49"/>
        <v/>
      </c>
      <c r="Y1037" t="str">
        <f t="shared" ca="1" si="50"/>
        <v/>
      </c>
    </row>
    <row r="1038" spans="1:25" x14ac:dyDescent="0.25">
      <c r="A1038">
        <v>2666</v>
      </c>
      <c r="B1038" t="s">
        <v>91</v>
      </c>
      <c r="C1038" t="s">
        <v>79</v>
      </c>
      <c r="D1038" t="s">
        <v>90</v>
      </c>
      <c r="E1038" t="s">
        <v>22</v>
      </c>
      <c r="F1038" t="s">
        <v>88</v>
      </c>
      <c r="G1038" t="s">
        <v>2757</v>
      </c>
      <c r="H1038" t="s">
        <v>72</v>
      </c>
      <c r="I1038" t="s">
        <v>72</v>
      </c>
      <c r="J1038" s="49" t="s">
        <v>2758</v>
      </c>
      <c r="K1038" t="s">
        <v>82</v>
      </c>
      <c r="L1038" t="s">
        <v>83</v>
      </c>
      <c r="M1038" s="50">
        <v>42636</v>
      </c>
      <c r="N1038" s="50">
        <v>42636</v>
      </c>
      <c r="O1038" s="51">
        <v>1</v>
      </c>
      <c r="P1038" s="51">
        <v>0</v>
      </c>
      <c r="Q1038">
        <v>100</v>
      </c>
      <c r="R1038" s="49" t="s">
        <v>2759</v>
      </c>
      <c r="S1038" s="49" t="s">
        <v>2759</v>
      </c>
      <c r="T1038" t="s">
        <v>84</v>
      </c>
      <c r="U1038" t="s">
        <v>73</v>
      </c>
      <c r="V1038" t="s">
        <v>85</v>
      </c>
      <c r="W1038" t="str">
        <f t="shared" ca="1" si="48"/>
        <v/>
      </c>
      <c r="X1038" t="str">
        <f t="shared" si="49"/>
        <v/>
      </c>
      <c r="Y1038" t="str">
        <f t="shared" ca="1" si="50"/>
        <v/>
      </c>
    </row>
    <row r="1039" spans="1:25" x14ac:dyDescent="0.25">
      <c r="A1039">
        <v>2672</v>
      </c>
      <c r="B1039" t="s">
        <v>91</v>
      </c>
      <c r="C1039" t="s">
        <v>79</v>
      </c>
      <c r="D1039" t="s">
        <v>90</v>
      </c>
      <c r="E1039" t="s">
        <v>22</v>
      </c>
      <c r="F1039" t="s">
        <v>81</v>
      </c>
      <c r="G1039" t="s">
        <v>2760</v>
      </c>
      <c r="H1039" t="s">
        <v>1992</v>
      </c>
      <c r="I1039" t="s">
        <v>1992</v>
      </c>
      <c r="J1039" s="49" t="s">
        <v>2761</v>
      </c>
      <c r="K1039" t="s">
        <v>82</v>
      </c>
      <c r="L1039" t="s">
        <v>83</v>
      </c>
      <c r="M1039" s="50">
        <v>42636</v>
      </c>
      <c r="N1039" s="50">
        <v>42636</v>
      </c>
      <c r="O1039" s="51">
        <v>0.15000000596046448</v>
      </c>
      <c r="P1039" s="51">
        <v>0</v>
      </c>
      <c r="Q1039">
        <v>100</v>
      </c>
      <c r="R1039" s="49" t="s">
        <v>2762</v>
      </c>
      <c r="S1039" s="49" t="s">
        <v>2761</v>
      </c>
      <c r="T1039" t="s">
        <v>84</v>
      </c>
      <c r="U1039" t="s">
        <v>73</v>
      </c>
      <c r="V1039" t="s">
        <v>85</v>
      </c>
      <c r="W1039" t="str">
        <f t="shared" ca="1" si="48"/>
        <v/>
      </c>
      <c r="X1039" t="str">
        <f t="shared" si="49"/>
        <v/>
      </c>
      <c r="Y1039" t="str">
        <f t="shared" ca="1" si="50"/>
        <v/>
      </c>
    </row>
    <row r="1040" spans="1:25" x14ac:dyDescent="0.25">
      <c r="A1040">
        <v>2674</v>
      </c>
      <c r="B1040" t="s">
        <v>91</v>
      </c>
      <c r="C1040" t="s">
        <v>79</v>
      </c>
      <c r="D1040" t="s">
        <v>90</v>
      </c>
      <c r="E1040" t="s">
        <v>22</v>
      </c>
      <c r="F1040" t="s">
        <v>81</v>
      </c>
      <c r="G1040" t="s">
        <v>2763</v>
      </c>
      <c r="H1040" t="s">
        <v>72</v>
      </c>
      <c r="I1040" t="s">
        <v>72</v>
      </c>
      <c r="J1040" s="49" t="s">
        <v>2764</v>
      </c>
      <c r="K1040" t="s">
        <v>82</v>
      </c>
      <c r="L1040" t="s">
        <v>83</v>
      </c>
      <c r="M1040" s="50">
        <v>42636</v>
      </c>
      <c r="N1040" s="50">
        <v>42636</v>
      </c>
      <c r="O1040" s="51">
        <v>1</v>
      </c>
      <c r="P1040" s="51">
        <v>0</v>
      </c>
      <c r="Q1040">
        <v>100</v>
      </c>
      <c r="R1040" s="49" t="s">
        <v>2765</v>
      </c>
      <c r="S1040" s="49" t="s">
        <v>2764</v>
      </c>
      <c r="T1040" t="s">
        <v>84</v>
      </c>
      <c r="U1040" t="s">
        <v>73</v>
      </c>
      <c r="V1040" t="s">
        <v>85</v>
      </c>
      <c r="W1040" t="str">
        <f t="shared" ca="1" si="48"/>
        <v/>
      </c>
      <c r="X1040" t="str">
        <f t="shared" si="49"/>
        <v/>
      </c>
      <c r="Y1040" t="str">
        <f t="shared" ca="1" si="50"/>
        <v/>
      </c>
    </row>
    <row r="1041" spans="1:25" x14ac:dyDescent="0.25">
      <c r="A1041">
        <v>2680</v>
      </c>
      <c r="B1041" t="s">
        <v>91</v>
      </c>
      <c r="C1041" t="s">
        <v>79</v>
      </c>
      <c r="D1041" t="s">
        <v>90</v>
      </c>
      <c r="E1041" t="s">
        <v>22</v>
      </c>
      <c r="F1041" t="s">
        <v>92</v>
      </c>
      <c r="G1041" t="s">
        <v>2766</v>
      </c>
      <c r="H1041" t="s">
        <v>72</v>
      </c>
      <c r="I1041" t="s">
        <v>72</v>
      </c>
      <c r="J1041" s="49" t="s">
        <v>2767</v>
      </c>
      <c r="K1041" t="s">
        <v>82</v>
      </c>
      <c r="L1041" t="s">
        <v>83</v>
      </c>
      <c r="M1041" s="50">
        <v>42636</v>
      </c>
      <c r="N1041" s="50">
        <v>42636</v>
      </c>
      <c r="O1041" s="51">
        <v>1</v>
      </c>
      <c r="P1041" s="51">
        <v>0</v>
      </c>
      <c r="Q1041">
        <v>100</v>
      </c>
      <c r="R1041" s="49" t="s">
        <v>2768</v>
      </c>
      <c r="S1041" s="49" t="s">
        <v>2768</v>
      </c>
      <c r="T1041" t="s">
        <v>84</v>
      </c>
      <c r="U1041" t="s">
        <v>73</v>
      </c>
      <c r="V1041" t="s">
        <v>85</v>
      </c>
      <c r="W1041" t="str">
        <f t="shared" ca="1" si="48"/>
        <v/>
      </c>
      <c r="X1041" t="str">
        <f t="shared" si="49"/>
        <v/>
      </c>
      <c r="Y1041" t="str">
        <f t="shared" ca="1" si="50"/>
        <v/>
      </c>
    </row>
    <row r="1042" spans="1:25" x14ac:dyDescent="0.25">
      <c r="A1042">
        <v>2682</v>
      </c>
      <c r="B1042" t="s">
        <v>91</v>
      </c>
      <c r="C1042" t="s">
        <v>79</v>
      </c>
      <c r="D1042" t="s">
        <v>90</v>
      </c>
      <c r="E1042" t="s">
        <v>22</v>
      </c>
      <c r="F1042" t="s">
        <v>81</v>
      </c>
      <c r="G1042" t="s">
        <v>2769</v>
      </c>
      <c r="H1042" t="s">
        <v>2014</v>
      </c>
      <c r="I1042" t="s">
        <v>2014</v>
      </c>
      <c r="J1042" s="49" t="s">
        <v>2770</v>
      </c>
      <c r="K1042" t="s">
        <v>82</v>
      </c>
      <c r="L1042" t="s">
        <v>83</v>
      </c>
      <c r="M1042" s="50">
        <v>42636</v>
      </c>
      <c r="N1042" s="50">
        <v>42636</v>
      </c>
      <c r="O1042" s="51">
        <v>1</v>
      </c>
      <c r="P1042" s="51">
        <v>0</v>
      </c>
      <c r="Q1042">
        <v>100</v>
      </c>
      <c r="R1042" s="49" t="s">
        <v>2771</v>
      </c>
      <c r="S1042" s="49" t="s">
        <v>2770</v>
      </c>
      <c r="T1042" t="s">
        <v>84</v>
      </c>
      <c r="U1042" t="s">
        <v>73</v>
      </c>
      <c r="V1042" t="s">
        <v>85</v>
      </c>
      <c r="W1042" t="str">
        <f t="shared" ca="1" si="48"/>
        <v/>
      </c>
      <c r="X1042" t="str">
        <f t="shared" si="49"/>
        <v/>
      </c>
      <c r="Y1042" t="str">
        <f t="shared" ca="1" si="50"/>
        <v/>
      </c>
    </row>
    <row r="1043" spans="1:25" x14ac:dyDescent="0.25">
      <c r="A1043">
        <v>2683</v>
      </c>
      <c r="B1043" t="s">
        <v>91</v>
      </c>
      <c r="C1043" t="s">
        <v>79</v>
      </c>
      <c r="D1043" t="s">
        <v>90</v>
      </c>
      <c r="E1043" t="s">
        <v>22</v>
      </c>
      <c r="F1043" t="s">
        <v>81</v>
      </c>
      <c r="G1043" t="s">
        <v>2772</v>
      </c>
      <c r="H1043" t="s">
        <v>2014</v>
      </c>
      <c r="I1043" t="s">
        <v>2014</v>
      </c>
      <c r="J1043" s="49" t="s">
        <v>2773</v>
      </c>
      <c r="K1043" t="s">
        <v>82</v>
      </c>
      <c r="L1043" t="s">
        <v>83</v>
      </c>
      <c r="M1043" s="50">
        <v>42636</v>
      </c>
      <c r="N1043" s="50">
        <v>42639</v>
      </c>
      <c r="O1043" s="51">
        <v>1</v>
      </c>
      <c r="P1043" s="51">
        <v>0</v>
      </c>
      <c r="Q1043">
        <v>100</v>
      </c>
      <c r="R1043" s="49" t="s">
        <v>2774</v>
      </c>
      <c r="S1043" s="49" t="s">
        <v>2775</v>
      </c>
      <c r="T1043" t="s">
        <v>84</v>
      </c>
      <c r="U1043" t="s">
        <v>73</v>
      </c>
      <c r="V1043" t="s">
        <v>85</v>
      </c>
      <c r="W1043" t="str">
        <f t="shared" ca="1" si="48"/>
        <v/>
      </c>
      <c r="X1043">
        <f t="shared" si="49"/>
        <v>1</v>
      </c>
      <c r="Y1043" t="str">
        <f t="shared" ca="1" si="50"/>
        <v/>
      </c>
    </row>
    <row r="1044" spans="1:25" x14ac:dyDescent="0.25">
      <c r="A1044">
        <v>2686</v>
      </c>
      <c r="B1044" t="s">
        <v>91</v>
      </c>
      <c r="C1044" t="s">
        <v>79</v>
      </c>
      <c r="D1044" t="s">
        <v>90</v>
      </c>
      <c r="E1044" t="s">
        <v>22</v>
      </c>
      <c r="F1044" t="s">
        <v>81</v>
      </c>
      <c r="G1044" t="s">
        <v>2776</v>
      </c>
      <c r="H1044" t="s">
        <v>72</v>
      </c>
      <c r="I1044" t="s">
        <v>72</v>
      </c>
      <c r="J1044" s="49" t="s">
        <v>2777</v>
      </c>
      <c r="K1044" t="s">
        <v>82</v>
      </c>
      <c r="L1044" t="s">
        <v>83</v>
      </c>
      <c r="M1044" s="50">
        <v>42636</v>
      </c>
      <c r="N1044" s="50">
        <v>42636</v>
      </c>
      <c r="O1044" s="51">
        <v>1</v>
      </c>
      <c r="P1044" s="51">
        <v>0</v>
      </c>
      <c r="Q1044">
        <v>100</v>
      </c>
      <c r="R1044" s="49" t="s">
        <v>2778</v>
      </c>
      <c r="S1044" s="49" t="s">
        <v>2779</v>
      </c>
      <c r="T1044" t="s">
        <v>84</v>
      </c>
      <c r="U1044" t="s">
        <v>73</v>
      </c>
      <c r="V1044" t="s">
        <v>85</v>
      </c>
      <c r="W1044" t="str">
        <f t="shared" ca="1" si="48"/>
        <v/>
      </c>
      <c r="X1044" t="str">
        <f t="shared" si="49"/>
        <v/>
      </c>
      <c r="Y1044" t="str">
        <f t="shared" ca="1" si="50"/>
        <v/>
      </c>
    </row>
    <row r="1045" spans="1:25" x14ac:dyDescent="0.25">
      <c r="A1045">
        <v>2687</v>
      </c>
      <c r="B1045" t="s">
        <v>91</v>
      </c>
      <c r="C1045" t="s">
        <v>79</v>
      </c>
      <c r="D1045" t="s">
        <v>90</v>
      </c>
      <c r="E1045" t="s">
        <v>22</v>
      </c>
      <c r="F1045" t="s">
        <v>92</v>
      </c>
      <c r="G1045" t="s">
        <v>2780</v>
      </c>
      <c r="H1045" t="s">
        <v>72</v>
      </c>
      <c r="I1045" t="s">
        <v>72</v>
      </c>
      <c r="J1045" s="49" t="s">
        <v>2781</v>
      </c>
      <c r="K1045" t="s">
        <v>82</v>
      </c>
      <c r="L1045" t="s">
        <v>83</v>
      </c>
      <c r="M1045" s="50">
        <v>42636</v>
      </c>
      <c r="N1045" s="50">
        <v>42636</v>
      </c>
      <c r="O1045" s="51">
        <v>1</v>
      </c>
      <c r="P1045" s="51">
        <v>0</v>
      </c>
      <c r="Q1045">
        <v>100</v>
      </c>
      <c r="R1045" s="49" t="s">
        <v>2782</v>
      </c>
      <c r="S1045" s="49" t="s">
        <v>2782</v>
      </c>
      <c r="T1045" t="s">
        <v>84</v>
      </c>
      <c r="U1045" t="s">
        <v>73</v>
      </c>
      <c r="V1045" t="s">
        <v>85</v>
      </c>
      <c r="W1045" t="str">
        <f t="shared" ca="1" si="48"/>
        <v/>
      </c>
      <c r="X1045" t="str">
        <f t="shared" si="49"/>
        <v/>
      </c>
      <c r="Y1045" t="str">
        <f t="shared" ca="1" si="50"/>
        <v/>
      </c>
    </row>
    <row r="1046" spans="1:25" x14ac:dyDescent="0.25">
      <c r="A1046">
        <v>2688</v>
      </c>
      <c r="B1046" t="s">
        <v>91</v>
      </c>
      <c r="C1046" t="s">
        <v>79</v>
      </c>
      <c r="D1046" t="s">
        <v>90</v>
      </c>
      <c r="E1046" t="s">
        <v>22</v>
      </c>
      <c r="F1046" t="s">
        <v>81</v>
      </c>
      <c r="G1046" t="s">
        <v>2783</v>
      </c>
      <c r="H1046" t="s">
        <v>1992</v>
      </c>
      <c r="I1046" t="s">
        <v>1992</v>
      </c>
      <c r="J1046" s="49" t="s">
        <v>2784</v>
      </c>
      <c r="K1046" t="s">
        <v>82</v>
      </c>
      <c r="L1046" t="s">
        <v>83</v>
      </c>
      <c r="M1046" s="50">
        <v>42636</v>
      </c>
      <c r="N1046" s="50">
        <v>42636</v>
      </c>
      <c r="O1046" s="51">
        <v>0.15000000596046448</v>
      </c>
      <c r="P1046" s="51">
        <v>0</v>
      </c>
      <c r="Q1046">
        <v>100</v>
      </c>
      <c r="R1046" s="49" t="s">
        <v>2785</v>
      </c>
      <c r="S1046" s="49" t="s">
        <v>2784</v>
      </c>
      <c r="T1046" t="s">
        <v>84</v>
      </c>
      <c r="U1046" t="s">
        <v>73</v>
      </c>
      <c r="V1046" t="s">
        <v>85</v>
      </c>
      <c r="W1046" t="str">
        <f t="shared" ca="1" si="48"/>
        <v/>
      </c>
      <c r="X1046" t="str">
        <f t="shared" si="49"/>
        <v/>
      </c>
      <c r="Y1046" t="str">
        <f t="shared" ca="1" si="50"/>
        <v/>
      </c>
    </row>
    <row r="1047" spans="1:25" x14ac:dyDescent="0.25">
      <c r="A1047">
        <v>2689</v>
      </c>
      <c r="B1047" t="s">
        <v>91</v>
      </c>
      <c r="C1047" t="s">
        <v>79</v>
      </c>
      <c r="D1047" t="s">
        <v>90</v>
      </c>
      <c r="E1047" t="s">
        <v>22</v>
      </c>
      <c r="F1047" t="s">
        <v>81</v>
      </c>
      <c r="G1047" t="s">
        <v>2786</v>
      </c>
      <c r="H1047" t="s">
        <v>72</v>
      </c>
      <c r="I1047" t="s">
        <v>72</v>
      </c>
      <c r="J1047" s="49" t="s">
        <v>2787</v>
      </c>
      <c r="K1047" t="s">
        <v>82</v>
      </c>
      <c r="L1047" t="s">
        <v>83</v>
      </c>
      <c r="M1047" s="50">
        <v>42636</v>
      </c>
      <c r="N1047" s="50">
        <v>42636</v>
      </c>
      <c r="O1047" s="51">
        <v>1</v>
      </c>
      <c r="P1047" s="51">
        <v>0</v>
      </c>
      <c r="Q1047">
        <v>100</v>
      </c>
      <c r="R1047" s="49" t="s">
        <v>1824</v>
      </c>
      <c r="S1047" s="49" t="s">
        <v>1824</v>
      </c>
      <c r="T1047" t="s">
        <v>84</v>
      </c>
      <c r="U1047" t="s">
        <v>73</v>
      </c>
      <c r="V1047" t="s">
        <v>85</v>
      </c>
      <c r="W1047" t="str">
        <f t="shared" ca="1" si="48"/>
        <v/>
      </c>
      <c r="X1047" t="str">
        <f t="shared" si="49"/>
        <v/>
      </c>
      <c r="Y1047" t="str">
        <f t="shared" ca="1" si="50"/>
        <v/>
      </c>
    </row>
    <row r="1048" spans="1:25" x14ac:dyDescent="0.25">
      <c r="A1048">
        <v>2696</v>
      </c>
      <c r="B1048" t="s">
        <v>91</v>
      </c>
      <c r="C1048" t="s">
        <v>79</v>
      </c>
      <c r="D1048" t="s">
        <v>90</v>
      </c>
      <c r="E1048" t="s">
        <v>22</v>
      </c>
      <c r="F1048" t="s">
        <v>92</v>
      </c>
      <c r="G1048" t="s">
        <v>2788</v>
      </c>
      <c r="H1048" t="s">
        <v>72</v>
      </c>
      <c r="I1048" t="s">
        <v>72</v>
      </c>
      <c r="J1048" s="49" t="s">
        <v>2789</v>
      </c>
      <c r="K1048" t="s">
        <v>82</v>
      </c>
      <c r="L1048" t="s">
        <v>83</v>
      </c>
      <c r="M1048" s="50">
        <v>42636</v>
      </c>
      <c r="N1048" s="50">
        <v>42636</v>
      </c>
      <c r="O1048" s="51">
        <v>1</v>
      </c>
      <c r="P1048" s="51">
        <v>0</v>
      </c>
      <c r="Q1048">
        <v>100</v>
      </c>
      <c r="R1048" s="49" t="s">
        <v>2790</v>
      </c>
      <c r="S1048" s="49" t="s">
        <v>2791</v>
      </c>
      <c r="T1048" t="s">
        <v>84</v>
      </c>
      <c r="U1048" t="s">
        <v>73</v>
      </c>
      <c r="V1048" t="s">
        <v>85</v>
      </c>
      <c r="W1048" t="str">
        <f t="shared" ca="1" si="48"/>
        <v/>
      </c>
      <c r="X1048" t="str">
        <f t="shared" si="49"/>
        <v/>
      </c>
      <c r="Y1048" t="str">
        <f t="shared" ca="1" si="50"/>
        <v/>
      </c>
    </row>
    <row r="1049" spans="1:25" x14ac:dyDescent="0.25">
      <c r="A1049">
        <v>2697</v>
      </c>
      <c r="B1049" t="s">
        <v>91</v>
      </c>
      <c r="C1049" t="s">
        <v>79</v>
      </c>
      <c r="D1049" t="s">
        <v>90</v>
      </c>
      <c r="E1049" t="s">
        <v>22</v>
      </c>
      <c r="F1049" t="s">
        <v>927</v>
      </c>
      <c r="G1049" t="s">
        <v>2792</v>
      </c>
      <c r="H1049" t="s">
        <v>72</v>
      </c>
      <c r="I1049" t="s">
        <v>72</v>
      </c>
      <c r="J1049" s="49" t="s">
        <v>2793</v>
      </c>
      <c r="K1049" t="s">
        <v>82</v>
      </c>
      <c r="L1049" t="s">
        <v>83</v>
      </c>
      <c r="M1049" s="50">
        <v>42636</v>
      </c>
      <c r="N1049" s="50">
        <v>42636</v>
      </c>
      <c r="O1049" s="51">
        <v>1</v>
      </c>
      <c r="P1049" s="51">
        <v>0</v>
      </c>
      <c r="Q1049">
        <v>100</v>
      </c>
      <c r="R1049" s="49" t="s">
        <v>2794</v>
      </c>
      <c r="S1049" s="49" t="s">
        <v>2795</v>
      </c>
      <c r="T1049" t="s">
        <v>84</v>
      </c>
      <c r="U1049" t="s">
        <v>73</v>
      </c>
      <c r="V1049" t="s">
        <v>85</v>
      </c>
      <c r="W1049" t="str">
        <f t="shared" ca="1" si="48"/>
        <v/>
      </c>
      <c r="X1049" t="str">
        <f t="shared" si="49"/>
        <v/>
      </c>
      <c r="Y1049" t="str">
        <f t="shared" ca="1" si="50"/>
        <v/>
      </c>
    </row>
    <row r="1050" spans="1:25" x14ac:dyDescent="0.25">
      <c r="A1050">
        <v>2700</v>
      </c>
      <c r="B1050" t="s">
        <v>91</v>
      </c>
      <c r="C1050" t="s">
        <v>79</v>
      </c>
      <c r="D1050" t="s">
        <v>90</v>
      </c>
      <c r="E1050" t="s">
        <v>22</v>
      </c>
      <c r="F1050" t="s">
        <v>81</v>
      </c>
      <c r="G1050" t="s">
        <v>2796</v>
      </c>
      <c r="H1050" t="s">
        <v>75</v>
      </c>
      <c r="I1050" t="s">
        <v>75</v>
      </c>
      <c r="J1050" s="49" t="s">
        <v>2797</v>
      </c>
      <c r="K1050" t="s">
        <v>82</v>
      </c>
      <c r="L1050" t="s">
        <v>83</v>
      </c>
      <c r="M1050" s="50">
        <v>42636</v>
      </c>
      <c r="N1050" s="50">
        <v>42636</v>
      </c>
      <c r="O1050" s="51">
        <v>0.10000000149011612</v>
      </c>
      <c r="P1050" s="51">
        <v>0</v>
      </c>
      <c r="Q1050">
        <v>100</v>
      </c>
      <c r="R1050" s="49" t="s">
        <v>2798</v>
      </c>
      <c r="S1050" s="49" t="s">
        <v>2797</v>
      </c>
      <c r="T1050" t="s">
        <v>84</v>
      </c>
      <c r="U1050" t="s">
        <v>73</v>
      </c>
      <c r="V1050" t="s">
        <v>85</v>
      </c>
      <c r="W1050" t="str">
        <f t="shared" ca="1" si="48"/>
        <v/>
      </c>
      <c r="X1050" t="str">
        <f t="shared" si="49"/>
        <v/>
      </c>
      <c r="Y1050" t="str">
        <f t="shared" ca="1" si="50"/>
        <v/>
      </c>
    </row>
    <row r="1051" spans="1:25" x14ac:dyDescent="0.25">
      <c r="A1051">
        <v>2703</v>
      </c>
      <c r="B1051" t="s">
        <v>91</v>
      </c>
      <c r="C1051" t="s">
        <v>79</v>
      </c>
      <c r="D1051" t="s">
        <v>90</v>
      </c>
      <c r="E1051" t="s">
        <v>22</v>
      </c>
      <c r="F1051" t="s">
        <v>81</v>
      </c>
      <c r="G1051" t="s">
        <v>318</v>
      </c>
      <c r="H1051" t="s">
        <v>75</v>
      </c>
      <c r="I1051" t="s">
        <v>75</v>
      </c>
      <c r="J1051" s="49" t="s">
        <v>2799</v>
      </c>
      <c r="K1051" t="s">
        <v>82</v>
      </c>
      <c r="L1051" t="s">
        <v>83</v>
      </c>
      <c r="M1051" s="50">
        <v>42636</v>
      </c>
      <c r="N1051" s="50">
        <v>42636</v>
      </c>
      <c r="O1051" s="51">
        <v>3</v>
      </c>
      <c r="P1051" s="51">
        <v>0</v>
      </c>
      <c r="Q1051">
        <v>100</v>
      </c>
      <c r="R1051" s="49" t="s">
        <v>2800</v>
      </c>
      <c r="S1051" s="49" t="s">
        <v>2799</v>
      </c>
      <c r="T1051" t="s">
        <v>84</v>
      </c>
      <c r="U1051" t="s">
        <v>73</v>
      </c>
      <c r="V1051" t="s">
        <v>85</v>
      </c>
      <c r="W1051" t="str">
        <f t="shared" ca="1" si="48"/>
        <v/>
      </c>
      <c r="X1051" t="str">
        <f t="shared" si="49"/>
        <v/>
      </c>
      <c r="Y1051" t="str">
        <f t="shared" ca="1" si="50"/>
        <v/>
      </c>
    </row>
    <row r="1052" spans="1:25" x14ac:dyDescent="0.25">
      <c r="A1052">
        <v>2704</v>
      </c>
      <c r="B1052" t="s">
        <v>91</v>
      </c>
      <c r="C1052" t="s">
        <v>79</v>
      </c>
      <c r="D1052" t="s">
        <v>90</v>
      </c>
      <c r="E1052" t="s">
        <v>22</v>
      </c>
      <c r="F1052" t="s">
        <v>81</v>
      </c>
      <c r="G1052" t="s">
        <v>2317</v>
      </c>
      <c r="H1052" t="s">
        <v>1992</v>
      </c>
      <c r="I1052" t="s">
        <v>1992</v>
      </c>
      <c r="J1052" s="49" t="s">
        <v>2801</v>
      </c>
      <c r="K1052" t="s">
        <v>82</v>
      </c>
      <c r="L1052" t="s">
        <v>83</v>
      </c>
      <c r="M1052" s="50">
        <v>42636</v>
      </c>
      <c r="N1052" s="50">
        <v>42636</v>
      </c>
      <c r="O1052" s="51">
        <v>0.30000001192092896</v>
      </c>
      <c r="P1052" s="51">
        <v>0</v>
      </c>
      <c r="Q1052">
        <v>100</v>
      </c>
      <c r="R1052" s="49" t="s">
        <v>2802</v>
      </c>
      <c r="S1052" s="49" t="s">
        <v>2801</v>
      </c>
      <c r="T1052" t="s">
        <v>84</v>
      </c>
      <c r="U1052" t="s">
        <v>73</v>
      </c>
      <c r="V1052" t="s">
        <v>85</v>
      </c>
      <c r="W1052" t="str">
        <f t="shared" ca="1" si="48"/>
        <v/>
      </c>
      <c r="X1052" t="str">
        <f t="shared" si="49"/>
        <v/>
      </c>
      <c r="Y1052" t="str">
        <f t="shared" ca="1" si="50"/>
        <v/>
      </c>
    </row>
    <row r="1053" spans="1:25" x14ac:dyDescent="0.25">
      <c r="A1053">
        <v>2716</v>
      </c>
      <c r="B1053" t="s">
        <v>91</v>
      </c>
      <c r="C1053" t="s">
        <v>79</v>
      </c>
      <c r="D1053" t="s">
        <v>90</v>
      </c>
      <c r="E1053" t="s">
        <v>22</v>
      </c>
      <c r="F1053" t="s">
        <v>81</v>
      </c>
      <c r="G1053" t="s">
        <v>2803</v>
      </c>
      <c r="H1053" t="s">
        <v>75</v>
      </c>
      <c r="I1053" t="s">
        <v>75</v>
      </c>
      <c r="J1053" s="49" t="s">
        <v>2804</v>
      </c>
      <c r="K1053" t="s">
        <v>82</v>
      </c>
      <c r="L1053" t="s">
        <v>83</v>
      </c>
      <c r="M1053" s="50">
        <v>42636</v>
      </c>
      <c r="N1053" s="50">
        <v>42636</v>
      </c>
      <c r="O1053" s="51">
        <v>0.10000000149011612</v>
      </c>
      <c r="P1053" s="51">
        <v>0</v>
      </c>
      <c r="Q1053">
        <v>100</v>
      </c>
      <c r="R1053" s="49" t="s">
        <v>2805</v>
      </c>
      <c r="S1053" s="49" t="s">
        <v>2804</v>
      </c>
      <c r="T1053" t="s">
        <v>84</v>
      </c>
      <c r="U1053" t="s">
        <v>73</v>
      </c>
      <c r="V1053" t="s">
        <v>85</v>
      </c>
      <c r="W1053" t="str">
        <f t="shared" ca="1" si="48"/>
        <v/>
      </c>
      <c r="X1053" t="str">
        <f t="shared" si="49"/>
        <v/>
      </c>
      <c r="Y1053" t="str">
        <f t="shared" ca="1" si="50"/>
        <v/>
      </c>
    </row>
    <row r="1054" spans="1:25" x14ac:dyDescent="0.25">
      <c r="A1054">
        <v>2719</v>
      </c>
      <c r="B1054" t="s">
        <v>91</v>
      </c>
      <c r="C1054" t="s">
        <v>79</v>
      </c>
      <c r="D1054" t="s">
        <v>90</v>
      </c>
      <c r="E1054" t="s">
        <v>22</v>
      </c>
      <c r="F1054" t="s">
        <v>81</v>
      </c>
      <c r="G1054" t="s">
        <v>2806</v>
      </c>
      <c r="H1054" t="s">
        <v>1992</v>
      </c>
      <c r="I1054" t="s">
        <v>1992</v>
      </c>
      <c r="J1054" s="49" t="s">
        <v>2807</v>
      </c>
      <c r="K1054" t="s">
        <v>82</v>
      </c>
      <c r="L1054" t="s">
        <v>83</v>
      </c>
      <c r="M1054" s="50">
        <v>42636</v>
      </c>
      <c r="N1054" s="50">
        <v>42636</v>
      </c>
      <c r="O1054" s="51">
        <v>0.30000001192092896</v>
      </c>
      <c r="P1054" s="51">
        <v>0</v>
      </c>
      <c r="Q1054">
        <v>100</v>
      </c>
      <c r="R1054" s="49" t="s">
        <v>2808</v>
      </c>
      <c r="S1054" s="49" t="s">
        <v>2807</v>
      </c>
      <c r="T1054" t="s">
        <v>84</v>
      </c>
      <c r="U1054" t="s">
        <v>73</v>
      </c>
      <c r="V1054" t="s">
        <v>85</v>
      </c>
      <c r="W1054" t="str">
        <f t="shared" ca="1" si="48"/>
        <v/>
      </c>
      <c r="X1054" t="str">
        <f t="shared" si="49"/>
        <v/>
      </c>
      <c r="Y1054" t="str">
        <f t="shared" ca="1" si="50"/>
        <v/>
      </c>
    </row>
    <row r="1055" spans="1:25" x14ac:dyDescent="0.25">
      <c r="A1055">
        <v>2722</v>
      </c>
      <c r="B1055" t="s">
        <v>91</v>
      </c>
      <c r="C1055" t="s">
        <v>79</v>
      </c>
      <c r="D1055" t="s">
        <v>90</v>
      </c>
      <c r="E1055" t="s">
        <v>22</v>
      </c>
      <c r="F1055" t="s">
        <v>81</v>
      </c>
      <c r="G1055" t="s">
        <v>2809</v>
      </c>
      <c r="H1055" t="s">
        <v>72</v>
      </c>
      <c r="I1055" t="s">
        <v>72</v>
      </c>
      <c r="J1055" s="49" t="s">
        <v>2810</v>
      </c>
      <c r="K1055" t="s">
        <v>82</v>
      </c>
      <c r="L1055" t="s">
        <v>83</v>
      </c>
      <c r="M1055" s="50">
        <v>42636</v>
      </c>
      <c r="N1055" s="50">
        <v>42636</v>
      </c>
      <c r="O1055" s="51">
        <v>1</v>
      </c>
      <c r="P1055" s="51">
        <v>0</v>
      </c>
      <c r="Q1055">
        <v>100</v>
      </c>
      <c r="R1055" s="49" t="s">
        <v>2811</v>
      </c>
      <c r="S1055" s="49" t="s">
        <v>2811</v>
      </c>
      <c r="T1055" t="s">
        <v>84</v>
      </c>
      <c r="U1055" t="s">
        <v>73</v>
      </c>
      <c r="V1055" t="s">
        <v>85</v>
      </c>
      <c r="W1055" t="str">
        <f t="shared" ca="1" si="48"/>
        <v/>
      </c>
      <c r="X1055" t="str">
        <f t="shared" si="49"/>
        <v/>
      </c>
      <c r="Y1055" t="str">
        <f t="shared" ca="1" si="50"/>
        <v/>
      </c>
    </row>
    <row r="1056" spans="1:25" x14ac:dyDescent="0.25">
      <c r="A1056">
        <v>2726</v>
      </c>
      <c r="B1056" t="s">
        <v>91</v>
      </c>
      <c r="C1056" t="s">
        <v>79</v>
      </c>
      <c r="D1056" t="s">
        <v>90</v>
      </c>
      <c r="E1056" t="s">
        <v>22</v>
      </c>
      <c r="F1056" t="s">
        <v>81</v>
      </c>
      <c r="G1056" t="s">
        <v>2812</v>
      </c>
      <c r="H1056" t="s">
        <v>75</v>
      </c>
      <c r="I1056" t="s">
        <v>75</v>
      </c>
      <c r="J1056" s="49" t="s">
        <v>2813</v>
      </c>
      <c r="K1056" t="s">
        <v>82</v>
      </c>
      <c r="L1056" t="s">
        <v>83</v>
      </c>
      <c r="M1056" s="50">
        <v>42636</v>
      </c>
      <c r="N1056" s="50">
        <v>42636</v>
      </c>
      <c r="O1056" s="51">
        <v>0.10000000149011612</v>
      </c>
      <c r="P1056" s="51">
        <v>0</v>
      </c>
      <c r="Q1056">
        <v>100</v>
      </c>
      <c r="R1056" s="49" t="s">
        <v>2814</v>
      </c>
      <c r="S1056" s="49" t="s">
        <v>2813</v>
      </c>
      <c r="T1056" t="s">
        <v>84</v>
      </c>
      <c r="U1056" t="s">
        <v>73</v>
      </c>
      <c r="V1056" t="s">
        <v>85</v>
      </c>
      <c r="W1056" t="str">
        <f t="shared" ca="1" si="48"/>
        <v/>
      </c>
      <c r="X1056" t="str">
        <f t="shared" si="49"/>
        <v/>
      </c>
      <c r="Y1056" t="str">
        <f t="shared" ca="1" si="50"/>
        <v/>
      </c>
    </row>
    <row r="1057" spans="1:25" x14ac:dyDescent="0.25">
      <c r="A1057">
        <v>2727</v>
      </c>
      <c r="B1057" t="s">
        <v>91</v>
      </c>
      <c r="C1057" t="s">
        <v>79</v>
      </c>
      <c r="D1057" t="s">
        <v>90</v>
      </c>
      <c r="E1057" t="s">
        <v>22</v>
      </c>
      <c r="F1057" t="s">
        <v>81</v>
      </c>
      <c r="G1057" t="s">
        <v>2815</v>
      </c>
      <c r="H1057" t="s">
        <v>75</v>
      </c>
      <c r="I1057" t="s">
        <v>75</v>
      </c>
      <c r="J1057" s="49" t="s">
        <v>2816</v>
      </c>
      <c r="K1057" t="s">
        <v>82</v>
      </c>
      <c r="L1057" t="s">
        <v>83</v>
      </c>
      <c r="M1057" s="50">
        <v>42636</v>
      </c>
      <c r="N1057" s="50">
        <v>42636</v>
      </c>
      <c r="O1057" s="51">
        <v>1</v>
      </c>
      <c r="P1057" s="51">
        <v>0</v>
      </c>
      <c r="Q1057">
        <v>100</v>
      </c>
      <c r="R1057" s="49" t="s">
        <v>2817</v>
      </c>
      <c r="S1057" s="49" t="s">
        <v>2816</v>
      </c>
      <c r="T1057" t="s">
        <v>84</v>
      </c>
      <c r="U1057" t="s">
        <v>73</v>
      </c>
      <c r="V1057" t="s">
        <v>85</v>
      </c>
      <c r="W1057" t="str">
        <f t="shared" ca="1" si="48"/>
        <v/>
      </c>
      <c r="X1057" t="str">
        <f t="shared" si="49"/>
        <v/>
      </c>
      <c r="Y1057" t="str">
        <f t="shared" ca="1" si="50"/>
        <v/>
      </c>
    </row>
    <row r="1058" spans="1:25" x14ac:dyDescent="0.25">
      <c r="A1058">
        <v>2728</v>
      </c>
      <c r="B1058" t="s">
        <v>91</v>
      </c>
      <c r="C1058" t="s">
        <v>79</v>
      </c>
      <c r="D1058" t="s">
        <v>90</v>
      </c>
      <c r="E1058" t="s">
        <v>22</v>
      </c>
      <c r="F1058" t="s">
        <v>81</v>
      </c>
      <c r="G1058" t="s">
        <v>2818</v>
      </c>
      <c r="H1058" t="s">
        <v>75</v>
      </c>
      <c r="I1058" t="s">
        <v>75</v>
      </c>
      <c r="J1058" s="49" t="s">
        <v>2819</v>
      </c>
      <c r="K1058" t="s">
        <v>82</v>
      </c>
      <c r="L1058" t="s">
        <v>83</v>
      </c>
      <c r="M1058" s="50">
        <v>42636</v>
      </c>
      <c r="N1058" s="50">
        <v>42636</v>
      </c>
      <c r="O1058" s="51">
        <v>0.10000000149011612</v>
      </c>
      <c r="P1058" s="51">
        <v>0</v>
      </c>
      <c r="Q1058">
        <v>100</v>
      </c>
      <c r="R1058" s="49" t="s">
        <v>2820</v>
      </c>
      <c r="S1058" s="49" t="s">
        <v>2819</v>
      </c>
      <c r="T1058" t="s">
        <v>84</v>
      </c>
      <c r="U1058" t="s">
        <v>73</v>
      </c>
      <c r="V1058" t="s">
        <v>85</v>
      </c>
      <c r="W1058" t="str">
        <f t="shared" ca="1" si="48"/>
        <v/>
      </c>
      <c r="X1058" t="str">
        <f t="shared" si="49"/>
        <v/>
      </c>
      <c r="Y1058" t="str">
        <f t="shared" ca="1" si="50"/>
        <v/>
      </c>
    </row>
    <row r="1059" spans="1:25" x14ac:dyDescent="0.25">
      <c r="A1059">
        <v>2729</v>
      </c>
      <c r="B1059" t="s">
        <v>91</v>
      </c>
      <c r="C1059" t="s">
        <v>79</v>
      </c>
      <c r="D1059" t="s">
        <v>90</v>
      </c>
      <c r="E1059" t="s">
        <v>22</v>
      </c>
      <c r="F1059" t="s">
        <v>81</v>
      </c>
      <c r="G1059" t="s">
        <v>2821</v>
      </c>
      <c r="H1059" t="s">
        <v>75</v>
      </c>
      <c r="I1059" t="s">
        <v>75</v>
      </c>
      <c r="J1059" s="49" t="s">
        <v>2822</v>
      </c>
      <c r="K1059" t="s">
        <v>82</v>
      </c>
      <c r="L1059" t="s">
        <v>83</v>
      </c>
      <c r="M1059" s="50">
        <v>42636</v>
      </c>
      <c r="N1059" s="50">
        <v>42636</v>
      </c>
      <c r="O1059" s="51">
        <v>0.20000000298023224</v>
      </c>
      <c r="P1059" s="51">
        <v>0</v>
      </c>
      <c r="Q1059">
        <v>100</v>
      </c>
      <c r="R1059" s="49" t="s">
        <v>2823</v>
      </c>
      <c r="S1059" s="49" t="s">
        <v>2824</v>
      </c>
      <c r="T1059" t="s">
        <v>84</v>
      </c>
      <c r="U1059" t="s">
        <v>73</v>
      </c>
      <c r="V1059" t="s">
        <v>85</v>
      </c>
      <c r="W1059" t="str">
        <f t="shared" ca="1" si="48"/>
        <v/>
      </c>
      <c r="X1059" t="str">
        <f t="shared" si="49"/>
        <v/>
      </c>
      <c r="Y1059" t="str">
        <f t="shared" ca="1" si="50"/>
        <v/>
      </c>
    </row>
    <row r="1060" spans="1:25" x14ac:dyDescent="0.25">
      <c r="A1060">
        <v>2744</v>
      </c>
      <c r="B1060" t="s">
        <v>91</v>
      </c>
      <c r="C1060" t="s">
        <v>79</v>
      </c>
      <c r="D1060" t="s">
        <v>90</v>
      </c>
      <c r="E1060" t="s">
        <v>22</v>
      </c>
      <c r="F1060" t="s">
        <v>81</v>
      </c>
      <c r="G1060" t="s">
        <v>2825</v>
      </c>
      <c r="H1060" t="s">
        <v>1992</v>
      </c>
      <c r="I1060" t="s">
        <v>1992</v>
      </c>
      <c r="J1060" s="49" t="s">
        <v>2826</v>
      </c>
      <c r="K1060" t="s">
        <v>82</v>
      </c>
      <c r="L1060" t="s">
        <v>83</v>
      </c>
      <c r="M1060" s="50">
        <v>42636</v>
      </c>
      <c r="N1060" s="50">
        <v>42636</v>
      </c>
      <c r="O1060" s="51">
        <v>0.20000000298023224</v>
      </c>
      <c r="P1060" s="51">
        <v>0</v>
      </c>
      <c r="Q1060">
        <v>100</v>
      </c>
      <c r="R1060" s="49" t="s">
        <v>2827</v>
      </c>
      <c r="S1060" s="49" t="s">
        <v>2826</v>
      </c>
      <c r="T1060" t="s">
        <v>84</v>
      </c>
      <c r="U1060" t="s">
        <v>73</v>
      </c>
      <c r="V1060" t="s">
        <v>85</v>
      </c>
      <c r="W1060" t="str">
        <f t="shared" ca="1" si="48"/>
        <v/>
      </c>
      <c r="X1060" t="str">
        <f t="shared" si="49"/>
        <v/>
      </c>
      <c r="Y1060" t="str">
        <f t="shared" ca="1" si="50"/>
        <v/>
      </c>
    </row>
    <row r="1061" spans="1:25" x14ac:dyDescent="0.25">
      <c r="A1061">
        <v>2746</v>
      </c>
      <c r="B1061" t="s">
        <v>91</v>
      </c>
      <c r="C1061" t="s">
        <v>79</v>
      </c>
      <c r="D1061" t="s">
        <v>90</v>
      </c>
      <c r="E1061" t="s">
        <v>22</v>
      </c>
      <c r="F1061" t="s">
        <v>81</v>
      </c>
      <c r="G1061" t="s">
        <v>2828</v>
      </c>
      <c r="H1061" t="s">
        <v>72</v>
      </c>
      <c r="I1061" t="s">
        <v>72</v>
      </c>
      <c r="J1061" s="49" t="s">
        <v>2829</v>
      </c>
      <c r="K1061" t="s">
        <v>82</v>
      </c>
      <c r="L1061" t="s">
        <v>83</v>
      </c>
      <c r="M1061" s="50">
        <v>42636</v>
      </c>
      <c r="N1061" s="50">
        <v>42636</v>
      </c>
      <c r="O1061" s="51">
        <v>1</v>
      </c>
      <c r="P1061" s="51">
        <v>0</v>
      </c>
      <c r="Q1061">
        <v>100</v>
      </c>
      <c r="R1061" s="49" t="s">
        <v>2830</v>
      </c>
      <c r="S1061" s="49" t="s">
        <v>2830</v>
      </c>
      <c r="T1061" t="s">
        <v>84</v>
      </c>
      <c r="U1061" t="s">
        <v>73</v>
      </c>
      <c r="V1061" t="s">
        <v>85</v>
      </c>
      <c r="W1061" t="str">
        <f t="shared" ca="1" si="48"/>
        <v/>
      </c>
      <c r="X1061" t="str">
        <f t="shared" si="49"/>
        <v/>
      </c>
      <c r="Y1061" t="str">
        <f t="shared" ca="1" si="50"/>
        <v/>
      </c>
    </row>
    <row r="1062" spans="1:25" x14ac:dyDescent="0.25">
      <c r="A1062">
        <v>2747</v>
      </c>
      <c r="B1062" t="s">
        <v>91</v>
      </c>
      <c r="C1062" t="s">
        <v>79</v>
      </c>
      <c r="D1062" t="s">
        <v>90</v>
      </c>
      <c r="E1062" t="s">
        <v>22</v>
      </c>
      <c r="F1062" t="s">
        <v>81</v>
      </c>
      <c r="G1062" t="s">
        <v>2831</v>
      </c>
      <c r="H1062" t="s">
        <v>72</v>
      </c>
      <c r="I1062" t="s">
        <v>72</v>
      </c>
      <c r="J1062" s="49" t="s">
        <v>2832</v>
      </c>
      <c r="K1062" t="s">
        <v>82</v>
      </c>
      <c r="L1062" t="s">
        <v>83</v>
      </c>
      <c r="M1062" s="50">
        <v>42636</v>
      </c>
      <c r="N1062" s="50">
        <v>42636</v>
      </c>
      <c r="O1062" s="51">
        <v>1</v>
      </c>
      <c r="P1062" s="51">
        <v>0</v>
      </c>
      <c r="Q1062">
        <v>100</v>
      </c>
      <c r="R1062" s="49" t="s">
        <v>2833</v>
      </c>
      <c r="S1062" s="49" t="s">
        <v>2833</v>
      </c>
      <c r="T1062" t="s">
        <v>84</v>
      </c>
      <c r="U1062" t="s">
        <v>73</v>
      </c>
      <c r="V1062" t="s">
        <v>85</v>
      </c>
      <c r="W1062" t="str">
        <f t="shared" ca="1" si="48"/>
        <v/>
      </c>
      <c r="X1062" t="str">
        <f t="shared" si="49"/>
        <v/>
      </c>
      <c r="Y1062" t="str">
        <f t="shared" ca="1" si="50"/>
        <v/>
      </c>
    </row>
    <row r="1063" spans="1:25" x14ac:dyDescent="0.25">
      <c r="A1063">
        <v>2756</v>
      </c>
      <c r="B1063" t="s">
        <v>91</v>
      </c>
      <c r="C1063" t="s">
        <v>79</v>
      </c>
      <c r="D1063" t="s">
        <v>90</v>
      </c>
      <c r="E1063" t="s">
        <v>22</v>
      </c>
      <c r="F1063" t="s">
        <v>88</v>
      </c>
      <c r="G1063" t="s">
        <v>2834</v>
      </c>
      <c r="H1063" t="s">
        <v>72</v>
      </c>
      <c r="I1063" t="s">
        <v>72</v>
      </c>
      <c r="J1063" s="49" t="s">
        <v>2835</v>
      </c>
      <c r="K1063" t="s">
        <v>82</v>
      </c>
      <c r="L1063" t="s">
        <v>83</v>
      </c>
      <c r="M1063" s="50">
        <v>42636</v>
      </c>
      <c r="N1063" s="50">
        <v>42636</v>
      </c>
      <c r="O1063" s="51">
        <v>1</v>
      </c>
      <c r="P1063" s="51">
        <v>0</v>
      </c>
      <c r="Q1063">
        <v>100</v>
      </c>
      <c r="R1063" s="49" t="s">
        <v>2836</v>
      </c>
      <c r="S1063" s="49" t="s">
        <v>2836</v>
      </c>
      <c r="T1063" t="s">
        <v>84</v>
      </c>
      <c r="U1063" t="s">
        <v>73</v>
      </c>
      <c r="V1063" t="s">
        <v>85</v>
      </c>
      <c r="W1063" t="str">
        <f t="shared" ca="1" si="48"/>
        <v/>
      </c>
      <c r="X1063" t="str">
        <f t="shared" si="49"/>
        <v/>
      </c>
      <c r="Y1063" t="str">
        <f t="shared" ca="1" si="50"/>
        <v/>
      </c>
    </row>
    <row r="1064" spans="1:25" x14ac:dyDescent="0.25">
      <c r="A1064">
        <v>2785</v>
      </c>
      <c r="B1064" t="s">
        <v>91</v>
      </c>
      <c r="C1064" t="s">
        <v>79</v>
      </c>
      <c r="D1064" t="s">
        <v>90</v>
      </c>
      <c r="E1064" t="s">
        <v>22</v>
      </c>
      <c r="F1064" t="s">
        <v>92</v>
      </c>
      <c r="G1064" t="s">
        <v>2837</v>
      </c>
      <c r="H1064" t="s">
        <v>72</v>
      </c>
      <c r="I1064" t="s">
        <v>72</v>
      </c>
      <c r="J1064" s="49" t="s">
        <v>2838</v>
      </c>
      <c r="K1064" t="s">
        <v>82</v>
      </c>
      <c r="L1064" t="s">
        <v>83</v>
      </c>
      <c r="M1064" s="50">
        <v>42638</v>
      </c>
      <c r="N1064" s="50">
        <v>42638</v>
      </c>
      <c r="O1064" s="51">
        <v>2</v>
      </c>
      <c r="P1064" s="51">
        <v>0</v>
      </c>
      <c r="Q1064">
        <v>100</v>
      </c>
      <c r="R1064" s="49" t="s">
        <v>2839</v>
      </c>
      <c r="S1064" s="49" t="s">
        <v>2839</v>
      </c>
      <c r="T1064" t="s">
        <v>84</v>
      </c>
      <c r="U1064" t="s">
        <v>73</v>
      </c>
      <c r="V1064" t="s">
        <v>85</v>
      </c>
      <c r="W1064" t="str">
        <f t="shared" ca="1" si="48"/>
        <v/>
      </c>
      <c r="X1064" t="str">
        <f t="shared" si="49"/>
        <v/>
      </c>
      <c r="Y1064" t="str">
        <f t="shared" ca="1" si="50"/>
        <v/>
      </c>
    </row>
    <row r="1065" spans="1:25" x14ac:dyDescent="0.25">
      <c r="A1065">
        <v>2786</v>
      </c>
      <c r="B1065" t="s">
        <v>91</v>
      </c>
      <c r="C1065" t="s">
        <v>79</v>
      </c>
      <c r="D1065" t="s">
        <v>90</v>
      </c>
      <c r="E1065" t="s">
        <v>22</v>
      </c>
      <c r="F1065" t="s">
        <v>92</v>
      </c>
      <c r="G1065" t="s">
        <v>2840</v>
      </c>
      <c r="H1065" t="s">
        <v>72</v>
      </c>
      <c r="I1065" t="s">
        <v>72</v>
      </c>
      <c r="J1065" s="49" t="s">
        <v>2841</v>
      </c>
      <c r="K1065" t="s">
        <v>82</v>
      </c>
      <c r="L1065" t="s">
        <v>83</v>
      </c>
      <c r="M1065" s="50">
        <v>42637</v>
      </c>
      <c r="N1065" s="50">
        <v>42637</v>
      </c>
      <c r="O1065" s="51">
        <v>1</v>
      </c>
      <c r="P1065" s="51">
        <v>0</v>
      </c>
      <c r="Q1065">
        <v>100</v>
      </c>
      <c r="R1065" s="49" t="s">
        <v>2842</v>
      </c>
      <c r="S1065" s="49" t="s">
        <v>2842</v>
      </c>
      <c r="T1065" t="s">
        <v>84</v>
      </c>
      <c r="U1065" t="s">
        <v>73</v>
      </c>
      <c r="V1065" t="s">
        <v>85</v>
      </c>
      <c r="W1065" t="str">
        <f t="shared" ca="1" si="48"/>
        <v/>
      </c>
      <c r="X1065" t="str">
        <f t="shared" si="49"/>
        <v/>
      </c>
      <c r="Y1065" t="str">
        <f t="shared" ca="1" si="50"/>
        <v/>
      </c>
    </row>
    <row r="1066" spans="1:25" x14ac:dyDescent="0.25">
      <c r="A1066">
        <v>2787</v>
      </c>
      <c r="B1066" t="s">
        <v>91</v>
      </c>
      <c r="C1066" t="s">
        <v>79</v>
      </c>
      <c r="D1066" t="s">
        <v>90</v>
      </c>
      <c r="E1066" t="s">
        <v>22</v>
      </c>
      <c r="F1066" t="s">
        <v>88</v>
      </c>
      <c r="G1066" t="s">
        <v>2843</v>
      </c>
      <c r="H1066" t="s">
        <v>72</v>
      </c>
      <c r="I1066" t="s">
        <v>72</v>
      </c>
      <c r="J1066" s="49" t="s">
        <v>2844</v>
      </c>
      <c r="K1066" t="s">
        <v>82</v>
      </c>
      <c r="L1066" t="s">
        <v>83</v>
      </c>
      <c r="M1066" s="50">
        <v>42638</v>
      </c>
      <c r="N1066" s="50">
        <v>42638</v>
      </c>
      <c r="O1066" s="51">
        <v>1</v>
      </c>
      <c r="P1066" s="51">
        <v>0</v>
      </c>
      <c r="Q1066">
        <v>100</v>
      </c>
      <c r="R1066" s="49" t="s">
        <v>2844</v>
      </c>
      <c r="S1066" s="49" t="s">
        <v>2844</v>
      </c>
      <c r="T1066" t="s">
        <v>84</v>
      </c>
      <c r="U1066" t="s">
        <v>73</v>
      </c>
      <c r="V1066" t="s">
        <v>85</v>
      </c>
      <c r="W1066" t="str">
        <f t="shared" ca="1" si="48"/>
        <v/>
      </c>
      <c r="X1066" t="str">
        <f t="shared" si="49"/>
        <v/>
      </c>
      <c r="Y1066" t="str">
        <f t="shared" ca="1" si="50"/>
        <v/>
      </c>
    </row>
    <row r="1067" spans="1:25" x14ac:dyDescent="0.25">
      <c r="A1067">
        <v>2788</v>
      </c>
      <c r="B1067" t="s">
        <v>91</v>
      </c>
      <c r="C1067" t="s">
        <v>79</v>
      </c>
      <c r="D1067" t="s">
        <v>90</v>
      </c>
      <c r="E1067" t="s">
        <v>22</v>
      </c>
      <c r="F1067" t="s">
        <v>81</v>
      </c>
      <c r="G1067" t="s">
        <v>2845</v>
      </c>
      <c r="H1067" t="s">
        <v>75</v>
      </c>
      <c r="I1067" t="s">
        <v>75</v>
      </c>
      <c r="J1067" s="49" t="s">
        <v>2846</v>
      </c>
      <c r="K1067" t="s">
        <v>82</v>
      </c>
      <c r="L1067" t="s">
        <v>83</v>
      </c>
      <c r="M1067" s="50">
        <v>42639</v>
      </c>
      <c r="N1067" s="50">
        <v>42639</v>
      </c>
      <c r="O1067" s="51">
        <v>0.30000001192092896</v>
      </c>
      <c r="P1067" s="51">
        <v>0</v>
      </c>
      <c r="Q1067">
        <v>100</v>
      </c>
      <c r="R1067" s="49" t="s">
        <v>2847</v>
      </c>
      <c r="S1067" s="49" t="s">
        <v>2848</v>
      </c>
      <c r="T1067" t="s">
        <v>84</v>
      </c>
      <c r="U1067" t="s">
        <v>73</v>
      </c>
      <c r="V1067" t="s">
        <v>85</v>
      </c>
      <c r="W1067" t="str">
        <f t="shared" ca="1" si="48"/>
        <v/>
      </c>
      <c r="X1067" t="str">
        <f t="shared" si="49"/>
        <v/>
      </c>
      <c r="Y1067" t="str">
        <f t="shared" ca="1" si="50"/>
        <v/>
      </c>
    </row>
    <row r="1068" spans="1:25" x14ac:dyDescent="0.25">
      <c r="A1068">
        <v>2790</v>
      </c>
      <c r="B1068" t="s">
        <v>91</v>
      </c>
      <c r="C1068" t="s">
        <v>79</v>
      </c>
      <c r="D1068" t="s">
        <v>90</v>
      </c>
      <c r="E1068" t="s">
        <v>22</v>
      </c>
      <c r="F1068" t="s">
        <v>88</v>
      </c>
      <c r="G1068" t="s">
        <v>2849</v>
      </c>
      <c r="H1068" t="s">
        <v>72</v>
      </c>
      <c r="I1068" t="s">
        <v>72</v>
      </c>
      <c r="J1068" s="49" t="s">
        <v>2850</v>
      </c>
      <c r="K1068" t="s">
        <v>82</v>
      </c>
      <c r="L1068" t="s">
        <v>83</v>
      </c>
      <c r="M1068" s="50">
        <v>42638</v>
      </c>
      <c r="N1068" s="50">
        <v>42638</v>
      </c>
      <c r="O1068" s="51">
        <v>1</v>
      </c>
      <c r="P1068" s="51">
        <v>0</v>
      </c>
      <c r="Q1068">
        <v>100</v>
      </c>
      <c r="R1068" s="49" t="s">
        <v>2850</v>
      </c>
      <c r="S1068" s="49" t="s">
        <v>2850</v>
      </c>
      <c r="T1068" t="s">
        <v>84</v>
      </c>
      <c r="U1068" t="s">
        <v>73</v>
      </c>
      <c r="V1068" t="s">
        <v>85</v>
      </c>
      <c r="W1068" t="str">
        <f t="shared" ca="1" si="48"/>
        <v/>
      </c>
      <c r="X1068" t="str">
        <f t="shared" si="49"/>
        <v/>
      </c>
      <c r="Y1068" t="str">
        <f t="shared" ca="1" si="50"/>
        <v/>
      </c>
    </row>
    <row r="1069" spans="1:25" x14ac:dyDescent="0.25">
      <c r="A1069">
        <v>2794</v>
      </c>
      <c r="B1069" t="s">
        <v>91</v>
      </c>
      <c r="C1069" t="s">
        <v>79</v>
      </c>
      <c r="D1069" t="s">
        <v>90</v>
      </c>
      <c r="E1069" t="s">
        <v>26</v>
      </c>
      <c r="F1069" t="s">
        <v>92</v>
      </c>
      <c r="G1069" t="s">
        <v>2851</v>
      </c>
      <c r="H1069" t="s">
        <v>72</v>
      </c>
      <c r="I1069" t="s">
        <v>72</v>
      </c>
      <c r="J1069" s="49" t="s">
        <v>10116</v>
      </c>
      <c r="K1069" t="s">
        <v>82</v>
      </c>
      <c r="L1069" t="s">
        <v>83</v>
      </c>
      <c r="M1069" s="50">
        <v>42639</v>
      </c>
      <c r="N1069" s="50">
        <v>42639</v>
      </c>
      <c r="O1069" s="51">
        <v>1</v>
      </c>
      <c r="P1069" s="51">
        <v>0</v>
      </c>
      <c r="Q1069">
        <v>0</v>
      </c>
      <c r="R1069" s="49" t="s">
        <v>2852</v>
      </c>
      <c r="S1069" s="49" t="s">
        <v>86</v>
      </c>
      <c r="T1069" t="s">
        <v>84</v>
      </c>
      <c r="U1069" t="s">
        <v>73</v>
      </c>
      <c r="V1069" t="s">
        <v>85</v>
      </c>
      <c r="W1069">
        <f t="shared" ca="1" si="48"/>
        <v>1</v>
      </c>
      <c r="X1069" t="str">
        <f t="shared" si="49"/>
        <v/>
      </c>
      <c r="Y1069" t="str">
        <f t="shared" ca="1" si="50"/>
        <v/>
      </c>
    </row>
    <row r="1070" spans="1:25" x14ac:dyDescent="0.25">
      <c r="A1070">
        <v>2809</v>
      </c>
      <c r="B1070" t="s">
        <v>91</v>
      </c>
      <c r="C1070" t="s">
        <v>79</v>
      </c>
      <c r="D1070" t="s">
        <v>90</v>
      </c>
      <c r="E1070" t="s">
        <v>22</v>
      </c>
      <c r="F1070" t="s">
        <v>81</v>
      </c>
      <c r="G1070" t="s">
        <v>2853</v>
      </c>
      <c r="H1070" t="s">
        <v>75</v>
      </c>
      <c r="I1070" t="s">
        <v>75</v>
      </c>
      <c r="J1070" s="49" t="s">
        <v>2854</v>
      </c>
      <c r="K1070" t="s">
        <v>82</v>
      </c>
      <c r="L1070" t="s">
        <v>83</v>
      </c>
      <c r="M1070" s="50">
        <v>42639</v>
      </c>
      <c r="N1070" s="50">
        <v>42639</v>
      </c>
      <c r="O1070" s="51">
        <v>0.20000000298023224</v>
      </c>
      <c r="P1070" s="51">
        <v>0</v>
      </c>
      <c r="Q1070">
        <v>100</v>
      </c>
      <c r="R1070" s="49" t="s">
        <v>2855</v>
      </c>
      <c r="S1070" s="49" t="s">
        <v>2854</v>
      </c>
      <c r="T1070" t="s">
        <v>84</v>
      </c>
      <c r="U1070" t="s">
        <v>73</v>
      </c>
      <c r="V1070" t="s">
        <v>85</v>
      </c>
      <c r="W1070" t="str">
        <f t="shared" ca="1" si="48"/>
        <v/>
      </c>
      <c r="X1070" t="str">
        <f t="shared" si="49"/>
        <v/>
      </c>
      <c r="Y1070" t="str">
        <f t="shared" ca="1" si="50"/>
        <v/>
      </c>
    </row>
    <row r="1071" spans="1:25" x14ac:dyDescent="0.25">
      <c r="A1071">
        <v>2810</v>
      </c>
      <c r="B1071" t="s">
        <v>91</v>
      </c>
      <c r="C1071" t="s">
        <v>79</v>
      </c>
      <c r="D1071" t="s">
        <v>90</v>
      </c>
      <c r="E1071" t="s">
        <v>22</v>
      </c>
      <c r="F1071" t="s">
        <v>81</v>
      </c>
      <c r="G1071" t="s">
        <v>2856</v>
      </c>
      <c r="H1071" t="s">
        <v>75</v>
      </c>
      <c r="I1071" t="s">
        <v>75</v>
      </c>
      <c r="J1071" s="49" t="s">
        <v>2857</v>
      </c>
      <c r="K1071" t="s">
        <v>82</v>
      </c>
      <c r="L1071" t="s">
        <v>83</v>
      </c>
      <c r="M1071" s="50">
        <v>42639</v>
      </c>
      <c r="N1071" s="50">
        <v>42639</v>
      </c>
      <c r="O1071" s="51">
        <v>1</v>
      </c>
      <c r="P1071" s="51">
        <v>0</v>
      </c>
      <c r="Q1071">
        <v>100</v>
      </c>
      <c r="R1071" s="49" t="s">
        <v>2858</v>
      </c>
      <c r="S1071" s="49" t="s">
        <v>2857</v>
      </c>
      <c r="T1071" t="s">
        <v>84</v>
      </c>
      <c r="U1071" t="s">
        <v>73</v>
      </c>
      <c r="V1071" t="s">
        <v>85</v>
      </c>
      <c r="W1071" t="str">
        <f t="shared" ca="1" si="48"/>
        <v/>
      </c>
      <c r="X1071" t="str">
        <f t="shared" si="49"/>
        <v/>
      </c>
      <c r="Y1071" t="str">
        <f t="shared" ca="1" si="50"/>
        <v/>
      </c>
    </row>
    <row r="1072" spans="1:25" x14ac:dyDescent="0.25">
      <c r="A1072">
        <v>2817</v>
      </c>
      <c r="B1072" t="s">
        <v>91</v>
      </c>
      <c r="C1072" t="s">
        <v>79</v>
      </c>
      <c r="D1072" t="s">
        <v>90</v>
      </c>
      <c r="E1072" t="s">
        <v>22</v>
      </c>
      <c r="F1072" t="s">
        <v>81</v>
      </c>
      <c r="G1072" t="s">
        <v>2859</v>
      </c>
      <c r="H1072" t="s">
        <v>75</v>
      </c>
      <c r="I1072" t="s">
        <v>75</v>
      </c>
      <c r="J1072" s="49" t="s">
        <v>2860</v>
      </c>
      <c r="K1072" t="s">
        <v>82</v>
      </c>
      <c r="L1072" t="s">
        <v>83</v>
      </c>
      <c r="M1072" s="50">
        <v>42639</v>
      </c>
      <c r="N1072" s="50">
        <v>42639</v>
      </c>
      <c r="O1072" s="51">
        <v>1</v>
      </c>
      <c r="P1072" s="51">
        <v>0</v>
      </c>
      <c r="Q1072">
        <v>100</v>
      </c>
      <c r="R1072" s="49" t="s">
        <v>2861</v>
      </c>
      <c r="S1072" s="49" t="s">
        <v>2860</v>
      </c>
      <c r="T1072" t="s">
        <v>84</v>
      </c>
      <c r="U1072" t="s">
        <v>73</v>
      </c>
      <c r="V1072" t="s">
        <v>85</v>
      </c>
      <c r="W1072" t="str">
        <f t="shared" ca="1" si="48"/>
        <v/>
      </c>
      <c r="X1072" t="str">
        <f t="shared" si="49"/>
        <v/>
      </c>
      <c r="Y1072" t="str">
        <f t="shared" ca="1" si="50"/>
        <v/>
      </c>
    </row>
    <row r="1073" spans="1:25" x14ac:dyDescent="0.25">
      <c r="A1073">
        <v>2821</v>
      </c>
      <c r="B1073" t="s">
        <v>91</v>
      </c>
      <c r="C1073" t="s">
        <v>79</v>
      </c>
      <c r="D1073" t="s">
        <v>90</v>
      </c>
      <c r="E1073" t="s">
        <v>28</v>
      </c>
      <c r="F1073" t="s">
        <v>81</v>
      </c>
      <c r="G1073" t="s">
        <v>2862</v>
      </c>
      <c r="H1073" t="s">
        <v>72</v>
      </c>
      <c r="I1073" t="s">
        <v>72</v>
      </c>
      <c r="J1073" s="49" t="s">
        <v>2863</v>
      </c>
      <c r="K1073" t="s">
        <v>82</v>
      </c>
      <c r="L1073" t="s">
        <v>83</v>
      </c>
      <c r="M1073" s="50">
        <v>42639</v>
      </c>
      <c r="N1073" s="50">
        <v>42639</v>
      </c>
      <c r="O1073" s="51">
        <v>1</v>
      </c>
      <c r="P1073" s="51">
        <v>0</v>
      </c>
      <c r="Q1073">
        <v>0</v>
      </c>
      <c r="R1073" s="49" t="s">
        <v>2863</v>
      </c>
      <c r="S1073" s="49" t="s">
        <v>86</v>
      </c>
      <c r="T1073" t="s">
        <v>84</v>
      </c>
      <c r="U1073" t="s">
        <v>73</v>
      </c>
      <c r="V1073" t="s">
        <v>85</v>
      </c>
      <c r="W1073" t="str">
        <f t="shared" ca="1" si="48"/>
        <v/>
      </c>
      <c r="X1073" t="str">
        <f t="shared" si="49"/>
        <v/>
      </c>
      <c r="Y1073">
        <f t="shared" ca="1" si="50"/>
        <v>1</v>
      </c>
    </row>
    <row r="1074" spans="1:25" x14ac:dyDescent="0.25">
      <c r="A1074">
        <v>2825</v>
      </c>
      <c r="B1074" t="s">
        <v>91</v>
      </c>
      <c r="C1074" t="s">
        <v>79</v>
      </c>
      <c r="D1074" t="s">
        <v>90</v>
      </c>
      <c r="E1074" t="s">
        <v>22</v>
      </c>
      <c r="F1074" t="s">
        <v>81</v>
      </c>
      <c r="G1074" t="s">
        <v>2864</v>
      </c>
      <c r="H1074" t="s">
        <v>72</v>
      </c>
      <c r="I1074" t="s">
        <v>72</v>
      </c>
      <c r="J1074" s="49" t="s">
        <v>7532</v>
      </c>
      <c r="K1074" t="s">
        <v>82</v>
      </c>
      <c r="L1074" t="s">
        <v>83</v>
      </c>
      <c r="M1074" s="50">
        <v>42639</v>
      </c>
      <c r="N1074" s="50">
        <v>42639</v>
      </c>
      <c r="O1074" s="51">
        <v>1</v>
      </c>
      <c r="P1074" s="51">
        <v>0</v>
      </c>
      <c r="Q1074">
        <v>100</v>
      </c>
      <c r="R1074" s="49" t="s">
        <v>2865</v>
      </c>
      <c r="S1074" s="49" t="s">
        <v>2865</v>
      </c>
      <c r="T1074" t="s">
        <v>84</v>
      </c>
      <c r="U1074" t="s">
        <v>73</v>
      </c>
      <c r="V1074" t="s">
        <v>85</v>
      </c>
      <c r="W1074" t="str">
        <f t="shared" ca="1" si="48"/>
        <v/>
      </c>
      <c r="X1074" t="str">
        <f t="shared" si="49"/>
        <v/>
      </c>
      <c r="Y1074" t="str">
        <f t="shared" ca="1" si="50"/>
        <v/>
      </c>
    </row>
    <row r="1075" spans="1:25" x14ac:dyDescent="0.25">
      <c r="A1075">
        <v>2826</v>
      </c>
      <c r="B1075" t="s">
        <v>91</v>
      </c>
      <c r="C1075" t="s">
        <v>79</v>
      </c>
      <c r="D1075" t="s">
        <v>90</v>
      </c>
      <c r="E1075" t="s">
        <v>22</v>
      </c>
      <c r="F1075" t="s">
        <v>81</v>
      </c>
      <c r="G1075" t="s">
        <v>2866</v>
      </c>
      <c r="H1075" t="s">
        <v>75</v>
      </c>
      <c r="I1075" t="s">
        <v>75</v>
      </c>
      <c r="J1075" s="49" t="s">
        <v>2867</v>
      </c>
      <c r="K1075" t="s">
        <v>82</v>
      </c>
      <c r="L1075" t="s">
        <v>83</v>
      </c>
      <c r="M1075" s="50">
        <v>42639</v>
      </c>
      <c r="N1075" s="50">
        <v>42639</v>
      </c>
      <c r="O1075" s="51">
        <v>0.30000001192092896</v>
      </c>
      <c r="P1075" s="51">
        <v>0</v>
      </c>
      <c r="Q1075">
        <v>100</v>
      </c>
      <c r="R1075" s="49" t="s">
        <v>2868</v>
      </c>
      <c r="S1075" s="49" t="s">
        <v>2867</v>
      </c>
      <c r="T1075" t="s">
        <v>84</v>
      </c>
      <c r="U1075" t="s">
        <v>73</v>
      </c>
      <c r="V1075" t="s">
        <v>85</v>
      </c>
      <c r="W1075" t="str">
        <f t="shared" ca="1" si="48"/>
        <v/>
      </c>
      <c r="X1075" t="str">
        <f t="shared" si="49"/>
        <v/>
      </c>
      <c r="Y1075" t="str">
        <f t="shared" ca="1" si="50"/>
        <v/>
      </c>
    </row>
    <row r="1076" spans="1:25" x14ac:dyDescent="0.25">
      <c r="A1076">
        <v>2827</v>
      </c>
      <c r="B1076" t="s">
        <v>91</v>
      </c>
      <c r="C1076" t="s">
        <v>79</v>
      </c>
      <c r="D1076" t="s">
        <v>90</v>
      </c>
      <c r="E1076" t="s">
        <v>22</v>
      </c>
      <c r="F1076" t="s">
        <v>81</v>
      </c>
      <c r="G1076" t="s">
        <v>2869</v>
      </c>
      <c r="H1076" t="s">
        <v>1992</v>
      </c>
      <c r="I1076" t="s">
        <v>1992</v>
      </c>
      <c r="J1076" s="49" t="s">
        <v>7533</v>
      </c>
      <c r="K1076" t="s">
        <v>82</v>
      </c>
      <c r="L1076" t="s">
        <v>83</v>
      </c>
      <c r="M1076" s="50">
        <v>42639</v>
      </c>
      <c r="N1076" s="50">
        <v>42639</v>
      </c>
      <c r="O1076" s="51">
        <v>0.30000001192092896</v>
      </c>
      <c r="P1076" s="51">
        <v>0</v>
      </c>
      <c r="Q1076">
        <v>100</v>
      </c>
      <c r="R1076" s="49" t="s">
        <v>2870</v>
      </c>
      <c r="S1076" s="49" t="s">
        <v>7533</v>
      </c>
      <c r="T1076" t="s">
        <v>84</v>
      </c>
      <c r="U1076" t="s">
        <v>73</v>
      </c>
      <c r="V1076" t="s">
        <v>85</v>
      </c>
      <c r="W1076" t="str">
        <f t="shared" ca="1" si="48"/>
        <v/>
      </c>
      <c r="X1076" t="str">
        <f t="shared" si="49"/>
        <v/>
      </c>
      <c r="Y1076" t="str">
        <f t="shared" ca="1" si="50"/>
        <v/>
      </c>
    </row>
    <row r="1077" spans="1:25" x14ac:dyDescent="0.25">
      <c r="A1077">
        <v>2829</v>
      </c>
      <c r="B1077" t="s">
        <v>91</v>
      </c>
      <c r="C1077" t="s">
        <v>79</v>
      </c>
      <c r="D1077" t="s">
        <v>90</v>
      </c>
      <c r="E1077" t="s">
        <v>22</v>
      </c>
      <c r="F1077" t="s">
        <v>81</v>
      </c>
      <c r="G1077" t="s">
        <v>2871</v>
      </c>
      <c r="H1077" t="s">
        <v>2014</v>
      </c>
      <c r="I1077" t="s">
        <v>2014</v>
      </c>
      <c r="J1077" s="49" t="s">
        <v>2872</v>
      </c>
      <c r="K1077" t="s">
        <v>82</v>
      </c>
      <c r="L1077" t="s">
        <v>83</v>
      </c>
      <c r="M1077" s="50">
        <v>42639</v>
      </c>
      <c r="N1077" s="50">
        <v>42639</v>
      </c>
      <c r="O1077" s="51">
        <v>0.30000001192092896</v>
      </c>
      <c r="P1077" s="51">
        <v>0</v>
      </c>
      <c r="Q1077">
        <v>100</v>
      </c>
      <c r="R1077" s="49" t="s">
        <v>2873</v>
      </c>
      <c r="S1077" s="49" t="s">
        <v>2872</v>
      </c>
      <c r="T1077" t="s">
        <v>84</v>
      </c>
      <c r="U1077" t="s">
        <v>73</v>
      </c>
      <c r="V1077" t="s">
        <v>85</v>
      </c>
      <c r="W1077" t="str">
        <f t="shared" ca="1" si="48"/>
        <v/>
      </c>
      <c r="X1077" t="str">
        <f t="shared" si="49"/>
        <v/>
      </c>
      <c r="Y1077" t="str">
        <f t="shared" ca="1" si="50"/>
        <v/>
      </c>
    </row>
    <row r="1078" spans="1:25" x14ac:dyDescent="0.25">
      <c r="A1078">
        <v>2830</v>
      </c>
      <c r="B1078" t="s">
        <v>91</v>
      </c>
      <c r="C1078" t="s">
        <v>79</v>
      </c>
      <c r="D1078" t="s">
        <v>90</v>
      </c>
      <c r="E1078" t="s">
        <v>22</v>
      </c>
      <c r="F1078" t="s">
        <v>81</v>
      </c>
      <c r="G1078" t="s">
        <v>2874</v>
      </c>
      <c r="H1078" t="s">
        <v>75</v>
      </c>
      <c r="I1078" t="s">
        <v>75</v>
      </c>
      <c r="J1078" s="49" t="s">
        <v>2875</v>
      </c>
      <c r="K1078" t="s">
        <v>82</v>
      </c>
      <c r="L1078" t="s">
        <v>83</v>
      </c>
      <c r="M1078" s="50">
        <v>42639</v>
      </c>
      <c r="N1078" s="50">
        <v>42639</v>
      </c>
      <c r="O1078" s="51">
        <v>1</v>
      </c>
      <c r="P1078" s="51">
        <v>0</v>
      </c>
      <c r="Q1078">
        <v>100</v>
      </c>
      <c r="R1078" s="49" t="s">
        <v>2876</v>
      </c>
      <c r="S1078" s="49" t="s">
        <v>2875</v>
      </c>
      <c r="T1078" t="s">
        <v>84</v>
      </c>
      <c r="U1078" t="s">
        <v>73</v>
      </c>
      <c r="V1078" t="s">
        <v>85</v>
      </c>
      <c r="W1078" t="str">
        <f t="shared" ca="1" si="48"/>
        <v/>
      </c>
      <c r="X1078" t="str">
        <f t="shared" si="49"/>
        <v/>
      </c>
      <c r="Y1078" t="str">
        <f t="shared" ca="1" si="50"/>
        <v/>
      </c>
    </row>
    <row r="1079" spans="1:25" x14ac:dyDescent="0.25">
      <c r="A1079">
        <v>2831</v>
      </c>
      <c r="B1079" t="s">
        <v>91</v>
      </c>
      <c r="C1079" t="s">
        <v>79</v>
      </c>
      <c r="D1079" t="s">
        <v>90</v>
      </c>
      <c r="E1079" t="s">
        <v>22</v>
      </c>
      <c r="F1079" t="s">
        <v>81</v>
      </c>
      <c r="G1079" t="s">
        <v>2877</v>
      </c>
      <c r="H1079" t="s">
        <v>75</v>
      </c>
      <c r="I1079" t="s">
        <v>75</v>
      </c>
      <c r="J1079" s="49" t="s">
        <v>2878</v>
      </c>
      <c r="K1079" t="s">
        <v>82</v>
      </c>
      <c r="L1079" t="s">
        <v>83</v>
      </c>
      <c r="M1079" s="50">
        <v>42639</v>
      </c>
      <c r="N1079" s="50">
        <v>42639</v>
      </c>
      <c r="O1079" s="51">
        <v>0.10000000149011612</v>
      </c>
      <c r="P1079" s="51">
        <v>0</v>
      </c>
      <c r="Q1079">
        <v>100</v>
      </c>
      <c r="R1079" s="49" t="s">
        <v>2879</v>
      </c>
      <c r="S1079" s="49" t="s">
        <v>2878</v>
      </c>
      <c r="T1079" t="s">
        <v>84</v>
      </c>
      <c r="U1079" t="s">
        <v>73</v>
      </c>
      <c r="V1079" t="s">
        <v>85</v>
      </c>
      <c r="W1079" t="str">
        <f t="shared" ca="1" si="48"/>
        <v/>
      </c>
      <c r="X1079" t="str">
        <f t="shared" si="49"/>
        <v/>
      </c>
      <c r="Y1079" t="str">
        <f t="shared" ca="1" si="50"/>
        <v/>
      </c>
    </row>
    <row r="1080" spans="1:25" x14ac:dyDescent="0.25">
      <c r="A1080">
        <v>2832</v>
      </c>
      <c r="B1080" t="s">
        <v>91</v>
      </c>
      <c r="C1080" t="s">
        <v>79</v>
      </c>
      <c r="D1080" t="s">
        <v>90</v>
      </c>
      <c r="E1080" t="s">
        <v>22</v>
      </c>
      <c r="F1080" t="s">
        <v>81</v>
      </c>
      <c r="G1080" t="s">
        <v>2880</v>
      </c>
      <c r="H1080" t="s">
        <v>2014</v>
      </c>
      <c r="I1080" t="s">
        <v>2014</v>
      </c>
      <c r="J1080" s="49" t="s">
        <v>7534</v>
      </c>
      <c r="K1080" t="s">
        <v>82</v>
      </c>
      <c r="L1080" t="s">
        <v>83</v>
      </c>
      <c r="M1080" s="50">
        <v>42639</v>
      </c>
      <c r="N1080" s="50">
        <v>42639</v>
      </c>
      <c r="O1080" s="51">
        <v>1</v>
      </c>
      <c r="P1080" s="51">
        <v>0</v>
      </c>
      <c r="Q1080">
        <v>100</v>
      </c>
      <c r="R1080" s="49" t="s">
        <v>2881</v>
      </c>
      <c r="S1080" s="49" t="s">
        <v>7534</v>
      </c>
      <c r="T1080" t="s">
        <v>84</v>
      </c>
      <c r="U1080" t="s">
        <v>73</v>
      </c>
      <c r="V1080" t="s">
        <v>85</v>
      </c>
      <c r="W1080" t="str">
        <f t="shared" ca="1" si="48"/>
        <v/>
      </c>
      <c r="X1080" t="str">
        <f t="shared" si="49"/>
        <v/>
      </c>
      <c r="Y1080" t="str">
        <f t="shared" ca="1" si="50"/>
        <v/>
      </c>
    </row>
    <row r="1081" spans="1:25" x14ac:dyDescent="0.25">
      <c r="A1081">
        <v>2834</v>
      </c>
      <c r="B1081" t="s">
        <v>91</v>
      </c>
      <c r="C1081" t="s">
        <v>79</v>
      </c>
      <c r="D1081" t="s">
        <v>90</v>
      </c>
      <c r="E1081" t="s">
        <v>22</v>
      </c>
      <c r="F1081" t="s">
        <v>92</v>
      </c>
      <c r="G1081" t="s">
        <v>2882</v>
      </c>
      <c r="H1081" t="s">
        <v>72</v>
      </c>
      <c r="I1081" t="s">
        <v>72</v>
      </c>
      <c r="J1081" s="49" t="s">
        <v>7535</v>
      </c>
      <c r="K1081" t="s">
        <v>82</v>
      </c>
      <c r="L1081" t="s">
        <v>83</v>
      </c>
      <c r="M1081" s="50">
        <v>42639</v>
      </c>
      <c r="N1081" s="50">
        <v>42639</v>
      </c>
      <c r="O1081" s="51">
        <v>1</v>
      </c>
      <c r="P1081" s="51">
        <v>0</v>
      </c>
      <c r="Q1081">
        <v>100</v>
      </c>
      <c r="R1081" s="49" t="s">
        <v>2883</v>
      </c>
      <c r="S1081" s="49" t="s">
        <v>2883</v>
      </c>
      <c r="T1081" t="s">
        <v>84</v>
      </c>
      <c r="U1081" t="s">
        <v>73</v>
      </c>
      <c r="V1081" t="s">
        <v>85</v>
      </c>
      <c r="W1081" t="str">
        <f t="shared" ca="1" si="48"/>
        <v/>
      </c>
      <c r="X1081" t="str">
        <f t="shared" si="49"/>
        <v/>
      </c>
      <c r="Y1081" t="str">
        <f t="shared" ca="1" si="50"/>
        <v/>
      </c>
    </row>
    <row r="1082" spans="1:25" x14ac:dyDescent="0.25">
      <c r="A1082">
        <v>2835</v>
      </c>
      <c r="B1082" t="s">
        <v>91</v>
      </c>
      <c r="C1082" t="s">
        <v>79</v>
      </c>
      <c r="D1082" t="s">
        <v>90</v>
      </c>
      <c r="E1082" t="s">
        <v>22</v>
      </c>
      <c r="F1082" t="s">
        <v>81</v>
      </c>
      <c r="G1082" t="s">
        <v>2884</v>
      </c>
      <c r="H1082" t="s">
        <v>1992</v>
      </c>
      <c r="I1082" t="s">
        <v>1992</v>
      </c>
      <c r="J1082" s="49" t="s">
        <v>7536</v>
      </c>
      <c r="K1082" t="s">
        <v>82</v>
      </c>
      <c r="L1082" t="s">
        <v>83</v>
      </c>
      <c r="M1082" s="50">
        <v>42639</v>
      </c>
      <c r="N1082" s="50">
        <v>42639</v>
      </c>
      <c r="O1082" s="51">
        <v>0.30000001192092896</v>
      </c>
      <c r="P1082" s="51">
        <v>0</v>
      </c>
      <c r="Q1082">
        <v>100</v>
      </c>
      <c r="R1082" s="49" t="s">
        <v>2885</v>
      </c>
      <c r="S1082" s="49" t="s">
        <v>7536</v>
      </c>
      <c r="T1082" t="s">
        <v>84</v>
      </c>
      <c r="U1082" t="s">
        <v>73</v>
      </c>
      <c r="V1082" t="s">
        <v>85</v>
      </c>
      <c r="W1082" t="str">
        <f t="shared" ca="1" si="48"/>
        <v/>
      </c>
      <c r="X1082" t="str">
        <f t="shared" si="49"/>
        <v/>
      </c>
      <c r="Y1082" t="str">
        <f t="shared" ca="1" si="50"/>
        <v/>
      </c>
    </row>
    <row r="1083" spans="1:25" x14ac:dyDescent="0.25">
      <c r="A1083">
        <v>2837</v>
      </c>
      <c r="B1083" t="s">
        <v>91</v>
      </c>
      <c r="C1083" t="s">
        <v>79</v>
      </c>
      <c r="D1083" t="s">
        <v>90</v>
      </c>
      <c r="E1083" t="s">
        <v>22</v>
      </c>
      <c r="F1083" t="s">
        <v>81</v>
      </c>
      <c r="G1083" t="s">
        <v>2886</v>
      </c>
      <c r="H1083" t="s">
        <v>2014</v>
      </c>
      <c r="I1083" t="s">
        <v>2014</v>
      </c>
      <c r="J1083" s="49" t="s">
        <v>7537</v>
      </c>
      <c r="K1083" t="s">
        <v>82</v>
      </c>
      <c r="L1083" t="s">
        <v>83</v>
      </c>
      <c r="M1083" s="50">
        <v>42639</v>
      </c>
      <c r="N1083" s="50">
        <v>42639</v>
      </c>
      <c r="O1083" s="51">
        <v>0.30000001192092896</v>
      </c>
      <c r="P1083" s="51">
        <v>0</v>
      </c>
      <c r="Q1083">
        <v>100</v>
      </c>
      <c r="R1083" s="49" t="s">
        <v>2887</v>
      </c>
      <c r="S1083" s="49" t="s">
        <v>7537</v>
      </c>
      <c r="T1083" t="s">
        <v>84</v>
      </c>
      <c r="U1083" t="s">
        <v>73</v>
      </c>
      <c r="V1083" t="s">
        <v>85</v>
      </c>
      <c r="W1083" t="str">
        <f t="shared" ca="1" si="48"/>
        <v/>
      </c>
      <c r="X1083" t="str">
        <f t="shared" si="49"/>
        <v/>
      </c>
      <c r="Y1083" t="str">
        <f t="shared" ca="1" si="50"/>
        <v/>
      </c>
    </row>
    <row r="1084" spans="1:25" x14ac:dyDescent="0.25">
      <c r="A1084">
        <v>2838</v>
      </c>
      <c r="B1084" t="s">
        <v>91</v>
      </c>
      <c r="C1084" t="s">
        <v>79</v>
      </c>
      <c r="D1084" t="s">
        <v>90</v>
      </c>
      <c r="E1084" t="s">
        <v>22</v>
      </c>
      <c r="F1084" t="s">
        <v>81</v>
      </c>
      <c r="G1084" t="s">
        <v>2888</v>
      </c>
      <c r="H1084" t="s">
        <v>2014</v>
      </c>
      <c r="I1084" t="s">
        <v>2014</v>
      </c>
      <c r="J1084" s="49" t="s">
        <v>7538</v>
      </c>
      <c r="K1084" t="s">
        <v>82</v>
      </c>
      <c r="L1084" t="s">
        <v>83</v>
      </c>
      <c r="M1084" s="50">
        <v>42639</v>
      </c>
      <c r="N1084" s="50">
        <v>42639</v>
      </c>
      <c r="O1084" s="51">
        <v>1</v>
      </c>
      <c r="P1084" s="51">
        <v>0</v>
      </c>
      <c r="Q1084">
        <v>100</v>
      </c>
      <c r="R1084" s="49" t="s">
        <v>2889</v>
      </c>
      <c r="S1084" s="49" t="s">
        <v>7538</v>
      </c>
      <c r="T1084" t="s">
        <v>84</v>
      </c>
      <c r="U1084" t="s">
        <v>73</v>
      </c>
      <c r="V1084" t="s">
        <v>85</v>
      </c>
      <c r="W1084" t="str">
        <f t="shared" ca="1" si="48"/>
        <v/>
      </c>
      <c r="X1084" t="str">
        <f t="shared" si="49"/>
        <v/>
      </c>
      <c r="Y1084" t="str">
        <f t="shared" ca="1" si="50"/>
        <v/>
      </c>
    </row>
    <row r="1085" spans="1:25" x14ac:dyDescent="0.25">
      <c r="A1085">
        <v>2844</v>
      </c>
      <c r="B1085" t="s">
        <v>91</v>
      </c>
      <c r="C1085" t="s">
        <v>79</v>
      </c>
      <c r="D1085" t="s">
        <v>90</v>
      </c>
      <c r="E1085" t="s">
        <v>22</v>
      </c>
      <c r="F1085" t="s">
        <v>92</v>
      </c>
      <c r="G1085" t="s">
        <v>2890</v>
      </c>
      <c r="H1085" t="s">
        <v>72</v>
      </c>
      <c r="I1085" t="s">
        <v>72</v>
      </c>
      <c r="J1085" s="49" t="s">
        <v>7539</v>
      </c>
      <c r="K1085" t="s">
        <v>82</v>
      </c>
      <c r="L1085" t="s">
        <v>83</v>
      </c>
      <c r="M1085" s="50">
        <v>42639</v>
      </c>
      <c r="N1085" s="50">
        <v>42639</v>
      </c>
      <c r="O1085" s="51">
        <v>1</v>
      </c>
      <c r="P1085" s="51">
        <v>0</v>
      </c>
      <c r="Q1085">
        <v>100</v>
      </c>
      <c r="R1085" s="49" t="s">
        <v>2891</v>
      </c>
      <c r="S1085" s="49" t="s">
        <v>2891</v>
      </c>
      <c r="T1085" t="s">
        <v>84</v>
      </c>
      <c r="U1085" t="s">
        <v>73</v>
      </c>
      <c r="V1085" t="s">
        <v>85</v>
      </c>
      <c r="W1085" t="str">
        <f t="shared" ca="1" si="48"/>
        <v/>
      </c>
      <c r="X1085" t="str">
        <f t="shared" si="49"/>
        <v/>
      </c>
      <c r="Y1085" t="str">
        <f t="shared" ca="1" si="50"/>
        <v/>
      </c>
    </row>
    <row r="1086" spans="1:25" x14ac:dyDescent="0.25">
      <c r="A1086">
        <v>2847</v>
      </c>
      <c r="B1086" t="s">
        <v>91</v>
      </c>
      <c r="C1086" t="s">
        <v>79</v>
      </c>
      <c r="D1086" t="s">
        <v>90</v>
      </c>
      <c r="E1086" t="s">
        <v>22</v>
      </c>
      <c r="F1086" t="s">
        <v>81</v>
      </c>
      <c r="G1086" t="s">
        <v>2892</v>
      </c>
      <c r="H1086" t="s">
        <v>1992</v>
      </c>
      <c r="I1086" t="s">
        <v>1992</v>
      </c>
      <c r="J1086" s="49" t="s">
        <v>10117</v>
      </c>
      <c r="K1086" t="s">
        <v>82</v>
      </c>
      <c r="L1086" t="s">
        <v>83</v>
      </c>
      <c r="M1086" s="50">
        <v>42639</v>
      </c>
      <c r="N1086" s="50">
        <v>42639</v>
      </c>
      <c r="O1086" s="51">
        <v>0.40000000596046448</v>
      </c>
      <c r="P1086" s="51">
        <v>0</v>
      </c>
      <c r="Q1086">
        <v>100</v>
      </c>
      <c r="R1086" s="49" t="s">
        <v>2894</v>
      </c>
      <c r="S1086" s="49" t="s">
        <v>2893</v>
      </c>
      <c r="T1086" t="s">
        <v>84</v>
      </c>
      <c r="U1086" t="s">
        <v>73</v>
      </c>
      <c r="V1086" t="s">
        <v>85</v>
      </c>
      <c r="W1086" t="str">
        <f t="shared" ca="1" si="48"/>
        <v/>
      </c>
      <c r="X1086" t="str">
        <f t="shared" si="49"/>
        <v/>
      </c>
      <c r="Y1086" t="str">
        <f t="shared" ca="1" si="50"/>
        <v/>
      </c>
    </row>
    <row r="1087" spans="1:25" x14ac:dyDescent="0.25">
      <c r="A1087">
        <v>2849</v>
      </c>
      <c r="B1087" t="s">
        <v>91</v>
      </c>
      <c r="C1087" t="s">
        <v>79</v>
      </c>
      <c r="D1087" t="s">
        <v>90</v>
      </c>
      <c r="E1087" t="s">
        <v>22</v>
      </c>
      <c r="F1087" t="s">
        <v>81</v>
      </c>
      <c r="G1087" t="s">
        <v>2895</v>
      </c>
      <c r="H1087" t="s">
        <v>1992</v>
      </c>
      <c r="I1087" t="s">
        <v>1992</v>
      </c>
      <c r="J1087" s="49" t="s">
        <v>2896</v>
      </c>
      <c r="K1087" t="s">
        <v>82</v>
      </c>
      <c r="L1087" t="s">
        <v>83</v>
      </c>
      <c r="M1087" s="50">
        <v>42639</v>
      </c>
      <c r="N1087" s="50">
        <v>42639</v>
      </c>
      <c r="O1087" s="51">
        <v>0.15000000596046448</v>
      </c>
      <c r="P1087" s="51">
        <v>0</v>
      </c>
      <c r="Q1087">
        <v>100</v>
      </c>
      <c r="R1087" s="49" t="s">
        <v>2897</v>
      </c>
      <c r="S1087" s="49" t="s">
        <v>2896</v>
      </c>
      <c r="T1087" t="s">
        <v>84</v>
      </c>
      <c r="U1087" t="s">
        <v>73</v>
      </c>
      <c r="V1087" t="s">
        <v>85</v>
      </c>
      <c r="W1087" t="str">
        <f t="shared" ca="1" si="48"/>
        <v/>
      </c>
      <c r="X1087" t="str">
        <f t="shared" si="49"/>
        <v/>
      </c>
      <c r="Y1087" t="str">
        <f t="shared" ca="1" si="50"/>
        <v/>
      </c>
    </row>
    <row r="1088" spans="1:25" x14ac:dyDescent="0.25">
      <c r="A1088">
        <v>2852</v>
      </c>
      <c r="B1088" t="s">
        <v>91</v>
      </c>
      <c r="C1088" t="s">
        <v>79</v>
      </c>
      <c r="D1088" t="s">
        <v>90</v>
      </c>
      <c r="E1088" t="s">
        <v>22</v>
      </c>
      <c r="F1088" t="s">
        <v>81</v>
      </c>
      <c r="G1088" t="s">
        <v>2898</v>
      </c>
      <c r="H1088" t="s">
        <v>2014</v>
      </c>
      <c r="I1088" t="s">
        <v>2014</v>
      </c>
      <c r="J1088" s="49" t="s">
        <v>7540</v>
      </c>
      <c r="K1088" t="s">
        <v>82</v>
      </c>
      <c r="L1088" t="s">
        <v>83</v>
      </c>
      <c r="M1088" s="50">
        <v>42639</v>
      </c>
      <c r="N1088" s="50">
        <v>42639</v>
      </c>
      <c r="O1088" s="51">
        <v>0.30000001192092896</v>
      </c>
      <c r="P1088" s="51">
        <v>0</v>
      </c>
      <c r="Q1088">
        <v>100</v>
      </c>
      <c r="R1088" s="49" t="s">
        <v>2899</v>
      </c>
      <c r="S1088" s="49" t="s">
        <v>7540</v>
      </c>
      <c r="T1088" t="s">
        <v>84</v>
      </c>
      <c r="U1088" t="s">
        <v>73</v>
      </c>
      <c r="V1088" t="s">
        <v>85</v>
      </c>
      <c r="W1088" t="str">
        <f t="shared" ca="1" si="48"/>
        <v/>
      </c>
      <c r="X1088" t="str">
        <f t="shared" si="49"/>
        <v/>
      </c>
      <c r="Y1088" t="str">
        <f t="shared" ca="1" si="50"/>
        <v/>
      </c>
    </row>
    <row r="1089" spans="1:25" x14ac:dyDescent="0.25">
      <c r="A1089">
        <v>2855</v>
      </c>
      <c r="B1089" t="s">
        <v>91</v>
      </c>
      <c r="C1089" t="s">
        <v>79</v>
      </c>
      <c r="D1089" t="s">
        <v>90</v>
      </c>
      <c r="E1089" t="s">
        <v>22</v>
      </c>
      <c r="F1089" t="s">
        <v>88</v>
      </c>
      <c r="G1089" t="s">
        <v>2900</v>
      </c>
      <c r="H1089" t="s">
        <v>72</v>
      </c>
      <c r="I1089" t="s">
        <v>72</v>
      </c>
      <c r="J1089" s="49" t="s">
        <v>2901</v>
      </c>
      <c r="K1089" t="s">
        <v>82</v>
      </c>
      <c r="L1089" t="s">
        <v>83</v>
      </c>
      <c r="M1089" s="50">
        <v>42639</v>
      </c>
      <c r="N1089" s="50">
        <v>42639</v>
      </c>
      <c r="O1089" s="51">
        <v>1</v>
      </c>
      <c r="P1089" s="51">
        <v>0</v>
      </c>
      <c r="Q1089">
        <v>100</v>
      </c>
      <c r="R1089" s="49" t="s">
        <v>2902</v>
      </c>
      <c r="S1089" s="49" t="s">
        <v>2902</v>
      </c>
      <c r="T1089" t="s">
        <v>84</v>
      </c>
      <c r="U1089" t="s">
        <v>73</v>
      </c>
      <c r="V1089" t="s">
        <v>85</v>
      </c>
      <c r="W1089" t="str">
        <f t="shared" ca="1" si="48"/>
        <v/>
      </c>
      <c r="X1089" t="str">
        <f t="shared" si="49"/>
        <v/>
      </c>
      <c r="Y1089" t="str">
        <f t="shared" ca="1" si="50"/>
        <v/>
      </c>
    </row>
    <row r="1090" spans="1:25" x14ac:dyDescent="0.25">
      <c r="A1090">
        <v>2856</v>
      </c>
      <c r="B1090" t="s">
        <v>91</v>
      </c>
      <c r="C1090" t="s">
        <v>79</v>
      </c>
      <c r="D1090" t="s">
        <v>90</v>
      </c>
      <c r="E1090" t="s">
        <v>22</v>
      </c>
      <c r="F1090" t="s">
        <v>81</v>
      </c>
      <c r="G1090" t="s">
        <v>2903</v>
      </c>
      <c r="H1090" t="s">
        <v>1992</v>
      </c>
      <c r="I1090" t="s">
        <v>1992</v>
      </c>
      <c r="J1090" s="49" t="s">
        <v>7541</v>
      </c>
      <c r="K1090" t="s">
        <v>82</v>
      </c>
      <c r="L1090" t="s">
        <v>83</v>
      </c>
      <c r="M1090" s="50">
        <v>42639</v>
      </c>
      <c r="N1090" s="50">
        <v>42639</v>
      </c>
      <c r="O1090" s="51">
        <v>0.40000000596046448</v>
      </c>
      <c r="P1090" s="51">
        <v>0</v>
      </c>
      <c r="Q1090">
        <v>100</v>
      </c>
      <c r="R1090" s="49" t="s">
        <v>2904</v>
      </c>
      <c r="S1090" s="49" t="s">
        <v>7541</v>
      </c>
      <c r="T1090" t="s">
        <v>84</v>
      </c>
      <c r="U1090" t="s">
        <v>73</v>
      </c>
      <c r="V1090" t="s">
        <v>85</v>
      </c>
      <c r="W1090" t="str">
        <f t="shared" ref="W1090:W1153" ca="1" si="51">IF($E1090="Nova",IF(($M1090-TODAY()&lt;0),1,""),"")</f>
        <v/>
      </c>
      <c r="X1090" t="str">
        <f t="shared" ref="X1090:X1153" si="52">IF($E1090="Concluída",IF(($N1090-M1090&gt;0),1,""),"")</f>
        <v/>
      </c>
      <c r="Y1090" t="str">
        <f t="shared" ref="Y1090:Y1153" ca="1" si="53">IF($E1090="Em Andamento",IF(($M1090-TODAY()&lt;0),1,""),"")</f>
        <v/>
      </c>
    </row>
    <row r="1091" spans="1:25" x14ac:dyDescent="0.25">
      <c r="A1091">
        <v>2858</v>
      </c>
      <c r="B1091" t="s">
        <v>91</v>
      </c>
      <c r="C1091" t="s">
        <v>79</v>
      </c>
      <c r="D1091" t="s">
        <v>90</v>
      </c>
      <c r="E1091" t="s">
        <v>22</v>
      </c>
      <c r="F1091" t="s">
        <v>81</v>
      </c>
      <c r="G1091" t="s">
        <v>2905</v>
      </c>
      <c r="H1091" t="s">
        <v>72</v>
      </c>
      <c r="I1091" t="s">
        <v>72</v>
      </c>
      <c r="J1091" s="49" t="s">
        <v>2906</v>
      </c>
      <c r="K1091" t="s">
        <v>82</v>
      </c>
      <c r="L1091" t="s">
        <v>83</v>
      </c>
      <c r="M1091" s="50">
        <v>42639</v>
      </c>
      <c r="N1091" s="50">
        <v>42639</v>
      </c>
      <c r="O1091" s="51">
        <v>1</v>
      </c>
      <c r="P1091" s="51">
        <v>0</v>
      </c>
      <c r="Q1091">
        <v>100</v>
      </c>
      <c r="R1091" s="49" t="s">
        <v>2907</v>
      </c>
      <c r="S1091" s="49" t="s">
        <v>2907</v>
      </c>
      <c r="T1091" t="s">
        <v>84</v>
      </c>
      <c r="U1091" t="s">
        <v>73</v>
      </c>
      <c r="V1091" t="s">
        <v>85</v>
      </c>
      <c r="W1091" t="str">
        <f t="shared" ca="1" si="51"/>
        <v/>
      </c>
      <c r="X1091" t="str">
        <f t="shared" si="52"/>
        <v/>
      </c>
      <c r="Y1091" t="str">
        <f t="shared" ca="1" si="53"/>
        <v/>
      </c>
    </row>
    <row r="1092" spans="1:25" x14ac:dyDescent="0.25">
      <c r="A1092">
        <v>2859</v>
      </c>
      <c r="B1092" t="s">
        <v>91</v>
      </c>
      <c r="C1092" t="s">
        <v>79</v>
      </c>
      <c r="D1092" t="s">
        <v>90</v>
      </c>
      <c r="E1092" t="s">
        <v>22</v>
      </c>
      <c r="F1092" t="s">
        <v>81</v>
      </c>
      <c r="G1092" t="s">
        <v>2908</v>
      </c>
      <c r="H1092" t="s">
        <v>75</v>
      </c>
      <c r="I1092" t="s">
        <v>75</v>
      </c>
      <c r="J1092" s="49" t="s">
        <v>2909</v>
      </c>
      <c r="K1092" t="s">
        <v>82</v>
      </c>
      <c r="L1092" t="s">
        <v>83</v>
      </c>
      <c r="M1092" s="50">
        <v>42639</v>
      </c>
      <c r="N1092" s="50">
        <v>42639</v>
      </c>
      <c r="O1092" s="51">
        <v>0.20000000298023224</v>
      </c>
      <c r="P1092" s="51">
        <v>0</v>
      </c>
      <c r="Q1092">
        <v>100</v>
      </c>
      <c r="R1092" s="49" t="s">
        <v>2910</v>
      </c>
      <c r="S1092" s="49" t="s">
        <v>2911</v>
      </c>
      <c r="T1092" t="s">
        <v>84</v>
      </c>
      <c r="U1092" t="s">
        <v>73</v>
      </c>
      <c r="V1092" t="s">
        <v>85</v>
      </c>
      <c r="W1092" t="str">
        <f t="shared" ca="1" si="51"/>
        <v/>
      </c>
      <c r="X1092" t="str">
        <f t="shared" si="52"/>
        <v/>
      </c>
      <c r="Y1092" t="str">
        <f t="shared" ca="1" si="53"/>
        <v/>
      </c>
    </row>
    <row r="1093" spans="1:25" x14ac:dyDescent="0.25">
      <c r="A1093">
        <v>2870</v>
      </c>
      <c r="B1093" t="s">
        <v>91</v>
      </c>
      <c r="C1093" t="s">
        <v>79</v>
      </c>
      <c r="D1093" t="s">
        <v>90</v>
      </c>
      <c r="E1093" t="s">
        <v>26</v>
      </c>
      <c r="F1093" t="s">
        <v>81</v>
      </c>
      <c r="G1093" t="s">
        <v>2912</v>
      </c>
      <c r="H1093" t="s">
        <v>2014</v>
      </c>
      <c r="I1093" t="s">
        <v>2014</v>
      </c>
      <c r="J1093" s="49" t="s">
        <v>2913</v>
      </c>
      <c r="K1093" t="s">
        <v>82</v>
      </c>
      <c r="L1093" t="s">
        <v>83</v>
      </c>
      <c r="M1093" s="50">
        <v>42639</v>
      </c>
      <c r="N1093" s="50">
        <v>42639</v>
      </c>
      <c r="O1093" s="51">
        <v>8</v>
      </c>
      <c r="P1093" s="51">
        <v>0</v>
      </c>
      <c r="Q1093">
        <v>0</v>
      </c>
      <c r="R1093" s="49" t="s">
        <v>2913</v>
      </c>
      <c r="S1093" s="49" t="s">
        <v>86</v>
      </c>
      <c r="T1093" t="s">
        <v>84</v>
      </c>
      <c r="U1093" t="s">
        <v>73</v>
      </c>
      <c r="V1093" t="s">
        <v>85</v>
      </c>
      <c r="W1093">
        <f t="shared" ca="1" si="51"/>
        <v>1</v>
      </c>
      <c r="X1093" t="str">
        <f t="shared" si="52"/>
        <v/>
      </c>
      <c r="Y1093" t="str">
        <f t="shared" ca="1" si="53"/>
        <v/>
      </c>
    </row>
    <row r="1094" spans="1:25" x14ac:dyDescent="0.25">
      <c r="A1094">
        <v>2877</v>
      </c>
      <c r="B1094" t="s">
        <v>91</v>
      </c>
      <c r="C1094" t="s">
        <v>79</v>
      </c>
      <c r="D1094" t="s">
        <v>90</v>
      </c>
      <c r="E1094" t="s">
        <v>22</v>
      </c>
      <c r="F1094" t="s">
        <v>81</v>
      </c>
      <c r="G1094" t="s">
        <v>2914</v>
      </c>
      <c r="H1094" t="s">
        <v>1992</v>
      </c>
      <c r="I1094" t="s">
        <v>1992</v>
      </c>
      <c r="J1094" s="49" t="s">
        <v>7542</v>
      </c>
      <c r="K1094" t="s">
        <v>82</v>
      </c>
      <c r="L1094" t="s">
        <v>83</v>
      </c>
      <c r="M1094" s="50">
        <v>42640</v>
      </c>
      <c r="N1094" s="50">
        <v>42640</v>
      </c>
      <c r="O1094" s="51">
        <v>0.40000000596046448</v>
      </c>
      <c r="P1094" s="51">
        <v>0</v>
      </c>
      <c r="Q1094">
        <v>100</v>
      </c>
      <c r="R1094" s="49" t="s">
        <v>2915</v>
      </c>
      <c r="S1094" s="49" t="s">
        <v>7542</v>
      </c>
      <c r="T1094" t="s">
        <v>84</v>
      </c>
      <c r="U1094" t="s">
        <v>73</v>
      </c>
      <c r="V1094" t="s">
        <v>85</v>
      </c>
      <c r="W1094" t="str">
        <f t="shared" ca="1" si="51"/>
        <v/>
      </c>
      <c r="X1094" t="str">
        <f t="shared" si="52"/>
        <v/>
      </c>
      <c r="Y1094" t="str">
        <f t="shared" ca="1" si="53"/>
        <v/>
      </c>
    </row>
    <row r="1095" spans="1:25" x14ac:dyDescent="0.25">
      <c r="A1095">
        <v>2879</v>
      </c>
      <c r="B1095" t="s">
        <v>91</v>
      </c>
      <c r="C1095" t="s">
        <v>79</v>
      </c>
      <c r="D1095" t="s">
        <v>90</v>
      </c>
      <c r="E1095" t="s">
        <v>22</v>
      </c>
      <c r="F1095" t="s">
        <v>81</v>
      </c>
      <c r="G1095" t="s">
        <v>2916</v>
      </c>
      <c r="H1095" t="s">
        <v>75</v>
      </c>
      <c r="I1095" t="s">
        <v>75</v>
      </c>
      <c r="J1095" s="49" t="s">
        <v>2917</v>
      </c>
      <c r="K1095" t="s">
        <v>82</v>
      </c>
      <c r="L1095" t="s">
        <v>83</v>
      </c>
      <c r="M1095" s="50">
        <v>42640</v>
      </c>
      <c r="N1095" s="50">
        <v>42640</v>
      </c>
      <c r="O1095" s="51">
        <v>1</v>
      </c>
      <c r="P1095" s="51">
        <v>0</v>
      </c>
      <c r="Q1095">
        <v>100</v>
      </c>
      <c r="R1095" s="49" t="s">
        <v>2918</v>
      </c>
      <c r="S1095" s="49" t="s">
        <v>2917</v>
      </c>
      <c r="T1095" t="s">
        <v>84</v>
      </c>
      <c r="U1095" t="s">
        <v>73</v>
      </c>
      <c r="V1095" t="s">
        <v>85</v>
      </c>
      <c r="W1095" t="str">
        <f t="shared" ca="1" si="51"/>
        <v/>
      </c>
      <c r="X1095" t="str">
        <f t="shared" si="52"/>
        <v/>
      </c>
      <c r="Y1095" t="str">
        <f t="shared" ca="1" si="53"/>
        <v/>
      </c>
    </row>
    <row r="1096" spans="1:25" x14ac:dyDescent="0.25">
      <c r="A1096">
        <v>2882</v>
      </c>
      <c r="B1096" t="s">
        <v>91</v>
      </c>
      <c r="C1096" t="s">
        <v>79</v>
      </c>
      <c r="D1096" t="s">
        <v>90</v>
      </c>
      <c r="E1096" t="s">
        <v>22</v>
      </c>
      <c r="F1096" t="s">
        <v>92</v>
      </c>
      <c r="G1096" t="s">
        <v>2919</v>
      </c>
      <c r="H1096" t="s">
        <v>72</v>
      </c>
      <c r="I1096" t="s">
        <v>72</v>
      </c>
      <c r="J1096" s="49" t="s">
        <v>7543</v>
      </c>
      <c r="K1096" t="s">
        <v>82</v>
      </c>
      <c r="L1096" t="s">
        <v>83</v>
      </c>
      <c r="M1096" s="50">
        <v>42640</v>
      </c>
      <c r="N1096" s="50">
        <v>42640</v>
      </c>
      <c r="O1096" s="51">
        <v>1</v>
      </c>
      <c r="P1096" s="51">
        <v>0</v>
      </c>
      <c r="Q1096">
        <v>100</v>
      </c>
      <c r="R1096" s="49" t="s">
        <v>2920</v>
      </c>
      <c r="S1096" s="49" t="s">
        <v>2920</v>
      </c>
      <c r="T1096" t="s">
        <v>84</v>
      </c>
      <c r="U1096" t="s">
        <v>73</v>
      </c>
      <c r="V1096" t="s">
        <v>85</v>
      </c>
      <c r="W1096" t="str">
        <f t="shared" ca="1" si="51"/>
        <v/>
      </c>
      <c r="X1096" t="str">
        <f t="shared" si="52"/>
        <v/>
      </c>
      <c r="Y1096" t="str">
        <f t="shared" ca="1" si="53"/>
        <v/>
      </c>
    </row>
    <row r="1097" spans="1:25" x14ac:dyDescent="0.25">
      <c r="A1097">
        <v>2891</v>
      </c>
      <c r="B1097" t="s">
        <v>91</v>
      </c>
      <c r="C1097" t="s">
        <v>79</v>
      </c>
      <c r="D1097" t="s">
        <v>90</v>
      </c>
      <c r="E1097" t="s">
        <v>22</v>
      </c>
      <c r="F1097" t="s">
        <v>81</v>
      </c>
      <c r="G1097" t="s">
        <v>2921</v>
      </c>
      <c r="H1097" t="s">
        <v>75</v>
      </c>
      <c r="I1097" t="s">
        <v>75</v>
      </c>
      <c r="J1097" s="49" t="s">
        <v>2922</v>
      </c>
      <c r="K1097" t="s">
        <v>82</v>
      </c>
      <c r="L1097" t="s">
        <v>83</v>
      </c>
      <c r="M1097" s="50">
        <v>42640</v>
      </c>
      <c r="N1097" s="50">
        <v>42640</v>
      </c>
      <c r="O1097" s="51">
        <v>2</v>
      </c>
      <c r="P1097" s="51">
        <v>0</v>
      </c>
      <c r="Q1097">
        <v>100</v>
      </c>
      <c r="R1097" s="49" t="s">
        <v>2923</v>
      </c>
      <c r="S1097" s="49" t="s">
        <v>2922</v>
      </c>
      <c r="T1097" t="s">
        <v>84</v>
      </c>
      <c r="U1097" t="s">
        <v>73</v>
      </c>
      <c r="V1097" t="s">
        <v>85</v>
      </c>
      <c r="W1097" t="str">
        <f t="shared" ca="1" si="51"/>
        <v/>
      </c>
      <c r="X1097" t="str">
        <f t="shared" si="52"/>
        <v/>
      </c>
      <c r="Y1097" t="str">
        <f t="shared" ca="1" si="53"/>
        <v/>
      </c>
    </row>
    <row r="1098" spans="1:25" x14ac:dyDescent="0.25">
      <c r="A1098">
        <v>2909</v>
      </c>
      <c r="B1098" t="s">
        <v>91</v>
      </c>
      <c r="C1098" t="s">
        <v>79</v>
      </c>
      <c r="D1098" t="s">
        <v>90</v>
      </c>
      <c r="E1098" t="s">
        <v>22</v>
      </c>
      <c r="F1098" t="s">
        <v>81</v>
      </c>
      <c r="G1098" t="s">
        <v>2924</v>
      </c>
      <c r="H1098" t="s">
        <v>2014</v>
      </c>
      <c r="I1098" t="s">
        <v>2014</v>
      </c>
      <c r="J1098" s="49" t="s">
        <v>7544</v>
      </c>
      <c r="K1098" t="s">
        <v>82</v>
      </c>
      <c r="L1098" t="s">
        <v>83</v>
      </c>
      <c r="M1098" s="50">
        <v>42640</v>
      </c>
      <c r="N1098" s="50">
        <v>42640</v>
      </c>
      <c r="O1098" s="51">
        <v>0.30000001192092896</v>
      </c>
      <c r="P1098" s="51">
        <v>0</v>
      </c>
      <c r="Q1098">
        <v>100</v>
      </c>
      <c r="R1098" s="49" t="s">
        <v>2925</v>
      </c>
      <c r="S1098" s="49" t="s">
        <v>7544</v>
      </c>
      <c r="T1098" t="s">
        <v>84</v>
      </c>
      <c r="U1098" t="s">
        <v>73</v>
      </c>
      <c r="V1098" t="s">
        <v>85</v>
      </c>
      <c r="W1098" t="str">
        <f t="shared" ca="1" si="51"/>
        <v/>
      </c>
      <c r="X1098" t="str">
        <f t="shared" si="52"/>
        <v/>
      </c>
      <c r="Y1098" t="str">
        <f t="shared" ca="1" si="53"/>
        <v/>
      </c>
    </row>
    <row r="1099" spans="1:25" x14ac:dyDescent="0.25">
      <c r="A1099">
        <v>2910</v>
      </c>
      <c r="B1099" t="s">
        <v>91</v>
      </c>
      <c r="C1099" t="s">
        <v>79</v>
      </c>
      <c r="D1099" t="s">
        <v>90</v>
      </c>
      <c r="E1099" t="s">
        <v>22</v>
      </c>
      <c r="F1099" t="s">
        <v>81</v>
      </c>
      <c r="G1099" t="s">
        <v>2926</v>
      </c>
      <c r="H1099" t="s">
        <v>1992</v>
      </c>
      <c r="I1099" t="s">
        <v>1992</v>
      </c>
      <c r="J1099" s="49" t="s">
        <v>7545</v>
      </c>
      <c r="K1099" t="s">
        <v>82</v>
      </c>
      <c r="L1099" t="s">
        <v>83</v>
      </c>
      <c r="M1099" s="50">
        <v>42640</v>
      </c>
      <c r="N1099" s="50">
        <v>42640</v>
      </c>
      <c r="O1099" s="51">
        <v>0.40000000596046448</v>
      </c>
      <c r="P1099" s="51">
        <v>0</v>
      </c>
      <c r="Q1099">
        <v>100</v>
      </c>
      <c r="R1099" s="49" t="s">
        <v>2927</v>
      </c>
      <c r="S1099" s="49" t="s">
        <v>7545</v>
      </c>
      <c r="T1099" t="s">
        <v>84</v>
      </c>
      <c r="U1099" t="s">
        <v>73</v>
      </c>
      <c r="V1099" t="s">
        <v>85</v>
      </c>
      <c r="W1099" t="str">
        <f t="shared" ca="1" si="51"/>
        <v/>
      </c>
      <c r="X1099" t="str">
        <f t="shared" si="52"/>
        <v/>
      </c>
      <c r="Y1099" t="str">
        <f t="shared" ca="1" si="53"/>
        <v/>
      </c>
    </row>
    <row r="1100" spans="1:25" x14ac:dyDescent="0.25">
      <c r="A1100">
        <v>2911</v>
      </c>
      <c r="B1100" t="s">
        <v>91</v>
      </c>
      <c r="C1100" t="s">
        <v>79</v>
      </c>
      <c r="D1100" t="s">
        <v>90</v>
      </c>
      <c r="E1100" t="s">
        <v>22</v>
      </c>
      <c r="F1100" t="s">
        <v>81</v>
      </c>
      <c r="G1100" t="s">
        <v>2928</v>
      </c>
      <c r="H1100" t="s">
        <v>2014</v>
      </c>
      <c r="I1100" t="s">
        <v>2014</v>
      </c>
      <c r="J1100" s="49" t="s">
        <v>7546</v>
      </c>
      <c r="K1100" t="s">
        <v>82</v>
      </c>
      <c r="L1100" t="s">
        <v>83</v>
      </c>
      <c r="M1100" s="50">
        <v>42640</v>
      </c>
      <c r="N1100" s="50">
        <v>42640</v>
      </c>
      <c r="O1100" s="51">
        <v>0.30000001192092896</v>
      </c>
      <c r="P1100" s="51">
        <v>0</v>
      </c>
      <c r="Q1100">
        <v>100</v>
      </c>
      <c r="R1100" s="49" t="s">
        <v>2929</v>
      </c>
      <c r="S1100" s="49" t="s">
        <v>7546</v>
      </c>
      <c r="T1100" t="s">
        <v>84</v>
      </c>
      <c r="U1100" t="s">
        <v>73</v>
      </c>
      <c r="V1100" t="s">
        <v>85</v>
      </c>
      <c r="W1100" t="str">
        <f t="shared" ca="1" si="51"/>
        <v/>
      </c>
      <c r="X1100" t="str">
        <f t="shared" si="52"/>
        <v/>
      </c>
      <c r="Y1100" t="str">
        <f t="shared" ca="1" si="53"/>
        <v/>
      </c>
    </row>
    <row r="1101" spans="1:25" x14ac:dyDescent="0.25">
      <c r="A1101">
        <v>2920</v>
      </c>
      <c r="B1101" t="s">
        <v>91</v>
      </c>
      <c r="C1101" t="s">
        <v>79</v>
      </c>
      <c r="D1101" t="s">
        <v>90</v>
      </c>
      <c r="E1101" t="s">
        <v>22</v>
      </c>
      <c r="F1101" t="s">
        <v>81</v>
      </c>
      <c r="G1101" t="s">
        <v>2930</v>
      </c>
      <c r="H1101" t="s">
        <v>2014</v>
      </c>
      <c r="I1101" t="s">
        <v>2014</v>
      </c>
      <c r="J1101" s="49" t="s">
        <v>7547</v>
      </c>
      <c r="K1101" t="s">
        <v>82</v>
      </c>
      <c r="L1101" t="s">
        <v>83</v>
      </c>
      <c r="M1101" s="50">
        <v>42640</v>
      </c>
      <c r="N1101" s="50">
        <v>42640</v>
      </c>
      <c r="O1101" s="51">
        <v>1</v>
      </c>
      <c r="P1101" s="51">
        <v>0</v>
      </c>
      <c r="Q1101">
        <v>100</v>
      </c>
      <c r="R1101" s="49" t="s">
        <v>2931</v>
      </c>
      <c r="S1101" s="49" t="s">
        <v>7547</v>
      </c>
      <c r="T1101" t="s">
        <v>84</v>
      </c>
      <c r="U1101" t="s">
        <v>73</v>
      </c>
      <c r="V1101" t="s">
        <v>85</v>
      </c>
      <c r="W1101" t="str">
        <f t="shared" ca="1" si="51"/>
        <v/>
      </c>
      <c r="X1101" t="str">
        <f t="shared" si="52"/>
        <v/>
      </c>
      <c r="Y1101" t="str">
        <f t="shared" ca="1" si="53"/>
        <v/>
      </c>
    </row>
    <row r="1102" spans="1:25" x14ac:dyDescent="0.25">
      <c r="A1102">
        <v>2922</v>
      </c>
      <c r="B1102" t="s">
        <v>91</v>
      </c>
      <c r="C1102" t="s">
        <v>79</v>
      </c>
      <c r="D1102" t="s">
        <v>90</v>
      </c>
      <c r="E1102" t="s">
        <v>28</v>
      </c>
      <c r="F1102" t="s">
        <v>88</v>
      </c>
      <c r="G1102" t="s">
        <v>7548</v>
      </c>
      <c r="H1102" t="s">
        <v>72</v>
      </c>
      <c r="I1102" t="s">
        <v>72</v>
      </c>
      <c r="J1102" s="49" t="s">
        <v>7549</v>
      </c>
      <c r="K1102" t="s">
        <v>82</v>
      </c>
      <c r="L1102" t="s">
        <v>83</v>
      </c>
      <c r="M1102" s="50">
        <v>42640</v>
      </c>
      <c r="N1102" s="50">
        <v>42641</v>
      </c>
      <c r="O1102" s="51">
        <v>5</v>
      </c>
      <c r="P1102" s="51">
        <v>0</v>
      </c>
      <c r="Q1102">
        <v>0</v>
      </c>
      <c r="R1102" s="49" t="s">
        <v>7550</v>
      </c>
      <c r="S1102" s="49" t="s">
        <v>86</v>
      </c>
      <c r="T1102" t="s">
        <v>84</v>
      </c>
      <c r="U1102" t="s">
        <v>73</v>
      </c>
      <c r="V1102" t="s">
        <v>85</v>
      </c>
      <c r="W1102" t="str">
        <f t="shared" ca="1" si="51"/>
        <v/>
      </c>
      <c r="X1102" t="str">
        <f t="shared" si="52"/>
        <v/>
      </c>
      <c r="Y1102">
        <f t="shared" ca="1" si="53"/>
        <v>1</v>
      </c>
    </row>
    <row r="1103" spans="1:25" x14ac:dyDescent="0.25">
      <c r="A1103">
        <v>2924</v>
      </c>
      <c r="B1103" t="s">
        <v>91</v>
      </c>
      <c r="C1103" t="s">
        <v>79</v>
      </c>
      <c r="D1103" t="s">
        <v>90</v>
      </c>
      <c r="E1103" t="s">
        <v>22</v>
      </c>
      <c r="F1103" t="s">
        <v>81</v>
      </c>
      <c r="G1103" t="s">
        <v>7551</v>
      </c>
      <c r="H1103" t="s">
        <v>2014</v>
      </c>
      <c r="I1103" t="s">
        <v>2014</v>
      </c>
      <c r="J1103" s="49" t="s">
        <v>7552</v>
      </c>
      <c r="K1103" t="s">
        <v>82</v>
      </c>
      <c r="L1103" t="s">
        <v>83</v>
      </c>
      <c r="M1103" s="50">
        <v>42640</v>
      </c>
      <c r="N1103" s="50">
        <v>42640</v>
      </c>
      <c r="O1103" s="51">
        <v>1</v>
      </c>
      <c r="P1103" s="51">
        <v>0</v>
      </c>
      <c r="Q1103">
        <v>100</v>
      </c>
      <c r="R1103" s="49" t="s">
        <v>7553</v>
      </c>
      <c r="S1103" s="49" t="s">
        <v>7552</v>
      </c>
      <c r="T1103" t="s">
        <v>84</v>
      </c>
      <c r="U1103" t="s">
        <v>73</v>
      </c>
      <c r="V1103" t="s">
        <v>85</v>
      </c>
      <c r="W1103" t="str">
        <f t="shared" ca="1" si="51"/>
        <v/>
      </c>
      <c r="X1103" t="str">
        <f t="shared" si="52"/>
        <v/>
      </c>
      <c r="Y1103" t="str">
        <f t="shared" ca="1" si="53"/>
        <v/>
      </c>
    </row>
    <row r="1104" spans="1:25" x14ac:dyDescent="0.25">
      <c r="A1104">
        <v>2926</v>
      </c>
      <c r="B1104" t="s">
        <v>91</v>
      </c>
      <c r="C1104" t="s">
        <v>79</v>
      </c>
      <c r="D1104" t="s">
        <v>90</v>
      </c>
      <c r="E1104" t="s">
        <v>22</v>
      </c>
      <c r="F1104" t="s">
        <v>81</v>
      </c>
      <c r="G1104" t="s">
        <v>7554</v>
      </c>
      <c r="H1104" t="s">
        <v>75</v>
      </c>
      <c r="I1104" t="s">
        <v>75</v>
      </c>
      <c r="J1104" s="49" t="s">
        <v>7555</v>
      </c>
      <c r="K1104" t="s">
        <v>82</v>
      </c>
      <c r="L1104" t="s">
        <v>83</v>
      </c>
      <c r="M1104" s="50">
        <v>42640</v>
      </c>
      <c r="N1104" s="50">
        <v>42640</v>
      </c>
      <c r="O1104" s="51">
        <v>0.20000000298023224</v>
      </c>
      <c r="P1104" s="51">
        <v>0</v>
      </c>
      <c r="Q1104">
        <v>100</v>
      </c>
      <c r="R1104" s="49" t="s">
        <v>7556</v>
      </c>
      <c r="S1104" s="49" t="s">
        <v>7555</v>
      </c>
      <c r="T1104" t="s">
        <v>84</v>
      </c>
      <c r="U1104" t="s">
        <v>73</v>
      </c>
      <c r="V1104" t="s">
        <v>85</v>
      </c>
      <c r="W1104" t="str">
        <f t="shared" ca="1" si="51"/>
        <v/>
      </c>
      <c r="X1104" t="str">
        <f t="shared" si="52"/>
        <v/>
      </c>
      <c r="Y1104" t="str">
        <f t="shared" ca="1" si="53"/>
        <v/>
      </c>
    </row>
    <row r="1105" spans="1:25" x14ac:dyDescent="0.25">
      <c r="A1105">
        <v>2941</v>
      </c>
      <c r="B1105" t="s">
        <v>91</v>
      </c>
      <c r="C1105" t="s">
        <v>79</v>
      </c>
      <c r="D1105" t="s">
        <v>90</v>
      </c>
      <c r="E1105" t="s">
        <v>22</v>
      </c>
      <c r="F1105" t="s">
        <v>81</v>
      </c>
      <c r="G1105" t="s">
        <v>7557</v>
      </c>
      <c r="H1105" t="s">
        <v>2014</v>
      </c>
      <c r="I1105" t="s">
        <v>2014</v>
      </c>
      <c r="J1105" s="49" t="s">
        <v>7558</v>
      </c>
      <c r="K1105" t="s">
        <v>82</v>
      </c>
      <c r="L1105" t="s">
        <v>83</v>
      </c>
      <c r="M1105" s="50">
        <v>42640</v>
      </c>
      <c r="N1105" s="50">
        <v>42640</v>
      </c>
      <c r="O1105" s="51">
        <v>0.30000001192092896</v>
      </c>
      <c r="P1105" s="51">
        <v>0</v>
      </c>
      <c r="Q1105">
        <v>100</v>
      </c>
      <c r="R1105" s="49" t="s">
        <v>7559</v>
      </c>
      <c r="S1105" s="49" t="s">
        <v>7558</v>
      </c>
      <c r="T1105" t="s">
        <v>84</v>
      </c>
      <c r="U1105" t="s">
        <v>73</v>
      </c>
      <c r="V1105" t="s">
        <v>85</v>
      </c>
      <c r="W1105" t="str">
        <f t="shared" ca="1" si="51"/>
        <v/>
      </c>
      <c r="X1105" t="str">
        <f t="shared" si="52"/>
        <v/>
      </c>
      <c r="Y1105" t="str">
        <f t="shared" ca="1" si="53"/>
        <v/>
      </c>
    </row>
    <row r="1106" spans="1:25" x14ac:dyDescent="0.25">
      <c r="A1106">
        <v>2950</v>
      </c>
      <c r="B1106" t="s">
        <v>91</v>
      </c>
      <c r="C1106" t="s">
        <v>79</v>
      </c>
      <c r="D1106" t="s">
        <v>90</v>
      </c>
      <c r="E1106" t="s">
        <v>22</v>
      </c>
      <c r="F1106" t="s">
        <v>81</v>
      </c>
      <c r="G1106" t="s">
        <v>7560</v>
      </c>
      <c r="H1106" t="s">
        <v>75</v>
      </c>
      <c r="I1106" t="s">
        <v>75</v>
      </c>
      <c r="J1106" s="49" t="s">
        <v>7561</v>
      </c>
      <c r="K1106" t="s">
        <v>82</v>
      </c>
      <c r="L1106" t="s">
        <v>83</v>
      </c>
      <c r="M1106" s="50">
        <v>42640</v>
      </c>
      <c r="N1106" s="50">
        <v>42640</v>
      </c>
      <c r="O1106" s="51">
        <v>0.30000001192092896</v>
      </c>
      <c r="P1106" s="51">
        <v>0</v>
      </c>
      <c r="Q1106">
        <v>100</v>
      </c>
      <c r="R1106" s="49" t="s">
        <v>7562</v>
      </c>
      <c r="S1106" s="49" t="s">
        <v>7561</v>
      </c>
      <c r="T1106" t="s">
        <v>84</v>
      </c>
      <c r="U1106" t="s">
        <v>73</v>
      </c>
      <c r="V1106" t="s">
        <v>85</v>
      </c>
      <c r="W1106" t="str">
        <f t="shared" ca="1" si="51"/>
        <v/>
      </c>
      <c r="X1106" t="str">
        <f t="shared" si="52"/>
        <v/>
      </c>
      <c r="Y1106" t="str">
        <f t="shared" ca="1" si="53"/>
        <v/>
      </c>
    </row>
    <row r="1107" spans="1:25" x14ac:dyDescent="0.25">
      <c r="A1107">
        <v>2954</v>
      </c>
      <c r="B1107" t="s">
        <v>91</v>
      </c>
      <c r="C1107" t="s">
        <v>79</v>
      </c>
      <c r="D1107" t="s">
        <v>90</v>
      </c>
      <c r="E1107" t="s">
        <v>22</v>
      </c>
      <c r="F1107" t="s">
        <v>81</v>
      </c>
      <c r="G1107" t="s">
        <v>7563</v>
      </c>
      <c r="H1107" t="s">
        <v>75</v>
      </c>
      <c r="I1107" t="s">
        <v>75</v>
      </c>
      <c r="J1107" s="49" t="s">
        <v>7564</v>
      </c>
      <c r="K1107" t="s">
        <v>82</v>
      </c>
      <c r="L1107" t="s">
        <v>83</v>
      </c>
      <c r="M1107" s="50">
        <v>42640</v>
      </c>
      <c r="N1107" s="50">
        <v>42640</v>
      </c>
      <c r="O1107" s="51">
        <v>1</v>
      </c>
      <c r="P1107" s="51">
        <v>0</v>
      </c>
      <c r="Q1107">
        <v>100</v>
      </c>
      <c r="R1107" s="49" t="s">
        <v>7565</v>
      </c>
      <c r="S1107" s="49" t="s">
        <v>7564</v>
      </c>
      <c r="T1107" t="s">
        <v>84</v>
      </c>
      <c r="U1107" t="s">
        <v>73</v>
      </c>
      <c r="V1107" t="s">
        <v>85</v>
      </c>
      <c r="W1107" t="str">
        <f t="shared" ca="1" si="51"/>
        <v/>
      </c>
      <c r="X1107" t="str">
        <f t="shared" si="52"/>
        <v/>
      </c>
      <c r="Y1107" t="str">
        <f t="shared" ca="1" si="53"/>
        <v/>
      </c>
    </row>
    <row r="1108" spans="1:25" x14ac:dyDescent="0.25">
      <c r="A1108">
        <v>2957</v>
      </c>
      <c r="B1108" t="s">
        <v>91</v>
      </c>
      <c r="C1108" t="s">
        <v>79</v>
      </c>
      <c r="D1108" t="s">
        <v>90</v>
      </c>
      <c r="E1108" t="s">
        <v>22</v>
      </c>
      <c r="F1108" t="s">
        <v>88</v>
      </c>
      <c r="G1108" t="s">
        <v>7566</v>
      </c>
      <c r="H1108" t="s">
        <v>72</v>
      </c>
      <c r="I1108" t="s">
        <v>72</v>
      </c>
      <c r="J1108" s="49" t="s">
        <v>7567</v>
      </c>
      <c r="K1108" t="s">
        <v>82</v>
      </c>
      <c r="L1108" t="s">
        <v>83</v>
      </c>
      <c r="M1108" s="50">
        <v>42640</v>
      </c>
      <c r="N1108" s="50">
        <v>42640</v>
      </c>
      <c r="O1108" s="51">
        <v>1</v>
      </c>
      <c r="P1108" s="51">
        <v>0</v>
      </c>
      <c r="Q1108">
        <v>100</v>
      </c>
      <c r="R1108" s="49" t="s">
        <v>7568</v>
      </c>
      <c r="S1108" s="49" t="s">
        <v>7568</v>
      </c>
      <c r="T1108" t="s">
        <v>84</v>
      </c>
      <c r="U1108" t="s">
        <v>73</v>
      </c>
      <c r="V1108" t="s">
        <v>85</v>
      </c>
      <c r="W1108" t="str">
        <f t="shared" ca="1" si="51"/>
        <v/>
      </c>
      <c r="X1108" t="str">
        <f t="shared" si="52"/>
        <v/>
      </c>
      <c r="Y1108" t="str">
        <f t="shared" ca="1" si="53"/>
        <v/>
      </c>
    </row>
    <row r="1109" spans="1:25" x14ac:dyDescent="0.25">
      <c r="A1109">
        <v>2960</v>
      </c>
      <c r="B1109" t="s">
        <v>91</v>
      </c>
      <c r="C1109" t="s">
        <v>79</v>
      </c>
      <c r="D1109" t="s">
        <v>90</v>
      </c>
      <c r="E1109" t="s">
        <v>22</v>
      </c>
      <c r="F1109" t="s">
        <v>81</v>
      </c>
      <c r="G1109" t="s">
        <v>7569</v>
      </c>
      <c r="H1109" t="s">
        <v>75</v>
      </c>
      <c r="I1109" t="s">
        <v>75</v>
      </c>
      <c r="J1109" s="49" t="s">
        <v>7570</v>
      </c>
      <c r="K1109" t="s">
        <v>82</v>
      </c>
      <c r="L1109" t="s">
        <v>83</v>
      </c>
      <c r="M1109" s="50">
        <v>42640</v>
      </c>
      <c r="N1109" s="50">
        <v>42641</v>
      </c>
      <c r="O1109" s="51">
        <v>2</v>
      </c>
      <c r="P1109" s="51">
        <v>0</v>
      </c>
      <c r="Q1109">
        <v>100</v>
      </c>
      <c r="R1109" s="49" t="s">
        <v>7571</v>
      </c>
      <c r="S1109" s="49" t="s">
        <v>7570</v>
      </c>
      <c r="T1109" t="s">
        <v>84</v>
      </c>
      <c r="U1109" t="s">
        <v>73</v>
      </c>
      <c r="V1109" t="s">
        <v>85</v>
      </c>
      <c r="W1109" t="str">
        <f t="shared" ca="1" si="51"/>
        <v/>
      </c>
      <c r="X1109">
        <f t="shared" si="52"/>
        <v>1</v>
      </c>
      <c r="Y1109" t="str">
        <f t="shared" ca="1" si="53"/>
        <v/>
      </c>
    </row>
    <row r="1110" spans="1:25" x14ac:dyDescent="0.25">
      <c r="A1110">
        <v>2963</v>
      </c>
      <c r="B1110" t="s">
        <v>91</v>
      </c>
      <c r="C1110" t="s">
        <v>79</v>
      </c>
      <c r="D1110" t="s">
        <v>90</v>
      </c>
      <c r="E1110" t="s">
        <v>22</v>
      </c>
      <c r="F1110" t="s">
        <v>81</v>
      </c>
      <c r="G1110" t="s">
        <v>7572</v>
      </c>
      <c r="H1110" t="s">
        <v>75</v>
      </c>
      <c r="I1110" t="s">
        <v>75</v>
      </c>
      <c r="J1110" s="49" t="s">
        <v>7573</v>
      </c>
      <c r="K1110" t="s">
        <v>82</v>
      </c>
      <c r="L1110" t="s">
        <v>83</v>
      </c>
      <c r="M1110" s="50">
        <v>42640</v>
      </c>
      <c r="N1110" s="50">
        <v>42640</v>
      </c>
      <c r="O1110" s="51">
        <v>0.20000000298023224</v>
      </c>
      <c r="P1110" s="51">
        <v>0</v>
      </c>
      <c r="Q1110">
        <v>100</v>
      </c>
      <c r="R1110" s="49" t="s">
        <v>7574</v>
      </c>
      <c r="S1110" s="49" t="s">
        <v>7573</v>
      </c>
      <c r="T1110" t="s">
        <v>84</v>
      </c>
      <c r="U1110" t="s">
        <v>73</v>
      </c>
      <c r="V1110" t="s">
        <v>85</v>
      </c>
      <c r="W1110" t="str">
        <f t="shared" ca="1" si="51"/>
        <v/>
      </c>
      <c r="X1110" t="str">
        <f t="shared" si="52"/>
        <v/>
      </c>
      <c r="Y1110" t="str">
        <f t="shared" ca="1" si="53"/>
        <v/>
      </c>
    </row>
    <row r="1111" spans="1:25" x14ac:dyDescent="0.25">
      <c r="A1111">
        <v>2965</v>
      </c>
      <c r="B1111" t="s">
        <v>91</v>
      </c>
      <c r="C1111" t="s">
        <v>79</v>
      </c>
      <c r="D1111" t="s">
        <v>90</v>
      </c>
      <c r="E1111" t="s">
        <v>22</v>
      </c>
      <c r="F1111" t="s">
        <v>81</v>
      </c>
      <c r="G1111" t="s">
        <v>7569</v>
      </c>
      <c r="H1111" t="s">
        <v>75</v>
      </c>
      <c r="I1111" t="s">
        <v>75</v>
      </c>
      <c r="J1111" s="49" t="s">
        <v>7575</v>
      </c>
      <c r="K1111" t="s">
        <v>82</v>
      </c>
      <c r="L1111" t="s">
        <v>83</v>
      </c>
      <c r="M1111" s="50">
        <v>42640</v>
      </c>
      <c r="N1111" s="50">
        <v>42640</v>
      </c>
      <c r="O1111" s="51">
        <v>0.10000000149011612</v>
      </c>
      <c r="P1111" s="51">
        <v>0</v>
      </c>
      <c r="Q1111">
        <v>100</v>
      </c>
      <c r="R1111" s="49" t="s">
        <v>7576</v>
      </c>
      <c r="S1111" s="49" t="s">
        <v>7577</v>
      </c>
      <c r="T1111" t="s">
        <v>84</v>
      </c>
      <c r="U1111" t="s">
        <v>73</v>
      </c>
      <c r="V1111" t="s">
        <v>85</v>
      </c>
      <c r="W1111" t="str">
        <f t="shared" ca="1" si="51"/>
        <v/>
      </c>
      <c r="X1111" t="str">
        <f t="shared" si="52"/>
        <v/>
      </c>
      <c r="Y1111" t="str">
        <f t="shared" ca="1" si="53"/>
        <v/>
      </c>
    </row>
    <row r="1112" spans="1:25" x14ac:dyDescent="0.25">
      <c r="A1112">
        <v>2966</v>
      </c>
      <c r="B1112" t="s">
        <v>91</v>
      </c>
      <c r="C1112" t="s">
        <v>79</v>
      </c>
      <c r="D1112" t="s">
        <v>90</v>
      </c>
      <c r="E1112" t="s">
        <v>22</v>
      </c>
      <c r="F1112" t="s">
        <v>92</v>
      </c>
      <c r="G1112" t="s">
        <v>7578</v>
      </c>
      <c r="H1112" t="s">
        <v>72</v>
      </c>
      <c r="I1112" t="s">
        <v>72</v>
      </c>
      <c r="J1112" s="49" t="s">
        <v>7579</v>
      </c>
      <c r="K1112" t="s">
        <v>82</v>
      </c>
      <c r="L1112" t="s">
        <v>83</v>
      </c>
      <c r="M1112" s="50">
        <v>42640</v>
      </c>
      <c r="N1112" s="50">
        <v>42640</v>
      </c>
      <c r="O1112" s="51">
        <v>1</v>
      </c>
      <c r="P1112" s="51">
        <v>0</v>
      </c>
      <c r="Q1112">
        <v>100</v>
      </c>
      <c r="R1112" s="49" t="s">
        <v>7580</v>
      </c>
      <c r="S1112" s="49" t="s">
        <v>7580</v>
      </c>
      <c r="T1112" t="s">
        <v>84</v>
      </c>
      <c r="U1112" t="s">
        <v>73</v>
      </c>
      <c r="V1112" t="s">
        <v>85</v>
      </c>
      <c r="W1112" t="str">
        <f t="shared" ca="1" si="51"/>
        <v/>
      </c>
      <c r="X1112" t="str">
        <f t="shared" si="52"/>
        <v/>
      </c>
      <c r="Y1112" t="str">
        <f t="shared" ca="1" si="53"/>
        <v/>
      </c>
    </row>
    <row r="1113" spans="1:25" x14ac:dyDescent="0.25">
      <c r="A1113">
        <v>2969</v>
      </c>
      <c r="B1113" t="s">
        <v>91</v>
      </c>
      <c r="C1113" t="s">
        <v>79</v>
      </c>
      <c r="D1113" t="s">
        <v>90</v>
      </c>
      <c r="E1113" t="s">
        <v>22</v>
      </c>
      <c r="F1113" t="s">
        <v>81</v>
      </c>
      <c r="G1113" t="s">
        <v>7581</v>
      </c>
      <c r="H1113" t="s">
        <v>75</v>
      </c>
      <c r="I1113" t="s">
        <v>75</v>
      </c>
      <c r="J1113" s="49" t="s">
        <v>7582</v>
      </c>
      <c r="K1113" t="s">
        <v>82</v>
      </c>
      <c r="L1113" t="s">
        <v>83</v>
      </c>
      <c r="M1113" s="50">
        <v>42641</v>
      </c>
      <c r="N1113" s="50">
        <v>42641</v>
      </c>
      <c r="O1113" s="51">
        <v>0.10000000149011612</v>
      </c>
      <c r="P1113" s="51">
        <v>0</v>
      </c>
      <c r="Q1113">
        <v>100</v>
      </c>
      <c r="R1113" s="49" t="s">
        <v>7583</v>
      </c>
      <c r="S1113" s="49" t="s">
        <v>7584</v>
      </c>
      <c r="T1113" t="s">
        <v>84</v>
      </c>
      <c r="U1113" t="s">
        <v>73</v>
      </c>
      <c r="V1113" t="s">
        <v>85</v>
      </c>
      <c r="W1113" t="str">
        <f t="shared" ca="1" si="51"/>
        <v/>
      </c>
      <c r="X1113" t="str">
        <f t="shared" si="52"/>
        <v/>
      </c>
      <c r="Y1113" t="str">
        <f t="shared" ca="1" si="53"/>
        <v/>
      </c>
    </row>
    <row r="1114" spans="1:25" x14ac:dyDescent="0.25">
      <c r="A1114">
        <v>2970</v>
      </c>
      <c r="B1114" t="s">
        <v>91</v>
      </c>
      <c r="C1114" t="s">
        <v>79</v>
      </c>
      <c r="D1114" t="s">
        <v>90</v>
      </c>
      <c r="E1114" t="s">
        <v>22</v>
      </c>
      <c r="F1114" t="s">
        <v>81</v>
      </c>
      <c r="G1114" t="s">
        <v>7585</v>
      </c>
      <c r="H1114" t="s">
        <v>75</v>
      </c>
      <c r="I1114" t="s">
        <v>75</v>
      </c>
      <c r="J1114" s="49" t="s">
        <v>7586</v>
      </c>
      <c r="K1114" t="s">
        <v>82</v>
      </c>
      <c r="L1114" t="s">
        <v>83</v>
      </c>
      <c r="M1114" s="50">
        <v>42641</v>
      </c>
      <c r="N1114" s="50">
        <v>42641</v>
      </c>
      <c r="O1114" s="51">
        <v>0.10000000149011612</v>
      </c>
      <c r="P1114" s="51">
        <v>0</v>
      </c>
      <c r="Q1114">
        <v>100</v>
      </c>
      <c r="R1114" s="49" t="s">
        <v>7587</v>
      </c>
      <c r="S1114" s="49" t="s">
        <v>7586</v>
      </c>
      <c r="T1114" t="s">
        <v>84</v>
      </c>
      <c r="U1114" t="s">
        <v>73</v>
      </c>
      <c r="V1114" t="s">
        <v>85</v>
      </c>
      <c r="W1114" t="str">
        <f t="shared" ca="1" si="51"/>
        <v/>
      </c>
      <c r="X1114" t="str">
        <f t="shared" si="52"/>
        <v/>
      </c>
      <c r="Y1114" t="str">
        <f t="shared" ca="1" si="53"/>
        <v/>
      </c>
    </row>
    <row r="1115" spans="1:25" x14ac:dyDescent="0.25">
      <c r="A1115">
        <v>2981</v>
      </c>
      <c r="B1115" t="s">
        <v>91</v>
      </c>
      <c r="C1115" t="s">
        <v>79</v>
      </c>
      <c r="D1115" t="s">
        <v>90</v>
      </c>
      <c r="E1115" t="s">
        <v>22</v>
      </c>
      <c r="F1115" t="s">
        <v>81</v>
      </c>
      <c r="G1115" t="s">
        <v>7588</v>
      </c>
      <c r="H1115" t="s">
        <v>1992</v>
      </c>
      <c r="I1115" t="s">
        <v>1992</v>
      </c>
      <c r="J1115" s="49" t="s">
        <v>7589</v>
      </c>
      <c r="K1115" t="s">
        <v>82</v>
      </c>
      <c r="L1115" t="s">
        <v>83</v>
      </c>
      <c r="M1115" s="50">
        <v>42640</v>
      </c>
      <c r="N1115" s="50">
        <v>42640</v>
      </c>
      <c r="O1115" s="51">
        <v>1</v>
      </c>
      <c r="P1115" s="51">
        <v>0</v>
      </c>
      <c r="Q1115">
        <v>100</v>
      </c>
      <c r="R1115" s="49" t="s">
        <v>7590</v>
      </c>
      <c r="S1115" s="49" t="s">
        <v>7589</v>
      </c>
      <c r="T1115" t="s">
        <v>84</v>
      </c>
      <c r="U1115" t="s">
        <v>73</v>
      </c>
      <c r="V1115" t="s">
        <v>85</v>
      </c>
      <c r="W1115" t="str">
        <f t="shared" ca="1" si="51"/>
        <v/>
      </c>
      <c r="X1115" t="str">
        <f t="shared" si="52"/>
        <v/>
      </c>
      <c r="Y1115" t="str">
        <f t="shared" ca="1" si="53"/>
        <v/>
      </c>
    </row>
    <row r="1116" spans="1:25" x14ac:dyDescent="0.25">
      <c r="A1116">
        <v>2993</v>
      </c>
      <c r="B1116" t="s">
        <v>91</v>
      </c>
      <c r="C1116" t="s">
        <v>79</v>
      </c>
      <c r="D1116" t="s">
        <v>90</v>
      </c>
      <c r="E1116" t="s">
        <v>22</v>
      </c>
      <c r="F1116" t="s">
        <v>81</v>
      </c>
      <c r="G1116" t="s">
        <v>7591</v>
      </c>
      <c r="H1116" t="s">
        <v>1992</v>
      </c>
      <c r="I1116" t="s">
        <v>1992</v>
      </c>
      <c r="J1116" s="49" t="s">
        <v>7592</v>
      </c>
      <c r="K1116" t="s">
        <v>82</v>
      </c>
      <c r="L1116" t="s">
        <v>83</v>
      </c>
      <c r="M1116" s="50">
        <v>42641</v>
      </c>
      <c r="N1116" s="50">
        <v>42641</v>
      </c>
      <c r="O1116" s="51">
        <v>0.30000001192092896</v>
      </c>
      <c r="P1116" s="51">
        <v>0</v>
      </c>
      <c r="Q1116">
        <v>100</v>
      </c>
      <c r="R1116" s="49" t="s">
        <v>7593</v>
      </c>
      <c r="S1116" s="49" t="s">
        <v>7592</v>
      </c>
      <c r="T1116" t="s">
        <v>84</v>
      </c>
      <c r="U1116" t="s">
        <v>73</v>
      </c>
      <c r="V1116" t="s">
        <v>85</v>
      </c>
      <c r="W1116" t="str">
        <f t="shared" ca="1" si="51"/>
        <v/>
      </c>
      <c r="X1116" t="str">
        <f t="shared" si="52"/>
        <v/>
      </c>
      <c r="Y1116" t="str">
        <f t="shared" ca="1" si="53"/>
        <v/>
      </c>
    </row>
    <row r="1117" spans="1:25" x14ac:dyDescent="0.25">
      <c r="A1117">
        <v>2997</v>
      </c>
      <c r="B1117" t="s">
        <v>91</v>
      </c>
      <c r="C1117" t="s">
        <v>79</v>
      </c>
      <c r="D1117" t="s">
        <v>90</v>
      </c>
      <c r="E1117" t="s">
        <v>22</v>
      </c>
      <c r="F1117" t="s">
        <v>81</v>
      </c>
      <c r="G1117" t="s">
        <v>7594</v>
      </c>
      <c r="H1117" t="s">
        <v>1992</v>
      </c>
      <c r="I1117" t="s">
        <v>1992</v>
      </c>
      <c r="J1117" s="49" t="s">
        <v>7595</v>
      </c>
      <c r="K1117" t="s">
        <v>82</v>
      </c>
      <c r="L1117" t="s">
        <v>83</v>
      </c>
      <c r="M1117" s="50">
        <v>42641</v>
      </c>
      <c r="N1117" s="50">
        <v>42641</v>
      </c>
      <c r="O1117" s="51">
        <v>0.20000000298023224</v>
      </c>
      <c r="P1117" s="51">
        <v>0</v>
      </c>
      <c r="Q1117">
        <v>100</v>
      </c>
      <c r="R1117" s="49" t="s">
        <v>7596</v>
      </c>
      <c r="S1117" s="49" t="s">
        <v>7595</v>
      </c>
      <c r="T1117" t="s">
        <v>84</v>
      </c>
      <c r="U1117" t="s">
        <v>73</v>
      </c>
      <c r="V1117" t="s">
        <v>85</v>
      </c>
      <c r="W1117" t="str">
        <f t="shared" ca="1" si="51"/>
        <v/>
      </c>
      <c r="X1117" t="str">
        <f t="shared" si="52"/>
        <v/>
      </c>
      <c r="Y1117" t="str">
        <f t="shared" ca="1" si="53"/>
        <v/>
      </c>
    </row>
    <row r="1118" spans="1:25" x14ac:dyDescent="0.25">
      <c r="A1118">
        <v>3004</v>
      </c>
      <c r="B1118" t="s">
        <v>91</v>
      </c>
      <c r="C1118" t="s">
        <v>79</v>
      </c>
      <c r="D1118" t="s">
        <v>90</v>
      </c>
      <c r="E1118" t="s">
        <v>22</v>
      </c>
      <c r="F1118" t="s">
        <v>81</v>
      </c>
      <c r="G1118" t="s">
        <v>7597</v>
      </c>
      <c r="H1118" t="s">
        <v>75</v>
      </c>
      <c r="I1118" t="s">
        <v>75</v>
      </c>
      <c r="J1118" s="49" t="s">
        <v>7335</v>
      </c>
      <c r="K1118" t="s">
        <v>82</v>
      </c>
      <c r="L1118" t="s">
        <v>83</v>
      </c>
      <c r="M1118" s="50">
        <v>42641</v>
      </c>
      <c r="N1118" s="50">
        <v>42641</v>
      </c>
      <c r="O1118" s="51">
        <v>0.20000000298023224</v>
      </c>
      <c r="P1118" s="51">
        <v>0</v>
      </c>
      <c r="Q1118">
        <v>100</v>
      </c>
      <c r="R1118" s="49" t="s">
        <v>7598</v>
      </c>
      <c r="S1118" s="49" t="s">
        <v>7335</v>
      </c>
      <c r="T1118" t="s">
        <v>84</v>
      </c>
      <c r="U1118" t="s">
        <v>73</v>
      </c>
      <c r="V1118" t="s">
        <v>85</v>
      </c>
      <c r="W1118" t="str">
        <f t="shared" ca="1" si="51"/>
        <v/>
      </c>
      <c r="X1118" t="str">
        <f t="shared" si="52"/>
        <v/>
      </c>
      <c r="Y1118" t="str">
        <f t="shared" ca="1" si="53"/>
        <v/>
      </c>
    </row>
    <row r="1119" spans="1:25" x14ac:dyDescent="0.25">
      <c r="A1119">
        <v>3005</v>
      </c>
      <c r="B1119" t="s">
        <v>91</v>
      </c>
      <c r="C1119" t="s">
        <v>79</v>
      </c>
      <c r="D1119" t="s">
        <v>90</v>
      </c>
      <c r="E1119" t="s">
        <v>22</v>
      </c>
      <c r="F1119" t="s">
        <v>81</v>
      </c>
      <c r="G1119" t="s">
        <v>7599</v>
      </c>
      <c r="H1119" t="s">
        <v>75</v>
      </c>
      <c r="I1119" t="s">
        <v>75</v>
      </c>
      <c r="J1119" s="49" t="s">
        <v>7600</v>
      </c>
      <c r="K1119" t="s">
        <v>82</v>
      </c>
      <c r="L1119" t="s">
        <v>83</v>
      </c>
      <c r="M1119" s="50">
        <v>42641</v>
      </c>
      <c r="N1119" s="50">
        <v>42641</v>
      </c>
      <c r="O1119" s="51">
        <v>0.30000001192092896</v>
      </c>
      <c r="P1119" s="51">
        <v>0</v>
      </c>
      <c r="Q1119">
        <v>100</v>
      </c>
      <c r="R1119" s="49" t="s">
        <v>7601</v>
      </c>
      <c r="S1119" s="49" t="s">
        <v>7600</v>
      </c>
      <c r="T1119" t="s">
        <v>84</v>
      </c>
      <c r="U1119" t="s">
        <v>73</v>
      </c>
      <c r="V1119" t="s">
        <v>85</v>
      </c>
      <c r="W1119" t="str">
        <f t="shared" ca="1" si="51"/>
        <v/>
      </c>
      <c r="X1119" t="str">
        <f t="shared" si="52"/>
        <v/>
      </c>
      <c r="Y1119" t="str">
        <f t="shared" ca="1" si="53"/>
        <v/>
      </c>
    </row>
    <row r="1120" spans="1:25" x14ac:dyDescent="0.25">
      <c r="A1120">
        <v>3006</v>
      </c>
      <c r="B1120" t="s">
        <v>91</v>
      </c>
      <c r="C1120" t="s">
        <v>79</v>
      </c>
      <c r="D1120" t="s">
        <v>90</v>
      </c>
      <c r="E1120" t="s">
        <v>22</v>
      </c>
      <c r="F1120" t="s">
        <v>81</v>
      </c>
      <c r="G1120" t="s">
        <v>7602</v>
      </c>
      <c r="H1120" t="s">
        <v>1992</v>
      </c>
      <c r="I1120" t="s">
        <v>1992</v>
      </c>
      <c r="J1120" s="49" t="s">
        <v>10118</v>
      </c>
      <c r="K1120" t="s">
        <v>82</v>
      </c>
      <c r="L1120" t="s">
        <v>83</v>
      </c>
      <c r="M1120" s="50">
        <v>42641</v>
      </c>
      <c r="N1120" s="50">
        <v>42641</v>
      </c>
      <c r="O1120" s="51">
        <v>0.30000001192092896</v>
      </c>
      <c r="P1120" s="51">
        <v>0</v>
      </c>
      <c r="Q1120">
        <v>100</v>
      </c>
      <c r="R1120" s="49" t="s">
        <v>7603</v>
      </c>
      <c r="S1120" s="49" t="s">
        <v>10118</v>
      </c>
      <c r="T1120" t="s">
        <v>84</v>
      </c>
      <c r="U1120" t="s">
        <v>73</v>
      </c>
      <c r="V1120" t="s">
        <v>85</v>
      </c>
      <c r="W1120" t="str">
        <f t="shared" ca="1" si="51"/>
        <v/>
      </c>
      <c r="X1120" t="str">
        <f t="shared" si="52"/>
        <v/>
      </c>
      <c r="Y1120" t="str">
        <f t="shared" ca="1" si="53"/>
        <v/>
      </c>
    </row>
    <row r="1121" spans="1:25" x14ac:dyDescent="0.25">
      <c r="A1121">
        <v>3009</v>
      </c>
      <c r="B1121" t="s">
        <v>91</v>
      </c>
      <c r="C1121" t="s">
        <v>79</v>
      </c>
      <c r="D1121" t="s">
        <v>90</v>
      </c>
      <c r="E1121" t="s">
        <v>22</v>
      </c>
      <c r="F1121" t="s">
        <v>81</v>
      </c>
      <c r="G1121" t="s">
        <v>7604</v>
      </c>
      <c r="H1121" t="s">
        <v>75</v>
      </c>
      <c r="I1121" t="s">
        <v>75</v>
      </c>
      <c r="J1121" s="49" t="s">
        <v>7605</v>
      </c>
      <c r="K1121" t="s">
        <v>82</v>
      </c>
      <c r="L1121" t="s">
        <v>83</v>
      </c>
      <c r="M1121" s="50">
        <v>42641</v>
      </c>
      <c r="N1121" s="50">
        <v>42641</v>
      </c>
      <c r="O1121" s="51">
        <v>1</v>
      </c>
      <c r="P1121" s="51">
        <v>0</v>
      </c>
      <c r="Q1121">
        <v>100</v>
      </c>
      <c r="R1121" s="49" t="s">
        <v>7606</v>
      </c>
      <c r="S1121" s="49" t="s">
        <v>7605</v>
      </c>
      <c r="T1121" t="s">
        <v>84</v>
      </c>
      <c r="U1121" t="s">
        <v>73</v>
      </c>
      <c r="V1121" t="s">
        <v>85</v>
      </c>
      <c r="W1121" t="str">
        <f t="shared" ca="1" si="51"/>
        <v/>
      </c>
      <c r="X1121" t="str">
        <f t="shared" si="52"/>
        <v/>
      </c>
      <c r="Y1121" t="str">
        <f t="shared" ca="1" si="53"/>
        <v/>
      </c>
    </row>
    <row r="1122" spans="1:25" x14ac:dyDescent="0.25">
      <c r="A1122">
        <v>3011</v>
      </c>
      <c r="B1122" t="s">
        <v>91</v>
      </c>
      <c r="C1122" t="s">
        <v>79</v>
      </c>
      <c r="D1122" t="s">
        <v>90</v>
      </c>
      <c r="E1122" t="s">
        <v>22</v>
      </c>
      <c r="F1122" t="s">
        <v>81</v>
      </c>
      <c r="G1122" t="s">
        <v>7607</v>
      </c>
      <c r="H1122" t="s">
        <v>75</v>
      </c>
      <c r="I1122" t="s">
        <v>75</v>
      </c>
      <c r="J1122" s="49" t="s">
        <v>7608</v>
      </c>
      <c r="K1122" t="s">
        <v>82</v>
      </c>
      <c r="L1122" t="s">
        <v>83</v>
      </c>
      <c r="M1122" s="50">
        <v>42641</v>
      </c>
      <c r="N1122" s="50">
        <v>42641</v>
      </c>
      <c r="O1122" s="51">
        <v>0.30000001192092896</v>
      </c>
      <c r="P1122" s="51">
        <v>0</v>
      </c>
      <c r="Q1122">
        <v>100</v>
      </c>
      <c r="R1122" s="49" t="s">
        <v>7609</v>
      </c>
      <c r="S1122" s="49" t="s">
        <v>7608</v>
      </c>
      <c r="T1122" t="s">
        <v>84</v>
      </c>
      <c r="U1122" t="s">
        <v>73</v>
      </c>
      <c r="V1122" t="s">
        <v>85</v>
      </c>
      <c r="W1122" t="str">
        <f t="shared" ca="1" si="51"/>
        <v/>
      </c>
      <c r="X1122" t="str">
        <f t="shared" si="52"/>
        <v/>
      </c>
      <c r="Y1122" t="str">
        <f t="shared" ca="1" si="53"/>
        <v/>
      </c>
    </row>
    <row r="1123" spans="1:25" x14ac:dyDescent="0.25">
      <c r="A1123">
        <v>3012</v>
      </c>
      <c r="B1123" t="s">
        <v>91</v>
      </c>
      <c r="C1123" t="s">
        <v>79</v>
      </c>
      <c r="D1123" t="s">
        <v>90</v>
      </c>
      <c r="E1123" t="s">
        <v>22</v>
      </c>
      <c r="F1123" t="s">
        <v>81</v>
      </c>
      <c r="G1123" t="s">
        <v>7610</v>
      </c>
      <c r="H1123" t="s">
        <v>75</v>
      </c>
      <c r="I1123" t="s">
        <v>75</v>
      </c>
      <c r="J1123" s="49" t="s">
        <v>7611</v>
      </c>
      <c r="K1123" t="s">
        <v>82</v>
      </c>
      <c r="L1123" t="s">
        <v>83</v>
      </c>
      <c r="M1123" s="50">
        <v>42641</v>
      </c>
      <c r="N1123" s="50">
        <v>42641</v>
      </c>
      <c r="O1123" s="51">
        <v>1</v>
      </c>
      <c r="P1123" s="51">
        <v>0</v>
      </c>
      <c r="Q1123">
        <v>100</v>
      </c>
      <c r="R1123" s="49" t="s">
        <v>7612</v>
      </c>
      <c r="S1123" s="49" t="s">
        <v>7611</v>
      </c>
      <c r="T1123" t="s">
        <v>84</v>
      </c>
      <c r="U1123" t="s">
        <v>73</v>
      </c>
      <c r="V1123" t="s">
        <v>85</v>
      </c>
      <c r="W1123" t="str">
        <f t="shared" ca="1" si="51"/>
        <v/>
      </c>
      <c r="X1123" t="str">
        <f t="shared" si="52"/>
        <v/>
      </c>
      <c r="Y1123" t="str">
        <f t="shared" ca="1" si="53"/>
        <v/>
      </c>
    </row>
    <row r="1124" spans="1:25" x14ac:dyDescent="0.25">
      <c r="A1124">
        <v>3018</v>
      </c>
      <c r="B1124" t="s">
        <v>91</v>
      </c>
      <c r="C1124" t="s">
        <v>79</v>
      </c>
      <c r="D1124" t="s">
        <v>90</v>
      </c>
      <c r="E1124" t="s">
        <v>22</v>
      </c>
      <c r="F1124" t="s">
        <v>81</v>
      </c>
      <c r="G1124" t="s">
        <v>7613</v>
      </c>
      <c r="H1124" t="s">
        <v>75</v>
      </c>
      <c r="I1124" t="s">
        <v>75</v>
      </c>
      <c r="J1124" s="49" t="s">
        <v>7614</v>
      </c>
      <c r="K1124" t="s">
        <v>82</v>
      </c>
      <c r="L1124" t="s">
        <v>83</v>
      </c>
      <c r="M1124" s="50">
        <v>42641</v>
      </c>
      <c r="N1124" s="50">
        <v>42641</v>
      </c>
      <c r="O1124" s="51">
        <v>0.20000000298023224</v>
      </c>
      <c r="P1124" s="51">
        <v>0</v>
      </c>
      <c r="Q1124">
        <v>100</v>
      </c>
      <c r="R1124" s="49" t="s">
        <v>7615</v>
      </c>
      <c r="S1124" s="49" t="s">
        <v>7614</v>
      </c>
      <c r="T1124" t="s">
        <v>84</v>
      </c>
      <c r="U1124" t="s">
        <v>73</v>
      </c>
      <c r="V1124" t="s">
        <v>85</v>
      </c>
      <c r="W1124" t="str">
        <f t="shared" ca="1" si="51"/>
        <v/>
      </c>
      <c r="X1124" t="str">
        <f t="shared" si="52"/>
        <v/>
      </c>
      <c r="Y1124" t="str">
        <f t="shared" ca="1" si="53"/>
        <v/>
      </c>
    </row>
    <row r="1125" spans="1:25" x14ac:dyDescent="0.25">
      <c r="A1125">
        <v>3026</v>
      </c>
      <c r="B1125" t="s">
        <v>91</v>
      </c>
      <c r="C1125" t="s">
        <v>79</v>
      </c>
      <c r="D1125" t="s">
        <v>90</v>
      </c>
      <c r="E1125" t="s">
        <v>22</v>
      </c>
      <c r="F1125" t="s">
        <v>81</v>
      </c>
      <c r="G1125" t="s">
        <v>7616</v>
      </c>
      <c r="H1125" t="s">
        <v>75</v>
      </c>
      <c r="I1125" t="s">
        <v>75</v>
      </c>
      <c r="J1125" s="49" t="s">
        <v>7617</v>
      </c>
      <c r="K1125" t="s">
        <v>82</v>
      </c>
      <c r="L1125" t="s">
        <v>83</v>
      </c>
      <c r="M1125" s="50">
        <v>42641</v>
      </c>
      <c r="N1125" s="50">
        <v>42641</v>
      </c>
      <c r="O1125" s="51">
        <v>1</v>
      </c>
      <c r="P1125" s="51">
        <v>0</v>
      </c>
      <c r="Q1125">
        <v>100</v>
      </c>
      <c r="R1125" s="49" t="s">
        <v>7618</v>
      </c>
      <c r="S1125" s="49" t="s">
        <v>7617</v>
      </c>
      <c r="T1125" t="s">
        <v>84</v>
      </c>
      <c r="U1125" t="s">
        <v>73</v>
      </c>
      <c r="V1125" t="s">
        <v>85</v>
      </c>
      <c r="W1125" t="str">
        <f t="shared" ca="1" si="51"/>
        <v/>
      </c>
      <c r="X1125" t="str">
        <f t="shared" si="52"/>
        <v/>
      </c>
      <c r="Y1125" t="str">
        <f t="shared" ca="1" si="53"/>
        <v/>
      </c>
    </row>
    <row r="1126" spans="1:25" x14ac:dyDescent="0.25">
      <c r="A1126">
        <v>3034</v>
      </c>
      <c r="B1126" t="s">
        <v>91</v>
      </c>
      <c r="C1126" t="s">
        <v>79</v>
      </c>
      <c r="D1126" t="s">
        <v>90</v>
      </c>
      <c r="E1126" t="s">
        <v>22</v>
      </c>
      <c r="F1126" t="s">
        <v>81</v>
      </c>
      <c r="G1126" t="s">
        <v>7619</v>
      </c>
      <c r="H1126" t="s">
        <v>75</v>
      </c>
      <c r="I1126" t="s">
        <v>75</v>
      </c>
      <c r="J1126" s="49" t="s">
        <v>7620</v>
      </c>
      <c r="K1126" t="s">
        <v>82</v>
      </c>
      <c r="L1126" t="s">
        <v>83</v>
      </c>
      <c r="M1126" s="50">
        <v>42641</v>
      </c>
      <c r="N1126" s="50">
        <v>42642</v>
      </c>
      <c r="O1126" s="51">
        <v>2</v>
      </c>
      <c r="P1126" s="51">
        <v>0</v>
      </c>
      <c r="Q1126">
        <v>100</v>
      </c>
      <c r="R1126" s="49" t="s">
        <v>7621</v>
      </c>
      <c r="S1126" s="49" t="s">
        <v>7622</v>
      </c>
      <c r="T1126" t="s">
        <v>84</v>
      </c>
      <c r="U1126" t="s">
        <v>73</v>
      </c>
      <c r="V1126" t="s">
        <v>85</v>
      </c>
      <c r="W1126" t="str">
        <f t="shared" ca="1" si="51"/>
        <v/>
      </c>
      <c r="X1126">
        <f t="shared" si="52"/>
        <v>1</v>
      </c>
      <c r="Y1126" t="str">
        <f t="shared" ca="1" si="53"/>
        <v/>
      </c>
    </row>
    <row r="1127" spans="1:25" x14ac:dyDescent="0.25">
      <c r="A1127">
        <v>3046</v>
      </c>
      <c r="B1127" t="s">
        <v>91</v>
      </c>
      <c r="C1127" t="s">
        <v>79</v>
      </c>
      <c r="D1127" t="s">
        <v>90</v>
      </c>
      <c r="E1127" t="s">
        <v>22</v>
      </c>
      <c r="F1127" t="s">
        <v>81</v>
      </c>
      <c r="G1127" t="s">
        <v>7623</v>
      </c>
      <c r="H1127" t="s">
        <v>75</v>
      </c>
      <c r="I1127" t="s">
        <v>75</v>
      </c>
      <c r="J1127" s="49" t="s">
        <v>7624</v>
      </c>
      <c r="K1127" t="s">
        <v>82</v>
      </c>
      <c r="L1127" t="s">
        <v>83</v>
      </c>
      <c r="M1127" s="50">
        <v>42641</v>
      </c>
      <c r="N1127" s="50">
        <v>42641</v>
      </c>
      <c r="O1127" s="51">
        <v>0.30000001192092896</v>
      </c>
      <c r="P1127" s="51">
        <v>0</v>
      </c>
      <c r="Q1127">
        <v>100</v>
      </c>
      <c r="R1127" s="49" t="s">
        <v>7625</v>
      </c>
      <c r="S1127" s="49" t="s">
        <v>7624</v>
      </c>
      <c r="T1127" t="s">
        <v>84</v>
      </c>
      <c r="U1127" t="s">
        <v>73</v>
      </c>
      <c r="V1127" t="s">
        <v>85</v>
      </c>
      <c r="W1127" t="str">
        <f t="shared" ca="1" si="51"/>
        <v/>
      </c>
      <c r="X1127" t="str">
        <f t="shared" si="52"/>
        <v/>
      </c>
      <c r="Y1127" t="str">
        <f t="shared" ca="1" si="53"/>
        <v/>
      </c>
    </row>
    <row r="1128" spans="1:25" x14ac:dyDescent="0.25">
      <c r="A1128">
        <v>3068</v>
      </c>
      <c r="B1128" t="s">
        <v>91</v>
      </c>
      <c r="C1128" t="s">
        <v>79</v>
      </c>
      <c r="D1128" t="s">
        <v>90</v>
      </c>
      <c r="E1128" t="s">
        <v>22</v>
      </c>
      <c r="F1128" t="s">
        <v>81</v>
      </c>
      <c r="G1128" t="s">
        <v>7626</v>
      </c>
      <c r="H1128" t="s">
        <v>75</v>
      </c>
      <c r="I1128" t="s">
        <v>75</v>
      </c>
      <c r="J1128" s="49" t="s">
        <v>7627</v>
      </c>
      <c r="K1128" t="s">
        <v>82</v>
      </c>
      <c r="L1128" t="s">
        <v>83</v>
      </c>
      <c r="M1128" s="50">
        <v>42642</v>
      </c>
      <c r="N1128" s="50">
        <v>42642</v>
      </c>
      <c r="O1128" s="51">
        <v>0.10000000149011612</v>
      </c>
      <c r="P1128" s="51">
        <v>0</v>
      </c>
      <c r="Q1128">
        <v>100</v>
      </c>
      <c r="R1128" s="49" t="s">
        <v>7628</v>
      </c>
      <c r="S1128" s="49" t="s">
        <v>7627</v>
      </c>
      <c r="T1128" t="s">
        <v>84</v>
      </c>
      <c r="U1128" t="s">
        <v>73</v>
      </c>
      <c r="V1128" t="s">
        <v>85</v>
      </c>
      <c r="W1128" t="str">
        <f t="shared" ca="1" si="51"/>
        <v/>
      </c>
      <c r="X1128" t="str">
        <f t="shared" si="52"/>
        <v/>
      </c>
      <c r="Y1128" t="str">
        <f t="shared" ca="1" si="53"/>
        <v/>
      </c>
    </row>
    <row r="1129" spans="1:25" x14ac:dyDescent="0.25">
      <c r="A1129">
        <v>3069</v>
      </c>
      <c r="B1129" t="s">
        <v>91</v>
      </c>
      <c r="C1129" t="s">
        <v>79</v>
      </c>
      <c r="D1129" t="s">
        <v>90</v>
      </c>
      <c r="E1129" t="s">
        <v>22</v>
      </c>
      <c r="F1129" t="s">
        <v>81</v>
      </c>
      <c r="G1129" t="s">
        <v>7629</v>
      </c>
      <c r="H1129" t="s">
        <v>75</v>
      </c>
      <c r="I1129" t="s">
        <v>75</v>
      </c>
      <c r="J1129" s="49" t="s">
        <v>7630</v>
      </c>
      <c r="K1129" t="s">
        <v>82</v>
      </c>
      <c r="L1129" t="s">
        <v>83</v>
      </c>
      <c r="M1129" s="50">
        <v>42642</v>
      </c>
      <c r="N1129" s="50">
        <v>42642</v>
      </c>
      <c r="O1129" s="51">
        <v>0.10000000149011612</v>
      </c>
      <c r="P1129" s="51">
        <v>0</v>
      </c>
      <c r="Q1129">
        <v>100</v>
      </c>
      <c r="R1129" s="49" t="s">
        <v>7631</v>
      </c>
      <c r="S1129" s="49" t="s">
        <v>7630</v>
      </c>
      <c r="T1129" t="s">
        <v>84</v>
      </c>
      <c r="U1129" t="s">
        <v>73</v>
      </c>
      <c r="V1129" t="s">
        <v>85</v>
      </c>
      <c r="W1129" t="str">
        <f t="shared" ca="1" si="51"/>
        <v/>
      </c>
      <c r="X1129" t="str">
        <f t="shared" si="52"/>
        <v/>
      </c>
      <c r="Y1129" t="str">
        <f t="shared" ca="1" si="53"/>
        <v/>
      </c>
    </row>
    <row r="1130" spans="1:25" x14ac:dyDescent="0.25">
      <c r="A1130">
        <v>3070</v>
      </c>
      <c r="B1130" t="s">
        <v>91</v>
      </c>
      <c r="C1130" t="s">
        <v>79</v>
      </c>
      <c r="D1130" t="s">
        <v>90</v>
      </c>
      <c r="E1130" t="s">
        <v>1809</v>
      </c>
      <c r="F1130" t="s">
        <v>81</v>
      </c>
      <c r="G1130" t="s">
        <v>7632</v>
      </c>
      <c r="H1130" t="s">
        <v>75</v>
      </c>
      <c r="I1130" t="s">
        <v>75</v>
      </c>
      <c r="J1130" s="49" t="s">
        <v>10119</v>
      </c>
      <c r="K1130" t="s">
        <v>82</v>
      </c>
      <c r="L1130" t="s">
        <v>83</v>
      </c>
      <c r="M1130" s="50">
        <v>42642</v>
      </c>
      <c r="N1130" s="50">
        <v>42646</v>
      </c>
      <c r="O1130" s="51">
        <v>3</v>
      </c>
      <c r="P1130" s="51">
        <v>0</v>
      </c>
      <c r="Q1130">
        <v>100</v>
      </c>
      <c r="R1130" s="49" t="s">
        <v>7633</v>
      </c>
      <c r="S1130" s="49" t="s">
        <v>10119</v>
      </c>
      <c r="T1130" t="s">
        <v>84</v>
      </c>
      <c r="U1130" t="s">
        <v>73</v>
      </c>
      <c r="V1130" t="s">
        <v>85</v>
      </c>
      <c r="W1130" t="str">
        <f t="shared" ca="1" si="51"/>
        <v/>
      </c>
      <c r="X1130" t="str">
        <f t="shared" si="52"/>
        <v/>
      </c>
      <c r="Y1130" t="str">
        <f t="shared" ca="1" si="53"/>
        <v/>
      </c>
    </row>
    <row r="1131" spans="1:25" x14ac:dyDescent="0.25">
      <c r="A1131">
        <v>3071</v>
      </c>
      <c r="B1131" t="s">
        <v>91</v>
      </c>
      <c r="C1131" t="s">
        <v>79</v>
      </c>
      <c r="D1131" t="s">
        <v>90</v>
      </c>
      <c r="E1131" t="s">
        <v>22</v>
      </c>
      <c r="F1131" t="s">
        <v>81</v>
      </c>
      <c r="G1131" t="s">
        <v>7634</v>
      </c>
      <c r="H1131" t="s">
        <v>75</v>
      </c>
      <c r="I1131" t="s">
        <v>75</v>
      </c>
      <c r="J1131" s="49" t="s">
        <v>7635</v>
      </c>
      <c r="K1131" t="s">
        <v>82</v>
      </c>
      <c r="L1131" t="s">
        <v>83</v>
      </c>
      <c r="M1131" s="50">
        <v>42642</v>
      </c>
      <c r="N1131" s="50">
        <v>42642</v>
      </c>
      <c r="O1131" s="51">
        <v>0.10000000149011612</v>
      </c>
      <c r="P1131" s="51">
        <v>0</v>
      </c>
      <c r="Q1131">
        <v>100</v>
      </c>
      <c r="R1131" s="49" t="s">
        <v>7636</v>
      </c>
      <c r="S1131" s="49" t="s">
        <v>7635</v>
      </c>
      <c r="T1131" t="s">
        <v>84</v>
      </c>
      <c r="U1131" t="s">
        <v>73</v>
      </c>
      <c r="V1131" t="s">
        <v>85</v>
      </c>
      <c r="W1131" t="str">
        <f t="shared" ca="1" si="51"/>
        <v/>
      </c>
      <c r="X1131" t="str">
        <f t="shared" si="52"/>
        <v/>
      </c>
      <c r="Y1131" t="str">
        <f t="shared" ca="1" si="53"/>
        <v/>
      </c>
    </row>
    <row r="1132" spans="1:25" x14ac:dyDescent="0.25">
      <c r="A1132">
        <v>3084</v>
      </c>
      <c r="B1132" t="s">
        <v>91</v>
      </c>
      <c r="C1132" t="s">
        <v>79</v>
      </c>
      <c r="D1132" t="s">
        <v>90</v>
      </c>
      <c r="E1132" t="s">
        <v>22</v>
      </c>
      <c r="F1132" t="s">
        <v>81</v>
      </c>
      <c r="G1132" t="s">
        <v>7637</v>
      </c>
      <c r="H1132" t="s">
        <v>1992</v>
      </c>
      <c r="I1132" t="s">
        <v>1992</v>
      </c>
      <c r="J1132" s="49" t="s">
        <v>10120</v>
      </c>
      <c r="K1132" t="s">
        <v>82</v>
      </c>
      <c r="L1132" t="s">
        <v>83</v>
      </c>
      <c r="M1132" s="50">
        <v>42642</v>
      </c>
      <c r="N1132" s="50">
        <v>42642</v>
      </c>
      <c r="O1132" s="51">
        <v>3</v>
      </c>
      <c r="P1132" s="51">
        <v>0</v>
      </c>
      <c r="Q1132">
        <v>100</v>
      </c>
      <c r="R1132" s="49" t="s">
        <v>7638</v>
      </c>
      <c r="S1132" s="49" t="s">
        <v>10120</v>
      </c>
      <c r="T1132" t="s">
        <v>84</v>
      </c>
      <c r="U1132" t="s">
        <v>73</v>
      </c>
      <c r="V1132" t="s">
        <v>85</v>
      </c>
      <c r="W1132" t="str">
        <f t="shared" ca="1" si="51"/>
        <v/>
      </c>
      <c r="X1132" t="str">
        <f t="shared" si="52"/>
        <v/>
      </c>
      <c r="Y1132" t="str">
        <f t="shared" ca="1" si="53"/>
        <v/>
      </c>
    </row>
    <row r="1133" spans="1:25" x14ac:dyDescent="0.25">
      <c r="A1133">
        <v>3092</v>
      </c>
      <c r="B1133" t="s">
        <v>91</v>
      </c>
      <c r="C1133" t="s">
        <v>79</v>
      </c>
      <c r="D1133" t="s">
        <v>90</v>
      </c>
      <c r="E1133" t="s">
        <v>22</v>
      </c>
      <c r="F1133" t="s">
        <v>81</v>
      </c>
      <c r="G1133" t="s">
        <v>7639</v>
      </c>
      <c r="H1133" t="s">
        <v>75</v>
      </c>
      <c r="I1133" t="s">
        <v>75</v>
      </c>
      <c r="J1133" s="49" t="s">
        <v>7640</v>
      </c>
      <c r="K1133" t="s">
        <v>82</v>
      </c>
      <c r="L1133" t="s">
        <v>83</v>
      </c>
      <c r="M1133" s="50">
        <v>42642</v>
      </c>
      <c r="N1133" s="50">
        <v>42642</v>
      </c>
      <c r="O1133" s="51">
        <v>0.20000000298023224</v>
      </c>
      <c r="P1133" s="51">
        <v>0</v>
      </c>
      <c r="Q1133">
        <v>100</v>
      </c>
      <c r="R1133" s="49" t="s">
        <v>7641</v>
      </c>
      <c r="S1133" s="49" t="s">
        <v>7642</v>
      </c>
      <c r="T1133" t="s">
        <v>84</v>
      </c>
      <c r="U1133" t="s">
        <v>73</v>
      </c>
      <c r="V1133" t="s">
        <v>85</v>
      </c>
      <c r="W1133" t="str">
        <f t="shared" ca="1" si="51"/>
        <v/>
      </c>
      <c r="X1133" t="str">
        <f t="shared" si="52"/>
        <v/>
      </c>
      <c r="Y1133" t="str">
        <f t="shared" ca="1" si="53"/>
        <v/>
      </c>
    </row>
    <row r="1134" spans="1:25" x14ac:dyDescent="0.25">
      <c r="A1134">
        <v>3108</v>
      </c>
      <c r="B1134" t="s">
        <v>91</v>
      </c>
      <c r="C1134" t="s">
        <v>79</v>
      </c>
      <c r="D1134" t="s">
        <v>90</v>
      </c>
      <c r="E1134" t="s">
        <v>28</v>
      </c>
      <c r="F1134" t="s">
        <v>92</v>
      </c>
      <c r="G1134" t="s">
        <v>7643</v>
      </c>
      <c r="H1134" t="s">
        <v>72</v>
      </c>
      <c r="I1134" t="s">
        <v>72</v>
      </c>
      <c r="J1134" s="49" t="s">
        <v>7644</v>
      </c>
      <c r="K1134" t="s">
        <v>82</v>
      </c>
      <c r="L1134" t="s">
        <v>83</v>
      </c>
      <c r="M1134" s="50">
        <v>42642</v>
      </c>
      <c r="N1134" s="50">
        <v>42642</v>
      </c>
      <c r="O1134" s="51">
        <v>1</v>
      </c>
      <c r="P1134" s="51">
        <v>0</v>
      </c>
      <c r="Q1134">
        <v>0</v>
      </c>
      <c r="R1134" s="49" t="s">
        <v>7645</v>
      </c>
      <c r="S1134" s="49" t="s">
        <v>86</v>
      </c>
      <c r="T1134" t="s">
        <v>84</v>
      </c>
      <c r="U1134" t="s">
        <v>73</v>
      </c>
      <c r="V1134" t="s">
        <v>85</v>
      </c>
      <c r="W1134" t="str">
        <f t="shared" ca="1" si="51"/>
        <v/>
      </c>
      <c r="X1134" t="str">
        <f t="shared" si="52"/>
        <v/>
      </c>
      <c r="Y1134">
        <f t="shared" ca="1" si="53"/>
        <v>1</v>
      </c>
    </row>
    <row r="1135" spans="1:25" x14ac:dyDescent="0.25">
      <c r="A1135">
        <v>3110</v>
      </c>
      <c r="B1135" t="s">
        <v>91</v>
      </c>
      <c r="C1135" t="s">
        <v>79</v>
      </c>
      <c r="D1135" t="s">
        <v>90</v>
      </c>
      <c r="E1135" t="s">
        <v>22</v>
      </c>
      <c r="F1135" t="s">
        <v>81</v>
      </c>
      <c r="G1135" t="s">
        <v>7646</v>
      </c>
      <c r="H1135" t="s">
        <v>1992</v>
      </c>
      <c r="I1135" t="s">
        <v>1992</v>
      </c>
      <c r="J1135" s="49" t="s">
        <v>10121</v>
      </c>
      <c r="K1135" t="s">
        <v>82</v>
      </c>
      <c r="L1135" t="s">
        <v>83</v>
      </c>
      <c r="M1135" s="50">
        <v>42642</v>
      </c>
      <c r="N1135" s="50">
        <v>42642</v>
      </c>
      <c r="O1135" s="51">
        <v>0.10000000149011612</v>
      </c>
      <c r="P1135" s="51">
        <v>0</v>
      </c>
      <c r="Q1135">
        <v>100</v>
      </c>
      <c r="R1135" s="49" t="s">
        <v>7647</v>
      </c>
      <c r="S1135" s="49" t="s">
        <v>10121</v>
      </c>
      <c r="T1135" t="s">
        <v>84</v>
      </c>
      <c r="U1135" t="s">
        <v>73</v>
      </c>
      <c r="V1135" t="s">
        <v>85</v>
      </c>
      <c r="W1135" t="str">
        <f t="shared" ca="1" si="51"/>
        <v/>
      </c>
      <c r="X1135" t="str">
        <f t="shared" si="52"/>
        <v/>
      </c>
      <c r="Y1135" t="str">
        <f t="shared" ca="1" si="53"/>
        <v/>
      </c>
    </row>
    <row r="1136" spans="1:25" x14ac:dyDescent="0.25">
      <c r="A1136">
        <v>3116</v>
      </c>
      <c r="B1136" t="s">
        <v>91</v>
      </c>
      <c r="C1136" t="s">
        <v>79</v>
      </c>
      <c r="D1136" t="s">
        <v>90</v>
      </c>
      <c r="E1136" t="s">
        <v>26</v>
      </c>
      <c r="F1136" t="s">
        <v>81</v>
      </c>
      <c r="G1136" t="s">
        <v>7648</v>
      </c>
      <c r="H1136" t="s">
        <v>72</v>
      </c>
      <c r="I1136" t="s">
        <v>72</v>
      </c>
      <c r="J1136" s="49" t="s">
        <v>7649</v>
      </c>
      <c r="K1136" t="s">
        <v>82</v>
      </c>
      <c r="L1136" t="s">
        <v>83</v>
      </c>
      <c r="M1136" s="50">
        <v>42642</v>
      </c>
      <c r="N1136" s="50">
        <v>42642</v>
      </c>
      <c r="O1136" s="51">
        <v>1</v>
      </c>
      <c r="P1136" s="51">
        <v>0</v>
      </c>
      <c r="Q1136">
        <v>0</v>
      </c>
      <c r="R1136" s="49" t="s">
        <v>7650</v>
      </c>
      <c r="S1136" s="49" t="s">
        <v>86</v>
      </c>
      <c r="T1136" t="s">
        <v>84</v>
      </c>
      <c r="U1136" t="s">
        <v>73</v>
      </c>
      <c r="V1136" t="s">
        <v>85</v>
      </c>
      <c r="W1136">
        <f t="shared" ca="1" si="51"/>
        <v>1</v>
      </c>
      <c r="X1136" t="str">
        <f t="shared" si="52"/>
        <v/>
      </c>
      <c r="Y1136" t="str">
        <f t="shared" ca="1" si="53"/>
        <v/>
      </c>
    </row>
    <row r="1137" spans="1:25" x14ac:dyDescent="0.25">
      <c r="A1137">
        <v>3128</v>
      </c>
      <c r="B1137" t="s">
        <v>91</v>
      </c>
      <c r="C1137" t="s">
        <v>79</v>
      </c>
      <c r="D1137" t="s">
        <v>90</v>
      </c>
      <c r="E1137" t="s">
        <v>22</v>
      </c>
      <c r="F1137" t="s">
        <v>81</v>
      </c>
      <c r="G1137" t="s">
        <v>7651</v>
      </c>
      <c r="H1137" t="s">
        <v>75</v>
      </c>
      <c r="I1137" t="s">
        <v>75</v>
      </c>
      <c r="J1137" s="49" t="s">
        <v>7652</v>
      </c>
      <c r="K1137" t="s">
        <v>82</v>
      </c>
      <c r="L1137" t="s">
        <v>83</v>
      </c>
      <c r="M1137" s="50">
        <v>42642</v>
      </c>
      <c r="N1137" s="50">
        <v>42642</v>
      </c>
      <c r="O1137" s="51">
        <v>0.10000000149011612</v>
      </c>
      <c r="P1137" s="51">
        <v>0</v>
      </c>
      <c r="Q1137">
        <v>100</v>
      </c>
      <c r="R1137" s="49" t="s">
        <v>7653</v>
      </c>
      <c r="S1137" s="49" t="s">
        <v>7652</v>
      </c>
      <c r="T1137" t="s">
        <v>84</v>
      </c>
      <c r="U1137" t="s">
        <v>73</v>
      </c>
      <c r="V1137" t="s">
        <v>85</v>
      </c>
      <c r="W1137" t="str">
        <f t="shared" ca="1" si="51"/>
        <v/>
      </c>
      <c r="X1137" t="str">
        <f t="shared" si="52"/>
        <v/>
      </c>
      <c r="Y1137" t="str">
        <f t="shared" ca="1" si="53"/>
        <v/>
      </c>
    </row>
    <row r="1138" spans="1:25" x14ac:dyDescent="0.25">
      <c r="A1138">
        <v>3132</v>
      </c>
      <c r="B1138" t="s">
        <v>91</v>
      </c>
      <c r="C1138" t="s">
        <v>79</v>
      </c>
      <c r="D1138" t="s">
        <v>90</v>
      </c>
      <c r="E1138" t="s">
        <v>22</v>
      </c>
      <c r="F1138" t="s">
        <v>81</v>
      </c>
      <c r="G1138" t="s">
        <v>7654</v>
      </c>
      <c r="H1138" t="s">
        <v>1992</v>
      </c>
      <c r="I1138" t="s">
        <v>1992</v>
      </c>
      <c r="J1138" s="49" t="s">
        <v>10122</v>
      </c>
      <c r="K1138" t="s">
        <v>82</v>
      </c>
      <c r="L1138" t="s">
        <v>83</v>
      </c>
      <c r="M1138" s="50">
        <v>42642</v>
      </c>
      <c r="N1138" s="50">
        <v>42642</v>
      </c>
      <c r="O1138" s="51">
        <v>0.10000000149011612</v>
      </c>
      <c r="P1138" s="51">
        <v>0</v>
      </c>
      <c r="Q1138">
        <v>100</v>
      </c>
      <c r="R1138" s="49" t="s">
        <v>7655</v>
      </c>
      <c r="S1138" s="49" t="s">
        <v>10122</v>
      </c>
      <c r="T1138" t="s">
        <v>84</v>
      </c>
      <c r="U1138" t="s">
        <v>73</v>
      </c>
      <c r="V1138" t="s">
        <v>85</v>
      </c>
      <c r="W1138" t="str">
        <f t="shared" ca="1" si="51"/>
        <v/>
      </c>
      <c r="X1138" t="str">
        <f t="shared" si="52"/>
        <v/>
      </c>
      <c r="Y1138" t="str">
        <f t="shared" ca="1" si="53"/>
        <v/>
      </c>
    </row>
    <row r="1139" spans="1:25" x14ac:dyDescent="0.25">
      <c r="A1139">
        <v>3141</v>
      </c>
      <c r="B1139" t="s">
        <v>91</v>
      </c>
      <c r="C1139" t="s">
        <v>79</v>
      </c>
      <c r="D1139" t="s">
        <v>90</v>
      </c>
      <c r="E1139" t="s">
        <v>22</v>
      </c>
      <c r="F1139" t="s">
        <v>81</v>
      </c>
      <c r="G1139" t="s">
        <v>7656</v>
      </c>
      <c r="H1139" t="s">
        <v>1992</v>
      </c>
      <c r="I1139" t="s">
        <v>1992</v>
      </c>
      <c r="J1139" s="49" t="s">
        <v>10123</v>
      </c>
      <c r="K1139" t="s">
        <v>82</v>
      </c>
      <c r="L1139" t="s">
        <v>83</v>
      </c>
      <c r="M1139" s="50">
        <v>42642</v>
      </c>
      <c r="N1139" s="50">
        <v>42642</v>
      </c>
      <c r="O1139" s="51">
        <v>0.40000000596046448</v>
      </c>
      <c r="P1139" s="51">
        <v>0</v>
      </c>
      <c r="Q1139">
        <v>100</v>
      </c>
      <c r="R1139" s="49" t="s">
        <v>7657</v>
      </c>
      <c r="S1139" s="49" t="s">
        <v>10123</v>
      </c>
      <c r="T1139" t="s">
        <v>84</v>
      </c>
      <c r="U1139" t="s">
        <v>73</v>
      </c>
      <c r="V1139" t="s">
        <v>85</v>
      </c>
      <c r="W1139" t="str">
        <f t="shared" ca="1" si="51"/>
        <v/>
      </c>
      <c r="X1139" t="str">
        <f t="shared" si="52"/>
        <v/>
      </c>
      <c r="Y1139" t="str">
        <f t="shared" ca="1" si="53"/>
        <v/>
      </c>
    </row>
    <row r="1140" spans="1:25" x14ac:dyDescent="0.25">
      <c r="A1140">
        <v>3142</v>
      </c>
      <c r="B1140" t="s">
        <v>91</v>
      </c>
      <c r="C1140" t="s">
        <v>79</v>
      </c>
      <c r="D1140" t="s">
        <v>90</v>
      </c>
      <c r="E1140" t="s">
        <v>26</v>
      </c>
      <c r="F1140" t="s">
        <v>81</v>
      </c>
      <c r="G1140" t="s">
        <v>7658</v>
      </c>
      <c r="H1140" t="s">
        <v>72</v>
      </c>
      <c r="I1140" t="s">
        <v>72</v>
      </c>
      <c r="J1140" s="49" t="s">
        <v>7659</v>
      </c>
      <c r="K1140" t="s">
        <v>82</v>
      </c>
      <c r="L1140" t="s">
        <v>83</v>
      </c>
      <c r="M1140" s="50">
        <v>42642</v>
      </c>
      <c r="N1140" s="50">
        <v>42642</v>
      </c>
      <c r="O1140" s="51">
        <v>1</v>
      </c>
      <c r="P1140" s="51">
        <v>0</v>
      </c>
      <c r="Q1140">
        <v>0</v>
      </c>
      <c r="R1140" s="49" t="s">
        <v>7660</v>
      </c>
      <c r="S1140" s="49" t="s">
        <v>86</v>
      </c>
      <c r="T1140" t="s">
        <v>84</v>
      </c>
      <c r="U1140" t="s">
        <v>73</v>
      </c>
      <c r="V1140" t="s">
        <v>85</v>
      </c>
      <c r="W1140">
        <f t="shared" ca="1" si="51"/>
        <v>1</v>
      </c>
      <c r="X1140" t="str">
        <f t="shared" si="52"/>
        <v/>
      </c>
      <c r="Y1140" t="str">
        <f t="shared" ca="1" si="53"/>
        <v/>
      </c>
    </row>
    <row r="1141" spans="1:25" x14ac:dyDescent="0.25">
      <c r="A1141">
        <v>3146</v>
      </c>
      <c r="B1141" t="s">
        <v>91</v>
      </c>
      <c r="C1141" t="s">
        <v>79</v>
      </c>
      <c r="D1141" t="s">
        <v>90</v>
      </c>
      <c r="E1141" t="s">
        <v>22</v>
      </c>
      <c r="F1141" t="s">
        <v>81</v>
      </c>
      <c r="G1141" t="s">
        <v>7661</v>
      </c>
      <c r="H1141" t="s">
        <v>1992</v>
      </c>
      <c r="I1141" t="s">
        <v>1992</v>
      </c>
      <c r="J1141" s="49" t="s">
        <v>10124</v>
      </c>
      <c r="K1141" t="s">
        <v>82</v>
      </c>
      <c r="L1141" t="s">
        <v>83</v>
      </c>
      <c r="M1141" s="50">
        <v>42642</v>
      </c>
      <c r="N1141" s="50">
        <v>42642</v>
      </c>
      <c r="O1141" s="51">
        <v>0.34999999403953552</v>
      </c>
      <c r="P1141" s="51">
        <v>0</v>
      </c>
      <c r="Q1141">
        <v>100</v>
      </c>
      <c r="R1141" s="49" t="s">
        <v>7662</v>
      </c>
      <c r="S1141" s="49" t="s">
        <v>10124</v>
      </c>
      <c r="T1141" t="s">
        <v>84</v>
      </c>
      <c r="U1141" t="s">
        <v>73</v>
      </c>
      <c r="V1141" t="s">
        <v>85</v>
      </c>
      <c r="W1141" t="str">
        <f t="shared" ca="1" si="51"/>
        <v/>
      </c>
      <c r="X1141" t="str">
        <f t="shared" si="52"/>
        <v/>
      </c>
      <c r="Y1141" t="str">
        <f t="shared" ca="1" si="53"/>
        <v/>
      </c>
    </row>
    <row r="1142" spans="1:25" x14ac:dyDescent="0.25">
      <c r="A1142">
        <v>3148</v>
      </c>
      <c r="B1142" t="s">
        <v>91</v>
      </c>
      <c r="C1142" t="s">
        <v>79</v>
      </c>
      <c r="D1142" t="s">
        <v>90</v>
      </c>
      <c r="E1142" t="s">
        <v>26</v>
      </c>
      <c r="F1142" t="s">
        <v>92</v>
      </c>
      <c r="G1142" t="s">
        <v>2882</v>
      </c>
      <c r="H1142" t="s">
        <v>72</v>
      </c>
      <c r="I1142" t="s">
        <v>72</v>
      </c>
      <c r="J1142" s="49" t="s">
        <v>7663</v>
      </c>
      <c r="K1142" t="s">
        <v>82</v>
      </c>
      <c r="L1142" t="s">
        <v>83</v>
      </c>
      <c r="M1142" s="50">
        <v>42642</v>
      </c>
      <c r="N1142" s="50">
        <v>42642</v>
      </c>
      <c r="O1142" s="51">
        <v>1</v>
      </c>
      <c r="P1142" s="51">
        <v>0</v>
      </c>
      <c r="Q1142">
        <v>0</v>
      </c>
      <c r="R1142" s="49" t="s">
        <v>7664</v>
      </c>
      <c r="S1142" s="49" t="s">
        <v>86</v>
      </c>
      <c r="T1142" t="s">
        <v>84</v>
      </c>
      <c r="U1142" t="s">
        <v>73</v>
      </c>
      <c r="V1142" t="s">
        <v>85</v>
      </c>
      <c r="W1142">
        <f t="shared" ca="1" si="51"/>
        <v>1</v>
      </c>
      <c r="X1142" t="str">
        <f t="shared" si="52"/>
        <v/>
      </c>
      <c r="Y1142" t="str">
        <f t="shared" ca="1" si="53"/>
        <v/>
      </c>
    </row>
    <row r="1143" spans="1:25" x14ac:dyDescent="0.25">
      <c r="A1143">
        <v>3152</v>
      </c>
      <c r="B1143" t="s">
        <v>91</v>
      </c>
      <c r="C1143" t="s">
        <v>79</v>
      </c>
      <c r="D1143" t="s">
        <v>90</v>
      </c>
      <c r="E1143" t="s">
        <v>22</v>
      </c>
      <c r="F1143" t="s">
        <v>81</v>
      </c>
      <c r="G1143" t="s">
        <v>7665</v>
      </c>
      <c r="H1143" t="s">
        <v>1992</v>
      </c>
      <c r="I1143" t="s">
        <v>1992</v>
      </c>
      <c r="J1143" s="49" t="s">
        <v>10125</v>
      </c>
      <c r="K1143" t="s">
        <v>82</v>
      </c>
      <c r="L1143" t="s">
        <v>83</v>
      </c>
      <c r="M1143" s="50">
        <v>42642</v>
      </c>
      <c r="N1143" s="50">
        <v>42642</v>
      </c>
      <c r="O1143" s="51">
        <v>0.30000001192092896</v>
      </c>
      <c r="P1143" s="51">
        <v>0</v>
      </c>
      <c r="Q1143">
        <v>100</v>
      </c>
      <c r="R1143" s="49" t="s">
        <v>7666</v>
      </c>
      <c r="S1143" s="49" t="s">
        <v>10125</v>
      </c>
      <c r="T1143" t="s">
        <v>84</v>
      </c>
      <c r="U1143" t="s">
        <v>73</v>
      </c>
      <c r="V1143" t="s">
        <v>85</v>
      </c>
      <c r="W1143" t="str">
        <f t="shared" ca="1" si="51"/>
        <v/>
      </c>
      <c r="X1143" t="str">
        <f t="shared" si="52"/>
        <v/>
      </c>
      <c r="Y1143" t="str">
        <f t="shared" ca="1" si="53"/>
        <v/>
      </c>
    </row>
    <row r="1144" spans="1:25" x14ac:dyDescent="0.25">
      <c r="A1144">
        <v>3154</v>
      </c>
      <c r="B1144" t="s">
        <v>91</v>
      </c>
      <c r="C1144" t="s">
        <v>79</v>
      </c>
      <c r="D1144" t="s">
        <v>90</v>
      </c>
      <c r="E1144" t="s">
        <v>22</v>
      </c>
      <c r="F1144" t="s">
        <v>81</v>
      </c>
      <c r="G1144" t="s">
        <v>7667</v>
      </c>
      <c r="H1144" t="s">
        <v>1992</v>
      </c>
      <c r="I1144" t="s">
        <v>1992</v>
      </c>
      <c r="J1144" s="49" t="s">
        <v>10126</v>
      </c>
      <c r="K1144" t="s">
        <v>82</v>
      </c>
      <c r="L1144" t="s">
        <v>83</v>
      </c>
      <c r="M1144" s="50">
        <v>42642</v>
      </c>
      <c r="N1144" s="50">
        <v>42642</v>
      </c>
      <c r="O1144" s="51">
        <v>0.34999999403953552</v>
      </c>
      <c r="P1144" s="51">
        <v>0</v>
      </c>
      <c r="Q1144">
        <v>100</v>
      </c>
      <c r="R1144" s="49" t="s">
        <v>7668</v>
      </c>
      <c r="S1144" s="49" t="s">
        <v>10126</v>
      </c>
      <c r="T1144" t="s">
        <v>84</v>
      </c>
      <c r="U1144" t="s">
        <v>73</v>
      </c>
      <c r="V1144" t="s">
        <v>85</v>
      </c>
      <c r="W1144" t="str">
        <f t="shared" ca="1" si="51"/>
        <v/>
      </c>
      <c r="X1144" t="str">
        <f t="shared" si="52"/>
        <v/>
      </c>
      <c r="Y1144" t="str">
        <f t="shared" ca="1" si="53"/>
        <v/>
      </c>
    </row>
    <row r="1145" spans="1:25" x14ac:dyDescent="0.25">
      <c r="A1145">
        <v>3157</v>
      </c>
      <c r="B1145" t="s">
        <v>91</v>
      </c>
      <c r="C1145" t="s">
        <v>79</v>
      </c>
      <c r="D1145" t="s">
        <v>90</v>
      </c>
      <c r="E1145" t="s">
        <v>22</v>
      </c>
      <c r="F1145" t="s">
        <v>81</v>
      </c>
      <c r="G1145" t="s">
        <v>7669</v>
      </c>
      <c r="H1145" t="s">
        <v>1992</v>
      </c>
      <c r="I1145" t="s">
        <v>1992</v>
      </c>
      <c r="J1145" s="49" t="s">
        <v>10127</v>
      </c>
      <c r="K1145" t="s">
        <v>82</v>
      </c>
      <c r="L1145" t="s">
        <v>83</v>
      </c>
      <c r="M1145" s="50">
        <v>42642</v>
      </c>
      <c r="N1145" s="50">
        <v>42642</v>
      </c>
      <c r="O1145" s="51">
        <v>0.30000001192092896</v>
      </c>
      <c r="P1145" s="51">
        <v>0</v>
      </c>
      <c r="Q1145">
        <v>100</v>
      </c>
      <c r="R1145" s="49" t="s">
        <v>7670</v>
      </c>
      <c r="S1145" s="49" t="s">
        <v>10127</v>
      </c>
      <c r="T1145" t="s">
        <v>84</v>
      </c>
      <c r="U1145" t="s">
        <v>73</v>
      </c>
      <c r="V1145" t="s">
        <v>85</v>
      </c>
      <c r="W1145" t="str">
        <f t="shared" ca="1" si="51"/>
        <v/>
      </c>
      <c r="X1145" t="str">
        <f t="shared" si="52"/>
        <v/>
      </c>
      <c r="Y1145" t="str">
        <f t="shared" ca="1" si="53"/>
        <v/>
      </c>
    </row>
    <row r="1146" spans="1:25" x14ac:dyDescent="0.25">
      <c r="A1146">
        <v>3159</v>
      </c>
      <c r="B1146" t="s">
        <v>91</v>
      </c>
      <c r="C1146" t="s">
        <v>79</v>
      </c>
      <c r="D1146" t="s">
        <v>90</v>
      </c>
      <c r="E1146" t="s">
        <v>22</v>
      </c>
      <c r="F1146" t="s">
        <v>81</v>
      </c>
      <c r="G1146" t="s">
        <v>7671</v>
      </c>
      <c r="H1146" t="s">
        <v>1992</v>
      </c>
      <c r="I1146" t="s">
        <v>1992</v>
      </c>
      <c r="J1146" s="49" t="s">
        <v>10128</v>
      </c>
      <c r="K1146" t="s">
        <v>82</v>
      </c>
      <c r="L1146" t="s">
        <v>83</v>
      </c>
      <c r="M1146" s="50">
        <v>42642</v>
      </c>
      <c r="N1146" s="50">
        <v>42642</v>
      </c>
      <c r="O1146" s="51">
        <v>0.10000000149011612</v>
      </c>
      <c r="P1146" s="51">
        <v>0</v>
      </c>
      <c r="Q1146">
        <v>100</v>
      </c>
      <c r="R1146" s="49" t="s">
        <v>7672</v>
      </c>
      <c r="S1146" s="49" t="s">
        <v>10128</v>
      </c>
      <c r="T1146" t="s">
        <v>84</v>
      </c>
      <c r="U1146" t="s">
        <v>73</v>
      </c>
      <c r="V1146" t="s">
        <v>85</v>
      </c>
      <c r="W1146" t="str">
        <f t="shared" ca="1" si="51"/>
        <v/>
      </c>
      <c r="X1146" t="str">
        <f t="shared" si="52"/>
        <v/>
      </c>
      <c r="Y1146" t="str">
        <f t="shared" ca="1" si="53"/>
        <v/>
      </c>
    </row>
    <row r="1147" spans="1:25" x14ac:dyDescent="0.25">
      <c r="A1147">
        <v>3171</v>
      </c>
      <c r="B1147" t="s">
        <v>91</v>
      </c>
      <c r="C1147" t="s">
        <v>79</v>
      </c>
      <c r="D1147" t="s">
        <v>90</v>
      </c>
      <c r="E1147" t="s">
        <v>22</v>
      </c>
      <c r="F1147" t="s">
        <v>81</v>
      </c>
      <c r="G1147" t="s">
        <v>7673</v>
      </c>
      <c r="H1147" t="s">
        <v>75</v>
      </c>
      <c r="I1147" t="s">
        <v>75</v>
      </c>
      <c r="J1147" s="49" t="s">
        <v>7674</v>
      </c>
      <c r="K1147" t="s">
        <v>82</v>
      </c>
      <c r="L1147" t="s">
        <v>83</v>
      </c>
      <c r="M1147" s="50">
        <v>42642</v>
      </c>
      <c r="N1147" s="50">
        <v>42642</v>
      </c>
      <c r="O1147" s="51">
        <v>1</v>
      </c>
      <c r="P1147" s="51">
        <v>0</v>
      </c>
      <c r="Q1147">
        <v>100</v>
      </c>
      <c r="R1147" s="49" t="s">
        <v>7675</v>
      </c>
      <c r="S1147" s="49" t="s">
        <v>7674</v>
      </c>
      <c r="T1147" t="s">
        <v>84</v>
      </c>
      <c r="U1147" t="s">
        <v>73</v>
      </c>
      <c r="V1147" t="s">
        <v>85</v>
      </c>
      <c r="W1147" t="str">
        <f t="shared" ca="1" si="51"/>
        <v/>
      </c>
      <c r="X1147" t="str">
        <f t="shared" si="52"/>
        <v/>
      </c>
      <c r="Y1147" t="str">
        <f t="shared" ca="1" si="53"/>
        <v/>
      </c>
    </row>
    <row r="1148" spans="1:25" x14ac:dyDescent="0.25">
      <c r="A1148">
        <v>3178</v>
      </c>
      <c r="B1148" t="s">
        <v>91</v>
      </c>
      <c r="C1148" t="s">
        <v>79</v>
      </c>
      <c r="D1148" t="s">
        <v>90</v>
      </c>
      <c r="E1148" t="s">
        <v>22</v>
      </c>
      <c r="F1148" t="s">
        <v>81</v>
      </c>
      <c r="G1148" t="s">
        <v>7676</v>
      </c>
      <c r="H1148" t="s">
        <v>75</v>
      </c>
      <c r="I1148" t="s">
        <v>75</v>
      </c>
      <c r="J1148" s="49" t="s">
        <v>7677</v>
      </c>
      <c r="K1148" t="s">
        <v>82</v>
      </c>
      <c r="L1148" t="s">
        <v>83</v>
      </c>
      <c r="M1148" s="50">
        <v>42642</v>
      </c>
      <c r="N1148" s="50">
        <v>42642</v>
      </c>
      <c r="O1148" s="51">
        <v>0.30000001192092896</v>
      </c>
      <c r="P1148" s="51">
        <v>0</v>
      </c>
      <c r="Q1148">
        <v>100</v>
      </c>
      <c r="R1148" s="49" t="s">
        <v>7678</v>
      </c>
      <c r="S1148" s="49" t="s">
        <v>7677</v>
      </c>
      <c r="T1148" t="s">
        <v>84</v>
      </c>
      <c r="U1148" t="s">
        <v>73</v>
      </c>
      <c r="V1148" t="s">
        <v>85</v>
      </c>
      <c r="W1148" t="str">
        <f t="shared" ca="1" si="51"/>
        <v/>
      </c>
      <c r="X1148" t="str">
        <f t="shared" si="52"/>
        <v/>
      </c>
      <c r="Y1148" t="str">
        <f t="shared" ca="1" si="53"/>
        <v/>
      </c>
    </row>
    <row r="1149" spans="1:25" x14ac:dyDescent="0.25">
      <c r="A1149">
        <v>3179</v>
      </c>
      <c r="B1149" t="s">
        <v>91</v>
      </c>
      <c r="C1149" t="s">
        <v>79</v>
      </c>
      <c r="D1149" t="s">
        <v>90</v>
      </c>
      <c r="E1149" t="s">
        <v>22</v>
      </c>
      <c r="F1149" t="s">
        <v>81</v>
      </c>
      <c r="G1149" t="s">
        <v>7679</v>
      </c>
      <c r="H1149" t="s">
        <v>75</v>
      </c>
      <c r="I1149" t="s">
        <v>75</v>
      </c>
      <c r="J1149" s="49" t="s">
        <v>7680</v>
      </c>
      <c r="K1149" t="s">
        <v>82</v>
      </c>
      <c r="L1149" t="s">
        <v>83</v>
      </c>
      <c r="M1149" s="50">
        <v>42642</v>
      </c>
      <c r="N1149" s="50">
        <v>42642</v>
      </c>
      <c r="O1149" s="51">
        <v>0.30000001192092896</v>
      </c>
      <c r="P1149" s="51">
        <v>0</v>
      </c>
      <c r="Q1149">
        <v>100</v>
      </c>
      <c r="R1149" s="49" t="s">
        <v>7681</v>
      </c>
      <c r="S1149" s="49" t="s">
        <v>7682</v>
      </c>
      <c r="T1149" t="s">
        <v>84</v>
      </c>
      <c r="U1149" t="s">
        <v>73</v>
      </c>
      <c r="V1149" t="s">
        <v>85</v>
      </c>
      <c r="W1149" t="str">
        <f t="shared" ca="1" si="51"/>
        <v/>
      </c>
      <c r="X1149" t="str">
        <f t="shared" si="52"/>
        <v/>
      </c>
      <c r="Y1149" t="str">
        <f t="shared" ca="1" si="53"/>
        <v/>
      </c>
    </row>
    <row r="1150" spans="1:25" x14ac:dyDescent="0.25">
      <c r="A1150">
        <v>3180</v>
      </c>
      <c r="B1150" t="s">
        <v>91</v>
      </c>
      <c r="C1150" t="s">
        <v>79</v>
      </c>
      <c r="D1150" t="s">
        <v>90</v>
      </c>
      <c r="E1150" t="s">
        <v>22</v>
      </c>
      <c r="F1150" t="s">
        <v>81</v>
      </c>
      <c r="G1150" t="s">
        <v>7683</v>
      </c>
      <c r="H1150" t="s">
        <v>75</v>
      </c>
      <c r="I1150" t="s">
        <v>75</v>
      </c>
      <c r="J1150" s="49" t="s">
        <v>7684</v>
      </c>
      <c r="K1150" t="s">
        <v>82</v>
      </c>
      <c r="L1150" t="s">
        <v>83</v>
      </c>
      <c r="M1150" s="50">
        <v>42642</v>
      </c>
      <c r="N1150" s="50">
        <v>42642</v>
      </c>
      <c r="O1150" s="51">
        <v>0.30000001192092896</v>
      </c>
      <c r="P1150" s="51">
        <v>0</v>
      </c>
      <c r="Q1150">
        <v>100</v>
      </c>
      <c r="R1150" s="49" t="s">
        <v>7685</v>
      </c>
      <c r="S1150" s="49" t="s">
        <v>7684</v>
      </c>
      <c r="T1150" t="s">
        <v>84</v>
      </c>
      <c r="U1150" t="s">
        <v>73</v>
      </c>
      <c r="V1150" t="s">
        <v>85</v>
      </c>
      <c r="W1150" t="str">
        <f t="shared" ca="1" si="51"/>
        <v/>
      </c>
      <c r="X1150" t="str">
        <f t="shared" si="52"/>
        <v/>
      </c>
      <c r="Y1150" t="str">
        <f t="shared" ca="1" si="53"/>
        <v/>
      </c>
    </row>
    <row r="1151" spans="1:25" x14ac:dyDescent="0.25">
      <c r="A1151">
        <v>3184</v>
      </c>
      <c r="B1151" t="s">
        <v>91</v>
      </c>
      <c r="C1151" t="s">
        <v>79</v>
      </c>
      <c r="D1151" t="s">
        <v>90</v>
      </c>
      <c r="E1151" t="s">
        <v>22</v>
      </c>
      <c r="F1151" t="s">
        <v>81</v>
      </c>
      <c r="G1151" t="s">
        <v>7686</v>
      </c>
      <c r="H1151" t="s">
        <v>1992</v>
      </c>
      <c r="I1151" t="s">
        <v>1992</v>
      </c>
      <c r="J1151" s="49" t="s">
        <v>10129</v>
      </c>
      <c r="K1151" t="s">
        <v>82</v>
      </c>
      <c r="L1151" t="s">
        <v>83</v>
      </c>
      <c r="M1151" s="50">
        <v>42642</v>
      </c>
      <c r="N1151" s="50">
        <v>42642</v>
      </c>
      <c r="O1151" s="51">
        <v>0.30000001192092896</v>
      </c>
      <c r="P1151" s="51">
        <v>0</v>
      </c>
      <c r="Q1151">
        <v>100</v>
      </c>
      <c r="R1151" s="49" t="s">
        <v>7687</v>
      </c>
      <c r="S1151" s="49" t="s">
        <v>10129</v>
      </c>
      <c r="T1151" t="s">
        <v>84</v>
      </c>
      <c r="U1151" t="s">
        <v>73</v>
      </c>
      <c r="V1151" t="s">
        <v>85</v>
      </c>
      <c r="W1151" t="str">
        <f t="shared" ca="1" si="51"/>
        <v/>
      </c>
      <c r="X1151" t="str">
        <f t="shared" si="52"/>
        <v/>
      </c>
      <c r="Y1151" t="str">
        <f t="shared" ca="1" si="53"/>
        <v/>
      </c>
    </row>
    <row r="1152" spans="1:25" x14ac:dyDescent="0.25">
      <c r="A1152">
        <v>3185</v>
      </c>
      <c r="B1152" t="s">
        <v>91</v>
      </c>
      <c r="C1152" t="s">
        <v>79</v>
      </c>
      <c r="D1152" t="s">
        <v>90</v>
      </c>
      <c r="E1152" t="s">
        <v>22</v>
      </c>
      <c r="F1152" t="s">
        <v>81</v>
      </c>
      <c r="G1152" t="s">
        <v>7688</v>
      </c>
      <c r="H1152" t="s">
        <v>75</v>
      </c>
      <c r="I1152" t="s">
        <v>75</v>
      </c>
      <c r="J1152" s="49" t="s">
        <v>7689</v>
      </c>
      <c r="K1152" t="s">
        <v>82</v>
      </c>
      <c r="L1152" t="s">
        <v>83</v>
      </c>
      <c r="M1152" s="50">
        <v>42642</v>
      </c>
      <c r="N1152" s="50">
        <v>42642</v>
      </c>
      <c r="O1152" s="51">
        <v>0.10000000149011612</v>
      </c>
      <c r="P1152" s="51">
        <v>0</v>
      </c>
      <c r="Q1152">
        <v>100</v>
      </c>
      <c r="R1152" s="49" t="s">
        <v>7690</v>
      </c>
      <c r="S1152" s="49" t="s">
        <v>7689</v>
      </c>
      <c r="T1152" t="s">
        <v>84</v>
      </c>
      <c r="U1152" t="s">
        <v>73</v>
      </c>
      <c r="V1152" t="s">
        <v>85</v>
      </c>
      <c r="W1152" t="str">
        <f t="shared" ca="1" si="51"/>
        <v/>
      </c>
      <c r="X1152" t="str">
        <f t="shared" si="52"/>
        <v/>
      </c>
      <c r="Y1152" t="str">
        <f t="shared" ca="1" si="53"/>
        <v/>
      </c>
    </row>
    <row r="1153" spans="1:25" x14ac:dyDescent="0.25">
      <c r="A1153">
        <v>3186</v>
      </c>
      <c r="B1153" t="s">
        <v>91</v>
      </c>
      <c r="C1153" t="s">
        <v>79</v>
      </c>
      <c r="D1153" t="s">
        <v>90</v>
      </c>
      <c r="E1153" t="s">
        <v>22</v>
      </c>
      <c r="F1153" t="s">
        <v>81</v>
      </c>
      <c r="G1153" t="s">
        <v>7691</v>
      </c>
      <c r="H1153" t="s">
        <v>1992</v>
      </c>
      <c r="I1153" t="s">
        <v>1992</v>
      </c>
      <c r="J1153" s="49" t="s">
        <v>10130</v>
      </c>
      <c r="K1153" t="s">
        <v>82</v>
      </c>
      <c r="L1153" t="s">
        <v>83</v>
      </c>
      <c r="M1153" s="50">
        <v>42642</v>
      </c>
      <c r="N1153" s="50">
        <v>42642</v>
      </c>
      <c r="O1153" s="51">
        <v>0.20000000298023224</v>
      </c>
      <c r="P1153" s="51">
        <v>0</v>
      </c>
      <c r="Q1153">
        <v>100</v>
      </c>
      <c r="R1153" s="49" t="s">
        <v>7692</v>
      </c>
      <c r="S1153" s="49" t="s">
        <v>10130</v>
      </c>
      <c r="T1153" t="s">
        <v>84</v>
      </c>
      <c r="U1153" t="s">
        <v>73</v>
      </c>
      <c r="V1153" t="s">
        <v>85</v>
      </c>
      <c r="W1153" t="str">
        <f t="shared" ca="1" si="51"/>
        <v/>
      </c>
      <c r="X1153" t="str">
        <f t="shared" si="52"/>
        <v/>
      </c>
      <c r="Y1153" t="str">
        <f t="shared" ca="1" si="53"/>
        <v/>
      </c>
    </row>
    <row r="1154" spans="1:25" x14ac:dyDescent="0.25">
      <c r="A1154">
        <v>3188</v>
      </c>
      <c r="B1154" t="s">
        <v>91</v>
      </c>
      <c r="C1154" t="s">
        <v>79</v>
      </c>
      <c r="D1154" t="s">
        <v>90</v>
      </c>
      <c r="E1154" t="s">
        <v>22</v>
      </c>
      <c r="F1154" t="s">
        <v>81</v>
      </c>
      <c r="G1154" t="s">
        <v>7693</v>
      </c>
      <c r="H1154" t="s">
        <v>1992</v>
      </c>
      <c r="I1154" t="s">
        <v>1992</v>
      </c>
      <c r="J1154" s="49" t="s">
        <v>10131</v>
      </c>
      <c r="K1154" t="s">
        <v>82</v>
      </c>
      <c r="L1154" t="s">
        <v>83</v>
      </c>
      <c r="M1154" s="50">
        <v>42642</v>
      </c>
      <c r="N1154" s="50">
        <v>42642</v>
      </c>
      <c r="O1154" s="51">
        <v>0.30000001192092896</v>
      </c>
      <c r="P1154" s="51">
        <v>0</v>
      </c>
      <c r="Q1154">
        <v>100</v>
      </c>
      <c r="R1154" s="49" t="s">
        <v>7694</v>
      </c>
      <c r="S1154" s="49" t="s">
        <v>10131</v>
      </c>
      <c r="T1154" t="s">
        <v>84</v>
      </c>
      <c r="U1154" t="s">
        <v>73</v>
      </c>
      <c r="V1154" t="s">
        <v>85</v>
      </c>
      <c r="W1154" t="str">
        <f t="shared" ref="W1154:W1217" ca="1" si="54">IF($E1154="Nova",IF(($M1154-TODAY()&lt;0),1,""),"")</f>
        <v/>
      </c>
      <c r="X1154" t="str">
        <f t="shared" ref="X1154:X1217" si="55">IF($E1154="Concluída",IF(($N1154-M1154&gt;0),1,""),"")</f>
        <v/>
      </c>
      <c r="Y1154" t="str">
        <f t="shared" ref="Y1154:Y1217" ca="1" si="56">IF($E1154="Em Andamento",IF(($M1154-TODAY()&lt;0),1,""),"")</f>
        <v/>
      </c>
    </row>
    <row r="1155" spans="1:25" x14ac:dyDescent="0.25">
      <c r="A1155">
        <v>3190</v>
      </c>
      <c r="B1155" t="s">
        <v>91</v>
      </c>
      <c r="C1155" t="s">
        <v>79</v>
      </c>
      <c r="D1155" t="s">
        <v>90</v>
      </c>
      <c r="E1155" t="s">
        <v>22</v>
      </c>
      <c r="F1155" t="s">
        <v>81</v>
      </c>
      <c r="G1155" t="s">
        <v>7695</v>
      </c>
      <c r="H1155" t="s">
        <v>75</v>
      </c>
      <c r="I1155" t="s">
        <v>75</v>
      </c>
      <c r="J1155" s="49" t="s">
        <v>7696</v>
      </c>
      <c r="K1155" t="s">
        <v>82</v>
      </c>
      <c r="L1155" t="s">
        <v>83</v>
      </c>
      <c r="M1155" s="50">
        <v>42643</v>
      </c>
      <c r="N1155" s="50">
        <v>42643</v>
      </c>
      <c r="O1155" s="51">
        <v>1</v>
      </c>
      <c r="P1155" s="51">
        <v>0</v>
      </c>
      <c r="Q1155">
        <v>100</v>
      </c>
      <c r="R1155" s="49" t="s">
        <v>7697</v>
      </c>
      <c r="S1155" s="49" t="s">
        <v>7698</v>
      </c>
      <c r="T1155" t="s">
        <v>84</v>
      </c>
      <c r="U1155" t="s">
        <v>73</v>
      </c>
      <c r="V1155" t="s">
        <v>85</v>
      </c>
      <c r="W1155" t="str">
        <f t="shared" ca="1" si="54"/>
        <v/>
      </c>
      <c r="X1155" t="str">
        <f t="shared" si="55"/>
        <v/>
      </c>
      <c r="Y1155" t="str">
        <f t="shared" ca="1" si="56"/>
        <v/>
      </c>
    </row>
    <row r="1156" spans="1:25" x14ac:dyDescent="0.25">
      <c r="A1156">
        <v>3191</v>
      </c>
      <c r="B1156" t="s">
        <v>91</v>
      </c>
      <c r="C1156" t="s">
        <v>79</v>
      </c>
      <c r="D1156" t="s">
        <v>90</v>
      </c>
      <c r="E1156" t="s">
        <v>22</v>
      </c>
      <c r="F1156" t="s">
        <v>81</v>
      </c>
      <c r="G1156" t="s">
        <v>7699</v>
      </c>
      <c r="H1156" t="s">
        <v>75</v>
      </c>
      <c r="I1156" t="s">
        <v>75</v>
      </c>
      <c r="J1156" s="49" t="s">
        <v>7700</v>
      </c>
      <c r="K1156" t="s">
        <v>82</v>
      </c>
      <c r="L1156" t="s">
        <v>83</v>
      </c>
      <c r="M1156" s="50">
        <v>42643</v>
      </c>
      <c r="N1156" s="50">
        <v>42643</v>
      </c>
      <c r="O1156" s="51">
        <v>1</v>
      </c>
      <c r="P1156" s="51">
        <v>0</v>
      </c>
      <c r="Q1156">
        <v>100</v>
      </c>
      <c r="R1156" s="49" t="s">
        <v>7701</v>
      </c>
      <c r="S1156" s="49" t="s">
        <v>7700</v>
      </c>
      <c r="T1156" t="s">
        <v>84</v>
      </c>
      <c r="U1156" t="s">
        <v>73</v>
      </c>
      <c r="V1156" t="s">
        <v>85</v>
      </c>
      <c r="W1156" t="str">
        <f t="shared" ca="1" si="54"/>
        <v/>
      </c>
      <c r="X1156" t="str">
        <f t="shared" si="55"/>
        <v/>
      </c>
      <c r="Y1156" t="str">
        <f t="shared" ca="1" si="56"/>
        <v/>
      </c>
    </row>
    <row r="1157" spans="1:25" x14ac:dyDescent="0.25">
      <c r="A1157">
        <v>3193</v>
      </c>
      <c r="B1157" t="s">
        <v>91</v>
      </c>
      <c r="C1157" t="s">
        <v>79</v>
      </c>
      <c r="D1157" t="s">
        <v>90</v>
      </c>
      <c r="E1157" t="s">
        <v>22</v>
      </c>
      <c r="F1157" t="s">
        <v>81</v>
      </c>
      <c r="G1157" t="s">
        <v>7702</v>
      </c>
      <c r="H1157" t="s">
        <v>75</v>
      </c>
      <c r="I1157" t="s">
        <v>75</v>
      </c>
      <c r="J1157" s="49" t="s">
        <v>7703</v>
      </c>
      <c r="K1157" t="s">
        <v>82</v>
      </c>
      <c r="L1157" t="s">
        <v>83</v>
      </c>
      <c r="M1157" s="50">
        <v>42643</v>
      </c>
      <c r="N1157" s="50">
        <v>42643</v>
      </c>
      <c r="O1157" s="51">
        <v>1</v>
      </c>
      <c r="P1157" s="51">
        <v>0</v>
      </c>
      <c r="Q1157">
        <v>100</v>
      </c>
      <c r="R1157" s="49" t="s">
        <v>7704</v>
      </c>
      <c r="S1157" s="49" t="s">
        <v>7703</v>
      </c>
      <c r="T1157" t="s">
        <v>84</v>
      </c>
      <c r="U1157" t="s">
        <v>73</v>
      </c>
      <c r="V1157" t="s">
        <v>85</v>
      </c>
      <c r="W1157" t="str">
        <f t="shared" ca="1" si="54"/>
        <v/>
      </c>
      <c r="X1157" t="str">
        <f t="shared" si="55"/>
        <v/>
      </c>
      <c r="Y1157" t="str">
        <f t="shared" ca="1" si="56"/>
        <v/>
      </c>
    </row>
    <row r="1158" spans="1:25" x14ac:dyDescent="0.25">
      <c r="A1158">
        <v>3194</v>
      </c>
      <c r="B1158" t="s">
        <v>91</v>
      </c>
      <c r="C1158" t="s">
        <v>79</v>
      </c>
      <c r="D1158" t="s">
        <v>90</v>
      </c>
      <c r="E1158" t="s">
        <v>22</v>
      </c>
      <c r="F1158" t="s">
        <v>81</v>
      </c>
      <c r="G1158" t="s">
        <v>7705</v>
      </c>
      <c r="H1158" t="s">
        <v>2014</v>
      </c>
      <c r="I1158" t="s">
        <v>2014</v>
      </c>
      <c r="J1158" s="49" t="s">
        <v>10132</v>
      </c>
      <c r="K1158" t="s">
        <v>82</v>
      </c>
      <c r="L1158" t="s">
        <v>83</v>
      </c>
      <c r="M1158" s="50">
        <v>42643</v>
      </c>
      <c r="N1158" s="50">
        <v>42643</v>
      </c>
      <c r="O1158" s="51">
        <v>1</v>
      </c>
      <c r="P1158" s="51">
        <v>0</v>
      </c>
      <c r="Q1158">
        <v>100</v>
      </c>
      <c r="R1158" s="49" t="s">
        <v>7706</v>
      </c>
      <c r="S1158" s="49" t="s">
        <v>10132</v>
      </c>
      <c r="T1158" t="s">
        <v>84</v>
      </c>
      <c r="U1158" t="s">
        <v>73</v>
      </c>
      <c r="V1158" t="s">
        <v>85</v>
      </c>
      <c r="W1158" t="str">
        <f t="shared" ca="1" si="54"/>
        <v/>
      </c>
      <c r="X1158" t="str">
        <f t="shared" si="55"/>
        <v/>
      </c>
      <c r="Y1158" t="str">
        <f t="shared" ca="1" si="56"/>
        <v/>
      </c>
    </row>
    <row r="1159" spans="1:25" x14ac:dyDescent="0.25">
      <c r="A1159">
        <v>3200</v>
      </c>
      <c r="B1159" t="s">
        <v>91</v>
      </c>
      <c r="C1159" t="s">
        <v>79</v>
      </c>
      <c r="D1159" t="s">
        <v>90</v>
      </c>
      <c r="E1159" t="s">
        <v>26</v>
      </c>
      <c r="F1159" t="s">
        <v>92</v>
      </c>
      <c r="G1159" t="s">
        <v>7707</v>
      </c>
      <c r="H1159" t="s">
        <v>72</v>
      </c>
      <c r="I1159" t="s">
        <v>72</v>
      </c>
      <c r="J1159" s="49" t="s">
        <v>7708</v>
      </c>
      <c r="K1159" t="s">
        <v>82</v>
      </c>
      <c r="L1159" t="s">
        <v>83</v>
      </c>
      <c r="M1159" s="50">
        <v>42643</v>
      </c>
      <c r="N1159" s="50">
        <v>42643</v>
      </c>
      <c r="O1159" s="51">
        <v>1</v>
      </c>
      <c r="P1159" s="51">
        <v>0</v>
      </c>
      <c r="Q1159">
        <v>0</v>
      </c>
      <c r="R1159" s="49" t="s">
        <v>7709</v>
      </c>
      <c r="S1159" s="49" t="s">
        <v>86</v>
      </c>
      <c r="T1159" t="s">
        <v>84</v>
      </c>
      <c r="U1159" t="s">
        <v>73</v>
      </c>
      <c r="V1159" t="s">
        <v>85</v>
      </c>
      <c r="W1159">
        <f t="shared" ca="1" si="54"/>
        <v>1</v>
      </c>
      <c r="X1159" t="str">
        <f t="shared" si="55"/>
        <v/>
      </c>
      <c r="Y1159" t="str">
        <f t="shared" ca="1" si="56"/>
        <v/>
      </c>
    </row>
    <row r="1160" spans="1:25" x14ac:dyDescent="0.25">
      <c r="A1160">
        <v>3204</v>
      </c>
      <c r="B1160" t="s">
        <v>91</v>
      </c>
      <c r="C1160" t="s">
        <v>79</v>
      </c>
      <c r="D1160" t="s">
        <v>90</v>
      </c>
      <c r="E1160" t="s">
        <v>26</v>
      </c>
      <c r="F1160" t="s">
        <v>92</v>
      </c>
      <c r="G1160" t="s">
        <v>2780</v>
      </c>
      <c r="H1160" t="s">
        <v>72</v>
      </c>
      <c r="I1160" t="s">
        <v>72</v>
      </c>
      <c r="J1160" s="49" t="s">
        <v>7710</v>
      </c>
      <c r="K1160" t="s">
        <v>82</v>
      </c>
      <c r="L1160" t="s">
        <v>83</v>
      </c>
      <c r="M1160" s="50">
        <v>42643</v>
      </c>
      <c r="N1160" s="50">
        <v>42643</v>
      </c>
      <c r="O1160" s="51">
        <v>1</v>
      </c>
      <c r="P1160" s="51">
        <v>0</v>
      </c>
      <c r="Q1160">
        <v>0</v>
      </c>
      <c r="R1160" s="49" t="s">
        <v>7711</v>
      </c>
      <c r="S1160" s="49" t="s">
        <v>86</v>
      </c>
      <c r="T1160" t="s">
        <v>84</v>
      </c>
      <c r="U1160" t="s">
        <v>73</v>
      </c>
      <c r="V1160" t="s">
        <v>85</v>
      </c>
      <c r="W1160">
        <f t="shared" ca="1" si="54"/>
        <v>1</v>
      </c>
      <c r="X1160" t="str">
        <f t="shared" si="55"/>
        <v/>
      </c>
      <c r="Y1160" t="str">
        <f t="shared" ca="1" si="56"/>
        <v/>
      </c>
    </row>
    <row r="1161" spans="1:25" x14ac:dyDescent="0.25">
      <c r="A1161">
        <v>3207</v>
      </c>
      <c r="B1161" t="s">
        <v>91</v>
      </c>
      <c r="C1161" t="s">
        <v>79</v>
      </c>
      <c r="D1161" t="s">
        <v>90</v>
      </c>
      <c r="E1161" t="s">
        <v>22</v>
      </c>
      <c r="F1161" t="s">
        <v>81</v>
      </c>
      <c r="G1161" t="s">
        <v>7712</v>
      </c>
      <c r="H1161" t="s">
        <v>2014</v>
      </c>
      <c r="I1161" t="s">
        <v>2014</v>
      </c>
      <c r="J1161" s="49" t="s">
        <v>10133</v>
      </c>
      <c r="K1161" t="s">
        <v>82</v>
      </c>
      <c r="L1161" t="s">
        <v>83</v>
      </c>
      <c r="M1161" s="50">
        <v>42643</v>
      </c>
      <c r="N1161" s="50">
        <v>42643</v>
      </c>
      <c r="O1161" s="51">
        <v>0.30000001192092896</v>
      </c>
      <c r="P1161" s="51">
        <v>0</v>
      </c>
      <c r="Q1161">
        <v>100</v>
      </c>
      <c r="R1161" s="49" t="s">
        <v>7713</v>
      </c>
      <c r="S1161" s="49" t="s">
        <v>10133</v>
      </c>
      <c r="T1161" t="s">
        <v>84</v>
      </c>
      <c r="U1161" t="s">
        <v>73</v>
      </c>
      <c r="V1161" t="s">
        <v>85</v>
      </c>
      <c r="W1161" t="str">
        <f t="shared" ca="1" si="54"/>
        <v/>
      </c>
      <c r="X1161" t="str">
        <f t="shared" si="55"/>
        <v/>
      </c>
      <c r="Y1161" t="str">
        <f t="shared" ca="1" si="56"/>
        <v/>
      </c>
    </row>
    <row r="1162" spans="1:25" x14ac:dyDescent="0.25">
      <c r="A1162">
        <v>3210</v>
      </c>
      <c r="B1162" t="s">
        <v>91</v>
      </c>
      <c r="C1162" t="s">
        <v>79</v>
      </c>
      <c r="D1162" t="s">
        <v>90</v>
      </c>
      <c r="E1162" t="s">
        <v>22</v>
      </c>
      <c r="F1162" t="s">
        <v>81</v>
      </c>
      <c r="G1162" t="s">
        <v>7714</v>
      </c>
      <c r="H1162" t="s">
        <v>1992</v>
      </c>
      <c r="I1162" t="s">
        <v>1992</v>
      </c>
      <c r="J1162" s="49" t="s">
        <v>10134</v>
      </c>
      <c r="K1162" t="s">
        <v>82</v>
      </c>
      <c r="L1162" t="s">
        <v>83</v>
      </c>
      <c r="M1162" s="50">
        <v>42643</v>
      </c>
      <c r="N1162" s="50">
        <v>42643</v>
      </c>
      <c r="O1162" s="51">
        <v>0.20000000298023224</v>
      </c>
      <c r="P1162" s="51">
        <v>0</v>
      </c>
      <c r="Q1162">
        <v>100</v>
      </c>
      <c r="R1162" s="49" t="s">
        <v>7715</v>
      </c>
      <c r="S1162" s="49" t="s">
        <v>10134</v>
      </c>
      <c r="T1162" t="s">
        <v>84</v>
      </c>
      <c r="U1162" t="s">
        <v>73</v>
      </c>
      <c r="V1162" t="s">
        <v>85</v>
      </c>
      <c r="W1162" t="str">
        <f t="shared" ca="1" si="54"/>
        <v/>
      </c>
      <c r="X1162" t="str">
        <f t="shared" si="55"/>
        <v/>
      </c>
      <c r="Y1162" t="str">
        <f t="shared" ca="1" si="56"/>
        <v/>
      </c>
    </row>
    <row r="1163" spans="1:25" x14ac:dyDescent="0.25">
      <c r="A1163">
        <v>3229</v>
      </c>
      <c r="B1163" t="s">
        <v>91</v>
      </c>
      <c r="C1163" t="s">
        <v>79</v>
      </c>
      <c r="D1163" t="s">
        <v>90</v>
      </c>
      <c r="E1163" t="s">
        <v>22</v>
      </c>
      <c r="F1163" t="s">
        <v>81</v>
      </c>
      <c r="G1163" t="s">
        <v>8404</v>
      </c>
      <c r="H1163" t="s">
        <v>75</v>
      </c>
      <c r="I1163" t="s">
        <v>75</v>
      </c>
      <c r="J1163" s="49" t="s">
        <v>8405</v>
      </c>
      <c r="K1163" t="s">
        <v>82</v>
      </c>
      <c r="L1163" t="s">
        <v>83</v>
      </c>
      <c r="M1163" s="50">
        <v>42643</v>
      </c>
      <c r="N1163" s="50">
        <v>42643</v>
      </c>
      <c r="O1163" s="51">
        <v>1</v>
      </c>
      <c r="P1163" s="51">
        <v>0</v>
      </c>
      <c r="Q1163">
        <v>100</v>
      </c>
      <c r="R1163" s="49" t="s">
        <v>8406</v>
      </c>
      <c r="S1163" s="49" t="s">
        <v>8405</v>
      </c>
      <c r="T1163" t="s">
        <v>84</v>
      </c>
      <c r="U1163" t="s">
        <v>73</v>
      </c>
      <c r="V1163" t="s">
        <v>85</v>
      </c>
      <c r="W1163" t="str">
        <f t="shared" ca="1" si="54"/>
        <v/>
      </c>
      <c r="X1163" t="str">
        <f t="shared" si="55"/>
        <v/>
      </c>
      <c r="Y1163" t="str">
        <f t="shared" ca="1" si="56"/>
        <v/>
      </c>
    </row>
    <row r="1164" spans="1:25" x14ac:dyDescent="0.25">
      <c r="A1164">
        <v>3231</v>
      </c>
      <c r="B1164" t="s">
        <v>91</v>
      </c>
      <c r="C1164" t="s">
        <v>79</v>
      </c>
      <c r="D1164" t="s">
        <v>90</v>
      </c>
      <c r="E1164" t="s">
        <v>22</v>
      </c>
      <c r="F1164" t="s">
        <v>81</v>
      </c>
      <c r="G1164" t="s">
        <v>8407</v>
      </c>
      <c r="H1164" t="s">
        <v>75</v>
      </c>
      <c r="I1164" t="s">
        <v>75</v>
      </c>
      <c r="J1164" s="49" t="s">
        <v>10135</v>
      </c>
      <c r="K1164" t="s">
        <v>82</v>
      </c>
      <c r="L1164" t="s">
        <v>83</v>
      </c>
      <c r="M1164" s="50">
        <v>42643</v>
      </c>
      <c r="N1164" s="50">
        <v>42643</v>
      </c>
      <c r="O1164" s="51">
        <v>1</v>
      </c>
      <c r="P1164" s="51">
        <v>0</v>
      </c>
      <c r="Q1164">
        <v>100</v>
      </c>
      <c r="R1164" s="49" t="s">
        <v>8408</v>
      </c>
      <c r="S1164" s="49" t="s">
        <v>10135</v>
      </c>
      <c r="T1164" t="s">
        <v>84</v>
      </c>
      <c r="U1164" t="s">
        <v>73</v>
      </c>
      <c r="V1164" t="s">
        <v>85</v>
      </c>
      <c r="W1164" t="str">
        <f t="shared" ca="1" si="54"/>
        <v/>
      </c>
      <c r="X1164" t="str">
        <f t="shared" si="55"/>
        <v/>
      </c>
      <c r="Y1164" t="str">
        <f t="shared" ca="1" si="56"/>
        <v/>
      </c>
    </row>
    <row r="1165" spans="1:25" x14ac:dyDescent="0.25">
      <c r="A1165">
        <v>3232</v>
      </c>
      <c r="B1165" t="s">
        <v>91</v>
      </c>
      <c r="C1165" t="s">
        <v>79</v>
      </c>
      <c r="D1165" t="s">
        <v>90</v>
      </c>
      <c r="E1165" t="s">
        <v>26</v>
      </c>
      <c r="F1165" t="s">
        <v>92</v>
      </c>
      <c r="G1165" t="s">
        <v>8409</v>
      </c>
      <c r="H1165" t="s">
        <v>72</v>
      </c>
      <c r="I1165" t="s">
        <v>72</v>
      </c>
      <c r="J1165" s="49" t="s">
        <v>8410</v>
      </c>
      <c r="K1165" t="s">
        <v>82</v>
      </c>
      <c r="L1165" t="s">
        <v>83</v>
      </c>
      <c r="M1165" s="50">
        <v>42643</v>
      </c>
      <c r="N1165" s="50">
        <v>42643</v>
      </c>
      <c r="O1165" s="51">
        <v>1</v>
      </c>
      <c r="P1165" s="51">
        <v>0</v>
      </c>
      <c r="Q1165">
        <v>0</v>
      </c>
      <c r="R1165" s="49" t="s">
        <v>8411</v>
      </c>
      <c r="S1165" s="49" t="s">
        <v>86</v>
      </c>
      <c r="T1165" t="s">
        <v>84</v>
      </c>
      <c r="U1165" t="s">
        <v>73</v>
      </c>
      <c r="V1165" t="s">
        <v>85</v>
      </c>
      <c r="W1165">
        <f t="shared" ca="1" si="54"/>
        <v>1</v>
      </c>
      <c r="X1165" t="str">
        <f t="shared" si="55"/>
        <v/>
      </c>
      <c r="Y1165" t="str">
        <f t="shared" ca="1" si="56"/>
        <v/>
      </c>
    </row>
    <row r="1166" spans="1:25" x14ac:dyDescent="0.25">
      <c r="A1166">
        <v>3235</v>
      </c>
      <c r="B1166" t="s">
        <v>91</v>
      </c>
      <c r="C1166" t="s">
        <v>79</v>
      </c>
      <c r="D1166" t="s">
        <v>90</v>
      </c>
      <c r="E1166" t="s">
        <v>22</v>
      </c>
      <c r="F1166" t="s">
        <v>92</v>
      </c>
      <c r="G1166" t="s">
        <v>10136</v>
      </c>
      <c r="H1166" t="s">
        <v>72</v>
      </c>
      <c r="I1166" t="s">
        <v>72</v>
      </c>
      <c r="J1166" s="49" t="s">
        <v>10137</v>
      </c>
      <c r="K1166" t="s">
        <v>82</v>
      </c>
      <c r="L1166" t="s">
        <v>83</v>
      </c>
      <c r="M1166" s="50">
        <v>42643</v>
      </c>
      <c r="N1166" s="50">
        <v>42643</v>
      </c>
      <c r="O1166" s="51">
        <v>1</v>
      </c>
      <c r="P1166" s="51">
        <v>0</v>
      </c>
      <c r="Q1166">
        <v>100</v>
      </c>
      <c r="R1166" s="49" t="s">
        <v>10138</v>
      </c>
      <c r="S1166" s="49" t="s">
        <v>10138</v>
      </c>
      <c r="T1166" t="s">
        <v>84</v>
      </c>
      <c r="U1166" t="s">
        <v>73</v>
      </c>
      <c r="V1166" t="s">
        <v>85</v>
      </c>
      <c r="W1166" t="str">
        <f t="shared" ca="1" si="54"/>
        <v/>
      </c>
      <c r="X1166" t="str">
        <f t="shared" si="55"/>
        <v/>
      </c>
      <c r="Y1166" t="str">
        <f t="shared" ca="1" si="56"/>
        <v/>
      </c>
    </row>
    <row r="1167" spans="1:25" x14ac:dyDescent="0.25">
      <c r="A1167">
        <v>3238</v>
      </c>
      <c r="B1167" t="s">
        <v>91</v>
      </c>
      <c r="C1167" t="s">
        <v>79</v>
      </c>
      <c r="D1167" t="s">
        <v>90</v>
      </c>
      <c r="E1167" t="s">
        <v>22</v>
      </c>
      <c r="F1167" t="s">
        <v>88</v>
      </c>
      <c r="G1167" t="s">
        <v>10139</v>
      </c>
      <c r="H1167" t="s">
        <v>72</v>
      </c>
      <c r="I1167" t="s">
        <v>72</v>
      </c>
      <c r="J1167" s="49" t="s">
        <v>10140</v>
      </c>
      <c r="K1167" t="s">
        <v>82</v>
      </c>
      <c r="L1167" t="s">
        <v>83</v>
      </c>
      <c r="M1167" s="50">
        <v>42643</v>
      </c>
      <c r="N1167" s="50">
        <v>42643</v>
      </c>
      <c r="O1167" s="51">
        <v>1</v>
      </c>
      <c r="P1167" s="51">
        <v>0</v>
      </c>
      <c r="Q1167">
        <v>100</v>
      </c>
      <c r="R1167" s="49" t="s">
        <v>10141</v>
      </c>
      <c r="S1167" s="49" t="s">
        <v>10141</v>
      </c>
      <c r="T1167" t="s">
        <v>84</v>
      </c>
      <c r="U1167" t="s">
        <v>73</v>
      </c>
      <c r="V1167" t="s">
        <v>85</v>
      </c>
      <c r="W1167" t="str">
        <f t="shared" ca="1" si="54"/>
        <v/>
      </c>
      <c r="X1167" t="str">
        <f t="shared" si="55"/>
        <v/>
      </c>
      <c r="Y1167" t="str">
        <f t="shared" ca="1" si="56"/>
        <v/>
      </c>
    </row>
    <row r="1168" spans="1:25" x14ac:dyDescent="0.25">
      <c r="A1168">
        <v>3243</v>
      </c>
      <c r="B1168" t="s">
        <v>91</v>
      </c>
      <c r="C1168" t="s">
        <v>79</v>
      </c>
      <c r="D1168" t="s">
        <v>90</v>
      </c>
      <c r="E1168" t="s">
        <v>22</v>
      </c>
      <c r="F1168" t="s">
        <v>81</v>
      </c>
      <c r="G1168" t="s">
        <v>10142</v>
      </c>
      <c r="H1168" t="s">
        <v>75</v>
      </c>
      <c r="I1168" t="s">
        <v>75</v>
      </c>
      <c r="J1168" s="49" t="s">
        <v>10143</v>
      </c>
      <c r="K1168" t="s">
        <v>82</v>
      </c>
      <c r="L1168" t="s">
        <v>83</v>
      </c>
      <c r="M1168" s="50">
        <v>42643</v>
      </c>
      <c r="N1168" s="50">
        <v>42643</v>
      </c>
      <c r="O1168" s="51">
        <v>1</v>
      </c>
      <c r="P1168" s="51">
        <v>0</v>
      </c>
      <c r="Q1168">
        <v>100</v>
      </c>
      <c r="R1168" s="49" t="s">
        <v>10144</v>
      </c>
      <c r="S1168" s="49" t="s">
        <v>10143</v>
      </c>
      <c r="T1168" t="s">
        <v>84</v>
      </c>
      <c r="U1168" t="s">
        <v>73</v>
      </c>
      <c r="V1168" t="s">
        <v>85</v>
      </c>
      <c r="W1168" t="str">
        <f t="shared" ca="1" si="54"/>
        <v/>
      </c>
      <c r="X1168" t="str">
        <f t="shared" si="55"/>
        <v/>
      </c>
      <c r="Y1168" t="str">
        <f t="shared" ca="1" si="56"/>
        <v/>
      </c>
    </row>
    <row r="1169" spans="1:25" x14ac:dyDescent="0.25">
      <c r="A1169">
        <v>3252</v>
      </c>
      <c r="B1169" t="s">
        <v>91</v>
      </c>
      <c r="C1169" t="s">
        <v>79</v>
      </c>
      <c r="D1169" t="s">
        <v>90</v>
      </c>
      <c r="E1169" t="s">
        <v>22</v>
      </c>
      <c r="F1169" t="s">
        <v>81</v>
      </c>
      <c r="G1169" t="s">
        <v>10145</v>
      </c>
      <c r="H1169" t="s">
        <v>75</v>
      </c>
      <c r="I1169" t="s">
        <v>75</v>
      </c>
      <c r="J1169" s="49" t="s">
        <v>10146</v>
      </c>
      <c r="K1169" t="s">
        <v>82</v>
      </c>
      <c r="L1169" t="s">
        <v>83</v>
      </c>
      <c r="M1169" s="50">
        <v>42643</v>
      </c>
      <c r="N1169" s="50">
        <v>42643</v>
      </c>
      <c r="O1169" s="51">
        <v>0.20000000298023224</v>
      </c>
      <c r="P1169" s="51">
        <v>0</v>
      </c>
      <c r="Q1169">
        <v>100</v>
      </c>
      <c r="R1169" s="49" t="s">
        <v>10147</v>
      </c>
      <c r="S1169" s="49" t="s">
        <v>10146</v>
      </c>
      <c r="T1169" t="s">
        <v>84</v>
      </c>
      <c r="U1169" t="s">
        <v>73</v>
      </c>
      <c r="V1169" t="s">
        <v>85</v>
      </c>
      <c r="W1169" t="str">
        <f t="shared" ca="1" si="54"/>
        <v/>
      </c>
      <c r="X1169" t="str">
        <f t="shared" si="55"/>
        <v/>
      </c>
      <c r="Y1169" t="str">
        <f t="shared" ca="1" si="56"/>
        <v/>
      </c>
    </row>
    <row r="1170" spans="1:25" x14ac:dyDescent="0.25">
      <c r="A1170">
        <v>3253</v>
      </c>
      <c r="B1170" t="s">
        <v>91</v>
      </c>
      <c r="C1170" t="s">
        <v>79</v>
      </c>
      <c r="D1170" t="s">
        <v>90</v>
      </c>
      <c r="E1170" t="s">
        <v>22</v>
      </c>
      <c r="F1170" t="s">
        <v>81</v>
      </c>
      <c r="G1170" t="s">
        <v>10148</v>
      </c>
      <c r="H1170" t="s">
        <v>75</v>
      </c>
      <c r="I1170" t="s">
        <v>75</v>
      </c>
      <c r="J1170" s="49" t="s">
        <v>10149</v>
      </c>
      <c r="K1170" t="s">
        <v>82</v>
      </c>
      <c r="L1170" t="s">
        <v>83</v>
      </c>
      <c r="M1170" s="50">
        <v>42643</v>
      </c>
      <c r="N1170" s="50">
        <v>42643</v>
      </c>
      <c r="O1170" s="51">
        <v>0.30000001192092896</v>
      </c>
      <c r="P1170" s="51">
        <v>0</v>
      </c>
      <c r="Q1170">
        <v>100</v>
      </c>
      <c r="R1170" s="49" t="s">
        <v>10150</v>
      </c>
      <c r="S1170" s="49" t="s">
        <v>10149</v>
      </c>
      <c r="T1170" t="s">
        <v>84</v>
      </c>
      <c r="U1170" t="s">
        <v>73</v>
      </c>
      <c r="V1170" t="s">
        <v>85</v>
      </c>
      <c r="W1170" t="str">
        <f t="shared" ca="1" si="54"/>
        <v/>
      </c>
      <c r="X1170" t="str">
        <f t="shared" si="55"/>
        <v/>
      </c>
      <c r="Y1170" t="str">
        <f t="shared" ca="1" si="56"/>
        <v/>
      </c>
    </row>
    <row r="1171" spans="1:25" x14ac:dyDescent="0.25">
      <c r="A1171">
        <v>3254</v>
      </c>
      <c r="B1171" t="s">
        <v>91</v>
      </c>
      <c r="C1171" t="s">
        <v>79</v>
      </c>
      <c r="D1171" t="s">
        <v>90</v>
      </c>
      <c r="E1171" t="s">
        <v>22</v>
      </c>
      <c r="F1171" t="s">
        <v>81</v>
      </c>
      <c r="G1171" t="s">
        <v>10151</v>
      </c>
      <c r="H1171" t="s">
        <v>75</v>
      </c>
      <c r="I1171" t="s">
        <v>75</v>
      </c>
      <c r="J1171" s="49" t="s">
        <v>10152</v>
      </c>
      <c r="K1171" t="s">
        <v>82</v>
      </c>
      <c r="L1171" t="s">
        <v>83</v>
      </c>
      <c r="M1171" s="50">
        <v>42643</v>
      </c>
      <c r="N1171" s="50">
        <v>42643</v>
      </c>
      <c r="O1171" s="51">
        <v>0.40000000596046448</v>
      </c>
      <c r="P1171" s="51">
        <v>0</v>
      </c>
      <c r="Q1171">
        <v>100</v>
      </c>
      <c r="R1171" s="49" t="s">
        <v>10153</v>
      </c>
      <c r="S1171" s="49" t="s">
        <v>10152</v>
      </c>
      <c r="T1171" t="s">
        <v>84</v>
      </c>
      <c r="U1171" t="s">
        <v>73</v>
      </c>
      <c r="V1171" t="s">
        <v>85</v>
      </c>
      <c r="W1171" t="str">
        <f t="shared" ca="1" si="54"/>
        <v/>
      </c>
      <c r="X1171" t="str">
        <f t="shared" si="55"/>
        <v/>
      </c>
      <c r="Y1171" t="str">
        <f t="shared" ca="1" si="56"/>
        <v/>
      </c>
    </row>
    <row r="1172" spans="1:25" x14ac:dyDescent="0.25">
      <c r="A1172">
        <v>3255</v>
      </c>
      <c r="B1172" t="s">
        <v>91</v>
      </c>
      <c r="C1172" t="s">
        <v>79</v>
      </c>
      <c r="D1172" t="s">
        <v>90</v>
      </c>
      <c r="E1172" t="s">
        <v>22</v>
      </c>
      <c r="F1172" t="s">
        <v>81</v>
      </c>
      <c r="G1172" t="s">
        <v>10154</v>
      </c>
      <c r="H1172" t="s">
        <v>75</v>
      </c>
      <c r="I1172" t="s">
        <v>75</v>
      </c>
      <c r="J1172" s="49" t="s">
        <v>10155</v>
      </c>
      <c r="K1172" t="s">
        <v>82</v>
      </c>
      <c r="L1172" t="s">
        <v>83</v>
      </c>
      <c r="M1172" s="50">
        <v>42643</v>
      </c>
      <c r="N1172" s="50">
        <v>42643</v>
      </c>
      <c r="O1172" s="51">
        <v>1</v>
      </c>
      <c r="P1172" s="51">
        <v>0</v>
      </c>
      <c r="Q1172">
        <v>100</v>
      </c>
      <c r="R1172" s="49" t="s">
        <v>10156</v>
      </c>
      <c r="S1172" s="49" t="s">
        <v>10155</v>
      </c>
      <c r="T1172" t="s">
        <v>84</v>
      </c>
      <c r="U1172" t="s">
        <v>73</v>
      </c>
      <c r="V1172" t="s">
        <v>85</v>
      </c>
      <c r="W1172" t="str">
        <f t="shared" ca="1" si="54"/>
        <v/>
      </c>
      <c r="X1172" t="str">
        <f t="shared" si="55"/>
        <v/>
      </c>
      <c r="Y1172" t="str">
        <f t="shared" ca="1" si="56"/>
        <v/>
      </c>
    </row>
    <row r="1173" spans="1:25" x14ac:dyDescent="0.25">
      <c r="A1173">
        <v>3256</v>
      </c>
      <c r="B1173" t="s">
        <v>91</v>
      </c>
      <c r="C1173" t="s">
        <v>79</v>
      </c>
      <c r="D1173" t="s">
        <v>90</v>
      </c>
      <c r="E1173" t="s">
        <v>22</v>
      </c>
      <c r="F1173" t="s">
        <v>81</v>
      </c>
      <c r="G1173" t="s">
        <v>10157</v>
      </c>
      <c r="H1173" t="s">
        <v>75</v>
      </c>
      <c r="I1173" t="s">
        <v>75</v>
      </c>
      <c r="J1173" s="49" t="s">
        <v>10158</v>
      </c>
      <c r="K1173" t="s">
        <v>82</v>
      </c>
      <c r="L1173" t="s">
        <v>83</v>
      </c>
      <c r="M1173" s="50">
        <v>42643</v>
      </c>
      <c r="N1173" s="50">
        <v>42643</v>
      </c>
      <c r="O1173" s="51">
        <v>0.20000000298023224</v>
      </c>
      <c r="P1173" s="51">
        <v>0</v>
      </c>
      <c r="Q1173">
        <v>100</v>
      </c>
      <c r="R1173" s="49" t="s">
        <v>10159</v>
      </c>
      <c r="S1173" s="49" t="s">
        <v>10158</v>
      </c>
      <c r="T1173" t="s">
        <v>84</v>
      </c>
      <c r="U1173" t="s">
        <v>73</v>
      </c>
      <c r="V1173" t="s">
        <v>85</v>
      </c>
      <c r="W1173" t="str">
        <f t="shared" ca="1" si="54"/>
        <v/>
      </c>
      <c r="X1173" t="str">
        <f t="shared" si="55"/>
        <v/>
      </c>
      <c r="Y1173" t="str">
        <f t="shared" ca="1" si="56"/>
        <v/>
      </c>
    </row>
    <row r="1174" spans="1:25" x14ac:dyDescent="0.25">
      <c r="A1174">
        <v>3257</v>
      </c>
      <c r="B1174" t="s">
        <v>91</v>
      </c>
      <c r="C1174" t="s">
        <v>79</v>
      </c>
      <c r="D1174" t="s">
        <v>90</v>
      </c>
      <c r="E1174" t="s">
        <v>22</v>
      </c>
      <c r="F1174" t="s">
        <v>81</v>
      </c>
      <c r="G1174" t="s">
        <v>10160</v>
      </c>
      <c r="H1174" t="s">
        <v>2014</v>
      </c>
      <c r="I1174" t="s">
        <v>2014</v>
      </c>
      <c r="J1174" s="49" t="s">
        <v>10161</v>
      </c>
      <c r="K1174" t="s">
        <v>82</v>
      </c>
      <c r="L1174" t="s">
        <v>83</v>
      </c>
      <c r="M1174" s="50">
        <v>42643</v>
      </c>
      <c r="N1174" s="50">
        <v>42649</v>
      </c>
      <c r="O1174" s="51">
        <v>0.30000001192092896</v>
      </c>
      <c r="P1174" s="51">
        <v>0</v>
      </c>
      <c r="Q1174">
        <v>100</v>
      </c>
      <c r="R1174" s="49" t="s">
        <v>10162</v>
      </c>
      <c r="S1174" s="49" t="s">
        <v>10161</v>
      </c>
      <c r="T1174" t="s">
        <v>84</v>
      </c>
      <c r="U1174" t="s">
        <v>73</v>
      </c>
      <c r="V1174" t="s">
        <v>85</v>
      </c>
      <c r="W1174" t="str">
        <f t="shared" ca="1" si="54"/>
        <v/>
      </c>
      <c r="X1174">
        <f t="shared" si="55"/>
        <v>1</v>
      </c>
      <c r="Y1174" t="str">
        <f t="shared" ca="1" si="56"/>
        <v/>
      </c>
    </row>
    <row r="1175" spans="1:25" x14ac:dyDescent="0.25">
      <c r="A1175">
        <v>3260</v>
      </c>
      <c r="B1175" t="s">
        <v>91</v>
      </c>
      <c r="C1175" t="s">
        <v>79</v>
      </c>
      <c r="D1175" t="s">
        <v>90</v>
      </c>
      <c r="E1175" t="s">
        <v>22</v>
      </c>
      <c r="F1175" t="s">
        <v>927</v>
      </c>
      <c r="G1175" t="s">
        <v>10163</v>
      </c>
      <c r="H1175" t="s">
        <v>35</v>
      </c>
      <c r="I1175" t="s">
        <v>1992</v>
      </c>
      <c r="J1175" s="49" t="s">
        <v>10164</v>
      </c>
      <c r="K1175" t="s">
        <v>82</v>
      </c>
      <c r="L1175" t="s">
        <v>83</v>
      </c>
      <c r="M1175" s="50">
        <v>42644</v>
      </c>
      <c r="N1175" s="50">
        <v>42644</v>
      </c>
      <c r="O1175" s="51">
        <v>2</v>
      </c>
      <c r="P1175" s="51">
        <v>5</v>
      </c>
      <c r="Q1175">
        <v>100</v>
      </c>
      <c r="R1175" s="49" t="s">
        <v>10165</v>
      </c>
      <c r="S1175" s="49" t="s">
        <v>10166</v>
      </c>
      <c r="T1175" t="s">
        <v>84</v>
      </c>
      <c r="U1175" t="s">
        <v>73</v>
      </c>
      <c r="V1175" t="s">
        <v>85</v>
      </c>
      <c r="W1175" t="str">
        <f t="shared" ca="1" si="54"/>
        <v/>
      </c>
      <c r="X1175" t="str">
        <f t="shared" si="55"/>
        <v/>
      </c>
      <c r="Y1175" t="str">
        <f t="shared" ca="1" si="56"/>
        <v/>
      </c>
    </row>
    <row r="1176" spans="1:25" x14ac:dyDescent="0.25">
      <c r="A1176">
        <v>3262</v>
      </c>
      <c r="B1176" t="s">
        <v>91</v>
      </c>
      <c r="C1176" t="s">
        <v>79</v>
      </c>
      <c r="D1176" t="s">
        <v>90</v>
      </c>
      <c r="E1176" t="s">
        <v>22</v>
      </c>
      <c r="F1176" t="s">
        <v>81</v>
      </c>
      <c r="G1176" t="s">
        <v>10167</v>
      </c>
      <c r="H1176" t="s">
        <v>1992</v>
      </c>
      <c r="I1176" t="s">
        <v>1992</v>
      </c>
      <c r="J1176" s="49" t="s">
        <v>10168</v>
      </c>
      <c r="K1176" t="s">
        <v>82</v>
      </c>
      <c r="L1176" t="s">
        <v>83</v>
      </c>
      <c r="M1176" s="50">
        <v>42643</v>
      </c>
      <c r="N1176" s="50">
        <v>42644</v>
      </c>
      <c r="O1176" s="51">
        <v>6</v>
      </c>
      <c r="P1176" s="51">
        <v>0</v>
      </c>
      <c r="Q1176">
        <v>100</v>
      </c>
      <c r="R1176" s="49" t="s">
        <v>10169</v>
      </c>
      <c r="S1176" s="49" t="s">
        <v>10170</v>
      </c>
      <c r="T1176" t="s">
        <v>84</v>
      </c>
      <c r="U1176" t="s">
        <v>73</v>
      </c>
      <c r="V1176" t="s">
        <v>85</v>
      </c>
      <c r="W1176" t="str">
        <f t="shared" ca="1" si="54"/>
        <v/>
      </c>
      <c r="X1176">
        <f t="shared" si="55"/>
        <v>1</v>
      </c>
      <c r="Y1176" t="str">
        <f t="shared" ca="1" si="56"/>
        <v/>
      </c>
    </row>
    <row r="1177" spans="1:25" x14ac:dyDescent="0.25">
      <c r="A1177">
        <v>3264</v>
      </c>
      <c r="B1177" t="s">
        <v>91</v>
      </c>
      <c r="C1177" t="s">
        <v>79</v>
      </c>
      <c r="D1177" t="s">
        <v>90</v>
      </c>
      <c r="E1177" t="s">
        <v>22</v>
      </c>
      <c r="F1177" t="s">
        <v>81</v>
      </c>
      <c r="G1177" t="s">
        <v>10171</v>
      </c>
      <c r="H1177" t="s">
        <v>1992</v>
      </c>
      <c r="I1177" t="s">
        <v>1992</v>
      </c>
      <c r="J1177" s="49" t="s">
        <v>10172</v>
      </c>
      <c r="K1177" t="s">
        <v>82</v>
      </c>
      <c r="L1177" t="s">
        <v>83</v>
      </c>
      <c r="M1177" s="50">
        <v>42644</v>
      </c>
      <c r="N1177" s="50">
        <v>42644</v>
      </c>
      <c r="O1177" s="51">
        <v>0.30000001192092896</v>
      </c>
      <c r="P1177" s="51">
        <v>0</v>
      </c>
      <c r="Q1177">
        <v>100</v>
      </c>
      <c r="R1177" s="49" t="s">
        <v>10173</v>
      </c>
      <c r="S1177" s="49" t="s">
        <v>10172</v>
      </c>
      <c r="T1177" t="s">
        <v>84</v>
      </c>
      <c r="U1177" t="s">
        <v>73</v>
      </c>
      <c r="V1177" t="s">
        <v>85</v>
      </c>
      <c r="W1177" t="str">
        <f t="shared" ca="1" si="54"/>
        <v/>
      </c>
      <c r="X1177" t="str">
        <f t="shared" si="55"/>
        <v/>
      </c>
      <c r="Y1177" t="str">
        <f t="shared" ca="1" si="56"/>
        <v/>
      </c>
    </row>
    <row r="1178" spans="1:25" x14ac:dyDescent="0.25">
      <c r="A1178">
        <v>3265</v>
      </c>
      <c r="B1178" t="s">
        <v>91</v>
      </c>
      <c r="C1178" t="s">
        <v>79</v>
      </c>
      <c r="D1178" t="s">
        <v>90</v>
      </c>
      <c r="E1178" t="s">
        <v>22</v>
      </c>
      <c r="F1178" t="s">
        <v>81</v>
      </c>
      <c r="G1178" t="s">
        <v>10174</v>
      </c>
      <c r="H1178" t="s">
        <v>1992</v>
      </c>
      <c r="I1178" t="s">
        <v>1992</v>
      </c>
      <c r="J1178" s="49" t="s">
        <v>10175</v>
      </c>
      <c r="K1178" t="s">
        <v>82</v>
      </c>
      <c r="L1178" t="s">
        <v>83</v>
      </c>
      <c r="M1178" s="50">
        <v>42644</v>
      </c>
      <c r="N1178" s="50">
        <v>42644</v>
      </c>
      <c r="O1178" s="51">
        <v>0.30000001192092896</v>
      </c>
      <c r="P1178" s="51">
        <v>0</v>
      </c>
      <c r="Q1178">
        <v>100</v>
      </c>
      <c r="R1178" s="49" t="s">
        <v>10176</v>
      </c>
      <c r="S1178" s="49" t="s">
        <v>10175</v>
      </c>
      <c r="T1178" t="s">
        <v>84</v>
      </c>
      <c r="U1178" t="s">
        <v>73</v>
      </c>
      <c r="V1178" t="s">
        <v>85</v>
      </c>
      <c r="W1178" t="str">
        <f t="shared" ca="1" si="54"/>
        <v/>
      </c>
      <c r="X1178" t="str">
        <f t="shared" si="55"/>
        <v/>
      </c>
      <c r="Y1178" t="str">
        <f t="shared" ca="1" si="56"/>
        <v/>
      </c>
    </row>
    <row r="1179" spans="1:25" x14ac:dyDescent="0.25">
      <c r="A1179">
        <v>3267</v>
      </c>
      <c r="B1179" t="s">
        <v>91</v>
      </c>
      <c r="C1179" t="s">
        <v>79</v>
      </c>
      <c r="D1179" t="s">
        <v>90</v>
      </c>
      <c r="E1179" t="s">
        <v>22</v>
      </c>
      <c r="F1179" t="s">
        <v>81</v>
      </c>
      <c r="G1179" t="s">
        <v>10177</v>
      </c>
      <c r="H1179" t="s">
        <v>1992</v>
      </c>
      <c r="I1179" t="s">
        <v>1992</v>
      </c>
      <c r="J1179" s="49" t="s">
        <v>10178</v>
      </c>
      <c r="K1179" t="s">
        <v>82</v>
      </c>
      <c r="L1179" t="s">
        <v>83</v>
      </c>
      <c r="M1179" s="50">
        <v>42644</v>
      </c>
      <c r="N1179" s="50">
        <v>42644</v>
      </c>
      <c r="O1179" s="51">
        <v>0.30000001192092896</v>
      </c>
      <c r="P1179" s="51">
        <v>0</v>
      </c>
      <c r="Q1179">
        <v>100</v>
      </c>
      <c r="R1179" s="49" t="s">
        <v>10179</v>
      </c>
      <c r="S1179" s="49" t="s">
        <v>10178</v>
      </c>
      <c r="T1179" t="s">
        <v>84</v>
      </c>
      <c r="U1179" t="s">
        <v>73</v>
      </c>
      <c r="V1179" t="s">
        <v>85</v>
      </c>
      <c r="W1179" t="str">
        <f t="shared" ca="1" si="54"/>
        <v/>
      </c>
      <c r="X1179" t="str">
        <f t="shared" si="55"/>
        <v/>
      </c>
      <c r="Y1179" t="str">
        <f t="shared" ca="1" si="56"/>
        <v/>
      </c>
    </row>
    <row r="1180" spans="1:25" x14ac:dyDescent="0.25">
      <c r="A1180">
        <v>3268</v>
      </c>
      <c r="B1180" t="s">
        <v>91</v>
      </c>
      <c r="C1180" t="s">
        <v>79</v>
      </c>
      <c r="D1180" t="s">
        <v>90</v>
      </c>
      <c r="E1180" t="s">
        <v>22</v>
      </c>
      <c r="F1180" t="s">
        <v>81</v>
      </c>
      <c r="G1180" t="s">
        <v>10180</v>
      </c>
      <c r="H1180" t="s">
        <v>1992</v>
      </c>
      <c r="I1180" t="s">
        <v>1992</v>
      </c>
      <c r="J1180" s="49" t="s">
        <v>10181</v>
      </c>
      <c r="K1180" t="s">
        <v>82</v>
      </c>
      <c r="L1180" t="s">
        <v>83</v>
      </c>
      <c r="M1180" s="50">
        <v>42644</v>
      </c>
      <c r="N1180" s="50">
        <v>42644</v>
      </c>
      <c r="O1180" s="51">
        <v>0.30000001192092896</v>
      </c>
      <c r="P1180" s="51">
        <v>0</v>
      </c>
      <c r="Q1180">
        <v>100</v>
      </c>
      <c r="R1180" s="49" t="s">
        <v>10182</v>
      </c>
      <c r="S1180" s="49" t="s">
        <v>10181</v>
      </c>
      <c r="T1180" t="s">
        <v>84</v>
      </c>
      <c r="U1180" t="s">
        <v>73</v>
      </c>
      <c r="V1180" t="s">
        <v>85</v>
      </c>
      <c r="W1180" t="str">
        <f t="shared" ca="1" si="54"/>
        <v/>
      </c>
      <c r="X1180" t="str">
        <f t="shared" si="55"/>
        <v/>
      </c>
      <c r="Y1180" t="str">
        <f t="shared" ca="1" si="56"/>
        <v/>
      </c>
    </row>
    <row r="1181" spans="1:25" x14ac:dyDescent="0.25">
      <c r="A1181">
        <v>3272</v>
      </c>
      <c r="B1181" t="s">
        <v>91</v>
      </c>
      <c r="C1181" t="s">
        <v>79</v>
      </c>
      <c r="D1181" t="s">
        <v>90</v>
      </c>
      <c r="E1181" t="s">
        <v>22</v>
      </c>
      <c r="F1181" t="s">
        <v>81</v>
      </c>
      <c r="G1181" t="s">
        <v>10183</v>
      </c>
      <c r="H1181" t="s">
        <v>1992</v>
      </c>
      <c r="I1181" t="s">
        <v>1992</v>
      </c>
      <c r="J1181" s="49" t="s">
        <v>10184</v>
      </c>
      <c r="K1181" t="s">
        <v>82</v>
      </c>
      <c r="L1181" t="s">
        <v>83</v>
      </c>
      <c r="M1181" s="50">
        <v>42644</v>
      </c>
      <c r="N1181" s="50">
        <v>42644</v>
      </c>
      <c r="O1181" s="51">
        <v>2</v>
      </c>
      <c r="P1181" s="51">
        <v>0</v>
      </c>
      <c r="Q1181">
        <v>100</v>
      </c>
      <c r="R1181" s="49" t="s">
        <v>10185</v>
      </c>
      <c r="S1181" s="49" t="s">
        <v>10184</v>
      </c>
      <c r="T1181" t="s">
        <v>84</v>
      </c>
      <c r="U1181" t="s">
        <v>73</v>
      </c>
      <c r="V1181" t="s">
        <v>85</v>
      </c>
      <c r="W1181" t="str">
        <f t="shared" ca="1" si="54"/>
        <v/>
      </c>
      <c r="X1181" t="str">
        <f t="shared" si="55"/>
        <v/>
      </c>
      <c r="Y1181" t="str">
        <f t="shared" ca="1" si="56"/>
        <v/>
      </c>
    </row>
    <row r="1182" spans="1:25" x14ac:dyDescent="0.25">
      <c r="A1182">
        <v>3273</v>
      </c>
      <c r="B1182" t="s">
        <v>91</v>
      </c>
      <c r="C1182" t="s">
        <v>79</v>
      </c>
      <c r="D1182" t="s">
        <v>90</v>
      </c>
      <c r="E1182" t="s">
        <v>22</v>
      </c>
      <c r="F1182" t="s">
        <v>81</v>
      </c>
      <c r="G1182" t="s">
        <v>10186</v>
      </c>
      <c r="H1182" t="s">
        <v>1992</v>
      </c>
      <c r="I1182" t="s">
        <v>1992</v>
      </c>
      <c r="J1182" s="49" t="s">
        <v>10187</v>
      </c>
      <c r="K1182" t="s">
        <v>82</v>
      </c>
      <c r="L1182" t="s">
        <v>83</v>
      </c>
      <c r="M1182" s="50">
        <v>42644</v>
      </c>
      <c r="N1182" s="50">
        <v>42644</v>
      </c>
      <c r="O1182" s="51">
        <v>0.30000001192092896</v>
      </c>
      <c r="P1182" s="51">
        <v>0</v>
      </c>
      <c r="Q1182">
        <v>100</v>
      </c>
      <c r="R1182" s="49" t="s">
        <v>10188</v>
      </c>
      <c r="S1182" s="49" t="s">
        <v>10187</v>
      </c>
      <c r="T1182" t="s">
        <v>84</v>
      </c>
      <c r="U1182" t="s">
        <v>73</v>
      </c>
      <c r="V1182" t="s">
        <v>85</v>
      </c>
      <c r="W1182" t="str">
        <f t="shared" ca="1" si="54"/>
        <v/>
      </c>
      <c r="X1182" t="str">
        <f t="shared" si="55"/>
        <v/>
      </c>
      <c r="Y1182" t="str">
        <f t="shared" ca="1" si="56"/>
        <v/>
      </c>
    </row>
    <row r="1183" spans="1:25" x14ac:dyDescent="0.25">
      <c r="A1183">
        <v>3274</v>
      </c>
      <c r="B1183" t="s">
        <v>91</v>
      </c>
      <c r="C1183" t="s">
        <v>79</v>
      </c>
      <c r="D1183" t="s">
        <v>90</v>
      </c>
      <c r="E1183" t="s">
        <v>22</v>
      </c>
      <c r="F1183" t="s">
        <v>81</v>
      </c>
      <c r="G1183" t="s">
        <v>10189</v>
      </c>
      <c r="H1183" t="s">
        <v>1992</v>
      </c>
      <c r="I1183" t="s">
        <v>1992</v>
      </c>
      <c r="J1183" s="49" t="s">
        <v>10190</v>
      </c>
      <c r="K1183" t="s">
        <v>82</v>
      </c>
      <c r="L1183" t="s">
        <v>83</v>
      </c>
      <c r="M1183" s="50">
        <v>42645</v>
      </c>
      <c r="N1183" s="50">
        <v>42645</v>
      </c>
      <c r="O1183" s="51">
        <v>0.30000001192092896</v>
      </c>
      <c r="P1183" s="51">
        <v>0</v>
      </c>
      <c r="Q1183">
        <v>100</v>
      </c>
      <c r="R1183" s="49" t="s">
        <v>10191</v>
      </c>
      <c r="S1183" s="49" t="s">
        <v>10190</v>
      </c>
      <c r="T1183" t="s">
        <v>84</v>
      </c>
      <c r="U1183" t="s">
        <v>73</v>
      </c>
      <c r="V1183" t="s">
        <v>85</v>
      </c>
      <c r="W1183" t="str">
        <f t="shared" ca="1" si="54"/>
        <v/>
      </c>
      <c r="X1183" t="str">
        <f t="shared" si="55"/>
        <v/>
      </c>
      <c r="Y1183" t="str">
        <f t="shared" ca="1" si="56"/>
        <v/>
      </c>
    </row>
    <row r="1184" spans="1:25" x14ac:dyDescent="0.25">
      <c r="A1184">
        <v>3275</v>
      </c>
      <c r="B1184" t="s">
        <v>91</v>
      </c>
      <c r="C1184" t="s">
        <v>79</v>
      </c>
      <c r="D1184" t="s">
        <v>90</v>
      </c>
      <c r="E1184" t="s">
        <v>22</v>
      </c>
      <c r="F1184" t="s">
        <v>81</v>
      </c>
      <c r="G1184" t="s">
        <v>10192</v>
      </c>
      <c r="H1184" t="s">
        <v>1992</v>
      </c>
      <c r="I1184" t="s">
        <v>1992</v>
      </c>
      <c r="J1184" s="49" t="s">
        <v>10193</v>
      </c>
      <c r="K1184" t="s">
        <v>82</v>
      </c>
      <c r="L1184" t="s">
        <v>83</v>
      </c>
      <c r="M1184" s="50">
        <v>42645</v>
      </c>
      <c r="N1184" s="50">
        <v>42645</v>
      </c>
      <c r="O1184" s="51">
        <v>2</v>
      </c>
      <c r="P1184" s="51">
        <v>0</v>
      </c>
      <c r="Q1184">
        <v>100</v>
      </c>
      <c r="R1184" s="49" t="s">
        <v>10194</v>
      </c>
      <c r="S1184" s="49" t="s">
        <v>10193</v>
      </c>
      <c r="T1184" t="s">
        <v>84</v>
      </c>
      <c r="U1184" t="s">
        <v>73</v>
      </c>
      <c r="V1184" t="s">
        <v>85</v>
      </c>
      <c r="W1184" t="str">
        <f t="shared" ca="1" si="54"/>
        <v/>
      </c>
      <c r="X1184" t="str">
        <f t="shared" si="55"/>
        <v/>
      </c>
      <c r="Y1184" t="str">
        <f t="shared" ca="1" si="56"/>
        <v/>
      </c>
    </row>
    <row r="1185" spans="1:25" x14ac:dyDescent="0.25">
      <c r="A1185">
        <v>3276</v>
      </c>
      <c r="B1185" t="s">
        <v>91</v>
      </c>
      <c r="C1185" t="s">
        <v>79</v>
      </c>
      <c r="D1185" t="s">
        <v>90</v>
      </c>
      <c r="E1185" t="s">
        <v>22</v>
      </c>
      <c r="F1185" t="s">
        <v>81</v>
      </c>
      <c r="G1185" t="s">
        <v>10195</v>
      </c>
      <c r="H1185" t="s">
        <v>1992</v>
      </c>
      <c r="I1185" t="s">
        <v>1992</v>
      </c>
      <c r="J1185" s="49" t="s">
        <v>10196</v>
      </c>
      <c r="K1185" t="s">
        <v>82</v>
      </c>
      <c r="L1185" t="s">
        <v>83</v>
      </c>
      <c r="M1185" s="50">
        <v>42645</v>
      </c>
      <c r="N1185" s="50">
        <v>42645</v>
      </c>
      <c r="O1185" s="51">
        <v>0.40000000596046448</v>
      </c>
      <c r="P1185" s="51">
        <v>0</v>
      </c>
      <c r="Q1185">
        <v>100</v>
      </c>
      <c r="R1185" s="49" t="s">
        <v>10197</v>
      </c>
      <c r="S1185" s="49" t="s">
        <v>10196</v>
      </c>
      <c r="T1185" t="s">
        <v>84</v>
      </c>
      <c r="U1185" t="s">
        <v>73</v>
      </c>
      <c r="V1185" t="s">
        <v>85</v>
      </c>
      <c r="W1185" t="str">
        <f t="shared" ca="1" si="54"/>
        <v/>
      </c>
      <c r="X1185" t="str">
        <f t="shared" si="55"/>
        <v/>
      </c>
      <c r="Y1185" t="str">
        <f t="shared" ca="1" si="56"/>
        <v/>
      </c>
    </row>
    <row r="1186" spans="1:25" x14ac:dyDescent="0.25">
      <c r="A1186">
        <v>3277</v>
      </c>
      <c r="B1186" t="s">
        <v>91</v>
      </c>
      <c r="C1186" t="s">
        <v>79</v>
      </c>
      <c r="D1186" t="s">
        <v>90</v>
      </c>
      <c r="E1186" t="s">
        <v>22</v>
      </c>
      <c r="F1186" t="s">
        <v>81</v>
      </c>
      <c r="G1186" t="s">
        <v>10198</v>
      </c>
      <c r="H1186" t="s">
        <v>1992</v>
      </c>
      <c r="I1186" t="s">
        <v>1992</v>
      </c>
      <c r="J1186" s="49" t="s">
        <v>10199</v>
      </c>
      <c r="K1186" t="s">
        <v>82</v>
      </c>
      <c r="L1186" t="s">
        <v>83</v>
      </c>
      <c r="M1186" s="50">
        <v>42645</v>
      </c>
      <c r="N1186" s="50">
        <v>42645</v>
      </c>
      <c r="O1186" s="51">
        <v>0.30000001192092896</v>
      </c>
      <c r="P1186" s="51">
        <v>0</v>
      </c>
      <c r="Q1186">
        <v>100</v>
      </c>
      <c r="R1186" s="49" t="s">
        <v>10200</v>
      </c>
      <c r="S1186" s="49" t="s">
        <v>10199</v>
      </c>
      <c r="T1186" t="s">
        <v>84</v>
      </c>
      <c r="U1186" t="s">
        <v>73</v>
      </c>
      <c r="V1186" t="s">
        <v>85</v>
      </c>
      <c r="W1186" t="str">
        <f t="shared" ca="1" si="54"/>
        <v/>
      </c>
      <c r="X1186" t="str">
        <f t="shared" si="55"/>
        <v/>
      </c>
      <c r="Y1186" t="str">
        <f t="shared" ca="1" si="56"/>
        <v/>
      </c>
    </row>
    <row r="1187" spans="1:25" x14ac:dyDescent="0.25">
      <c r="A1187">
        <v>3278</v>
      </c>
      <c r="B1187" t="s">
        <v>91</v>
      </c>
      <c r="C1187" t="s">
        <v>79</v>
      </c>
      <c r="D1187" t="s">
        <v>90</v>
      </c>
      <c r="E1187" t="s">
        <v>22</v>
      </c>
      <c r="F1187" t="s">
        <v>81</v>
      </c>
      <c r="G1187" t="s">
        <v>10201</v>
      </c>
      <c r="H1187" t="s">
        <v>1992</v>
      </c>
      <c r="I1187" t="s">
        <v>1992</v>
      </c>
      <c r="J1187" s="49" t="s">
        <v>10202</v>
      </c>
      <c r="K1187" t="s">
        <v>82</v>
      </c>
      <c r="L1187" t="s">
        <v>83</v>
      </c>
      <c r="M1187" s="50">
        <v>42646</v>
      </c>
      <c r="N1187" s="50">
        <v>42646</v>
      </c>
      <c r="O1187" s="51">
        <v>1.2999999523162842</v>
      </c>
      <c r="P1187" s="51">
        <v>0</v>
      </c>
      <c r="Q1187">
        <v>100</v>
      </c>
      <c r="R1187" s="49" t="s">
        <v>10203</v>
      </c>
      <c r="S1187" s="49" t="s">
        <v>10202</v>
      </c>
      <c r="T1187" t="s">
        <v>84</v>
      </c>
      <c r="U1187" t="s">
        <v>73</v>
      </c>
      <c r="V1187" t="s">
        <v>85</v>
      </c>
      <c r="W1187" t="str">
        <f t="shared" ca="1" si="54"/>
        <v/>
      </c>
      <c r="X1187" t="str">
        <f t="shared" si="55"/>
        <v/>
      </c>
      <c r="Y1187" t="str">
        <f t="shared" ca="1" si="56"/>
        <v/>
      </c>
    </row>
    <row r="1188" spans="1:25" x14ac:dyDescent="0.25">
      <c r="A1188">
        <v>3279</v>
      </c>
      <c r="B1188" t="s">
        <v>91</v>
      </c>
      <c r="C1188" t="s">
        <v>79</v>
      </c>
      <c r="D1188" t="s">
        <v>90</v>
      </c>
      <c r="E1188" t="s">
        <v>22</v>
      </c>
      <c r="F1188" t="s">
        <v>81</v>
      </c>
      <c r="G1188" t="s">
        <v>10204</v>
      </c>
      <c r="H1188" t="s">
        <v>1992</v>
      </c>
      <c r="I1188" t="s">
        <v>1992</v>
      </c>
      <c r="J1188" s="49" t="s">
        <v>10205</v>
      </c>
      <c r="K1188" t="s">
        <v>82</v>
      </c>
      <c r="L1188" t="s">
        <v>83</v>
      </c>
      <c r="M1188" s="50">
        <v>42646</v>
      </c>
      <c r="N1188" s="50">
        <v>42646</v>
      </c>
      <c r="O1188" s="51">
        <v>0.20000000298023224</v>
      </c>
      <c r="P1188" s="51">
        <v>0</v>
      </c>
      <c r="Q1188">
        <v>100</v>
      </c>
      <c r="R1188" s="49" t="s">
        <v>10206</v>
      </c>
      <c r="S1188" s="49" t="s">
        <v>10205</v>
      </c>
      <c r="T1188" t="s">
        <v>84</v>
      </c>
      <c r="U1188" t="s">
        <v>73</v>
      </c>
      <c r="V1188" t="s">
        <v>85</v>
      </c>
      <c r="W1188" t="str">
        <f t="shared" ca="1" si="54"/>
        <v/>
      </c>
      <c r="X1188" t="str">
        <f t="shared" si="55"/>
        <v/>
      </c>
      <c r="Y1188" t="str">
        <f t="shared" ca="1" si="56"/>
        <v/>
      </c>
    </row>
    <row r="1189" spans="1:25" x14ac:dyDescent="0.25">
      <c r="A1189">
        <v>3281</v>
      </c>
      <c r="B1189" t="s">
        <v>91</v>
      </c>
      <c r="C1189" t="s">
        <v>79</v>
      </c>
      <c r="D1189" t="s">
        <v>90</v>
      </c>
      <c r="E1189" t="s">
        <v>22</v>
      </c>
      <c r="F1189" t="s">
        <v>81</v>
      </c>
      <c r="G1189" t="s">
        <v>10207</v>
      </c>
      <c r="H1189" t="s">
        <v>75</v>
      </c>
      <c r="I1189" t="s">
        <v>75</v>
      </c>
      <c r="J1189" s="49" t="s">
        <v>10208</v>
      </c>
      <c r="K1189" t="s">
        <v>82</v>
      </c>
      <c r="L1189" t="s">
        <v>83</v>
      </c>
      <c r="M1189" s="50">
        <v>42646</v>
      </c>
      <c r="N1189" s="50">
        <v>42646</v>
      </c>
      <c r="O1189" s="51">
        <v>1</v>
      </c>
      <c r="P1189" s="51">
        <v>0</v>
      </c>
      <c r="Q1189">
        <v>100</v>
      </c>
      <c r="R1189" s="49" t="s">
        <v>10209</v>
      </c>
      <c r="S1189" s="49" t="s">
        <v>10208</v>
      </c>
      <c r="T1189" t="s">
        <v>84</v>
      </c>
      <c r="U1189" t="s">
        <v>73</v>
      </c>
      <c r="V1189" t="s">
        <v>85</v>
      </c>
      <c r="W1189" t="str">
        <f t="shared" ca="1" si="54"/>
        <v/>
      </c>
      <c r="X1189" t="str">
        <f t="shared" si="55"/>
        <v/>
      </c>
      <c r="Y1189" t="str">
        <f t="shared" ca="1" si="56"/>
        <v/>
      </c>
    </row>
    <row r="1190" spans="1:25" x14ac:dyDescent="0.25">
      <c r="A1190">
        <v>3282</v>
      </c>
      <c r="B1190" t="s">
        <v>91</v>
      </c>
      <c r="C1190" t="s">
        <v>79</v>
      </c>
      <c r="D1190" t="s">
        <v>90</v>
      </c>
      <c r="E1190" t="s">
        <v>22</v>
      </c>
      <c r="F1190" t="s">
        <v>81</v>
      </c>
      <c r="G1190" t="s">
        <v>10210</v>
      </c>
      <c r="H1190" t="s">
        <v>75</v>
      </c>
      <c r="I1190" t="s">
        <v>75</v>
      </c>
      <c r="J1190" s="49" t="s">
        <v>10211</v>
      </c>
      <c r="K1190" t="s">
        <v>82</v>
      </c>
      <c r="L1190" t="s">
        <v>83</v>
      </c>
      <c r="M1190" s="50">
        <v>42646</v>
      </c>
      <c r="N1190" s="50">
        <v>42646</v>
      </c>
      <c r="O1190" s="51">
        <v>1</v>
      </c>
      <c r="P1190" s="51">
        <v>0</v>
      </c>
      <c r="Q1190">
        <v>100</v>
      </c>
      <c r="R1190" s="49" t="s">
        <v>10212</v>
      </c>
      <c r="S1190" s="49" t="s">
        <v>10211</v>
      </c>
      <c r="T1190" t="s">
        <v>84</v>
      </c>
      <c r="U1190" t="s">
        <v>73</v>
      </c>
      <c r="V1190" t="s">
        <v>85</v>
      </c>
      <c r="W1190" t="str">
        <f t="shared" ca="1" si="54"/>
        <v/>
      </c>
      <c r="X1190" t="str">
        <f t="shared" si="55"/>
        <v/>
      </c>
      <c r="Y1190" t="str">
        <f t="shared" ca="1" si="56"/>
        <v/>
      </c>
    </row>
    <row r="1191" spans="1:25" x14ac:dyDescent="0.25">
      <c r="A1191">
        <v>3301</v>
      </c>
      <c r="B1191" t="s">
        <v>91</v>
      </c>
      <c r="C1191" t="s">
        <v>79</v>
      </c>
      <c r="D1191" t="s">
        <v>90</v>
      </c>
      <c r="E1191" t="s">
        <v>26</v>
      </c>
      <c r="F1191" t="s">
        <v>927</v>
      </c>
      <c r="G1191" t="s">
        <v>10213</v>
      </c>
      <c r="H1191" t="s">
        <v>72</v>
      </c>
      <c r="I1191" t="s">
        <v>72</v>
      </c>
      <c r="J1191" s="49" t="s">
        <v>10214</v>
      </c>
      <c r="K1191" t="s">
        <v>82</v>
      </c>
      <c r="L1191" t="s">
        <v>83</v>
      </c>
      <c r="M1191" s="50">
        <v>42646</v>
      </c>
      <c r="N1191" s="50">
        <v>42646</v>
      </c>
      <c r="O1191" s="51">
        <v>1</v>
      </c>
      <c r="P1191" s="51">
        <v>0</v>
      </c>
      <c r="Q1191">
        <v>0</v>
      </c>
      <c r="R1191" s="49" t="s">
        <v>10215</v>
      </c>
      <c r="S1191" s="49" t="s">
        <v>86</v>
      </c>
      <c r="T1191" t="s">
        <v>84</v>
      </c>
      <c r="U1191" t="s">
        <v>73</v>
      </c>
      <c r="V1191" t="s">
        <v>85</v>
      </c>
      <c r="W1191">
        <f t="shared" ca="1" si="54"/>
        <v>1</v>
      </c>
      <c r="X1191" t="str">
        <f t="shared" si="55"/>
        <v/>
      </c>
      <c r="Y1191" t="str">
        <f t="shared" ca="1" si="56"/>
        <v/>
      </c>
    </row>
    <row r="1192" spans="1:25" x14ac:dyDescent="0.25">
      <c r="A1192">
        <v>3333</v>
      </c>
      <c r="B1192" t="s">
        <v>91</v>
      </c>
      <c r="C1192" t="s">
        <v>79</v>
      </c>
      <c r="D1192" t="s">
        <v>90</v>
      </c>
      <c r="E1192" t="s">
        <v>26</v>
      </c>
      <c r="F1192" t="s">
        <v>81</v>
      </c>
      <c r="G1192" t="s">
        <v>10216</v>
      </c>
      <c r="H1192" t="s">
        <v>72</v>
      </c>
      <c r="I1192" t="s">
        <v>72</v>
      </c>
      <c r="J1192" s="49" t="s">
        <v>10217</v>
      </c>
      <c r="K1192" t="s">
        <v>82</v>
      </c>
      <c r="L1192" t="s">
        <v>83</v>
      </c>
      <c r="M1192" s="50">
        <v>42646</v>
      </c>
      <c r="N1192" s="50">
        <v>42646</v>
      </c>
      <c r="O1192" s="51">
        <v>1</v>
      </c>
      <c r="P1192" s="51">
        <v>0</v>
      </c>
      <c r="Q1192">
        <v>0</v>
      </c>
      <c r="R1192" s="49" t="s">
        <v>10218</v>
      </c>
      <c r="S1192" s="49" t="s">
        <v>86</v>
      </c>
      <c r="T1192" t="s">
        <v>84</v>
      </c>
      <c r="U1192" t="s">
        <v>73</v>
      </c>
      <c r="V1192" t="s">
        <v>85</v>
      </c>
      <c r="W1192">
        <f t="shared" ca="1" si="54"/>
        <v>1</v>
      </c>
      <c r="X1192" t="str">
        <f t="shared" si="55"/>
        <v/>
      </c>
      <c r="Y1192" t="str">
        <f t="shared" ca="1" si="56"/>
        <v/>
      </c>
    </row>
    <row r="1193" spans="1:25" x14ac:dyDescent="0.25">
      <c r="A1193">
        <v>3348</v>
      </c>
      <c r="B1193" t="s">
        <v>91</v>
      </c>
      <c r="C1193" t="s">
        <v>79</v>
      </c>
      <c r="D1193" t="s">
        <v>90</v>
      </c>
      <c r="E1193" t="s">
        <v>22</v>
      </c>
      <c r="F1193" t="s">
        <v>81</v>
      </c>
      <c r="G1193" t="s">
        <v>10219</v>
      </c>
      <c r="H1193" t="s">
        <v>75</v>
      </c>
      <c r="I1193" t="s">
        <v>75</v>
      </c>
      <c r="J1193" s="49" t="s">
        <v>10220</v>
      </c>
      <c r="K1193" t="s">
        <v>82</v>
      </c>
      <c r="L1193" t="s">
        <v>83</v>
      </c>
      <c r="M1193" s="50">
        <v>42646</v>
      </c>
      <c r="N1193" s="50">
        <v>42646</v>
      </c>
      <c r="O1193" s="51">
        <v>0.30000001192092896</v>
      </c>
      <c r="P1193" s="51">
        <v>0</v>
      </c>
      <c r="Q1193">
        <v>100</v>
      </c>
      <c r="R1193" s="49" t="s">
        <v>10221</v>
      </c>
      <c r="S1193" s="49" t="s">
        <v>10220</v>
      </c>
      <c r="T1193" t="s">
        <v>84</v>
      </c>
      <c r="U1193" t="s">
        <v>73</v>
      </c>
      <c r="V1193" t="s">
        <v>85</v>
      </c>
      <c r="W1193" t="str">
        <f t="shared" ca="1" si="54"/>
        <v/>
      </c>
      <c r="X1193" t="str">
        <f t="shared" si="55"/>
        <v/>
      </c>
      <c r="Y1193" t="str">
        <f t="shared" ca="1" si="56"/>
        <v/>
      </c>
    </row>
    <row r="1194" spans="1:25" x14ac:dyDescent="0.25">
      <c r="A1194">
        <v>3386</v>
      </c>
      <c r="B1194" t="s">
        <v>91</v>
      </c>
      <c r="C1194" t="s">
        <v>79</v>
      </c>
      <c r="D1194" t="s">
        <v>90</v>
      </c>
      <c r="E1194" t="s">
        <v>22</v>
      </c>
      <c r="F1194" t="s">
        <v>81</v>
      </c>
      <c r="G1194" t="s">
        <v>10222</v>
      </c>
      <c r="H1194" t="s">
        <v>75</v>
      </c>
      <c r="I1194" t="s">
        <v>75</v>
      </c>
      <c r="J1194" s="49" t="s">
        <v>10223</v>
      </c>
      <c r="K1194" t="s">
        <v>82</v>
      </c>
      <c r="L1194" t="s">
        <v>83</v>
      </c>
      <c r="M1194" s="50">
        <v>42646</v>
      </c>
      <c r="N1194" s="50">
        <v>42646</v>
      </c>
      <c r="O1194" s="51">
        <v>2</v>
      </c>
      <c r="P1194" s="51">
        <v>0</v>
      </c>
      <c r="Q1194">
        <v>100</v>
      </c>
      <c r="R1194" s="49" t="s">
        <v>10224</v>
      </c>
      <c r="S1194" s="49" t="s">
        <v>10225</v>
      </c>
      <c r="T1194" t="s">
        <v>84</v>
      </c>
      <c r="U1194" t="s">
        <v>73</v>
      </c>
      <c r="V1194" t="s">
        <v>85</v>
      </c>
      <c r="W1194" t="str">
        <f t="shared" ca="1" si="54"/>
        <v/>
      </c>
      <c r="X1194" t="str">
        <f t="shared" si="55"/>
        <v/>
      </c>
      <c r="Y1194" t="str">
        <f t="shared" ca="1" si="56"/>
        <v/>
      </c>
    </row>
    <row r="1195" spans="1:25" x14ac:dyDescent="0.25">
      <c r="A1195">
        <v>3396</v>
      </c>
      <c r="B1195" t="s">
        <v>91</v>
      </c>
      <c r="C1195" t="s">
        <v>79</v>
      </c>
      <c r="D1195" t="s">
        <v>90</v>
      </c>
      <c r="E1195" t="s">
        <v>22</v>
      </c>
      <c r="F1195" t="s">
        <v>81</v>
      </c>
      <c r="G1195" t="s">
        <v>10226</v>
      </c>
      <c r="H1195" t="s">
        <v>75</v>
      </c>
      <c r="I1195" t="s">
        <v>75</v>
      </c>
      <c r="J1195" s="49" t="s">
        <v>10227</v>
      </c>
      <c r="K1195" t="s">
        <v>82</v>
      </c>
      <c r="L1195" t="s">
        <v>83</v>
      </c>
      <c r="M1195" s="50">
        <v>42646</v>
      </c>
      <c r="N1195" s="50">
        <v>42647</v>
      </c>
      <c r="O1195" s="51">
        <v>2</v>
      </c>
      <c r="P1195" s="51">
        <v>0</v>
      </c>
      <c r="Q1195">
        <v>100</v>
      </c>
      <c r="R1195" s="49" t="s">
        <v>10228</v>
      </c>
      <c r="S1195" s="49" t="s">
        <v>10227</v>
      </c>
      <c r="T1195" t="s">
        <v>84</v>
      </c>
      <c r="U1195" t="s">
        <v>73</v>
      </c>
      <c r="V1195" t="s">
        <v>85</v>
      </c>
      <c r="W1195" t="str">
        <f t="shared" ca="1" si="54"/>
        <v/>
      </c>
      <c r="X1195">
        <f t="shared" si="55"/>
        <v>1</v>
      </c>
      <c r="Y1195" t="str">
        <f t="shared" ca="1" si="56"/>
        <v/>
      </c>
    </row>
    <row r="1196" spans="1:25" x14ac:dyDescent="0.25">
      <c r="A1196">
        <v>3426</v>
      </c>
      <c r="B1196" t="s">
        <v>91</v>
      </c>
      <c r="C1196" t="s">
        <v>79</v>
      </c>
      <c r="D1196" t="s">
        <v>90</v>
      </c>
      <c r="E1196" t="s">
        <v>22</v>
      </c>
      <c r="F1196" t="s">
        <v>81</v>
      </c>
      <c r="G1196" t="s">
        <v>2769</v>
      </c>
      <c r="H1196" t="s">
        <v>2014</v>
      </c>
      <c r="I1196" t="s">
        <v>2014</v>
      </c>
      <c r="J1196" s="49" t="s">
        <v>10229</v>
      </c>
      <c r="K1196" t="s">
        <v>82</v>
      </c>
      <c r="L1196" t="s">
        <v>83</v>
      </c>
      <c r="M1196" s="50">
        <v>42646</v>
      </c>
      <c r="N1196" s="50">
        <v>42646</v>
      </c>
      <c r="O1196" s="51">
        <v>0.30000001192092896</v>
      </c>
      <c r="P1196" s="51">
        <v>0</v>
      </c>
      <c r="Q1196">
        <v>100</v>
      </c>
      <c r="R1196" s="49" t="s">
        <v>10230</v>
      </c>
      <c r="S1196" s="49" t="s">
        <v>10229</v>
      </c>
      <c r="T1196" t="s">
        <v>84</v>
      </c>
      <c r="U1196" t="s">
        <v>73</v>
      </c>
      <c r="V1196" t="s">
        <v>85</v>
      </c>
      <c r="W1196" t="str">
        <f t="shared" ca="1" si="54"/>
        <v/>
      </c>
      <c r="X1196" t="str">
        <f t="shared" si="55"/>
        <v/>
      </c>
      <c r="Y1196" t="str">
        <f t="shared" ca="1" si="56"/>
        <v/>
      </c>
    </row>
    <row r="1197" spans="1:25" x14ac:dyDescent="0.25">
      <c r="A1197">
        <v>3427</v>
      </c>
      <c r="B1197" t="s">
        <v>91</v>
      </c>
      <c r="C1197" t="s">
        <v>79</v>
      </c>
      <c r="D1197" t="s">
        <v>90</v>
      </c>
      <c r="E1197" t="s">
        <v>22</v>
      </c>
      <c r="F1197" t="s">
        <v>81</v>
      </c>
      <c r="G1197" t="s">
        <v>10231</v>
      </c>
      <c r="H1197" t="s">
        <v>2014</v>
      </c>
      <c r="I1197" t="s">
        <v>2014</v>
      </c>
      <c r="J1197" s="49" t="s">
        <v>10232</v>
      </c>
      <c r="K1197" t="s">
        <v>82</v>
      </c>
      <c r="L1197" t="s">
        <v>83</v>
      </c>
      <c r="M1197" s="50">
        <v>42647</v>
      </c>
      <c r="N1197" s="50">
        <v>42649</v>
      </c>
      <c r="O1197" s="51">
        <v>1</v>
      </c>
      <c r="P1197" s="51">
        <v>0</v>
      </c>
      <c r="Q1197">
        <v>100</v>
      </c>
      <c r="R1197" s="49" t="s">
        <v>10233</v>
      </c>
      <c r="S1197" s="49" t="s">
        <v>10232</v>
      </c>
      <c r="T1197" t="s">
        <v>84</v>
      </c>
      <c r="U1197" t="s">
        <v>73</v>
      </c>
      <c r="V1197" t="s">
        <v>85</v>
      </c>
      <c r="W1197" t="str">
        <f t="shared" ca="1" si="54"/>
        <v/>
      </c>
      <c r="X1197">
        <f t="shared" si="55"/>
        <v>1</v>
      </c>
      <c r="Y1197" t="str">
        <f t="shared" ca="1" si="56"/>
        <v/>
      </c>
    </row>
    <row r="1198" spans="1:25" x14ac:dyDescent="0.25">
      <c r="A1198">
        <v>3431</v>
      </c>
      <c r="B1198" t="s">
        <v>91</v>
      </c>
      <c r="C1198" t="s">
        <v>79</v>
      </c>
      <c r="D1198" t="s">
        <v>90</v>
      </c>
      <c r="E1198" t="s">
        <v>26</v>
      </c>
      <c r="F1198" t="s">
        <v>81</v>
      </c>
      <c r="G1198" t="s">
        <v>10234</v>
      </c>
      <c r="H1198" t="s">
        <v>72</v>
      </c>
      <c r="I1198" t="s">
        <v>72</v>
      </c>
      <c r="J1198" s="49" t="s">
        <v>10235</v>
      </c>
      <c r="K1198" t="s">
        <v>82</v>
      </c>
      <c r="L1198" t="s">
        <v>83</v>
      </c>
      <c r="M1198" s="50">
        <v>42647</v>
      </c>
      <c r="N1198" s="50">
        <v>42647</v>
      </c>
      <c r="O1198" s="51">
        <v>3</v>
      </c>
      <c r="P1198" s="51">
        <v>0</v>
      </c>
      <c r="Q1198">
        <v>0</v>
      </c>
      <c r="R1198" s="49" t="s">
        <v>10236</v>
      </c>
      <c r="S1198" s="49" t="s">
        <v>86</v>
      </c>
      <c r="T1198" t="s">
        <v>84</v>
      </c>
      <c r="U1198" t="s">
        <v>73</v>
      </c>
      <c r="V1198" t="s">
        <v>85</v>
      </c>
      <c r="W1198">
        <f t="shared" ca="1" si="54"/>
        <v>1</v>
      </c>
      <c r="X1198" t="str">
        <f t="shared" si="55"/>
        <v/>
      </c>
      <c r="Y1198" t="str">
        <f t="shared" ca="1" si="56"/>
        <v/>
      </c>
    </row>
    <row r="1199" spans="1:25" x14ac:dyDescent="0.25">
      <c r="A1199">
        <v>3432</v>
      </c>
      <c r="B1199" t="s">
        <v>91</v>
      </c>
      <c r="C1199" t="s">
        <v>79</v>
      </c>
      <c r="D1199" t="s">
        <v>90</v>
      </c>
      <c r="E1199" t="s">
        <v>22</v>
      </c>
      <c r="F1199" t="s">
        <v>81</v>
      </c>
      <c r="G1199" t="s">
        <v>10237</v>
      </c>
      <c r="H1199" t="s">
        <v>75</v>
      </c>
      <c r="I1199" t="s">
        <v>75</v>
      </c>
      <c r="J1199" s="49" t="s">
        <v>10238</v>
      </c>
      <c r="K1199" t="s">
        <v>82</v>
      </c>
      <c r="L1199" t="s">
        <v>83</v>
      </c>
      <c r="M1199" s="50">
        <v>42647</v>
      </c>
      <c r="N1199" s="50">
        <v>42647</v>
      </c>
      <c r="O1199" s="51">
        <v>0.20000000298023224</v>
      </c>
      <c r="P1199" s="51">
        <v>0</v>
      </c>
      <c r="Q1199">
        <v>100</v>
      </c>
      <c r="R1199" s="49" t="s">
        <v>10239</v>
      </c>
      <c r="S1199" s="49" t="s">
        <v>10238</v>
      </c>
      <c r="T1199" t="s">
        <v>84</v>
      </c>
      <c r="U1199" t="s">
        <v>73</v>
      </c>
      <c r="V1199" t="s">
        <v>85</v>
      </c>
      <c r="W1199" t="str">
        <f t="shared" ca="1" si="54"/>
        <v/>
      </c>
      <c r="X1199" t="str">
        <f t="shared" si="55"/>
        <v/>
      </c>
      <c r="Y1199" t="str">
        <f t="shared" ca="1" si="56"/>
        <v/>
      </c>
    </row>
    <row r="1200" spans="1:25" x14ac:dyDescent="0.25">
      <c r="A1200">
        <v>3440</v>
      </c>
      <c r="B1200" t="s">
        <v>91</v>
      </c>
      <c r="C1200" t="s">
        <v>79</v>
      </c>
      <c r="D1200" t="s">
        <v>90</v>
      </c>
      <c r="E1200" t="s">
        <v>22</v>
      </c>
      <c r="F1200" t="s">
        <v>92</v>
      </c>
      <c r="G1200" t="s">
        <v>10240</v>
      </c>
      <c r="H1200" t="s">
        <v>72</v>
      </c>
      <c r="I1200" t="s">
        <v>72</v>
      </c>
      <c r="J1200" s="49" t="s">
        <v>10241</v>
      </c>
      <c r="K1200" t="s">
        <v>82</v>
      </c>
      <c r="L1200" t="s">
        <v>83</v>
      </c>
      <c r="M1200" s="50">
        <v>42647</v>
      </c>
      <c r="N1200" s="50">
        <v>42647</v>
      </c>
      <c r="O1200" s="51">
        <v>1</v>
      </c>
      <c r="P1200" s="51">
        <v>0</v>
      </c>
      <c r="Q1200">
        <v>100</v>
      </c>
      <c r="R1200" s="49" t="s">
        <v>10242</v>
      </c>
      <c r="S1200" s="49" t="s">
        <v>10242</v>
      </c>
      <c r="T1200" t="s">
        <v>84</v>
      </c>
      <c r="U1200" t="s">
        <v>73</v>
      </c>
      <c r="V1200" t="s">
        <v>85</v>
      </c>
      <c r="W1200" t="str">
        <f t="shared" ca="1" si="54"/>
        <v/>
      </c>
      <c r="X1200" t="str">
        <f t="shared" si="55"/>
        <v/>
      </c>
      <c r="Y1200" t="str">
        <f t="shared" ca="1" si="56"/>
        <v/>
      </c>
    </row>
    <row r="1201" spans="1:25" x14ac:dyDescent="0.25">
      <c r="A1201">
        <v>3450</v>
      </c>
      <c r="B1201" t="s">
        <v>91</v>
      </c>
      <c r="C1201" t="s">
        <v>79</v>
      </c>
      <c r="D1201" t="s">
        <v>90</v>
      </c>
      <c r="E1201" t="s">
        <v>22</v>
      </c>
      <c r="F1201" t="s">
        <v>81</v>
      </c>
      <c r="G1201" t="s">
        <v>10243</v>
      </c>
      <c r="H1201" t="s">
        <v>2014</v>
      </c>
      <c r="I1201" t="s">
        <v>2014</v>
      </c>
      <c r="J1201" s="49" t="s">
        <v>10244</v>
      </c>
      <c r="K1201" t="s">
        <v>82</v>
      </c>
      <c r="L1201" t="s">
        <v>83</v>
      </c>
      <c r="M1201" s="50">
        <v>42647</v>
      </c>
      <c r="N1201" s="50">
        <v>42649</v>
      </c>
      <c r="O1201" s="51">
        <v>12</v>
      </c>
      <c r="P1201" s="51">
        <v>0</v>
      </c>
      <c r="Q1201">
        <v>100</v>
      </c>
      <c r="R1201" s="49" t="s">
        <v>10245</v>
      </c>
      <c r="S1201" s="49" t="s">
        <v>10244</v>
      </c>
      <c r="T1201" t="s">
        <v>84</v>
      </c>
      <c r="U1201" t="s">
        <v>73</v>
      </c>
      <c r="V1201" t="s">
        <v>85</v>
      </c>
      <c r="W1201" t="str">
        <f t="shared" ca="1" si="54"/>
        <v/>
      </c>
      <c r="X1201">
        <f t="shared" si="55"/>
        <v>1</v>
      </c>
      <c r="Y1201" t="str">
        <f t="shared" ca="1" si="56"/>
        <v/>
      </c>
    </row>
    <row r="1202" spans="1:25" x14ac:dyDescent="0.25">
      <c r="A1202">
        <v>3481</v>
      </c>
      <c r="B1202" t="s">
        <v>91</v>
      </c>
      <c r="C1202" t="s">
        <v>79</v>
      </c>
      <c r="D1202" t="s">
        <v>90</v>
      </c>
      <c r="E1202" t="s">
        <v>22</v>
      </c>
      <c r="F1202" t="s">
        <v>81</v>
      </c>
      <c r="G1202" t="s">
        <v>10246</v>
      </c>
      <c r="H1202" t="s">
        <v>2014</v>
      </c>
      <c r="I1202" t="s">
        <v>2014</v>
      </c>
      <c r="J1202" s="49" t="s">
        <v>10247</v>
      </c>
      <c r="K1202" t="s">
        <v>82</v>
      </c>
      <c r="L1202" t="s">
        <v>83</v>
      </c>
      <c r="M1202" s="50">
        <v>42647</v>
      </c>
      <c r="N1202" s="50">
        <v>42647</v>
      </c>
      <c r="O1202" s="51">
        <v>2</v>
      </c>
      <c r="P1202" s="51">
        <v>0</v>
      </c>
      <c r="Q1202">
        <v>100</v>
      </c>
      <c r="R1202" s="49" t="s">
        <v>10248</v>
      </c>
      <c r="S1202" s="49" t="s">
        <v>10247</v>
      </c>
      <c r="T1202" t="s">
        <v>84</v>
      </c>
      <c r="U1202" t="s">
        <v>73</v>
      </c>
      <c r="V1202" t="s">
        <v>85</v>
      </c>
      <c r="W1202" t="str">
        <f t="shared" ca="1" si="54"/>
        <v/>
      </c>
      <c r="X1202" t="str">
        <f t="shared" si="55"/>
        <v/>
      </c>
      <c r="Y1202" t="str">
        <f t="shared" ca="1" si="56"/>
        <v/>
      </c>
    </row>
    <row r="1203" spans="1:25" x14ac:dyDescent="0.25">
      <c r="A1203">
        <v>3485</v>
      </c>
      <c r="B1203" t="s">
        <v>91</v>
      </c>
      <c r="C1203" t="s">
        <v>79</v>
      </c>
      <c r="D1203" t="s">
        <v>90</v>
      </c>
      <c r="E1203" t="s">
        <v>22</v>
      </c>
      <c r="F1203" t="s">
        <v>81</v>
      </c>
      <c r="G1203" t="s">
        <v>10249</v>
      </c>
      <c r="H1203" t="s">
        <v>2014</v>
      </c>
      <c r="I1203" t="s">
        <v>2014</v>
      </c>
      <c r="J1203" s="49" t="s">
        <v>10250</v>
      </c>
      <c r="K1203" t="s">
        <v>82</v>
      </c>
      <c r="L1203" t="s">
        <v>83</v>
      </c>
      <c r="M1203" s="50">
        <v>42647</v>
      </c>
      <c r="N1203" s="50">
        <v>42647</v>
      </c>
      <c r="O1203" s="51">
        <v>1</v>
      </c>
      <c r="P1203" s="51">
        <v>0</v>
      </c>
      <c r="Q1203">
        <v>100</v>
      </c>
      <c r="R1203" s="49" t="s">
        <v>10251</v>
      </c>
      <c r="S1203" s="49" t="s">
        <v>10250</v>
      </c>
      <c r="T1203" t="s">
        <v>84</v>
      </c>
      <c r="U1203" t="s">
        <v>73</v>
      </c>
      <c r="V1203" t="s">
        <v>85</v>
      </c>
      <c r="W1203" t="str">
        <f t="shared" ca="1" si="54"/>
        <v/>
      </c>
      <c r="X1203" t="str">
        <f t="shared" si="55"/>
        <v/>
      </c>
      <c r="Y1203" t="str">
        <f t="shared" ca="1" si="56"/>
        <v/>
      </c>
    </row>
    <row r="1204" spans="1:25" x14ac:dyDescent="0.25">
      <c r="A1204">
        <v>3562</v>
      </c>
      <c r="B1204" t="s">
        <v>91</v>
      </c>
      <c r="C1204" t="s">
        <v>79</v>
      </c>
      <c r="D1204" t="s">
        <v>90</v>
      </c>
      <c r="E1204" t="s">
        <v>22</v>
      </c>
      <c r="F1204" t="s">
        <v>81</v>
      </c>
      <c r="G1204" t="s">
        <v>10252</v>
      </c>
      <c r="H1204" t="s">
        <v>75</v>
      </c>
      <c r="I1204" t="s">
        <v>75</v>
      </c>
      <c r="J1204" s="49" t="s">
        <v>10253</v>
      </c>
      <c r="K1204" t="s">
        <v>82</v>
      </c>
      <c r="L1204" t="s">
        <v>83</v>
      </c>
      <c r="M1204" s="50">
        <v>42647</v>
      </c>
      <c r="N1204" s="50">
        <v>42647</v>
      </c>
      <c r="O1204" s="51">
        <v>0.10000000149011612</v>
      </c>
      <c r="P1204" s="51">
        <v>0</v>
      </c>
      <c r="Q1204">
        <v>100</v>
      </c>
      <c r="R1204" s="49" t="s">
        <v>10254</v>
      </c>
      <c r="S1204" s="49" t="s">
        <v>10253</v>
      </c>
      <c r="T1204" t="s">
        <v>84</v>
      </c>
      <c r="U1204" t="s">
        <v>73</v>
      </c>
      <c r="V1204" t="s">
        <v>85</v>
      </c>
      <c r="W1204" t="str">
        <f t="shared" ca="1" si="54"/>
        <v/>
      </c>
      <c r="X1204" t="str">
        <f t="shared" si="55"/>
        <v/>
      </c>
      <c r="Y1204" t="str">
        <f t="shared" ca="1" si="56"/>
        <v/>
      </c>
    </row>
    <row r="1205" spans="1:25" x14ac:dyDescent="0.25">
      <c r="A1205">
        <v>3564</v>
      </c>
      <c r="B1205" t="s">
        <v>91</v>
      </c>
      <c r="C1205" t="s">
        <v>79</v>
      </c>
      <c r="D1205" t="s">
        <v>90</v>
      </c>
      <c r="E1205" t="s">
        <v>22</v>
      </c>
      <c r="F1205" t="s">
        <v>81</v>
      </c>
      <c r="G1205" t="s">
        <v>10255</v>
      </c>
      <c r="H1205" t="s">
        <v>75</v>
      </c>
      <c r="I1205" t="s">
        <v>75</v>
      </c>
      <c r="J1205" s="49" t="s">
        <v>10256</v>
      </c>
      <c r="K1205" t="s">
        <v>82</v>
      </c>
      <c r="L1205" t="s">
        <v>83</v>
      </c>
      <c r="M1205" s="50">
        <v>42647</v>
      </c>
      <c r="N1205" s="50">
        <v>42647</v>
      </c>
      <c r="O1205" s="51">
        <v>0.30000001192092896</v>
      </c>
      <c r="P1205" s="51">
        <v>0</v>
      </c>
      <c r="Q1205">
        <v>100</v>
      </c>
      <c r="R1205" s="49" t="s">
        <v>10257</v>
      </c>
      <c r="S1205" s="49" t="s">
        <v>10256</v>
      </c>
      <c r="T1205" t="s">
        <v>84</v>
      </c>
      <c r="U1205" t="s">
        <v>73</v>
      </c>
      <c r="V1205" t="s">
        <v>85</v>
      </c>
      <c r="W1205" t="str">
        <f t="shared" ca="1" si="54"/>
        <v/>
      </c>
      <c r="X1205" t="str">
        <f t="shared" si="55"/>
        <v/>
      </c>
      <c r="Y1205" t="str">
        <f t="shared" ca="1" si="56"/>
        <v/>
      </c>
    </row>
    <row r="1206" spans="1:25" x14ac:dyDescent="0.25">
      <c r="A1206">
        <v>3568</v>
      </c>
      <c r="B1206" t="s">
        <v>91</v>
      </c>
      <c r="C1206" t="s">
        <v>79</v>
      </c>
      <c r="D1206" t="s">
        <v>90</v>
      </c>
      <c r="E1206" t="s">
        <v>22</v>
      </c>
      <c r="F1206" t="s">
        <v>81</v>
      </c>
      <c r="G1206" t="s">
        <v>10258</v>
      </c>
      <c r="H1206" t="s">
        <v>75</v>
      </c>
      <c r="I1206" t="s">
        <v>75</v>
      </c>
      <c r="J1206" s="49" t="s">
        <v>10259</v>
      </c>
      <c r="K1206" t="s">
        <v>82</v>
      </c>
      <c r="L1206" t="s">
        <v>83</v>
      </c>
      <c r="M1206" s="50">
        <v>42647</v>
      </c>
      <c r="N1206" s="50">
        <v>42647</v>
      </c>
      <c r="O1206" s="51">
        <v>1</v>
      </c>
      <c r="P1206" s="51">
        <v>0</v>
      </c>
      <c r="Q1206">
        <v>100</v>
      </c>
      <c r="R1206" s="49" t="s">
        <v>10260</v>
      </c>
      <c r="S1206" s="49" t="s">
        <v>10259</v>
      </c>
      <c r="T1206" t="s">
        <v>84</v>
      </c>
      <c r="U1206" t="s">
        <v>73</v>
      </c>
      <c r="V1206" t="s">
        <v>85</v>
      </c>
      <c r="W1206" t="str">
        <f t="shared" ca="1" si="54"/>
        <v/>
      </c>
      <c r="X1206" t="str">
        <f t="shared" si="55"/>
        <v/>
      </c>
      <c r="Y1206" t="str">
        <f t="shared" ca="1" si="56"/>
        <v/>
      </c>
    </row>
    <row r="1207" spans="1:25" x14ac:dyDescent="0.25">
      <c r="A1207">
        <v>3569</v>
      </c>
      <c r="B1207" t="s">
        <v>91</v>
      </c>
      <c r="C1207" t="s">
        <v>79</v>
      </c>
      <c r="D1207" t="s">
        <v>90</v>
      </c>
      <c r="E1207" t="s">
        <v>22</v>
      </c>
      <c r="F1207" t="s">
        <v>92</v>
      </c>
      <c r="G1207" t="s">
        <v>10261</v>
      </c>
      <c r="H1207" t="s">
        <v>72</v>
      </c>
      <c r="I1207" t="s">
        <v>72</v>
      </c>
      <c r="J1207" s="49" t="s">
        <v>10262</v>
      </c>
      <c r="K1207" t="s">
        <v>82</v>
      </c>
      <c r="L1207" t="s">
        <v>83</v>
      </c>
      <c r="M1207" s="50">
        <v>42647</v>
      </c>
      <c r="N1207" s="50">
        <v>42647</v>
      </c>
      <c r="O1207" s="51">
        <v>1</v>
      </c>
      <c r="P1207" s="51">
        <v>0</v>
      </c>
      <c r="Q1207">
        <v>100</v>
      </c>
      <c r="R1207" s="49" t="s">
        <v>10263</v>
      </c>
      <c r="S1207" s="49" t="s">
        <v>10263</v>
      </c>
      <c r="T1207" t="s">
        <v>84</v>
      </c>
      <c r="U1207" t="s">
        <v>73</v>
      </c>
      <c r="V1207" t="s">
        <v>85</v>
      </c>
      <c r="W1207" t="str">
        <f t="shared" ca="1" si="54"/>
        <v/>
      </c>
      <c r="X1207" t="str">
        <f t="shared" si="55"/>
        <v/>
      </c>
      <c r="Y1207" t="str">
        <f t="shared" ca="1" si="56"/>
        <v/>
      </c>
    </row>
    <row r="1208" spans="1:25" x14ac:dyDescent="0.25">
      <c r="A1208">
        <v>3585</v>
      </c>
      <c r="B1208" t="s">
        <v>91</v>
      </c>
      <c r="C1208" t="s">
        <v>79</v>
      </c>
      <c r="D1208" t="s">
        <v>90</v>
      </c>
      <c r="E1208" t="s">
        <v>22</v>
      </c>
      <c r="F1208" t="s">
        <v>81</v>
      </c>
      <c r="G1208" t="s">
        <v>10264</v>
      </c>
      <c r="H1208" t="s">
        <v>75</v>
      </c>
      <c r="I1208" t="s">
        <v>75</v>
      </c>
      <c r="J1208" s="49" t="s">
        <v>10265</v>
      </c>
      <c r="K1208" t="s">
        <v>82</v>
      </c>
      <c r="L1208" t="s">
        <v>83</v>
      </c>
      <c r="M1208" s="50">
        <v>42648</v>
      </c>
      <c r="N1208" s="50">
        <v>42648</v>
      </c>
      <c r="O1208" s="51">
        <v>0.10000000149011612</v>
      </c>
      <c r="P1208" s="51">
        <v>0</v>
      </c>
      <c r="Q1208">
        <v>100</v>
      </c>
      <c r="R1208" s="49" t="s">
        <v>10266</v>
      </c>
      <c r="S1208" s="49" t="s">
        <v>10265</v>
      </c>
      <c r="T1208" t="s">
        <v>84</v>
      </c>
      <c r="U1208" t="s">
        <v>73</v>
      </c>
      <c r="V1208" t="s">
        <v>85</v>
      </c>
      <c r="W1208" t="str">
        <f t="shared" ca="1" si="54"/>
        <v/>
      </c>
      <c r="X1208" t="str">
        <f t="shared" si="55"/>
        <v/>
      </c>
      <c r="Y1208" t="str">
        <f t="shared" ca="1" si="56"/>
        <v/>
      </c>
    </row>
    <row r="1209" spans="1:25" x14ac:dyDescent="0.25">
      <c r="A1209">
        <v>3586</v>
      </c>
      <c r="B1209" t="s">
        <v>91</v>
      </c>
      <c r="C1209" t="s">
        <v>79</v>
      </c>
      <c r="D1209" t="s">
        <v>90</v>
      </c>
      <c r="E1209" t="s">
        <v>22</v>
      </c>
      <c r="F1209" t="s">
        <v>81</v>
      </c>
      <c r="G1209" t="s">
        <v>10267</v>
      </c>
      <c r="H1209" t="s">
        <v>75</v>
      </c>
      <c r="I1209" t="s">
        <v>75</v>
      </c>
      <c r="J1209" s="49" t="s">
        <v>10268</v>
      </c>
      <c r="K1209" t="s">
        <v>82</v>
      </c>
      <c r="L1209" t="s">
        <v>83</v>
      </c>
      <c r="M1209" s="50">
        <v>42648</v>
      </c>
      <c r="N1209" s="50">
        <v>42655</v>
      </c>
      <c r="O1209" s="51">
        <v>6</v>
      </c>
      <c r="P1209" s="51">
        <v>0</v>
      </c>
      <c r="Q1209">
        <v>100</v>
      </c>
      <c r="R1209" s="49" t="s">
        <v>10269</v>
      </c>
      <c r="S1209" s="49" t="s">
        <v>10268</v>
      </c>
      <c r="T1209" t="s">
        <v>84</v>
      </c>
      <c r="U1209" t="s">
        <v>73</v>
      </c>
      <c r="V1209" t="s">
        <v>85</v>
      </c>
      <c r="W1209" t="str">
        <f t="shared" ca="1" si="54"/>
        <v/>
      </c>
      <c r="X1209">
        <f t="shared" si="55"/>
        <v>1</v>
      </c>
      <c r="Y1209" t="str">
        <f t="shared" ca="1" si="56"/>
        <v/>
      </c>
    </row>
    <row r="1210" spans="1:25" x14ac:dyDescent="0.25">
      <c r="A1210">
        <v>3591</v>
      </c>
      <c r="B1210" t="s">
        <v>91</v>
      </c>
      <c r="C1210" t="s">
        <v>79</v>
      </c>
      <c r="D1210" t="s">
        <v>90</v>
      </c>
      <c r="E1210" t="s">
        <v>22</v>
      </c>
      <c r="F1210" t="s">
        <v>81</v>
      </c>
      <c r="G1210" t="s">
        <v>10270</v>
      </c>
      <c r="H1210" t="s">
        <v>75</v>
      </c>
      <c r="I1210" t="s">
        <v>75</v>
      </c>
      <c r="J1210" s="49" t="s">
        <v>10271</v>
      </c>
      <c r="K1210" t="s">
        <v>82</v>
      </c>
      <c r="L1210" t="s">
        <v>83</v>
      </c>
      <c r="M1210" s="50">
        <v>42648</v>
      </c>
      <c r="N1210" s="50">
        <v>42648</v>
      </c>
      <c r="O1210" s="51">
        <v>2</v>
      </c>
      <c r="P1210" s="51">
        <v>0</v>
      </c>
      <c r="Q1210">
        <v>100</v>
      </c>
      <c r="R1210" s="49" t="s">
        <v>10272</v>
      </c>
      <c r="S1210" s="49" t="s">
        <v>10271</v>
      </c>
      <c r="T1210" t="s">
        <v>84</v>
      </c>
      <c r="U1210" t="s">
        <v>73</v>
      </c>
      <c r="V1210" t="s">
        <v>85</v>
      </c>
      <c r="W1210" t="str">
        <f t="shared" ca="1" si="54"/>
        <v/>
      </c>
      <c r="X1210" t="str">
        <f t="shared" si="55"/>
        <v/>
      </c>
      <c r="Y1210" t="str">
        <f t="shared" ca="1" si="56"/>
        <v/>
      </c>
    </row>
    <row r="1211" spans="1:25" x14ac:dyDescent="0.25">
      <c r="A1211">
        <v>3609</v>
      </c>
      <c r="B1211" t="s">
        <v>91</v>
      </c>
      <c r="C1211" t="s">
        <v>79</v>
      </c>
      <c r="D1211" t="s">
        <v>90</v>
      </c>
      <c r="E1211" t="s">
        <v>26</v>
      </c>
      <c r="F1211" t="s">
        <v>81</v>
      </c>
      <c r="G1211" t="s">
        <v>10273</v>
      </c>
      <c r="H1211" t="s">
        <v>72</v>
      </c>
      <c r="I1211" t="s">
        <v>72</v>
      </c>
      <c r="J1211" s="49" t="s">
        <v>10274</v>
      </c>
      <c r="K1211" t="s">
        <v>82</v>
      </c>
      <c r="L1211" t="s">
        <v>83</v>
      </c>
      <c r="M1211" s="50">
        <v>42648</v>
      </c>
      <c r="N1211" s="50">
        <v>42648</v>
      </c>
      <c r="O1211" s="51">
        <v>1</v>
      </c>
      <c r="P1211" s="51">
        <v>0</v>
      </c>
      <c r="Q1211">
        <v>0</v>
      </c>
      <c r="R1211" s="49" t="s">
        <v>10275</v>
      </c>
      <c r="S1211" s="49" t="s">
        <v>86</v>
      </c>
      <c r="T1211" t="s">
        <v>84</v>
      </c>
      <c r="U1211" t="s">
        <v>73</v>
      </c>
      <c r="V1211" t="s">
        <v>85</v>
      </c>
      <c r="W1211">
        <f t="shared" ca="1" si="54"/>
        <v>1</v>
      </c>
      <c r="X1211" t="str">
        <f t="shared" si="55"/>
        <v/>
      </c>
      <c r="Y1211" t="str">
        <f t="shared" ca="1" si="56"/>
        <v/>
      </c>
    </row>
    <row r="1212" spans="1:25" x14ac:dyDescent="0.25">
      <c r="A1212">
        <v>3625</v>
      </c>
      <c r="B1212" t="s">
        <v>91</v>
      </c>
      <c r="C1212" t="s">
        <v>79</v>
      </c>
      <c r="D1212" t="s">
        <v>90</v>
      </c>
      <c r="E1212" t="s">
        <v>22</v>
      </c>
      <c r="F1212" t="s">
        <v>81</v>
      </c>
      <c r="G1212" t="s">
        <v>10276</v>
      </c>
      <c r="H1212" t="s">
        <v>75</v>
      </c>
      <c r="I1212" t="s">
        <v>75</v>
      </c>
      <c r="J1212" s="49" t="s">
        <v>10277</v>
      </c>
      <c r="K1212" t="s">
        <v>82</v>
      </c>
      <c r="L1212" t="s">
        <v>83</v>
      </c>
      <c r="M1212" s="50">
        <v>42648</v>
      </c>
      <c r="N1212" s="50">
        <v>42648</v>
      </c>
      <c r="O1212" s="51">
        <v>0.10000000149011612</v>
      </c>
      <c r="P1212" s="51">
        <v>0</v>
      </c>
      <c r="Q1212">
        <v>100</v>
      </c>
      <c r="R1212" s="49" t="s">
        <v>10278</v>
      </c>
      <c r="S1212" s="49" t="s">
        <v>10277</v>
      </c>
      <c r="T1212" t="s">
        <v>84</v>
      </c>
      <c r="U1212" t="s">
        <v>73</v>
      </c>
      <c r="V1212" t="s">
        <v>85</v>
      </c>
      <c r="W1212" t="str">
        <f t="shared" ca="1" si="54"/>
        <v/>
      </c>
      <c r="X1212" t="str">
        <f t="shared" si="55"/>
        <v/>
      </c>
      <c r="Y1212" t="str">
        <f t="shared" ca="1" si="56"/>
        <v/>
      </c>
    </row>
    <row r="1213" spans="1:25" x14ac:dyDescent="0.25">
      <c r="A1213">
        <v>3678</v>
      </c>
      <c r="B1213" t="s">
        <v>91</v>
      </c>
      <c r="C1213" t="s">
        <v>79</v>
      </c>
      <c r="D1213" t="s">
        <v>90</v>
      </c>
      <c r="E1213" t="s">
        <v>22</v>
      </c>
      <c r="F1213" t="s">
        <v>81</v>
      </c>
      <c r="G1213" t="s">
        <v>10279</v>
      </c>
      <c r="H1213" t="s">
        <v>75</v>
      </c>
      <c r="I1213" t="s">
        <v>75</v>
      </c>
      <c r="J1213" s="49" t="s">
        <v>10280</v>
      </c>
      <c r="K1213" t="s">
        <v>82</v>
      </c>
      <c r="L1213" t="s">
        <v>83</v>
      </c>
      <c r="M1213" s="50">
        <v>42648</v>
      </c>
      <c r="N1213" s="50">
        <v>42648</v>
      </c>
      <c r="O1213" s="51">
        <v>0.30000001192092896</v>
      </c>
      <c r="P1213" s="51">
        <v>0</v>
      </c>
      <c r="Q1213">
        <v>100</v>
      </c>
      <c r="R1213" s="49" t="s">
        <v>10281</v>
      </c>
      <c r="S1213" s="49" t="s">
        <v>10280</v>
      </c>
      <c r="T1213" t="s">
        <v>84</v>
      </c>
      <c r="U1213" t="s">
        <v>73</v>
      </c>
      <c r="V1213" t="s">
        <v>85</v>
      </c>
      <c r="W1213" t="str">
        <f t="shared" ca="1" si="54"/>
        <v/>
      </c>
      <c r="X1213" t="str">
        <f t="shared" si="55"/>
        <v/>
      </c>
      <c r="Y1213" t="str">
        <f t="shared" ca="1" si="56"/>
        <v/>
      </c>
    </row>
    <row r="1214" spans="1:25" x14ac:dyDescent="0.25">
      <c r="A1214">
        <v>3683</v>
      </c>
      <c r="B1214" t="s">
        <v>91</v>
      </c>
      <c r="C1214" t="s">
        <v>79</v>
      </c>
      <c r="D1214" t="s">
        <v>90</v>
      </c>
      <c r="E1214" t="s">
        <v>22</v>
      </c>
      <c r="F1214" t="s">
        <v>81</v>
      </c>
      <c r="G1214" t="s">
        <v>10282</v>
      </c>
      <c r="H1214" t="s">
        <v>2014</v>
      </c>
      <c r="I1214" t="s">
        <v>2014</v>
      </c>
      <c r="J1214" s="49" t="s">
        <v>10283</v>
      </c>
      <c r="K1214" t="s">
        <v>82</v>
      </c>
      <c r="L1214" t="s">
        <v>83</v>
      </c>
      <c r="M1214" s="50">
        <v>42648</v>
      </c>
      <c r="N1214" s="50">
        <v>42648</v>
      </c>
      <c r="O1214" s="51">
        <v>1</v>
      </c>
      <c r="P1214" s="51">
        <v>0</v>
      </c>
      <c r="Q1214">
        <v>100</v>
      </c>
      <c r="R1214" s="49" t="s">
        <v>10283</v>
      </c>
      <c r="S1214" s="49" t="s">
        <v>86</v>
      </c>
      <c r="T1214" t="s">
        <v>84</v>
      </c>
      <c r="U1214" t="s">
        <v>73</v>
      </c>
      <c r="V1214" t="s">
        <v>85</v>
      </c>
      <c r="W1214" t="str">
        <f t="shared" ca="1" si="54"/>
        <v/>
      </c>
      <c r="X1214" t="str">
        <f t="shared" si="55"/>
        <v/>
      </c>
      <c r="Y1214" t="str">
        <f t="shared" ca="1" si="56"/>
        <v/>
      </c>
    </row>
    <row r="1215" spans="1:25" x14ac:dyDescent="0.25">
      <c r="A1215">
        <v>3685</v>
      </c>
      <c r="B1215" t="s">
        <v>91</v>
      </c>
      <c r="C1215" t="s">
        <v>79</v>
      </c>
      <c r="D1215" t="s">
        <v>90</v>
      </c>
      <c r="E1215" t="s">
        <v>22</v>
      </c>
      <c r="F1215" t="s">
        <v>81</v>
      </c>
      <c r="G1215" t="s">
        <v>10284</v>
      </c>
      <c r="H1215" t="s">
        <v>75</v>
      </c>
      <c r="I1215" t="s">
        <v>75</v>
      </c>
      <c r="J1215" s="49" t="s">
        <v>10285</v>
      </c>
      <c r="K1215" t="s">
        <v>82</v>
      </c>
      <c r="L1215" t="s">
        <v>83</v>
      </c>
      <c r="M1215" s="50">
        <v>42648</v>
      </c>
      <c r="N1215" s="50">
        <v>42648</v>
      </c>
      <c r="O1215" s="51">
        <v>0.10000000149011612</v>
      </c>
      <c r="P1215" s="51">
        <v>0</v>
      </c>
      <c r="Q1215">
        <v>100</v>
      </c>
      <c r="R1215" s="49" t="s">
        <v>10286</v>
      </c>
      <c r="S1215" s="49" t="s">
        <v>10285</v>
      </c>
      <c r="T1215" t="s">
        <v>84</v>
      </c>
      <c r="U1215" t="s">
        <v>73</v>
      </c>
      <c r="V1215" t="s">
        <v>85</v>
      </c>
      <c r="W1215" t="str">
        <f t="shared" ca="1" si="54"/>
        <v/>
      </c>
      <c r="X1215" t="str">
        <f t="shared" si="55"/>
        <v/>
      </c>
      <c r="Y1215" t="str">
        <f t="shared" ca="1" si="56"/>
        <v/>
      </c>
    </row>
    <row r="1216" spans="1:25" x14ac:dyDescent="0.25">
      <c r="A1216">
        <v>3686</v>
      </c>
      <c r="B1216" t="s">
        <v>91</v>
      </c>
      <c r="C1216" t="s">
        <v>79</v>
      </c>
      <c r="D1216" t="s">
        <v>90</v>
      </c>
      <c r="E1216" t="s">
        <v>22</v>
      </c>
      <c r="F1216" t="s">
        <v>81</v>
      </c>
      <c r="G1216" t="s">
        <v>10287</v>
      </c>
      <c r="H1216" t="s">
        <v>2014</v>
      </c>
      <c r="I1216" t="s">
        <v>2014</v>
      </c>
      <c r="J1216" s="49" t="s">
        <v>10288</v>
      </c>
      <c r="K1216" t="s">
        <v>82</v>
      </c>
      <c r="L1216" t="s">
        <v>83</v>
      </c>
      <c r="M1216" s="50">
        <v>42648</v>
      </c>
      <c r="N1216" s="50">
        <v>42649</v>
      </c>
      <c r="O1216" s="51">
        <v>1</v>
      </c>
      <c r="P1216" s="51">
        <v>0</v>
      </c>
      <c r="Q1216">
        <v>100</v>
      </c>
      <c r="R1216" s="49" t="s">
        <v>10289</v>
      </c>
      <c r="S1216" s="49" t="s">
        <v>10288</v>
      </c>
      <c r="T1216" t="s">
        <v>84</v>
      </c>
      <c r="U1216" t="s">
        <v>73</v>
      </c>
      <c r="V1216" t="s">
        <v>85</v>
      </c>
      <c r="W1216" t="str">
        <f t="shared" ca="1" si="54"/>
        <v/>
      </c>
      <c r="X1216">
        <f t="shared" si="55"/>
        <v>1</v>
      </c>
      <c r="Y1216" t="str">
        <f t="shared" ca="1" si="56"/>
        <v/>
      </c>
    </row>
    <row r="1217" spans="1:25" x14ac:dyDescent="0.25">
      <c r="A1217">
        <v>3708</v>
      </c>
      <c r="B1217" t="s">
        <v>91</v>
      </c>
      <c r="C1217" t="s">
        <v>79</v>
      </c>
      <c r="D1217" t="s">
        <v>90</v>
      </c>
      <c r="E1217" t="s">
        <v>26</v>
      </c>
      <c r="F1217" t="s">
        <v>81</v>
      </c>
      <c r="G1217" t="s">
        <v>10290</v>
      </c>
      <c r="H1217" t="s">
        <v>72</v>
      </c>
      <c r="I1217" t="s">
        <v>72</v>
      </c>
      <c r="J1217" s="49" t="s">
        <v>10291</v>
      </c>
      <c r="K1217" t="s">
        <v>82</v>
      </c>
      <c r="L1217" t="s">
        <v>83</v>
      </c>
      <c r="M1217" s="50">
        <v>42648</v>
      </c>
      <c r="N1217" s="50">
        <v>42648</v>
      </c>
      <c r="O1217" s="51">
        <v>1</v>
      </c>
      <c r="P1217" s="51">
        <v>0</v>
      </c>
      <c r="Q1217">
        <v>0</v>
      </c>
      <c r="R1217" s="49" t="s">
        <v>10291</v>
      </c>
      <c r="S1217" s="49" t="s">
        <v>86</v>
      </c>
      <c r="T1217" t="s">
        <v>84</v>
      </c>
      <c r="U1217" t="s">
        <v>73</v>
      </c>
      <c r="V1217" t="s">
        <v>85</v>
      </c>
      <c r="W1217">
        <f t="shared" ca="1" si="54"/>
        <v>1</v>
      </c>
      <c r="X1217" t="str">
        <f t="shared" si="55"/>
        <v/>
      </c>
      <c r="Y1217" t="str">
        <f t="shared" ca="1" si="56"/>
        <v/>
      </c>
    </row>
    <row r="1218" spans="1:25" x14ac:dyDescent="0.25">
      <c r="A1218">
        <v>3718</v>
      </c>
      <c r="B1218" t="s">
        <v>91</v>
      </c>
      <c r="C1218" t="s">
        <v>79</v>
      </c>
      <c r="D1218" t="s">
        <v>90</v>
      </c>
      <c r="E1218" t="s">
        <v>22</v>
      </c>
      <c r="F1218" t="s">
        <v>81</v>
      </c>
      <c r="G1218" t="s">
        <v>10292</v>
      </c>
      <c r="H1218" t="s">
        <v>75</v>
      </c>
      <c r="I1218" t="s">
        <v>75</v>
      </c>
      <c r="J1218" s="49" t="s">
        <v>10293</v>
      </c>
      <c r="K1218" t="s">
        <v>82</v>
      </c>
      <c r="L1218" t="s">
        <v>83</v>
      </c>
      <c r="M1218" s="50">
        <v>42648</v>
      </c>
      <c r="N1218" s="50">
        <v>42648</v>
      </c>
      <c r="O1218" s="51">
        <v>0.30000001192092896</v>
      </c>
      <c r="P1218" s="51">
        <v>0</v>
      </c>
      <c r="Q1218">
        <v>100</v>
      </c>
      <c r="R1218" s="49" t="s">
        <v>10294</v>
      </c>
      <c r="S1218" s="49" t="s">
        <v>10293</v>
      </c>
      <c r="T1218" t="s">
        <v>84</v>
      </c>
      <c r="U1218" t="s">
        <v>73</v>
      </c>
      <c r="V1218" t="s">
        <v>85</v>
      </c>
      <c r="W1218" t="str">
        <f t="shared" ref="W1218:W1281" ca="1" si="57">IF($E1218="Nova",IF(($M1218-TODAY()&lt;0),1,""),"")</f>
        <v/>
      </c>
      <c r="X1218" t="str">
        <f t="shared" ref="X1218:X1281" si="58">IF($E1218="Concluída",IF(($N1218-M1218&gt;0),1,""),"")</f>
        <v/>
      </c>
      <c r="Y1218" t="str">
        <f t="shared" ref="Y1218:Y1281" ca="1" si="59">IF($E1218="Em Andamento",IF(($M1218-TODAY()&lt;0),1,""),"")</f>
        <v/>
      </c>
    </row>
    <row r="1219" spans="1:25" x14ac:dyDescent="0.25">
      <c r="A1219">
        <v>3722</v>
      </c>
      <c r="B1219" t="s">
        <v>91</v>
      </c>
      <c r="C1219" t="s">
        <v>79</v>
      </c>
      <c r="D1219" t="s">
        <v>90</v>
      </c>
      <c r="E1219" t="s">
        <v>22</v>
      </c>
      <c r="F1219" t="s">
        <v>81</v>
      </c>
      <c r="G1219" t="s">
        <v>10295</v>
      </c>
      <c r="H1219" t="s">
        <v>75</v>
      </c>
      <c r="I1219" t="s">
        <v>75</v>
      </c>
      <c r="J1219" s="49" t="s">
        <v>10296</v>
      </c>
      <c r="K1219" t="s">
        <v>82</v>
      </c>
      <c r="L1219" t="s">
        <v>83</v>
      </c>
      <c r="M1219" s="50">
        <v>42648</v>
      </c>
      <c r="N1219" s="50">
        <v>42648</v>
      </c>
      <c r="O1219" s="51">
        <v>0.10000000149011612</v>
      </c>
      <c r="P1219" s="51">
        <v>0</v>
      </c>
      <c r="Q1219">
        <v>100</v>
      </c>
      <c r="R1219" s="49" t="s">
        <v>10297</v>
      </c>
      <c r="S1219" s="49" t="s">
        <v>10296</v>
      </c>
      <c r="T1219" t="s">
        <v>84</v>
      </c>
      <c r="U1219" t="s">
        <v>73</v>
      </c>
      <c r="V1219" t="s">
        <v>85</v>
      </c>
      <c r="W1219" t="str">
        <f t="shared" ca="1" si="57"/>
        <v/>
      </c>
      <c r="X1219" t="str">
        <f t="shared" si="58"/>
        <v/>
      </c>
      <c r="Y1219" t="str">
        <f t="shared" ca="1" si="59"/>
        <v/>
      </c>
    </row>
    <row r="1220" spans="1:25" x14ac:dyDescent="0.25">
      <c r="A1220">
        <v>3723</v>
      </c>
      <c r="B1220" t="s">
        <v>91</v>
      </c>
      <c r="C1220" t="s">
        <v>79</v>
      </c>
      <c r="D1220" t="s">
        <v>90</v>
      </c>
      <c r="E1220" t="s">
        <v>22</v>
      </c>
      <c r="F1220" t="s">
        <v>81</v>
      </c>
      <c r="G1220" t="s">
        <v>10298</v>
      </c>
      <c r="H1220" t="s">
        <v>75</v>
      </c>
      <c r="I1220" t="s">
        <v>75</v>
      </c>
      <c r="J1220" s="49" t="s">
        <v>10299</v>
      </c>
      <c r="K1220" t="s">
        <v>82</v>
      </c>
      <c r="L1220" t="s">
        <v>83</v>
      </c>
      <c r="M1220" s="50">
        <v>42648</v>
      </c>
      <c r="N1220" s="50">
        <v>42648</v>
      </c>
      <c r="O1220" s="51">
        <v>0.20000000298023224</v>
      </c>
      <c r="P1220" s="51">
        <v>0</v>
      </c>
      <c r="Q1220">
        <v>100</v>
      </c>
      <c r="R1220" s="49" t="s">
        <v>10300</v>
      </c>
      <c r="S1220" s="49" t="s">
        <v>10299</v>
      </c>
      <c r="T1220" t="s">
        <v>84</v>
      </c>
      <c r="U1220" t="s">
        <v>73</v>
      </c>
      <c r="V1220" t="s">
        <v>85</v>
      </c>
      <c r="W1220" t="str">
        <f t="shared" ca="1" si="57"/>
        <v/>
      </c>
      <c r="X1220" t="str">
        <f t="shared" si="58"/>
        <v/>
      </c>
      <c r="Y1220" t="str">
        <f t="shared" ca="1" si="59"/>
        <v/>
      </c>
    </row>
    <row r="1221" spans="1:25" x14ac:dyDescent="0.25">
      <c r="A1221">
        <v>3731</v>
      </c>
      <c r="B1221" t="s">
        <v>91</v>
      </c>
      <c r="C1221" t="s">
        <v>79</v>
      </c>
      <c r="D1221" t="s">
        <v>90</v>
      </c>
      <c r="E1221" t="s">
        <v>22</v>
      </c>
      <c r="F1221" t="s">
        <v>81</v>
      </c>
      <c r="G1221" t="s">
        <v>10301</v>
      </c>
      <c r="H1221" t="s">
        <v>75</v>
      </c>
      <c r="I1221" t="s">
        <v>75</v>
      </c>
      <c r="J1221" s="49" t="s">
        <v>10302</v>
      </c>
      <c r="K1221" t="s">
        <v>82</v>
      </c>
      <c r="L1221" t="s">
        <v>83</v>
      </c>
      <c r="M1221" s="50">
        <v>42648</v>
      </c>
      <c r="N1221" s="50">
        <v>42648</v>
      </c>
      <c r="O1221" s="51">
        <v>0.10000000149011612</v>
      </c>
      <c r="P1221" s="51">
        <v>0</v>
      </c>
      <c r="Q1221">
        <v>100</v>
      </c>
      <c r="R1221" s="49" t="s">
        <v>10303</v>
      </c>
      <c r="S1221" s="49" t="s">
        <v>10302</v>
      </c>
      <c r="T1221" t="s">
        <v>84</v>
      </c>
      <c r="U1221" t="s">
        <v>73</v>
      </c>
      <c r="V1221" t="s">
        <v>85</v>
      </c>
      <c r="W1221" t="str">
        <f t="shared" ca="1" si="57"/>
        <v/>
      </c>
      <c r="X1221" t="str">
        <f t="shared" si="58"/>
        <v/>
      </c>
      <c r="Y1221" t="str">
        <f t="shared" ca="1" si="59"/>
        <v/>
      </c>
    </row>
    <row r="1222" spans="1:25" x14ac:dyDescent="0.25">
      <c r="A1222">
        <v>3732</v>
      </c>
      <c r="B1222" t="s">
        <v>91</v>
      </c>
      <c r="C1222" t="s">
        <v>79</v>
      </c>
      <c r="D1222" t="s">
        <v>90</v>
      </c>
      <c r="E1222" t="s">
        <v>22</v>
      </c>
      <c r="F1222" t="s">
        <v>81</v>
      </c>
      <c r="G1222" t="s">
        <v>10304</v>
      </c>
      <c r="H1222" t="s">
        <v>75</v>
      </c>
      <c r="I1222" t="s">
        <v>75</v>
      </c>
      <c r="J1222" s="49" t="s">
        <v>10305</v>
      </c>
      <c r="K1222" t="s">
        <v>82</v>
      </c>
      <c r="L1222" t="s">
        <v>83</v>
      </c>
      <c r="M1222" s="50">
        <v>42648</v>
      </c>
      <c r="N1222" s="50">
        <v>42648</v>
      </c>
      <c r="O1222" s="51">
        <v>0.20000000298023224</v>
      </c>
      <c r="P1222" s="51">
        <v>0</v>
      </c>
      <c r="Q1222">
        <v>100</v>
      </c>
      <c r="R1222" s="49" t="s">
        <v>10306</v>
      </c>
      <c r="S1222" s="49" t="s">
        <v>10305</v>
      </c>
      <c r="T1222" t="s">
        <v>84</v>
      </c>
      <c r="U1222" t="s">
        <v>73</v>
      </c>
      <c r="V1222" t="s">
        <v>85</v>
      </c>
      <c r="W1222" t="str">
        <f t="shared" ca="1" si="57"/>
        <v/>
      </c>
      <c r="X1222" t="str">
        <f t="shared" si="58"/>
        <v/>
      </c>
      <c r="Y1222" t="str">
        <f t="shared" ca="1" si="59"/>
        <v/>
      </c>
    </row>
    <row r="1223" spans="1:25" x14ac:dyDescent="0.25">
      <c r="A1223">
        <v>3750</v>
      </c>
      <c r="B1223" t="s">
        <v>91</v>
      </c>
      <c r="C1223" t="s">
        <v>79</v>
      </c>
      <c r="D1223" t="s">
        <v>90</v>
      </c>
      <c r="E1223" t="s">
        <v>22</v>
      </c>
      <c r="F1223" t="s">
        <v>81</v>
      </c>
      <c r="G1223" t="s">
        <v>10307</v>
      </c>
      <c r="H1223" t="s">
        <v>75</v>
      </c>
      <c r="I1223" t="s">
        <v>75</v>
      </c>
      <c r="J1223" s="49" t="s">
        <v>10308</v>
      </c>
      <c r="K1223" t="s">
        <v>82</v>
      </c>
      <c r="L1223" t="s">
        <v>83</v>
      </c>
      <c r="M1223" s="50">
        <v>42649</v>
      </c>
      <c r="N1223" s="50">
        <v>42649</v>
      </c>
      <c r="O1223" s="51">
        <v>0.30000001192092896</v>
      </c>
      <c r="P1223" s="51">
        <v>0</v>
      </c>
      <c r="Q1223">
        <v>100</v>
      </c>
      <c r="R1223" s="49" t="s">
        <v>10309</v>
      </c>
      <c r="S1223" s="49" t="s">
        <v>10308</v>
      </c>
      <c r="T1223" t="s">
        <v>84</v>
      </c>
      <c r="U1223" t="s">
        <v>73</v>
      </c>
      <c r="V1223" t="s">
        <v>85</v>
      </c>
      <c r="W1223" t="str">
        <f t="shared" ca="1" si="57"/>
        <v/>
      </c>
      <c r="X1223" t="str">
        <f t="shared" si="58"/>
        <v/>
      </c>
      <c r="Y1223" t="str">
        <f t="shared" ca="1" si="59"/>
        <v/>
      </c>
    </row>
    <row r="1224" spans="1:25" x14ac:dyDescent="0.25">
      <c r="A1224">
        <v>3805</v>
      </c>
      <c r="B1224" t="s">
        <v>91</v>
      </c>
      <c r="C1224" t="s">
        <v>79</v>
      </c>
      <c r="D1224" t="s">
        <v>90</v>
      </c>
      <c r="E1224" t="s">
        <v>28</v>
      </c>
      <c r="F1224" t="s">
        <v>92</v>
      </c>
      <c r="G1224" t="s">
        <v>10310</v>
      </c>
      <c r="H1224" t="s">
        <v>72</v>
      </c>
      <c r="I1224" t="s">
        <v>72</v>
      </c>
      <c r="J1224" s="49" t="s">
        <v>10311</v>
      </c>
      <c r="K1224" t="s">
        <v>82</v>
      </c>
      <c r="L1224" t="s">
        <v>83</v>
      </c>
      <c r="M1224" s="50">
        <v>42649</v>
      </c>
      <c r="N1224" s="50">
        <v>42649</v>
      </c>
      <c r="O1224" s="51">
        <v>3</v>
      </c>
      <c r="P1224" s="51">
        <v>0</v>
      </c>
      <c r="Q1224">
        <v>0</v>
      </c>
      <c r="R1224" s="49" t="s">
        <v>10312</v>
      </c>
      <c r="S1224" s="49" t="s">
        <v>86</v>
      </c>
      <c r="T1224" t="s">
        <v>84</v>
      </c>
      <c r="U1224" t="s">
        <v>73</v>
      </c>
      <c r="V1224" t="s">
        <v>85</v>
      </c>
      <c r="W1224" t="str">
        <f t="shared" ca="1" si="57"/>
        <v/>
      </c>
      <c r="X1224" t="str">
        <f t="shared" si="58"/>
        <v/>
      </c>
      <c r="Y1224">
        <f t="shared" ca="1" si="59"/>
        <v>1</v>
      </c>
    </row>
    <row r="1225" spans="1:25" x14ac:dyDescent="0.25">
      <c r="A1225">
        <v>3808</v>
      </c>
      <c r="B1225" t="s">
        <v>91</v>
      </c>
      <c r="C1225" t="s">
        <v>79</v>
      </c>
      <c r="D1225" t="s">
        <v>90</v>
      </c>
      <c r="E1225" t="s">
        <v>26</v>
      </c>
      <c r="F1225" t="s">
        <v>92</v>
      </c>
      <c r="G1225" t="s">
        <v>10313</v>
      </c>
      <c r="H1225" t="s">
        <v>72</v>
      </c>
      <c r="I1225" t="s">
        <v>72</v>
      </c>
      <c r="J1225" s="49" t="s">
        <v>10314</v>
      </c>
      <c r="K1225" t="s">
        <v>82</v>
      </c>
      <c r="L1225" t="s">
        <v>83</v>
      </c>
      <c r="M1225" s="50">
        <v>42649</v>
      </c>
      <c r="N1225" s="50">
        <v>42649</v>
      </c>
      <c r="O1225" s="51">
        <v>1</v>
      </c>
      <c r="P1225" s="51">
        <v>0</v>
      </c>
      <c r="Q1225">
        <v>0</v>
      </c>
      <c r="R1225" s="49" t="s">
        <v>10315</v>
      </c>
      <c r="S1225" s="49" t="s">
        <v>86</v>
      </c>
      <c r="T1225" t="s">
        <v>84</v>
      </c>
      <c r="U1225" t="s">
        <v>73</v>
      </c>
      <c r="V1225" t="s">
        <v>85</v>
      </c>
      <c r="W1225">
        <f t="shared" ca="1" si="57"/>
        <v>1</v>
      </c>
      <c r="X1225" t="str">
        <f t="shared" si="58"/>
        <v/>
      </c>
      <c r="Y1225" t="str">
        <f t="shared" ca="1" si="59"/>
        <v/>
      </c>
    </row>
    <row r="1226" spans="1:25" x14ac:dyDescent="0.25">
      <c r="A1226">
        <v>3809</v>
      </c>
      <c r="B1226" t="s">
        <v>91</v>
      </c>
      <c r="C1226" t="s">
        <v>79</v>
      </c>
      <c r="D1226" t="s">
        <v>90</v>
      </c>
      <c r="E1226" t="s">
        <v>26</v>
      </c>
      <c r="F1226" t="s">
        <v>92</v>
      </c>
      <c r="G1226" t="s">
        <v>10316</v>
      </c>
      <c r="H1226" t="s">
        <v>72</v>
      </c>
      <c r="I1226" t="s">
        <v>72</v>
      </c>
      <c r="J1226" s="49" t="s">
        <v>10317</v>
      </c>
      <c r="K1226" t="s">
        <v>82</v>
      </c>
      <c r="L1226" t="s">
        <v>83</v>
      </c>
      <c r="M1226" s="50">
        <v>42649</v>
      </c>
      <c r="N1226" s="50">
        <v>42649</v>
      </c>
      <c r="O1226" s="51">
        <v>1</v>
      </c>
      <c r="P1226" s="51">
        <v>0</v>
      </c>
      <c r="Q1226">
        <v>0</v>
      </c>
      <c r="R1226" s="49" t="s">
        <v>10318</v>
      </c>
      <c r="S1226" s="49" t="s">
        <v>86</v>
      </c>
      <c r="T1226" t="s">
        <v>84</v>
      </c>
      <c r="U1226" t="s">
        <v>73</v>
      </c>
      <c r="V1226" t="s">
        <v>85</v>
      </c>
      <c r="W1226">
        <f t="shared" ca="1" si="57"/>
        <v>1</v>
      </c>
      <c r="X1226" t="str">
        <f t="shared" si="58"/>
        <v/>
      </c>
      <c r="Y1226" t="str">
        <f t="shared" ca="1" si="59"/>
        <v/>
      </c>
    </row>
    <row r="1227" spans="1:25" x14ac:dyDescent="0.25">
      <c r="A1227">
        <v>3813</v>
      </c>
      <c r="B1227" t="s">
        <v>91</v>
      </c>
      <c r="C1227" t="s">
        <v>79</v>
      </c>
      <c r="D1227" t="s">
        <v>90</v>
      </c>
      <c r="E1227" t="s">
        <v>22</v>
      </c>
      <c r="F1227" t="s">
        <v>81</v>
      </c>
      <c r="G1227" t="s">
        <v>10319</v>
      </c>
      <c r="H1227" t="s">
        <v>2014</v>
      </c>
      <c r="I1227" t="s">
        <v>2014</v>
      </c>
      <c r="J1227" s="49" t="s">
        <v>10320</v>
      </c>
      <c r="K1227" t="s">
        <v>82</v>
      </c>
      <c r="L1227" t="s">
        <v>83</v>
      </c>
      <c r="M1227" s="50">
        <v>42649</v>
      </c>
      <c r="N1227" s="50">
        <v>42649</v>
      </c>
      <c r="O1227" s="51">
        <v>2</v>
      </c>
      <c r="P1227" s="51">
        <v>0</v>
      </c>
      <c r="Q1227">
        <v>100</v>
      </c>
      <c r="R1227" s="49" t="s">
        <v>10321</v>
      </c>
      <c r="S1227" s="49" t="s">
        <v>10320</v>
      </c>
      <c r="T1227" t="s">
        <v>84</v>
      </c>
      <c r="U1227" t="s">
        <v>73</v>
      </c>
      <c r="V1227" t="s">
        <v>85</v>
      </c>
      <c r="W1227" t="str">
        <f t="shared" ca="1" si="57"/>
        <v/>
      </c>
      <c r="X1227" t="str">
        <f t="shared" si="58"/>
        <v/>
      </c>
      <c r="Y1227" t="str">
        <f t="shared" ca="1" si="59"/>
        <v/>
      </c>
    </row>
    <row r="1228" spans="1:25" x14ac:dyDescent="0.25">
      <c r="A1228">
        <v>3814</v>
      </c>
      <c r="B1228" t="s">
        <v>91</v>
      </c>
      <c r="C1228" t="s">
        <v>79</v>
      </c>
      <c r="D1228" t="s">
        <v>90</v>
      </c>
      <c r="E1228" t="s">
        <v>22</v>
      </c>
      <c r="F1228" t="s">
        <v>81</v>
      </c>
      <c r="G1228" t="s">
        <v>10322</v>
      </c>
      <c r="H1228" t="s">
        <v>2014</v>
      </c>
      <c r="I1228" t="s">
        <v>2014</v>
      </c>
      <c r="J1228" s="49" t="s">
        <v>10323</v>
      </c>
      <c r="K1228" t="s">
        <v>82</v>
      </c>
      <c r="L1228" t="s">
        <v>83</v>
      </c>
      <c r="M1228" s="50">
        <v>42649</v>
      </c>
      <c r="N1228" s="50">
        <v>42649</v>
      </c>
      <c r="O1228" s="51">
        <v>1</v>
      </c>
      <c r="P1228" s="51">
        <v>0</v>
      </c>
      <c r="Q1228">
        <v>100</v>
      </c>
      <c r="R1228" s="49" t="s">
        <v>10324</v>
      </c>
      <c r="S1228" s="49" t="s">
        <v>10323</v>
      </c>
      <c r="T1228" t="s">
        <v>84</v>
      </c>
      <c r="U1228" t="s">
        <v>73</v>
      </c>
      <c r="V1228" t="s">
        <v>85</v>
      </c>
      <c r="W1228" t="str">
        <f t="shared" ca="1" si="57"/>
        <v/>
      </c>
      <c r="X1228" t="str">
        <f t="shared" si="58"/>
        <v/>
      </c>
      <c r="Y1228" t="str">
        <f t="shared" ca="1" si="59"/>
        <v/>
      </c>
    </row>
    <row r="1229" spans="1:25" x14ac:dyDescent="0.25">
      <c r="A1229">
        <v>3815</v>
      </c>
      <c r="B1229" t="s">
        <v>91</v>
      </c>
      <c r="C1229" t="s">
        <v>79</v>
      </c>
      <c r="D1229" t="s">
        <v>90</v>
      </c>
      <c r="E1229" t="s">
        <v>22</v>
      </c>
      <c r="F1229" t="s">
        <v>81</v>
      </c>
      <c r="G1229" t="s">
        <v>10325</v>
      </c>
      <c r="H1229" t="s">
        <v>2014</v>
      </c>
      <c r="I1229" t="s">
        <v>2014</v>
      </c>
      <c r="J1229" s="49" t="s">
        <v>10326</v>
      </c>
      <c r="K1229" t="s">
        <v>82</v>
      </c>
      <c r="L1229" t="s">
        <v>83</v>
      </c>
      <c r="M1229" s="50">
        <v>42649</v>
      </c>
      <c r="N1229" s="50">
        <v>42649</v>
      </c>
      <c r="O1229" s="51">
        <v>1</v>
      </c>
      <c r="P1229" s="51">
        <v>0</v>
      </c>
      <c r="Q1229">
        <v>100</v>
      </c>
      <c r="R1229" s="49" t="s">
        <v>10327</v>
      </c>
      <c r="S1229" s="49" t="s">
        <v>10326</v>
      </c>
      <c r="T1229" t="s">
        <v>84</v>
      </c>
      <c r="U1229" t="s">
        <v>73</v>
      </c>
      <c r="V1229" t="s">
        <v>85</v>
      </c>
      <c r="W1229" t="str">
        <f t="shared" ca="1" si="57"/>
        <v/>
      </c>
      <c r="X1229" t="str">
        <f t="shared" si="58"/>
        <v/>
      </c>
      <c r="Y1229" t="str">
        <f t="shared" ca="1" si="59"/>
        <v/>
      </c>
    </row>
    <row r="1230" spans="1:25" x14ac:dyDescent="0.25">
      <c r="A1230">
        <v>3831</v>
      </c>
      <c r="B1230" t="s">
        <v>91</v>
      </c>
      <c r="C1230" t="s">
        <v>79</v>
      </c>
      <c r="D1230" t="s">
        <v>90</v>
      </c>
      <c r="E1230" t="s">
        <v>22</v>
      </c>
      <c r="F1230" t="s">
        <v>81</v>
      </c>
      <c r="G1230" t="s">
        <v>10328</v>
      </c>
      <c r="H1230" t="s">
        <v>75</v>
      </c>
      <c r="I1230" t="s">
        <v>75</v>
      </c>
      <c r="J1230" s="49" t="s">
        <v>10329</v>
      </c>
      <c r="K1230" t="s">
        <v>82</v>
      </c>
      <c r="L1230" t="s">
        <v>83</v>
      </c>
      <c r="M1230" s="50">
        <v>42649</v>
      </c>
      <c r="N1230" s="50">
        <v>42649</v>
      </c>
      <c r="O1230" s="51">
        <v>0.10000000149011612</v>
      </c>
      <c r="P1230" s="51">
        <v>0</v>
      </c>
      <c r="Q1230">
        <v>100</v>
      </c>
      <c r="R1230" s="49" t="s">
        <v>10330</v>
      </c>
      <c r="S1230" s="49" t="s">
        <v>10329</v>
      </c>
      <c r="T1230" t="s">
        <v>84</v>
      </c>
      <c r="U1230" t="s">
        <v>73</v>
      </c>
      <c r="V1230" t="s">
        <v>85</v>
      </c>
      <c r="W1230" t="str">
        <f t="shared" ca="1" si="57"/>
        <v/>
      </c>
      <c r="X1230" t="str">
        <f t="shared" si="58"/>
        <v/>
      </c>
      <c r="Y1230" t="str">
        <f t="shared" ca="1" si="59"/>
        <v/>
      </c>
    </row>
    <row r="1231" spans="1:25" x14ac:dyDescent="0.25">
      <c r="A1231">
        <v>3858</v>
      </c>
      <c r="B1231" t="s">
        <v>91</v>
      </c>
      <c r="C1231" t="s">
        <v>79</v>
      </c>
      <c r="D1231" t="s">
        <v>90</v>
      </c>
      <c r="E1231" t="s">
        <v>22</v>
      </c>
      <c r="F1231" t="s">
        <v>81</v>
      </c>
      <c r="G1231" t="s">
        <v>10331</v>
      </c>
      <c r="H1231" t="s">
        <v>75</v>
      </c>
      <c r="I1231" t="s">
        <v>75</v>
      </c>
      <c r="J1231" s="49" t="s">
        <v>10332</v>
      </c>
      <c r="K1231" t="s">
        <v>82</v>
      </c>
      <c r="L1231" t="s">
        <v>83</v>
      </c>
      <c r="M1231" s="50">
        <v>42650</v>
      </c>
      <c r="N1231" s="50">
        <v>42650</v>
      </c>
      <c r="O1231" s="51">
        <v>1</v>
      </c>
      <c r="P1231" s="51">
        <v>0</v>
      </c>
      <c r="Q1231">
        <v>100</v>
      </c>
      <c r="R1231" s="49" t="s">
        <v>10333</v>
      </c>
      <c r="S1231" s="49" t="s">
        <v>10332</v>
      </c>
      <c r="T1231" t="s">
        <v>84</v>
      </c>
      <c r="U1231" t="s">
        <v>73</v>
      </c>
      <c r="V1231" t="s">
        <v>85</v>
      </c>
      <c r="W1231" t="str">
        <f t="shared" ca="1" si="57"/>
        <v/>
      </c>
      <c r="X1231" t="str">
        <f t="shared" si="58"/>
        <v/>
      </c>
      <c r="Y1231" t="str">
        <f t="shared" ca="1" si="59"/>
        <v/>
      </c>
    </row>
    <row r="1232" spans="1:25" x14ac:dyDescent="0.25">
      <c r="A1232">
        <v>3864</v>
      </c>
      <c r="B1232" t="s">
        <v>91</v>
      </c>
      <c r="C1232" t="s">
        <v>79</v>
      </c>
      <c r="D1232" t="s">
        <v>90</v>
      </c>
      <c r="E1232" t="s">
        <v>26</v>
      </c>
      <c r="F1232" t="s">
        <v>92</v>
      </c>
      <c r="G1232" t="s">
        <v>10334</v>
      </c>
      <c r="H1232" t="s">
        <v>72</v>
      </c>
      <c r="I1232" t="s">
        <v>72</v>
      </c>
      <c r="J1232" s="49" t="s">
        <v>10335</v>
      </c>
      <c r="K1232" t="s">
        <v>82</v>
      </c>
      <c r="L1232" t="s">
        <v>83</v>
      </c>
      <c r="M1232" s="50">
        <v>42650</v>
      </c>
      <c r="N1232" s="50">
        <v>42650</v>
      </c>
      <c r="O1232" s="51">
        <v>1</v>
      </c>
      <c r="P1232" s="51">
        <v>0</v>
      </c>
      <c r="Q1232">
        <v>0</v>
      </c>
      <c r="R1232" s="49" t="s">
        <v>10336</v>
      </c>
      <c r="S1232" s="49" t="s">
        <v>86</v>
      </c>
      <c r="T1232" t="s">
        <v>84</v>
      </c>
      <c r="U1232" t="s">
        <v>73</v>
      </c>
      <c r="V1232" t="s">
        <v>85</v>
      </c>
      <c r="W1232">
        <f t="shared" ca="1" si="57"/>
        <v>1</v>
      </c>
      <c r="X1232" t="str">
        <f t="shared" si="58"/>
        <v/>
      </c>
      <c r="Y1232" t="str">
        <f t="shared" ca="1" si="59"/>
        <v/>
      </c>
    </row>
    <row r="1233" spans="1:25" x14ac:dyDescent="0.25">
      <c r="A1233">
        <v>3869</v>
      </c>
      <c r="B1233" t="s">
        <v>91</v>
      </c>
      <c r="C1233" t="s">
        <v>79</v>
      </c>
      <c r="D1233" t="s">
        <v>90</v>
      </c>
      <c r="E1233" t="s">
        <v>22</v>
      </c>
      <c r="F1233" t="s">
        <v>927</v>
      </c>
      <c r="G1233" t="s">
        <v>10337</v>
      </c>
      <c r="H1233" t="s">
        <v>72</v>
      </c>
      <c r="I1233" t="s">
        <v>72</v>
      </c>
      <c r="J1233" s="49" t="s">
        <v>10338</v>
      </c>
      <c r="K1233" t="s">
        <v>82</v>
      </c>
      <c r="L1233" t="s">
        <v>83</v>
      </c>
      <c r="M1233" s="50">
        <v>42650</v>
      </c>
      <c r="N1233" s="50">
        <v>42650</v>
      </c>
      <c r="O1233" s="51">
        <v>1</v>
      </c>
      <c r="P1233" s="51">
        <v>0</v>
      </c>
      <c r="Q1233">
        <v>100</v>
      </c>
      <c r="R1233" s="49" t="s">
        <v>10339</v>
      </c>
      <c r="S1233" s="49" t="s">
        <v>10338</v>
      </c>
      <c r="T1233" t="s">
        <v>84</v>
      </c>
      <c r="U1233" t="s">
        <v>73</v>
      </c>
      <c r="V1233" t="s">
        <v>85</v>
      </c>
      <c r="W1233" t="str">
        <f t="shared" ca="1" si="57"/>
        <v/>
      </c>
      <c r="X1233" t="str">
        <f t="shared" si="58"/>
        <v/>
      </c>
      <c r="Y1233" t="str">
        <f t="shared" ca="1" si="59"/>
        <v/>
      </c>
    </row>
    <row r="1234" spans="1:25" x14ac:dyDescent="0.25">
      <c r="A1234">
        <v>3882</v>
      </c>
      <c r="B1234" t="s">
        <v>91</v>
      </c>
      <c r="C1234" t="s">
        <v>79</v>
      </c>
      <c r="D1234" t="s">
        <v>90</v>
      </c>
      <c r="E1234" t="s">
        <v>22</v>
      </c>
      <c r="F1234" t="s">
        <v>81</v>
      </c>
      <c r="G1234" t="s">
        <v>10340</v>
      </c>
      <c r="H1234" t="s">
        <v>75</v>
      </c>
      <c r="I1234" t="s">
        <v>75</v>
      </c>
      <c r="J1234" s="49" t="s">
        <v>10341</v>
      </c>
      <c r="K1234" t="s">
        <v>82</v>
      </c>
      <c r="L1234" t="s">
        <v>83</v>
      </c>
      <c r="M1234" s="50">
        <v>42650</v>
      </c>
      <c r="N1234" s="50">
        <v>42650</v>
      </c>
      <c r="O1234" s="51">
        <v>1</v>
      </c>
      <c r="P1234" s="51">
        <v>0</v>
      </c>
      <c r="Q1234">
        <v>100</v>
      </c>
      <c r="R1234" s="49" t="s">
        <v>10342</v>
      </c>
      <c r="S1234" s="49" t="s">
        <v>10341</v>
      </c>
      <c r="T1234" t="s">
        <v>84</v>
      </c>
      <c r="U1234" t="s">
        <v>73</v>
      </c>
      <c r="V1234" t="s">
        <v>85</v>
      </c>
      <c r="W1234" t="str">
        <f t="shared" ca="1" si="57"/>
        <v/>
      </c>
      <c r="X1234" t="str">
        <f t="shared" si="58"/>
        <v/>
      </c>
      <c r="Y1234" t="str">
        <f t="shared" ca="1" si="59"/>
        <v/>
      </c>
    </row>
    <row r="1235" spans="1:25" x14ac:dyDescent="0.25">
      <c r="A1235">
        <v>3885</v>
      </c>
      <c r="B1235" t="s">
        <v>91</v>
      </c>
      <c r="C1235" t="s">
        <v>79</v>
      </c>
      <c r="D1235" t="s">
        <v>90</v>
      </c>
      <c r="E1235" t="s">
        <v>22</v>
      </c>
      <c r="F1235" t="s">
        <v>81</v>
      </c>
      <c r="G1235" t="s">
        <v>10343</v>
      </c>
      <c r="H1235" t="s">
        <v>75</v>
      </c>
      <c r="I1235" t="s">
        <v>75</v>
      </c>
      <c r="J1235" s="49" t="s">
        <v>10344</v>
      </c>
      <c r="K1235" t="s">
        <v>82</v>
      </c>
      <c r="L1235" t="s">
        <v>83</v>
      </c>
      <c r="M1235" s="50">
        <v>42650</v>
      </c>
      <c r="N1235" s="50">
        <v>42650</v>
      </c>
      <c r="O1235" s="51">
        <v>1</v>
      </c>
      <c r="P1235" s="51">
        <v>0</v>
      </c>
      <c r="Q1235">
        <v>100</v>
      </c>
      <c r="R1235" s="49" t="s">
        <v>10345</v>
      </c>
      <c r="S1235" s="49" t="s">
        <v>10344</v>
      </c>
      <c r="T1235" t="s">
        <v>84</v>
      </c>
      <c r="U1235" t="s">
        <v>73</v>
      </c>
      <c r="V1235" t="s">
        <v>85</v>
      </c>
      <c r="W1235" t="str">
        <f t="shared" ca="1" si="57"/>
        <v/>
      </c>
      <c r="X1235" t="str">
        <f t="shared" si="58"/>
        <v/>
      </c>
      <c r="Y1235" t="str">
        <f t="shared" ca="1" si="59"/>
        <v/>
      </c>
    </row>
    <row r="1236" spans="1:25" x14ac:dyDescent="0.25">
      <c r="A1236">
        <v>3892</v>
      </c>
      <c r="B1236" t="s">
        <v>91</v>
      </c>
      <c r="C1236" t="s">
        <v>79</v>
      </c>
      <c r="D1236" t="s">
        <v>90</v>
      </c>
      <c r="E1236" t="s">
        <v>22</v>
      </c>
      <c r="F1236" t="s">
        <v>81</v>
      </c>
      <c r="G1236" t="s">
        <v>10346</v>
      </c>
      <c r="H1236" t="s">
        <v>75</v>
      </c>
      <c r="I1236" t="s">
        <v>75</v>
      </c>
      <c r="J1236" s="49" t="s">
        <v>10347</v>
      </c>
      <c r="K1236" t="s">
        <v>82</v>
      </c>
      <c r="L1236" t="s">
        <v>83</v>
      </c>
      <c r="M1236" s="50">
        <v>42650</v>
      </c>
      <c r="N1236" s="50">
        <v>42650</v>
      </c>
      <c r="O1236" s="51">
        <v>1</v>
      </c>
      <c r="P1236" s="51">
        <v>0</v>
      </c>
      <c r="Q1236">
        <v>100</v>
      </c>
      <c r="R1236" s="49" t="s">
        <v>10348</v>
      </c>
      <c r="S1236" s="49" t="s">
        <v>10347</v>
      </c>
      <c r="T1236" t="s">
        <v>84</v>
      </c>
      <c r="U1236" t="s">
        <v>73</v>
      </c>
      <c r="V1236" t="s">
        <v>85</v>
      </c>
      <c r="W1236" t="str">
        <f t="shared" ca="1" si="57"/>
        <v/>
      </c>
      <c r="X1236" t="str">
        <f t="shared" si="58"/>
        <v/>
      </c>
      <c r="Y1236" t="str">
        <f t="shared" ca="1" si="59"/>
        <v/>
      </c>
    </row>
    <row r="1237" spans="1:25" x14ac:dyDescent="0.25">
      <c r="A1237">
        <v>3904</v>
      </c>
      <c r="B1237" t="s">
        <v>91</v>
      </c>
      <c r="C1237" t="s">
        <v>79</v>
      </c>
      <c r="D1237" t="s">
        <v>90</v>
      </c>
      <c r="E1237" t="s">
        <v>22</v>
      </c>
      <c r="F1237" t="s">
        <v>81</v>
      </c>
      <c r="G1237" t="s">
        <v>10349</v>
      </c>
      <c r="H1237" t="s">
        <v>75</v>
      </c>
      <c r="I1237" t="s">
        <v>75</v>
      </c>
      <c r="J1237" s="49" t="s">
        <v>10350</v>
      </c>
      <c r="K1237" t="s">
        <v>82</v>
      </c>
      <c r="L1237" t="s">
        <v>83</v>
      </c>
      <c r="M1237" s="50">
        <v>42650</v>
      </c>
      <c r="N1237" s="50">
        <v>42650</v>
      </c>
      <c r="O1237" s="51">
        <v>0.10000000149011612</v>
      </c>
      <c r="P1237" s="51">
        <v>0</v>
      </c>
      <c r="Q1237">
        <v>100</v>
      </c>
      <c r="R1237" s="49" t="s">
        <v>10351</v>
      </c>
      <c r="S1237" s="49" t="s">
        <v>10350</v>
      </c>
      <c r="T1237" t="s">
        <v>84</v>
      </c>
      <c r="U1237" t="s">
        <v>73</v>
      </c>
      <c r="V1237" t="s">
        <v>85</v>
      </c>
      <c r="W1237" t="str">
        <f t="shared" ca="1" si="57"/>
        <v/>
      </c>
      <c r="X1237" t="str">
        <f t="shared" si="58"/>
        <v/>
      </c>
      <c r="Y1237" t="str">
        <f t="shared" ca="1" si="59"/>
        <v/>
      </c>
    </row>
    <row r="1238" spans="1:25" x14ac:dyDescent="0.25">
      <c r="A1238">
        <v>3907</v>
      </c>
      <c r="B1238" t="s">
        <v>91</v>
      </c>
      <c r="C1238" t="s">
        <v>79</v>
      </c>
      <c r="D1238" t="s">
        <v>90</v>
      </c>
      <c r="E1238" t="s">
        <v>22</v>
      </c>
      <c r="F1238" t="s">
        <v>81</v>
      </c>
      <c r="G1238" t="s">
        <v>10352</v>
      </c>
      <c r="H1238" t="s">
        <v>75</v>
      </c>
      <c r="I1238" t="s">
        <v>75</v>
      </c>
      <c r="J1238" s="49" t="s">
        <v>10353</v>
      </c>
      <c r="K1238" t="s">
        <v>82</v>
      </c>
      <c r="L1238" t="s">
        <v>83</v>
      </c>
      <c r="M1238" s="50">
        <v>42650</v>
      </c>
      <c r="N1238" s="50">
        <v>42650</v>
      </c>
      <c r="O1238" s="51">
        <v>0.30000001192092896</v>
      </c>
      <c r="P1238" s="51">
        <v>0</v>
      </c>
      <c r="Q1238">
        <v>100</v>
      </c>
      <c r="R1238" s="49" t="s">
        <v>10354</v>
      </c>
      <c r="S1238" s="49" t="s">
        <v>10353</v>
      </c>
      <c r="T1238" t="s">
        <v>84</v>
      </c>
      <c r="U1238" t="s">
        <v>73</v>
      </c>
      <c r="V1238" t="s">
        <v>85</v>
      </c>
      <c r="W1238" t="str">
        <f t="shared" ca="1" si="57"/>
        <v/>
      </c>
      <c r="X1238" t="str">
        <f t="shared" si="58"/>
        <v/>
      </c>
      <c r="Y1238" t="str">
        <f t="shared" ca="1" si="59"/>
        <v/>
      </c>
    </row>
    <row r="1239" spans="1:25" x14ac:dyDescent="0.25">
      <c r="A1239">
        <v>3914</v>
      </c>
      <c r="B1239" t="s">
        <v>91</v>
      </c>
      <c r="C1239" t="s">
        <v>949</v>
      </c>
      <c r="D1239" t="s">
        <v>90</v>
      </c>
      <c r="E1239" t="s">
        <v>22</v>
      </c>
      <c r="F1239" t="s">
        <v>3040</v>
      </c>
      <c r="G1239" t="s">
        <v>10355</v>
      </c>
      <c r="H1239" t="s">
        <v>72</v>
      </c>
      <c r="I1239" t="s">
        <v>72</v>
      </c>
      <c r="J1239" s="49" t="s">
        <v>10356</v>
      </c>
      <c r="K1239" t="s">
        <v>82</v>
      </c>
      <c r="L1239" t="s">
        <v>83</v>
      </c>
      <c r="M1239" s="50">
        <v>42650</v>
      </c>
      <c r="N1239" s="50">
        <v>42650</v>
      </c>
      <c r="O1239" s="51">
        <v>2</v>
      </c>
      <c r="P1239" s="51">
        <v>0</v>
      </c>
      <c r="Q1239">
        <v>100</v>
      </c>
      <c r="R1239" s="49" t="s">
        <v>10357</v>
      </c>
      <c r="S1239" s="49" t="s">
        <v>10357</v>
      </c>
      <c r="T1239" t="s">
        <v>84</v>
      </c>
      <c r="U1239" t="s">
        <v>73</v>
      </c>
      <c r="V1239" t="s">
        <v>85</v>
      </c>
      <c r="W1239" t="str">
        <f t="shared" ca="1" si="57"/>
        <v/>
      </c>
      <c r="X1239" t="str">
        <f t="shared" si="58"/>
        <v/>
      </c>
      <c r="Y1239" t="str">
        <f t="shared" ca="1" si="59"/>
        <v/>
      </c>
    </row>
    <row r="1240" spans="1:25" x14ac:dyDescent="0.25">
      <c r="A1240">
        <v>3918</v>
      </c>
      <c r="B1240" t="s">
        <v>91</v>
      </c>
      <c r="C1240" t="s">
        <v>79</v>
      </c>
      <c r="D1240" t="s">
        <v>90</v>
      </c>
      <c r="E1240" t="s">
        <v>22</v>
      </c>
      <c r="F1240" t="s">
        <v>81</v>
      </c>
      <c r="G1240" t="s">
        <v>10358</v>
      </c>
      <c r="H1240" t="s">
        <v>75</v>
      </c>
      <c r="I1240" t="s">
        <v>75</v>
      </c>
      <c r="J1240" s="49" t="s">
        <v>10359</v>
      </c>
      <c r="K1240" t="s">
        <v>82</v>
      </c>
      <c r="L1240" t="s">
        <v>83</v>
      </c>
      <c r="M1240" s="50">
        <v>42650</v>
      </c>
      <c r="N1240" s="50">
        <v>42650</v>
      </c>
      <c r="O1240" s="51">
        <v>0.10000000149011612</v>
      </c>
      <c r="P1240" s="51">
        <v>0</v>
      </c>
      <c r="Q1240">
        <v>100</v>
      </c>
      <c r="R1240" s="49" t="s">
        <v>10360</v>
      </c>
      <c r="S1240" s="49" t="s">
        <v>10359</v>
      </c>
      <c r="T1240" t="s">
        <v>84</v>
      </c>
      <c r="U1240" t="s">
        <v>73</v>
      </c>
      <c r="V1240" t="s">
        <v>85</v>
      </c>
      <c r="W1240" t="str">
        <f t="shared" ca="1" si="57"/>
        <v/>
      </c>
      <c r="X1240" t="str">
        <f t="shared" si="58"/>
        <v/>
      </c>
      <c r="Y1240" t="str">
        <f t="shared" ca="1" si="59"/>
        <v/>
      </c>
    </row>
    <row r="1241" spans="1:25" x14ac:dyDescent="0.25">
      <c r="A1241">
        <v>3927</v>
      </c>
      <c r="B1241" t="s">
        <v>91</v>
      </c>
      <c r="C1241" t="s">
        <v>79</v>
      </c>
      <c r="D1241" t="s">
        <v>90</v>
      </c>
      <c r="E1241" t="s">
        <v>26</v>
      </c>
      <c r="F1241" t="s">
        <v>81</v>
      </c>
      <c r="G1241" t="s">
        <v>10361</v>
      </c>
      <c r="H1241" t="s">
        <v>2014</v>
      </c>
      <c r="I1241" t="s">
        <v>2014</v>
      </c>
      <c r="J1241" s="49" t="s">
        <v>10362</v>
      </c>
      <c r="K1241" t="s">
        <v>82</v>
      </c>
      <c r="L1241" t="s">
        <v>83</v>
      </c>
      <c r="M1241" s="50">
        <v>42651</v>
      </c>
      <c r="N1241" s="50">
        <v>42651</v>
      </c>
      <c r="O1241" s="51">
        <v>2</v>
      </c>
      <c r="P1241" s="51">
        <v>0</v>
      </c>
      <c r="Q1241">
        <v>0</v>
      </c>
      <c r="R1241" s="49" t="s">
        <v>10362</v>
      </c>
      <c r="S1241" s="49" t="s">
        <v>86</v>
      </c>
      <c r="T1241" t="s">
        <v>84</v>
      </c>
      <c r="U1241" t="s">
        <v>73</v>
      </c>
      <c r="V1241" t="s">
        <v>85</v>
      </c>
      <c r="W1241">
        <f t="shared" ca="1" si="57"/>
        <v>1</v>
      </c>
      <c r="X1241" t="str">
        <f t="shared" si="58"/>
        <v/>
      </c>
      <c r="Y1241" t="str">
        <f t="shared" ca="1" si="59"/>
        <v/>
      </c>
    </row>
    <row r="1242" spans="1:25" x14ac:dyDescent="0.25">
      <c r="A1242">
        <v>3945</v>
      </c>
      <c r="B1242" t="s">
        <v>91</v>
      </c>
      <c r="C1242" t="s">
        <v>79</v>
      </c>
      <c r="D1242" t="s">
        <v>90</v>
      </c>
      <c r="E1242" t="s">
        <v>22</v>
      </c>
      <c r="F1242" t="s">
        <v>81</v>
      </c>
      <c r="G1242" t="s">
        <v>10363</v>
      </c>
      <c r="H1242" t="s">
        <v>75</v>
      </c>
      <c r="I1242" t="s">
        <v>75</v>
      </c>
      <c r="J1242" s="49" t="s">
        <v>10364</v>
      </c>
      <c r="K1242" t="s">
        <v>82</v>
      </c>
      <c r="L1242" t="s">
        <v>83</v>
      </c>
      <c r="M1242" s="50">
        <v>42653</v>
      </c>
      <c r="N1242" s="50">
        <v>42653</v>
      </c>
      <c r="O1242" s="51">
        <v>0.30000001192092896</v>
      </c>
      <c r="P1242" s="51">
        <v>0</v>
      </c>
      <c r="Q1242">
        <v>100</v>
      </c>
      <c r="R1242" s="49" t="s">
        <v>10365</v>
      </c>
      <c r="S1242" s="49" t="s">
        <v>10364</v>
      </c>
      <c r="T1242" t="s">
        <v>84</v>
      </c>
      <c r="U1242" t="s">
        <v>73</v>
      </c>
      <c r="V1242" t="s">
        <v>85</v>
      </c>
      <c r="W1242" t="str">
        <f t="shared" ca="1" si="57"/>
        <v/>
      </c>
      <c r="X1242" t="str">
        <f t="shared" si="58"/>
        <v/>
      </c>
      <c r="Y1242" t="str">
        <f t="shared" ca="1" si="59"/>
        <v/>
      </c>
    </row>
    <row r="1243" spans="1:25" x14ac:dyDescent="0.25">
      <c r="A1243">
        <v>3975</v>
      </c>
      <c r="B1243" t="s">
        <v>91</v>
      </c>
      <c r="C1243" t="s">
        <v>79</v>
      </c>
      <c r="D1243" t="s">
        <v>90</v>
      </c>
      <c r="E1243" t="s">
        <v>22</v>
      </c>
      <c r="F1243" t="s">
        <v>81</v>
      </c>
      <c r="G1243" t="s">
        <v>10366</v>
      </c>
      <c r="H1243" t="s">
        <v>1992</v>
      </c>
      <c r="I1243" t="s">
        <v>1992</v>
      </c>
      <c r="J1243" s="49" t="s">
        <v>10367</v>
      </c>
      <c r="K1243" t="s">
        <v>82</v>
      </c>
      <c r="L1243" t="s">
        <v>83</v>
      </c>
      <c r="M1243" s="50">
        <v>42653</v>
      </c>
      <c r="N1243" s="50">
        <v>42653</v>
      </c>
      <c r="O1243" s="51">
        <v>0.20000000298023224</v>
      </c>
      <c r="P1243" s="51">
        <v>0</v>
      </c>
      <c r="Q1243">
        <v>100</v>
      </c>
      <c r="R1243" s="49" t="s">
        <v>10368</v>
      </c>
      <c r="S1243" s="49" t="s">
        <v>10368</v>
      </c>
      <c r="T1243" t="s">
        <v>84</v>
      </c>
      <c r="U1243" t="s">
        <v>73</v>
      </c>
      <c r="V1243" t="s">
        <v>85</v>
      </c>
      <c r="W1243" t="str">
        <f t="shared" ca="1" si="57"/>
        <v/>
      </c>
      <c r="X1243" t="str">
        <f t="shared" si="58"/>
        <v/>
      </c>
      <c r="Y1243" t="str">
        <f t="shared" ca="1" si="59"/>
        <v/>
      </c>
    </row>
    <row r="1244" spans="1:25" x14ac:dyDescent="0.25">
      <c r="A1244">
        <v>3983</v>
      </c>
      <c r="B1244" t="s">
        <v>91</v>
      </c>
      <c r="C1244" t="s">
        <v>79</v>
      </c>
      <c r="D1244" t="s">
        <v>90</v>
      </c>
      <c r="E1244" t="s">
        <v>22</v>
      </c>
      <c r="F1244" t="s">
        <v>92</v>
      </c>
      <c r="G1244" t="s">
        <v>10369</v>
      </c>
      <c r="H1244" t="s">
        <v>72</v>
      </c>
      <c r="I1244" t="s">
        <v>72</v>
      </c>
      <c r="J1244" s="49" t="s">
        <v>10370</v>
      </c>
      <c r="K1244" t="s">
        <v>82</v>
      </c>
      <c r="L1244" t="s">
        <v>83</v>
      </c>
      <c r="M1244" s="50">
        <v>42650</v>
      </c>
      <c r="N1244" s="50">
        <v>42653</v>
      </c>
      <c r="O1244" s="51">
        <v>2</v>
      </c>
      <c r="P1244" s="51">
        <v>0</v>
      </c>
      <c r="Q1244">
        <v>100</v>
      </c>
      <c r="R1244" s="49" t="s">
        <v>10371</v>
      </c>
      <c r="S1244" s="49" t="s">
        <v>10370</v>
      </c>
      <c r="T1244" t="s">
        <v>84</v>
      </c>
      <c r="U1244" t="s">
        <v>73</v>
      </c>
      <c r="V1244" t="s">
        <v>85</v>
      </c>
      <c r="W1244" t="str">
        <f t="shared" ca="1" si="57"/>
        <v/>
      </c>
      <c r="X1244">
        <f t="shared" si="58"/>
        <v>1</v>
      </c>
      <c r="Y1244" t="str">
        <f t="shared" ca="1" si="59"/>
        <v/>
      </c>
    </row>
    <row r="1245" spans="1:25" x14ac:dyDescent="0.25">
      <c r="A1245">
        <v>3996</v>
      </c>
      <c r="B1245" t="s">
        <v>91</v>
      </c>
      <c r="C1245" t="s">
        <v>79</v>
      </c>
      <c r="D1245" t="s">
        <v>90</v>
      </c>
      <c r="E1245" t="s">
        <v>22</v>
      </c>
      <c r="F1245" t="s">
        <v>81</v>
      </c>
      <c r="G1245" t="s">
        <v>10372</v>
      </c>
      <c r="H1245" t="s">
        <v>75</v>
      </c>
      <c r="I1245" t="s">
        <v>75</v>
      </c>
      <c r="J1245" s="49" t="s">
        <v>10373</v>
      </c>
      <c r="K1245" t="s">
        <v>82</v>
      </c>
      <c r="L1245" t="s">
        <v>83</v>
      </c>
      <c r="M1245" s="50">
        <v>42653</v>
      </c>
      <c r="N1245" s="50">
        <v>42653</v>
      </c>
      <c r="O1245" s="51">
        <v>0.10000000149011612</v>
      </c>
      <c r="P1245" s="51">
        <v>0</v>
      </c>
      <c r="Q1245">
        <v>100</v>
      </c>
      <c r="R1245" s="49" t="s">
        <v>10374</v>
      </c>
      <c r="S1245" s="49" t="s">
        <v>10373</v>
      </c>
      <c r="T1245" t="s">
        <v>84</v>
      </c>
      <c r="U1245" t="s">
        <v>73</v>
      </c>
      <c r="V1245" t="s">
        <v>85</v>
      </c>
      <c r="W1245" t="str">
        <f t="shared" ca="1" si="57"/>
        <v/>
      </c>
      <c r="X1245" t="str">
        <f t="shared" si="58"/>
        <v/>
      </c>
      <c r="Y1245" t="str">
        <f t="shared" ca="1" si="59"/>
        <v/>
      </c>
    </row>
    <row r="1246" spans="1:25" x14ac:dyDescent="0.25">
      <c r="A1246">
        <v>3998</v>
      </c>
      <c r="B1246" t="s">
        <v>91</v>
      </c>
      <c r="C1246" t="s">
        <v>79</v>
      </c>
      <c r="D1246" t="s">
        <v>90</v>
      </c>
      <c r="E1246" t="s">
        <v>28</v>
      </c>
      <c r="F1246" t="s">
        <v>81</v>
      </c>
      <c r="G1246" t="s">
        <v>10375</v>
      </c>
      <c r="H1246" t="s">
        <v>1992</v>
      </c>
      <c r="I1246" t="s">
        <v>1992</v>
      </c>
      <c r="J1246" s="49" t="s">
        <v>10376</v>
      </c>
      <c r="K1246" t="s">
        <v>82</v>
      </c>
      <c r="L1246" t="s">
        <v>83</v>
      </c>
      <c r="M1246" s="50">
        <v>42653</v>
      </c>
      <c r="N1246" s="50">
        <v>42653</v>
      </c>
      <c r="O1246" s="51">
        <v>0.20000000298023224</v>
      </c>
      <c r="P1246" s="51">
        <v>0</v>
      </c>
      <c r="Q1246">
        <v>0</v>
      </c>
      <c r="R1246" s="49" t="s">
        <v>10376</v>
      </c>
      <c r="S1246" s="49" t="s">
        <v>86</v>
      </c>
      <c r="T1246" t="s">
        <v>84</v>
      </c>
      <c r="U1246" t="s">
        <v>73</v>
      </c>
      <c r="V1246" t="s">
        <v>85</v>
      </c>
      <c r="W1246" t="str">
        <f t="shared" ca="1" si="57"/>
        <v/>
      </c>
      <c r="X1246" t="str">
        <f t="shared" si="58"/>
        <v/>
      </c>
      <c r="Y1246">
        <f t="shared" ca="1" si="59"/>
        <v>1</v>
      </c>
    </row>
    <row r="1247" spans="1:25" x14ac:dyDescent="0.25">
      <c r="A1247">
        <v>4014</v>
      </c>
      <c r="B1247" t="s">
        <v>91</v>
      </c>
      <c r="C1247" t="s">
        <v>79</v>
      </c>
      <c r="D1247" t="s">
        <v>90</v>
      </c>
      <c r="E1247" t="s">
        <v>22</v>
      </c>
      <c r="F1247" t="s">
        <v>81</v>
      </c>
      <c r="G1247" t="s">
        <v>10377</v>
      </c>
      <c r="H1247" t="s">
        <v>75</v>
      </c>
      <c r="I1247" t="s">
        <v>75</v>
      </c>
      <c r="J1247" s="49" t="s">
        <v>10378</v>
      </c>
      <c r="K1247" t="s">
        <v>82</v>
      </c>
      <c r="L1247" t="s">
        <v>83</v>
      </c>
      <c r="M1247" s="50">
        <v>42653</v>
      </c>
      <c r="N1247" s="50">
        <v>42653</v>
      </c>
      <c r="O1247" s="51">
        <v>0.10000000149011612</v>
      </c>
      <c r="P1247" s="51">
        <v>0</v>
      </c>
      <c r="Q1247">
        <v>100</v>
      </c>
      <c r="R1247" s="49" t="s">
        <v>10379</v>
      </c>
      <c r="S1247" s="49" t="s">
        <v>10378</v>
      </c>
      <c r="T1247" t="s">
        <v>84</v>
      </c>
      <c r="U1247" t="s">
        <v>73</v>
      </c>
      <c r="V1247" t="s">
        <v>85</v>
      </c>
      <c r="W1247" t="str">
        <f t="shared" ca="1" si="57"/>
        <v/>
      </c>
      <c r="X1247" t="str">
        <f t="shared" si="58"/>
        <v/>
      </c>
      <c r="Y1247" t="str">
        <f t="shared" ca="1" si="59"/>
        <v/>
      </c>
    </row>
    <row r="1248" spans="1:25" x14ac:dyDescent="0.25">
      <c r="A1248">
        <v>4018</v>
      </c>
      <c r="B1248" t="s">
        <v>91</v>
      </c>
      <c r="C1248" t="s">
        <v>79</v>
      </c>
      <c r="D1248" t="s">
        <v>90</v>
      </c>
      <c r="E1248" t="s">
        <v>22</v>
      </c>
      <c r="F1248" t="s">
        <v>81</v>
      </c>
      <c r="G1248" t="s">
        <v>10380</v>
      </c>
      <c r="H1248" t="s">
        <v>75</v>
      </c>
      <c r="I1248" t="s">
        <v>75</v>
      </c>
      <c r="J1248" s="49" t="s">
        <v>10381</v>
      </c>
      <c r="K1248" t="s">
        <v>82</v>
      </c>
      <c r="L1248" t="s">
        <v>83</v>
      </c>
      <c r="M1248" s="50">
        <v>42653</v>
      </c>
      <c r="N1248" s="50">
        <v>42653</v>
      </c>
      <c r="O1248" s="51">
        <v>0.10000000149011612</v>
      </c>
      <c r="P1248" s="51">
        <v>0</v>
      </c>
      <c r="Q1248">
        <v>100</v>
      </c>
      <c r="R1248" s="49" t="s">
        <v>10382</v>
      </c>
      <c r="S1248" s="49" t="s">
        <v>10381</v>
      </c>
      <c r="T1248" t="s">
        <v>84</v>
      </c>
      <c r="U1248" t="s">
        <v>73</v>
      </c>
      <c r="V1248" t="s">
        <v>85</v>
      </c>
      <c r="W1248" t="str">
        <f t="shared" ca="1" si="57"/>
        <v/>
      </c>
      <c r="X1248" t="str">
        <f t="shared" si="58"/>
        <v/>
      </c>
      <c r="Y1248" t="str">
        <f t="shared" ca="1" si="59"/>
        <v/>
      </c>
    </row>
    <row r="1249" spans="1:25" x14ac:dyDescent="0.25">
      <c r="A1249">
        <v>4024</v>
      </c>
      <c r="B1249" t="s">
        <v>91</v>
      </c>
      <c r="C1249" t="s">
        <v>79</v>
      </c>
      <c r="D1249" t="s">
        <v>90</v>
      </c>
      <c r="E1249" t="s">
        <v>28</v>
      </c>
      <c r="F1249" t="s">
        <v>92</v>
      </c>
      <c r="G1249" t="s">
        <v>10383</v>
      </c>
      <c r="H1249" t="s">
        <v>72</v>
      </c>
      <c r="I1249" t="s">
        <v>72</v>
      </c>
      <c r="J1249" s="49" t="s">
        <v>10384</v>
      </c>
      <c r="K1249" t="s">
        <v>82</v>
      </c>
      <c r="L1249" t="s">
        <v>83</v>
      </c>
      <c r="M1249" s="50">
        <v>42653</v>
      </c>
      <c r="N1249" s="50">
        <v>42653</v>
      </c>
      <c r="O1249" s="51">
        <v>4</v>
      </c>
      <c r="P1249" s="51">
        <v>0</v>
      </c>
      <c r="Q1249">
        <v>0</v>
      </c>
      <c r="R1249" s="49" t="s">
        <v>10384</v>
      </c>
      <c r="S1249" s="49" t="s">
        <v>86</v>
      </c>
      <c r="T1249" t="s">
        <v>84</v>
      </c>
      <c r="U1249" t="s">
        <v>73</v>
      </c>
      <c r="V1249" t="s">
        <v>85</v>
      </c>
      <c r="W1249" t="str">
        <f t="shared" ca="1" si="57"/>
        <v/>
      </c>
      <c r="X1249" t="str">
        <f t="shared" si="58"/>
        <v/>
      </c>
      <c r="Y1249">
        <f t="shared" ca="1" si="59"/>
        <v>1</v>
      </c>
    </row>
    <row r="1250" spans="1:25" x14ac:dyDescent="0.25">
      <c r="A1250">
        <v>4027</v>
      </c>
      <c r="B1250" t="s">
        <v>91</v>
      </c>
      <c r="C1250" t="s">
        <v>79</v>
      </c>
      <c r="D1250" t="s">
        <v>90</v>
      </c>
      <c r="E1250" t="s">
        <v>22</v>
      </c>
      <c r="F1250" t="s">
        <v>81</v>
      </c>
      <c r="G1250" t="s">
        <v>10385</v>
      </c>
      <c r="H1250" t="s">
        <v>72</v>
      </c>
      <c r="I1250" t="s">
        <v>72</v>
      </c>
      <c r="J1250" s="49" t="s">
        <v>10386</v>
      </c>
      <c r="K1250" t="s">
        <v>82</v>
      </c>
      <c r="L1250" t="s">
        <v>83</v>
      </c>
      <c r="M1250" s="50">
        <v>42653</v>
      </c>
      <c r="N1250" s="50">
        <v>42653</v>
      </c>
      <c r="O1250" s="51">
        <v>1</v>
      </c>
      <c r="P1250" s="51">
        <v>0</v>
      </c>
      <c r="Q1250">
        <v>100</v>
      </c>
      <c r="R1250" s="49" t="s">
        <v>10387</v>
      </c>
      <c r="S1250" s="49" t="s">
        <v>10387</v>
      </c>
      <c r="T1250" t="s">
        <v>84</v>
      </c>
      <c r="U1250" t="s">
        <v>73</v>
      </c>
      <c r="V1250" t="s">
        <v>85</v>
      </c>
      <c r="W1250" t="str">
        <f t="shared" ca="1" si="57"/>
        <v/>
      </c>
      <c r="X1250" t="str">
        <f t="shared" si="58"/>
        <v/>
      </c>
      <c r="Y1250" t="str">
        <f t="shared" ca="1" si="59"/>
        <v/>
      </c>
    </row>
    <row r="1251" spans="1:25" x14ac:dyDescent="0.25">
      <c r="A1251">
        <v>4030</v>
      </c>
      <c r="B1251" t="s">
        <v>91</v>
      </c>
      <c r="C1251" t="s">
        <v>79</v>
      </c>
      <c r="D1251" t="s">
        <v>90</v>
      </c>
      <c r="E1251" t="s">
        <v>22</v>
      </c>
      <c r="F1251" t="s">
        <v>81</v>
      </c>
      <c r="G1251" t="s">
        <v>10388</v>
      </c>
      <c r="H1251" t="s">
        <v>75</v>
      </c>
      <c r="I1251" t="s">
        <v>75</v>
      </c>
      <c r="J1251" s="49" t="s">
        <v>10389</v>
      </c>
      <c r="K1251" t="s">
        <v>82</v>
      </c>
      <c r="L1251" t="s">
        <v>83</v>
      </c>
      <c r="M1251" s="50">
        <v>42653</v>
      </c>
      <c r="N1251" s="50">
        <v>42653</v>
      </c>
      <c r="O1251" s="51">
        <v>0.10000000149011612</v>
      </c>
      <c r="P1251" s="51">
        <v>0</v>
      </c>
      <c r="Q1251">
        <v>100</v>
      </c>
      <c r="R1251" s="49" t="s">
        <v>10390</v>
      </c>
      <c r="S1251" s="49" t="s">
        <v>10389</v>
      </c>
      <c r="T1251" t="s">
        <v>84</v>
      </c>
      <c r="U1251" t="s">
        <v>73</v>
      </c>
      <c r="V1251" t="s">
        <v>85</v>
      </c>
      <c r="W1251" t="str">
        <f t="shared" ca="1" si="57"/>
        <v/>
      </c>
      <c r="X1251" t="str">
        <f t="shared" si="58"/>
        <v/>
      </c>
      <c r="Y1251" t="str">
        <f t="shared" ca="1" si="59"/>
        <v/>
      </c>
    </row>
    <row r="1252" spans="1:25" x14ac:dyDescent="0.25">
      <c r="A1252">
        <v>4031</v>
      </c>
      <c r="B1252" t="s">
        <v>91</v>
      </c>
      <c r="C1252" t="s">
        <v>79</v>
      </c>
      <c r="D1252" t="s">
        <v>90</v>
      </c>
      <c r="E1252" t="s">
        <v>22</v>
      </c>
      <c r="F1252" t="s">
        <v>81</v>
      </c>
      <c r="G1252" t="s">
        <v>10343</v>
      </c>
      <c r="H1252" t="s">
        <v>75</v>
      </c>
      <c r="I1252" t="s">
        <v>75</v>
      </c>
      <c r="J1252" s="49" t="s">
        <v>10391</v>
      </c>
      <c r="K1252" t="s">
        <v>82</v>
      </c>
      <c r="L1252" t="s">
        <v>83</v>
      </c>
      <c r="M1252" s="50">
        <v>42653</v>
      </c>
      <c r="N1252" s="50">
        <v>42653</v>
      </c>
      <c r="O1252" s="51">
        <v>1</v>
      </c>
      <c r="P1252" s="51">
        <v>0</v>
      </c>
      <c r="Q1252">
        <v>100</v>
      </c>
      <c r="R1252" s="49" t="s">
        <v>10392</v>
      </c>
      <c r="S1252" s="49" t="s">
        <v>10391</v>
      </c>
      <c r="T1252" t="s">
        <v>84</v>
      </c>
      <c r="U1252" t="s">
        <v>73</v>
      </c>
      <c r="V1252" t="s">
        <v>85</v>
      </c>
      <c r="W1252" t="str">
        <f t="shared" ca="1" si="57"/>
        <v/>
      </c>
      <c r="X1252" t="str">
        <f t="shared" si="58"/>
        <v/>
      </c>
      <c r="Y1252" t="str">
        <f t="shared" ca="1" si="59"/>
        <v/>
      </c>
    </row>
    <row r="1253" spans="1:25" x14ac:dyDescent="0.25">
      <c r="A1253">
        <v>4032</v>
      </c>
      <c r="B1253" t="s">
        <v>91</v>
      </c>
      <c r="C1253" t="s">
        <v>79</v>
      </c>
      <c r="D1253" t="s">
        <v>90</v>
      </c>
      <c r="E1253" t="s">
        <v>22</v>
      </c>
      <c r="F1253" t="s">
        <v>81</v>
      </c>
      <c r="G1253" t="s">
        <v>10393</v>
      </c>
      <c r="H1253" t="s">
        <v>1992</v>
      </c>
      <c r="I1253" t="s">
        <v>1992</v>
      </c>
      <c r="J1253" s="49" t="s">
        <v>10394</v>
      </c>
      <c r="K1253" t="s">
        <v>82</v>
      </c>
      <c r="L1253" t="s">
        <v>83</v>
      </c>
      <c r="M1253" s="50">
        <v>42653</v>
      </c>
      <c r="N1253" s="50">
        <v>42653</v>
      </c>
      <c r="O1253" s="51">
        <v>0.15000000596046448</v>
      </c>
      <c r="P1253" s="51">
        <v>0</v>
      </c>
      <c r="Q1253">
        <v>100</v>
      </c>
      <c r="R1253" s="49" t="s">
        <v>10395</v>
      </c>
      <c r="S1253" s="49" t="s">
        <v>10395</v>
      </c>
      <c r="T1253" t="s">
        <v>84</v>
      </c>
      <c r="U1253" t="s">
        <v>73</v>
      </c>
      <c r="V1253" t="s">
        <v>85</v>
      </c>
      <c r="W1253" t="str">
        <f t="shared" ca="1" si="57"/>
        <v/>
      </c>
      <c r="X1253" t="str">
        <f t="shared" si="58"/>
        <v/>
      </c>
      <c r="Y1253" t="str">
        <f t="shared" ca="1" si="59"/>
        <v/>
      </c>
    </row>
    <row r="1254" spans="1:25" x14ac:dyDescent="0.25">
      <c r="A1254">
        <v>4034</v>
      </c>
      <c r="B1254" t="s">
        <v>91</v>
      </c>
      <c r="C1254" t="s">
        <v>79</v>
      </c>
      <c r="D1254" t="s">
        <v>90</v>
      </c>
      <c r="E1254" t="s">
        <v>22</v>
      </c>
      <c r="F1254" t="s">
        <v>81</v>
      </c>
      <c r="G1254" t="s">
        <v>10396</v>
      </c>
      <c r="H1254" t="s">
        <v>75</v>
      </c>
      <c r="I1254" t="s">
        <v>75</v>
      </c>
      <c r="J1254" s="49" t="s">
        <v>10397</v>
      </c>
      <c r="K1254" t="s">
        <v>82</v>
      </c>
      <c r="L1254" t="s">
        <v>83</v>
      </c>
      <c r="M1254" s="50">
        <v>42653</v>
      </c>
      <c r="N1254" s="50">
        <v>42653</v>
      </c>
      <c r="O1254" s="51">
        <v>0.20000000298023224</v>
      </c>
      <c r="P1254" s="51">
        <v>0</v>
      </c>
      <c r="Q1254">
        <v>100</v>
      </c>
      <c r="R1254" s="49" t="s">
        <v>10398</v>
      </c>
      <c r="S1254" s="49" t="s">
        <v>10397</v>
      </c>
      <c r="T1254" t="s">
        <v>84</v>
      </c>
      <c r="U1254" t="s">
        <v>73</v>
      </c>
      <c r="V1254" t="s">
        <v>85</v>
      </c>
      <c r="W1254" t="str">
        <f t="shared" ca="1" si="57"/>
        <v/>
      </c>
      <c r="X1254" t="str">
        <f t="shared" si="58"/>
        <v/>
      </c>
      <c r="Y1254" t="str">
        <f t="shared" ca="1" si="59"/>
        <v/>
      </c>
    </row>
    <row r="1255" spans="1:25" x14ac:dyDescent="0.25">
      <c r="A1255">
        <v>4035</v>
      </c>
      <c r="B1255" t="s">
        <v>91</v>
      </c>
      <c r="C1255" t="s">
        <v>79</v>
      </c>
      <c r="D1255" t="s">
        <v>90</v>
      </c>
      <c r="E1255" t="s">
        <v>22</v>
      </c>
      <c r="F1255" t="s">
        <v>81</v>
      </c>
      <c r="G1255" t="s">
        <v>10399</v>
      </c>
      <c r="H1255" t="s">
        <v>75</v>
      </c>
      <c r="I1255" t="s">
        <v>75</v>
      </c>
      <c r="J1255" s="49" t="s">
        <v>10400</v>
      </c>
      <c r="K1255" t="s">
        <v>82</v>
      </c>
      <c r="L1255" t="s">
        <v>83</v>
      </c>
      <c r="M1255" s="50">
        <v>42653</v>
      </c>
      <c r="N1255" s="50">
        <v>42653</v>
      </c>
      <c r="O1255" s="51">
        <v>0.30000001192092896</v>
      </c>
      <c r="P1255" s="51">
        <v>0</v>
      </c>
      <c r="Q1255">
        <v>100</v>
      </c>
      <c r="R1255" s="49" t="s">
        <v>10401</v>
      </c>
      <c r="S1255" s="49" t="s">
        <v>10400</v>
      </c>
      <c r="T1255" t="s">
        <v>84</v>
      </c>
      <c r="U1255" t="s">
        <v>73</v>
      </c>
      <c r="V1255" t="s">
        <v>85</v>
      </c>
      <c r="W1255" t="str">
        <f t="shared" ca="1" si="57"/>
        <v/>
      </c>
      <c r="X1255" t="str">
        <f t="shared" si="58"/>
        <v/>
      </c>
      <c r="Y1255" t="str">
        <f t="shared" ca="1" si="59"/>
        <v/>
      </c>
    </row>
    <row r="1256" spans="1:25" x14ac:dyDescent="0.25">
      <c r="A1256">
        <v>4038</v>
      </c>
      <c r="B1256" t="s">
        <v>91</v>
      </c>
      <c r="C1256" t="s">
        <v>79</v>
      </c>
      <c r="D1256" t="s">
        <v>90</v>
      </c>
      <c r="E1256" t="s">
        <v>22</v>
      </c>
      <c r="F1256" t="s">
        <v>88</v>
      </c>
      <c r="G1256" t="s">
        <v>10402</v>
      </c>
      <c r="H1256" t="s">
        <v>72</v>
      </c>
      <c r="I1256" t="s">
        <v>72</v>
      </c>
      <c r="J1256" s="49" t="s">
        <v>10403</v>
      </c>
      <c r="K1256" t="s">
        <v>82</v>
      </c>
      <c r="L1256" t="s">
        <v>83</v>
      </c>
      <c r="M1256" s="50">
        <v>42653</v>
      </c>
      <c r="N1256" s="50">
        <v>42653</v>
      </c>
      <c r="O1256" s="51">
        <v>1</v>
      </c>
      <c r="P1256" s="51">
        <v>0</v>
      </c>
      <c r="Q1256">
        <v>100</v>
      </c>
      <c r="R1256" s="49" t="s">
        <v>10404</v>
      </c>
      <c r="S1256" s="49" t="s">
        <v>10404</v>
      </c>
      <c r="T1256" t="s">
        <v>84</v>
      </c>
      <c r="U1256" t="s">
        <v>73</v>
      </c>
      <c r="V1256" t="s">
        <v>85</v>
      </c>
      <c r="W1256" t="str">
        <f t="shared" ca="1" si="57"/>
        <v/>
      </c>
      <c r="X1256" t="str">
        <f t="shared" si="58"/>
        <v/>
      </c>
      <c r="Y1256" t="str">
        <f t="shared" ca="1" si="59"/>
        <v/>
      </c>
    </row>
    <row r="1257" spans="1:25" x14ac:dyDescent="0.25">
      <c r="A1257">
        <v>170</v>
      </c>
      <c r="B1257" t="s">
        <v>93</v>
      </c>
      <c r="C1257" t="s">
        <v>87</v>
      </c>
      <c r="D1257" t="s">
        <v>80</v>
      </c>
      <c r="E1257" t="s">
        <v>69</v>
      </c>
      <c r="F1257" t="s">
        <v>81</v>
      </c>
      <c r="G1257" t="s">
        <v>2932</v>
      </c>
      <c r="H1257" t="s">
        <v>2933</v>
      </c>
      <c r="I1257" t="s">
        <v>2933</v>
      </c>
      <c r="J1257" s="49" t="s">
        <v>2934</v>
      </c>
      <c r="K1257" t="s">
        <v>82</v>
      </c>
      <c r="L1257" t="s">
        <v>83</v>
      </c>
      <c r="M1257" s="50">
        <v>42614</v>
      </c>
      <c r="N1257" s="50">
        <v>42621</v>
      </c>
      <c r="O1257" s="51">
        <v>40</v>
      </c>
      <c r="P1257" s="51">
        <v>0</v>
      </c>
      <c r="Q1257">
        <v>100</v>
      </c>
      <c r="R1257" s="49" t="s">
        <v>2935</v>
      </c>
      <c r="S1257" s="49" t="s">
        <v>2936</v>
      </c>
      <c r="T1257" t="s">
        <v>84</v>
      </c>
      <c r="U1257" t="s">
        <v>27</v>
      </c>
      <c r="V1257" t="s">
        <v>85</v>
      </c>
      <c r="W1257" t="str">
        <f t="shared" ca="1" si="57"/>
        <v/>
      </c>
      <c r="X1257" t="str">
        <f t="shared" si="58"/>
        <v/>
      </c>
      <c r="Y1257" t="str">
        <f t="shared" ca="1" si="59"/>
        <v/>
      </c>
    </row>
    <row r="1258" spans="1:25" x14ac:dyDescent="0.25">
      <c r="A1258">
        <v>181</v>
      </c>
      <c r="B1258" t="s">
        <v>93</v>
      </c>
      <c r="C1258" t="s">
        <v>79</v>
      </c>
      <c r="D1258" t="s">
        <v>80</v>
      </c>
      <c r="E1258" t="s">
        <v>22</v>
      </c>
      <c r="F1258" t="s">
        <v>81</v>
      </c>
      <c r="G1258" t="s">
        <v>2937</v>
      </c>
      <c r="H1258" t="s">
        <v>30</v>
      </c>
      <c r="I1258" t="s">
        <v>30</v>
      </c>
      <c r="J1258" s="49" t="s">
        <v>2938</v>
      </c>
      <c r="K1258" t="s">
        <v>82</v>
      </c>
      <c r="L1258" t="s">
        <v>83</v>
      </c>
      <c r="M1258" s="50">
        <v>42615</v>
      </c>
      <c r="N1258" s="50">
        <v>42615</v>
      </c>
      <c r="O1258" s="51">
        <v>2</v>
      </c>
      <c r="P1258" s="51">
        <v>0</v>
      </c>
      <c r="Q1258">
        <v>100</v>
      </c>
      <c r="R1258" s="49" t="s">
        <v>2939</v>
      </c>
      <c r="S1258" s="49" t="s">
        <v>2938</v>
      </c>
      <c r="T1258" t="s">
        <v>84</v>
      </c>
      <c r="U1258" t="s">
        <v>27</v>
      </c>
      <c r="V1258" t="s">
        <v>85</v>
      </c>
      <c r="W1258" t="str">
        <f t="shared" ca="1" si="57"/>
        <v/>
      </c>
      <c r="X1258" t="str">
        <f t="shared" si="58"/>
        <v/>
      </c>
      <c r="Y1258" t="str">
        <f t="shared" ca="1" si="59"/>
        <v/>
      </c>
    </row>
    <row r="1259" spans="1:25" x14ac:dyDescent="0.25">
      <c r="A1259">
        <v>199</v>
      </c>
      <c r="B1259" t="s">
        <v>93</v>
      </c>
      <c r="C1259" t="s">
        <v>87</v>
      </c>
      <c r="D1259" t="s">
        <v>80</v>
      </c>
      <c r="E1259" t="s">
        <v>22</v>
      </c>
      <c r="F1259" t="s">
        <v>81</v>
      </c>
      <c r="G1259" t="s">
        <v>2940</v>
      </c>
      <c r="H1259" t="s">
        <v>2933</v>
      </c>
      <c r="I1259" t="s">
        <v>2933</v>
      </c>
      <c r="J1259" s="49" t="s">
        <v>2941</v>
      </c>
      <c r="K1259" t="s">
        <v>82</v>
      </c>
      <c r="L1259" t="s">
        <v>83</v>
      </c>
      <c r="M1259" s="50">
        <v>42615</v>
      </c>
      <c r="N1259" s="50">
        <v>42615</v>
      </c>
      <c r="O1259" s="51">
        <v>1</v>
      </c>
      <c r="P1259" s="51">
        <v>0</v>
      </c>
      <c r="Q1259">
        <v>100</v>
      </c>
      <c r="R1259" s="49" t="s">
        <v>2942</v>
      </c>
      <c r="S1259" s="49" t="s">
        <v>2943</v>
      </c>
      <c r="T1259" t="s">
        <v>84</v>
      </c>
      <c r="U1259" t="s">
        <v>27</v>
      </c>
      <c r="V1259" t="s">
        <v>85</v>
      </c>
      <c r="W1259" t="str">
        <f t="shared" ca="1" si="57"/>
        <v/>
      </c>
      <c r="X1259" t="str">
        <f t="shared" si="58"/>
        <v/>
      </c>
      <c r="Y1259" t="str">
        <f t="shared" ca="1" si="59"/>
        <v/>
      </c>
    </row>
    <row r="1260" spans="1:25" x14ac:dyDescent="0.25">
      <c r="A1260">
        <v>227</v>
      </c>
      <c r="B1260" t="s">
        <v>93</v>
      </c>
      <c r="C1260" t="s">
        <v>79</v>
      </c>
      <c r="D1260" t="s">
        <v>80</v>
      </c>
      <c r="E1260" t="s">
        <v>22</v>
      </c>
      <c r="F1260" t="s">
        <v>81</v>
      </c>
      <c r="G1260" t="s">
        <v>2944</v>
      </c>
      <c r="H1260" t="s">
        <v>30</v>
      </c>
      <c r="I1260" t="s">
        <v>30</v>
      </c>
      <c r="J1260" s="49" t="s">
        <v>2945</v>
      </c>
      <c r="K1260" t="s">
        <v>82</v>
      </c>
      <c r="L1260" t="s">
        <v>83</v>
      </c>
      <c r="M1260" s="50">
        <v>42615</v>
      </c>
      <c r="N1260" s="50">
        <v>42615</v>
      </c>
      <c r="O1260" s="51">
        <v>0.20000000298023224</v>
      </c>
      <c r="P1260" s="51">
        <v>0</v>
      </c>
      <c r="Q1260">
        <v>100</v>
      </c>
      <c r="R1260" s="49" t="s">
        <v>2946</v>
      </c>
      <c r="S1260" s="49" t="s">
        <v>2946</v>
      </c>
      <c r="T1260" t="s">
        <v>84</v>
      </c>
      <c r="U1260" t="s">
        <v>27</v>
      </c>
      <c r="V1260" t="s">
        <v>85</v>
      </c>
      <c r="W1260" t="str">
        <f t="shared" ca="1" si="57"/>
        <v/>
      </c>
      <c r="X1260" t="str">
        <f t="shared" si="58"/>
        <v/>
      </c>
      <c r="Y1260" t="str">
        <f t="shared" ca="1" si="59"/>
        <v/>
      </c>
    </row>
    <row r="1261" spans="1:25" x14ac:dyDescent="0.25">
      <c r="A1261">
        <v>236</v>
      </c>
      <c r="B1261" t="s">
        <v>93</v>
      </c>
      <c r="C1261" t="s">
        <v>79</v>
      </c>
      <c r="D1261" t="s">
        <v>80</v>
      </c>
      <c r="E1261" t="s">
        <v>22</v>
      </c>
      <c r="F1261" t="s">
        <v>92</v>
      </c>
      <c r="G1261" t="s">
        <v>2947</v>
      </c>
      <c r="H1261" t="s">
        <v>30</v>
      </c>
      <c r="I1261" t="s">
        <v>30</v>
      </c>
      <c r="J1261" s="49" t="s">
        <v>2948</v>
      </c>
      <c r="K1261" t="s">
        <v>82</v>
      </c>
      <c r="L1261" t="s">
        <v>83</v>
      </c>
      <c r="M1261" s="50">
        <v>42615</v>
      </c>
      <c r="N1261" s="50">
        <v>42615</v>
      </c>
      <c r="O1261" s="51">
        <v>3</v>
      </c>
      <c r="P1261" s="51">
        <v>0</v>
      </c>
      <c r="Q1261">
        <v>100</v>
      </c>
      <c r="R1261" s="49" t="s">
        <v>2949</v>
      </c>
      <c r="S1261" s="49" t="s">
        <v>2948</v>
      </c>
      <c r="T1261" t="s">
        <v>84</v>
      </c>
      <c r="U1261" t="s">
        <v>27</v>
      </c>
      <c r="V1261" t="s">
        <v>85</v>
      </c>
      <c r="W1261" t="str">
        <f t="shared" ca="1" si="57"/>
        <v/>
      </c>
      <c r="X1261" t="str">
        <f t="shared" si="58"/>
        <v/>
      </c>
      <c r="Y1261" t="str">
        <f t="shared" ca="1" si="59"/>
        <v/>
      </c>
    </row>
    <row r="1262" spans="1:25" x14ac:dyDescent="0.25">
      <c r="A1262">
        <v>237</v>
      </c>
      <c r="B1262" t="s">
        <v>93</v>
      </c>
      <c r="C1262" t="s">
        <v>79</v>
      </c>
      <c r="D1262" t="s">
        <v>80</v>
      </c>
      <c r="E1262" t="s">
        <v>22</v>
      </c>
      <c r="F1262" t="s">
        <v>81</v>
      </c>
      <c r="G1262" t="s">
        <v>2950</v>
      </c>
      <c r="H1262" t="s">
        <v>29</v>
      </c>
      <c r="I1262" t="s">
        <v>29</v>
      </c>
      <c r="J1262" s="49" t="s">
        <v>2951</v>
      </c>
      <c r="K1262" t="s">
        <v>82</v>
      </c>
      <c r="L1262" t="s">
        <v>83</v>
      </c>
      <c r="M1262" s="50">
        <v>42615</v>
      </c>
      <c r="N1262" s="50">
        <v>42615</v>
      </c>
      <c r="O1262" s="51">
        <v>8</v>
      </c>
      <c r="P1262" s="51">
        <v>0</v>
      </c>
      <c r="Q1262">
        <v>100</v>
      </c>
      <c r="R1262" s="49" t="s">
        <v>2952</v>
      </c>
      <c r="S1262" s="49" t="s">
        <v>2953</v>
      </c>
      <c r="T1262" t="s">
        <v>84</v>
      </c>
      <c r="U1262" t="s">
        <v>27</v>
      </c>
      <c r="V1262" t="s">
        <v>85</v>
      </c>
      <c r="W1262" t="str">
        <f t="shared" ca="1" si="57"/>
        <v/>
      </c>
      <c r="X1262" t="str">
        <f t="shared" si="58"/>
        <v/>
      </c>
      <c r="Y1262" t="str">
        <f t="shared" ca="1" si="59"/>
        <v/>
      </c>
    </row>
    <row r="1263" spans="1:25" x14ac:dyDescent="0.25">
      <c r="A1263">
        <v>238</v>
      </c>
      <c r="B1263" t="s">
        <v>93</v>
      </c>
      <c r="C1263" t="s">
        <v>79</v>
      </c>
      <c r="D1263" t="s">
        <v>80</v>
      </c>
      <c r="E1263" t="s">
        <v>69</v>
      </c>
      <c r="F1263" t="s">
        <v>81</v>
      </c>
      <c r="G1263" t="s">
        <v>2954</v>
      </c>
      <c r="H1263" t="s">
        <v>2933</v>
      </c>
      <c r="I1263" t="s">
        <v>2933</v>
      </c>
      <c r="J1263" s="49" t="s">
        <v>2955</v>
      </c>
      <c r="K1263" t="s">
        <v>82</v>
      </c>
      <c r="L1263" t="s">
        <v>83</v>
      </c>
      <c r="M1263" s="50">
        <v>42615</v>
      </c>
      <c r="N1263" s="50">
        <v>42615</v>
      </c>
      <c r="O1263" s="51">
        <v>1</v>
      </c>
      <c r="P1263" s="51">
        <v>0</v>
      </c>
      <c r="Q1263">
        <v>100</v>
      </c>
      <c r="R1263" s="49" t="s">
        <v>2956</v>
      </c>
      <c r="S1263" s="49" t="s">
        <v>2957</v>
      </c>
      <c r="T1263" t="s">
        <v>84</v>
      </c>
      <c r="U1263" t="s">
        <v>27</v>
      </c>
      <c r="V1263" t="s">
        <v>85</v>
      </c>
      <c r="W1263" t="str">
        <f t="shared" ca="1" si="57"/>
        <v/>
      </c>
      <c r="X1263" t="str">
        <f t="shared" si="58"/>
        <v/>
      </c>
      <c r="Y1263" t="str">
        <f t="shared" ca="1" si="59"/>
        <v/>
      </c>
    </row>
    <row r="1264" spans="1:25" x14ac:dyDescent="0.25">
      <c r="A1264">
        <v>246</v>
      </c>
      <c r="B1264" t="s">
        <v>93</v>
      </c>
      <c r="C1264" t="s">
        <v>79</v>
      </c>
      <c r="D1264" t="s">
        <v>80</v>
      </c>
      <c r="E1264" t="s">
        <v>28</v>
      </c>
      <c r="F1264" t="s">
        <v>81</v>
      </c>
      <c r="G1264" t="s">
        <v>2958</v>
      </c>
      <c r="H1264" t="s">
        <v>2933</v>
      </c>
      <c r="I1264" t="s">
        <v>2933</v>
      </c>
      <c r="J1264" s="49" t="s">
        <v>2959</v>
      </c>
      <c r="K1264" t="s">
        <v>82</v>
      </c>
      <c r="L1264" t="s">
        <v>83</v>
      </c>
      <c r="M1264" s="50">
        <v>42618</v>
      </c>
      <c r="N1264" s="50">
        <v>42625</v>
      </c>
      <c r="O1264" s="51">
        <v>40</v>
      </c>
      <c r="P1264" s="51">
        <v>0</v>
      </c>
      <c r="Q1264">
        <v>70</v>
      </c>
      <c r="R1264" s="49" t="s">
        <v>2960</v>
      </c>
      <c r="S1264" s="49" t="s">
        <v>86</v>
      </c>
      <c r="T1264" t="s">
        <v>84</v>
      </c>
      <c r="U1264" t="s">
        <v>27</v>
      </c>
      <c r="V1264" t="s">
        <v>85</v>
      </c>
      <c r="W1264" t="str">
        <f t="shared" ca="1" si="57"/>
        <v/>
      </c>
      <c r="X1264" t="str">
        <f t="shared" si="58"/>
        <v/>
      </c>
      <c r="Y1264">
        <f t="shared" ca="1" si="59"/>
        <v>1</v>
      </c>
    </row>
    <row r="1265" spans="1:25" x14ac:dyDescent="0.25">
      <c r="A1265">
        <v>259</v>
      </c>
      <c r="B1265" t="s">
        <v>93</v>
      </c>
      <c r="C1265" t="s">
        <v>79</v>
      </c>
      <c r="D1265" t="s">
        <v>80</v>
      </c>
      <c r="E1265" t="s">
        <v>22</v>
      </c>
      <c r="F1265" t="s">
        <v>81</v>
      </c>
      <c r="G1265" t="s">
        <v>2961</v>
      </c>
      <c r="H1265" t="s">
        <v>30</v>
      </c>
      <c r="I1265" t="s">
        <v>30</v>
      </c>
      <c r="J1265" s="49" t="s">
        <v>2962</v>
      </c>
      <c r="K1265" t="s">
        <v>82</v>
      </c>
      <c r="L1265" t="s">
        <v>83</v>
      </c>
      <c r="M1265" s="50">
        <v>42618</v>
      </c>
      <c r="N1265" s="50">
        <v>42618</v>
      </c>
      <c r="O1265" s="51">
        <v>2</v>
      </c>
      <c r="P1265" s="51">
        <v>0</v>
      </c>
      <c r="Q1265">
        <v>100</v>
      </c>
      <c r="R1265" s="49" t="s">
        <v>2963</v>
      </c>
      <c r="S1265" s="49" t="s">
        <v>2962</v>
      </c>
      <c r="T1265" t="s">
        <v>84</v>
      </c>
      <c r="U1265" t="s">
        <v>27</v>
      </c>
      <c r="V1265" t="s">
        <v>85</v>
      </c>
      <c r="W1265" t="str">
        <f t="shared" ca="1" si="57"/>
        <v/>
      </c>
      <c r="X1265" t="str">
        <f t="shared" si="58"/>
        <v/>
      </c>
      <c r="Y1265" t="str">
        <f t="shared" ca="1" si="59"/>
        <v/>
      </c>
    </row>
    <row r="1266" spans="1:25" x14ac:dyDescent="0.25">
      <c r="A1266">
        <v>265</v>
      </c>
      <c r="B1266" t="s">
        <v>93</v>
      </c>
      <c r="C1266" t="s">
        <v>79</v>
      </c>
      <c r="D1266" t="s">
        <v>80</v>
      </c>
      <c r="E1266" t="s">
        <v>22</v>
      </c>
      <c r="F1266" t="s">
        <v>81</v>
      </c>
      <c r="G1266" t="s">
        <v>2950</v>
      </c>
      <c r="H1266" t="s">
        <v>29</v>
      </c>
      <c r="I1266" t="s">
        <v>29</v>
      </c>
      <c r="J1266" s="49" t="s">
        <v>2964</v>
      </c>
      <c r="K1266" t="s">
        <v>82</v>
      </c>
      <c r="L1266" t="s">
        <v>83</v>
      </c>
      <c r="M1266" s="50">
        <v>42618</v>
      </c>
      <c r="N1266" s="50">
        <v>42618</v>
      </c>
      <c r="O1266" s="51">
        <v>8</v>
      </c>
      <c r="P1266" s="51">
        <v>0</v>
      </c>
      <c r="Q1266">
        <v>100</v>
      </c>
      <c r="R1266" s="49" t="s">
        <v>2965</v>
      </c>
      <c r="S1266" s="49" t="s">
        <v>2964</v>
      </c>
      <c r="T1266" t="s">
        <v>84</v>
      </c>
      <c r="U1266" t="s">
        <v>27</v>
      </c>
      <c r="V1266" t="s">
        <v>85</v>
      </c>
      <c r="W1266" t="str">
        <f t="shared" ca="1" si="57"/>
        <v/>
      </c>
      <c r="X1266" t="str">
        <f t="shared" si="58"/>
        <v/>
      </c>
      <c r="Y1266" t="str">
        <f t="shared" ca="1" si="59"/>
        <v/>
      </c>
    </row>
    <row r="1267" spans="1:25" x14ac:dyDescent="0.25">
      <c r="A1267">
        <v>267</v>
      </c>
      <c r="B1267" t="s">
        <v>93</v>
      </c>
      <c r="C1267" t="s">
        <v>79</v>
      </c>
      <c r="D1267" t="s">
        <v>80</v>
      </c>
      <c r="E1267" t="s">
        <v>22</v>
      </c>
      <c r="F1267" t="s">
        <v>81</v>
      </c>
      <c r="G1267" t="s">
        <v>2966</v>
      </c>
      <c r="H1267" t="s">
        <v>29</v>
      </c>
      <c r="I1267" t="s">
        <v>29</v>
      </c>
      <c r="J1267" s="49" t="s">
        <v>2967</v>
      </c>
      <c r="K1267" t="s">
        <v>82</v>
      </c>
      <c r="L1267" t="s">
        <v>83</v>
      </c>
      <c r="M1267" s="50">
        <v>42618</v>
      </c>
      <c r="N1267" s="50">
        <v>42618</v>
      </c>
      <c r="O1267" s="51">
        <v>8</v>
      </c>
      <c r="P1267" s="51">
        <v>0</v>
      </c>
      <c r="Q1267">
        <v>100</v>
      </c>
      <c r="R1267" s="49" t="s">
        <v>2968</v>
      </c>
      <c r="S1267" s="49" t="s">
        <v>2967</v>
      </c>
      <c r="T1267" t="s">
        <v>84</v>
      </c>
      <c r="U1267" t="s">
        <v>27</v>
      </c>
      <c r="V1267" t="s">
        <v>85</v>
      </c>
      <c r="W1267" t="str">
        <f t="shared" ca="1" si="57"/>
        <v/>
      </c>
      <c r="X1267" t="str">
        <f t="shared" si="58"/>
        <v/>
      </c>
      <c r="Y1267" t="str">
        <f t="shared" ca="1" si="59"/>
        <v/>
      </c>
    </row>
    <row r="1268" spans="1:25" x14ac:dyDescent="0.25">
      <c r="A1268">
        <v>276</v>
      </c>
      <c r="B1268" t="s">
        <v>93</v>
      </c>
      <c r="C1268" t="s">
        <v>79</v>
      </c>
      <c r="D1268" t="s">
        <v>80</v>
      </c>
      <c r="E1268" t="s">
        <v>22</v>
      </c>
      <c r="F1268" t="s">
        <v>81</v>
      </c>
      <c r="G1268" t="s">
        <v>2969</v>
      </c>
      <c r="H1268" t="s">
        <v>30</v>
      </c>
      <c r="I1268" t="s">
        <v>30</v>
      </c>
      <c r="J1268" s="49" t="s">
        <v>2970</v>
      </c>
      <c r="K1268" t="s">
        <v>82</v>
      </c>
      <c r="L1268" t="s">
        <v>83</v>
      </c>
      <c r="M1268" s="50">
        <v>42618</v>
      </c>
      <c r="N1268" s="50">
        <v>42618</v>
      </c>
      <c r="O1268" s="51">
        <v>0.30000001192092896</v>
      </c>
      <c r="P1268" s="51">
        <v>0</v>
      </c>
      <c r="Q1268">
        <v>100</v>
      </c>
      <c r="R1268" s="49" t="s">
        <v>2970</v>
      </c>
      <c r="S1268" s="49" t="s">
        <v>2970</v>
      </c>
      <c r="T1268" t="s">
        <v>84</v>
      </c>
      <c r="U1268" t="s">
        <v>27</v>
      </c>
      <c r="V1268" t="s">
        <v>85</v>
      </c>
      <c r="W1268" t="str">
        <f t="shared" ca="1" si="57"/>
        <v/>
      </c>
      <c r="X1268" t="str">
        <f t="shared" si="58"/>
        <v/>
      </c>
      <c r="Y1268" t="str">
        <f t="shared" ca="1" si="59"/>
        <v/>
      </c>
    </row>
    <row r="1269" spans="1:25" x14ac:dyDescent="0.25">
      <c r="A1269">
        <v>279</v>
      </c>
      <c r="B1269" t="s">
        <v>93</v>
      </c>
      <c r="C1269" t="s">
        <v>79</v>
      </c>
      <c r="D1269" t="s">
        <v>80</v>
      </c>
      <c r="E1269" t="s">
        <v>22</v>
      </c>
      <c r="F1269" t="s">
        <v>81</v>
      </c>
      <c r="G1269" t="s">
        <v>2971</v>
      </c>
      <c r="H1269" t="s">
        <v>29</v>
      </c>
      <c r="I1269" t="s">
        <v>29</v>
      </c>
      <c r="J1269" s="49" t="s">
        <v>2972</v>
      </c>
      <c r="K1269" t="s">
        <v>82</v>
      </c>
      <c r="L1269" t="s">
        <v>83</v>
      </c>
      <c r="M1269" s="50">
        <v>42618</v>
      </c>
      <c r="N1269" s="50">
        <v>42618</v>
      </c>
      <c r="O1269" s="51">
        <v>3</v>
      </c>
      <c r="P1269" s="51">
        <v>0</v>
      </c>
      <c r="Q1269">
        <v>100</v>
      </c>
      <c r="R1269" s="49" t="s">
        <v>2973</v>
      </c>
      <c r="S1269" s="49" t="s">
        <v>2972</v>
      </c>
      <c r="T1269" t="s">
        <v>84</v>
      </c>
      <c r="U1269" t="s">
        <v>27</v>
      </c>
      <c r="V1269" t="s">
        <v>85</v>
      </c>
      <c r="W1269" t="str">
        <f t="shared" ca="1" si="57"/>
        <v/>
      </c>
      <c r="X1269" t="str">
        <f t="shared" si="58"/>
        <v/>
      </c>
      <c r="Y1269" t="str">
        <f t="shared" ca="1" si="59"/>
        <v/>
      </c>
    </row>
    <row r="1270" spans="1:25" x14ac:dyDescent="0.25">
      <c r="A1270">
        <v>284</v>
      </c>
      <c r="B1270" t="s">
        <v>93</v>
      </c>
      <c r="C1270" t="s">
        <v>79</v>
      </c>
      <c r="D1270" t="s">
        <v>80</v>
      </c>
      <c r="E1270" t="s">
        <v>22</v>
      </c>
      <c r="F1270" t="s">
        <v>81</v>
      </c>
      <c r="G1270" t="s">
        <v>2974</v>
      </c>
      <c r="H1270" t="s">
        <v>30</v>
      </c>
      <c r="I1270" t="s">
        <v>30</v>
      </c>
      <c r="J1270" s="49" t="s">
        <v>2975</v>
      </c>
      <c r="K1270" t="s">
        <v>82</v>
      </c>
      <c r="L1270" t="s">
        <v>83</v>
      </c>
      <c r="M1270" s="50">
        <v>42618</v>
      </c>
      <c r="N1270" s="50">
        <v>42619</v>
      </c>
      <c r="O1270" s="51">
        <v>0.25</v>
      </c>
      <c r="P1270" s="51">
        <v>0</v>
      </c>
      <c r="Q1270">
        <v>100</v>
      </c>
      <c r="R1270" s="49" t="s">
        <v>2976</v>
      </c>
      <c r="S1270" s="49" t="s">
        <v>2975</v>
      </c>
      <c r="T1270" t="s">
        <v>84</v>
      </c>
      <c r="U1270" t="s">
        <v>27</v>
      </c>
      <c r="V1270" t="s">
        <v>85</v>
      </c>
      <c r="W1270" t="str">
        <f t="shared" ca="1" si="57"/>
        <v/>
      </c>
      <c r="X1270">
        <f t="shared" si="58"/>
        <v>1</v>
      </c>
      <c r="Y1270" t="str">
        <f t="shared" ca="1" si="59"/>
        <v/>
      </c>
    </row>
    <row r="1271" spans="1:25" x14ac:dyDescent="0.25">
      <c r="A1271">
        <v>315</v>
      </c>
      <c r="B1271" t="s">
        <v>93</v>
      </c>
      <c r="C1271" t="s">
        <v>79</v>
      </c>
      <c r="D1271" t="s">
        <v>80</v>
      </c>
      <c r="E1271" t="s">
        <v>22</v>
      </c>
      <c r="F1271" t="s">
        <v>81</v>
      </c>
      <c r="G1271" t="s">
        <v>2977</v>
      </c>
      <c r="H1271" t="s">
        <v>30</v>
      </c>
      <c r="I1271" t="s">
        <v>30</v>
      </c>
      <c r="J1271" s="49" t="s">
        <v>2978</v>
      </c>
      <c r="K1271" t="s">
        <v>82</v>
      </c>
      <c r="L1271" t="s">
        <v>83</v>
      </c>
      <c r="M1271" s="50">
        <v>42619</v>
      </c>
      <c r="N1271" s="50">
        <v>42619</v>
      </c>
      <c r="O1271" s="51">
        <v>0.30000001192092896</v>
      </c>
      <c r="P1271" s="51">
        <v>0</v>
      </c>
      <c r="Q1271">
        <v>100</v>
      </c>
      <c r="R1271" s="49" t="s">
        <v>2978</v>
      </c>
      <c r="S1271" s="49" t="s">
        <v>2978</v>
      </c>
      <c r="T1271" t="s">
        <v>84</v>
      </c>
      <c r="U1271" t="s">
        <v>27</v>
      </c>
      <c r="V1271" t="s">
        <v>85</v>
      </c>
      <c r="W1271" t="str">
        <f t="shared" ca="1" si="57"/>
        <v/>
      </c>
      <c r="X1271" t="str">
        <f t="shared" si="58"/>
        <v/>
      </c>
      <c r="Y1271" t="str">
        <f t="shared" ca="1" si="59"/>
        <v/>
      </c>
    </row>
    <row r="1272" spans="1:25" x14ac:dyDescent="0.25">
      <c r="A1272">
        <v>317</v>
      </c>
      <c r="B1272" t="s">
        <v>93</v>
      </c>
      <c r="C1272" t="s">
        <v>79</v>
      </c>
      <c r="D1272" t="s">
        <v>80</v>
      </c>
      <c r="E1272" t="s">
        <v>22</v>
      </c>
      <c r="F1272" t="s">
        <v>81</v>
      </c>
      <c r="G1272" t="s">
        <v>2979</v>
      </c>
      <c r="H1272" t="s">
        <v>29</v>
      </c>
      <c r="I1272" t="s">
        <v>29</v>
      </c>
      <c r="J1272" s="49" t="s">
        <v>2980</v>
      </c>
      <c r="K1272" t="s">
        <v>82</v>
      </c>
      <c r="L1272" t="s">
        <v>83</v>
      </c>
      <c r="M1272" s="50">
        <v>42619</v>
      </c>
      <c r="N1272" s="50">
        <v>42619</v>
      </c>
      <c r="O1272" s="51">
        <v>1</v>
      </c>
      <c r="P1272" s="51">
        <v>0</v>
      </c>
      <c r="Q1272">
        <v>100</v>
      </c>
      <c r="R1272" s="49" t="s">
        <v>2981</v>
      </c>
      <c r="S1272" s="49" t="s">
        <v>2980</v>
      </c>
      <c r="T1272" t="s">
        <v>84</v>
      </c>
      <c r="U1272" t="s">
        <v>27</v>
      </c>
      <c r="V1272" t="s">
        <v>85</v>
      </c>
      <c r="W1272" t="str">
        <f t="shared" ca="1" si="57"/>
        <v/>
      </c>
      <c r="X1272" t="str">
        <f t="shared" si="58"/>
        <v/>
      </c>
      <c r="Y1272" t="str">
        <f t="shared" ca="1" si="59"/>
        <v/>
      </c>
    </row>
    <row r="1273" spans="1:25" x14ac:dyDescent="0.25">
      <c r="A1273">
        <v>318</v>
      </c>
      <c r="B1273" t="s">
        <v>93</v>
      </c>
      <c r="C1273" t="s">
        <v>79</v>
      </c>
      <c r="D1273" t="s">
        <v>80</v>
      </c>
      <c r="E1273" t="s">
        <v>69</v>
      </c>
      <c r="F1273" t="s">
        <v>81</v>
      </c>
      <c r="G1273" t="s">
        <v>2982</v>
      </c>
      <c r="H1273" t="s">
        <v>2933</v>
      </c>
      <c r="I1273" t="s">
        <v>2933</v>
      </c>
      <c r="J1273" s="49" t="s">
        <v>2983</v>
      </c>
      <c r="K1273" t="s">
        <v>82</v>
      </c>
      <c r="L1273" t="s">
        <v>83</v>
      </c>
      <c r="M1273" s="50">
        <v>42619</v>
      </c>
      <c r="N1273" s="50">
        <v>42625</v>
      </c>
      <c r="O1273" s="51">
        <v>0</v>
      </c>
      <c r="P1273" s="51">
        <v>0</v>
      </c>
      <c r="Q1273">
        <v>0</v>
      </c>
      <c r="R1273" s="49" t="s">
        <v>2984</v>
      </c>
      <c r="S1273" s="49" t="s">
        <v>86</v>
      </c>
      <c r="T1273" t="s">
        <v>84</v>
      </c>
      <c r="U1273" t="s">
        <v>27</v>
      </c>
      <c r="V1273" t="s">
        <v>85</v>
      </c>
      <c r="W1273" t="str">
        <f t="shared" ca="1" si="57"/>
        <v/>
      </c>
      <c r="X1273" t="str">
        <f t="shared" si="58"/>
        <v/>
      </c>
      <c r="Y1273" t="str">
        <f t="shared" ca="1" si="59"/>
        <v/>
      </c>
    </row>
    <row r="1274" spans="1:25" x14ac:dyDescent="0.25">
      <c r="A1274">
        <v>319</v>
      </c>
      <c r="B1274" t="s">
        <v>93</v>
      </c>
      <c r="C1274" t="s">
        <v>79</v>
      </c>
      <c r="D1274" t="s">
        <v>80</v>
      </c>
      <c r="E1274" t="s">
        <v>22</v>
      </c>
      <c r="F1274" t="s">
        <v>81</v>
      </c>
      <c r="G1274" t="s">
        <v>2985</v>
      </c>
      <c r="H1274" t="s">
        <v>30</v>
      </c>
      <c r="I1274" t="s">
        <v>30</v>
      </c>
      <c r="J1274" s="49" t="s">
        <v>2986</v>
      </c>
      <c r="K1274" t="s">
        <v>82</v>
      </c>
      <c r="L1274" t="s">
        <v>83</v>
      </c>
      <c r="M1274" s="50">
        <v>42619</v>
      </c>
      <c r="N1274" s="50">
        <v>42619</v>
      </c>
      <c r="O1274" s="51">
        <v>0.10000000149011612</v>
      </c>
      <c r="P1274" s="51">
        <v>0</v>
      </c>
      <c r="Q1274">
        <v>100</v>
      </c>
      <c r="R1274" s="49" t="s">
        <v>2987</v>
      </c>
      <c r="S1274" s="49" t="s">
        <v>2986</v>
      </c>
      <c r="T1274" t="s">
        <v>84</v>
      </c>
      <c r="U1274" t="s">
        <v>27</v>
      </c>
      <c r="V1274" t="s">
        <v>85</v>
      </c>
      <c r="W1274" t="str">
        <f t="shared" ca="1" si="57"/>
        <v/>
      </c>
      <c r="X1274" t="str">
        <f t="shared" si="58"/>
        <v/>
      </c>
      <c r="Y1274" t="str">
        <f t="shared" ca="1" si="59"/>
        <v/>
      </c>
    </row>
    <row r="1275" spans="1:25" x14ac:dyDescent="0.25">
      <c r="A1275">
        <v>321</v>
      </c>
      <c r="B1275" t="s">
        <v>93</v>
      </c>
      <c r="C1275" t="s">
        <v>79</v>
      </c>
      <c r="D1275" t="s">
        <v>80</v>
      </c>
      <c r="E1275" t="s">
        <v>22</v>
      </c>
      <c r="F1275" t="s">
        <v>81</v>
      </c>
      <c r="G1275" t="s">
        <v>2988</v>
      </c>
      <c r="H1275" t="s">
        <v>29</v>
      </c>
      <c r="I1275" t="s">
        <v>29</v>
      </c>
      <c r="J1275" s="49" t="s">
        <v>2989</v>
      </c>
      <c r="K1275" t="s">
        <v>82</v>
      </c>
      <c r="L1275" t="s">
        <v>83</v>
      </c>
      <c r="M1275" s="50">
        <v>42619</v>
      </c>
      <c r="N1275" s="50">
        <v>42619</v>
      </c>
      <c r="O1275" s="51">
        <v>1</v>
      </c>
      <c r="P1275" s="51">
        <v>0</v>
      </c>
      <c r="Q1275">
        <v>100</v>
      </c>
      <c r="R1275" s="49" t="s">
        <v>2990</v>
      </c>
      <c r="S1275" s="49" t="s">
        <v>2989</v>
      </c>
      <c r="T1275" t="s">
        <v>84</v>
      </c>
      <c r="U1275" t="s">
        <v>27</v>
      </c>
      <c r="V1275" t="s">
        <v>85</v>
      </c>
      <c r="W1275" t="str">
        <f t="shared" ca="1" si="57"/>
        <v/>
      </c>
      <c r="X1275" t="str">
        <f t="shared" si="58"/>
        <v/>
      </c>
      <c r="Y1275" t="str">
        <f t="shared" ca="1" si="59"/>
        <v/>
      </c>
    </row>
    <row r="1276" spans="1:25" x14ac:dyDescent="0.25">
      <c r="A1276">
        <v>323</v>
      </c>
      <c r="B1276" t="s">
        <v>93</v>
      </c>
      <c r="C1276" t="s">
        <v>79</v>
      </c>
      <c r="D1276" t="s">
        <v>80</v>
      </c>
      <c r="E1276" t="s">
        <v>22</v>
      </c>
      <c r="F1276" t="s">
        <v>81</v>
      </c>
      <c r="G1276" t="s">
        <v>2991</v>
      </c>
      <c r="H1276" t="s">
        <v>29</v>
      </c>
      <c r="I1276" t="s">
        <v>29</v>
      </c>
      <c r="J1276" s="49" t="s">
        <v>2992</v>
      </c>
      <c r="K1276" t="s">
        <v>82</v>
      </c>
      <c r="L1276" t="s">
        <v>83</v>
      </c>
      <c r="M1276" s="50">
        <v>42619</v>
      </c>
      <c r="N1276" s="50">
        <v>42619</v>
      </c>
      <c r="O1276" s="51">
        <v>1</v>
      </c>
      <c r="P1276" s="51">
        <v>0</v>
      </c>
      <c r="Q1276">
        <v>100</v>
      </c>
      <c r="R1276" s="49" t="s">
        <v>2993</v>
      </c>
      <c r="S1276" s="49" t="s">
        <v>2992</v>
      </c>
      <c r="T1276" t="s">
        <v>84</v>
      </c>
      <c r="U1276" t="s">
        <v>27</v>
      </c>
      <c r="V1276" t="s">
        <v>85</v>
      </c>
      <c r="W1276" t="str">
        <f t="shared" ca="1" si="57"/>
        <v/>
      </c>
      <c r="X1276" t="str">
        <f t="shared" si="58"/>
        <v/>
      </c>
      <c r="Y1276" t="str">
        <f t="shared" ca="1" si="59"/>
        <v/>
      </c>
    </row>
    <row r="1277" spans="1:25" x14ac:dyDescent="0.25">
      <c r="A1277">
        <v>329</v>
      </c>
      <c r="B1277" t="s">
        <v>93</v>
      </c>
      <c r="C1277" t="s">
        <v>79</v>
      </c>
      <c r="D1277" t="s">
        <v>80</v>
      </c>
      <c r="E1277" t="s">
        <v>22</v>
      </c>
      <c r="F1277" t="s">
        <v>81</v>
      </c>
      <c r="G1277" t="s">
        <v>2994</v>
      </c>
      <c r="H1277" t="s">
        <v>30</v>
      </c>
      <c r="I1277" t="s">
        <v>30</v>
      </c>
      <c r="J1277" s="49" t="s">
        <v>2995</v>
      </c>
      <c r="K1277" t="s">
        <v>82</v>
      </c>
      <c r="L1277" t="s">
        <v>83</v>
      </c>
      <c r="M1277" s="50">
        <v>42619</v>
      </c>
      <c r="N1277" s="50">
        <v>42619</v>
      </c>
      <c r="O1277" s="51">
        <v>0.10000000149011612</v>
      </c>
      <c r="P1277" s="51">
        <v>0</v>
      </c>
      <c r="Q1277">
        <v>100</v>
      </c>
      <c r="R1277" s="49" t="s">
        <v>2996</v>
      </c>
      <c r="S1277" s="49" t="s">
        <v>2995</v>
      </c>
      <c r="T1277" t="s">
        <v>84</v>
      </c>
      <c r="U1277" t="s">
        <v>27</v>
      </c>
      <c r="V1277" t="s">
        <v>85</v>
      </c>
      <c r="W1277" t="str">
        <f t="shared" ca="1" si="57"/>
        <v/>
      </c>
      <c r="X1277" t="str">
        <f t="shared" si="58"/>
        <v/>
      </c>
      <c r="Y1277" t="str">
        <f t="shared" ca="1" si="59"/>
        <v/>
      </c>
    </row>
    <row r="1278" spans="1:25" x14ac:dyDescent="0.25">
      <c r="A1278">
        <v>335</v>
      </c>
      <c r="B1278" t="s">
        <v>93</v>
      </c>
      <c r="C1278" t="s">
        <v>79</v>
      </c>
      <c r="D1278" t="s">
        <v>80</v>
      </c>
      <c r="E1278" t="s">
        <v>22</v>
      </c>
      <c r="F1278" t="s">
        <v>81</v>
      </c>
      <c r="G1278" t="s">
        <v>2997</v>
      </c>
      <c r="H1278" t="s">
        <v>29</v>
      </c>
      <c r="I1278" t="s">
        <v>29</v>
      </c>
      <c r="J1278" s="49" t="s">
        <v>2998</v>
      </c>
      <c r="K1278" t="s">
        <v>82</v>
      </c>
      <c r="L1278" t="s">
        <v>83</v>
      </c>
      <c r="M1278" s="50">
        <v>42619</v>
      </c>
      <c r="N1278" s="50">
        <v>42619</v>
      </c>
      <c r="O1278" s="51">
        <v>1</v>
      </c>
      <c r="P1278" s="51">
        <v>0</v>
      </c>
      <c r="Q1278">
        <v>100</v>
      </c>
      <c r="R1278" s="49" t="s">
        <v>2999</v>
      </c>
      <c r="S1278" s="49" t="s">
        <v>2998</v>
      </c>
      <c r="T1278" t="s">
        <v>84</v>
      </c>
      <c r="U1278" t="s">
        <v>27</v>
      </c>
      <c r="V1278" t="s">
        <v>85</v>
      </c>
      <c r="W1278" t="str">
        <f t="shared" ca="1" si="57"/>
        <v/>
      </c>
      <c r="X1278" t="str">
        <f t="shared" si="58"/>
        <v/>
      </c>
      <c r="Y1278" t="str">
        <f t="shared" ca="1" si="59"/>
        <v/>
      </c>
    </row>
    <row r="1279" spans="1:25" x14ac:dyDescent="0.25">
      <c r="A1279">
        <v>442</v>
      </c>
      <c r="B1279" t="s">
        <v>93</v>
      </c>
      <c r="C1279" t="s">
        <v>79</v>
      </c>
      <c r="D1279" t="s">
        <v>80</v>
      </c>
      <c r="E1279" t="s">
        <v>22</v>
      </c>
      <c r="F1279" t="s">
        <v>81</v>
      </c>
      <c r="G1279" t="s">
        <v>3000</v>
      </c>
      <c r="H1279" t="s">
        <v>30</v>
      </c>
      <c r="I1279" t="s">
        <v>30</v>
      </c>
      <c r="J1279" s="49" t="s">
        <v>3001</v>
      </c>
      <c r="K1279" t="s">
        <v>82</v>
      </c>
      <c r="L1279" t="s">
        <v>83</v>
      </c>
      <c r="M1279" s="50">
        <v>42619</v>
      </c>
      <c r="N1279" s="50">
        <v>42619</v>
      </c>
      <c r="O1279" s="51">
        <v>1.4500000476837158</v>
      </c>
      <c r="P1279" s="51">
        <v>0</v>
      </c>
      <c r="Q1279">
        <v>100</v>
      </c>
      <c r="R1279" s="49" t="s">
        <v>3001</v>
      </c>
      <c r="S1279" s="49" t="s">
        <v>3001</v>
      </c>
      <c r="T1279" t="s">
        <v>84</v>
      </c>
      <c r="U1279" t="s">
        <v>27</v>
      </c>
      <c r="V1279" t="s">
        <v>85</v>
      </c>
      <c r="W1279" t="str">
        <f t="shared" ca="1" si="57"/>
        <v/>
      </c>
      <c r="X1279" t="str">
        <f t="shared" si="58"/>
        <v/>
      </c>
      <c r="Y1279" t="str">
        <f t="shared" ca="1" si="59"/>
        <v/>
      </c>
    </row>
    <row r="1280" spans="1:25" x14ac:dyDescent="0.25">
      <c r="A1280">
        <v>443</v>
      </c>
      <c r="B1280" t="s">
        <v>93</v>
      </c>
      <c r="C1280" t="s">
        <v>79</v>
      </c>
      <c r="D1280" t="s">
        <v>80</v>
      </c>
      <c r="E1280" t="s">
        <v>22</v>
      </c>
      <c r="F1280" t="s">
        <v>81</v>
      </c>
      <c r="G1280" t="s">
        <v>3002</v>
      </c>
      <c r="H1280" t="s">
        <v>30</v>
      </c>
      <c r="I1280" t="s">
        <v>30</v>
      </c>
      <c r="J1280" s="49" t="s">
        <v>3003</v>
      </c>
      <c r="K1280" t="s">
        <v>82</v>
      </c>
      <c r="L1280" t="s">
        <v>83</v>
      </c>
      <c r="M1280" s="50">
        <v>42619</v>
      </c>
      <c r="N1280" s="50">
        <v>42619</v>
      </c>
      <c r="O1280" s="51">
        <v>2</v>
      </c>
      <c r="P1280" s="51">
        <v>0</v>
      </c>
      <c r="Q1280">
        <v>100</v>
      </c>
      <c r="R1280" s="49" t="s">
        <v>3004</v>
      </c>
      <c r="S1280" s="49" t="s">
        <v>3003</v>
      </c>
      <c r="T1280" t="s">
        <v>84</v>
      </c>
      <c r="U1280" t="s">
        <v>27</v>
      </c>
      <c r="V1280" t="s">
        <v>85</v>
      </c>
      <c r="W1280" t="str">
        <f t="shared" ca="1" si="57"/>
        <v/>
      </c>
      <c r="X1280" t="str">
        <f t="shared" si="58"/>
        <v/>
      </c>
      <c r="Y1280" t="str">
        <f t="shared" ca="1" si="59"/>
        <v/>
      </c>
    </row>
    <row r="1281" spans="1:25" x14ac:dyDescent="0.25">
      <c r="A1281">
        <v>446</v>
      </c>
      <c r="B1281" t="s">
        <v>93</v>
      </c>
      <c r="C1281" t="s">
        <v>79</v>
      </c>
      <c r="D1281" t="s">
        <v>80</v>
      </c>
      <c r="E1281" t="s">
        <v>22</v>
      </c>
      <c r="F1281" t="s">
        <v>81</v>
      </c>
      <c r="G1281" t="s">
        <v>3005</v>
      </c>
      <c r="H1281" t="s">
        <v>29</v>
      </c>
      <c r="I1281" t="s">
        <v>29</v>
      </c>
      <c r="J1281" s="49" t="s">
        <v>3006</v>
      </c>
      <c r="K1281" t="s">
        <v>82</v>
      </c>
      <c r="L1281" t="s">
        <v>83</v>
      </c>
      <c r="M1281" s="50">
        <v>42619</v>
      </c>
      <c r="N1281" s="50">
        <v>42619</v>
      </c>
      <c r="O1281" s="51">
        <v>1</v>
      </c>
      <c r="P1281" s="51">
        <v>0</v>
      </c>
      <c r="Q1281">
        <v>100</v>
      </c>
      <c r="R1281" s="49" t="s">
        <v>3007</v>
      </c>
      <c r="S1281" s="49" t="s">
        <v>3006</v>
      </c>
      <c r="T1281" t="s">
        <v>84</v>
      </c>
      <c r="U1281" t="s">
        <v>27</v>
      </c>
      <c r="V1281" t="s">
        <v>85</v>
      </c>
      <c r="W1281" t="str">
        <f t="shared" ca="1" si="57"/>
        <v/>
      </c>
      <c r="X1281" t="str">
        <f t="shared" si="58"/>
        <v/>
      </c>
      <c r="Y1281" t="str">
        <f t="shared" ca="1" si="59"/>
        <v/>
      </c>
    </row>
    <row r="1282" spans="1:25" x14ac:dyDescent="0.25">
      <c r="A1282">
        <v>463</v>
      </c>
      <c r="B1282" t="s">
        <v>93</v>
      </c>
      <c r="C1282" t="s">
        <v>79</v>
      </c>
      <c r="D1282" t="s">
        <v>80</v>
      </c>
      <c r="E1282" t="s">
        <v>22</v>
      </c>
      <c r="F1282" t="s">
        <v>81</v>
      </c>
      <c r="G1282" t="s">
        <v>3008</v>
      </c>
      <c r="H1282" t="s">
        <v>29</v>
      </c>
      <c r="I1282" t="s">
        <v>29</v>
      </c>
      <c r="J1282" s="49" t="s">
        <v>3009</v>
      </c>
      <c r="K1282" t="s">
        <v>82</v>
      </c>
      <c r="L1282" t="s">
        <v>83</v>
      </c>
      <c r="M1282" s="50">
        <v>42621</v>
      </c>
      <c r="N1282" s="50">
        <v>42621</v>
      </c>
      <c r="O1282" s="51">
        <v>4</v>
      </c>
      <c r="P1282" s="51">
        <v>0</v>
      </c>
      <c r="Q1282">
        <v>100</v>
      </c>
      <c r="R1282" s="49" t="s">
        <v>3010</v>
      </c>
      <c r="S1282" s="49" t="s">
        <v>3009</v>
      </c>
      <c r="T1282" t="s">
        <v>84</v>
      </c>
      <c r="U1282" t="s">
        <v>27</v>
      </c>
      <c r="V1282" t="s">
        <v>85</v>
      </c>
      <c r="W1282" t="str">
        <f t="shared" ref="W1282:W1345" ca="1" si="60">IF($E1282="Nova",IF(($M1282-TODAY()&lt;0),1,""),"")</f>
        <v/>
      </c>
      <c r="X1282" t="str">
        <f t="shared" ref="X1282:X1345" si="61">IF($E1282="Concluída",IF(($N1282-M1282&gt;0),1,""),"")</f>
        <v/>
      </c>
      <c r="Y1282" t="str">
        <f t="shared" ref="Y1282:Y1345" ca="1" si="62">IF($E1282="Em Andamento",IF(($M1282-TODAY()&lt;0),1,""),"")</f>
        <v/>
      </c>
    </row>
    <row r="1283" spans="1:25" x14ac:dyDescent="0.25">
      <c r="A1283">
        <v>472</v>
      </c>
      <c r="B1283" t="s">
        <v>93</v>
      </c>
      <c r="C1283" t="s">
        <v>79</v>
      </c>
      <c r="D1283" t="s">
        <v>80</v>
      </c>
      <c r="E1283" t="s">
        <v>22</v>
      </c>
      <c r="F1283" t="s">
        <v>81</v>
      </c>
      <c r="G1283" t="s">
        <v>2950</v>
      </c>
      <c r="H1283" t="s">
        <v>29</v>
      </c>
      <c r="I1283" t="s">
        <v>29</v>
      </c>
      <c r="J1283" s="49" t="s">
        <v>3011</v>
      </c>
      <c r="K1283" t="s">
        <v>82</v>
      </c>
      <c r="L1283" t="s">
        <v>83</v>
      </c>
      <c r="M1283" s="50">
        <v>42621</v>
      </c>
      <c r="N1283" s="50">
        <v>42621</v>
      </c>
      <c r="O1283" s="51">
        <v>1</v>
      </c>
      <c r="P1283" s="51">
        <v>0</v>
      </c>
      <c r="Q1283">
        <v>100</v>
      </c>
      <c r="R1283" s="49" t="s">
        <v>3012</v>
      </c>
      <c r="S1283" s="49" t="s">
        <v>3011</v>
      </c>
      <c r="T1283" t="s">
        <v>84</v>
      </c>
      <c r="U1283" t="s">
        <v>27</v>
      </c>
      <c r="V1283" t="s">
        <v>85</v>
      </c>
      <c r="W1283" t="str">
        <f t="shared" ca="1" si="60"/>
        <v/>
      </c>
      <c r="X1283" t="str">
        <f t="shared" si="61"/>
        <v/>
      </c>
      <c r="Y1283" t="str">
        <f t="shared" ca="1" si="62"/>
        <v/>
      </c>
    </row>
    <row r="1284" spans="1:25" x14ac:dyDescent="0.25">
      <c r="A1284">
        <v>496</v>
      </c>
      <c r="B1284" t="s">
        <v>93</v>
      </c>
      <c r="C1284" t="s">
        <v>79</v>
      </c>
      <c r="D1284" t="s">
        <v>80</v>
      </c>
      <c r="E1284" t="s">
        <v>22</v>
      </c>
      <c r="F1284" t="s">
        <v>81</v>
      </c>
      <c r="G1284" t="s">
        <v>3013</v>
      </c>
      <c r="H1284" t="s">
        <v>29</v>
      </c>
      <c r="I1284" t="s">
        <v>29</v>
      </c>
      <c r="J1284" s="49" t="s">
        <v>3014</v>
      </c>
      <c r="K1284" t="s">
        <v>82</v>
      </c>
      <c r="L1284" t="s">
        <v>83</v>
      </c>
      <c r="M1284" s="50">
        <v>42621</v>
      </c>
      <c r="N1284" s="50">
        <v>42621</v>
      </c>
      <c r="O1284" s="51">
        <v>1</v>
      </c>
      <c r="P1284" s="51">
        <v>0</v>
      </c>
      <c r="Q1284">
        <v>100</v>
      </c>
      <c r="R1284" s="49" t="s">
        <v>3015</v>
      </c>
      <c r="S1284" s="49" t="s">
        <v>3014</v>
      </c>
      <c r="T1284" t="s">
        <v>84</v>
      </c>
      <c r="U1284" t="s">
        <v>27</v>
      </c>
      <c r="V1284" t="s">
        <v>85</v>
      </c>
      <c r="W1284" t="str">
        <f t="shared" ca="1" si="60"/>
        <v/>
      </c>
      <c r="X1284" t="str">
        <f t="shared" si="61"/>
        <v/>
      </c>
      <c r="Y1284" t="str">
        <f t="shared" ca="1" si="62"/>
        <v/>
      </c>
    </row>
    <row r="1285" spans="1:25" x14ac:dyDescent="0.25">
      <c r="A1285">
        <v>512</v>
      </c>
      <c r="B1285" t="s">
        <v>93</v>
      </c>
      <c r="C1285" t="s">
        <v>79</v>
      </c>
      <c r="D1285" t="s">
        <v>80</v>
      </c>
      <c r="E1285" t="s">
        <v>22</v>
      </c>
      <c r="F1285" t="s">
        <v>81</v>
      </c>
      <c r="G1285" t="s">
        <v>3016</v>
      </c>
      <c r="H1285" t="s">
        <v>30</v>
      </c>
      <c r="I1285" t="s">
        <v>30</v>
      </c>
      <c r="J1285" s="49" t="s">
        <v>3017</v>
      </c>
      <c r="K1285" t="s">
        <v>82</v>
      </c>
      <c r="L1285" t="s">
        <v>83</v>
      </c>
      <c r="M1285" s="50">
        <v>42621</v>
      </c>
      <c r="N1285" s="50">
        <v>42621</v>
      </c>
      <c r="O1285" s="51">
        <v>0.40000000596046448</v>
      </c>
      <c r="P1285" s="51">
        <v>0</v>
      </c>
      <c r="Q1285">
        <v>100</v>
      </c>
      <c r="R1285" s="49" t="s">
        <v>3018</v>
      </c>
      <c r="S1285" s="49" t="s">
        <v>3019</v>
      </c>
      <c r="T1285" t="s">
        <v>84</v>
      </c>
      <c r="U1285" t="s">
        <v>27</v>
      </c>
      <c r="V1285" t="s">
        <v>85</v>
      </c>
      <c r="W1285" t="str">
        <f t="shared" ca="1" si="60"/>
        <v/>
      </c>
      <c r="X1285" t="str">
        <f t="shared" si="61"/>
        <v/>
      </c>
      <c r="Y1285" t="str">
        <f t="shared" ca="1" si="62"/>
        <v/>
      </c>
    </row>
    <row r="1286" spans="1:25" x14ac:dyDescent="0.25">
      <c r="A1286">
        <v>550</v>
      </c>
      <c r="B1286" t="s">
        <v>93</v>
      </c>
      <c r="C1286" t="s">
        <v>79</v>
      </c>
      <c r="D1286" t="s">
        <v>80</v>
      </c>
      <c r="E1286" t="s">
        <v>22</v>
      </c>
      <c r="F1286" t="s">
        <v>88</v>
      </c>
      <c r="G1286" t="s">
        <v>3020</v>
      </c>
      <c r="H1286" t="s">
        <v>29</v>
      </c>
      <c r="I1286" t="s">
        <v>29</v>
      </c>
      <c r="J1286" s="49" t="s">
        <v>3021</v>
      </c>
      <c r="K1286" t="s">
        <v>82</v>
      </c>
      <c r="L1286" t="s">
        <v>83</v>
      </c>
      <c r="M1286" s="50">
        <v>42621</v>
      </c>
      <c r="N1286" s="50">
        <v>42621</v>
      </c>
      <c r="O1286" s="51">
        <v>1</v>
      </c>
      <c r="P1286" s="51">
        <v>0</v>
      </c>
      <c r="Q1286">
        <v>100</v>
      </c>
      <c r="R1286" s="49" t="s">
        <v>3022</v>
      </c>
      <c r="S1286" s="49" t="s">
        <v>3021</v>
      </c>
      <c r="T1286" t="s">
        <v>84</v>
      </c>
      <c r="U1286" t="s">
        <v>27</v>
      </c>
      <c r="V1286" t="s">
        <v>85</v>
      </c>
      <c r="W1286" t="str">
        <f t="shared" ca="1" si="60"/>
        <v/>
      </c>
      <c r="X1286" t="str">
        <f t="shared" si="61"/>
        <v/>
      </c>
      <c r="Y1286" t="str">
        <f t="shared" ca="1" si="62"/>
        <v/>
      </c>
    </row>
    <row r="1287" spans="1:25" x14ac:dyDescent="0.25">
      <c r="A1287">
        <v>572</v>
      </c>
      <c r="B1287" t="s">
        <v>93</v>
      </c>
      <c r="C1287" t="s">
        <v>79</v>
      </c>
      <c r="D1287" t="s">
        <v>80</v>
      </c>
      <c r="E1287" t="s">
        <v>26</v>
      </c>
      <c r="F1287" t="s">
        <v>92</v>
      </c>
      <c r="G1287" t="s">
        <v>3023</v>
      </c>
      <c r="H1287" t="s">
        <v>2933</v>
      </c>
      <c r="I1287" t="s">
        <v>2933</v>
      </c>
      <c r="J1287" s="49" t="s">
        <v>3024</v>
      </c>
      <c r="K1287" t="s">
        <v>82</v>
      </c>
      <c r="L1287" t="s">
        <v>83</v>
      </c>
      <c r="M1287" s="50">
        <v>42621</v>
      </c>
      <c r="N1287" s="50">
        <v>42621</v>
      </c>
      <c r="O1287" s="51">
        <v>0</v>
      </c>
      <c r="P1287" s="51">
        <v>0</v>
      </c>
      <c r="Q1287">
        <v>100</v>
      </c>
      <c r="R1287" s="49" t="s">
        <v>3025</v>
      </c>
      <c r="S1287" s="49" t="s">
        <v>3025</v>
      </c>
      <c r="T1287" t="s">
        <v>84</v>
      </c>
      <c r="U1287" t="s">
        <v>27</v>
      </c>
      <c r="V1287" t="s">
        <v>85</v>
      </c>
      <c r="W1287">
        <f t="shared" ca="1" si="60"/>
        <v>1</v>
      </c>
      <c r="X1287" t="str">
        <f t="shared" si="61"/>
        <v/>
      </c>
      <c r="Y1287" t="str">
        <f t="shared" ca="1" si="62"/>
        <v/>
      </c>
    </row>
    <row r="1288" spans="1:25" x14ac:dyDescent="0.25">
      <c r="A1288">
        <v>574</v>
      </c>
      <c r="B1288" t="s">
        <v>93</v>
      </c>
      <c r="C1288" t="s">
        <v>79</v>
      </c>
      <c r="D1288" t="s">
        <v>80</v>
      </c>
      <c r="E1288" t="s">
        <v>69</v>
      </c>
      <c r="F1288" t="s">
        <v>81</v>
      </c>
      <c r="G1288" t="s">
        <v>3026</v>
      </c>
      <c r="H1288" t="s">
        <v>2933</v>
      </c>
      <c r="I1288" t="s">
        <v>2933</v>
      </c>
      <c r="J1288" s="49" t="s">
        <v>3027</v>
      </c>
      <c r="K1288" t="s">
        <v>82</v>
      </c>
      <c r="L1288" t="s">
        <v>83</v>
      </c>
      <c r="M1288" s="50">
        <v>42621</v>
      </c>
      <c r="N1288" s="50">
        <v>42621</v>
      </c>
      <c r="O1288" s="51">
        <v>1</v>
      </c>
      <c r="P1288" s="51">
        <v>0</v>
      </c>
      <c r="Q1288">
        <v>100</v>
      </c>
      <c r="R1288" s="49" t="s">
        <v>3028</v>
      </c>
      <c r="S1288" s="49" t="s">
        <v>3029</v>
      </c>
      <c r="T1288" t="s">
        <v>84</v>
      </c>
      <c r="U1288" t="s">
        <v>27</v>
      </c>
      <c r="V1288" t="s">
        <v>85</v>
      </c>
      <c r="W1288" t="str">
        <f t="shared" ca="1" si="60"/>
        <v/>
      </c>
      <c r="X1288" t="str">
        <f t="shared" si="61"/>
        <v/>
      </c>
      <c r="Y1288" t="str">
        <f t="shared" ca="1" si="62"/>
        <v/>
      </c>
    </row>
    <row r="1289" spans="1:25" x14ac:dyDescent="0.25">
      <c r="A1289">
        <v>576</v>
      </c>
      <c r="B1289" t="s">
        <v>93</v>
      </c>
      <c r="C1289" t="s">
        <v>79</v>
      </c>
      <c r="D1289" t="s">
        <v>80</v>
      </c>
      <c r="E1289" t="s">
        <v>26</v>
      </c>
      <c r="F1289" t="s">
        <v>88</v>
      </c>
      <c r="G1289" t="s">
        <v>3030</v>
      </c>
      <c r="H1289" t="s">
        <v>2933</v>
      </c>
      <c r="I1289" t="s">
        <v>2933</v>
      </c>
      <c r="J1289" s="49" t="s">
        <v>3031</v>
      </c>
      <c r="K1289" t="s">
        <v>82</v>
      </c>
      <c r="L1289" t="s">
        <v>83</v>
      </c>
      <c r="M1289" s="50">
        <v>42621</v>
      </c>
      <c r="N1289" s="50">
        <v>42621</v>
      </c>
      <c r="O1289" s="51">
        <v>0</v>
      </c>
      <c r="P1289" s="51">
        <v>0</v>
      </c>
      <c r="Q1289">
        <v>100</v>
      </c>
      <c r="R1289" s="49" t="s">
        <v>3031</v>
      </c>
      <c r="S1289" s="49" t="s">
        <v>3031</v>
      </c>
      <c r="T1289" t="s">
        <v>84</v>
      </c>
      <c r="U1289" t="s">
        <v>27</v>
      </c>
      <c r="V1289" t="s">
        <v>85</v>
      </c>
      <c r="W1289">
        <f t="shared" ca="1" si="60"/>
        <v>1</v>
      </c>
      <c r="X1289" t="str">
        <f t="shared" si="61"/>
        <v/>
      </c>
      <c r="Y1289" t="str">
        <f t="shared" ca="1" si="62"/>
        <v/>
      </c>
    </row>
    <row r="1290" spans="1:25" x14ac:dyDescent="0.25">
      <c r="A1290">
        <v>578</v>
      </c>
      <c r="B1290" t="s">
        <v>93</v>
      </c>
      <c r="C1290" t="s">
        <v>79</v>
      </c>
      <c r="D1290" t="s">
        <v>80</v>
      </c>
      <c r="E1290" t="s">
        <v>26</v>
      </c>
      <c r="F1290" t="s">
        <v>92</v>
      </c>
      <c r="G1290" t="s">
        <v>3032</v>
      </c>
      <c r="H1290" t="s">
        <v>2933</v>
      </c>
      <c r="I1290" t="s">
        <v>2933</v>
      </c>
      <c r="J1290" s="49" t="s">
        <v>3033</v>
      </c>
      <c r="K1290" t="s">
        <v>82</v>
      </c>
      <c r="L1290" t="s">
        <v>83</v>
      </c>
      <c r="M1290" s="50">
        <v>42621</v>
      </c>
      <c r="N1290" s="50">
        <v>42622</v>
      </c>
      <c r="O1290" s="51">
        <v>0</v>
      </c>
      <c r="P1290" s="51">
        <v>0</v>
      </c>
      <c r="Q1290">
        <v>100</v>
      </c>
      <c r="R1290" s="49" t="s">
        <v>3033</v>
      </c>
      <c r="S1290" s="49" t="s">
        <v>86</v>
      </c>
      <c r="T1290" t="s">
        <v>84</v>
      </c>
      <c r="U1290" t="s">
        <v>27</v>
      </c>
      <c r="V1290" t="s">
        <v>85</v>
      </c>
      <c r="W1290">
        <f t="shared" ca="1" si="60"/>
        <v>1</v>
      </c>
      <c r="X1290" t="str">
        <f t="shared" si="61"/>
        <v/>
      </c>
      <c r="Y1290" t="str">
        <f t="shared" ca="1" si="62"/>
        <v/>
      </c>
    </row>
    <row r="1291" spans="1:25" x14ac:dyDescent="0.25">
      <c r="A1291">
        <v>613</v>
      </c>
      <c r="B1291" t="s">
        <v>93</v>
      </c>
      <c r="C1291" t="s">
        <v>79</v>
      </c>
      <c r="D1291" t="s">
        <v>80</v>
      </c>
      <c r="E1291" t="s">
        <v>22</v>
      </c>
      <c r="F1291" t="s">
        <v>81</v>
      </c>
      <c r="G1291" t="s">
        <v>3034</v>
      </c>
      <c r="H1291" t="s">
        <v>29</v>
      </c>
      <c r="I1291" t="s">
        <v>29</v>
      </c>
      <c r="J1291" s="49" t="s">
        <v>3035</v>
      </c>
      <c r="K1291" t="s">
        <v>82</v>
      </c>
      <c r="L1291" t="s">
        <v>83</v>
      </c>
      <c r="M1291" s="50">
        <v>42622</v>
      </c>
      <c r="N1291" s="50">
        <v>42622</v>
      </c>
      <c r="O1291" s="51">
        <v>2</v>
      </c>
      <c r="P1291" s="51">
        <v>0</v>
      </c>
      <c r="Q1291">
        <v>100</v>
      </c>
      <c r="R1291" s="49" t="s">
        <v>3036</v>
      </c>
      <c r="S1291" s="49" t="s">
        <v>3035</v>
      </c>
      <c r="T1291" t="s">
        <v>84</v>
      </c>
      <c r="U1291" t="s">
        <v>27</v>
      </c>
      <c r="V1291" t="s">
        <v>85</v>
      </c>
      <c r="W1291" t="str">
        <f t="shared" ca="1" si="60"/>
        <v/>
      </c>
      <c r="X1291" t="str">
        <f t="shared" si="61"/>
        <v/>
      </c>
      <c r="Y1291" t="str">
        <f t="shared" ca="1" si="62"/>
        <v/>
      </c>
    </row>
    <row r="1292" spans="1:25" x14ac:dyDescent="0.25">
      <c r="A1292">
        <v>623</v>
      </c>
      <c r="B1292" t="s">
        <v>93</v>
      </c>
      <c r="C1292" t="s">
        <v>79</v>
      </c>
      <c r="D1292" t="s">
        <v>80</v>
      </c>
      <c r="E1292" t="s">
        <v>22</v>
      </c>
      <c r="F1292" t="s">
        <v>81</v>
      </c>
      <c r="G1292" t="s">
        <v>3037</v>
      </c>
      <c r="H1292" t="s">
        <v>29</v>
      </c>
      <c r="I1292" t="s">
        <v>29</v>
      </c>
      <c r="J1292" s="49" t="s">
        <v>3038</v>
      </c>
      <c r="K1292" t="s">
        <v>82</v>
      </c>
      <c r="L1292" t="s">
        <v>83</v>
      </c>
      <c r="M1292" s="50">
        <v>42622</v>
      </c>
      <c r="N1292" s="50">
        <v>42622</v>
      </c>
      <c r="O1292" s="51">
        <v>1</v>
      </c>
      <c r="P1292" s="51">
        <v>0</v>
      </c>
      <c r="Q1292">
        <v>100</v>
      </c>
      <c r="R1292" s="49" t="s">
        <v>3039</v>
      </c>
      <c r="S1292" s="49" t="s">
        <v>3038</v>
      </c>
      <c r="T1292" t="s">
        <v>84</v>
      </c>
      <c r="U1292" t="s">
        <v>27</v>
      </c>
      <c r="V1292" t="s">
        <v>85</v>
      </c>
      <c r="W1292" t="str">
        <f t="shared" ca="1" si="60"/>
        <v/>
      </c>
      <c r="X1292" t="str">
        <f t="shared" si="61"/>
        <v/>
      </c>
      <c r="Y1292" t="str">
        <f t="shared" ca="1" si="62"/>
        <v/>
      </c>
    </row>
    <row r="1293" spans="1:25" x14ac:dyDescent="0.25">
      <c r="A1293">
        <v>641</v>
      </c>
      <c r="B1293" t="s">
        <v>93</v>
      </c>
      <c r="C1293" t="s">
        <v>79</v>
      </c>
      <c r="D1293" t="s">
        <v>80</v>
      </c>
      <c r="E1293" t="s">
        <v>22</v>
      </c>
      <c r="F1293" t="s">
        <v>3040</v>
      </c>
      <c r="G1293" t="s">
        <v>3041</v>
      </c>
      <c r="H1293" t="s">
        <v>30</v>
      </c>
      <c r="I1293" t="s">
        <v>30</v>
      </c>
      <c r="J1293" s="49" t="s">
        <v>3042</v>
      </c>
      <c r="K1293" t="s">
        <v>82</v>
      </c>
      <c r="L1293" t="s">
        <v>83</v>
      </c>
      <c r="M1293" s="50">
        <v>42622</v>
      </c>
      <c r="N1293" s="50">
        <v>42622</v>
      </c>
      <c r="O1293" s="51">
        <v>4</v>
      </c>
      <c r="P1293" s="51">
        <v>0</v>
      </c>
      <c r="Q1293">
        <v>100</v>
      </c>
      <c r="R1293" s="49" t="s">
        <v>3043</v>
      </c>
      <c r="S1293" s="49" t="s">
        <v>3044</v>
      </c>
      <c r="T1293" t="s">
        <v>84</v>
      </c>
      <c r="U1293" t="s">
        <v>27</v>
      </c>
      <c r="V1293" t="s">
        <v>85</v>
      </c>
      <c r="W1293" t="str">
        <f t="shared" ca="1" si="60"/>
        <v/>
      </c>
      <c r="X1293" t="str">
        <f t="shared" si="61"/>
        <v/>
      </c>
      <c r="Y1293" t="str">
        <f t="shared" ca="1" si="62"/>
        <v/>
      </c>
    </row>
    <row r="1294" spans="1:25" x14ac:dyDescent="0.25">
      <c r="A1294">
        <v>642</v>
      </c>
      <c r="B1294" t="s">
        <v>93</v>
      </c>
      <c r="C1294" t="s">
        <v>79</v>
      </c>
      <c r="D1294" t="s">
        <v>80</v>
      </c>
      <c r="E1294" t="s">
        <v>22</v>
      </c>
      <c r="F1294" t="s">
        <v>81</v>
      </c>
      <c r="G1294" t="s">
        <v>3045</v>
      </c>
      <c r="H1294" t="s">
        <v>30</v>
      </c>
      <c r="I1294" t="s">
        <v>30</v>
      </c>
      <c r="J1294" s="49" t="s">
        <v>3046</v>
      </c>
      <c r="K1294" t="s">
        <v>82</v>
      </c>
      <c r="L1294" t="s">
        <v>83</v>
      </c>
      <c r="M1294" s="50">
        <v>42622</v>
      </c>
      <c r="N1294" s="50">
        <v>42622</v>
      </c>
      <c r="O1294" s="51">
        <v>0.20000000298023224</v>
      </c>
      <c r="P1294" s="51">
        <v>0</v>
      </c>
      <c r="Q1294">
        <v>100</v>
      </c>
      <c r="R1294" s="49" t="s">
        <v>3047</v>
      </c>
      <c r="S1294" s="49" t="s">
        <v>3047</v>
      </c>
      <c r="T1294" t="s">
        <v>84</v>
      </c>
      <c r="U1294" t="s">
        <v>27</v>
      </c>
      <c r="V1294" t="s">
        <v>85</v>
      </c>
      <c r="W1294" t="str">
        <f t="shared" ca="1" si="60"/>
        <v/>
      </c>
      <c r="X1294" t="str">
        <f t="shared" si="61"/>
        <v/>
      </c>
      <c r="Y1294" t="str">
        <f t="shared" ca="1" si="62"/>
        <v/>
      </c>
    </row>
    <row r="1295" spans="1:25" x14ac:dyDescent="0.25">
      <c r="A1295">
        <v>644</v>
      </c>
      <c r="B1295" t="s">
        <v>93</v>
      </c>
      <c r="C1295" t="s">
        <v>79</v>
      </c>
      <c r="D1295" t="s">
        <v>80</v>
      </c>
      <c r="E1295" t="s">
        <v>22</v>
      </c>
      <c r="F1295" t="s">
        <v>81</v>
      </c>
      <c r="G1295" t="s">
        <v>3048</v>
      </c>
      <c r="H1295" t="s">
        <v>30</v>
      </c>
      <c r="I1295" t="s">
        <v>30</v>
      </c>
      <c r="J1295" s="49" t="s">
        <v>3049</v>
      </c>
      <c r="K1295" t="s">
        <v>82</v>
      </c>
      <c r="L1295" t="s">
        <v>83</v>
      </c>
      <c r="M1295" s="50">
        <v>42622</v>
      </c>
      <c r="N1295" s="50">
        <v>42622</v>
      </c>
      <c r="O1295" s="51">
        <v>0.10000000149011612</v>
      </c>
      <c r="P1295" s="51">
        <v>0</v>
      </c>
      <c r="Q1295">
        <v>100</v>
      </c>
      <c r="R1295" s="49" t="s">
        <v>3050</v>
      </c>
      <c r="S1295" s="49" t="s">
        <v>3050</v>
      </c>
      <c r="T1295" t="s">
        <v>84</v>
      </c>
      <c r="U1295" t="s">
        <v>27</v>
      </c>
      <c r="V1295" t="s">
        <v>85</v>
      </c>
      <c r="W1295" t="str">
        <f t="shared" ca="1" si="60"/>
        <v/>
      </c>
      <c r="X1295" t="str">
        <f t="shared" si="61"/>
        <v/>
      </c>
      <c r="Y1295" t="str">
        <f t="shared" ca="1" si="62"/>
        <v/>
      </c>
    </row>
    <row r="1296" spans="1:25" x14ac:dyDescent="0.25">
      <c r="A1296">
        <v>671</v>
      </c>
      <c r="B1296" t="s">
        <v>93</v>
      </c>
      <c r="C1296" t="s">
        <v>79</v>
      </c>
      <c r="D1296" t="s">
        <v>80</v>
      </c>
      <c r="E1296" t="s">
        <v>22</v>
      </c>
      <c r="F1296" t="s">
        <v>81</v>
      </c>
      <c r="G1296" t="s">
        <v>3051</v>
      </c>
      <c r="H1296" t="s">
        <v>29</v>
      </c>
      <c r="I1296" t="s">
        <v>29</v>
      </c>
      <c r="J1296" s="49" t="s">
        <v>3052</v>
      </c>
      <c r="K1296" t="s">
        <v>82</v>
      </c>
      <c r="L1296" t="s">
        <v>83</v>
      </c>
      <c r="M1296" s="50">
        <v>42622</v>
      </c>
      <c r="N1296" s="50">
        <v>42622</v>
      </c>
      <c r="O1296" s="51">
        <v>1</v>
      </c>
      <c r="P1296" s="51">
        <v>0</v>
      </c>
      <c r="Q1296">
        <v>100</v>
      </c>
      <c r="R1296" s="49" t="s">
        <v>3053</v>
      </c>
      <c r="S1296" s="49" t="s">
        <v>3054</v>
      </c>
      <c r="T1296" t="s">
        <v>84</v>
      </c>
      <c r="U1296" t="s">
        <v>27</v>
      </c>
      <c r="V1296" t="s">
        <v>85</v>
      </c>
      <c r="W1296" t="str">
        <f t="shared" ca="1" si="60"/>
        <v/>
      </c>
      <c r="X1296" t="str">
        <f t="shared" si="61"/>
        <v/>
      </c>
      <c r="Y1296" t="str">
        <f t="shared" ca="1" si="62"/>
        <v/>
      </c>
    </row>
    <row r="1297" spans="1:25" x14ac:dyDescent="0.25">
      <c r="A1297">
        <v>681</v>
      </c>
      <c r="B1297" t="s">
        <v>93</v>
      </c>
      <c r="C1297" t="s">
        <v>79</v>
      </c>
      <c r="D1297" t="s">
        <v>80</v>
      </c>
      <c r="E1297" t="s">
        <v>22</v>
      </c>
      <c r="F1297" t="s">
        <v>81</v>
      </c>
      <c r="G1297" t="s">
        <v>3055</v>
      </c>
      <c r="H1297" t="s">
        <v>29</v>
      </c>
      <c r="I1297" t="s">
        <v>29</v>
      </c>
      <c r="J1297" s="49" t="s">
        <v>3056</v>
      </c>
      <c r="K1297" t="s">
        <v>82</v>
      </c>
      <c r="L1297" t="s">
        <v>83</v>
      </c>
      <c r="M1297" s="50">
        <v>42623</v>
      </c>
      <c r="N1297" s="50">
        <v>42623</v>
      </c>
      <c r="O1297" s="51">
        <v>2</v>
      </c>
      <c r="P1297" s="51">
        <v>0</v>
      </c>
      <c r="Q1297">
        <v>100</v>
      </c>
      <c r="R1297" s="49" t="s">
        <v>3057</v>
      </c>
      <c r="S1297" s="49" t="s">
        <v>3056</v>
      </c>
      <c r="T1297" t="s">
        <v>84</v>
      </c>
      <c r="U1297" t="s">
        <v>27</v>
      </c>
      <c r="V1297" t="s">
        <v>85</v>
      </c>
      <c r="W1297" t="str">
        <f t="shared" ca="1" si="60"/>
        <v/>
      </c>
      <c r="X1297" t="str">
        <f t="shared" si="61"/>
        <v/>
      </c>
      <c r="Y1297" t="str">
        <f t="shared" ca="1" si="62"/>
        <v/>
      </c>
    </row>
    <row r="1298" spans="1:25" x14ac:dyDescent="0.25">
      <c r="A1298">
        <v>682</v>
      </c>
      <c r="B1298" t="s">
        <v>93</v>
      </c>
      <c r="C1298" t="s">
        <v>79</v>
      </c>
      <c r="D1298" t="s">
        <v>80</v>
      </c>
      <c r="E1298" t="s">
        <v>22</v>
      </c>
      <c r="F1298" t="s">
        <v>81</v>
      </c>
      <c r="G1298" t="s">
        <v>3058</v>
      </c>
      <c r="H1298" t="s">
        <v>29</v>
      </c>
      <c r="I1298" t="s">
        <v>29</v>
      </c>
      <c r="J1298" s="49" t="s">
        <v>3059</v>
      </c>
      <c r="K1298" t="s">
        <v>82</v>
      </c>
      <c r="L1298" t="s">
        <v>83</v>
      </c>
      <c r="M1298" s="50">
        <v>42623</v>
      </c>
      <c r="N1298" s="50">
        <v>42623</v>
      </c>
      <c r="O1298" s="51">
        <v>1</v>
      </c>
      <c r="P1298" s="51">
        <v>0</v>
      </c>
      <c r="Q1298">
        <v>100</v>
      </c>
      <c r="R1298" s="49" t="s">
        <v>3060</v>
      </c>
      <c r="S1298" s="49" t="s">
        <v>3059</v>
      </c>
      <c r="T1298" t="s">
        <v>84</v>
      </c>
      <c r="U1298" t="s">
        <v>27</v>
      </c>
      <c r="V1298" t="s">
        <v>85</v>
      </c>
      <c r="W1298" t="str">
        <f t="shared" ca="1" si="60"/>
        <v/>
      </c>
      <c r="X1298" t="str">
        <f t="shared" si="61"/>
        <v/>
      </c>
      <c r="Y1298" t="str">
        <f t="shared" ca="1" si="62"/>
        <v/>
      </c>
    </row>
    <row r="1299" spans="1:25" x14ac:dyDescent="0.25">
      <c r="A1299">
        <v>683</v>
      </c>
      <c r="B1299" t="s">
        <v>93</v>
      </c>
      <c r="C1299" t="s">
        <v>79</v>
      </c>
      <c r="D1299" t="s">
        <v>80</v>
      </c>
      <c r="E1299" t="s">
        <v>22</v>
      </c>
      <c r="F1299" t="s">
        <v>81</v>
      </c>
      <c r="G1299" t="s">
        <v>3061</v>
      </c>
      <c r="H1299" t="s">
        <v>29</v>
      </c>
      <c r="I1299" t="s">
        <v>29</v>
      </c>
      <c r="J1299" s="49" t="s">
        <v>3062</v>
      </c>
      <c r="K1299" t="s">
        <v>82</v>
      </c>
      <c r="L1299" t="s">
        <v>83</v>
      </c>
      <c r="M1299" s="50">
        <v>42623</v>
      </c>
      <c r="N1299" s="50">
        <v>42623</v>
      </c>
      <c r="O1299" s="51">
        <v>1</v>
      </c>
      <c r="P1299" s="51">
        <v>0</v>
      </c>
      <c r="Q1299">
        <v>100</v>
      </c>
      <c r="R1299" s="49" t="s">
        <v>3063</v>
      </c>
      <c r="S1299" s="49" t="s">
        <v>3062</v>
      </c>
      <c r="T1299" t="s">
        <v>84</v>
      </c>
      <c r="U1299" t="s">
        <v>27</v>
      </c>
      <c r="V1299" t="s">
        <v>85</v>
      </c>
      <c r="W1299" t="str">
        <f t="shared" ca="1" si="60"/>
        <v/>
      </c>
      <c r="X1299" t="str">
        <f t="shared" si="61"/>
        <v/>
      </c>
      <c r="Y1299" t="str">
        <f t="shared" ca="1" si="62"/>
        <v/>
      </c>
    </row>
    <row r="1300" spans="1:25" x14ac:dyDescent="0.25">
      <c r="A1300">
        <v>684</v>
      </c>
      <c r="B1300" t="s">
        <v>93</v>
      </c>
      <c r="C1300" t="s">
        <v>87</v>
      </c>
      <c r="D1300" t="s">
        <v>80</v>
      </c>
      <c r="E1300" t="s">
        <v>22</v>
      </c>
      <c r="F1300" t="s">
        <v>81</v>
      </c>
      <c r="G1300" t="s">
        <v>3064</v>
      </c>
      <c r="H1300" t="s">
        <v>29</v>
      </c>
      <c r="I1300" t="s">
        <v>29</v>
      </c>
      <c r="J1300" s="49" t="s">
        <v>3065</v>
      </c>
      <c r="K1300" t="s">
        <v>82</v>
      </c>
      <c r="L1300" t="s">
        <v>83</v>
      </c>
      <c r="M1300" s="50">
        <v>42623</v>
      </c>
      <c r="N1300" s="50">
        <v>42623</v>
      </c>
      <c r="O1300" s="51">
        <v>3</v>
      </c>
      <c r="P1300" s="51">
        <v>0</v>
      </c>
      <c r="Q1300">
        <v>100</v>
      </c>
      <c r="R1300" s="49" t="s">
        <v>3066</v>
      </c>
      <c r="S1300" s="49" t="s">
        <v>3067</v>
      </c>
      <c r="T1300" t="s">
        <v>84</v>
      </c>
      <c r="U1300" t="s">
        <v>27</v>
      </c>
      <c r="V1300" t="s">
        <v>85</v>
      </c>
      <c r="W1300" t="str">
        <f t="shared" ca="1" si="60"/>
        <v/>
      </c>
      <c r="X1300" t="str">
        <f t="shared" si="61"/>
        <v/>
      </c>
      <c r="Y1300" t="str">
        <f t="shared" ca="1" si="62"/>
        <v/>
      </c>
    </row>
    <row r="1301" spans="1:25" x14ac:dyDescent="0.25">
      <c r="A1301">
        <v>685</v>
      </c>
      <c r="B1301" t="s">
        <v>93</v>
      </c>
      <c r="C1301" t="s">
        <v>87</v>
      </c>
      <c r="D1301" t="s">
        <v>80</v>
      </c>
      <c r="E1301" t="s">
        <v>22</v>
      </c>
      <c r="F1301" t="s">
        <v>81</v>
      </c>
      <c r="G1301" t="s">
        <v>3068</v>
      </c>
      <c r="H1301" t="s">
        <v>29</v>
      </c>
      <c r="I1301" t="s">
        <v>29</v>
      </c>
      <c r="J1301" s="49" t="s">
        <v>3069</v>
      </c>
      <c r="K1301" t="s">
        <v>82</v>
      </c>
      <c r="L1301" t="s">
        <v>83</v>
      </c>
      <c r="M1301" s="50">
        <v>42624</v>
      </c>
      <c r="N1301" s="50">
        <v>42624</v>
      </c>
      <c r="O1301" s="51">
        <v>1</v>
      </c>
      <c r="P1301" s="51">
        <v>0</v>
      </c>
      <c r="Q1301">
        <v>100</v>
      </c>
      <c r="R1301" s="49" t="s">
        <v>3070</v>
      </c>
      <c r="S1301" s="49" t="s">
        <v>3069</v>
      </c>
      <c r="T1301" t="s">
        <v>84</v>
      </c>
      <c r="U1301" t="s">
        <v>27</v>
      </c>
      <c r="V1301" t="s">
        <v>85</v>
      </c>
      <c r="W1301" t="str">
        <f t="shared" ca="1" si="60"/>
        <v/>
      </c>
      <c r="X1301" t="str">
        <f t="shared" si="61"/>
        <v/>
      </c>
      <c r="Y1301" t="str">
        <f t="shared" ca="1" si="62"/>
        <v/>
      </c>
    </row>
    <row r="1302" spans="1:25" x14ac:dyDescent="0.25">
      <c r="A1302">
        <v>688</v>
      </c>
      <c r="B1302" t="s">
        <v>93</v>
      </c>
      <c r="C1302" t="s">
        <v>79</v>
      </c>
      <c r="D1302" t="s">
        <v>80</v>
      </c>
      <c r="E1302" t="s">
        <v>22</v>
      </c>
      <c r="F1302" t="s">
        <v>81</v>
      </c>
      <c r="G1302" t="s">
        <v>3071</v>
      </c>
      <c r="H1302" t="s">
        <v>30</v>
      </c>
      <c r="I1302" t="s">
        <v>30</v>
      </c>
      <c r="J1302" s="49" t="s">
        <v>3072</v>
      </c>
      <c r="K1302" t="s">
        <v>82</v>
      </c>
      <c r="L1302" t="s">
        <v>83</v>
      </c>
      <c r="M1302" s="50">
        <v>42625</v>
      </c>
      <c r="N1302" s="50">
        <v>42625</v>
      </c>
      <c r="O1302" s="51">
        <v>0.20000000298023224</v>
      </c>
      <c r="P1302" s="51">
        <v>0</v>
      </c>
      <c r="Q1302">
        <v>100</v>
      </c>
      <c r="R1302" s="49" t="s">
        <v>3073</v>
      </c>
      <c r="S1302" s="49" t="s">
        <v>3073</v>
      </c>
      <c r="T1302" t="s">
        <v>84</v>
      </c>
      <c r="U1302" t="s">
        <v>27</v>
      </c>
      <c r="V1302" t="s">
        <v>85</v>
      </c>
      <c r="W1302" t="str">
        <f t="shared" ca="1" si="60"/>
        <v/>
      </c>
      <c r="X1302" t="str">
        <f t="shared" si="61"/>
        <v/>
      </c>
      <c r="Y1302" t="str">
        <f t="shared" ca="1" si="62"/>
        <v/>
      </c>
    </row>
    <row r="1303" spans="1:25" x14ac:dyDescent="0.25">
      <c r="A1303">
        <v>692</v>
      </c>
      <c r="B1303" t="s">
        <v>93</v>
      </c>
      <c r="C1303" t="s">
        <v>79</v>
      </c>
      <c r="D1303" t="s">
        <v>80</v>
      </c>
      <c r="E1303" t="s">
        <v>22</v>
      </c>
      <c r="F1303" t="s">
        <v>81</v>
      </c>
      <c r="G1303" t="s">
        <v>3074</v>
      </c>
      <c r="H1303" t="s">
        <v>30</v>
      </c>
      <c r="I1303" t="s">
        <v>30</v>
      </c>
      <c r="J1303" s="49" t="s">
        <v>3075</v>
      </c>
      <c r="K1303" t="s">
        <v>82</v>
      </c>
      <c r="L1303" t="s">
        <v>83</v>
      </c>
      <c r="M1303" s="50">
        <v>42625</v>
      </c>
      <c r="N1303" s="50">
        <v>42625</v>
      </c>
      <c r="O1303" s="51">
        <v>0.20000000298023224</v>
      </c>
      <c r="P1303" s="51">
        <v>0</v>
      </c>
      <c r="Q1303">
        <v>100</v>
      </c>
      <c r="R1303" s="49" t="s">
        <v>3076</v>
      </c>
      <c r="S1303" s="49" t="s">
        <v>3076</v>
      </c>
      <c r="T1303" t="s">
        <v>84</v>
      </c>
      <c r="U1303" t="s">
        <v>27</v>
      </c>
      <c r="V1303" t="s">
        <v>85</v>
      </c>
      <c r="W1303" t="str">
        <f t="shared" ca="1" si="60"/>
        <v/>
      </c>
      <c r="X1303" t="str">
        <f t="shared" si="61"/>
        <v/>
      </c>
      <c r="Y1303" t="str">
        <f t="shared" ca="1" si="62"/>
        <v/>
      </c>
    </row>
    <row r="1304" spans="1:25" x14ac:dyDescent="0.25">
      <c r="A1304">
        <v>695</v>
      </c>
      <c r="B1304" t="s">
        <v>93</v>
      </c>
      <c r="C1304" t="s">
        <v>79</v>
      </c>
      <c r="D1304" t="s">
        <v>80</v>
      </c>
      <c r="E1304" t="s">
        <v>22</v>
      </c>
      <c r="F1304" t="s">
        <v>81</v>
      </c>
      <c r="G1304" t="s">
        <v>3077</v>
      </c>
      <c r="H1304" t="s">
        <v>30</v>
      </c>
      <c r="I1304" t="s">
        <v>30</v>
      </c>
      <c r="J1304" s="49" t="s">
        <v>3078</v>
      </c>
      <c r="K1304" t="s">
        <v>82</v>
      </c>
      <c r="L1304" t="s">
        <v>83</v>
      </c>
      <c r="M1304" s="50">
        <v>42625</v>
      </c>
      <c r="N1304" s="50">
        <v>42625</v>
      </c>
      <c r="O1304" s="51">
        <v>0.20000000298023224</v>
      </c>
      <c r="P1304" s="51">
        <v>0</v>
      </c>
      <c r="Q1304">
        <v>100</v>
      </c>
      <c r="R1304" s="49" t="s">
        <v>3079</v>
      </c>
      <c r="S1304" s="49" t="s">
        <v>3079</v>
      </c>
      <c r="T1304" t="s">
        <v>84</v>
      </c>
      <c r="U1304" t="s">
        <v>27</v>
      </c>
      <c r="V1304" t="s">
        <v>85</v>
      </c>
      <c r="W1304" t="str">
        <f t="shared" ca="1" si="60"/>
        <v/>
      </c>
      <c r="X1304" t="str">
        <f t="shared" si="61"/>
        <v/>
      </c>
      <c r="Y1304" t="str">
        <f t="shared" ca="1" si="62"/>
        <v/>
      </c>
    </row>
    <row r="1305" spans="1:25" x14ac:dyDescent="0.25">
      <c r="A1305">
        <v>698</v>
      </c>
      <c r="B1305" t="s">
        <v>93</v>
      </c>
      <c r="C1305" t="s">
        <v>79</v>
      </c>
      <c r="D1305" t="s">
        <v>80</v>
      </c>
      <c r="E1305" t="s">
        <v>69</v>
      </c>
      <c r="F1305" t="s">
        <v>81</v>
      </c>
      <c r="G1305" t="s">
        <v>3080</v>
      </c>
      <c r="H1305" t="s">
        <v>2933</v>
      </c>
      <c r="I1305" t="s">
        <v>2933</v>
      </c>
      <c r="J1305" s="49" t="s">
        <v>3081</v>
      </c>
      <c r="K1305" t="s">
        <v>82</v>
      </c>
      <c r="L1305" t="s">
        <v>83</v>
      </c>
      <c r="M1305" s="50">
        <v>42625</v>
      </c>
      <c r="N1305" s="50">
        <v>42625</v>
      </c>
      <c r="O1305" s="51">
        <v>1</v>
      </c>
      <c r="P1305" s="51">
        <v>0</v>
      </c>
      <c r="Q1305">
        <v>100</v>
      </c>
      <c r="R1305" s="49" t="s">
        <v>3082</v>
      </c>
      <c r="S1305" s="49" t="s">
        <v>3082</v>
      </c>
      <c r="T1305" t="s">
        <v>84</v>
      </c>
      <c r="U1305" t="s">
        <v>27</v>
      </c>
      <c r="V1305" t="s">
        <v>85</v>
      </c>
      <c r="W1305" t="str">
        <f t="shared" ca="1" si="60"/>
        <v/>
      </c>
      <c r="X1305" t="str">
        <f t="shared" si="61"/>
        <v/>
      </c>
      <c r="Y1305" t="str">
        <f t="shared" ca="1" si="62"/>
        <v/>
      </c>
    </row>
    <row r="1306" spans="1:25" x14ac:dyDescent="0.25">
      <c r="A1306">
        <v>722</v>
      </c>
      <c r="B1306" t="s">
        <v>93</v>
      </c>
      <c r="C1306" t="s">
        <v>79</v>
      </c>
      <c r="D1306" t="s">
        <v>80</v>
      </c>
      <c r="E1306" t="s">
        <v>22</v>
      </c>
      <c r="F1306" t="s">
        <v>81</v>
      </c>
      <c r="G1306" t="s">
        <v>3083</v>
      </c>
      <c r="H1306" t="s">
        <v>30</v>
      </c>
      <c r="I1306" t="s">
        <v>30</v>
      </c>
      <c r="J1306" s="49" t="s">
        <v>3084</v>
      </c>
      <c r="K1306" t="s">
        <v>82</v>
      </c>
      <c r="L1306" t="s">
        <v>83</v>
      </c>
      <c r="M1306" s="50">
        <v>42625</v>
      </c>
      <c r="N1306" s="50">
        <v>42625</v>
      </c>
      <c r="O1306" s="51">
        <v>3</v>
      </c>
      <c r="P1306" s="51">
        <v>0</v>
      </c>
      <c r="Q1306">
        <v>100</v>
      </c>
      <c r="R1306" s="49" t="s">
        <v>3085</v>
      </c>
      <c r="S1306" s="49" t="s">
        <v>3084</v>
      </c>
      <c r="T1306" t="s">
        <v>84</v>
      </c>
      <c r="U1306" t="s">
        <v>27</v>
      </c>
      <c r="V1306" t="s">
        <v>85</v>
      </c>
      <c r="W1306" t="str">
        <f t="shared" ca="1" si="60"/>
        <v/>
      </c>
      <c r="X1306" t="str">
        <f t="shared" si="61"/>
        <v/>
      </c>
      <c r="Y1306" t="str">
        <f t="shared" ca="1" si="62"/>
        <v/>
      </c>
    </row>
    <row r="1307" spans="1:25" x14ac:dyDescent="0.25">
      <c r="A1307">
        <v>731</v>
      </c>
      <c r="B1307" t="s">
        <v>93</v>
      </c>
      <c r="C1307" t="s">
        <v>79</v>
      </c>
      <c r="D1307" t="s">
        <v>80</v>
      </c>
      <c r="E1307" t="s">
        <v>22</v>
      </c>
      <c r="F1307" t="s">
        <v>81</v>
      </c>
      <c r="G1307" t="s">
        <v>3086</v>
      </c>
      <c r="H1307" t="s">
        <v>30</v>
      </c>
      <c r="I1307" t="s">
        <v>30</v>
      </c>
      <c r="J1307" s="49" t="s">
        <v>3087</v>
      </c>
      <c r="K1307" t="s">
        <v>82</v>
      </c>
      <c r="L1307" t="s">
        <v>83</v>
      </c>
      <c r="M1307" s="50">
        <v>42625</v>
      </c>
      <c r="N1307" s="50">
        <v>42625</v>
      </c>
      <c r="O1307" s="51">
        <v>0.20000000298023224</v>
      </c>
      <c r="P1307" s="51">
        <v>0</v>
      </c>
      <c r="Q1307">
        <v>100</v>
      </c>
      <c r="R1307" s="49" t="s">
        <v>3088</v>
      </c>
      <c r="S1307" s="49" t="s">
        <v>3087</v>
      </c>
      <c r="T1307" t="s">
        <v>84</v>
      </c>
      <c r="U1307" t="s">
        <v>27</v>
      </c>
      <c r="V1307" t="s">
        <v>85</v>
      </c>
      <c r="W1307" t="str">
        <f t="shared" ca="1" si="60"/>
        <v/>
      </c>
      <c r="X1307" t="str">
        <f t="shared" si="61"/>
        <v/>
      </c>
      <c r="Y1307" t="str">
        <f t="shared" ca="1" si="62"/>
        <v/>
      </c>
    </row>
    <row r="1308" spans="1:25" x14ac:dyDescent="0.25">
      <c r="A1308">
        <v>741</v>
      </c>
      <c r="B1308" t="s">
        <v>93</v>
      </c>
      <c r="C1308" t="s">
        <v>79</v>
      </c>
      <c r="D1308" t="s">
        <v>80</v>
      </c>
      <c r="E1308" t="s">
        <v>22</v>
      </c>
      <c r="F1308" t="s">
        <v>81</v>
      </c>
      <c r="G1308" t="s">
        <v>3089</v>
      </c>
      <c r="H1308" t="s">
        <v>29</v>
      </c>
      <c r="I1308" t="s">
        <v>29</v>
      </c>
      <c r="J1308" s="49" t="s">
        <v>3090</v>
      </c>
      <c r="K1308" t="s">
        <v>82</v>
      </c>
      <c r="L1308" t="s">
        <v>83</v>
      </c>
      <c r="M1308" s="50">
        <v>42625</v>
      </c>
      <c r="N1308" s="50">
        <v>42625</v>
      </c>
      <c r="O1308" s="51">
        <v>1</v>
      </c>
      <c r="P1308" s="51">
        <v>0</v>
      </c>
      <c r="Q1308">
        <v>100</v>
      </c>
      <c r="R1308" s="49" t="s">
        <v>3091</v>
      </c>
      <c r="S1308" s="49" t="s">
        <v>3090</v>
      </c>
      <c r="T1308" t="s">
        <v>84</v>
      </c>
      <c r="U1308" t="s">
        <v>27</v>
      </c>
      <c r="V1308" t="s">
        <v>85</v>
      </c>
      <c r="W1308" t="str">
        <f t="shared" ca="1" si="60"/>
        <v/>
      </c>
      <c r="X1308" t="str">
        <f t="shared" si="61"/>
        <v/>
      </c>
      <c r="Y1308" t="str">
        <f t="shared" ca="1" si="62"/>
        <v/>
      </c>
    </row>
    <row r="1309" spans="1:25" x14ac:dyDescent="0.25">
      <c r="A1309">
        <v>753</v>
      </c>
      <c r="B1309" t="s">
        <v>93</v>
      </c>
      <c r="C1309" t="s">
        <v>79</v>
      </c>
      <c r="D1309" t="s">
        <v>80</v>
      </c>
      <c r="E1309" t="s">
        <v>22</v>
      </c>
      <c r="F1309" t="s">
        <v>81</v>
      </c>
      <c r="G1309" t="s">
        <v>3092</v>
      </c>
      <c r="H1309" t="s">
        <v>29</v>
      </c>
      <c r="I1309" t="s">
        <v>29</v>
      </c>
      <c r="J1309" s="49" t="s">
        <v>3093</v>
      </c>
      <c r="K1309" t="s">
        <v>82</v>
      </c>
      <c r="L1309" t="s">
        <v>83</v>
      </c>
      <c r="M1309" s="50">
        <v>42625</v>
      </c>
      <c r="N1309" s="50">
        <v>42625</v>
      </c>
      <c r="O1309" s="51">
        <v>4</v>
      </c>
      <c r="P1309" s="51">
        <v>0</v>
      </c>
      <c r="Q1309">
        <v>100</v>
      </c>
      <c r="R1309" s="49" t="s">
        <v>3094</v>
      </c>
      <c r="S1309" s="49" t="s">
        <v>3093</v>
      </c>
      <c r="T1309" t="s">
        <v>84</v>
      </c>
      <c r="U1309" t="s">
        <v>27</v>
      </c>
      <c r="V1309" t="s">
        <v>85</v>
      </c>
      <c r="W1309" t="str">
        <f t="shared" ca="1" si="60"/>
        <v/>
      </c>
      <c r="X1309" t="str">
        <f t="shared" si="61"/>
        <v/>
      </c>
      <c r="Y1309" t="str">
        <f t="shared" ca="1" si="62"/>
        <v/>
      </c>
    </row>
    <row r="1310" spans="1:25" x14ac:dyDescent="0.25">
      <c r="A1310">
        <v>862</v>
      </c>
      <c r="B1310" t="s">
        <v>93</v>
      </c>
      <c r="C1310" t="s">
        <v>79</v>
      </c>
      <c r="D1310" t="s">
        <v>80</v>
      </c>
      <c r="E1310" t="s">
        <v>69</v>
      </c>
      <c r="F1310" t="s">
        <v>927</v>
      </c>
      <c r="G1310" t="s">
        <v>3095</v>
      </c>
      <c r="H1310" t="s">
        <v>2933</v>
      </c>
      <c r="I1310" t="s">
        <v>2933</v>
      </c>
      <c r="J1310" s="49" t="s">
        <v>3096</v>
      </c>
      <c r="K1310" t="s">
        <v>82</v>
      </c>
      <c r="L1310" t="s">
        <v>83</v>
      </c>
      <c r="M1310" s="50">
        <v>42625</v>
      </c>
      <c r="N1310" s="50">
        <v>42625</v>
      </c>
      <c r="O1310" s="51">
        <v>1</v>
      </c>
      <c r="P1310" s="51">
        <v>0</v>
      </c>
      <c r="Q1310">
        <v>100</v>
      </c>
      <c r="R1310" s="49" t="s">
        <v>3097</v>
      </c>
      <c r="S1310" s="49" t="s">
        <v>3097</v>
      </c>
      <c r="T1310" t="s">
        <v>84</v>
      </c>
      <c r="U1310" t="s">
        <v>27</v>
      </c>
      <c r="V1310" t="s">
        <v>85</v>
      </c>
      <c r="W1310" t="str">
        <f t="shared" ca="1" si="60"/>
        <v/>
      </c>
      <c r="X1310" t="str">
        <f t="shared" si="61"/>
        <v/>
      </c>
      <c r="Y1310" t="str">
        <f t="shared" ca="1" si="62"/>
        <v/>
      </c>
    </row>
    <row r="1311" spans="1:25" x14ac:dyDescent="0.25">
      <c r="A1311">
        <v>898</v>
      </c>
      <c r="B1311" t="s">
        <v>93</v>
      </c>
      <c r="C1311" t="s">
        <v>79</v>
      </c>
      <c r="D1311" t="s">
        <v>80</v>
      </c>
      <c r="E1311" t="s">
        <v>22</v>
      </c>
      <c r="F1311" t="s">
        <v>81</v>
      </c>
      <c r="G1311" t="s">
        <v>3098</v>
      </c>
      <c r="H1311" t="s">
        <v>29</v>
      </c>
      <c r="I1311" t="s">
        <v>29</v>
      </c>
      <c r="J1311" s="49" t="s">
        <v>3099</v>
      </c>
      <c r="K1311" t="s">
        <v>82</v>
      </c>
      <c r="L1311" t="s">
        <v>83</v>
      </c>
      <c r="M1311" s="50">
        <v>42626</v>
      </c>
      <c r="N1311" s="50">
        <v>42626</v>
      </c>
      <c r="O1311" s="51">
        <v>1</v>
      </c>
      <c r="P1311" s="51">
        <v>0</v>
      </c>
      <c r="Q1311">
        <v>100</v>
      </c>
      <c r="R1311" s="49" t="s">
        <v>3100</v>
      </c>
      <c r="S1311" s="49" t="s">
        <v>3099</v>
      </c>
      <c r="T1311" t="s">
        <v>84</v>
      </c>
      <c r="U1311" t="s">
        <v>27</v>
      </c>
      <c r="V1311" t="s">
        <v>85</v>
      </c>
      <c r="W1311" t="str">
        <f t="shared" ca="1" si="60"/>
        <v/>
      </c>
      <c r="X1311" t="str">
        <f t="shared" si="61"/>
        <v/>
      </c>
      <c r="Y1311" t="str">
        <f t="shared" ca="1" si="62"/>
        <v/>
      </c>
    </row>
    <row r="1312" spans="1:25" x14ac:dyDescent="0.25">
      <c r="A1312">
        <v>905</v>
      </c>
      <c r="B1312" t="s">
        <v>93</v>
      </c>
      <c r="C1312" t="s">
        <v>79</v>
      </c>
      <c r="D1312" t="s">
        <v>80</v>
      </c>
      <c r="E1312" t="s">
        <v>22</v>
      </c>
      <c r="F1312" t="s">
        <v>81</v>
      </c>
      <c r="G1312" t="s">
        <v>3101</v>
      </c>
      <c r="H1312" t="s">
        <v>29</v>
      </c>
      <c r="I1312" t="s">
        <v>29</v>
      </c>
      <c r="J1312" s="49" t="s">
        <v>3102</v>
      </c>
      <c r="K1312" t="s">
        <v>82</v>
      </c>
      <c r="L1312" t="s">
        <v>83</v>
      </c>
      <c r="M1312" s="50">
        <v>42626</v>
      </c>
      <c r="N1312" s="50">
        <v>42626</v>
      </c>
      <c r="O1312" s="51">
        <v>1</v>
      </c>
      <c r="P1312" s="51">
        <v>0</v>
      </c>
      <c r="Q1312">
        <v>100</v>
      </c>
      <c r="R1312" s="49" t="s">
        <v>3103</v>
      </c>
      <c r="S1312" s="49" t="s">
        <v>3102</v>
      </c>
      <c r="T1312" t="s">
        <v>84</v>
      </c>
      <c r="U1312" t="s">
        <v>27</v>
      </c>
      <c r="V1312" t="s">
        <v>85</v>
      </c>
      <c r="W1312" t="str">
        <f t="shared" ca="1" si="60"/>
        <v/>
      </c>
      <c r="X1312" t="str">
        <f t="shared" si="61"/>
        <v/>
      </c>
      <c r="Y1312" t="str">
        <f t="shared" ca="1" si="62"/>
        <v/>
      </c>
    </row>
    <row r="1313" spans="1:25" x14ac:dyDescent="0.25">
      <c r="A1313">
        <v>957</v>
      </c>
      <c r="B1313" t="s">
        <v>93</v>
      </c>
      <c r="C1313" t="s">
        <v>79</v>
      </c>
      <c r="D1313" t="s">
        <v>80</v>
      </c>
      <c r="E1313" t="s">
        <v>22</v>
      </c>
      <c r="F1313" t="s">
        <v>81</v>
      </c>
      <c r="G1313" t="s">
        <v>3104</v>
      </c>
      <c r="H1313" t="s">
        <v>29</v>
      </c>
      <c r="I1313" t="s">
        <v>29</v>
      </c>
      <c r="J1313" s="49" t="s">
        <v>3105</v>
      </c>
      <c r="K1313" t="s">
        <v>82</v>
      </c>
      <c r="L1313" t="s">
        <v>83</v>
      </c>
      <c r="M1313" s="50">
        <v>42626</v>
      </c>
      <c r="N1313" s="50">
        <v>42626</v>
      </c>
      <c r="O1313" s="51">
        <v>6</v>
      </c>
      <c r="P1313" s="51">
        <v>0</v>
      </c>
      <c r="Q1313">
        <v>100</v>
      </c>
      <c r="R1313" s="49" t="s">
        <v>3106</v>
      </c>
      <c r="S1313" s="49" t="s">
        <v>3107</v>
      </c>
      <c r="T1313" t="s">
        <v>84</v>
      </c>
      <c r="U1313" t="s">
        <v>27</v>
      </c>
      <c r="V1313" t="s">
        <v>85</v>
      </c>
      <c r="W1313" t="str">
        <f t="shared" ca="1" si="60"/>
        <v/>
      </c>
      <c r="X1313" t="str">
        <f t="shared" si="61"/>
        <v/>
      </c>
      <c r="Y1313" t="str">
        <f t="shared" ca="1" si="62"/>
        <v/>
      </c>
    </row>
    <row r="1314" spans="1:25" x14ac:dyDescent="0.25">
      <c r="A1314">
        <v>1010</v>
      </c>
      <c r="B1314" t="s">
        <v>93</v>
      </c>
      <c r="C1314" t="s">
        <v>79</v>
      </c>
      <c r="D1314" t="s">
        <v>80</v>
      </c>
      <c r="E1314" t="s">
        <v>22</v>
      </c>
      <c r="F1314" t="s">
        <v>81</v>
      </c>
      <c r="G1314" t="s">
        <v>3108</v>
      </c>
      <c r="H1314" t="s">
        <v>29</v>
      </c>
      <c r="I1314" t="s">
        <v>29</v>
      </c>
      <c r="J1314" s="49" t="s">
        <v>3109</v>
      </c>
      <c r="K1314" t="s">
        <v>82</v>
      </c>
      <c r="L1314" t="s">
        <v>83</v>
      </c>
      <c r="M1314" s="50">
        <v>42626</v>
      </c>
      <c r="N1314" s="50">
        <v>42626</v>
      </c>
      <c r="O1314" s="51">
        <v>2</v>
      </c>
      <c r="P1314" s="51">
        <v>0</v>
      </c>
      <c r="Q1314">
        <v>100</v>
      </c>
      <c r="R1314" s="49" t="s">
        <v>3110</v>
      </c>
      <c r="S1314" s="49" t="s">
        <v>3111</v>
      </c>
      <c r="T1314" t="s">
        <v>84</v>
      </c>
      <c r="U1314" t="s">
        <v>27</v>
      </c>
      <c r="V1314" t="s">
        <v>85</v>
      </c>
      <c r="W1314" t="str">
        <f t="shared" ca="1" si="60"/>
        <v/>
      </c>
      <c r="X1314" t="str">
        <f t="shared" si="61"/>
        <v/>
      </c>
      <c r="Y1314" t="str">
        <f t="shared" ca="1" si="62"/>
        <v/>
      </c>
    </row>
    <row r="1315" spans="1:25" x14ac:dyDescent="0.25">
      <c r="A1315">
        <v>1050</v>
      </c>
      <c r="B1315" t="s">
        <v>93</v>
      </c>
      <c r="C1315" t="s">
        <v>79</v>
      </c>
      <c r="D1315" t="s">
        <v>80</v>
      </c>
      <c r="E1315" t="s">
        <v>22</v>
      </c>
      <c r="F1315" t="s">
        <v>81</v>
      </c>
      <c r="G1315" t="s">
        <v>3112</v>
      </c>
      <c r="H1315" t="s">
        <v>77</v>
      </c>
      <c r="I1315" t="s">
        <v>77</v>
      </c>
      <c r="J1315" s="49" t="s">
        <v>3113</v>
      </c>
      <c r="K1315" t="s">
        <v>82</v>
      </c>
      <c r="L1315" t="s">
        <v>83</v>
      </c>
      <c r="M1315" s="50">
        <v>42626</v>
      </c>
      <c r="N1315" s="50">
        <v>42626</v>
      </c>
      <c r="O1315" s="51">
        <v>1</v>
      </c>
      <c r="P1315" s="51">
        <v>0</v>
      </c>
      <c r="Q1315">
        <v>100</v>
      </c>
      <c r="R1315" s="49" t="s">
        <v>3114</v>
      </c>
      <c r="S1315" s="49" t="s">
        <v>3113</v>
      </c>
      <c r="T1315" t="s">
        <v>84</v>
      </c>
      <c r="U1315" t="s">
        <v>27</v>
      </c>
      <c r="V1315" t="s">
        <v>85</v>
      </c>
      <c r="W1315" t="str">
        <f t="shared" ca="1" si="60"/>
        <v/>
      </c>
      <c r="X1315" t="str">
        <f t="shared" si="61"/>
        <v/>
      </c>
      <c r="Y1315" t="str">
        <f t="shared" ca="1" si="62"/>
        <v/>
      </c>
    </row>
    <row r="1316" spans="1:25" x14ac:dyDescent="0.25">
      <c r="A1316">
        <v>1061</v>
      </c>
      <c r="B1316" t="s">
        <v>93</v>
      </c>
      <c r="C1316" t="s">
        <v>79</v>
      </c>
      <c r="D1316" t="s">
        <v>80</v>
      </c>
      <c r="E1316" t="s">
        <v>22</v>
      </c>
      <c r="F1316" t="s">
        <v>92</v>
      </c>
      <c r="G1316" t="s">
        <v>3115</v>
      </c>
      <c r="H1316" t="s">
        <v>29</v>
      </c>
      <c r="I1316" t="s">
        <v>29</v>
      </c>
      <c r="J1316" s="49" t="s">
        <v>3116</v>
      </c>
      <c r="K1316" t="s">
        <v>82</v>
      </c>
      <c r="L1316" t="s">
        <v>83</v>
      </c>
      <c r="M1316" s="50">
        <v>42627</v>
      </c>
      <c r="N1316" s="50">
        <v>42627</v>
      </c>
      <c r="O1316" s="51">
        <v>1</v>
      </c>
      <c r="P1316" s="51">
        <v>0</v>
      </c>
      <c r="Q1316">
        <v>100</v>
      </c>
      <c r="R1316" s="49" t="s">
        <v>3117</v>
      </c>
      <c r="S1316" s="49" t="s">
        <v>3116</v>
      </c>
      <c r="T1316" t="s">
        <v>84</v>
      </c>
      <c r="U1316" t="s">
        <v>27</v>
      </c>
      <c r="V1316" t="s">
        <v>85</v>
      </c>
      <c r="W1316" t="str">
        <f t="shared" ca="1" si="60"/>
        <v/>
      </c>
      <c r="X1316" t="str">
        <f t="shared" si="61"/>
        <v/>
      </c>
      <c r="Y1316" t="str">
        <f t="shared" ca="1" si="62"/>
        <v/>
      </c>
    </row>
    <row r="1317" spans="1:25" x14ac:dyDescent="0.25">
      <c r="A1317">
        <v>1065</v>
      </c>
      <c r="B1317" t="s">
        <v>93</v>
      </c>
      <c r="C1317" t="s">
        <v>79</v>
      </c>
      <c r="D1317" t="s">
        <v>80</v>
      </c>
      <c r="E1317" t="s">
        <v>22</v>
      </c>
      <c r="F1317" t="s">
        <v>81</v>
      </c>
      <c r="G1317" t="s">
        <v>2950</v>
      </c>
      <c r="H1317" t="s">
        <v>29</v>
      </c>
      <c r="I1317" t="s">
        <v>29</v>
      </c>
      <c r="J1317" s="49" t="s">
        <v>3118</v>
      </c>
      <c r="K1317" t="s">
        <v>82</v>
      </c>
      <c r="L1317" t="s">
        <v>83</v>
      </c>
      <c r="M1317" s="50">
        <v>42627</v>
      </c>
      <c r="N1317" s="50">
        <v>42627</v>
      </c>
      <c r="O1317" s="51">
        <v>1</v>
      </c>
      <c r="P1317" s="51">
        <v>0</v>
      </c>
      <c r="Q1317">
        <v>100</v>
      </c>
      <c r="R1317" s="49" t="s">
        <v>3119</v>
      </c>
      <c r="S1317" s="49" t="s">
        <v>3120</v>
      </c>
      <c r="T1317" t="s">
        <v>84</v>
      </c>
      <c r="U1317" t="s">
        <v>27</v>
      </c>
      <c r="V1317" t="s">
        <v>85</v>
      </c>
      <c r="W1317" t="str">
        <f t="shared" ca="1" si="60"/>
        <v/>
      </c>
      <c r="X1317" t="str">
        <f t="shared" si="61"/>
        <v/>
      </c>
      <c r="Y1317" t="str">
        <f t="shared" ca="1" si="62"/>
        <v/>
      </c>
    </row>
    <row r="1318" spans="1:25" x14ac:dyDescent="0.25">
      <c r="A1318">
        <v>1084</v>
      </c>
      <c r="B1318" t="s">
        <v>93</v>
      </c>
      <c r="C1318" t="s">
        <v>79</v>
      </c>
      <c r="D1318" t="s">
        <v>80</v>
      </c>
      <c r="E1318" t="s">
        <v>22</v>
      </c>
      <c r="F1318" t="s">
        <v>81</v>
      </c>
      <c r="G1318" t="s">
        <v>2950</v>
      </c>
      <c r="H1318" t="s">
        <v>29</v>
      </c>
      <c r="I1318" t="s">
        <v>29</v>
      </c>
      <c r="J1318" s="49" t="s">
        <v>3121</v>
      </c>
      <c r="K1318" t="s">
        <v>82</v>
      </c>
      <c r="L1318" t="s">
        <v>83</v>
      </c>
      <c r="M1318" s="50">
        <v>42627</v>
      </c>
      <c r="N1318" s="50">
        <v>42627</v>
      </c>
      <c r="O1318" s="51">
        <v>1</v>
      </c>
      <c r="P1318" s="51">
        <v>0</v>
      </c>
      <c r="Q1318">
        <v>100</v>
      </c>
      <c r="R1318" s="49" t="s">
        <v>3122</v>
      </c>
      <c r="S1318" s="49" t="s">
        <v>3121</v>
      </c>
      <c r="T1318" t="s">
        <v>84</v>
      </c>
      <c r="U1318" t="s">
        <v>27</v>
      </c>
      <c r="V1318" t="s">
        <v>85</v>
      </c>
      <c r="W1318" t="str">
        <f t="shared" ca="1" si="60"/>
        <v/>
      </c>
      <c r="X1318" t="str">
        <f t="shared" si="61"/>
        <v/>
      </c>
      <c r="Y1318" t="str">
        <f t="shared" ca="1" si="62"/>
        <v/>
      </c>
    </row>
    <row r="1319" spans="1:25" x14ac:dyDescent="0.25">
      <c r="A1319">
        <v>1089</v>
      </c>
      <c r="B1319" t="s">
        <v>93</v>
      </c>
      <c r="C1319" t="s">
        <v>79</v>
      </c>
      <c r="D1319" t="s">
        <v>80</v>
      </c>
      <c r="E1319" t="s">
        <v>22</v>
      </c>
      <c r="F1319" t="s">
        <v>81</v>
      </c>
      <c r="G1319" t="s">
        <v>3123</v>
      </c>
      <c r="H1319" t="s">
        <v>29</v>
      </c>
      <c r="I1319" t="s">
        <v>29</v>
      </c>
      <c r="J1319" s="49" t="s">
        <v>3124</v>
      </c>
      <c r="K1319" t="s">
        <v>82</v>
      </c>
      <c r="L1319" t="s">
        <v>83</v>
      </c>
      <c r="M1319" s="50">
        <v>42627</v>
      </c>
      <c r="N1319" s="50">
        <v>42627</v>
      </c>
      <c r="O1319" s="51">
        <v>1</v>
      </c>
      <c r="P1319" s="51">
        <v>0</v>
      </c>
      <c r="Q1319">
        <v>100</v>
      </c>
      <c r="R1319" s="49" t="s">
        <v>3125</v>
      </c>
      <c r="S1319" s="49" t="s">
        <v>3124</v>
      </c>
      <c r="T1319" t="s">
        <v>84</v>
      </c>
      <c r="U1319" t="s">
        <v>27</v>
      </c>
      <c r="V1319" t="s">
        <v>85</v>
      </c>
      <c r="W1319" t="str">
        <f t="shared" ca="1" si="60"/>
        <v/>
      </c>
      <c r="X1319" t="str">
        <f t="shared" si="61"/>
        <v/>
      </c>
      <c r="Y1319" t="str">
        <f t="shared" ca="1" si="62"/>
        <v/>
      </c>
    </row>
    <row r="1320" spans="1:25" x14ac:dyDescent="0.25">
      <c r="A1320">
        <v>1100</v>
      </c>
      <c r="B1320" t="s">
        <v>93</v>
      </c>
      <c r="C1320" t="s">
        <v>79</v>
      </c>
      <c r="D1320" t="s">
        <v>80</v>
      </c>
      <c r="E1320" t="s">
        <v>22</v>
      </c>
      <c r="F1320" t="s">
        <v>81</v>
      </c>
      <c r="G1320" t="s">
        <v>3126</v>
      </c>
      <c r="H1320" t="s">
        <v>77</v>
      </c>
      <c r="I1320" t="s">
        <v>77</v>
      </c>
      <c r="J1320" s="49" t="s">
        <v>3127</v>
      </c>
      <c r="K1320" t="s">
        <v>82</v>
      </c>
      <c r="L1320" t="s">
        <v>83</v>
      </c>
      <c r="M1320" s="50">
        <v>42627</v>
      </c>
      <c r="N1320" s="50">
        <v>42627</v>
      </c>
      <c r="O1320" s="51">
        <v>1</v>
      </c>
      <c r="P1320" s="51">
        <v>0</v>
      </c>
      <c r="Q1320">
        <v>100</v>
      </c>
      <c r="R1320" s="49" t="s">
        <v>3128</v>
      </c>
      <c r="S1320" s="49" t="s">
        <v>3128</v>
      </c>
      <c r="T1320" t="s">
        <v>84</v>
      </c>
      <c r="U1320" t="s">
        <v>27</v>
      </c>
      <c r="V1320" t="s">
        <v>85</v>
      </c>
      <c r="W1320" t="str">
        <f t="shared" ca="1" si="60"/>
        <v/>
      </c>
      <c r="X1320" t="str">
        <f t="shared" si="61"/>
        <v/>
      </c>
      <c r="Y1320" t="str">
        <f t="shared" ca="1" si="62"/>
        <v/>
      </c>
    </row>
    <row r="1321" spans="1:25" x14ac:dyDescent="0.25">
      <c r="A1321">
        <v>1125</v>
      </c>
      <c r="B1321" t="s">
        <v>93</v>
      </c>
      <c r="C1321" t="s">
        <v>79</v>
      </c>
      <c r="D1321" t="s">
        <v>80</v>
      </c>
      <c r="E1321" t="s">
        <v>22</v>
      </c>
      <c r="F1321" t="s">
        <v>81</v>
      </c>
      <c r="G1321" t="s">
        <v>2950</v>
      </c>
      <c r="H1321" t="s">
        <v>29</v>
      </c>
      <c r="I1321" t="s">
        <v>29</v>
      </c>
      <c r="J1321" s="49" t="s">
        <v>3129</v>
      </c>
      <c r="K1321" t="s">
        <v>82</v>
      </c>
      <c r="L1321" t="s">
        <v>83</v>
      </c>
      <c r="M1321" s="50">
        <v>42627</v>
      </c>
      <c r="N1321" s="50">
        <v>42627</v>
      </c>
      <c r="O1321" s="51">
        <v>3</v>
      </c>
      <c r="P1321" s="51">
        <v>0</v>
      </c>
      <c r="Q1321">
        <v>100</v>
      </c>
      <c r="R1321" s="49" t="s">
        <v>3130</v>
      </c>
      <c r="S1321" s="49" t="s">
        <v>3129</v>
      </c>
      <c r="T1321" t="s">
        <v>84</v>
      </c>
      <c r="U1321" t="s">
        <v>27</v>
      </c>
      <c r="V1321" t="s">
        <v>85</v>
      </c>
      <c r="W1321" t="str">
        <f t="shared" ca="1" si="60"/>
        <v/>
      </c>
      <c r="X1321" t="str">
        <f t="shared" si="61"/>
        <v/>
      </c>
      <c r="Y1321" t="str">
        <f t="shared" ca="1" si="62"/>
        <v/>
      </c>
    </row>
    <row r="1322" spans="1:25" x14ac:dyDescent="0.25">
      <c r="A1322">
        <v>1126</v>
      </c>
      <c r="B1322" t="s">
        <v>93</v>
      </c>
      <c r="C1322" t="s">
        <v>79</v>
      </c>
      <c r="D1322" t="s">
        <v>80</v>
      </c>
      <c r="E1322" t="s">
        <v>22</v>
      </c>
      <c r="F1322" t="s">
        <v>81</v>
      </c>
      <c r="G1322" t="s">
        <v>3131</v>
      </c>
      <c r="H1322" t="s">
        <v>77</v>
      </c>
      <c r="I1322" t="s">
        <v>77</v>
      </c>
      <c r="J1322" s="49" t="s">
        <v>3132</v>
      </c>
      <c r="K1322" t="s">
        <v>82</v>
      </c>
      <c r="L1322" t="s">
        <v>83</v>
      </c>
      <c r="M1322" s="50">
        <v>42627</v>
      </c>
      <c r="N1322" s="50">
        <v>42627</v>
      </c>
      <c r="O1322" s="51">
        <v>2</v>
      </c>
      <c r="P1322" s="51">
        <v>0</v>
      </c>
      <c r="Q1322">
        <v>100</v>
      </c>
      <c r="R1322" s="49" t="s">
        <v>3133</v>
      </c>
      <c r="S1322" s="49" t="s">
        <v>3134</v>
      </c>
      <c r="T1322" t="s">
        <v>84</v>
      </c>
      <c r="U1322" t="s">
        <v>27</v>
      </c>
      <c r="V1322" t="s">
        <v>85</v>
      </c>
      <c r="W1322" t="str">
        <f t="shared" ca="1" si="60"/>
        <v/>
      </c>
      <c r="X1322" t="str">
        <f t="shared" si="61"/>
        <v/>
      </c>
      <c r="Y1322" t="str">
        <f t="shared" ca="1" si="62"/>
        <v/>
      </c>
    </row>
    <row r="1323" spans="1:25" x14ac:dyDescent="0.25">
      <c r="A1323">
        <v>1602</v>
      </c>
      <c r="B1323" t="s">
        <v>93</v>
      </c>
      <c r="C1323" t="s">
        <v>79</v>
      </c>
      <c r="D1323" t="s">
        <v>80</v>
      </c>
      <c r="E1323" t="s">
        <v>22</v>
      </c>
      <c r="F1323" t="s">
        <v>81</v>
      </c>
      <c r="G1323" t="s">
        <v>3135</v>
      </c>
      <c r="H1323" t="s">
        <v>29</v>
      </c>
      <c r="I1323" t="s">
        <v>29</v>
      </c>
      <c r="J1323" s="49" t="s">
        <v>3136</v>
      </c>
      <c r="K1323" t="s">
        <v>82</v>
      </c>
      <c r="L1323" t="s">
        <v>83</v>
      </c>
      <c r="M1323" s="50">
        <v>42627</v>
      </c>
      <c r="N1323" s="50">
        <v>42627</v>
      </c>
      <c r="O1323" s="51">
        <v>1</v>
      </c>
      <c r="P1323" s="51">
        <v>0</v>
      </c>
      <c r="Q1323">
        <v>100</v>
      </c>
      <c r="R1323" s="49" t="s">
        <v>3137</v>
      </c>
      <c r="S1323" s="49" t="s">
        <v>3136</v>
      </c>
      <c r="T1323" t="s">
        <v>84</v>
      </c>
      <c r="U1323" t="s">
        <v>27</v>
      </c>
      <c r="V1323" t="s">
        <v>85</v>
      </c>
      <c r="W1323" t="str">
        <f t="shared" ca="1" si="60"/>
        <v/>
      </c>
      <c r="X1323" t="str">
        <f t="shared" si="61"/>
        <v/>
      </c>
      <c r="Y1323" t="str">
        <f t="shared" ca="1" si="62"/>
        <v/>
      </c>
    </row>
    <row r="1324" spans="1:25" x14ac:dyDescent="0.25">
      <c r="A1324">
        <v>2002</v>
      </c>
      <c r="B1324" t="s">
        <v>93</v>
      </c>
      <c r="C1324" t="s">
        <v>79</v>
      </c>
      <c r="D1324" t="s">
        <v>80</v>
      </c>
      <c r="E1324" t="s">
        <v>22</v>
      </c>
      <c r="F1324" t="s">
        <v>81</v>
      </c>
      <c r="G1324" t="s">
        <v>3138</v>
      </c>
      <c r="H1324" t="s">
        <v>29</v>
      </c>
      <c r="I1324" t="s">
        <v>29</v>
      </c>
      <c r="J1324" s="49" t="s">
        <v>3139</v>
      </c>
      <c r="K1324" t="s">
        <v>82</v>
      </c>
      <c r="L1324" t="s">
        <v>83</v>
      </c>
      <c r="M1324" s="50">
        <v>42628</v>
      </c>
      <c r="N1324" s="50">
        <v>42628</v>
      </c>
      <c r="O1324" s="51">
        <v>1</v>
      </c>
      <c r="P1324" s="51">
        <v>0</v>
      </c>
      <c r="Q1324">
        <v>100</v>
      </c>
      <c r="R1324" s="49" t="s">
        <v>3140</v>
      </c>
      <c r="S1324" s="49" t="s">
        <v>3139</v>
      </c>
      <c r="T1324" t="s">
        <v>84</v>
      </c>
      <c r="U1324" t="s">
        <v>27</v>
      </c>
      <c r="V1324" t="s">
        <v>85</v>
      </c>
      <c r="W1324" t="str">
        <f t="shared" ca="1" si="60"/>
        <v/>
      </c>
      <c r="X1324" t="str">
        <f t="shared" si="61"/>
        <v/>
      </c>
      <c r="Y1324" t="str">
        <f t="shared" ca="1" si="62"/>
        <v/>
      </c>
    </row>
    <row r="1325" spans="1:25" x14ac:dyDescent="0.25">
      <c r="A1325">
        <v>2024</v>
      </c>
      <c r="B1325" t="s">
        <v>93</v>
      </c>
      <c r="C1325" t="s">
        <v>79</v>
      </c>
      <c r="D1325" t="s">
        <v>80</v>
      </c>
      <c r="E1325" t="s">
        <v>22</v>
      </c>
      <c r="F1325" t="s">
        <v>81</v>
      </c>
      <c r="G1325" t="s">
        <v>3141</v>
      </c>
      <c r="H1325" t="s">
        <v>29</v>
      </c>
      <c r="I1325" t="s">
        <v>29</v>
      </c>
      <c r="J1325" s="49" t="s">
        <v>3142</v>
      </c>
      <c r="K1325" t="s">
        <v>82</v>
      </c>
      <c r="L1325" t="s">
        <v>83</v>
      </c>
      <c r="M1325" s="50">
        <v>42628</v>
      </c>
      <c r="N1325" s="50">
        <v>42628</v>
      </c>
      <c r="O1325" s="51">
        <v>3</v>
      </c>
      <c r="P1325" s="51">
        <v>0</v>
      </c>
      <c r="Q1325">
        <v>100</v>
      </c>
      <c r="R1325" s="49" t="s">
        <v>3143</v>
      </c>
      <c r="S1325" s="49" t="s">
        <v>3142</v>
      </c>
      <c r="T1325" t="s">
        <v>84</v>
      </c>
      <c r="U1325" t="s">
        <v>27</v>
      </c>
      <c r="V1325" t="s">
        <v>85</v>
      </c>
      <c r="W1325" t="str">
        <f t="shared" ca="1" si="60"/>
        <v/>
      </c>
      <c r="X1325" t="str">
        <f t="shared" si="61"/>
        <v/>
      </c>
      <c r="Y1325" t="str">
        <f t="shared" ca="1" si="62"/>
        <v/>
      </c>
    </row>
    <row r="1326" spans="1:25" x14ac:dyDescent="0.25">
      <c r="A1326">
        <v>2049</v>
      </c>
      <c r="B1326" t="s">
        <v>93</v>
      </c>
      <c r="C1326" t="s">
        <v>79</v>
      </c>
      <c r="D1326" t="s">
        <v>80</v>
      </c>
      <c r="E1326" t="s">
        <v>22</v>
      </c>
      <c r="F1326" t="s">
        <v>81</v>
      </c>
      <c r="G1326" t="s">
        <v>3144</v>
      </c>
      <c r="H1326" t="s">
        <v>29</v>
      </c>
      <c r="I1326" t="s">
        <v>29</v>
      </c>
      <c r="J1326" s="49" t="s">
        <v>3145</v>
      </c>
      <c r="K1326" t="s">
        <v>82</v>
      </c>
      <c r="L1326" t="s">
        <v>83</v>
      </c>
      <c r="M1326" s="50">
        <v>42628</v>
      </c>
      <c r="N1326" s="50">
        <v>42628</v>
      </c>
      <c r="O1326" s="51">
        <v>3</v>
      </c>
      <c r="P1326" s="51">
        <v>0</v>
      </c>
      <c r="Q1326">
        <v>100</v>
      </c>
      <c r="R1326" s="49" t="s">
        <v>3146</v>
      </c>
      <c r="S1326" s="49" t="s">
        <v>3145</v>
      </c>
      <c r="T1326" t="s">
        <v>84</v>
      </c>
      <c r="U1326" t="s">
        <v>27</v>
      </c>
      <c r="V1326" t="s">
        <v>85</v>
      </c>
      <c r="W1326" t="str">
        <f t="shared" ca="1" si="60"/>
        <v/>
      </c>
      <c r="X1326" t="str">
        <f t="shared" si="61"/>
        <v/>
      </c>
      <c r="Y1326" t="str">
        <f t="shared" ca="1" si="62"/>
        <v/>
      </c>
    </row>
    <row r="1327" spans="1:25" x14ac:dyDescent="0.25">
      <c r="A1327">
        <v>2091</v>
      </c>
      <c r="B1327" t="s">
        <v>93</v>
      </c>
      <c r="C1327" t="s">
        <v>79</v>
      </c>
      <c r="D1327" t="s">
        <v>80</v>
      </c>
      <c r="E1327" t="s">
        <v>22</v>
      </c>
      <c r="F1327" t="s">
        <v>81</v>
      </c>
      <c r="G1327" t="s">
        <v>3147</v>
      </c>
      <c r="H1327" t="s">
        <v>29</v>
      </c>
      <c r="I1327" t="s">
        <v>29</v>
      </c>
      <c r="J1327" s="49" t="s">
        <v>3148</v>
      </c>
      <c r="K1327" t="s">
        <v>82</v>
      </c>
      <c r="L1327" t="s">
        <v>83</v>
      </c>
      <c r="M1327" s="50">
        <v>42629</v>
      </c>
      <c r="N1327" s="50">
        <v>42629</v>
      </c>
      <c r="O1327" s="51">
        <v>1</v>
      </c>
      <c r="P1327" s="51">
        <v>0</v>
      </c>
      <c r="Q1327">
        <v>100</v>
      </c>
      <c r="R1327" s="49" t="s">
        <v>3149</v>
      </c>
      <c r="S1327" s="49" t="s">
        <v>3148</v>
      </c>
      <c r="T1327" t="s">
        <v>84</v>
      </c>
      <c r="U1327" t="s">
        <v>27</v>
      </c>
      <c r="V1327" t="s">
        <v>85</v>
      </c>
      <c r="W1327" t="str">
        <f t="shared" ca="1" si="60"/>
        <v/>
      </c>
      <c r="X1327" t="str">
        <f t="shared" si="61"/>
        <v/>
      </c>
      <c r="Y1327" t="str">
        <f t="shared" ca="1" si="62"/>
        <v/>
      </c>
    </row>
    <row r="1328" spans="1:25" x14ac:dyDescent="0.25">
      <c r="A1328">
        <v>2105</v>
      </c>
      <c r="B1328" t="s">
        <v>93</v>
      </c>
      <c r="C1328" t="s">
        <v>79</v>
      </c>
      <c r="D1328" t="s">
        <v>80</v>
      </c>
      <c r="E1328" t="s">
        <v>22</v>
      </c>
      <c r="F1328" t="s">
        <v>81</v>
      </c>
      <c r="G1328" t="s">
        <v>3150</v>
      </c>
      <c r="H1328" t="s">
        <v>29</v>
      </c>
      <c r="I1328" t="s">
        <v>29</v>
      </c>
      <c r="J1328" s="49" t="s">
        <v>3151</v>
      </c>
      <c r="K1328" t="s">
        <v>82</v>
      </c>
      <c r="L1328" t="s">
        <v>83</v>
      </c>
      <c r="M1328" s="50">
        <v>42629</v>
      </c>
      <c r="N1328" s="50">
        <v>42629</v>
      </c>
      <c r="O1328" s="51">
        <v>3</v>
      </c>
      <c r="P1328" s="51">
        <v>0</v>
      </c>
      <c r="Q1328">
        <v>100</v>
      </c>
      <c r="R1328" s="49" t="s">
        <v>3152</v>
      </c>
      <c r="S1328" s="49" t="s">
        <v>3151</v>
      </c>
      <c r="T1328" t="s">
        <v>84</v>
      </c>
      <c r="U1328" t="s">
        <v>27</v>
      </c>
      <c r="V1328" t="s">
        <v>85</v>
      </c>
      <c r="W1328" t="str">
        <f t="shared" ca="1" si="60"/>
        <v/>
      </c>
      <c r="X1328" t="str">
        <f t="shared" si="61"/>
        <v/>
      </c>
      <c r="Y1328" t="str">
        <f t="shared" ca="1" si="62"/>
        <v/>
      </c>
    </row>
    <row r="1329" spans="1:25" x14ac:dyDescent="0.25">
      <c r="A1329">
        <v>2162</v>
      </c>
      <c r="B1329" t="s">
        <v>93</v>
      </c>
      <c r="C1329" t="s">
        <v>79</v>
      </c>
      <c r="D1329" t="s">
        <v>80</v>
      </c>
      <c r="E1329" t="s">
        <v>22</v>
      </c>
      <c r="F1329" t="s">
        <v>81</v>
      </c>
      <c r="G1329" t="s">
        <v>3153</v>
      </c>
      <c r="H1329" t="s">
        <v>29</v>
      </c>
      <c r="I1329" t="s">
        <v>29</v>
      </c>
      <c r="J1329" s="49" t="s">
        <v>3154</v>
      </c>
      <c r="K1329" t="s">
        <v>82</v>
      </c>
      <c r="L1329" t="s">
        <v>83</v>
      </c>
      <c r="M1329" s="50">
        <v>42629</v>
      </c>
      <c r="N1329" s="50">
        <v>42629</v>
      </c>
      <c r="O1329" s="51">
        <v>2</v>
      </c>
      <c r="P1329" s="51">
        <v>0</v>
      </c>
      <c r="Q1329">
        <v>100</v>
      </c>
      <c r="R1329" s="49" t="s">
        <v>3155</v>
      </c>
      <c r="S1329" s="49" t="s">
        <v>3154</v>
      </c>
      <c r="T1329" t="s">
        <v>84</v>
      </c>
      <c r="U1329" t="s">
        <v>27</v>
      </c>
      <c r="V1329" t="s">
        <v>85</v>
      </c>
      <c r="W1329" t="str">
        <f t="shared" ca="1" si="60"/>
        <v/>
      </c>
      <c r="X1329" t="str">
        <f t="shared" si="61"/>
        <v/>
      </c>
      <c r="Y1329" t="str">
        <f t="shared" ca="1" si="62"/>
        <v/>
      </c>
    </row>
    <row r="1330" spans="1:25" x14ac:dyDescent="0.25">
      <c r="A1330">
        <v>2195</v>
      </c>
      <c r="B1330" t="s">
        <v>93</v>
      </c>
      <c r="C1330" t="s">
        <v>79</v>
      </c>
      <c r="D1330" t="s">
        <v>80</v>
      </c>
      <c r="E1330" t="s">
        <v>22</v>
      </c>
      <c r="F1330" t="s">
        <v>81</v>
      </c>
      <c r="G1330" t="s">
        <v>3156</v>
      </c>
      <c r="H1330" t="s">
        <v>29</v>
      </c>
      <c r="I1330" t="s">
        <v>29</v>
      </c>
      <c r="J1330" s="49" t="s">
        <v>3157</v>
      </c>
      <c r="K1330" t="s">
        <v>82</v>
      </c>
      <c r="L1330" t="s">
        <v>83</v>
      </c>
      <c r="M1330" s="50">
        <v>42629</v>
      </c>
      <c r="N1330" s="50">
        <v>42629</v>
      </c>
      <c r="O1330" s="51">
        <v>1</v>
      </c>
      <c r="P1330" s="51">
        <v>0</v>
      </c>
      <c r="Q1330">
        <v>100</v>
      </c>
      <c r="R1330" s="49" t="s">
        <v>3158</v>
      </c>
      <c r="S1330" s="49" t="s">
        <v>3157</v>
      </c>
      <c r="T1330" t="s">
        <v>84</v>
      </c>
      <c r="U1330" t="s">
        <v>27</v>
      </c>
      <c r="V1330" t="s">
        <v>85</v>
      </c>
      <c r="W1330" t="str">
        <f t="shared" ca="1" si="60"/>
        <v/>
      </c>
      <c r="X1330" t="str">
        <f t="shared" si="61"/>
        <v/>
      </c>
      <c r="Y1330" t="str">
        <f t="shared" ca="1" si="62"/>
        <v/>
      </c>
    </row>
    <row r="1331" spans="1:25" x14ac:dyDescent="0.25">
      <c r="A1331">
        <v>2232</v>
      </c>
      <c r="B1331" t="s">
        <v>93</v>
      </c>
      <c r="C1331" t="s">
        <v>79</v>
      </c>
      <c r="D1331" t="s">
        <v>80</v>
      </c>
      <c r="E1331" t="s">
        <v>22</v>
      </c>
      <c r="F1331" t="s">
        <v>81</v>
      </c>
      <c r="G1331" t="s">
        <v>3159</v>
      </c>
      <c r="H1331" t="s">
        <v>29</v>
      </c>
      <c r="I1331" t="s">
        <v>29</v>
      </c>
      <c r="J1331" s="49" t="s">
        <v>3160</v>
      </c>
      <c r="K1331" t="s">
        <v>82</v>
      </c>
      <c r="L1331" t="s">
        <v>83</v>
      </c>
      <c r="M1331" s="50">
        <v>42632</v>
      </c>
      <c r="N1331" s="50">
        <v>42632</v>
      </c>
      <c r="O1331" s="51">
        <v>1</v>
      </c>
      <c r="P1331" s="51">
        <v>0</v>
      </c>
      <c r="Q1331">
        <v>100</v>
      </c>
      <c r="R1331" s="49" t="s">
        <v>3161</v>
      </c>
      <c r="S1331" s="49" t="s">
        <v>3160</v>
      </c>
      <c r="T1331" t="s">
        <v>84</v>
      </c>
      <c r="U1331" t="s">
        <v>27</v>
      </c>
      <c r="V1331" t="s">
        <v>85</v>
      </c>
      <c r="W1331" t="str">
        <f t="shared" ca="1" si="60"/>
        <v/>
      </c>
      <c r="X1331" t="str">
        <f t="shared" si="61"/>
        <v/>
      </c>
      <c r="Y1331" t="str">
        <f t="shared" ca="1" si="62"/>
        <v/>
      </c>
    </row>
    <row r="1332" spans="1:25" x14ac:dyDescent="0.25">
      <c r="A1332">
        <v>2233</v>
      </c>
      <c r="B1332" t="s">
        <v>93</v>
      </c>
      <c r="C1332" t="s">
        <v>79</v>
      </c>
      <c r="D1332" t="s">
        <v>80</v>
      </c>
      <c r="E1332" t="s">
        <v>22</v>
      </c>
      <c r="F1332" t="s">
        <v>88</v>
      </c>
      <c r="G1332" t="s">
        <v>3162</v>
      </c>
      <c r="H1332" t="s">
        <v>29</v>
      </c>
      <c r="I1332" t="s">
        <v>29</v>
      </c>
      <c r="J1332" s="49" t="s">
        <v>3163</v>
      </c>
      <c r="K1332" t="s">
        <v>82</v>
      </c>
      <c r="L1332" t="s">
        <v>83</v>
      </c>
      <c r="M1332" s="50">
        <v>42631</v>
      </c>
      <c r="N1332" s="50">
        <v>42631</v>
      </c>
      <c r="O1332" s="51">
        <v>1</v>
      </c>
      <c r="P1332" s="51">
        <v>0</v>
      </c>
      <c r="Q1332">
        <v>100</v>
      </c>
      <c r="R1332" s="49" t="s">
        <v>3164</v>
      </c>
      <c r="S1332" s="49" t="s">
        <v>3163</v>
      </c>
      <c r="T1332" t="s">
        <v>84</v>
      </c>
      <c r="U1332" t="s">
        <v>27</v>
      </c>
      <c r="V1332" t="s">
        <v>85</v>
      </c>
      <c r="W1332" t="str">
        <f t="shared" ca="1" si="60"/>
        <v/>
      </c>
      <c r="X1332" t="str">
        <f t="shared" si="61"/>
        <v/>
      </c>
      <c r="Y1332" t="str">
        <f t="shared" ca="1" si="62"/>
        <v/>
      </c>
    </row>
    <row r="1333" spans="1:25" x14ac:dyDescent="0.25">
      <c r="A1333">
        <v>2234</v>
      </c>
      <c r="B1333" t="s">
        <v>93</v>
      </c>
      <c r="C1333" t="s">
        <v>79</v>
      </c>
      <c r="D1333" t="s">
        <v>80</v>
      </c>
      <c r="E1333" t="s">
        <v>22</v>
      </c>
      <c r="F1333" t="s">
        <v>81</v>
      </c>
      <c r="G1333" t="s">
        <v>3165</v>
      </c>
      <c r="H1333" t="s">
        <v>29</v>
      </c>
      <c r="I1333" t="s">
        <v>29</v>
      </c>
      <c r="J1333" s="49" t="s">
        <v>3166</v>
      </c>
      <c r="K1333" t="s">
        <v>82</v>
      </c>
      <c r="L1333" t="s">
        <v>83</v>
      </c>
      <c r="M1333" s="50">
        <v>42631</v>
      </c>
      <c r="N1333" s="50">
        <v>42631</v>
      </c>
      <c r="O1333" s="51">
        <v>1</v>
      </c>
      <c r="P1333" s="51">
        <v>0</v>
      </c>
      <c r="Q1333">
        <v>100</v>
      </c>
      <c r="R1333" s="49" t="s">
        <v>3167</v>
      </c>
      <c r="S1333" s="49" t="s">
        <v>3166</v>
      </c>
      <c r="T1333" t="s">
        <v>84</v>
      </c>
      <c r="U1333" t="s">
        <v>27</v>
      </c>
      <c r="V1333" t="s">
        <v>85</v>
      </c>
      <c r="W1333" t="str">
        <f t="shared" ca="1" si="60"/>
        <v/>
      </c>
      <c r="X1333" t="str">
        <f t="shared" si="61"/>
        <v/>
      </c>
      <c r="Y1333" t="str">
        <f t="shared" ca="1" si="62"/>
        <v/>
      </c>
    </row>
    <row r="1334" spans="1:25" x14ac:dyDescent="0.25">
      <c r="A1334">
        <v>2237</v>
      </c>
      <c r="B1334" t="s">
        <v>93</v>
      </c>
      <c r="C1334" t="s">
        <v>79</v>
      </c>
      <c r="D1334" t="s">
        <v>80</v>
      </c>
      <c r="E1334" t="s">
        <v>22</v>
      </c>
      <c r="F1334" t="s">
        <v>81</v>
      </c>
      <c r="G1334" t="s">
        <v>3168</v>
      </c>
      <c r="H1334" t="s">
        <v>29</v>
      </c>
      <c r="I1334" t="s">
        <v>29</v>
      </c>
      <c r="J1334" s="49" t="s">
        <v>3169</v>
      </c>
      <c r="K1334" t="s">
        <v>82</v>
      </c>
      <c r="L1334" t="s">
        <v>83</v>
      </c>
      <c r="M1334" s="50">
        <v>42632</v>
      </c>
      <c r="N1334" s="50">
        <v>42632</v>
      </c>
      <c r="O1334" s="51">
        <v>2</v>
      </c>
      <c r="P1334" s="51">
        <v>0</v>
      </c>
      <c r="Q1334">
        <v>100</v>
      </c>
      <c r="R1334" s="49" t="s">
        <v>3170</v>
      </c>
      <c r="S1334" s="49" t="s">
        <v>3171</v>
      </c>
      <c r="T1334" t="s">
        <v>84</v>
      </c>
      <c r="U1334" t="s">
        <v>27</v>
      </c>
      <c r="V1334" t="s">
        <v>85</v>
      </c>
      <c r="W1334" t="str">
        <f t="shared" ca="1" si="60"/>
        <v/>
      </c>
      <c r="X1334" t="str">
        <f t="shared" si="61"/>
        <v/>
      </c>
      <c r="Y1334" t="str">
        <f t="shared" ca="1" si="62"/>
        <v/>
      </c>
    </row>
    <row r="1335" spans="1:25" x14ac:dyDescent="0.25">
      <c r="A1335">
        <v>2276</v>
      </c>
      <c r="B1335" t="s">
        <v>93</v>
      </c>
      <c r="C1335" t="s">
        <v>79</v>
      </c>
      <c r="D1335" t="s">
        <v>80</v>
      </c>
      <c r="E1335" t="s">
        <v>22</v>
      </c>
      <c r="F1335" t="s">
        <v>81</v>
      </c>
      <c r="G1335" t="s">
        <v>3172</v>
      </c>
      <c r="H1335" t="s">
        <v>29</v>
      </c>
      <c r="I1335" t="s">
        <v>29</v>
      </c>
      <c r="J1335" s="49" t="s">
        <v>3173</v>
      </c>
      <c r="K1335" t="s">
        <v>82</v>
      </c>
      <c r="L1335" t="s">
        <v>83</v>
      </c>
      <c r="M1335" s="50">
        <v>42632</v>
      </c>
      <c r="N1335" s="50">
        <v>42632</v>
      </c>
      <c r="O1335" s="51">
        <v>1</v>
      </c>
      <c r="P1335" s="51">
        <v>0</v>
      </c>
      <c r="Q1335">
        <v>100</v>
      </c>
      <c r="R1335" s="49" t="s">
        <v>3174</v>
      </c>
      <c r="S1335" s="49" t="s">
        <v>3173</v>
      </c>
      <c r="T1335" t="s">
        <v>84</v>
      </c>
      <c r="U1335" t="s">
        <v>27</v>
      </c>
      <c r="V1335" t="s">
        <v>85</v>
      </c>
      <c r="W1335" t="str">
        <f t="shared" ca="1" si="60"/>
        <v/>
      </c>
      <c r="X1335" t="str">
        <f t="shared" si="61"/>
        <v/>
      </c>
      <c r="Y1335" t="str">
        <f t="shared" ca="1" si="62"/>
        <v/>
      </c>
    </row>
    <row r="1336" spans="1:25" x14ac:dyDescent="0.25">
      <c r="A1336">
        <v>2294</v>
      </c>
      <c r="B1336" t="s">
        <v>93</v>
      </c>
      <c r="C1336" t="s">
        <v>79</v>
      </c>
      <c r="D1336" t="s">
        <v>80</v>
      </c>
      <c r="E1336" t="s">
        <v>22</v>
      </c>
      <c r="F1336" t="s">
        <v>81</v>
      </c>
      <c r="G1336" t="s">
        <v>373</v>
      </c>
      <c r="H1336" t="s">
        <v>29</v>
      </c>
      <c r="I1336" t="s">
        <v>29</v>
      </c>
      <c r="J1336" s="49" t="s">
        <v>3175</v>
      </c>
      <c r="K1336" t="s">
        <v>82</v>
      </c>
      <c r="L1336" t="s">
        <v>83</v>
      </c>
      <c r="M1336" s="50">
        <v>42632</v>
      </c>
      <c r="N1336" s="50">
        <v>42632</v>
      </c>
      <c r="O1336" s="51">
        <v>4</v>
      </c>
      <c r="P1336" s="51">
        <v>0</v>
      </c>
      <c r="Q1336">
        <v>100</v>
      </c>
      <c r="R1336" s="49" t="s">
        <v>3176</v>
      </c>
      <c r="S1336" s="49" t="s">
        <v>3175</v>
      </c>
      <c r="T1336" t="s">
        <v>84</v>
      </c>
      <c r="U1336" t="s">
        <v>27</v>
      </c>
      <c r="V1336" t="s">
        <v>85</v>
      </c>
      <c r="W1336" t="str">
        <f t="shared" ca="1" si="60"/>
        <v/>
      </c>
      <c r="X1336" t="str">
        <f t="shared" si="61"/>
        <v/>
      </c>
      <c r="Y1336" t="str">
        <f t="shared" ca="1" si="62"/>
        <v/>
      </c>
    </row>
    <row r="1337" spans="1:25" x14ac:dyDescent="0.25">
      <c r="A1337">
        <v>2297</v>
      </c>
      <c r="B1337" t="s">
        <v>93</v>
      </c>
      <c r="C1337" t="s">
        <v>79</v>
      </c>
      <c r="D1337" t="s">
        <v>80</v>
      </c>
      <c r="E1337" t="s">
        <v>22</v>
      </c>
      <c r="F1337" t="s">
        <v>81</v>
      </c>
      <c r="G1337" t="s">
        <v>3177</v>
      </c>
      <c r="H1337" t="s">
        <v>29</v>
      </c>
      <c r="I1337" t="s">
        <v>29</v>
      </c>
      <c r="J1337" s="49" t="s">
        <v>3178</v>
      </c>
      <c r="K1337" t="s">
        <v>82</v>
      </c>
      <c r="L1337" t="s">
        <v>83</v>
      </c>
      <c r="M1337" s="50">
        <v>42632</v>
      </c>
      <c r="N1337" s="50">
        <v>42632</v>
      </c>
      <c r="O1337" s="51">
        <v>1</v>
      </c>
      <c r="P1337" s="51">
        <v>0</v>
      </c>
      <c r="Q1337">
        <v>100</v>
      </c>
      <c r="R1337" s="49" t="s">
        <v>3179</v>
      </c>
      <c r="S1337" s="49" t="s">
        <v>3178</v>
      </c>
      <c r="T1337" t="s">
        <v>84</v>
      </c>
      <c r="U1337" t="s">
        <v>27</v>
      </c>
      <c r="V1337" t="s">
        <v>85</v>
      </c>
      <c r="W1337" t="str">
        <f t="shared" ca="1" si="60"/>
        <v/>
      </c>
      <c r="X1337" t="str">
        <f t="shared" si="61"/>
        <v/>
      </c>
      <c r="Y1337" t="str">
        <f t="shared" ca="1" si="62"/>
        <v/>
      </c>
    </row>
    <row r="1338" spans="1:25" x14ac:dyDescent="0.25">
      <c r="A1338">
        <v>2310</v>
      </c>
      <c r="B1338" t="s">
        <v>93</v>
      </c>
      <c r="C1338" t="s">
        <v>79</v>
      </c>
      <c r="D1338" t="s">
        <v>80</v>
      </c>
      <c r="E1338" t="s">
        <v>22</v>
      </c>
      <c r="F1338" t="s">
        <v>81</v>
      </c>
      <c r="G1338" t="s">
        <v>3180</v>
      </c>
      <c r="H1338" t="s">
        <v>77</v>
      </c>
      <c r="I1338" t="s">
        <v>77</v>
      </c>
      <c r="J1338" s="49" t="s">
        <v>3181</v>
      </c>
      <c r="K1338" t="s">
        <v>82</v>
      </c>
      <c r="L1338" t="s">
        <v>83</v>
      </c>
      <c r="M1338" s="50">
        <v>42632</v>
      </c>
      <c r="N1338" s="50">
        <v>42632</v>
      </c>
      <c r="O1338" s="51">
        <v>3</v>
      </c>
      <c r="P1338" s="51">
        <v>0</v>
      </c>
      <c r="Q1338">
        <v>100</v>
      </c>
      <c r="R1338" s="49" t="s">
        <v>3182</v>
      </c>
      <c r="S1338" s="49" t="s">
        <v>3181</v>
      </c>
      <c r="T1338" t="s">
        <v>84</v>
      </c>
      <c r="U1338" t="s">
        <v>27</v>
      </c>
      <c r="V1338" t="s">
        <v>85</v>
      </c>
      <c r="W1338" t="str">
        <f t="shared" ca="1" si="60"/>
        <v/>
      </c>
      <c r="X1338" t="str">
        <f t="shared" si="61"/>
        <v/>
      </c>
      <c r="Y1338" t="str">
        <f t="shared" ca="1" si="62"/>
        <v/>
      </c>
    </row>
    <row r="1339" spans="1:25" x14ac:dyDescent="0.25">
      <c r="A1339">
        <v>2311</v>
      </c>
      <c r="B1339" t="s">
        <v>93</v>
      </c>
      <c r="C1339" t="s">
        <v>79</v>
      </c>
      <c r="D1339" t="s">
        <v>80</v>
      </c>
      <c r="E1339" t="s">
        <v>22</v>
      </c>
      <c r="F1339" t="s">
        <v>81</v>
      </c>
      <c r="G1339" t="s">
        <v>3183</v>
      </c>
      <c r="H1339" t="s">
        <v>77</v>
      </c>
      <c r="I1339" t="s">
        <v>77</v>
      </c>
      <c r="J1339" s="49" t="s">
        <v>3184</v>
      </c>
      <c r="K1339" t="s">
        <v>82</v>
      </c>
      <c r="L1339" t="s">
        <v>83</v>
      </c>
      <c r="M1339" s="50">
        <v>42632</v>
      </c>
      <c r="N1339" s="50">
        <v>42632</v>
      </c>
      <c r="O1339" s="51">
        <v>1</v>
      </c>
      <c r="P1339" s="51">
        <v>0</v>
      </c>
      <c r="Q1339">
        <v>100</v>
      </c>
      <c r="R1339" s="49" t="s">
        <v>3185</v>
      </c>
      <c r="S1339" s="49" t="s">
        <v>3184</v>
      </c>
      <c r="T1339" t="s">
        <v>84</v>
      </c>
      <c r="U1339" t="s">
        <v>27</v>
      </c>
      <c r="V1339" t="s">
        <v>85</v>
      </c>
      <c r="W1339" t="str">
        <f t="shared" ca="1" si="60"/>
        <v/>
      </c>
      <c r="X1339" t="str">
        <f t="shared" si="61"/>
        <v/>
      </c>
      <c r="Y1339" t="str">
        <f t="shared" ca="1" si="62"/>
        <v/>
      </c>
    </row>
    <row r="1340" spans="1:25" x14ac:dyDescent="0.25">
      <c r="A1340">
        <v>2312</v>
      </c>
      <c r="B1340" t="s">
        <v>93</v>
      </c>
      <c r="C1340" t="s">
        <v>79</v>
      </c>
      <c r="D1340" t="s">
        <v>80</v>
      </c>
      <c r="E1340" t="s">
        <v>22</v>
      </c>
      <c r="F1340" t="s">
        <v>81</v>
      </c>
      <c r="G1340" t="s">
        <v>3186</v>
      </c>
      <c r="H1340" t="s">
        <v>77</v>
      </c>
      <c r="I1340" t="s">
        <v>77</v>
      </c>
      <c r="J1340" s="49" t="s">
        <v>3187</v>
      </c>
      <c r="K1340" t="s">
        <v>82</v>
      </c>
      <c r="L1340" t="s">
        <v>83</v>
      </c>
      <c r="M1340" s="50">
        <v>42632</v>
      </c>
      <c r="N1340" s="50">
        <v>42632</v>
      </c>
      <c r="O1340" s="51">
        <v>3</v>
      </c>
      <c r="P1340" s="51">
        <v>0</v>
      </c>
      <c r="Q1340">
        <v>100</v>
      </c>
      <c r="R1340" s="49" t="s">
        <v>3188</v>
      </c>
      <c r="S1340" s="49" t="s">
        <v>3187</v>
      </c>
      <c r="T1340" t="s">
        <v>84</v>
      </c>
      <c r="U1340" t="s">
        <v>27</v>
      </c>
      <c r="V1340" t="s">
        <v>85</v>
      </c>
      <c r="W1340" t="str">
        <f t="shared" ca="1" si="60"/>
        <v/>
      </c>
      <c r="X1340" t="str">
        <f t="shared" si="61"/>
        <v/>
      </c>
      <c r="Y1340" t="str">
        <f t="shared" ca="1" si="62"/>
        <v/>
      </c>
    </row>
    <row r="1341" spans="1:25" x14ac:dyDescent="0.25">
      <c r="A1341">
        <v>2313</v>
      </c>
      <c r="B1341" t="s">
        <v>93</v>
      </c>
      <c r="C1341" t="s">
        <v>79</v>
      </c>
      <c r="D1341" t="s">
        <v>80</v>
      </c>
      <c r="E1341" t="s">
        <v>22</v>
      </c>
      <c r="F1341" t="s">
        <v>81</v>
      </c>
      <c r="G1341" t="s">
        <v>3189</v>
      </c>
      <c r="H1341" t="s">
        <v>77</v>
      </c>
      <c r="I1341" t="s">
        <v>77</v>
      </c>
      <c r="J1341" s="49" t="s">
        <v>3190</v>
      </c>
      <c r="K1341" t="s">
        <v>82</v>
      </c>
      <c r="L1341" t="s">
        <v>83</v>
      </c>
      <c r="M1341" s="50">
        <v>42632</v>
      </c>
      <c r="N1341" s="50">
        <v>42632</v>
      </c>
      <c r="O1341" s="51">
        <v>2</v>
      </c>
      <c r="P1341" s="51">
        <v>0</v>
      </c>
      <c r="Q1341">
        <v>100</v>
      </c>
      <c r="R1341" s="49" t="s">
        <v>3191</v>
      </c>
      <c r="S1341" s="49" t="s">
        <v>3192</v>
      </c>
      <c r="T1341" t="s">
        <v>84</v>
      </c>
      <c r="U1341" t="s">
        <v>27</v>
      </c>
      <c r="V1341" t="s">
        <v>85</v>
      </c>
      <c r="W1341" t="str">
        <f t="shared" ca="1" si="60"/>
        <v/>
      </c>
      <c r="X1341" t="str">
        <f t="shared" si="61"/>
        <v/>
      </c>
      <c r="Y1341" t="str">
        <f t="shared" ca="1" si="62"/>
        <v/>
      </c>
    </row>
    <row r="1342" spans="1:25" x14ac:dyDescent="0.25">
      <c r="A1342">
        <v>2314</v>
      </c>
      <c r="B1342" t="s">
        <v>93</v>
      </c>
      <c r="C1342" t="s">
        <v>79</v>
      </c>
      <c r="D1342" t="s">
        <v>80</v>
      </c>
      <c r="E1342" t="s">
        <v>22</v>
      </c>
      <c r="F1342" t="s">
        <v>81</v>
      </c>
      <c r="G1342" t="s">
        <v>3193</v>
      </c>
      <c r="H1342" t="s">
        <v>77</v>
      </c>
      <c r="I1342" t="s">
        <v>29</v>
      </c>
      <c r="J1342" s="49" t="s">
        <v>3194</v>
      </c>
      <c r="K1342" t="s">
        <v>82</v>
      </c>
      <c r="L1342" t="s">
        <v>83</v>
      </c>
      <c r="M1342" s="50">
        <v>42632</v>
      </c>
      <c r="N1342" s="50">
        <v>42632</v>
      </c>
      <c r="O1342" s="51">
        <v>1</v>
      </c>
      <c r="P1342" s="51">
        <v>0</v>
      </c>
      <c r="Q1342">
        <v>100</v>
      </c>
      <c r="R1342" s="49" t="s">
        <v>3195</v>
      </c>
      <c r="S1342" s="49" t="s">
        <v>3196</v>
      </c>
      <c r="T1342" t="s">
        <v>84</v>
      </c>
      <c r="U1342" t="s">
        <v>27</v>
      </c>
      <c r="V1342" t="s">
        <v>85</v>
      </c>
      <c r="W1342" t="str">
        <f t="shared" ca="1" si="60"/>
        <v/>
      </c>
      <c r="X1342" t="str">
        <f t="shared" si="61"/>
        <v/>
      </c>
      <c r="Y1342" t="str">
        <f t="shared" ca="1" si="62"/>
        <v/>
      </c>
    </row>
    <row r="1343" spans="1:25" x14ac:dyDescent="0.25">
      <c r="A1343">
        <v>2387</v>
      </c>
      <c r="B1343" t="s">
        <v>93</v>
      </c>
      <c r="C1343" t="s">
        <v>79</v>
      </c>
      <c r="D1343" t="s">
        <v>80</v>
      </c>
      <c r="E1343" t="s">
        <v>22</v>
      </c>
      <c r="F1343" t="s">
        <v>81</v>
      </c>
      <c r="G1343" t="s">
        <v>373</v>
      </c>
      <c r="H1343" t="s">
        <v>29</v>
      </c>
      <c r="I1343" t="s">
        <v>29</v>
      </c>
      <c r="J1343" s="49" t="s">
        <v>3197</v>
      </c>
      <c r="K1343" t="s">
        <v>82</v>
      </c>
      <c r="L1343" t="s">
        <v>83</v>
      </c>
      <c r="M1343" s="50">
        <v>42633</v>
      </c>
      <c r="N1343" s="50">
        <v>42633</v>
      </c>
      <c r="O1343" s="51">
        <v>8</v>
      </c>
      <c r="P1343" s="51">
        <v>0</v>
      </c>
      <c r="Q1343">
        <v>100</v>
      </c>
      <c r="R1343" s="49" t="s">
        <v>3198</v>
      </c>
      <c r="S1343" s="49" t="s">
        <v>3197</v>
      </c>
      <c r="T1343" t="s">
        <v>84</v>
      </c>
      <c r="U1343" t="s">
        <v>27</v>
      </c>
      <c r="V1343" t="s">
        <v>85</v>
      </c>
      <c r="W1343" t="str">
        <f t="shared" ca="1" si="60"/>
        <v/>
      </c>
      <c r="X1343" t="str">
        <f t="shared" si="61"/>
        <v/>
      </c>
      <c r="Y1343" t="str">
        <f t="shared" ca="1" si="62"/>
        <v/>
      </c>
    </row>
    <row r="1344" spans="1:25" x14ac:dyDescent="0.25">
      <c r="A1344">
        <v>2401</v>
      </c>
      <c r="B1344" t="s">
        <v>93</v>
      </c>
      <c r="C1344" t="s">
        <v>79</v>
      </c>
      <c r="D1344" t="s">
        <v>80</v>
      </c>
      <c r="E1344" t="s">
        <v>22</v>
      </c>
      <c r="F1344" t="s">
        <v>81</v>
      </c>
      <c r="G1344" t="s">
        <v>3199</v>
      </c>
      <c r="H1344" t="s">
        <v>29</v>
      </c>
      <c r="I1344" t="s">
        <v>29</v>
      </c>
      <c r="J1344" s="49" t="s">
        <v>993</v>
      </c>
      <c r="K1344" t="s">
        <v>82</v>
      </c>
      <c r="L1344" t="s">
        <v>83</v>
      </c>
      <c r="M1344" s="50">
        <v>42633</v>
      </c>
      <c r="N1344" s="50">
        <v>42633</v>
      </c>
      <c r="O1344" s="51">
        <v>6</v>
      </c>
      <c r="P1344" s="51">
        <v>0</v>
      </c>
      <c r="Q1344">
        <v>100</v>
      </c>
      <c r="R1344" s="49" t="s">
        <v>3200</v>
      </c>
      <c r="S1344" s="49" t="s">
        <v>993</v>
      </c>
      <c r="T1344" t="s">
        <v>84</v>
      </c>
      <c r="U1344" t="s">
        <v>27</v>
      </c>
      <c r="V1344" t="s">
        <v>85</v>
      </c>
      <c r="W1344" t="str">
        <f t="shared" ca="1" si="60"/>
        <v/>
      </c>
      <c r="X1344" t="str">
        <f t="shared" si="61"/>
        <v/>
      </c>
      <c r="Y1344" t="str">
        <f t="shared" ca="1" si="62"/>
        <v/>
      </c>
    </row>
    <row r="1345" spans="1:25" x14ac:dyDescent="0.25">
      <c r="A1345">
        <v>2412</v>
      </c>
      <c r="B1345" t="s">
        <v>93</v>
      </c>
      <c r="C1345" t="s">
        <v>79</v>
      </c>
      <c r="D1345" t="s">
        <v>80</v>
      </c>
      <c r="E1345" t="s">
        <v>22</v>
      </c>
      <c r="F1345" t="s">
        <v>81</v>
      </c>
      <c r="G1345" t="s">
        <v>3201</v>
      </c>
      <c r="H1345" t="s">
        <v>30</v>
      </c>
      <c r="I1345" t="s">
        <v>30</v>
      </c>
      <c r="J1345" s="49" t="s">
        <v>3202</v>
      </c>
      <c r="K1345" t="s">
        <v>82</v>
      </c>
      <c r="L1345" t="s">
        <v>83</v>
      </c>
      <c r="M1345" s="50">
        <v>42633</v>
      </c>
      <c r="N1345" s="50">
        <v>42633</v>
      </c>
      <c r="O1345" s="51">
        <v>1</v>
      </c>
      <c r="P1345" s="51">
        <v>0</v>
      </c>
      <c r="Q1345">
        <v>100</v>
      </c>
      <c r="R1345" s="49" t="s">
        <v>3203</v>
      </c>
      <c r="S1345" s="49" t="s">
        <v>3203</v>
      </c>
      <c r="T1345" t="s">
        <v>84</v>
      </c>
      <c r="U1345" t="s">
        <v>27</v>
      </c>
      <c r="V1345" t="s">
        <v>85</v>
      </c>
      <c r="W1345" t="str">
        <f t="shared" ca="1" si="60"/>
        <v/>
      </c>
      <c r="X1345" t="str">
        <f t="shared" si="61"/>
        <v/>
      </c>
      <c r="Y1345" t="str">
        <f t="shared" ca="1" si="62"/>
        <v/>
      </c>
    </row>
    <row r="1346" spans="1:25" x14ac:dyDescent="0.25">
      <c r="A1346">
        <v>2415</v>
      </c>
      <c r="B1346" t="s">
        <v>93</v>
      </c>
      <c r="C1346" t="s">
        <v>79</v>
      </c>
      <c r="D1346" t="s">
        <v>80</v>
      </c>
      <c r="E1346" t="s">
        <v>22</v>
      </c>
      <c r="F1346" t="s">
        <v>81</v>
      </c>
      <c r="G1346" t="s">
        <v>3204</v>
      </c>
      <c r="H1346" t="s">
        <v>30</v>
      </c>
      <c r="I1346" t="s">
        <v>30</v>
      </c>
      <c r="J1346" s="49" t="s">
        <v>3205</v>
      </c>
      <c r="K1346" t="s">
        <v>82</v>
      </c>
      <c r="L1346" t="s">
        <v>83</v>
      </c>
      <c r="M1346" s="50">
        <v>42633</v>
      </c>
      <c r="N1346" s="50">
        <v>42633</v>
      </c>
      <c r="O1346" s="51">
        <v>0.10000000149011612</v>
      </c>
      <c r="P1346" s="51">
        <v>0</v>
      </c>
      <c r="Q1346">
        <v>100</v>
      </c>
      <c r="R1346" s="49" t="s">
        <v>3206</v>
      </c>
      <c r="S1346" s="49" t="s">
        <v>3206</v>
      </c>
      <c r="T1346" t="s">
        <v>84</v>
      </c>
      <c r="U1346" t="s">
        <v>27</v>
      </c>
      <c r="V1346" t="s">
        <v>85</v>
      </c>
      <c r="W1346" t="str">
        <f t="shared" ref="W1346:W1409" ca="1" si="63">IF($E1346="Nova",IF(($M1346-TODAY()&lt;0),1,""),"")</f>
        <v/>
      </c>
      <c r="X1346" t="str">
        <f t="shared" ref="X1346:X1409" si="64">IF($E1346="Concluída",IF(($N1346-M1346&gt;0),1,""),"")</f>
        <v/>
      </c>
      <c r="Y1346" t="str">
        <f t="shared" ref="Y1346:Y1409" ca="1" si="65">IF($E1346="Em Andamento",IF(($M1346-TODAY()&lt;0),1,""),"")</f>
        <v/>
      </c>
    </row>
    <row r="1347" spans="1:25" x14ac:dyDescent="0.25">
      <c r="A1347">
        <v>2435</v>
      </c>
      <c r="B1347" t="s">
        <v>93</v>
      </c>
      <c r="C1347" t="s">
        <v>79</v>
      </c>
      <c r="D1347" t="s">
        <v>80</v>
      </c>
      <c r="E1347" t="s">
        <v>22</v>
      </c>
      <c r="F1347" t="s">
        <v>81</v>
      </c>
      <c r="G1347" t="s">
        <v>3207</v>
      </c>
      <c r="H1347" t="s">
        <v>30</v>
      </c>
      <c r="I1347" t="s">
        <v>30</v>
      </c>
      <c r="J1347" s="49" t="s">
        <v>3208</v>
      </c>
      <c r="K1347" t="s">
        <v>82</v>
      </c>
      <c r="L1347" t="s">
        <v>83</v>
      </c>
      <c r="M1347" s="50">
        <v>42633</v>
      </c>
      <c r="N1347" s="50">
        <v>42633</v>
      </c>
      <c r="O1347" s="51">
        <v>0.30000001192092896</v>
      </c>
      <c r="P1347" s="51">
        <v>0</v>
      </c>
      <c r="Q1347">
        <v>100</v>
      </c>
      <c r="R1347" s="49" t="s">
        <v>3209</v>
      </c>
      <c r="S1347" s="49" t="s">
        <v>3209</v>
      </c>
      <c r="T1347" t="s">
        <v>84</v>
      </c>
      <c r="U1347" t="s">
        <v>27</v>
      </c>
      <c r="V1347" t="s">
        <v>85</v>
      </c>
      <c r="W1347" t="str">
        <f t="shared" ca="1" si="63"/>
        <v/>
      </c>
      <c r="X1347" t="str">
        <f t="shared" si="64"/>
        <v/>
      </c>
      <c r="Y1347" t="str">
        <f t="shared" ca="1" si="65"/>
        <v/>
      </c>
    </row>
    <row r="1348" spans="1:25" x14ac:dyDescent="0.25">
      <c r="A1348">
        <v>2455</v>
      </c>
      <c r="B1348" t="s">
        <v>93</v>
      </c>
      <c r="C1348" t="s">
        <v>79</v>
      </c>
      <c r="D1348" t="s">
        <v>80</v>
      </c>
      <c r="E1348" t="s">
        <v>22</v>
      </c>
      <c r="F1348" t="s">
        <v>81</v>
      </c>
      <c r="G1348" t="s">
        <v>3210</v>
      </c>
      <c r="H1348" t="s">
        <v>30</v>
      </c>
      <c r="I1348" t="s">
        <v>30</v>
      </c>
      <c r="J1348" s="49" t="s">
        <v>3211</v>
      </c>
      <c r="K1348" t="s">
        <v>82</v>
      </c>
      <c r="L1348" t="s">
        <v>83</v>
      </c>
      <c r="M1348" s="50">
        <v>42633</v>
      </c>
      <c r="N1348" s="50">
        <v>42633</v>
      </c>
      <c r="O1348" s="51">
        <v>0.15000000596046448</v>
      </c>
      <c r="P1348" s="51">
        <v>0</v>
      </c>
      <c r="Q1348">
        <v>100</v>
      </c>
      <c r="R1348" s="49" t="s">
        <v>3212</v>
      </c>
      <c r="S1348" s="49" t="s">
        <v>3212</v>
      </c>
      <c r="T1348" t="s">
        <v>84</v>
      </c>
      <c r="U1348" t="s">
        <v>27</v>
      </c>
      <c r="V1348" t="s">
        <v>85</v>
      </c>
      <c r="W1348" t="str">
        <f t="shared" ca="1" si="63"/>
        <v/>
      </c>
      <c r="X1348" t="str">
        <f t="shared" si="64"/>
        <v/>
      </c>
      <c r="Y1348" t="str">
        <f t="shared" ca="1" si="65"/>
        <v/>
      </c>
    </row>
    <row r="1349" spans="1:25" x14ac:dyDescent="0.25">
      <c r="A1349">
        <v>2467</v>
      </c>
      <c r="B1349" t="s">
        <v>93</v>
      </c>
      <c r="C1349" t="s">
        <v>79</v>
      </c>
      <c r="D1349" t="s">
        <v>80</v>
      </c>
      <c r="E1349" t="s">
        <v>22</v>
      </c>
      <c r="F1349" t="s">
        <v>81</v>
      </c>
      <c r="G1349" t="s">
        <v>355</v>
      </c>
      <c r="H1349" t="s">
        <v>29</v>
      </c>
      <c r="I1349" t="s">
        <v>29</v>
      </c>
      <c r="J1349" s="49" t="s">
        <v>356</v>
      </c>
      <c r="K1349" t="s">
        <v>82</v>
      </c>
      <c r="L1349" t="s">
        <v>83</v>
      </c>
      <c r="M1349" s="50">
        <v>42634</v>
      </c>
      <c r="N1349" s="50">
        <v>42634</v>
      </c>
      <c r="O1349" s="51">
        <v>6</v>
      </c>
      <c r="P1349" s="51">
        <v>0</v>
      </c>
      <c r="Q1349">
        <v>100</v>
      </c>
      <c r="R1349" s="49" t="s">
        <v>357</v>
      </c>
      <c r="S1349" s="49" t="s">
        <v>356</v>
      </c>
      <c r="T1349" t="s">
        <v>84</v>
      </c>
      <c r="U1349" t="s">
        <v>27</v>
      </c>
      <c r="V1349" t="s">
        <v>85</v>
      </c>
      <c r="W1349" t="str">
        <f t="shared" ca="1" si="63"/>
        <v/>
      </c>
      <c r="X1349" t="str">
        <f t="shared" si="64"/>
        <v/>
      </c>
      <c r="Y1349" t="str">
        <f t="shared" ca="1" si="65"/>
        <v/>
      </c>
    </row>
    <row r="1350" spans="1:25" x14ac:dyDescent="0.25">
      <c r="A1350">
        <v>2500</v>
      </c>
      <c r="B1350" t="s">
        <v>93</v>
      </c>
      <c r="C1350" t="s">
        <v>79</v>
      </c>
      <c r="D1350" t="s">
        <v>80</v>
      </c>
      <c r="E1350" t="s">
        <v>22</v>
      </c>
      <c r="F1350" t="s">
        <v>81</v>
      </c>
      <c r="G1350" t="s">
        <v>358</v>
      </c>
      <c r="H1350" t="s">
        <v>30</v>
      </c>
      <c r="I1350" t="s">
        <v>30</v>
      </c>
      <c r="J1350" s="49" t="s">
        <v>359</v>
      </c>
      <c r="K1350" t="s">
        <v>82</v>
      </c>
      <c r="L1350" t="s">
        <v>83</v>
      </c>
      <c r="M1350" s="50">
        <v>42634</v>
      </c>
      <c r="N1350" s="50">
        <v>42634</v>
      </c>
      <c r="O1350" s="51">
        <v>0.10000000149011612</v>
      </c>
      <c r="P1350" s="51">
        <v>0</v>
      </c>
      <c r="Q1350">
        <v>100</v>
      </c>
      <c r="R1350" s="49" t="s">
        <v>360</v>
      </c>
      <c r="S1350" s="49" t="s">
        <v>360</v>
      </c>
      <c r="T1350" t="s">
        <v>84</v>
      </c>
      <c r="U1350" t="s">
        <v>27</v>
      </c>
      <c r="V1350" t="s">
        <v>85</v>
      </c>
      <c r="W1350" t="str">
        <f t="shared" ca="1" si="63"/>
        <v/>
      </c>
      <c r="X1350" t="str">
        <f t="shared" si="64"/>
        <v/>
      </c>
      <c r="Y1350" t="str">
        <f t="shared" ca="1" si="65"/>
        <v/>
      </c>
    </row>
    <row r="1351" spans="1:25" x14ac:dyDescent="0.25">
      <c r="A1351">
        <v>2529</v>
      </c>
      <c r="B1351" t="s">
        <v>93</v>
      </c>
      <c r="C1351" t="s">
        <v>79</v>
      </c>
      <c r="D1351" t="s">
        <v>80</v>
      </c>
      <c r="E1351" t="s">
        <v>22</v>
      </c>
      <c r="F1351" t="s">
        <v>81</v>
      </c>
      <c r="G1351" t="s">
        <v>361</v>
      </c>
      <c r="H1351" t="s">
        <v>30</v>
      </c>
      <c r="I1351" t="s">
        <v>30</v>
      </c>
      <c r="J1351" s="49" t="s">
        <v>362</v>
      </c>
      <c r="K1351" t="s">
        <v>82</v>
      </c>
      <c r="L1351" t="s">
        <v>83</v>
      </c>
      <c r="M1351" s="50">
        <v>42634</v>
      </c>
      <c r="N1351" s="50">
        <v>42634</v>
      </c>
      <c r="O1351" s="51">
        <v>2</v>
      </c>
      <c r="P1351" s="51">
        <v>0</v>
      </c>
      <c r="Q1351">
        <v>100</v>
      </c>
      <c r="R1351" s="49" t="s">
        <v>363</v>
      </c>
      <c r="S1351" s="49" t="s">
        <v>362</v>
      </c>
      <c r="T1351" t="s">
        <v>84</v>
      </c>
      <c r="U1351" t="s">
        <v>27</v>
      </c>
      <c r="V1351" t="s">
        <v>85</v>
      </c>
      <c r="W1351" t="str">
        <f t="shared" ca="1" si="63"/>
        <v/>
      </c>
      <c r="X1351" t="str">
        <f t="shared" si="64"/>
        <v/>
      </c>
      <c r="Y1351" t="str">
        <f t="shared" ca="1" si="65"/>
        <v/>
      </c>
    </row>
    <row r="1352" spans="1:25" x14ac:dyDescent="0.25">
      <c r="A1352">
        <v>2531</v>
      </c>
      <c r="B1352" t="s">
        <v>93</v>
      </c>
      <c r="C1352" t="s">
        <v>79</v>
      </c>
      <c r="D1352" t="s">
        <v>80</v>
      </c>
      <c r="E1352" t="s">
        <v>22</v>
      </c>
      <c r="F1352" t="s">
        <v>81</v>
      </c>
      <c r="G1352" t="s">
        <v>364</v>
      </c>
      <c r="H1352" t="s">
        <v>29</v>
      </c>
      <c r="I1352" t="s">
        <v>29</v>
      </c>
      <c r="J1352" s="49" t="s">
        <v>365</v>
      </c>
      <c r="K1352" t="s">
        <v>82</v>
      </c>
      <c r="L1352" t="s">
        <v>83</v>
      </c>
      <c r="M1352" s="50">
        <v>42634</v>
      </c>
      <c r="N1352" s="50">
        <v>42634</v>
      </c>
      <c r="O1352" s="51">
        <v>1</v>
      </c>
      <c r="P1352" s="51">
        <v>0</v>
      </c>
      <c r="Q1352">
        <v>100</v>
      </c>
      <c r="R1352" s="49" t="s">
        <v>366</v>
      </c>
      <c r="S1352" s="49" t="s">
        <v>365</v>
      </c>
      <c r="T1352" t="s">
        <v>84</v>
      </c>
      <c r="U1352" t="s">
        <v>27</v>
      </c>
      <c r="V1352" t="s">
        <v>85</v>
      </c>
      <c r="W1352" t="str">
        <f t="shared" ca="1" si="63"/>
        <v/>
      </c>
      <c r="X1352" t="str">
        <f t="shared" si="64"/>
        <v/>
      </c>
      <c r="Y1352" t="str">
        <f t="shared" ca="1" si="65"/>
        <v/>
      </c>
    </row>
    <row r="1353" spans="1:25" x14ac:dyDescent="0.25">
      <c r="A1353">
        <v>2548</v>
      </c>
      <c r="B1353" t="s">
        <v>93</v>
      </c>
      <c r="C1353" t="s">
        <v>79</v>
      </c>
      <c r="D1353" t="s">
        <v>80</v>
      </c>
      <c r="E1353" t="s">
        <v>22</v>
      </c>
      <c r="F1353" t="s">
        <v>81</v>
      </c>
      <c r="G1353" t="s">
        <v>367</v>
      </c>
      <c r="H1353" t="s">
        <v>30</v>
      </c>
      <c r="I1353" t="s">
        <v>30</v>
      </c>
      <c r="J1353" s="49" t="s">
        <v>368</v>
      </c>
      <c r="K1353" t="s">
        <v>82</v>
      </c>
      <c r="L1353" t="s">
        <v>83</v>
      </c>
      <c r="M1353" s="50">
        <v>42634</v>
      </c>
      <c r="N1353" s="50">
        <v>42634</v>
      </c>
      <c r="O1353" s="51">
        <v>1</v>
      </c>
      <c r="P1353" s="51">
        <v>0</v>
      </c>
      <c r="Q1353">
        <v>100</v>
      </c>
      <c r="R1353" s="49" t="s">
        <v>369</v>
      </c>
      <c r="S1353" s="49" t="s">
        <v>369</v>
      </c>
      <c r="T1353" t="s">
        <v>84</v>
      </c>
      <c r="U1353" t="s">
        <v>27</v>
      </c>
      <c r="V1353" t="s">
        <v>85</v>
      </c>
      <c r="W1353" t="str">
        <f t="shared" ca="1" si="63"/>
        <v/>
      </c>
      <c r="X1353" t="str">
        <f t="shared" si="64"/>
        <v/>
      </c>
      <c r="Y1353" t="str">
        <f t="shared" ca="1" si="65"/>
        <v/>
      </c>
    </row>
    <row r="1354" spans="1:25" x14ac:dyDescent="0.25">
      <c r="A1354">
        <v>2559</v>
      </c>
      <c r="B1354" t="s">
        <v>93</v>
      </c>
      <c r="C1354" t="s">
        <v>79</v>
      </c>
      <c r="D1354" t="s">
        <v>80</v>
      </c>
      <c r="E1354" t="s">
        <v>22</v>
      </c>
      <c r="F1354" t="s">
        <v>81</v>
      </c>
      <c r="G1354" t="s">
        <v>370</v>
      </c>
      <c r="H1354" t="s">
        <v>29</v>
      </c>
      <c r="I1354" t="s">
        <v>29</v>
      </c>
      <c r="J1354" s="49" t="s">
        <v>371</v>
      </c>
      <c r="K1354" t="s">
        <v>82</v>
      </c>
      <c r="L1354" t="s">
        <v>83</v>
      </c>
      <c r="M1354" s="50">
        <v>42635</v>
      </c>
      <c r="N1354" s="50">
        <v>42635</v>
      </c>
      <c r="O1354" s="51">
        <v>4</v>
      </c>
      <c r="P1354" s="51">
        <v>0</v>
      </c>
      <c r="Q1354">
        <v>100</v>
      </c>
      <c r="R1354" s="49" t="s">
        <v>372</v>
      </c>
      <c r="S1354" s="49" t="s">
        <v>371</v>
      </c>
      <c r="T1354" t="s">
        <v>84</v>
      </c>
      <c r="U1354" t="s">
        <v>27</v>
      </c>
      <c r="V1354" t="s">
        <v>85</v>
      </c>
      <c r="W1354" t="str">
        <f t="shared" ca="1" si="63"/>
        <v/>
      </c>
      <c r="X1354" t="str">
        <f t="shared" si="64"/>
        <v/>
      </c>
      <c r="Y1354" t="str">
        <f t="shared" ca="1" si="65"/>
        <v/>
      </c>
    </row>
    <row r="1355" spans="1:25" x14ac:dyDescent="0.25">
      <c r="A1355">
        <v>2560</v>
      </c>
      <c r="B1355" t="s">
        <v>93</v>
      </c>
      <c r="C1355" t="s">
        <v>79</v>
      </c>
      <c r="D1355" t="s">
        <v>80</v>
      </c>
      <c r="E1355" t="s">
        <v>22</v>
      </c>
      <c r="F1355" t="s">
        <v>81</v>
      </c>
      <c r="G1355" t="s">
        <v>373</v>
      </c>
      <c r="H1355" t="s">
        <v>29</v>
      </c>
      <c r="I1355" t="s">
        <v>29</v>
      </c>
      <c r="J1355" s="49" t="s">
        <v>374</v>
      </c>
      <c r="K1355" t="s">
        <v>82</v>
      </c>
      <c r="L1355" t="s">
        <v>83</v>
      </c>
      <c r="M1355" s="50">
        <v>42635</v>
      </c>
      <c r="N1355" s="50">
        <v>42635</v>
      </c>
      <c r="O1355" s="51">
        <v>8</v>
      </c>
      <c r="P1355" s="51">
        <v>0</v>
      </c>
      <c r="Q1355">
        <v>100</v>
      </c>
      <c r="R1355" s="49" t="s">
        <v>375</v>
      </c>
      <c r="S1355" s="49" t="s">
        <v>374</v>
      </c>
      <c r="T1355" t="s">
        <v>84</v>
      </c>
      <c r="U1355" t="s">
        <v>27</v>
      </c>
      <c r="V1355" t="s">
        <v>85</v>
      </c>
      <c r="W1355" t="str">
        <f t="shared" ca="1" si="63"/>
        <v/>
      </c>
      <c r="X1355" t="str">
        <f t="shared" si="64"/>
        <v/>
      </c>
      <c r="Y1355" t="str">
        <f t="shared" ca="1" si="65"/>
        <v/>
      </c>
    </row>
    <row r="1356" spans="1:25" x14ac:dyDescent="0.25">
      <c r="A1356">
        <v>2574</v>
      </c>
      <c r="B1356" t="s">
        <v>93</v>
      </c>
      <c r="C1356" t="s">
        <v>79</v>
      </c>
      <c r="D1356" t="s">
        <v>80</v>
      </c>
      <c r="E1356" t="s">
        <v>22</v>
      </c>
      <c r="F1356" t="s">
        <v>81</v>
      </c>
      <c r="G1356" t="s">
        <v>376</v>
      </c>
      <c r="H1356" t="s">
        <v>30</v>
      </c>
      <c r="I1356" t="s">
        <v>30</v>
      </c>
      <c r="J1356" s="49" t="s">
        <v>377</v>
      </c>
      <c r="K1356" t="s">
        <v>82</v>
      </c>
      <c r="L1356" t="s">
        <v>83</v>
      </c>
      <c r="M1356" s="50">
        <v>42635</v>
      </c>
      <c r="N1356" s="50">
        <v>42635</v>
      </c>
      <c r="O1356" s="51">
        <v>0.20000000298023224</v>
      </c>
      <c r="P1356" s="51">
        <v>0</v>
      </c>
      <c r="Q1356">
        <v>100</v>
      </c>
      <c r="R1356" s="49" t="s">
        <v>378</v>
      </c>
      <c r="S1356" s="49" t="s">
        <v>378</v>
      </c>
      <c r="T1356" t="s">
        <v>84</v>
      </c>
      <c r="U1356" t="s">
        <v>27</v>
      </c>
      <c r="V1356" t="s">
        <v>85</v>
      </c>
      <c r="W1356" t="str">
        <f t="shared" ca="1" si="63"/>
        <v/>
      </c>
      <c r="X1356" t="str">
        <f t="shared" si="64"/>
        <v/>
      </c>
      <c r="Y1356" t="str">
        <f t="shared" ca="1" si="65"/>
        <v/>
      </c>
    </row>
    <row r="1357" spans="1:25" x14ac:dyDescent="0.25">
      <c r="A1357">
        <v>2595</v>
      </c>
      <c r="B1357" t="s">
        <v>93</v>
      </c>
      <c r="C1357" t="s">
        <v>79</v>
      </c>
      <c r="D1357" t="s">
        <v>80</v>
      </c>
      <c r="E1357" t="s">
        <v>22</v>
      </c>
      <c r="F1357" t="s">
        <v>88</v>
      </c>
      <c r="G1357" t="s">
        <v>379</v>
      </c>
      <c r="H1357" t="s">
        <v>29</v>
      </c>
      <c r="I1357" t="s">
        <v>29</v>
      </c>
      <c r="J1357" s="49" t="s">
        <v>380</v>
      </c>
      <c r="K1357" t="s">
        <v>82</v>
      </c>
      <c r="L1357" t="s">
        <v>83</v>
      </c>
      <c r="M1357" s="50">
        <v>42635</v>
      </c>
      <c r="N1357" s="50">
        <v>42635</v>
      </c>
      <c r="O1357" s="51">
        <v>3</v>
      </c>
      <c r="P1357" s="51">
        <v>0</v>
      </c>
      <c r="Q1357">
        <v>100</v>
      </c>
      <c r="R1357" s="49" t="s">
        <v>381</v>
      </c>
      <c r="S1357" s="49" t="s">
        <v>380</v>
      </c>
      <c r="T1357" t="s">
        <v>84</v>
      </c>
      <c r="U1357" t="s">
        <v>27</v>
      </c>
      <c r="V1357" t="s">
        <v>85</v>
      </c>
      <c r="W1357" t="str">
        <f t="shared" ca="1" si="63"/>
        <v/>
      </c>
      <c r="X1357" t="str">
        <f t="shared" si="64"/>
        <v/>
      </c>
      <c r="Y1357" t="str">
        <f t="shared" ca="1" si="65"/>
        <v/>
      </c>
    </row>
    <row r="1358" spans="1:25" x14ac:dyDescent="0.25">
      <c r="A1358">
        <v>2636</v>
      </c>
      <c r="B1358" t="s">
        <v>93</v>
      </c>
      <c r="C1358" t="s">
        <v>79</v>
      </c>
      <c r="D1358" t="s">
        <v>80</v>
      </c>
      <c r="E1358" t="s">
        <v>22</v>
      </c>
      <c r="F1358" t="s">
        <v>81</v>
      </c>
      <c r="G1358" t="s">
        <v>382</v>
      </c>
      <c r="H1358" t="s">
        <v>30</v>
      </c>
      <c r="I1358" t="s">
        <v>30</v>
      </c>
      <c r="J1358" s="49" t="s">
        <v>383</v>
      </c>
      <c r="K1358" t="s">
        <v>82</v>
      </c>
      <c r="L1358" t="s">
        <v>83</v>
      </c>
      <c r="M1358" s="50">
        <v>42635</v>
      </c>
      <c r="N1358" s="50">
        <v>42635</v>
      </c>
      <c r="O1358" s="51">
        <v>1</v>
      </c>
      <c r="P1358" s="51">
        <v>0</v>
      </c>
      <c r="Q1358">
        <v>100</v>
      </c>
      <c r="R1358" s="49" t="s">
        <v>384</v>
      </c>
      <c r="S1358" s="49" t="s">
        <v>384</v>
      </c>
      <c r="T1358" t="s">
        <v>84</v>
      </c>
      <c r="U1358" t="s">
        <v>27</v>
      </c>
      <c r="V1358" t="s">
        <v>85</v>
      </c>
      <c r="W1358" t="str">
        <f t="shared" ca="1" si="63"/>
        <v/>
      </c>
      <c r="X1358" t="str">
        <f t="shared" si="64"/>
        <v/>
      </c>
      <c r="Y1358" t="str">
        <f t="shared" ca="1" si="65"/>
        <v/>
      </c>
    </row>
    <row r="1359" spans="1:25" x14ac:dyDescent="0.25">
      <c r="A1359">
        <v>2637</v>
      </c>
      <c r="B1359" t="s">
        <v>93</v>
      </c>
      <c r="C1359" t="s">
        <v>79</v>
      </c>
      <c r="D1359" t="s">
        <v>80</v>
      </c>
      <c r="E1359" t="s">
        <v>22</v>
      </c>
      <c r="F1359" t="s">
        <v>81</v>
      </c>
      <c r="G1359" t="s">
        <v>385</v>
      </c>
      <c r="H1359" t="s">
        <v>30</v>
      </c>
      <c r="I1359" t="s">
        <v>30</v>
      </c>
      <c r="J1359" s="49" t="s">
        <v>386</v>
      </c>
      <c r="K1359" t="s">
        <v>82</v>
      </c>
      <c r="L1359" t="s">
        <v>83</v>
      </c>
      <c r="M1359" s="50">
        <v>42635</v>
      </c>
      <c r="N1359" s="50">
        <v>42635</v>
      </c>
      <c r="O1359" s="51">
        <v>2</v>
      </c>
      <c r="P1359" s="51">
        <v>0</v>
      </c>
      <c r="Q1359">
        <v>100</v>
      </c>
      <c r="R1359" s="49" t="s">
        <v>387</v>
      </c>
      <c r="S1359" s="49" t="s">
        <v>387</v>
      </c>
      <c r="T1359" t="s">
        <v>84</v>
      </c>
      <c r="U1359" t="s">
        <v>27</v>
      </c>
      <c r="V1359" t="s">
        <v>85</v>
      </c>
      <c r="W1359" t="str">
        <f t="shared" ca="1" si="63"/>
        <v/>
      </c>
      <c r="X1359" t="str">
        <f t="shared" si="64"/>
        <v/>
      </c>
      <c r="Y1359" t="str">
        <f t="shared" ca="1" si="65"/>
        <v/>
      </c>
    </row>
    <row r="1360" spans="1:25" x14ac:dyDescent="0.25">
      <c r="A1360">
        <v>2644</v>
      </c>
      <c r="B1360" t="s">
        <v>93</v>
      </c>
      <c r="C1360" t="s">
        <v>79</v>
      </c>
      <c r="D1360" t="s">
        <v>80</v>
      </c>
      <c r="E1360" t="s">
        <v>22</v>
      </c>
      <c r="F1360" t="s">
        <v>81</v>
      </c>
      <c r="G1360" t="s">
        <v>388</v>
      </c>
      <c r="H1360" t="s">
        <v>29</v>
      </c>
      <c r="I1360" t="s">
        <v>29</v>
      </c>
      <c r="J1360" s="49" t="s">
        <v>389</v>
      </c>
      <c r="K1360" t="s">
        <v>82</v>
      </c>
      <c r="L1360" t="s">
        <v>83</v>
      </c>
      <c r="M1360" s="50">
        <v>42635</v>
      </c>
      <c r="N1360" s="50">
        <v>42635</v>
      </c>
      <c r="O1360" s="51">
        <v>1</v>
      </c>
      <c r="P1360" s="51">
        <v>0</v>
      </c>
      <c r="Q1360">
        <v>100</v>
      </c>
      <c r="R1360" s="49" t="s">
        <v>390</v>
      </c>
      <c r="S1360" s="49" t="s">
        <v>391</v>
      </c>
      <c r="T1360" t="s">
        <v>84</v>
      </c>
      <c r="U1360" t="s">
        <v>27</v>
      </c>
      <c r="V1360" t="s">
        <v>85</v>
      </c>
      <c r="W1360" t="str">
        <f t="shared" ca="1" si="63"/>
        <v/>
      </c>
      <c r="X1360" t="str">
        <f t="shared" si="64"/>
        <v/>
      </c>
      <c r="Y1360" t="str">
        <f t="shared" ca="1" si="65"/>
        <v/>
      </c>
    </row>
    <row r="1361" spans="1:25" x14ac:dyDescent="0.25">
      <c r="A1361">
        <v>2646</v>
      </c>
      <c r="B1361" t="s">
        <v>93</v>
      </c>
      <c r="C1361" t="s">
        <v>79</v>
      </c>
      <c r="D1361" t="s">
        <v>80</v>
      </c>
      <c r="E1361" t="s">
        <v>22</v>
      </c>
      <c r="F1361" t="s">
        <v>81</v>
      </c>
      <c r="G1361" t="s">
        <v>392</v>
      </c>
      <c r="H1361" t="s">
        <v>77</v>
      </c>
      <c r="I1361" t="s">
        <v>77</v>
      </c>
      <c r="J1361" s="49" t="s">
        <v>393</v>
      </c>
      <c r="K1361" t="s">
        <v>82</v>
      </c>
      <c r="L1361" t="s">
        <v>83</v>
      </c>
      <c r="M1361" s="50">
        <v>42635</v>
      </c>
      <c r="N1361" s="50">
        <v>42635</v>
      </c>
      <c r="O1361" s="51">
        <v>1</v>
      </c>
      <c r="P1361" s="51">
        <v>0</v>
      </c>
      <c r="Q1361">
        <v>100</v>
      </c>
      <c r="R1361" s="49" t="s">
        <v>394</v>
      </c>
      <c r="S1361" s="49" t="s">
        <v>393</v>
      </c>
      <c r="T1361" t="s">
        <v>84</v>
      </c>
      <c r="U1361" t="s">
        <v>27</v>
      </c>
      <c r="V1361" t="s">
        <v>85</v>
      </c>
      <c r="W1361" t="str">
        <f t="shared" ca="1" si="63"/>
        <v/>
      </c>
      <c r="X1361" t="str">
        <f t="shared" si="64"/>
        <v/>
      </c>
      <c r="Y1361" t="str">
        <f t="shared" ca="1" si="65"/>
        <v/>
      </c>
    </row>
    <row r="1362" spans="1:25" x14ac:dyDescent="0.25">
      <c r="A1362">
        <v>2647</v>
      </c>
      <c r="B1362" t="s">
        <v>93</v>
      </c>
      <c r="C1362" t="s">
        <v>79</v>
      </c>
      <c r="D1362" t="s">
        <v>80</v>
      </c>
      <c r="E1362" t="s">
        <v>22</v>
      </c>
      <c r="F1362" t="s">
        <v>81</v>
      </c>
      <c r="G1362" t="s">
        <v>395</v>
      </c>
      <c r="H1362" t="s">
        <v>77</v>
      </c>
      <c r="I1362" t="s">
        <v>77</v>
      </c>
      <c r="J1362" s="49" t="s">
        <v>396</v>
      </c>
      <c r="K1362" t="s">
        <v>82</v>
      </c>
      <c r="L1362" t="s">
        <v>83</v>
      </c>
      <c r="M1362" s="50">
        <v>42635</v>
      </c>
      <c r="N1362" s="50">
        <v>42635</v>
      </c>
      <c r="O1362" s="51">
        <v>1</v>
      </c>
      <c r="P1362" s="51">
        <v>0</v>
      </c>
      <c r="Q1362">
        <v>100</v>
      </c>
      <c r="R1362" s="49" t="s">
        <v>397</v>
      </c>
      <c r="S1362" s="49" t="s">
        <v>396</v>
      </c>
      <c r="T1362" t="s">
        <v>84</v>
      </c>
      <c r="U1362" t="s">
        <v>27</v>
      </c>
      <c r="V1362" t="s">
        <v>85</v>
      </c>
      <c r="W1362" t="str">
        <f t="shared" ca="1" si="63"/>
        <v/>
      </c>
      <c r="X1362" t="str">
        <f t="shared" si="64"/>
        <v/>
      </c>
      <c r="Y1362" t="str">
        <f t="shared" ca="1" si="65"/>
        <v/>
      </c>
    </row>
    <row r="1363" spans="1:25" x14ac:dyDescent="0.25">
      <c r="A1363">
        <v>2648</v>
      </c>
      <c r="B1363" t="s">
        <v>93</v>
      </c>
      <c r="C1363" t="s">
        <v>79</v>
      </c>
      <c r="D1363" t="s">
        <v>80</v>
      </c>
      <c r="E1363" t="s">
        <v>22</v>
      </c>
      <c r="F1363" t="s">
        <v>81</v>
      </c>
      <c r="G1363" t="s">
        <v>398</v>
      </c>
      <c r="H1363" t="s">
        <v>77</v>
      </c>
      <c r="I1363" t="s">
        <v>77</v>
      </c>
      <c r="J1363" s="49" t="s">
        <v>399</v>
      </c>
      <c r="K1363" t="s">
        <v>82</v>
      </c>
      <c r="L1363" t="s">
        <v>83</v>
      </c>
      <c r="M1363" s="50">
        <v>42635</v>
      </c>
      <c r="N1363" s="50">
        <v>42635</v>
      </c>
      <c r="O1363" s="51">
        <v>2</v>
      </c>
      <c r="P1363" s="51">
        <v>0</v>
      </c>
      <c r="Q1363">
        <v>100</v>
      </c>
      <c r="R1363" s="49" t="s">
        <v>400</v>
      </c>
      <c r="S1363" s="49" t="s">
        <v>399</v>
      </c>
      <c r="T1363" t="s">
        <v>84</v>
      </c>
      <c r="U1363" t="s">
        <v>27</v>
      </c>
      <c r="V1363" t="s">
        <v>85</v>
      </c>
      <c r="W1363" t="str">
        <f t="shared" ca="1" si="63"/>
        <v/>
      </c>
      <c r="X1363" t="str">
        <f t="shared" si="64"/>
        <v/>
      </c>
      <c r="Y1363" t="str">
        <f t="shared" ca="1" si="65"/>
        <v/>
      </c>
    </row>
    <row r="1364" spans="1:25" x14ac:dyDescent="0.25">
      <c r="A1364">
        <v>2649</v>
      </c>
      <c r="B1364" t="s">
        <v>93</v>
      </c>
      <c r="C1364" t="s">
        <v>79</v>
      </c>
      <c r="D1364" t="s">
        <v>80</v>
      </c>
      <c r="E1364" t="s">
        <v>22</v>
      </c>
      <c r="F1364" t="s">
        <v>81</v>
      </c>
      <c r="G1364" t="s">
        <v>401</v>
      </c>
      <c r="H1364" t="s">
        <v>77</v>
      </c>
      <c r="I1364" t="s">
        <v>77</v>
      </c>
      <c r="J1364" s="49" t="s">
        <v>402</v>
      </c>
      <c r="K1364" t="s">
        <v>82</v>
      </c>
      <c r="L1364" t="s">
        <v>83</v>
      </c>
      <c r="M1364" s="50">
        <v>42635</v>
      </c>
      <c r="N1364" s="50">
        <v>42635</v>
      </c>
      <c r="O1364" s="51">
        <v>2</v>
      </c>
      <c r="P1364" s="51">
        <v>0</v>
      </c>
      <c r="Q1364">
        <v>100</v>
      </c>
      <c r="R1364" s="49" t="s">
        <v>403</v>
      </c>
      <c r="S1364" s="49" t="s">
        <v>402</v>
      </c>
      <c r="T1364" t="s">
        <v>84</v>
      </c>
      <c r="U1364" t="s">
        <v>27</v>
      </c>
      <c r="V1364" t="s">
        <v>85</v>
      </c>
      <c r="W1364" t="str">
        <f t="shared" ca="1" si="63"/>
        <v/>
      </c>
      <c r="X1364" t="str">
        <f t="shared" si="64"/>
        <v/>
      </c>
      <c r="Y1364" t="str">
        <f t="shared" ca="1" si="65"/>
        <v/>
      </c>
    </row>
    <row r="1365" spans="1:25" x14ac:dyDescent="0.25">
      <c r="A1365">
        <v>2650</v>
      </c>
      <c r="B1365" t="s">
        <v>93</v>
      </c>
      <c r="C1365" t="s">
        <v>79</v>
      </c>
      <c r="D1365" t="s">
        <v>80</v>
      </c>
      <c r="E1365" t="s">
        <v>22</v>
      </c>
      <c r="F1365" t="s">
        <v>81</v>
      </c>
      <c r="G1365" t="s">
        <v>404</v>
      </c>
      <c r="H1365" t="s">
        <v>77</v>
      </c>
      <c r="I1365" t="s">
        <v>77</v>
      </c>
      <c r="J1365" s="49" t="s">
        <v>405</v>
      </c>
      <c r="K1365" t="s">
        <v>82</v>
      </c>
      <c r="L1365" t="s">
        <v>83</v>
      </c>
      <c r="M1365" s="50">
        <v>42635</v>
      </c>
      <c r="N1365" s="50">
        <v>42635</v>
      </c>
      <c r="O1365" s="51">
        <v>2</v>
      </c>
      <c r="P1365" s="51">
        <v>0</v>
      </c>
      <c r="Q1365">
        <v>100</v>
      </c>
      <c r="R1365" s="49" t="s">
        <v>406</v>
      </c>
      <c r="S1365" s="49" t="s">
        <v>405</v>
      </c>
      <c r="T1365" t="s">
        <v>84</v>
      </c>
      <c r="U1365" t="s">
        <v>27</v>
      </c>
      <c r="V1365" t="s">
        <v>85</v>
      </c>
      <c r="W1365" t="str">
        <f t="shared" ca="1" si="63"/>
        <v/>
      </c>
      <c r="X1365" t="str">
        <f t="shared" si="64"/>
        <v/>
      </c>
      <c r="Y1365" t="str">
        <f t="shared" ca="1" si="65"/>
        <v/>
      </c>
    </row>
    <row r="1366" spans="1:25" x14ac:dyDescent="0.25">
      <c r="A1366">
        <v>2651</v>
      </c>
      <c r="B1366" t="s">
        <v>93</v>
      </c>
      <c r="C1366" t="s">
        <v>79</v>
      </c>
      <c r="D1366" t="s">
        <v>80</v>
      </c>
      <c r="E1366" t="s">
        <v>22</v>
      </c>
      <c r="F1366" t="s">
        <v>81</v>
      </c>
      <c r="G1366" t="s">
        <v>407</v>
      </c>
      <c r="H1366" t="s">
        <v>77</v>
      </c>
      <c r="I1366" t="s">
        <v>77</v>
      </c>
      <c r="J1366" s="49" t="s">
        <v>408</v>
      </c>
      <c r="K1366" t="s">
        <v>82</v>
      </c>
      <c r="L1366" t="s">
        <v>83</v>
      </c>
      <c r="M1366" s="50">
        <v>42635</v>
      </c>
      <c r="N1366" s="50">
        <v>42635</v>
      </c>
      <c r="O1366" s="51">
        <v>1</v>
      </c>
      <c r="P1366" s="51">
        <v>0</v>
      </c>
      <c r="Q1366">
        <v>100</v>
      </c>
      <c r="R1366" s="49" t="s">
        <v>409</v>
      </c>
      <c r="S1366" s="49" t="s">
        <v>408</v>
      </c>
      <c r="T1366" t="s">
        <v>84</v>
      </c>
      <c r="U1366" t="s">
        <v>27</v>
      </c>
      <c r="V1366" t="s">
        <v>85</v>
      </c>
      <c r="W1366" t="str">
        <f t="shared" ca="1" si="63"/>
        <v/>
      </c>
      <c r="X1366" t="str">
        <f t="shared" si="64"/>
        <v/>
      </c>
      <c r="Y1366" t="str">
        <f t="shared" ca="1" si="65"/>
        <v/>
      </c>
    </row>
    <row r="1367" spans="1:25" x14ac:dyDescent="0.25">
      <c r="A1367">
        <v>2652</v>
      </c>
      <c r="B1367" t="s">
        <v>93</v>
      </c>
      <c r="C1367" t="s">
        <v>79</v>
      </c>
      <c r="D1367" t="s">
        <v>80</v>
      </c>
      <c r="E1367" t="s">
        <v>22</v>
      </c>
      <c r="F1367" t="s">
        <v>81</v>
      </c>
      <c r="G1367" t="s">
        <v>410</v>
      </c>
      <c r="H1367" t="s">
        <v>77</v>
      </c>
      <c r="I1367" t="s">
        <v>77</v>
      </c>
      <c r="J1367" s="49" t="s">
        <v>411</v>
      </c>
      <c r="K1367" t="s">
        <v>82</v>
      </c>
      <c r="L1367" t="s">
        <v>83</v>
      </c>
      <c r="M1367" s="50">
        <v>42635</v>
      </c>
      <c r="N1367" s="50">
        <v>42635</v>
      </c>
      <c r="O1367" s="51">
        <v>2</v>
      </c>
      <c r="P1367" s="51">
        <v>0</v>
      </c>
      <c r="Q1367">
        <v>100</v>
      </c>
      <c r="R1367" s="49" t="s">
        <v>412</v>
      </c>
      <c r="S1367" s="49" t="s">
        <v>411</v>
      </c>
      <c r="T1367" t="s">
        <v>84</v>
      </c>
      <c r="U1367" t="s">
        <v>27</v>
      </c>
      <c r="V1367" t="s">
        <v>85</v>
      </c>
      <c r="W1367" t="str">
        <f t="shared" ca="1" si="63"/>
        <v/>
      </c>
      <c r="X1367" t="str">
        <f t="shared" si="64"/>
        <v/>
      </c>
      <c r="Y1367" t="str">
        <f t="shared" ca="1" si="65"/>
        <v/>
      </c>
    </row>
    <row r="1368" spans="1:25" x14ac:dyDescent="0.25">
      <c r="A1368">
        <v>2653</v>
      </c>
      <c r="B1368" t="s">
        <v>93</v>
      </c>
      <c r="C1368" t="s">
        <v>79</v>
      </c>
      <c r="D1368" t="s">
        <v>80</v>
      </c>
      <c r="E1368" t="s">
        <v>22</v>
      </c>
      <c r="F1368" t="s">
        <v>81</v>
      </c>
      <c r="G1368" t="s">
        <v>413</v>
      </c>
      <c r="H1368" t="s">
        <v>77</v>
      </c>
      <c r="I1368" t="s">
        <v>77</v>
      </c>
      <c r="J1368" s="49" t="s">
        <v>414</v>
      </c>
      <c r="K1368" t="s">
        <v>82</v>
      </c>
      <c r="L1368" t="s">
        <v>83</v>
      </c>
      <c r="M1368" s="50">
        <v>42635</v>
      </c>
      <c r="N1368" s="50">
        <v>42635</v>
      </c>
      <c r="O1368" s="51">
        <v>2</v>
      </c>
      <c r="P1368" s="51">
        <v>0</v>
      </c>
      <c r="Q1368">
        <v>100</v>
      </c>
      <c r="R1368" s="49" t="s">
        <v>415</v>
      </c>
      <c r="S1368" s="49" t="s">
        <v>414</v>
      </c>
      <c r="T1368" t="s">
        <v>84</v>
      </c>
      <c r="U1368" t="s">
        <v>27</v>
      </c>
      <c r="V1368" t="s">
        <v>85</v>
      </c>
      <c r="W1368" t="str">
        <f t="shared" ca="1" si="63"/>
        <v/>
      </c>
      <c r="X1368" t="str">
        <f t="shared" si="64"/>
        <v/>
      </c>
      <c r="Y1368" t="str">
        <f t="shared" ca="1" si="65"/>
        <v/>
      </c>
    </row>
    <row r="1369" spans="1:25" x14ac:dyDescent="0.25">
      <c r="A1369">
        <v>2693</v>
      </c>
      <c r="B1369" t="s">
        <v>93</v>
      </c>
      <c r="C1369" t="s">
        <v>79</v>
      </c>
      <c r="D1369" t="s">
        <v>80</v>
      </c>
      <c r="E1369" t="s">
        <v>22</v>
      </c>
      <c r="F1369" t="s">
        <v>81</v>
      </c>
      <c r="G1369" t="s">
        <v>3213</v>
      </c>
      <c r="H1369" t="s">
        <v>30</v>
      </c>
      <c r="I1369" t="s">
        <v>30</v>
      </c>
      <c r="J1369" s="49" t="s">
        <v>3214</v>
      </c>
      <c r="K1369" t="s">
        <v>82</v>
      </c>
      <c r="L1369" t="s">
        <v>83</v>
      </c>
      <c r="M1369" s="50">
        <v>42636</v>
      </c>
      <c r="N1369" s="50">
        <v>42636</v>
      </c>
      <c r="O1369" s="51">
        <v>0.30000001192092896</v>
      </c>
      <c r="P1369" s="51">
        <v>0</v>
      </c>
      <c r="Q1369">
        <v>100</v>
      </c>
      <c r="R1369" s="49" t="s">
        <v>3215</v>
      </c>
      <c r="S1369" s="49" t="s">
        <v>3215</v>
      </c>
      <c r="T1369" t="s">
        <v>84</v>
      </c>
      <c r="U1369" t="s">
        <v>27</v>
      </c>
      <c r="V1369" t="s">
        <v>85</v>
      </c>
      <c r="W1369" t="str">
        <f t="shared" ca="1" si="63"/>
        <v/>
      </c>
      <c r="X1369" t="str">
        <f t="shared" si="64"/>
        <v/>
      </c>
      <c r="Y1369" t="str">
        <f t="shared" ca="1" si="65"/>
        <v/>
      </c>
    </row>
    <row r="1370" spans="1:25" x14ac:dyDescent="0.25">
      <c r="A1370">
        <v>2701</v>
      </c>
      <c r="B1370" t="s">
        <v>93</v>
      </c>
      <c r="C1370" t="s">
        <v>79</v>
      </c>
      <c r="D1370" t="s">
        <v>80</v>
      </c>
      <c r="E1370" t="s">
        <v>22</v>
      </c>
      <c r="F1370" t="s">
        <v>81</v>
      </c>
      <c r="G1370" t="s">
        <v>3216</v>
      </c>
      <c r="H1370" t="s">
        <v>30</v>
      </c>
      <c r="I1370" t="s">
        <v>30</v>
      </c>
      <c r="J1370" s="49" t="s">
        <v>8412</v>
      </c>
      <c r="K1370" t="s">
        <v>82</v>
      </c>
      <c r="L1370" t="s">
        <v>83</v>
      </c>
      <c r="M1370" s="50">
        <v>42636</v>
      </c>
      <c r="N1370" s="50">
        <v>42636</v>
      </c>
      <c r="O1370" s="51">
        <v>0.20000000298023224</v>
      </c>
      <c r="P1370" s="51">
        <v>0</v>
      </c>
      <c r="Q1370">
        <v>100</v>
      </c>
      <c r="R1370" s="49" t="s">
        <v>3217</v>
      </c>
      <c r="S1370" s="49" t="s">
        <v>8412</v>
      </c>
      <c r="T1370" t="s">
        <v>84</v>
      </c>
      <c r="U1370" t="s">
        <v>27</v>
      </c>
      <c r="V1370" t="s">
        <v>85</v>
      </c>
      <c r="W1370" t="str">
        <f t="shared" ca="1" si="63"/>
        <v/>
      </c>
      <c r="X1370" t="str">
        <f t="shared" si="64"/>
        <v/>
      </c>
      <c r="Y1370" t="str">
        <f t="shared" ca="1" si="65"/>
        <v/>
      </c>
    </row>
    <row r="1371" spans="1:25" x14ac:dyDescent="0.25">
      <c r="A1371">
        <v>2736</v>
      </c>
      <c r="B1371" t="s">
        <v>93</v>
      </c>
      <c r="C1371" t="s">
        <v>79</v>
      </c>
      <c r="D1371" t="s">
        <v>80</v>
      </c>
      <c r="E1371" t="s">
        <v>22</v>
      </c>
      <c r="F1371" t="s">
        <v>81</v>
      </c>
      <c r="G1371" t="s">
        <v>3218</v>
      </c>
      <c r="H1371" t="s">
        <v>77</v>
      </c>
      <c r="I1371" t="s">
        <v>77</v>
      </c>
      <c r="J1371" s="49" t="s">
        <v>3219</v>
      </c>
      <c r="K1371" t="s">
        <v>82</v>
      </c>
      <c r="L1371" t="s">
        <v>83</v>
      </c>
      <c r="M1371" s="50">
        <v>42636</v>
      </c>
      <c r="N1371" s="50">
        <v>42636</v>
      </c>
      <c r="O1371" s="51">
        <v>1</v>
      </c>
      <c r="P1371" s="51">
        <v>0</v>
      </c>
      <c r="Q1371">
        <v>100</v>
      </c>
      <c r="R1371" s="49" t="s">
        <v>3220</v>
      </c>
      <c r="S1371" s="49" t="s">
        <v>3219</v>
      </c>
      <c r="T1371" t="s">
        <v>84</v>
      </c>
      <c r="U1371" t="s">
        <v>27</v>
      </c>
      <c r="V1371" t="s">
        <v>85</v>
      </c>
      <c r="W1371" t="str">
        <f t="shared" ca="1" si="63"/>
        <v/>
      </c>
      <c r="X1371" t="str">
        <f t="shared" si="64"/>
        <v/>
      </c>
      <c r="Y1371" t="str">
        <f t="shared" ca="1" si="65"/>
        <v/>
      </c>
    </row>
    <row r="1372" spans="1:25" x14ac:dyDescent="0.25">
      <c r="A1372">
        <v>2737</v>
      </c>
      <c r="B1372" t="s">
        <v>93</v>
      </c>
      <c r="C1372" t="s">
        <v>79</v>
      </c>
      <c r="D1372" t="s">
        <v>80</v>
      </c>
      <c r="E1372" t="s">
        <v>22</v>
      </c>
      <c r="F1372" t="s">
        <v>81</v>
      </c>
      <c r="G1372" t="s">
        <v>3221</v>
      </c>
      <c r="H1372" t="s">
        <v>77</v>
      </c>
      <c r="I1372" t="s">
        <v>77</v>
      </c>
      <c r="J1372" s="49" t="s">
        <v>3222</v>
      </c>
      <c r="K1372" t="s">
        <v>82</v>
      </c>
      <c r="L1372" t="s">
        <v>83</v>
      </c>
      <c r="M1372" s="50">
        <v>42636</v>
      </c>
      <c r="N1372" s="50">
        <v>42636</v>
      </c>
      <c r="O1372" s="51">
        <v>2</v>
      </c>
      <c r="P1372" s="51">
        <v>0</v>
      </c>
      <c r="Q1372">
        <v>100</v>
      </c>
      <c r="R1372" s="49" t="s">
        <v>3223</v>
      </c>
      <c r="S1372" s="49" t="s">
        <v>3222</v>
      </c>
      <c r="T1372" t="s">
        <v>84</v>
      </c>
      <c r="U1372" t="s">
        <v>27</v>
      </c>
      <c r="V1372" t="s">
        <v>85</v>
      </c>
      <c r="W1372" t="str">
        <f t="shared" ca="1" si="63"/>
        <v/>
      </c>
      <c r="X1372" t="str">
        <f t="shared" si="64"/>
        <v/>
      </c>
      <c r="Y1372" t="str">
        <f t="shared" ca="1" si="65"/>
        <v/>
      </c>
    </row>
    <row r="1373" spans="1:25" x14ac:dyDescent="0.25">
      <c r="A1373">
        <v>2738</v>
      </c>
      <c r="B1373" t="s">
        <v>93</v>
      </c>
      <c r="C1373" t="s">
        <v>79</v>
      </c>
      <c r="D1373" t="s">
        <v>80</v>
      </c>
      <c r="E1373" t="s">
        <v>22</v>
      </c>
      <c r="F1373" t="s">
        <v>81</v>
      </c>
      <c r="G1373" t="s">
        <v>3224</v>
      </c>
      <c r="H1373" t="s">
        <v>77</v>
      </c>
      <c r="I1373" t="s">
        <v>77</v>
      </c>
      <c r="J1373" s="49" t="s">
        <v>3225</v>
      </c>
      <c r="K1373" t="s">
        <v>82</v>
      </c>
      <c r="L1373" t="s">
        <v>83</v>
      </c>
      <c r="M1373" s="50">
        <v>42636</v>
      </c>
      <c r="N1373" s="50">
        <v>42636</v>
      </c>
      <c r="O1373" s="51">
        <v>1</v>
      </c>
      <c r="P1373" s="51">
        <v>0</v>
      </c>
      <c r="Q1373">
        <v>100</v>
      </c>
      <c r="R1373" s="49" t="s">
        <v>3226</v>
      </c>
      <c r="S1373" s="49" t="s">
        <v>3225</v>
      </c>
      <c r="T1373" t="s">
        <v>84</v>
      </c>
      <c r="U1373" t="s">
        <v>27</v>
      </c>
      <c r="V1373" t="s">
        <v>85</v>
      </c>
      <c r="W1373" t="str">
        <f t="shared" ca="1" si="63"/>
        <v/>
      </c>
      <c r="X1373" t="str">
        <f t="shared" si="64"/>
        <v/>
      </c>
      <c r="Y1373" t="str">
        <f t="shared" ca="1" si="65"/>
        <v/>
      </c>
    </row>
    <row r="1374" spans="1:25" x14ac:dyDescent="0.25">
      <c r="A1374">
        <v>2739</v>
      </c>
      <c r="B1374" t="s">
        <v>93</v>
      </c>
      <c r="C1374" t="s">
        <v>79</v>
      </c>
      <c r="D1374" t="s">
        <v>80</v>
      </c>
      <c r="E1374" t="s">
        <v>22</v>
      </c>
      <c r="F1374" t="s">
        <v>81</v>
      </c>
      <c r="G1374" t="s">
        <v>3227</v>
      </c>
      <c r="H1374" t="s">
        <v>77</v>
      </c>
      <c r="I1374" t="s">
        <v>77</v>
      </c>
      <c r="J1374" s="49" t="s">
        <v>3228</v>
      </c>
      <c r="K1374" t="s">
        <v>82</v>
      </c>
      <c r="L1374" t="s">
        <v>83</v>
      </c>
      <c r="M1374" s="50">
        <v>42636</v>
      </c>
      <c r="N1374" s="50">
        <v>42636</v>
      </c>
      <c r="O1374" s="51">
        <v>3</v>
      </c>
      <c r="P1374" s="51">
        <v>0</v>
      </c>
      <c r="Q1374">
        <v>100</v>
      </c>
      <c r="R1374" s="49" t="s">
        <v>3229</v>
      </c>
      <c r="S1374" s="49" t="s">
        <v>3228</v>
      </c>
      <c r="T1374" t="s">
        <v>84</v>
      </c>
      <c r="U1374" t="s">
        <v>27</v>
      </c>
      <c r="V1374" t="s">
        <v>85</v>
      </c>
      <c r="W1374" t="str">
        <f t="shared" ca="1" si="63"/>
        <v/>
      </c>
      <c r="X1374" t="str">
        <f t="shared" si="64"/>
        <v/>
      </c>
      <c r="Y1374" t="str">
        <f t="shared" ca="1" si="65"/>
        <v/>
      </c>
    </row>
    <row r="1375" spans="1:25" x14ac:dyDescent="0.25">
      <c r="A1375">
        <v>2740</v>
      </c>
      <c r="B1375" t="s">
        <v>93</v>
      </c>
      <c r="C1375" t="s">
        <v>79</v>
      </c>
      <c r="D1375" t="s">
        <v>80</v>
      </c>
      <c r="E1375" t="s">
        <v>22</v>
      </c>
      <c r="F1375" t="s">
        <v>81</v>
      </c>
      <c r="G1375" t="s">
        <v>3230</v>
      </c>
      <c r="H1375" t="s">
        <v>77</v>
      </c>
      <c r="I1375" t="s">
        <v>77</v>
      </c>
      <c r="J1375" s="49" t="s">
        <v>3231</v>
      </c>
      <c r="K1375" t="s">
        <v>82</v>
      </c>
      <c r="L1375" t="s">
        <v>83</v>
      </c>
      <c r="M1375" s="50">
        <v>42636</v>
      </c>
      <c r="N1375" s="50">
        <v>42636</v>
      </c>
      <c r="O1375" s="51">
        <v>1</v>
      </c>
      <c r="P1375" s="51">
        <v>0</v>
      </c>
      <c r="Q1375">
        <v>100</v>
      </c>
      <c r="R1375" s="49" t="s">
        <v>3232</v>
      </c>
      <c r="S1375" s="49" t="s">
        <v>3231</v>
      </c>
      <c r="T1375" t="s">
        <v>84</v>
      </c>
      <c r="U1375" t="s">
        <v>27</v>
      </c>
      <c r="V1375" t="s">
        <v>85</v>
      </c>
      <c r="W1375" t="str">
        <f t="shared" ca="1" si="63"/>
        <v/>
      </c>
      <c r="X1375" t="str">
        <f t="shared" si="64"/>
        <v/>
      </c>
      <c r="Y1375" t="str">
        <f t="shared" ca="1" si="65"/>
        <v/>
      </c>
    </row>
    <row r="1376" spans="1:25" x14ac:dyDescent="0.25">
      <c r="A1376">
        <v>2741</v>
      </c>
      <c r="B1376" t="s">
        <v>93</v>
      </c>
      <c r="C1376" t="s">
        <v>79</v>
      </c>
      <c r="D1376" t="s">
        <v>80</v>
      </c>
      <c r="E1376" t="s">
        <v>22</v>
      </c>
      <c r="F1376" t="s">
        <v>81</v>
      </c>
      <c r="G1376" t="s">
        <v>3233</v>
      </c>
      <c r="H1376" t="s">
        <v>77</v>
      </c>
      <c r="I1376" t="s">
        <v>77</v>
      </c>
      <c r="J1376" s="49" t="s">
        <v>3234</v>
      </c>
      <c r="K1376" t="s">
        <v>82</v>
      </c>
      <c r="L1376" t="s">
        <v>83</v>
      </c>
      <c r="M1376" s="50">
        <v>42636</v>
      </c>
      <c r="N1376" s="50">
        <v>42636</v>
      </c>
      <c r="O1376" s="51">
        <v>1</v>
      </c>
      <c r="P1376" s="51">
        <v>0</v>
      </c>
      <c r="Q1376">
        <v>100</v>
      </c>
      <c r="R1376" s="49" t="s">
        <v>3235</v>
      </c>
      <c r="S1376" s="49" t="s">
        <v>3234</v>
      </c>
      <c r="T1376" t="s">
        <v>84</v>
      </c>
      <c r="U1376" t="s">
        <v>27</v>
      </c>
      <c r="V1376" t="s">
        <v>85</v>
      </c>
      <c r="W1376" t="str">
        <f t="shared" ca="1" si="63"/>
        <v/>
      </c>
      <c r="X1376" t="str">
        <f t="shared" si="64"/>
        <v/>
      </c>
      <c r="Y1376" t="str">
        <f t="shared" ca="1" si="65"/>
        <v/>
      </c>
    </row>
    <row r="1377" spans="1:25" x14ac:dyDescent="0.25">
      <c r="A1377">
        <v>2742</v>
      </c>
      <c r="B1377" t="s">
        <v>93</v>
      </c>
      <c r="C1377" t="s">
        <v>79</v>
      </c>
      <c r="D1377" t="s">
        <v>80</v>
      </c>
      <c r="E1377" t="s">
        <v>22</v>
      </c>
      <c r="F1377" t="s">
        <v>81</v>
      </c>
      <c r="G1377" t="s">
        <v>3236</v>
      </c>
      <c r="H1377" t="s">
        <v>77</v>
      </c>
      <c r="I1377" t="s">
        <v>77</v>
      </c>
      <c r="J1377" s="49" t="s">
        <v>3237</v>
      </c>
      <c r="K1377" t="s">
        <v>82</v>
      </c>
      <c r="L1377" t="s">
        <v>83</v>
      </c>
      <c r="M1377" s="50">
        <v>42636</v>
      </c>
      <c r="N1377" s="50">
        <v>42636</v>
      </c>
      <c r="O1377" s="51">
        <v>1</v>
      </c>
      <c r="P1377" s="51">
        <v>0</v>
      </c>
      <c r="Q1377">
        <v>100</v>
      </c>
      <c r="R1377" s="49" t="s">
        <v>3238</v>
      </c>
      <c r="S1377" s="49" t="s">
        <v>3239</v>
      </c>
      <c r="T1377" t="s">
        <v>84</v>
      </c>
      <c r="U1377" t="s">
        <v>27</v>
      </c>
      <c r="V1377" t="s">
        <v>85</v>
      </c>
      <c r="W1377" t="str">
        <f t="shared" ca="1" si="63"/>
        <v/>
      </c>
      <c r="X1377" t="str">
        <f t="shared" si="64"/>
        <v/>
      </c>
      <c r="Y1377" t="str">
        <f t="shared" ca="1" si="65"/>
        <v/>
      </c>
    </row>
    <row r="1378" spans="1:25" x14ac:dyDescent="0.25">
      <c r="A1378">
        <v>2743</v>
      </c>
      <c r="B1378" t="s">
        <v>93</v>
      </c>
      <c r="C1378" t="s">
        <v>79</v>
      </c>
      <c r="D1378" t="s">
        <v>80</v>
      </c>
      <c r="E1378" t="s">
        <v>22</v>
      </c>
      <c r="F1378" t="s">
        <v>81</v>
      </c>
      <c r="G1378" t="s">
        <v>3240</v>
      </c>
      <c r="H1378" t="s">
        <v>77</v>
      </c>
      <c r="I1378" t="s">
        <v>77</v>
      </c>
      <c r="J1378" s="49" t="s">
        <v>3241</v>
      </c>
      <c r="K1378" t="s">
        <v>82</v>
      </c>
      <c r="L1378" t="s">
        <v>83</v>
      </c>
      <c r="M1378" s="50">
        <v>42636</v>
      </c>
      <c r="N1378" s="50">
        <v>42636</v>
      </c>
      <c r="O1378" s="51">
        <v>1</v>
      </c>
      <c r="P1378" s="51">
        <v>0</v>
      </c>
      <c r="Q1378">
        <v>100</v>
      </c>
      <c r="R1378" s="49" t="s">
        <v>3242</v>
      </c>
      <c r="S1378" s="49" t="s">
        <v>3241</v>
      </c>
      <c r="T1378" t="s">
        <v>84</v>
      </c>
      <c r="U1378" t="s">
        <v>27</v>
      </c>
      <c r="V1378" t="s">
        <v>85</v>
      </c>
      <c r="W1378" t="str">
        <f t="shared" ca="1" si="63"/>
        <v/>
      </c>
      <c r="X1378" t="str">
        <f t="shared" si="64"/>
        <v/>
      </c>
      <c r="Y1378" t="str">
        <f t="shared" ca="1" si="65"/>
        <v/>
      </c>
    </row>
    <row r="1379" spans="1:25" x14ac:dyDescent="0.25">
      <c r="A1379">
        <v>2745</v>
      </c>
      <c r="B1379" t="s">
        <v>93</v>
      </c>
      <c r="C1379" t="s">
        <v>79</v>
      </c>
      <c r="D1379" t="s">
        <v>80</v>
      </c>
      <c r="E1379" t="s">
        <v>22</v>
      </c>
      <c r="F1379" t="s">
        <v>81</v>
      </c>
      <c r="G1379" t="s">
        <v>3243</v>
      </c>
      <c r="H1379" t="s">
        <v>77</v>
      </c>
      <c r="I1379" t="s">
        <v>77</v>
      </c>
      <c r="J1379" s="49" t="s">
        <v>3244</v>
      </c>
      <c r="K1379" t="s">
        <v>82</v>
      </c>
      <c r="L1379" t="s">
        <v>83</v>
      </c>
      <c r="M1379" s="50">
        <v>42636</v>
      </c>
      <c r="N1379" s="50">
        <v>42636</v>
      </c>
      <c r="O1379" s="51">
        <v>3</v>
      </c>
      <c r="P1379" s="51">
        <v>0</v>
      </c>
      <c r="Q1379">
        <v>100</v>
      </c>
      <c r="R1379" s="49" t="s">
        <v>3245</v>
      </c>
      <c r="S1379" s="49" t="s">
        <v>3244</v>
      </c>
      <c r="T1379" t="s">
        <v>84</v>
      </c>
      <c r="U1379" t="s">
        <v>27</v>
      </c>
      <c r="V1379" t="s">
        <v>85</v>
      </c>
      <c r="W1379" t="str">
        <f t="shared" ca="1" si="63"/>
        <v/>
      </c>
      <c r="X1379" t="str">
        <f t="shared" si="64"/>
        <v/>
      </c>
      <c r="Y1379" t="str">
        <f t="shared" ca="1" si="65"/>
        <v/>
      </c>
    </row>
    <row r="1380" spans="1:25" x14ac:dyDescent="0.25">
      <c r="A1380">
        <v>2797</v>
      </c>
      <c r="B1380" t="s">
        <v>93</v>
      </c>
      <c r="C1380" t="s">
        <v>79</v>
      </c>
      <c r="D1380" t="s">
        <v>80</v>
      </c>
      <c r="E1380" t="s">
        <v>22</v>
      </c>
      <c r="F1380" t="s">
        <v>81</v>
      </c>
      <c r="G1380" t="s">
        <v>373</v>
      </c>
      <c r="H1380" t="s">
        <v>29</v>
      </c>
      <c r="I1380" t="s">
        <v>29</v>
      </c>
      <c r="J1380" s="49" t="s">
        <v>3246</v>
      </c>
      <c r="K1380" t="s">
        <v>82</v>
      </c>
      <c r="L1380" t="s">
        <v>83</v>
      </c>
      <c r="M1380" s="50">
        <v>42639</v>
      </c>
      <c r="N1380" s="50">
        <v>42639</v>
      </c>
      <c r="O1380" s="51">
        <v>6</v>
      </c>
      <c r="P1380" s="51">
        <v>0</v>
      </c>
      <c r="Q1380">
        <v>100</v>
      </c>
      <c r="R1380" s="49" t="s">
        <v>3247</v>
      </c>
      <c r="S1380" s="49" t="s">
        <v>3246</v>
      </c>
      <c r="T1380" t="s">
        <v>84</v>
      </c>
      <c r="U1380" t="s">
        <v>27</v>
      </c>
      <c r="V1380" t="s">
        <v>85</v>
      </c>
      <c r="W1380" t="str">
        <f t="shared" ca="1" si="63"/>
        <v/>
      </c>
      <c r="X1380" t="str">
        <f t="shared" si="64"/>
        <v/>
      </c>
      <c r="Y1380" t="str">
        <f t="shared" ca="1" si="65"/>
        <v/>
      </c>
    </row>
    <row r="1381" spans="1:25" x14ac:dyDescent="0.25">
      <c r="A1381">
        <v>2828</v>
      </c>
      <c r="B1381" t="s">
        <v>93</v>
      </c>
      <c r="C1381" t="s">
        <v>79</v>
      </c>
      <c r="D1381" t="s">
        <v>80</v>
      </c>
      <c r="E1381" t="s">
        <v>22</v>
      </c>
      <c r="F1381" t="s">
        <v>81</v>
      </c>
      <c r="G1381" t="s">
        <v>2950</v>
      </c>
      <c r="H1381" t="s">
        <v>29</v>
      </c>
      <c r="I1381" t="s">
        <v>29</v>
      </c>
      <c r="J1381" s="49" t="s">
        <v>3248</v>
      </c>
      <c r="K1381" t="s">
        <v>82</v>
      </c>
      <c r="L1381" t="s">
        <v>83</v>
      </c>
      <c r="M1381" s="50">
        <v>42639</v>
      </c>
      <c r="N1381" s="50">
        <v>42639</v>
      </c>
      <c r="O1381" s="51">
        <v>1</v>
      </c>
      <c r="P1381" s="51">
        <v>0</v>
      </c>
      <c r="Q1381">
        <v>100</v>
      </c>
      <c r="R1381" s="49" t="s">
        <v>3249</v>
      </c>
      <c r="S1381" s="49" t="s">
        <v>3248</v>
      </c>
      <c r="T1381" t="s">
        <v>84</v>
      </c>
      <c r="U1381" t="s">
        <v>27</v>
      </c>
      <c r="V1381" t="s">
        <v>85</v>
      </c>
      <c r="W1381" t="str">
        <f t="shared" ca="1" si="63"/>
        <v/>
      </c>
      <c r="X1381" t="str">
        <f t="shared" si="64"/>
        <v/>
      </c>
      <c r="Y1381" t="str">
        <f t="shared" ca="1" si="65"/>
        <v/>
      </c>
    </row>
    <row r="1382" spans="1:25" x14ac:dyDescent="0.25">
      <c r="A1382">
        <v>2845</v>
      </c>
      <c r="B1382" t="s">
        <v>93</v>
      </c>
      <c r="C1382" t="s">
        <v>79</v>
      </c>
      <c r="D1382" t="s">
        <v>80</v>
      </c>
      <c r="E1382" t="s">
        <v>22</v>
      </c>
      <c r="F1382" t="s">
        <v>81</v>
      </c>
      <c r="G1382" t="s">
        <v>3250</v>
      </c>
      <c r="H1382" t="s">
        <v>29</v>
      </c>
      <c r="I1382" t="s">
        <v>29</v>
      </c>
      <c r="J1382" s="49" t="s">
        <v>3251</v>
      </c>
      <c r="K1382" t="s">
        <v>82</v>
      </c>
      <c r="L1382" t="s">
        <v>83</v>
      </c>
      <c r="M1382" s="50">
        <v>42639</v>
      </c>
      <c r="N1382" s="50">
        <v>42639</v>
      </c>
      <c r="O1382" s="51">
        <v>1</v>
      </c>
      <c r="P1382" s="51">
        <v>0</v>
      </c>
      <c r="Q1382">
        <v>100</v>
      </c>
      <c r="R1382" s="49" t="s">
        <v>3252</v>
      </c>
      <c r="S1382" s="49" t="s">
        <v>3251</v>
      </c>
      <c r="T1382" t="s">
        <v>84</v>
      </c>
      <c r="U1382" t="s">
        <v>27</v>
      </c>
      <c r="V1382" t="s">
        <v>85</v>
      </c>
      <c r="W1382" t="str">
        <f t="shared" ca="1" si="63"/>
        <v/>
      </c>
      <c r="X1382" t="str">
        <f t="shared" si="64"/>
        <v/>
      </c>
      <c r="Y1382" t="str">
        <f t="shared" ca="1" si="65"/>
        <v/>
      </c>
    </row>
    <row r="1383" spans="1:25" x14ac:dyDescent="0.25">
      <c r="A1383">
        <v>2861</v>
      </c>
      <c r="B1383" t="s">
        <v>93</v>
      </c>
      <c r="C1383" t="s">
        <v>79</v>
      </c>
      <c r="D1383" t="s">
        <v>80</v>
      </c>
      <c r="E1383" t="s">
        <v>22</v>
      </c>
      <c r="F1383" t="s">
        <v>81</v>
      </c>
      <c r="G1383" t="s">
        <v>2950</v>
      </c>
      <c r="H1383" t="s">
        <v>29</v>
      </c>
      <c r="I1383" t="s">
        <v>29</v>
      </c>
      <c r="J1383" s="49" t="s">
        <v>3253</v>
      </c>
      <c r="K1383" t="s">
        <v>82</v>
      </c>
      <c r="L1383" t="s">
        <v>83</v>
      </c>
      <c r="M1383" s="50">
        <v>42639</v>
      </c>
      <c r="N1383" s="50">
        <v>42639</v>
      </c>
      <c r="O1383" s="51">
        <v>2</v>
      </c>
      <c r="P1383" s="51">
        <v>0</v>
      </c>
      <c r="Q1383">
        <v>100</v>
      </c>
      <c r="R1383" s="49" t="s">
        <v>3254</v>
      </c>
      <c r="S1383" s="49" t="s">
        <v>3253</v>
      </c>
      <c r="T1383" t="s">
        <v>84</v>
      </c>
      <c r="U1383" t="s">
        <v>27</v>
      </c>
      <c r="V1383" t="s">
        <v>85</v>
      </c>
      <c r="W1383" t="str">
        <f t="shared" ca="1" si="63"/>
        <v/>
      </c>
      <c r="X1383" t="str">
        <f t="shared" si="64"/>
        <v/>
      </c>
      <c r="Y1383" t="str">
        <f t="shared" ca="1" si="65"/>
        <v/>
      </c>
    </row>
    <row r="1384" spans="1:25" x14ac:dyDescent="0.25">
      <c r="A1384">
        <v>2880</v>
      </c>
      <c r="B1384" t="s">
        <v>93</v>
      </c>
      <c r="C1384" t="s">
        <v>79</v>
      </c>
      <c r="D1384" t="s">
        <v>80</v>
      </c>
      <c r="E1384" t="s">
        <v>22</v>
      </c>
      <c r="F1384" t="s">
        <v>92</v>
      </c>
      <c r="G1384" t="s">
        <v>3255</v>
      </c>
      <c r="H1384" t="s">
        <v>29</v>
      </c>
      <c r="I1384" t="s">
        <v>29</v>
      </c>
      <c r="J1384" s="49" t="s">
        <v>7716</v>
      </c>
      <c r="K1384" t="s">
        <v>82</v>
      </c>
      <c r="L1384" t="s">
        <v>83</v>
      </c>
      <c r="M1384" s="50">
        <v>42640</v>
      </c>
      <c r="N1384" s="50">
        <v>42640</v>
      </c>
      <c r="O1384" s="51">
        <v>8</v>
      </c>
      <c r="P1384" s="51">
        <v>0</v>
      </c>
      <c r="Q1384">
        <v>100</v>
      </c>
      <c r="R1384" s="49" t="s">
        <v>3256</v>
      </c>
      <c r="S1384" s="49" t="s">
        <v>7717</v>
      </c>
      <c r="T1384" t="s">
        <v>84</v>
      </c>
      <c r="U1384" t="s">
        <v>27</v>
      </c>
      <c r="V1384" t="s">
        <v>85</v>
      </c>
      <c r="W1384" t="str">
        <f t="shared" ca="1" si="63"/>
        <v/>
      </c>
      <c r="X1384" t="str">
        <f t="shared" si="64"/>
        <v/>
      </c>
      <c r="Y1384" t="str">
        <f t="shared" ca="1" si="65"/>
        <v/>
      </c>
    </row>
    <row r="1385" spans="1:25" x14ac:dyDescent="0.25">
      <c r="A1385">
        <v>2900</v>
      </c>
      <c r="B1385" t="s">
        <v>93</v>
      </c>
      <c r="C1385" t="s">
        <v>79</v>
      </c>
      <c r="D1385" t="s">
        <v>80</v>
      </c>
      <c r="E1385" t="s">
        <v>22</v>
      </c>
      <c r="F1385" t="s">
        <v>81</v>
      </c>
      <c r="G1385" t="s">
        <v>3257</v>
      </c>
      <c r="H1385" t="s">
        <v>30</v>
      </c>
      <c r="I1385" t="s">
        <v>30</v>
      </c>
      <c r="J1385" s="49" t="s">
        <v>10405</v>
      </c>
      <c r="K1385" t="s">
        <v>82</v>
      </c>
      <c r="L1385" t="s">
        <v>83</v>
      </c>
      <c r="M1385" s="50">
        <v>42640</v>
      </c>
      <c r="N1385" s="50">
        <v>42640</v>
      </c>
      <c r="O1385" s="51">
        <v>1</v>
      </c>
      <c r="P1385" s="51">
        <v>0</v>
      </c>
      <c r="Q1385">
        <v>100</v>
      </c>
      <c r="R1385" s="49" t="s">
        <v>3258</v>
      </c>
      <c r="S1385" s="49" t="s">
        <v>10405</v>
      </c>
      <c r="T1385" t="s">
        <v>84</v>
      </c>
      <c r="U1385" t="s">
        <v>27</v>
      </c>
      <c r="V1385" t="s">
        <v>85</v>
      </c>
      <c r="W1385" t="str">
        <f t="shared" ca="1" si="63"/>
        <v/>
      </c>
      <c r="X1385" t="str">
        <f t="shared" si="64"/>
        <v/>
      </c>
      <c r="Y1385" t="str">
        <f t="shared" ca="1" si="65"/>
        <v/>
      </c>
    </row>
    <row r="1386" spans="1:25" x14ac:dyDescent="0.25">
      <c r="A1386">
        <v>2936</v>
      </c>
      <c r="B1386" t="s">
        <v>93</v>
      </c>
      <c r="C1386" t="s">
        <v>79</v>
      </c>
      <c r="D1386" t="s">
        <v>80</v>
      </c>
      <c r="E1386" t="s">
        <v>22</v>
      </c>
      <c r="F1386" t="s">
        <v>81</v>
      </c>
      <c r="G1386" t="s">
        <v>7718</v>
      </c>
      <c r="H1386" t="s">
        <v>30</v>
      </c>
      <c r="I1386" t="s">
        <v>30</v>
      </c>
      <c r="J1386" s="49" t="s">
        <v>7719</v>
      </c>
      <c r="K1386" t="s">
        <v>82</v>
      </c>
      <c r="L1386" t="s">
        <v>83</v>
      </c>
      <c r="M1386" s="50">
        <v>42640</v>
      </c>
      <c r="N1386" s="50">
        <v>42640</v>
      </c>
      <c r="O1386" s="51">
        <v>1.2000000476837158</v>
      </c>
      <c r="P1386" s="51">
        <v>0</v>
      </c>
      <c r="Q1386">
        <v>100</v>
      </c>
      <c r="R1386" s="49" t="s">
        <v>7720</v>
      </c>
      <c r="S1386" s="49" t="s">
        <v>7720</v>
      </c>
      <c r="T1386" t="s">
        <v>84</v>
      </c>
      <c r="U1386" t="s">
        <v>27</v>
      </c>
      <c r="V1386" t="s">
        <v>85</v>
      </c>
      <c r="W1386" t="str">
        <f t="shared" ca="1" si="63"/>
        <v/>
      </c>
      <c r="X1386" t="str">
        <f t="shared" si="64"/>
        <v/>
      </c>
      <c r="Y1386" t="str">
        <f t="shared" ca="1" si="65"/>
        <v/>
      </c>
    </row>
    <row r="1387" spans="1:25" x14ac:dyDescent="0.25">
      <c r="A1387">
        <v>2942</v>
      </c>
      <c r="B1387" t="s">
        <v>93</v>
      </c>
      <c r="C1387" t="s">
        <v>79</v>
      </c>
      <c r="D1387" t="s">
        <v>80</v>
      </c>
      <c r="E1387" t="s">
        <v>22</v>
      </c>
      <c r="F1387" t="s">
        <v>81</v>
      </c>
      <c r="G1387" t="s">
        <v>7721</v>
      </c>
      <c r="H1387" t="s">
        <v>77</v>
      </c>
      <c r="I1387" t="s">
        <v>77</v>
      </c>
      <c r="J1387" s="49" t="s">
        <v>7722</v>
      </c>
      <c r="K1387" t="s">
        <v>82</v>
      </c>
      <c r="L1387" t="s">
        <v>83</v>
      </c>
      <c r="M1387" s="50">
        <v>42640</v>
      </c>
      <c r="N1387" s="50">
        <v>42640</v>
      </c>
      <c r="O1387" s="51">
        <v>2</v>
      </c>
      <c r="P1387" s="51">
        <v>0</v>
      </c>
      <c r="Q1387">
        <v>100</v>
      </c>
      <c r="R1387" s="49" t="s">
        <v>7723</v>
      </c>
      <c r="S1387" s="49" t="s">
        <v>7722</v>
      </c>
      <c r="T1387" t="s">
        <v>84</v>
      </c>
      <c r="U1387" t="s">
        <v>27</v>
      </c>
      <c r="V1387" t="s">
        <v>85</v>
      </c>
      <c r="W1387" t="str">
        <f t="shared" ca="1" si="63"/>
        <v/>
      </c>
      <c r="X1387" t="str">
        <f t="shared" si="64"/>
        <v/>
      </c>
      <c r="Y1387" t="str">
        <f t="shared" ca="1" si="65"/>
        <v/>
      </c>
    </row>
    <row r="1388" spans="1:25" x14ac:dyDescent="0.25">
      <c r="A1388">
        <v>2943</v>
      </c>
      <c r="B1388" t="s">
        <v>93</v>
      </c>
      <c r="C1388" t="s">
        <v>79</v>
      </c>
      <c r="D1388" t="s">
        <v>80</v>
      </c>
      <c r="E1388" t="s">
        <v>22</v>
      </c>
      <c r="F1388" t="s">
        <v>81</v>
      </c>
      <c r="G1388" t="s">
        <v>7724</v>
      </c>
      <c r="H1388" t="s">
        <v>77</v>
      </c>
      <c r="I1388" t="s">
        <v>77</v>
      </c>
      <c r="J1388" s="49" t="s">
        <v>7725</v>
      </c>
      <c r="K1388" t="s">
        <v>82</v>
      </c>
      <c r="L1388" t="s">
        <v>83</v>
      </c>
      <c r="M1388" s="50">
        <v>42640</v>
      </c>
      <c r="N1388" s="50">
        <v>42640</v>
      </c>
      <c r="O1388" s="51">
        <v>2</v>
      </c>
      <c r="P1388" s="51">
        <v>0</v>
      </c>
      <c r="Q1388">
        <v>100</v>
      </c>
      <c r="R1388" s="49" t="s">
        <v>7726</v>
      </c>
      <c r="S1388" s="49" t="s">
        <v>7727</v>
      </c>
      <c r="T1388" t="s">
        <v>84</v>
      </c>
      <c r="U1388" t="s">
        <v>27</v>
      </c>
      <c r="V1388" t="s">
        <v>85</v>
      </c>
      <c r="W1388" t="str">
        <f t="shared" ca="1" si="63"/>
        <v/>
      </c>
      <c r="X1388" t="str">
        <f t="shared" si="64"/>
        <v/>
      </c>
      <c r="Y1388" t="str">
        <f t="shared" ca="1" si="65"/>
        <v/>
      </c>
    </row>
    <row r="1389" spans="1:25" x14ac:dyDescent="0.25">
      <c r="A1389">
        <v>2944</v>
      </c>
      <c r="B1389" t="s">
        <v>93</v>
      </c>
      <c r="C1389" t="s">
        <v>79</v>
      </c>
      <c r="D1389" t="s">
        <v>80</v>
      </c>
      <c r="E1389" t="s">
        <v>22</v>
      </c>
      <c r="F1389" t="s">
        <v>81</v>
      </c>
      <c r="G1389" t="s">
        <v>7728</v>
      </c>
      <c r="H1389" t="s">
        <v>77</v>
      </c>
      <c r="I1389" t="s">
        <v>77</v>
      </c>
      <c r="J1389" s="49" t="s">
        <v>7729</v>
      </c>
      <c r="K1389" t="s">
        <v>82</v>
      </c>
      <c r="L1389" t="s">
        <v>83</v>
      </c>
      <c r="M1389" s="50">
        <v>42640</v>
      </c>
      <c r="N1389" s="50">
        <v>42640</v>
      </c>
      <c r="O1389" s="51">
        <v>2</v>
      </c>
      <c r="P1389" s="51">
        <v>0</v>
      </c>
      <c r="Q1389">
        <v>100</v>
      </c>
      <c r="R1389" s="49" t="s">
        <v>7730</v>
      </c>
      <c r="S1389" s="49" t="s">
        <v>7729</v>
      </c>
      <c r="T1389" t="s">
        <v>84</v>
      </c>
      <c r="U1389" t="s">
        <v>27</v>
      </c>
      <c r="V1389" t="s">
        <v>85</v>
      </c>
      <c r="W1389" t="str">
        <f t="shared" ca="1" si="63"/>
        <v/>
      </c>
      <c r="X1389" t="str">
        <f t="shared" si="64"/>
        <v/>
      </c>
      <c r="Y1389" t="str">
        <f t="shared" ca="1" si="65"/>
        <v/>
      </c>
    </row>
    <row r="1390" spans="1:25" x14ac:dyDescent="0.25">
      <c r="A1390">
        <v>2946</v>
      </c>
      <c r="B1390" t="s">
        <v>93</v>
      </c>
      <c r="C1390" t="s">
        <v>79</v>
      </c>
      <c r="D1390" t="s">
        <v>80</v>
      </c>
      <c r="E1390" t="s">
        <v>22</v>
      </c>
      <c r="F1390" t="s">
        <v>81</v>
      </c>
      <c r="G1390" t="s">
        <v>7731</v>
      </c>
      <c r="H1390" t="s">
        <v>77</v>
      </c>
      <c r="I1390" t="s">
        <v>77</v>
      </c>
      <c r="J1390" s="49" t="s">
        <v>7732</v>
      </c>
      <c r="K1390" t="s">
        <v>82</v>
      </c>
      <c r="L1390" t="s">
        <v>83</v>
      </c>
      <c r="M1390" s="50">
        <v>42640</v>
      </c>
      <c r="N1390" s="50">
        <v>42640</v>
      </c>
      <c r="O1390" s="51">
        <v>2</v>
      </c>
      <c r="P1390" s="51">
        <v>0</v>
      </c>
      <c r="Q1390">
        <v>100</v>
      </c>
      <c r="R1390" s="49" t="s">
        <v>7733</v>
      </c>
      <c r="S1390" s="49" t="s">
        <v>7732</v>
      </c>
      <c r="T1390" t="s">
        <v>84</v>
      </c>
      <c r="U1390" t="s">
        <v>27</v>
      </c>
      <c r="V1390" t="s">
        <v>85</v>
      </c>
      <c r="W1390" t="str">
        <f t="shared" ca="1" si="63"/>
        <v/>
      </c>
      <c r="X1390" t="str">
        <f t="shared" si="64"/>
        <v/>
      </c>
      <c r="Y1390" t="str">
        <f t="shared" ca="1" si="65"/>
        <v/>
      </c>
    </row>
    <row r="1391" spans="1:25" x14ac:dyDescent="0.25">
      <c r="A1391">
        <v>2974</v>
      </c>
      <c r="B1391" t="s">
        <v>93</v>
      </c>
      <c r="C1391" t="s">
        <v>79</v>
      </c>
      <c r="D1391" t="s">
        <v>80</v>
      </c>
      <c r="E1391" t="s">
        <v>22</v>
      </c>
      <c r="F1391" t="s">
        <v>81</v>
      </c>
      <c r="G1391" t="s">
        <v>3255</v>
      </c>
      <c r="H1391" t="s">
        <v>29</v>
      </c>
      <c r="I1391" t="s">
        <v>29</v>
      </c>
      <c r="J1391" s="49" t="s">
        <v>7734</v>
      </c>
      <c r="K1391" t="s">
        <v>82</v>
      </c>
      <c r="L1391" t="s">
        <v>83</v>
      </c>
      <c r="M1391" s="50">
        <v>42641</v>
      </c>
      <c r="N1391" s="50">
        <v>42641</v>
      </c>
      <c r="O1391" s="51">
        <v>8</v>
      </c>
      <c r="P1391" s="51">
        <v>0</v>
      </c>
      <c r="Q1391">
        <v>100</v>
      </c>
      <c r="R1391" s="49" t="s">
        <v>7735</v>
      </c>
      <c r="S1391" s="49" t="s">
        <v>7734</v>
      </c>
      <c r="T1391" t="s">
        <v>84</v>
      </c>
      <c r="U1391" t="s">
        <v>27</v>
      </c>
      <c r="V1391" t="s">
        <v>85</v>
      </c>
      <c r="W1391" t="str">
        <f t="shared" ca="1" si="63"/>
        <v/>
      </c>
      <c r="X1391" t="str">
        <f t="shared" si="64"/>
        <v/>
      </c>
      <c r="Y1391" t="str">
        <f t="shared" ca="1" si="65"/>
        <v/>
      </c>
    </row>
    <row r="1392" spans="1:25" x14ac:dyDescent="0.25">
      <c r="A1392">
        <v>2982</v>
      </c>
      <c r="B1392" t="s">
        <v>93</v>
      </c>
      <c r="C1392" t="s">
        <v>79</v>
      </c>
      <c r="D1392" t="s">
        <v>80</v>
      </c>
      <c r="E1392" t="s">
        <v>22</v>
      </c>
      <c r="F1392" t="s">
        <v>81</v>
      </c>
      <c r="G1392" t="s">
        <v>2950</v>
      </c>
      <c r="H1392" t="s">
        <v>29</v>
      </c>
      <c r="I1392" t="s">
        <v>29</v>
      </c>
      <c r="J1392" s="49" t="s">
        <v>7736</v>
      </c>
      <c r="K1392" t="s">
        <v>82</v>
      </c>
      <c r="L1392" t="s">
        <v>83</v>
      </c>
      <c r="M1392" s="50">
        <v>42641</v>
      </c>
      <c r="N1392" s="50">
        <v>42641</v>
      </c>
      <c r="O1392" s="51">
        <v>3</v>
      </c>
      <c r="P1392" s="51">
        <v>0</v>
      </c>
      <c r="Q1392">
        <v>100</v>
      </c>
      <c r="R1392" s="49" t="s">
        <v>7737</v>
      </c>
      <c r="S1392" s="49" t="s">
        <v>7736</v>
      </c>
      <c r="T1392" t="s">
        <v>84</v>
      </c>
      <c r="U1392" t="s">
        <v>27</v>
      </c>
      <c r="V1392" t="s">
        <v>85</v>
      </c>
      <c r="W1392" t="str">
        <f t="shared" ca="1" si="63"/>
        <v/>
      </c>
      <c r="X1392" t="str">
        <f t="shared" si="64"/>
        <v/>
      </c>
      <c r="Y1392" t="str">
        <f t="shared" ca="1" si="65"/>
        <v/>
      </c>
    </row>
    <row r="1393" spans="1:25" x14ac:dyDescent="0.25">
      <c r="A1393">
        <v>2998</v>
      </c>
      <c r="B1393" t="s">
        <v>93</v>
      </c>
      <c r="C1393" t="s">
        <v>79</v>
      </c>
      <c r="D1393" t="s">
        <v>80</v>
      </c>
      <c r="E1393" t="s">
        <v>22</v>
      </c>
      <c r="F1393" t="s">
        <v>81</v>
      </c>
      <c r="G1393" t="s">
        <v>7738</v>
      </c>
      <c r="H1393" t="s">
        <v>30</v>
      </c>
      <c r="I1393" t="s">
        <v>30</v>
      </c>
      <c r="J1393" s="49" t="s">
        <v>7739</v>
      </c>
      <c r="K1393" t="s">
        <v>82</v>
      </c>
      <c r="L1393" t="s">
        <v>83</v>
      </c>
      <c r="M1393" s="50">
        <v>42641</v>
      </c>
      <c r="N1393" s="50">
        <v>42641</v>
      </c>
      <c r="O1393" s="51">
        <v>0.20000000298023224</v>
      </c>
      <c r="P1393" s="51">
        <v>0</v>
      </c>
      <c r="Q1393">
        <v>100</v>
      </c>
      <c r="R1393" s="49" t="s">
        <v>7740</v>
      </c>
      <c r="S1393" s="49" t="s">
        <v>7740</v>
      </c>
      <c r="T1393" t="s">
        <v>84</v>
      </c>
      <c r="U1393" t="s">
        <v>27</v>
      </c>
      <c r="V1393" t="s">
        <v>85</v>
      </c>
      <c r="W1393" t="str">
        <f t="shared" ca="1" si="63"/>
        <v/>
      </c>
      <c r="X1393" t="str">
        <f t="shared" si="64"/>
        <v/>
      </c>
      <c r="Y1393" t="str">
        <f t="shared" ca="1" si="65"/>
        <v/>
      </c>
    </row>
    <row r="1394" spans="1:25" x14ac:dyDescent="0.25">
      <c r="A1394">
        <v>3001</v>
      </c>
      <c r="B1394" t="s">
        <v>93</v>
      </c>
      <c r="C1394" t="s">
        <v>79</v>
      </c>
      <c r="D1394" t="s">
        <v>80</v>
      </c>
      <c r="E1394" t="s">
        <v>22</v>
      </c>
      <c r="F1394" t="s">
        <v>81</v>
      </c>
      <c r="G1394" t="s">
        <v>7741</v>
      </c>
      <c r="H1394" t="s">
        <v>2933</v>
      </c>
      <c r="I1394" t="s">
        <v>2933</v>
      </c>
      <c r="J1394" s="49" t="s">
        <v>7742</v>
      </c>
      <c r="K1394" t="s">
        <v>82</v>
      </c>
      <c r="L1394" t="s">
        <v>83</v>
      </c>
      <c r="M1394" s="50">
        <v>42641</v>
      </c>
      <c r="N1394" s="50">
        <v>42641</v>
      </c>
      <c r="O1394" s="51">
        <v>1</v>
      </c>
      <c r="P1394" s="51">
        <v>0</v>
      </c>
      <c r="Q1394">
        <v>100</v>
      </c>
      <c r="R1394" s="49" t="s">
        <v>7742</v>
      </c>
      <c r="S1394" s="49" t="s">
        <v>7742</v>
      </c>
      <c r="T1394" t="s">
        <v>84</v>
      </c>
      <c r="U1394" t="s">
        <v>27</v>
      </c>
      <c r="V1394" t="s">
        <v>85</v>
      </c>
      <c r="W1394" t="str">
        <f t="shared" ca="1" si="63"/>
        <v/>
      </c>
      <c r="X1394" t="str">
        <f t="shared" si="64"/>
        <v/>
      </c>
      <c r="Y1394" t="str">
        <f t="shared" ca="1" si="65"/>
        <v/>
      </c>
    </row>
    <row r="1395" spans="1:25" x14ac:dyDescent="0.25">
      <c r="A1395">
        <v>3002</v>
      </c>
      <c r="B1395" t="s">
        <v>93</v>
      </c>
      <c r="C1395" t="s">
        <v>79</v>
      </c>
      <c r="D1395" t="s">
        <v>80</v>
      </c>
      <c r="E1395" t="s">
        <v>22</v>
      </c>
      <c r="F1395" t="s">
        <v>92</v>
      </c>
      <c r="G1395" t="s">
        <v>7743</v>
      </c>
      <c r="H1395" t="s">
        <v>2933</v>
      </c>
      <c r="I1395" t="s">
        <v>2933</v>
      </c>
      <c r="J1395" s="49" t="s">
        <v>7744</v>
      </c>
      <c r="K1395" t="s">
        <v>82</v>
      </c>
      <c r="L1395" t="s">
        <v>83</v>
      </c>
      <c r="M1395" s="50">
        <v>42641</v>
      </c>
      <c r="N1395" s="50">
        <v>42641</v>
      </c>
      <c r="O1395" s="51">
        <v>2</v>
      </c>
      <c r="P1395" s="51">
        <v>0</v>
      </c>
      <c r="Q1395">
        <v>100</v>
      </c>
      <c r="R1395" s="49" t="s">
        <v>7744</v>
      </c>
      <c r="S1395" s="49" t="s">
        <v>7744</v>
      </c>
      <c r="T1395" t="s">
        <v>84</v>
      </c>
      <c r="U1395" t="s">
        <v>27</v>
      </c>
      <c r="V1395" t="s">
        <v>85</v>
      </c>
      <c r="W1395" t="str">
        <f t="shared" ca="1" si="63"/>
        <v/>
      </c>
      <c r="X1395" t="str">
        <f t="shared" si="64"/>
        <v/>
      </c>
      <c r="Y1395" t="str">
        <f t="shared" ca="1" si="65"/>
        <v/>
      </c>
    </row>
    <row r="1396" spans="1:25" x14ac:dyDescent="0.25">
      <c r="A1396">
        <v>3021</v>
      </c>
      <c r="B1396" t="s">
        <v>93</v>
      </c>
      <c r="C1396" t="s">
        <v>79</v>
      </c>
      <c r="D1396" t="s">
        <v>80</v>
      </c>
      <c r="E1396" t="s">
        <v>28</v>
      </c>
      <c r="F1396" t="s">
        <v>81</v>
      </c>
      <c r="G1396" t="s">
        <v>7745</v>
      </c>
      <c r="H1396" t="s">
        <v>2933</v>
      </c>
      <c r="I1396" t="s">
        <v>2933</v>
      </c>
      <c r="J1396" s="49" t="s">
        <v>7746</v>
      </c>
      <c r="K1396" t="s">
        <v>82</v>
      </c>
      <c r="L1396" t="s">
        <v>83</v>
      </c>
      <c r="M1396" s="50">
        <v>42641</v>
      </c>
      <c r="N1396" s="50">
        <v>42657</v>
      </c>
      <c r="O1396" s="51">
        <v>0</v>
      </c>
      <c r="P1396" s="51">
        <v>0</v>
      </c>
      <c r="Q1396">
        <v>0</v>
      </c>
      <c r="R1396" s="49" t="s">
        <v>7746</v>
      </c>
      <c r="S1396" s="49" t="s">
        <v>86</v>
      </c>
      <c r="T1396" t="s">
        <v>84</v>
      </c>
      <c r="U1396" t="s">
        <v>27</v>
      </c>
      <c r="V1396" t="s">
        <v>85</v>
      </c>
      <c r="W1396" t="str">
        <f t="shared" ca="1" si="63"/>
        <v/>
      </c>
      <c r="X1396" t="str">
        <f t="shared" si="64"/>
        <v/>
      </c>
      <c r="Y1396">
        <f t="shared" ca="1" si="65"/>
        <v>1</v>
      </c>
    </row>
    <row r="1397" spans="1:25" x14ac:dyDescent="0.25">
      <c r="A1397">
        <v>3049</v>
      </c>
      <c r="B1397" t="s">
        <v>93</v>
      </c>
      <c r="C1397" t="s">
        <v>79</v>
      </c>
      <c r="D1397" t="s">
        <v>80</v>
      </c>
      <c r="E1397" t="s">
        <v>22</v>
      </c>
      <c r="F1397" t="s">
        <v>81</v>
      </c>
      <c r="G1397" t="s">
        <v>7747</v>
      </c>
      <c r="H1397" t="s">
        <v>77</v>
      </c>
      <c r="I1397" t="s">
        <v>77</v>
      </c>
      <c r="J1397" s="49" t="s">
        <v>7748</v>
      </c>
      <c r="K1397" t="s">
        <v>82</v>
      </c>
      <c r="L1397" t="s">
        <v>83</v>
      </c>
      <c r="M1397" s="50">
        <v>42641</v>
      </c>
      <c r="N1397" s="50">
        <v>42641</v>
      </c>
      <c r="O1397" s="51">
        <v>1</v>
      </c>
      <c r="P1397" s="51">
        <v>0</v>
      </c>
      <c r="Q1397">
        <v>100</v>
      </c>
      <c r="R1397" s="49" t="s">
        <v>7749</v>
      </c>
      <c r="S1397" s="49" t="s">
        <v>7748</v>
      </c>
      <c r="T1397" t="s">
        <v>84</v>
      </c>
      <c r="U1397" t="s">
        <v>27</v>
      </c>
      <c r="V1397" t="s">
        <v>85</v>
      </c>
      <c r="W1397" t="str">
        <f t="shared" ca="1" si="63"/>
        <v/>
      </c>
      <c r="X1397" t="str">
        <f t="shared" si="64"/>
        <v/>
      </c>
      <c r="Y1397" t="str">
        <f t="shared" ca="1" si="65"/>
        <v/>
      </c>
    </row>
    <row r="1398" spans="1:25" x14ac:dyDescent="0.25">
      <c r="A1398">
        <v>3050</v>
      </c>
      <c r="B1398" t="s">
        <v>93</v>
      </c>
      <c r="C1398" t="s">
        <v>79</v>
      </c>
      <c r="D1398" t="s">
        <v>80</v>
      </c>
      <c r="E1398" t="s">
        <v>22</v>
      </c>
      <c r="F1398" t="s">
        <v>81</v>
      </c>
      <c r="G1398" t="s">
        <v>7750</v>
      </c>
      <c r="H1398" t="s">
        <v>77</v>
      </c>
      <c r="I1398" t="s">
        <v>77</v>
      </c>
      <c r="J1398" s="49" t="s">
        <v>7751</v>
      </c>
      <c r="K1398" t="s">
        <v>82</v>
      </c>
      <c r="L1398" t="s">
        <v>83</v>
      </c>
      <c r="M1398" s="50">
        <v>42641</v>
      </c>
      <c r="N1398" s="50">
        <v>42641</v>
      </c>
      <c r="O1398" s="51">
        <v>1</v>
      </c>
      <c r="P1398" s="51">
        <v>0</v>
      </c>
      <c r="Q1398">
        <v>100</v>
      </c>
      <c r="R1398" s="49" t="s">
        <v>7752</v>
      </c>
      <c r="S1398" s="49" t="s">
        <v>7751</v>
      </c>
      <c r="T1398" t="s">
        <v>84</v>
      </c>
      <c r="U1398" t="s">
        <v>27</v>
      </c>
      <c r="V1398" t="s">
        <v>85</v>
      </c>
      <c r="W1398" t="str">
        <f t="shared" ca="1" si="63"/>
        <v/>
      </c>
      <c r="X1398" t="str">
        <f t="shared" si="64"/>
        <v/>
      </c>
      <c r="Y1398" t="str">
        <f t="shared" ca="1" si="65"/>
        <v/>
      </c>
    </row>
    <row r="1399" spans="1:25" x14ac:dyDescent="0.25">
      <c r="A1399">
        <v>3052</v>
      </c>
      <c r="B1399" t="s">
        <v>93</v>
      </c>
      <c r="C1399" t="s">
        <v>79</v>
      </c>
      <c r="D1399" t="s">
        <v>80</v>
      </c>
      <c r="E1399" t="s">
        <v>22</v>
      </c>
      <c r="F1399" t="s">
        <v>81</v>
      </c>
      <c r="G1399" t="s">
        <v>7753</v>
      </c>
      <c r="H1399" t="s">
        <v>77</v>
      </c>
      <c r="I1399" t="s">
        <v>77</v>
      </c>
      <c r="J1399" s="49" t="s">
        <v>7754</v>
      </c>
      <c r="K1399" t="s">
        <v>82</v>
      </c>
      <c r="L1399" t="s">
        <v>83</v>
      </c>
      <c r="M1399" s="50">
        <v>42641</v>
      </c>
      <c r="N1399" s="50">
        <v>42641</v>
      </c>
      <c r="O1399" s="51">
        <v>1</v>
      </c>
      <c r="P1399" s="51">
        <v>0</v>
      </c>
      <c r="Q1399">
        <v>100</v>
      </c>
      <c r="R1399" s="49" t="s">
        <v>7755</v>
      </c>
      <c r="S1399" s="49" t="s">
        <v>7754</v>
      </c>
      <c r="T1399" t="s">
        <v>84</v>
      </c>
      <c r="U1399" t="s">
        <v>27</v>
      </c>
      <c r="V1399" t="s">
        <v>85</v>
      </c>
      <c r="W1399" t="str">
        <f t="shared" ca="1" si="63"/>
        <v/>
      </c>
      <c r="X1399" t="str">
        <f t="shared" si="64"/>
        <v/>
      </c>
      <c r="Y1399" t="str">
        <f t="shared" ca="1" si="65"/>
        <v/>
      </c>
    </row>
    <row r="1400" spans="1:25" x14ac:dyDescent="0.25">
      <c r="A1400">
        <v>3053</v>
      </c>
      <c r="B1400" t="s">
        <v>93</v>
      </c>
      <c r="C1400" t="s">
        <v>79</v>
      </c>
      <c r="D1400" t="s">
        <v>80</v>
      </c>
      <c r="E1400" t="s">
        <v>22</v>
      </c>
      <c r="F1400" t="s">
        <v>81</v>
      </c>
      <c r="G1400" t="s">
        <v>7756</v>
      </c>
      <c r="H1400" t="s">
        <v>77</v>
      </c>
      <c r="I1400" t="s">
        <v>77</v>
      </c>
      <c r="J1400" s="49" t="s">
        <v>7757</v>
      </c>
      <c r="K1400" t="s">
        <v>82</v>
      </c>
      <c r="L1400" t="s">
        <v>83</v>
      </c>
      <c r="M1400" s="50">
        <v>42641</v>
      </c>
      <c r="N1400" s="50">
        <v>42641</v>
      </c>
      <c r="O1400" s="51">
        <v>2</v>
      </c>
      <c r="P1400" s="51">
        <v>0</v>
      </c>
      <c r="Q1400">
        <v>100</v>
      </c>
      <c r="R1400" s="49" t="s">
        <v>7758</v>
      </c>
      <c r="S1400" s="49" t="s">
        <v>7757</v>
      </c>
      <c r="T1400" t="s">
        <v>84</v>
      </c>
      <c r="U1400" t="s">
        <v>27</v>
      </c>
      <c r="V1400" t="s">
        <v>85</v>
      </c>
      <c r="W1400" t="str">
        <f t="shared" ca="1" si="63"/>
        <v/>
      </c>
      <c r="X1400" t="str">
        <f t="shared" si="64"/>
        <v/>
      </c>
      <c r="Y1400" t="str">
        <f t="shared" ca="1" si="65"/>
        <v/>
      </c>
    </row>
    <row r="1401" spans="1:25" x14ac:dyDescent="0.25">
      <c r="A1401">
        <v>3054</v>
      </c>
      <c r="B1401" t="s">
        <v>93</v>
      </c>
      <c r="C1401" t="s">
        <v>79</v>
      </c>
      <c r="D1401" t="s">
        <v>80</v>
      </c>
      <c r="E1401" t="s">
        <v>22</v>
      </c>
      <c r="F1401" t="s">
        <v>81</v>
      </c>
      <c r="G1401" t="s">
        <v>7759</v>
      </c>
      <c r="H1401" t="s">
        <v>77</v>
      </c>
      <c r="I1401" t="s">
        <v>77</v>
      </c>
      <c r="J1401" s="49" t="s">
        <v>7760</v>
      </c>
      <c r="K1401" t="s">
        <v>82</v>
      </c>
      <c r="L1401" t="s">
        <v>83</v>
      </c>
      <c r="M1401" s="50">
        <v>42641</v>
      </c>
      <c r="N1401" s="50">
        <v>42641</v>
      </c>
      <c r="O1401" s="51">
        <v>1</v>
      </c>
      <c r="P1401" s="51">
        <v>0</v>
      </c>
      <c r="Q1401">
        <v>100</v>
      </c>
      <c r="R1401" s="49" t="s">
        <v>7761</v>
      </c>
      <c r="S1401" s="49" t="s">
        <v>7760</v>
      </c>
      <c r="T1401" t="s">
        <v>84</v>
      </c>
      <c r="U1401" t="s">
        <v>27</v>
      </c>
      <c r="V1401" t="s">
        <v>85</v>
      </c>
      <c r="W1401" t="str">
        <f t="shared" ca="1" si="63"/>
        <v/>
      </c>
      <c r="X1401" t="str">
        <f t="shared" si="64"/>
        <v/>
      </c>
      <c r="Y1401" t="str">
        <f t="shared" ca="1" si="65"/>
        <v/>
      </c>
    </row>
    <row r="1402" spans="1:25" x14ac:dyDescent="0.25">
      <c r="A1402">
        <v>3055</v>
      </c>
      <c r="B1402" t="s">
        <v>93</v>
      </c>
      <c r="C1402" t="s">
        <v>79</v>
      </c>
      <c r="D1402" t="s">
        <v>80</v>
      </c>
      <c r="E1402" t="s">
        <v>22</v>
      </c>
      <c r="F1402" t="s">
        <v>81</v>
      </c>
      <c r="G1402" t="s">
        <v>7762</v>
      </c>
      <c r="H1402" t="s">
        <v>77</v>
      </c>
      <c r="I1402" t="s">
        <v>77</v>
      </c>
      <c r="J1402" s="49" t="s">
        <v>7763</v>
      </c>
      <c r="K1402" t="s">
        <v>82</v>
      </c>
      <c r="L1402" t="s">
        <v>83</v>
      </c>
      <c r="M1402" s="50">
        <v>42641</v>
      </c>
      <c r="N1402" s="50">
        <v>42641</v>
      </c>
      <c r="O1402" s="51">
        <v>2</v>
      </c>
      <c r="P1402" s="51">
        <v>0</v>
      </c>
      <c r="Q1402">
        <v>100</v>
      </c>
      <c r="R1402" s="49" t="s">
        <v>7764</v>
      </c>
      <c r="S1402" s="49" t="s">
        <v>7765</v>
      </c>
      <c r="T1402" t="s">
        <v>84</v>
      </c>
      <c r="U1402" t="s">
        <v>27</v>
      </c>
      <c r="V1402" t="s">
        <v>85</v>
      </c>
      <c r="W1402" t="str">
        <f t="shared" ca="1" si="63"/>
        <v/>
      </c>
      <c r="X1402" t="str">
        <f t="shared" si="64"/>
        <v/>
      </c>
      <c r="Y1402" t="str">
        <f t="shared" ca="1" si="65"/>
        <v/>
      </c>
    </row>
    <row r="1403" spans="1:25" x14ac:dyDescent="0.25">
      <c r="A1403">
        <v>3056</v>
      </c>
      <c r="B1403" t="s">
        <v>93</v>
      </c>
      <c r="C1403" t="s">
        <v>79</v>
      </c>
      <c r="D1403" t="s">
        <v>80</v>
      </c>
      <c r="E1403" t="s">
        <v>22</v>
      </c>
      <c r="F1403" t="s">
        <v>81</v>
      </c>
      <c r="G1403" t="s">
        <v>7766</v>
      </c>
      <c r="H1403" t="s">
        <v>77</v>
      </c>
      <c r="I1403" t="s">
        <v>77</v>
      </c>
      <c r="J1403" s="49" t="s">
        <v>7767</v>
      </c>
      <c r="K1403" t="s">
        <v>82</v>
      </c>
      <c r="L1403" t="s">
        <v>83</v>
      </c>
      <c r="M1403" s="50">
        <v>42641</v>
      </c>
      <c r="N1403" s="50">
        <v>42641</v>
      </c>
      <c r="O1403" s="51">
        <v>2</v>
      </c>
      <c r="P1403" s="51">
        <v>0</v>
      </c>
      <c r="Q1403">
        <v>100</v>
      </c>
      <c r="R1403" s="49" t="s">
        <v>7768</v>
      </c>
      <c r="S1403" s="49" t="s">
        <v>7767</v>
      </c>
      <c r="T1403" t="s">
        <v>84</v>
      </c>
      <c r="U1403" t="s">
        <v>27</v>
      </c>
      <c r="V1403" t="s">
        <v>85</v>
      </c>
      <c r="W1403" t="str">
        <f t="shared" ca="1" si="63"/>
        <v/>
      </c>
      <c r="X1403" t="str">
        <f t="shared" si="64"/>
        <v/>
      </c>
      <c r="Y1403" t="str">
        <f t="shared" ca="1" si="65"/>
        <v/>
      </c>
    </row>
    <row r="1404" spans="1:25" x14ac:dyDescent="0.25">
      <c r="A1404">
        <v>3090</v>
      </c>
      <c r="B1404" t="s">
        <v>93</v>
      </c>
      <c r="C1404" t="s">
        <v>79</v>
      </c>
      <c r="D1404" t="s">
        <v>80</v>
      </c>
      <c r="E1404" t="s">
        <v>22</v>
      </c>
      <c r="F1404" t="s">
        <v>81</v>
      </c>
      <c r="G1404" t="s">
        <v>3255</v>
      </c>
      <c r="H1404" t="s">
        <v>29</v>
      </c>
      <c r="I1404" t="s">
        <v>29</v>
      </c>
      <c r="J1404" s="49" t="s">
        <v>7769</v>
      </c>
      <c r="K1404" t="s">
        <v>82</v>
      </c>
      <c r="L1404" t="s">
        <v>83</v>
      </c>
      <c r="M1404" s="50">
        <v>42642</v>
      </c>
      <c r="N1404" s="50">
        <v>42642</v>
      </c>
      <c r="O1404" s="51">
        <v>8</v>
      </c>
      <c r="P1404" s="51">
        <v>0</v>
      </c>
      <c r="Q1404">
        <v>100</v>
      </c>
      <c r="R1404" s="49" t="s">
        <v>7770</v>
      </c>
      <c r="S1404" s="49" t="s">
        <v>7769</v>
      </c>
      <c r="T1404" t="s">
        <v>84</v>
      </c>
      <c r="U1404" t="s">
        <v>27</v>
      </c>
      <c r="V1404" t="s">
        <v>85</v>
      </c>
      <c r="W1404" t="str">
        <f t="shared" ca="1" si="63"/>
        <v/>
      </c>
      <c r="X1404" t="str">
        <f t="shared" si="64"/>
        <v/>
      </c>
      <c r="Y1404" t="str">
        <f t="shared" ca="1" si="65"/>
        <v/>
      </c>
    </row>
    <row r="1405" spans="1:25" x14ac:dyDescent="0.25">
      <c r="A1405">
        <v>3113</v>
      </c>
      <c r="B1405" t="s">
        <v>93</v>
      </c>
      <c r="C1405" t="s">
        <v>79</v>
      </c>
      <c r="D1405" t="s">
        <v>80</v>
      </c>
      <c r="E1405" t="s">
        <v>22</v>
      </c>
      <c r="F1405" t="s">
        <v>81</v>
      </c>
      <c r="G1405" t="s">
        <v>7771</v>
      </c>
      <c r="H1405" t="s">
        <v>30</v>
      </c>
      <c r="I1405" t="s">
        <v>30</v>
      </c>
      <c r="J1405" s="49" t="s">
        <v>7772</v>
      </c>
      <c r="K1405" t="s">
        <v>82</v>
      </c>
      <c r="L1405" t="s">
        <v>83</v>
      </c>
      <c r="M1405" s="50">
        <v>42642</v>
      </c>
      <c r="N1405" s="50">
        <v>42642</v>
      </c>
      <c r="O1405" s="51">
        <v>1.1000000238418579</v>
      </c>
      <c r="P1405" s="51">
        <v>0</v>
      </c>
      <c r="Q1405">
        <v>100</v>
      </c>
      <c r="R1405" s="49" t="s">
        <v>7773</v>
      </c>
      <c r="S1405" s="49" t="s">
        <v>7773</v>
      </c>
      <c r="T1405" t="s">
        <v>84</v>
      </c>
      <c r="U1405" t="s">
        <v>27</v>
      </c>
      <c r="V1405" t="s">
        <v>85</v>
      </c>
      <c r="W1405" t="str">
        <f t="shared" ca="1" si="63"/>
        <v/>
      </c>
      <c r="X1405" t="str">
        <f t="shared" si="64"/>
        <v/>
      </c>
      <c r="Y1405" t="str">
        <f t="shared" ca="1" si="65"/>
        <v/>
      </c>
    </row>
    <row r="1406" spans="1:25" x14ac:dyDescent="0.25">
      <c r="A1406">
        <v>3150</v>
      </c>
      <c r="B1406" t="s">
        <v>93</v>
      </c>
      <c r="C1406" t="s">
        <v>79</v>
      </c>
      <c r="D1406" t="s">
        <v>80</v>
      </c>
      <c r="E1406" t="s">
        <v>22</v>
      </c>
      <c r="F1406" t="s">
        <v>92</v>
      </c>
      <c r="G1406" t="s">
        <v>7774</v>
      </c>
      <c r="H1406" t="s">
        <v>2933</v>
      </c>
      <c r="I1406" t="s">
        <v>2933</v>
      </c>
      <c r="J1406" s="49" t="s">
        <v>7775</v>
      </c>
      <c r="K1406" t="s">
        <v>82</v>
      </c>
      <c r="L1406" t="s">
        <v>83</v>
      </c>
      <c r="M1406" s="50">
        <v>42642</v>
      </c>
      <c r="N1406" s="50">
        <v>42642</v>
      </c>
      <c r="O1406" s="51">
        <v>1</v>
      </c>
      <c r="P1406" s="51">
        <v>0</v>
      </c>
      <c r="Q1406">
        <v>100</v>
      </c>
      <c r="R1406" s="49" t="s">
        <v>7775</v>
      </c>
      <c r="S1406" s="49" t="s">
        <v>7775</v>
      </c>
      <c r="T1406" t="s">
        <v>84</v>
      </c>
      <c r="U1406" t="s">
        <v>27</v>
      </c>
      <c r="V1406" t="s">
        <v>85</v>
      </c>
      <c r="W1406" t="str">
        <f t="shared" ca="1" si="63"/>
        <v/>
      </c>
      <c r="X1406" t="str">
        <f t="shared" si="64"/>
        <v/>
      </c>
      <c r="Y1406" t="str">
        <f t="shared" ca="1" si="65"/>
        <v/>
      </c>
    </row>
    <row r="1407" spans="1:25" x14ac:dyDescent="0.25">
      <c r="A1407">
        <v>3160</v>
      </c>
      <c r="B1407" t="s">
        <v>93</v>
      </c>
      <c r="C1407" t="s">
        <v>79</v>
      </c>
      <c r="D1407" t="s">
        <v>80</v>
      </c>
      <c r="E1407" t="s">
        <v>22</v>
      </c>
      <c r="F1407" t="s">
        <v>81</v>
      </c>
      <c r="G1407" t="s">
        <v>7776</v>
      </c>
      <c r="H1407" t="s">
        <v>77</v>
      </c>
      <c r="I1407" t="s">
        <v>77</v>
      </c>
      <c r="J1407" s="49" t="s">
        <v>7777</v>
      </c>
      <c r="K1407" t="s">
        <v>82</v>
      </c>
      <c r="L1407" t="s">
        <v>83</v>
      </c>
      <c r="M1407" s="50">
        <v>42642</v>
      </c>
      <c r="N1407" s="50">
        <v>42642</v>
      </c>
      <c r="O1407" s="51">
        <v>1</v>
      </c>
      <c r="P1407" s="51">
        <v>0</v>
      </c>
      <c r="Q1407">
        <v>100</v>
      </c>
      <c r="R1407" s="49" t="s">
        <v>7778</v>
      </c>
      <c r="S1407" s="49" t="s">
        <v>7777</v>
      </c>
      <c r="T1407" t="s">
        <v>84</v>
      </c>
      <c r="U1407" t="s">
        <v>27</v>
      </c>
      <c r="V1407" t="s">
        <v>85</v>
      </c>
      <c r="W1407" t="str">
        <f t="shared" ca="1" si="63"/>
        <v/>
      </c>
      <c r="X1407" t="str">
        <f t="shared" si="64"/>
        <v/>
      </c>
      <c r="Y1407" t="str">
        <f t="shared" ca="1" si="65"/>
        <v/>
      </c>
    </row>
    <row r="1408" spans="1:25" x14ac:dyDescent="0.25">
      <c r="A1408">
        <v>3162</v>
      </c>
      <c r="B1408" t="s">
        <v>93</v>
      </c>
      <c r="C1408" t="s">
        <v>79</v>
      </c>
      <c r="D1408" t="s">
        <v>80</v>
      </c>
      <c r="E1408" t="s">
        <v>22</v>
      </c>
      <c r="F1408" t="s">
        <v>81</v>
      </c>
      <c r="G1408" t="s">
        <v>7779</v>
      </c>
      <c r="H1408" t="s">
        <v>77</v>
      </c>
      <c r="I1408" t="s">
        <v>77</v>
      </c>
      <c r="J1408" s="49" t="s">
        <v>7780</v>
      </c>
      <c r="K1408" t="s">
        <v>82</v>
      </c>
      <c r="L1408" t="s">
        <v>83</v>
      </c>
      <c r="M1408" s="50">
        <v>42642</v>
      </c>
      <c r="N1408" s="50">
        <v>42642</v>
      </c>
      <c r="O1408" s="51">
        <v>2</v>
      </c>
      <c r="P1408" s="51">
        <v>0</v>
      </c>
      <c r="Q1408">
        <v>100</v>
      </c>
      <c r="R1408" s="49" t="s">
        <v>7781</v>
      </c>
      <c r="S1408" s="49" t="s">
        <v>7780</v>
      </c>
      <c r="T1408" t="s">
        <v>84</v>
      </c>
      <c r="U1408" t="s">
        <v>27</v>
      </c>
      <c r="V1408" t="s">
        <v>85</v>
      </c>
      <c r="W1408" t="str">
        <f t="shared" ca="1" si="63"/>
        <v/>
      </c>
      <c r="X1408" t="str">
        <f t="shared" si="64"/>
        <v/>
      </c>
      <c r="Y1408" t="str">
        <f t="shared" ca="1" si="65"/>
        <v/>
      </c>
    </row>
    <row r="1409" spans="1:25" x14ac:dyDescent="0.25">
      <c r="A1409">
        <v>3163</v>
      </c>
      <c r="B1409" t="s">
        <v>93</v>
      </c>
      <c r="C1409" t="s">
        <v>79</v>
      </c>
      <c r="D1409" t="s">
        <v>80</v>
      </c>
      <c r="E1409" t="s">
        <v>22</v>
      </c>
      <c r="F1409" t="s">
        <v>81</v>
      </c>
      <c r="G1409" t="s">
        <v>7782</v>
      </c>
      <c r="H1409" t="s">
        <v>77</v>
      </c>
      <c r="I1409" t="s">
        <v>77</v>
      </c>
      <c r="J1409" s="49" t="s">
        <v>7783</v>
      </c>
      <c r="K1409" t="s">
        <v>82</v>
      </c>
      <c r="L1409" t="s">
        <v>83</v>
      </c>
      <c r="M1409" s="50">
        <v>42642</v>
      </c>
      <c r="N1409" s="50">
        <v>42642</v>
      </c>
      <c r="O1409" s="51">
        <v>1</v>
      </c>
      <c r="P1409" s="51">
        <v>0</v>
      </c>
      <c r="Q1409">
        <v>100</v>
      </c>
      <c r="R1409" s="49" t="s">
        <v>7784</v>
      </c>
      <c r="S1409" s="49" t="s">
        <v>7783</v>
      </c>
      <c r="T1409" t="s">
        <v>84</v>
      </c>
      <c r="U1409" t="s">
        <v>27</v>
      </c>
      <c r="V1409" t="s">
        <v>85</v>
      </c>
      <c r="W1409" t="str">
        <f t="shared" ca="1" si="63"/>
        <v/>
      </c>
      <c r="X1409" t="str">
        <f t="shared" si="64"/>
        <v/>
      </c>
      <c r="Y1409" t="str">
        <f t="shared" ca="1" si="65"/>
        <v/>
      </c>
    </row>
    <row r="1410" spans="1:25" x14ac:dyDescent="0.25">
      <c r="A1410">
        <v>3164</v>
      </c>
      <c r="B1410" t="s">
        <v>93</v>
      </c>
      <c r="C1410" t="s">
        <v>79</v>
      </c>
      <c r="D1410" t="s">
        <v>80</v>
      </c>
      <c r="E1410" t="s">
        <v>22</v>
      </c>
      <c r="F1410" t="s">
        <v>81</v>
      </c>
      <c r="G1410" t="s">
        <v>7785</v>
      </c>
      <c r="H1410" t="s">
        <v>77</v>
      </c>
      <c r="I1410" t="s">
        <v>77</v>
      </c>
      <c r="J1410" s="49" t="s">
        <v>7786</v>
      </c>
      <c r="K1410" t="s">
        <v>82</v>
      </c>
      <c r="L1410" t="s">
        <v>83</v>
      </c>
      <c r="M1410" s="50">
        <v>42642</v>
      </c>
      <c r="N1410" s="50">
        <v>42642</v>
      </c>
      <c r="O1410" s="51">
        <v>1</v>
      </c>
      <c r="P1410" s="51">
        <v>0</v>
      </c>
      <c r="Q1410">
        <v>100</v>
      </c>
      <c r="R1410" s="49" t="s">
        <v>7787</v>
      </c>
      <c r="S1410" s="49" t="s">
        <v>7788</v>
      </c>
      <c r="T1410" t="s">
        <v>84</v>
      </c>
      <c r="U1410" t="s">
        <v>27</v>
      </c>
      <c r="V1410" t="s">
        <v>85</v>
      </c>
      <c r="W1410" t="str">
        <f t="shared" ref="W1410:W1473" ca="1" si="66">IF($E1410="Nova",IF(($M1410-TODAY()&lt;0),1,""),"")</f>
        <v/>
      </c>
      <c r="X1410" t="str">
        <f t="shared" ref="X1410:X1473" si="67">IF($E1410="Concluída",IF(($N1410-M1410&gt;0),1,""),"")</f>
        <v/>
      </c>
      <c r="Y1410" t="str">
        <f t="shared" ref="Y1410:Y1473" ca="1" si="68">IF($E1410="Em Andamento",IF(($M1410-TODAY()&lt;0),1,""),"")</f>
        <v/>
      </c>
    </row>
    <row r="1411" spans="1:25" x14ac:dyDescent="0.25">
      <c r="A1411">
        <v>3165</v>
      </c>
      <c r="B1411" t="s">
        <v>93</v>
      </c>
      <c r="C1411" t="s">
        <v>79</v>
      </c>
      <c r="D1411" t="s">
        <v>80</v>
      </c>
      <c r="E1411" t="s">
        <v>22</v>
      </c>
      <c r="F1411" t="s">
        <v>81</v>
      </c>
      <c r="G1411" t="s">
        <v>7789</v>
      </c>
      <c r="H1411" t="s">
        <v>77</v>
      </c>
      <c r="I1411" t="s">
        <v>77</v>
      </c>
      <c r="J1411" s="49" t="s">
        <v>7790</v>
      </c>
      <c r="K1411" t="s">
        <v>82</v>
      </c>
      <c r="L1411" t="s">
        <v>83</v>
      </c>
      <c r="M1411" s="50">
        <v>42642</v>
      </c>
      <c r="N1411" s="50">
        <v>42642</v>
      </c>
      <c r="O1411" s="51">
        <v>2</v>
      </c>
      <c r="P1411" s="51">
        <v>0</v>
      </c>
      <c r="Q1411">
        <v>100</v>
      </c>
      <c r="R1411" s="49" t="s">
        <v>7791</v>
      </c>
      <c r="S1411" s="49" t="s">
        <v>7790</v>
      </c>
      <c r="T1411" t="s">
        <v>84</v>
      </c>
      <c r="U1411" t="s">
        <v>27</v>
      </c>
      <c r="V1411" t="s">
        <v>85</v>
      </c>
      <c r="W1411" t="str">
        <f t="shared" ca="1" si="66"/>
        <v/>
      </c>
      <c r="X1411" t="str">
        <f t="shared" si="67"/>
        <v/>
      </c>
      <c r="Y1411" t="str">
        <f t="shared" ca="1" si="68"/>
        <v/>
      </c>
    </row>
    <row r="1412" spans="1:25" x14ac:dyDescent="0.25">
      <c r="A1412">
        <v>3166</v>
      </c>
      <c r="B1412" t="s">
        <v>93</v>
      </c>
      <c r="C1412" t="s">
        <v>79</v>
      </c>
      <c r="D1412" t="s">
        <v>80</v>
      </c>
      <c r="E1412" t="s">
        <v>22</v>
      </c>
      <c r="F1412" t="s">
        <v>81</v>
      </c>
      <c r="G1412" t="s">
        <v>7792</v>
      </c>
      <c r="H1412" t="s">
        <v>77</v>
      </c>
      <c r="I1412" t="s">
        <v>77</v>
      </c>
      <c r="J1412" s="49" t="s">
        <v>7793</v>
      </c>
      <c r="K1412" t="s">
        <v>82</v>
      </c>
      <c r="L1412" t="s">
        <v>83</v>
      </c>
      <c r="M1412" s="50">
        <v>42642</v>
      </c>
      <c r="N1412" s="50">
        <v>42642</v>
      </c>
      <c r="O1412" s="51">
        <v>1</v>
      </c>
      <c r="P1412" s="51">
        <v>0</v>
      </c>
      <c r="Q1412">
        <v>100</v>
      </c>
      <c r="R1412" s="49" t="s">
        <v>7794</v>
      </c>
      <c r="S1412" s="49" t="s">
        <v>7793</v>
      </c>
      <c r="T1412" t="s">
        <v>84</v>
      </c>
      <c r="U1412" t="s">
        <v>27</v>
      </c>
      <c r="V1412" t="s">
        <v>85</v>
      </c>
      <c r="W1412" t="str">
        <f t="shared" ca="1" si="66"/>
        <v/>
      </c>
      <c r="X1412" t="str">
        <f t="shared" si="67"/>
        <v/>
      </c>
      <c r="Y1412" t="str">
        <f t="shared" ca="1" si="68"/>
        <v/>
      </c>
    </row>
    <row r="1413" spans="1:25" x14ac:dyDescent="0.25">
      <c r="A1413">
        <v>3168</v>
      </c>
      <c r="B1413" t="s">
        <v>93</v>
      </c>
      <c r="C1413" t="s">
        <v>79</v>
      </c>
      <c r="D1413" t="s">
        <v>80</v>
      </c>
      <c r="E1413" t="s">
        <v>22</v>
      </c>
      <c r="F1413" t="s">
        <v>81</v>
      </c>
      <c r="G1413" t="s">
        <v>7795</v>
      </c>
      <c r="H1413" t="s">
        <v>77</v>
      </c>
      <c r="I1413" t="s">
        <v>77</v>
      </c>
      <c r="J1413" s="49" t="s">
        <v>7796</v>
      </c>
      <c r="K1413" t="s">
        <v>82</v>
      </c>
      <c r="L1413" t="s">
        <v>83</v>
      </c>
      <c r="M1413" s="50">
        <v>42642</v>
      </c>
      <c r="N1413" s="50">
        <v>42642</v>
      </c>
      <c r="O1413" s="51">
        <v>1</v>
      </c>
      <c r="P1413" s="51">
        <v>0</v>
      </c>
      <c r="Q1413">
        <v>100</v>
      </c>
      <c r="R1413" s="49" t="s">
        <v>7797</v>
      </c>
      <c r="S1413" s="49" t="s">
        <v>7796</v>
      </c>
      <c r="T1413" t="s">
        <v>84</v>
      </c>
      <c r="U1413" t="s">
        <v>27</v>
      </c>
      <c r="V1413" t="s">
        <v>85</v>
      </c>
      <c r="W1413" t="str">
        <f t="shared" ca="1" si="66"/>
        <v/>
      </c>
      <c r="X1413" t="str">
        <f t="shared" si="67"/>
        <v/>
      </c>
      <c r="Y1413" t="str">
        <f t="shared" ca="1" si="68"/>
        <v/>
      </c>
    </row>
    <row r="1414" spans="1:25" x14ac:dyDescent="0.25">
      <c r="A1414">
        <v>3169</v>
      </c>
      <c r="B1414" t="s">
        <v>93</v>
      </c>
      <c r="C1414" t="s">
        <v>79</v>
      </c>
      <c r="D1414" t="s">
        <v>80</v>
      </c>
      <c r="E1414" t="s">
        <v>22</v>
      </c>
      <c r="F1414" t="s">
        <v>81</v>
      </c>
      <c r="G1414" t="s">
        <v>7798</v>
      </c>
      <c r="H1414" t="s">
        <v>77</v>
      </c>
      <c r="I1414" t="s">
        <v>77</v>
      </c>
      <c r="J1414" s="49" t="s">
        <v>7799</v>
      </c>
      <c r="K1414" t="s">
        <v>82</v>
      </c>
      <c r="L1414" t="s">
        <v>83</v>
      </c>
      <c r="M1414" s="50">
        <v>42642</v>
      </c>
      <c r="N1414" s="50">
        <v>42642</v>
      </c>
      <c r="O1414" s="51">
        <v>1</v>
      </c>
      <c r="P1414" s="51">
        <v>0</v>
      </c>
      <c r="Q1414">
        <v>100</v>
      </c>
      <c r="R1414" s="49" t="s">
        <v>7800</v>
      </c>
      <c r="S1414" s="49" t="s">
        <v>7799</v>
      </c>
      <c r="T1414" t="s">
        <v>84</v>
      </c>
      <c r="U1414" t="s">
        <v>27</v>
      </c>
      <c r="V1414" t="s">
        <v>85</v>
      </c>
      <c r="W1414" t="str">
        <f t="shared" ca="1" si="66"/>
        <v/>
      </c>
      <c r="X1414" t="str">
        <f t="shared" si="67"/>
        <v/>
      </c>
      <c r="Y1414" t="str">
        <f t="shared" ca="1" si="68"/>
        <v/>
      </c>
    </row>
    <row r="1415" spans="1:25" x14ac:dyDescent="0.25">
      <c r="A1415">
        <v>3196</v>
      </c>
      <c r="B1415" t="s">
        <v>93</v>
      </c>
      <c r="C1415" t="s">
        <v>79</v>
      </c>
      <c r="D1415" t="s">
        <v>80</v>
      </c>
      <c r="E1415" t="s">
        <v>22</v>
      </c>
      <c r="F1415" t="s">
        <v>81</v>
      </c>
      <c r="G1415" t="s">
        <v>3255</v>
      </c>
      <c r="H1415" t="s">
        <v>29</v>
      </c>
      <c r="I1415" t="s">
        <v>29</v>
      </c>
      <c r="J1415" s="49" t="s">
        <v>10406</v>
      </c>
      <c r="K1415" t="s">
        <v>82</v>
      </c>
      <c r="L1415" t="s">
        <v>83</v>
      </c>
      <c r="M1415" s="50">
        <v>42643</v>
      </c>
      <c r="N1415" s="50">
        <v>42643</v>
      </c>
      <c r="O1415" s="51">
        <v>8</v>
      </c>
      <c r="P1415" s="51">
        <v>0</v>
      </c>
      <c r="Q1415">
        <v>100</v>
      </c>
      <c r="R1415" s="49" t="s">
        <v>7801</v>
      </c>
      <c r="S1415" s="49" t="s">
        <v>10406</v>
      </c>
      <c r="T1415" t="s">
        <v>84</v>
      </c>
      <c r="U1415" t="s">
        <v>27</v>
      </c>
      <c r="V1415" t="s">
        <v>85</v>
      </c>
      <c r="W1415" t="str">
        <f t="shared" ca="1" si="66"/>
        <v/>
      </c>
      <c r="X1415" t="str">
        <f t="shared" si="67"/>
        <v/>
      </c>
      <c r="Y1415" t="str">
        <f t="shared" ca="1" si="68"/>
        <v/>
      </c>
    </row>
    <row r="1416" spans="1:25" x14ac:dyDescent="0.25">
      <c r="A1416">
        <v>3208</v>
      </c>
      <c r="B1416" t="s">
        <v>93</v>
      </c>
      <c r="C1416" t="s">
        <v>79</v>
      </c>
      <c r="D1416" t="s">
        <v>80</v>
      </c>
      <c r="E1416" t="s">
        <v>22</v>
      </c>
      <c r="F1416" t="s">
        <v>81</v>
      </c>
      <c r="G1416" t="s">
        <v>7802</v>
      </c>
      <c r="H1416" t="s">
        <v>30</v>
      </c>
      <c r="I1416" t="s">
        <v>30</v>
      </c>
      <c r="J1416" s="49" t="s">
        <v>7803</v>
      </c>
      <c r="K1416" t="s">
        <v>82</v>
      </c>
      <c r="L1416" t="s">
        <v>83</v>
      </c>
      <c r="M1416" s="50">
        <v>42643</v>
      </c>
      <c r="N1416" s="50">
        <v>42643</v>
      </c>
      <c r="O1416" s="51">
        <v>0.40000000596046448</v>
      </c>
      <c r="P1416" s="51">
        <v>0</v>
      </c>
      <c r="Q1416">
        <v>100</v>
      </c>
      <c r="R1416" s="49" t="s">
        <v>7804</v>
      </c>
      <c r="S1416" s="49" t="s">
        <v>7804</v>
      </c>
      <c r="T1416" t="s">
        <v>84</v>
      </c>
      <c r="U1416" t="s">
        <v>27</v>
      </c>
      <c r="V1416" t="s">
        <v>85</v>
      </c>
      <c r="W1416" t="str">
        <f t="shared" ca="1" si="66"/>
        <v/>
      </c>
      <c r="X1416" t="str">
        <f t="shared" si="67"/>
        <v/>
      </c>
      <c r="Y1416" t="str">
        <f t="shared" ca="1" si="68"/>
        <v/>
      </c>
    </row>
    <row r="1417" spans="1:25" x14ac:dyDescent="0.25">
      <c r="A1417">
        <v>3248</v>
      </c>
      <c r="B1417" t="s">
        <v>93</v>
      </c>
      <c r="C1417" t="s">
        <v>79</v>
      </c>
      <c r="D1417" t="s">
        <v>80</v>
      </c>
      <c r="E1417" t="s">
        <v>22</v>
      </c>
      <c r="F1417" t="s">
        <v>81</v>
      </c>
      <c r="G1417" t="s">
        <v>10407</v>
      </c>
      <c r="H1417" t="s">
        <v>77</v>
      </c>
      <c r="I1417" t="s">
        <v>77</v>
      </c>
      <c r="J1417" s="49" t="s">
        <v>10408</v>
      </c>
      <c r="K1417" t="s">
        <v>82</v>
      </c>
      <c r="L1417" t="s">
        <v>83</v>
      </c>
      <c r="M1417" s="50">
        <v>42643</v>
      </c>
      <c r="N1417" s="50">
        <v>42643</v>
      </c>
      <c r="O1417" s="51">
        <v>2</v>
      </c>
      <c r="P1417" s="51">
        <v>0</v>
      </c>
      <c r="Q1417">
        <v>100</v>
      </c>
      <c r="R1417" s="49" t="s">
        <v>10409</v>
      </c>
      <c r="S1417" s="49" t="s">
        <v>10408</v>
      </c>
      <c r="T1417" t="s">
        <v>84</v>
      </c>
      <c r="U1417" t="s">
        <v>27</v>
      </c>
      <c r="V1417" t="s">
        <v>85</v>
      </c>
      <c r="W1417" t="str">
        <f t="shared" ca="1" si="66"/>
        <v/>
      </c>
      <c r="X1417" t="str">
        <f t="shared" si="67"/>
        <v/>
      </c>
      <c r="Y1417" t="str">
        <f t="shared" ca="1" si="68"/>
        <v/>
      </c>
    </row>
    <row r="1418" spans="1:25" x14ac:dyDescent="0.25">
      <c r="A1418">
        <v>3249</v>
      </c>
      <c r="B1418" t="s">
        <v>93</v>
      </c>
      <c r="C1418" t="s">
        <v>79</v>
      </c>
      <c r="D1418" t="s">
        <v>80</v>
      </c>
      <c r="E1418" t="s">
        <v>22</v>
      </c>
      <c r="F1418" t="s">
        <v>81</v>
      </c>
      <c r="G1418" t="s">
        <v>10410</v>
      </c>
      <c r="H1418" t="s">
        <v>77</v>
      </c>
      <c r="I1418" t="s">
        <v>77</v>
      </c>
      <c r="J1418" s="49" t="s">
        <v>10411</v>
      </c>
      <c r="K1418" t="s">
        <v>82</v>
      </c>
      <c r="L1418" t="s">
        <v>83</v>
      </c>
      <c r="M1418" s="50">
        <v>42643</v>
      </c>
      <c r="N1418" s="50">
        <v>42643</v>
      </c>
      <c r="O1418" s="51">
        <v>3</v>
      </c>
      <c r="P1418" s="51">
        <v>0</v>
      </c>
      <c r="Q1418">
        <v>100</v>
      </c>
      <c r="R1418" s="49" t="s">
        <v>10412</v>
      </c>
      <c r="S1418" s="49" t="s">
        <v>10413</v>
      </c>
      <c r="T1418" t="s">
        <v>84</v>
      </c>
      <c r="U1418" t="s">
        <v>27</v>
      </c>
      <c r="V1418" t="s">
        <v>85</v>
      </c>
      <c r="W1418" t="str">
        <f t="shared" ca="1" si="66"/>
        <v/>
      </c>
      <c r="X1418" t="str">
        <f t="shared" si="67"/>
        <v/>
      </c>
      <c r="Y1418" t="str">
        <f t="shared" ca="1" si="68"/>
        <v/>
      </c>
    </row>
    <row r="1419" spans="1:25" x14ac:dyDescent="0.25">
      <c r="A1419">
        <v>3250</v>
      </c>
      <c r="B1419" t="s">
        <v>93</v>
      </c>
      <c r="C1419" t="s">
        <v>79</v>
      </c>
      <c r="D1419" t="s">
        <v>80</v>
      </c>
      <c r="E1419" t="s">
        <v>22</v>
      </c>
      <c r="F1419" t="s">
        <v>81</v>
      </c>
      <c r="G1419" t="s">
        <v>10414</v>
      </c>
      <c r="H1419" t="s">
        <v>77</v>
      </c>
      <c r="I1419" t="s">
        <v>77</v>
      </c>
      <c r="J1419" s="49" t="s">
        <v>10415</v>
      </c>
      <c r="K1419" t="s">
        <v>82</v>
      </c>
      <c r="L1419" t="s">
        <v>83</v>
      </c>
      <c r="M1419" s="50">
        <v>42643</v>
      </c>
      <c r="N1419" s="50">
        <v>42643</v>
      </c>
      <c r="O1419" s="51">
        <v>1</v>
      </c>
      <c r="P1419" s="51">
        <v>0</v>
      </c>
      <c r="Q1419">
        <v>100</v>
      </c>
      <c r="R1419" s="49" t="s">
        <v>10416</v>
      </c>
      <c r="S1419" s="49" t="s">
        <v>10415</v>
      </c>
      <c r="T1419" t="s">
        <v>84</v>
      </c>
      <c r="U1419" t="s">
        <v>27</v>
      </c>
      <c r="V1419" t="s">
        <v>85</v>
      </c>
      <c r="W1419" t="str">
        <f t="shared" ca="1" si="66"/>
        <v/>
      </c>
      <c r="X1419" t="str">
        <f t="shared" si="67"/>
        <v/>
      </c>
      <c r="Y1419" t="str">
        <f t="shared" ca="1" si="68"/>
        <v/>
      </c>
    </row>
    <row r="1420" spans="1:25" x14ac:dyDescent="0.25">
      <c r="A1420">
        <v>3298</v>
      </c>
      <c r="B1420" t="s">
        <v>93</v>
      </c>
      <c r="C1420" t="s">
        <v>79</v>
      </c>
      <c r="D1420" t="s">
        <v>80</v>
      </c>
      <c r="E1420" t="s">
        <v>22</v>
      </c>
      <c r="F1420" t="s">
        <v>81</v>
      </c>
      <c r="G1420" t="s">
        <v>3255</v>
      </c>
      <c r="H1420" t="s">
        <v>29</v>
      </c>
      <c r="I1420" t="s">
        <v>29</v>
      </c>
      <c r="J1420" s="49" t="s">
        <v>10417</v>
      </c>
      <c r="K1420" t="s">
        <v>82</v>
      </c>
      <c r="L1420" t="s">
        <v>83</v>
      </c>
      <c r="M1420" s="50">
        <v>42646</v>
      </c>
      <c r="N1420" s="50">
        <v>42646</v>
      </c>
      <c r="O1420" s="51">
        <v>8</v>
      </c>
      <c r="P1420" s="51">
        <v>0</v>
      </c>
      <c r="Q1420">
        <v>100</v>
      </c>
      <c r="R1420" s="49" t="s">
        <v>10418</v>
      </c>
      <c r="S1420" s="49" t="s">
        <v>10417</v>
      </c>
      <c r="T1420" t="s">
        <v>84</v>
      </c>
      <c r="U1420" t="s">
        <v>27</v>
      </c>
      <c r="V1420" t="s">
        <v>85</v>
      </c>
      <c r="W1420" t="str">
        <f t="shared" ca="1" si="66"/>
        <v/>
      </c>
      <c r="X1420" t="str">
        <f t="shared" si="67"/>
        <v/>
      </c>
      <c r="Y1420" t="str">
        <f t="shared" ca="1" si="68"/>
        <v/>
      </c>
    </row>
    <row r="1421" spans="1:25" x14ac:dyDescent="0.25">
      <c r="A1421">
        <v>3299</v>
      </c>
      <c r="B1421" t="s">
        <v>93</v>
      </c>
      <c r="C1421" t="s">
        <v>79</v>
      </c>
      <c r="D1421" t="s">
        <v>80</v>
      </c>
      <c r="E1421" t="s">
        <v>22</v>
      </c>
      <c r="F1421" t="s">
        <v>81</v>
      </c>
      <c r="G1421" t="s">
        <v>10419</v>
      </c>
      <c r="H1421" t="s">
        <v>29</v>
      </c>
      <c r="I1421" t="s">
        <v>29</v>
      </c>
      <c r="J1421" s="49" t="s">
        <v>10420</v>
      </c>
      <c r="K1421" t="s">
        <v>82</v>
      </c>
      <c r="L1421" t="s">
        <v>83</v>
      </c>
      <c r="M1421" s="50">
        <v>42646</v>
      </c>
      <c r="N1421" s="50">
        <v>42646</v>
      </c>
      <c r="O1421" s="51">
        <v>1</v>
      </c>
      <c r="P1421" s="51">
        <v>0</v>
      </c>
      <c r="Q1421">
        <v>100</v>
      </c>
      <c r="R1421" s="49" t="s">
        <v>10421</v>
      </c>
      <c r="S1421" s="49" t="s">
        <v>10420</v>
      </c>
      <c r="T1421" t="s">
        <v>84</v>
      </c>
      <c r="U1421" t="s">
        <v>27</v>
      </c>
      <c r="V1421" t="s">
        <v>85</v>
      </c>
      <c r="W1421" t="str">
        <f t="shared" ca="1" si="66"/>
        <v/>
      </c>
      <c r="X1421" t="str">
        <f t="shared" si="67"/>
        <v/>
      </c>
      <c r="Y1421" t="str">
        <f t="shared" ca="1" si="68"/>
        <v/>
      </c>
    </row>
    <row r="1422" spans="1:25" x14ac:dyDescent="0.25">
      <c r="A1422">
        <v>3335</v>
      </c>
      <c r="B1422" t="s">
        <v>93</v>
      </c>
      <c r="C1422" t="s">
        <v>79</v>
      </c>
      <c r="D1422" t="s">
        <v>80</v>
      </c>
      <c r="E1422" t="s">
        <v>22</v>
      </c>
      <c r="F1422" t="s">
        <v>81</v>
      </c>
      <c r="G1422" t="s">
        <v>10422</v>
      </c>
      <c r="H1422" t="s">
        <v>30</v>
      </c>
      <c r="I1422" t="s">
        <v>30</v>
      </c>
      <c r="J1422" s="49" t="s">
        <v>10423</v>
      </c>
      <c r="K1422" t="s">
        <v>82</v>
      </c>
      <c r="L1422" t="s">
        <v>83</v>
      </c>
      <c r="M1422" s="50">
        <v>42646</v>
      </c>
      <c r="N1422" s="50">
        <v>42646</v>
      </c>
      <c r="O1422" s="51">
        <v>2</v>
      </c>
      <c r="P1422" s="51">
        <v>0</v>
      </c>
      <c r="Q1422">
        <v>100</v>
      </c>
      <c r="R1422" s="49" t="s">
        <v>10424</v>
      </c>
      <c r="S1422" s="49" t="s">
        <v>10424</v>
      </c>
      <c r="T1422" t="s">
        <v>84</v>
      </c>
      <c r="U1422" t="s">
        <v>27</v>
      </c>
      <c r="V1422" t="s">
        <v>85</v>
      </c>
      <c r="W1422" t="str">
        <f t="shared" ca="1" si="66"/>
        <v/>
      </c>
      <c r="X1422" t="str">
        <f t="shared" si="67"/>
        <v/>
      </c>
      <c r="Y1422" t="str">
        <f t="shared" ca="1" si="68"/>
        <v/>
      </c>
    </row>
    <row r="1423" spans="1:25" x14ac:dyDescent="0.25">
      <c r="A1423">
        <v>3344</v>
      </c>
      <c r="B1423" t="s">
        <v>93</v>
      </c>
      <c r="C1423" t="s">
        <v>79</v>
      </c>
      <c r="D1423" t="s">
        <v>80</v>
      </c>
      <c r="E1423" t="s">
        <v>22</v>
      </c>
      <c r="F1423" t="s">
        <v>81</v>
      </c>
      <c r="G1423" t="s">
        <v>10425</v>
      </c>
      <c r="H1423" t="s">
        <v>30</v>
      </c>
      <c r="I1423" t="s">
        <v>30</v>
      </c>
      <c r="J1423" s="49" t="s">
        <v>10426</v>
      </c>
      <c r="K1423" t="s">
        <v>82</v>
      </c>
      <c r="L1423" t="s">
        <v>83</v>
      </c>
      <c r="M1423" s="50">
        <v>42646</v>
      </c>
      <c r="N1423" s="50">
        <v>42646</v>
      </c>
      <c r="O1423" s="51">
        <v>0.20000000298023224</v>
      </c>
      <c r="P1423" s="51">
        <v>0</v>
      </c>
      <c r="Q1423">
        <v>100</v>
      </c>
      <c r="R1423" s="49" t="s">
        <v>10427</v>
      </c>
      <c r="S1423" s="49" t="s">
        <v>10427</v>
      </c>
      <c r="T1423" t="s">
        <v>84</v>
      </c>
      <c r="U1423" t="s">
        <v>27</v>
      </c>
      <c r="V1423" t="s">
        <v>85</v>
      </c>
      <c r="W1423" t="str">
        <f t="shared" ca="1" si="66"/>
        <v/>
      </c>
      <c r="X1423" t="str">
        <f t="shared" si="67"/>
        <v/>
      </c>
      <c r="Y1423" t="str">
        <f t="shared" ca="1" si="68"/>
        <v/>
      </c>
    </row>
    <row r="1424" spans="1:25" x14ac:dyDescent="0.25">
      <c r="A1424">
        <v>3351</v>
      </c>
      <c r="B1424" t="s">
        <v>93</v>
      </c>
      <c r="C1424" t="s">
        <v>79</v>
      </c>
      <c r="D1424" t="s">
        <v>80</v>
      </c>
      <c r="E1424" t="s">
        <v>26</v>
      </c>
      <c r="F1424" t="s">
        <v>92</v>
      </c>
      <c r="G1424" t="s">
        <v>10428</v>
      </c>
      <c r="H1424" t="s">
        <v>2933</v>
      </c>
      <c r="I1424" t="s">
        <v>2933</v>
      </c>
      <c r="J1424" s="49" t="s">
        <v>10429</v>
      </c>
      <c r="K1424" t="s">
        <v>82</v>
      </c>
      <c r="L1424" t="s">
        <v>83</v>
      </c>
      <c r="M1424" s="50">
        <v>42646</v>
      </c>
      <c r="N1424" s="50">
        <v>42650</v>
      </c>
      <c r="O1424" s="51">
        <v>0</v>
      </c>
      <c r="P1424" s="51">
        <v>0</v>
      </c>
      <c r="Q1424">
        <v>0</v>
      </c>
      <c r="R1424" s="49" t="s">
        <v>10429</v>
      </c>
      <c r="S1424" s="49" t="s">
        <v>86</v>
      </c>
      <c r="T1424" t="s">
        <v>84</v>
      </c>
      <c r="U1424" t="s">
        <v>27</v>
      </c>
      <c r="V1424" t="s">
        <v>85</v>
      </c>
      <c r="W1424">
        <f t="shared" ca="1" si="66"/>
        <v>1</v>
      </c>
      <c r="X1424" t="str">
        <f t="shared" si="67"/>
        <v/>
      </c>
      <c r="Y1424" t="str">
        <f t="shared" ca="1" si="68"/>
        <v/>
      </c>
    </row>
    <row r="1425" spans="1:25" x14ac:dyDescent="0.25">
      <c r="A1425">
        <v>3391</v>
      </c>
      <c r="B1425" t="s">
        <v>93</v>
      </c>
      <c r="C1425" t="s">
        <v>79</v>
      </c>
      <c r="D1425" t="s">
        <v>80</v>
      </c>
      <c r="E1425" t="s">
        <v>22</v>
      </c>
      <c r="F1425" t="s">
        <v>81</v>
      </c>
      <c r="G1425" t="s">
        <v>10430</v>
      </c>
      <c r="H1425" t="s">
        <v>77</v>
      </c>
      <c r="I1425" t="s">
        <v>77</v>
      </c>
      <c r="J1425" s="49" t="s">
        <v>10431</v>
      </c>
      <c r="K1425" t="s">
        <v>82</v>
      </c>
      <c r="L1425" t="s">
        <v>83</v>
      </c>
      <c r="M1425" s="50">
        <v>42646</v>
      </c>
      <c r="N1425" s="50">
        <v>42646</v>
      </c>
      <c r="O1425" s="51">
        <v>1</v>
      </c>
      <c r="P1425" s="51">
        <v>0</v>
      </c>
      <c r="Q1425">
        <v>100</v>
      </c>
      <c r="R1425" s="49" t="s">
        <v>10432</v>
      </c>
      <c r="S1425" s="49" t="s">
        <v>10431</v>
      </c>
      <c r="T1425" t="s">
        <v>84</v>
      </c>
      <c r="U1425" t="s">
        <v>27</v>
      </c>
      <c r="V1425" t="s">
        <v>85</v>
      </c>
      <c r="W1425" t="str">
        <f t="shared" ca="1" si="66"/>
        <v/>
      </c>
      <c r="X1425" t="str">
        <f t="shared" si="67"/>
        <v/>
      </c>
      <c r="Y1425" t="str">
        <f t="shared" ca="1" si="68"/>
        <v/>
      </c>
    </row>
    <row r="1426" spans="1:25" x14ac:dyDescent="0.25">
      <c r="A1426">
        <v>3392</v>
      </c>
      <c r="B1426" t="s">
        <v>93</v>
      </c>
      <c r="C1426" t="s">
        <v>79</v>
      </c>
      <c r="D1426" t="s">
        <v>80</v>
      </c>
      <c r="E1426" t="s">
        <v>22</v>
      </c>
      <c r="F1426" t="s">
        <v>81</v>
      </c>
      <c r="G1426" t="s">
        <v>10433</v>
      </c>
      <c r="H1426" t="s">
        <v>77</v>
      </c>
      <c r="I1426" t="s">
        <v>77</v>
      </c>
      <c r="J1426" s="49" t="s">
        <v>10434</v>
      </c>
      <c r="K1426" t="s">
        <v>82</v>
      </c>
      <c r="L1426" t="s">
        <v>83</v>
      </c>
      <c r="M1426" s="50">
        <v>42646</v>
      </c>
      <c r="N1426" s="50">
        <v>42646</v>
      </c>
      <c r="O1426" s="51">
        <v>1</v>
      </c>
      <c r="P1426" s="51">
        <v>0</v>
      </c>
      <c r="Q1426">
        <v>100</v>
      </c>
      <c r="R1426" s="49" t="s">
        <v>10435</v>
      </c>
      <c r="S1426" s="49" t="s">
        <v>10434</v>
      </c>
      <c r="T1426" t="s">
        <v>84</v>
      </c>
      <c r="U1426" t="s">
        <v>27</v>
      </c>
      <c r="V1426" t="s">
        <v>85</v>
      </c>
      <c r="W1426" t="str">
        <f t="shared" ca="1" si="66"/>
        <v/>
      </c>
      <c r="X1426" t="str">
        <f t="shared" si="67"/>
        <v/>
      </c>
      <c r="Y1426" t="str">
        <f t="shared" ca="1" si="68"/>
        <v/>
      </c>
    </row>
    <row r="1427" spans="1:25" x14ac:dyDescent="0.25">
      <c r="A1427">
        <v>3393</v>
      </c>
      <c r="B1427" t="s">
        <v>93</v>
      </c>
      <c r="C1427" t="s">
        <v>79</v>
      </c>
      <c r="D1427" t="s">
        <v>80</v>
      </c>
      <c r="E1427" t="s">
        <v>22</v>
      </c>
      <c r="F1427" t="s">
        <v>81</v>
      </c>
      <c r="G1427" t="s">
        <v>10436</v>
      </c>
      <c r="H1427" t="s">
        <v>2933</v>
      </c>
      <c r="I1427" t="s">
        <v>2933</v>
      </c>
      <c r="J1427" s="49" t="s">
        <v>10437</v>
      </c>
      <c r="K1427" t="s">
        <v>82</v>
      </c>
      <c r="L1427" t="s">
        <v>83</v>
      </c>
      <c r="M1427" s="50">
        <v>42646</v>
      </c>
      <c r="N1427" s="50">
        <v>42646</v>
      </c>
      <c r="O1427" s="51">
        <v>1</v>
      </c>
      <c r="P1427" s="51">
        <v>0</v>
      </c>
      <c r="Q1427">
        <v>100</v>
      </c>
      <c r="R1427" s="49" t="s">
        <v>10437</v>
      </c>
      <c r="S1427" s="49" t="s">
        <v>10437</v>
      </c>
      <c r="T1427" t="s">
        <v>84</v>
      </c>
      <c r="U1427" t="s">
        <v>27</v>
      </c>
      <c r="V1427" t="s">
        <v>85</v>
      </c>
      <c r="W1427" t="str">
        <f t="shared" ca="1" si="66"/>
        <v/>
      </c>
      <c r="X1427" t="str">
        <f t="shared" si="67"/>
        <v/>
      </c>
      <c r="Y1427" t="str">
        <f t="shared" ca="1" si="68"/>
        <v/>
      </c>
    </row>
    <row r="1428" spans="1:25" x14ac:dyDescent="0.25">
      <c r="A1428">
        <v>3397</v>
      </c>
      <c r="B1428" t="s">
        <v>93</v>
      </c>
      <c r="C1428" t="s">
        <v>79</v>
      </c>
      <c r="D1428" t="s">
        <v>80</v>
      </c>
      <c r="E1428" t="s">
        <v>22</v>
      </c>
      <c r="F1428" t="s">
        <v>81</v>
      </c>
      <c r="G1428" t="s">
        <v>10438</v>
      </c>
      <c r="H1428" t="s">
        <v>77</v>
      </c>
      <c r="I1428" t="s">
        <v>77</v>
      </c>
      <c r="J1428" s="49" t="s">
        <v>10439</v>
      </c>
      <c r="K1428" t="s">
        <v>82</v>
      </c>
      <c r="L1428" t="s">
        <v>83</v>
      </c>
      <c r="M1428" s="50">
        <v>42646</v>
      </c>
      <c r="N1428" s="50">
        <v>42646</v>
      </c>
      <c r="O1428" s="51">
        <v>1</v>
      </c>
      <c r="P1428" s="51">
        <v>0</v>
      </c>
      <c r="Q1428">
        <v>100</v>
      </c>
      <c r="R1428" s="49" t="s">
        <v>10440</v>
      </c>
      <c r="S1428" s="49" t="s">
        <v>10439</v>
      </c>
      <c r="T1428" t="s">
        <v>84</v>
      </c>
      <c r="U1428" t="s">
        <v>27</v>
      </c>
      <c r="V1428" t="s">
        <v>85</v>
      </c>
      <c r="W1428" t="str">
        <f t="shared" ca="1" si="66"/>
        <v/>
      </c>
      <c r="X1428" t="str">
        <f t="shared" si="67"/>
        <v/>
      </c>
      <c r="Y1428" t="str">
        <f t="shared" ca="1" si="68"/>
        <v/>
      </c>
    </row>
    <row r="1429" spans="1:25" x14ac:dyDescent="0.25">
      <c r="A1429">
        <v>3398</v>
      </c>
      <c r="B1429" t="s">
        <v>93</v>
      </c>
      <c r="C1429" t="s">
        <v>79</v>
      </c>
      <c r="D1429" t="s">
        <v>80</v>
      </c>
      <c r="E1429" t="s">
        <v>22</v>
      </c>
      <c r="F1429" t="s">
        <v>81</v>
      </c>
      <c r="G1429" t="s">
        <v>10441</v>
      </c>
      <c r="H1429" t="s">
        <v>77</v>
      </c>
      <c r="I1429" t="s">
        <v>77</v>
      </c>
      <c r="J1429" s="49" t="s">
        <v>10442</v>
      </c>
      <c r="K1429" t="s">
        <v>82</v>
      </c>
      <c r="L1429" t="s">
        <v>83</v>
      </c>
      <c r="M1429" s="50">
        <v>42646</v>
      </c>
      <c r="N1429" s="50">
        <v>42646</v>
      </c>
      <c r="O1429" s="51">
        <v>1</v>
      </c>
      <c r="P1429" s="51">
        <v>0</v>
      </c>
      <c r="Q1429">
        <v>100</v>
      </c>
      <c r="R1429" s="49" t="s">
        <v>10443</v>
      </c>
      <c r="S1429" s="49" t="s">
        <v>10443</v>
      </c>
      <c r="T1429" t="s">
        <v>84</v>
      </c>
      <c r="U1429" t="s">
        <v>27</v>
      </c>
      <c r="V1429" t="s">
        <v>85</v>
      </c>
      <c r="W1429" t="str">
        <f t="shared" ca="1" si="66"/>
        <v/>
      </c>
      <c r="X1429" t="str">
        <f t="shared" si="67"/>
        <v/>
      </c>
      <c r="Y1429" t="str">
        <f t="shared" ca="1" si="68"/>
        <v/>
      </c>
    </row>
    <row r="1430" spans="1:25" x14ac:dyDescent="0.25">
      <c r="A1430">
        <v>3400</v>
      </c>
      <c r="B1430" t="s">
        <v>93</v>
      </c>
      <c r="C1430" t="s">
        <v>79</v>
      </c>
      <c r="D1430" t="s">
        <v>80</v>
      </c>
      <c r="E1430" t="s">
        <v>22</v>
      </c>
      <c r="F1430" t="s">
        <v>81</v>
      </c>
      <c r="G1430" t="s">
        <v>10444</v>
      </c>
      <c r="H1430" t="s">
        <v>77</v>
      </c>
      <c r="I1430" t="s">
        <v>77</v>
      </c>
      <c r="J1430" s="49" t="s">
        <v>10445</v>
      </c>
      <c r="K1430" t="s">
        <v>82</v>
      </c>
      <c r="L1430" t="s">
        <v>83</v>
      </c>
      <c r="M1430" s="50">
        <v>42646</v>
      </c>
      <c r="N1430" s="50">
        <v>42646</v>
      </c>
      <c r="O1430" s="51">
        <v>1</v>
      </c>
      <c r="P1430" s="51">
        <v>0</v>
      </c>
      <c r="Q1430">
        <v>100</v>
      </c>
      <c r="R1430" s="49" t="s">
        <v>10446</v>
      </c>
      <c r="S1430" s="49" t="s">
        <v>10447</v>
      </c>
      <c r="T1430" t="s">
        <v>84</v>
      </c>
      <c r="U1430" t="s">
        <v>27</v>
      </c>
      <c r="V1430" t="s">
        <v>85</v>
      </c>
      <c r="W1430" t="str">
        <f t="shared" ca="1" si="66"/>
        <v/>
      </c>
      <c r="X1430" t="str">
        <f t="shared" si="67"/>
        <v/>
      </c>
      <c r="Y1430" t="str">
        <f t="shared" ca="1" si="68"/>
        <v/>
      </c>
    </row>
    <row r="1431" spans="1:25" x14ac:dyDescent="0.25">
      <c r="A1431">
        <v>3402</v>
      </c>
      <c r="B1431" t="s">
        <v>93</v>
      </c>
      <c r="C1431" t="s">
        <v>79</v>
      </c>
      <c r="D1431" t="s">
        <v>80</v>
      </c>
      <c r="E1431" t="s">
        <v>22</v>
      </c>
      <c r="F1431" t="s">
        <v>81</v>
      </c>
      <c r="G1431" t="s">
        <v>10448</v>
      </c>
      <c r="H1431" t="s">
        <v>77</v>
      </c>
      <c r="I1431" t="s">
        <v>77</v>
      </c>
      <c r="J1431" s="49" t="s">
        <v>10449</v>
      </c>
      <c r="K1431" t="s">
        <v>82</v>
      </c>
      <c r="L1431" t="s">
        <v>83</v>
      </c>
      <c r="M1431" s="50">
        <v>42646</v>
      </c>
      <c r="N1431" s="50">
        <v>42646</v>
      </c>
      <c r="O1431" s="51">
        <v>1</v>
      </c>
      <c r="P1431" s="51">
        <v>0</v>
      </c>
      <c r="Q1431">
        <v>100</v>
      </c>
      <c r="R1431" s="49" t="s">
        <v>10450</v>
      </c>
      <c r="S1431" s="49" t="s">
        <v>10449</v>
      </c>
      <c r="T1431" t="s">
        <v>84</v>
      </c>
      <c r="U1431" t="s">
        <v>27</v>
      </c>
      <c r="V1431" t="s">
        <v>85</v>
      </c>
      <c r="W1431" t="str">
        <f t="shared" ca="1" si="66"/>
        <v/>
      </c>
      <c r="X1431" t="str">
        <f t="shared" si="67"/>
        <v/>
      </c>
      <c r="Y1431" t="str">
        <f t="shared" ca="1" si="68"/>
        <v/>
      </c>
    </row>
    <row r="1432" spans="1:25" x14ac:dyDescent="0.25">
      <c r="A1432">
        <v>3404</v>
      </c>
      <c r="B1432" t="s">
        <v>93</v>
      </c>
      <c r="C1432" t="s">
        <v>79</v>
      </c>
      <c r="D1432" t="s">
        <v>80</v>
      </c>
      <c r="E1432" t="s">
        <v>22</v>
      </c>
      <c r="F1432" t="s">
        <v>81</v>
      </c>
      <c r="G1432" t="s">
        <v>10451</v>
      </c>
      <c r="H1432" t="s">
        <v>77</v>
      </c>
      <c r="I1432" t="s">
        <v>77</v>
      </c>
      <c r="J1432" s="49" t="s">
        <v>10452</v>
      </c>
      <c r="K1432" t="s">
        <v>82</v>
      </c>
      <c r="L1432" t="s">
        <v>83</v>
      </c>
      <c r="M1432" s="50">
        <v>42646</v>
      </c>
      <c r="N1432" s="50">
        <v>42646</v>
      </c>
      <c r="O1432" s="51">
        <v>1</v>
      </c>
      <c r="P1432" s="51">
        <v>0</v>
      </c>
      <c r="Q1432">
        <v>100</v>
      </c>
      <c r="R1432" s="49" t="s">
        <v>10453</v>
      </c>
      <c r="S1432" s="49" t="s">
        <v>10454</v>
      </c>
      <c r="T1432" t="s">
        <v>84</v>
      </c>
      <c r="U1432" t="s">
        <v>27</v>
      </c>
      <c r="V1432" t="s">
        <v>85</v>
      </c>
      <c r="W1432" t="str">
        <f t="shared" ca="1" si="66"/>
        <v/>
      </c>
      <c r="X1432" t="str">
        <f t="shared" si="67"/>
        <v/>
      </c>
      <c r="Y1432" t="str">
        <f t="shared" ca="1" si="68"/>
        <v/>
      </c>
    </row>
    <row r="1433" spans="1:25" x14ac:dyDescent="0.25">
      <c r="A1433">
        <v>3405</v>
      </c>
      <c r="B1433" t="s">
        <v>93</v>
      </c>
      <c r="C1433" t="s">
        <v>79</v>
      </c>
      <c r="D1433" t="s">
        <v>80</v>
      </c>
      <c r="E1433" t="s">
        <v>22</v>
      </c>
      <c r="F1433" t="s">
        <v>81</v>
      </c>
      <c r="G1433" t="s">
        <v>10455</v>
      </c>
      <c r="H1433" t="s">
        <v>77</v>
      </c>
      <c r="I1433" t="s">
        <v>77</v>
      </c>
      <c r="J1433" s="49" t="s">
        <v>10456</v>
      </c>
      <c r="K1433" t="s">
        <v>82</v>
      </c>
      <c r="L1433" t="s">
        <v>83</v>
      </c>
      <c r="M1433" s="50">
        <v>42646</v>
      </c>
      <c r="N1433" s="50">
        <v>42646</v>
      </c>
      <c r="O1433" s="51">
        <v>1</v>
      </c>
      <c r="P1433" s="51">
        <v>0</v>
      </c>
      <c r="Q1433">
        <v>100</v>
      </c>
      <c r="R1433" s="49" t="s">
        <v>10457</v>
      </c>
      <c r="S1433" s="49" t="s">
        <v>10456</v>
      </c>
      <c r="T1433" t="s">
        <v>84</v>
      </c>
      <c r="U1433" t="s">
        <v>27</v>
      </c>
      <c r="V1433" t="s">
        <v>85</v>
      </c>
      <c r="W1433" t="str">
        <f t="shared" ca="1" si="66"/>
        <v/>
      </c>
      <c r="X1433" t="str">
        <f t="shared" si="67"/>
        <v/>
      </c>
      <c r="Y1433" t="str">
        <f t="shared" ca="1" si="68"/>
        <v/>
      </c>
    </row>
    <row r="1434" spans="1:25" x14ac:dyDescent="0.25">
      <c r="A1434">
        <v>3406</v>
      </c>
      <c r="B1434" t="s">
        <v>93</v>
      </c>
      <c r="C1434" t="s">
        <v>79</v>
      </c>
      <c r="D1434" t="s">
        <v>80</v>
      </c>
      <c r="E1434" t="s">
        <v>22</v>
      </c>
      <c r="F1434" t="s">
        <v>81</v>
      </c>
      <c r="G1434" t="s">
        <v>10458</v>
      </c>
      <c r="H1434" t="s">
        <v>77</v>
      </c>
      <c r="I1434" t="s">
        <v>77</v>
      </c>
      <c r="J1434" s="49" t="s">
        <v>10459</v>
      </c>
      <c r="K1434" t="s">
        <v>82</v>
      </c>
      <c r="L1434" t="s">
        <v>83</v>
      </c>
      <c r="M1434" s="50">
        <v>42646</v>
      </c>
      <c r="N1434" s="50">
        <v>42646</v>
      </c>
      <c r="O1434" s="51">
        <v>1</v>
      </c>
      <c r="P1434" s="51">
        <v>0</v>
      </c>
      <c r="Q1434">
        <v>100</v>
      </c>
      <c r="R1434" s="49" t="s">
        <v>10460</v>
      </c>
      <c r="S1434" s="49" t="s">
        <v>10461</v>
      </c>
      <c r="T1434" t="s">
        <v>84</v>
      </c>
      <c r="U1434" t="s">
        <v>27</v>
      </c>
      <c r="V1434" t="s">
        <v>85</v>
      </c>
      <c r="W1434" t="str">
        <f t="shared" ca="1" si="66"/>
        <v/>
      </c>
      <c r="X1434" t="str">
        <f t="shared" si="67"/>
        <v/>
      </c>
      <c r="Y1434" t="str">
        <f t="shared" ca="1" si="68"/>
        <v/>
      </c>
    </row>
    <row r="1435" spans="1:25" x14ac:dyDescent="0.25">
      <c r="A1435">
        <v>3407</v>
      </c>
      <c r="B1435" t="s">
        <v>93</v>
      </c>
      <c r="C1435" t="s">
        <v>79</v>
      </c>
      <c r="D1435" t="s">
        <v>80</v>
      </c>
      <c r="E1435" t="s">
        <v>22</v>
      </c>
      <c r="F1435" t="s">
        <v>81</v>
      </c>
      <c r="G1435" t="s">
        <v>10462</v>
      </c>
      <c r="H1435" t="s">
        <v>77</v>
      </c>
      <c r="I1435" t="s">
        <v>77</v>
      </c>
      <c r="J1435" s="49" t="s">
        <v>10463</v>
      </c>
      <c r="K1435" t="s">
        <v>82</v>
      </c>
      <c r="L1435" t="s">
        <v>83</v>
      </c>
      <c r="M1435" s="50">
        <v>42646</v>
      </c>
      <c r="N1435" s="50">
        <v>42646</v>
      </c>
      <c r="O1435" s="51">
        <v>1</v>
      </c>
      <c r="P1435" s="51">
        <v>0</v>
      </c>
      <c r="Q1435">
        <v>100</v>
      </c>
      <c r="R1435" s="49" t="s">
        <v>10464</v>
      </c>
      <c r="S1435" s="49" t="s">
        <v>10463</v>
      </c>
      <c r="T1435" t="s">
        <v>84</v>
      </c>
      <c r="U1435" t="s">
        <v>27</v>
      </c>
      <c r="V1435" t="s">
        <v>85</v>
      </c>
      <c r="W1435" t="str">
        <f t="shared" ca="1" si="66"/>
        <v/>
      </c>
      <c r="X1435" t="str">
        <f t="shared" si="67"/>
        <v/>
      </c>
      <c r="Y1435" t="str">
        <f t="shared" ca="1" si="68"/>
        <v/>
      </c>
    </row>
    <row r="1436" spans="1:25" x14ac:dyDescent="0.25">
      <c r="A1436">
        <v>3408</v>
      </c>
      <c r="B1436" t="s">
        <v>93</v>
      </c>
      <c r="C1436" t="s">
        <v>79</v>
      </c>
      <c r="D1436" t="s">
        <v>80</v>
      </c>
      <c r="E1436" t="s">
        <v>22</v>
      </c>
      <c r="F1436" t="s">
        <v>81</v>
      </c>
      <c r="G1436" t="s">
        <v>10465</v>
      </c>
      <c r="H1436" t="s">
        <v>77</v>
      </c>
      <c r="I1436" t="s">
        <v>77</v>
      </c>
      <c r="J1436" s="49" t="s">
        <v>10466</v>
      </c>
      <c r="K1436" t="s">
        <v>82</v>
      </c>
      <c r="L1436" t="s">
        <v>83</v>
      </c>
      <c r="M1436" s="50">
        <v>42646</v>
      </c>
      <c r="N1436" s="50">
        <v>42646</v>
      </c>
      <c r="O1436" s="51">
        <v>1</v>
      </c>
      <c r="P1436" s="51">
        <v>0</v>
      </c>
      <c r="Q1436">
        <v>100</v>
      </c>
      <c r="R1436" s="49" t="s">
        <v>10467</v>
      </c>
      <c r="S1436" s="49" t="s">
        <v>10468</v>
      </c>
      <c r="T1436" t="s">
        <v>84</v>
      </c>
      <c r="U1436" t="s">
        <v>27</v>
      </c>
      <c r="V1436" t="s">
        <v>85</v>
      </c>
      <c r="W1436" t="str">
        <f t="shared" ca="1" si="66"/>
        <v/>
      </c>
      <c r="X1436" t="str">
        <f t="shared" si="67"/>
        <v/>
      </c>
      <c r="Y1436" t="str">
        <f t="shared" ca="1" si="68"/>
        <v/>
      </c>
    </row>
    <row r="1437" spans="1:25" x14ac:dyDescent="0.25">
      <c r="A1437">
        <v>3409</v>
      </c>
      <c r="B1437" t="s">
        <v>93</v>
      </c>
      <c r="C1437" t="s">
        <v>79</v>
      </c>
      <c r="D1437" t="s">
        <v>80</v>
      </c>
      <c r="E1437" t="s">
        <v>22</v>
      </c>
      <c r="F1437" t="s">
        <v>81</v>
      </c>
      <c r="G1437" t="s">
        <v>10469</v>
      </c>
      <c r="H1437" t="s">
        <v>77</v>
      </c>
      <c r="I1437" t="s">
        <v>77</v>
      </c>
      <c r="J1437" s="49" t="s">
        <v>10470</v>
      </c>
      <c r="K1437" t="s">
        <v>82</v>
      </c>
      <c r="L1437" t="s">
        <v>83</v>
      </c>
      <c r="M1437" s="50">
        <v>42646</v>
      </c>
      <c r="N1437" s="50">
        <v>42646</v>
      </c>
      <c r="O1437" s="51">
        <v>1</v>
      </c>
      <c r="P1437" s="51">
        <v>0</v>
      </c>
      <c r="Q1437">
        <v>100</v>
      </c>
      <c r="R1437" s="49" t="s">
        <v>10471</v>
      </c>
      <c r="S1437" s="49" t="s">
        <v>10470</v>
      </c>
      <c r="T1437" t="s">
        <v>84</v>
      </c>
      <c r="U1437" t="s">
        <v>27</v>
      </c>
      <c r="V1437" t="s">
        <v>85</v>
      </c>
      <c r="W1437" t="str">
        <f t="shared" ca="1" si="66"/>
        <v/>
      </c>
      <c r="X1437" t="str">
        <f t="shared" si="67"/>
        <v/>
      </c>
      <c r="Y1437" t="str">
        <f t="shared" ca="1" si="68"/>
        <v/>
      </c>
    </row>
    <row r="1438" spans="1:25" x14ac:dyDescent="0.25">
      <c r="A1438">
        <v>3411</v>
      </c>
      <c r="B1438" t="s">
        <v>93</v>
      </c>
      <c r="C1438" t="s">
        <v>79</v>
      </c>
      <c r="D1438" t="s">
        <v>80</v>
      </c>
      <c r="E1438" t="s">
        <v>22</v>
      </c>
      <c r="F1438" t="s">
        <v>81</v>
      </c>
      <c r="G1438" t="s">
        <v>10472</v>
      </c>
      <c r="H1438" t="s">
        <v>77</v>
      </c>
      <c r="I1438" t="s">
        <v>77</v>
      </c>
      <c r="J1438" s="49" t="s">
        <v>10473</v>
      </c>
      <c r="K1438" t="s">
        <v>82</v>
      </c>
      <c r="L1438" t="s">
        <v>83</v>
      </c>
      <c r="M1438" s="50">
        <v>42646</v>
      </c>
      <c r="N1438" s="50">
        <v>42646</v>
      </c>
      <c r="O1438" s="51">
        <v>1</v>
      </c>
      <c r="P1438" s="51">
        <v>0</v>
      </c>
      <c r="Q1438">
        <v>100</v>
      </c>
      <c r="R1438" s="49" t="s">
        <v>10474</v>
      </c>
      <c r="S1438" s="49" t="s">
        <v>10473</v>
      </c>
      <c r="T1438" t="s">
        <v>84</v>
      </c>
      <c r="U1438" t="s">
        <v>27</v>
      </c>
      <c r="V1438" t="s">
        <v>85</v>
      </c>
      <c r="W1438" t="str">
        <f t="shared" ca="1" si="66"/>
        <v/>
      </c>
      <c r="X1438" t="str">
        <f t="shared" si="67"/>
        <v/>
      </c>
      <c r="Y1438" t="str">
        <f t="shared" ca="1" si="68"/>
        <v/>
      </c>
    </row>
    <row r="1439" spans="1:25" x14ac:dyDescent="0.25">
      <c r="A1439">
        <v>3423</v>
      </c>
      <c r="B1439" t="s">
        <v>93</v>
      </c>
      <c r="C1439" t="s">
        <v>79</v>
      </c>
      <c r="D1439" t="s">
        <v>80</v>
      </c>
      <c r="E1439" t="s">
        <v>22</v>
      </c>
      <c r="F1439" t="s">
        <v>81</v>
      </c>
      <c r="G1439" t="s">
        <v>3255</v>
      </c>
      <c r="H1439" t="s">
        <v>29</v>
      </c>
      <c r="I1439" t="s">
        <v>29</v>
      </c>
      <c r="J1439" s="49" t="s">
        <v>10475</v>
      </c>
      <c r="K1439" t="s">
        <v>82</v>
      </c>
      <c r="L1439" t="s">
        <v>83</v>
      </c>
      <c r="M1439" s="50">
        <v>42647</v>
      </c>
      <c r="N1439" s="50">
        <v>42647</v>
      </c>
      <c r="O1439" s="51">
        <v>8</v>
      </c>
      <c r="P1439" s="51">
        <v>0</v>
      </c>
      <c r="Q1439">
        <v>100</v>
      </c>
      <c r="R1439" s="49" t="s">
        <v>10476</v>
      </c>
      <c r="S1439" s="49" t="s">
        <v>10475</v>
      </c>
      <c r="T1439" t="s">
        <v>84</v>
      </c>
      <c r="U1439" t="s">
        <v>27</v>
      </c>
      <c r="V1439" t="s">
        <v>85</v>
      </c>
      <c r="W1439" t="str">
        <f t="shared" ca="1" si="66"/>
        <v/>
      </c>
      <c r="X1439" t="str">
        <f t="shared" si="67"/>
        <v/>
      </c>
      <c r="Y1439" t="str">
        <f t="shared" ca="1" si="68"/>
        <v/>
      </c>
    </row>
    <row r="1440" spans="1:25" x14ac:dyDescent="0.25">
      <c r="A1440">
        <v>3442</v>
      </c>
      <c r="B1440" t="s">
        <v>93</v>
      </c>
      <c r="C1440" t="s">
        <v>79</v>
      </c>
      <c r="D1440" t="s">
        <v>80</v>
      </c>
      <c r="E1440" t="s">
        <v>22</v>
      </c>
      <c r="F1440" t="s">
        <v>81</v>
      </c>
      <c r="G1440" t="s">
        <v>10477</v>
      </c>
      <c r="H1440" t="s">
        <v>30</v>
      </c>
      <c r="I1440" t="s">
        <v>30</v>
      </c>
      <c r="J1440" s="49" t="s">
        <v>10478</v>
      </c>
      <c r="K1440" t="s">
        <v>82</v>
      </c>
      <c r="L1440" t="s">
        <v>83</v>
      </c>
      <c r="M1440" s="50">
        <v>42646</v>
      </c>
      <c r="N1440" s="50">
        <v>42646</v>
      </c>
      <c r="O1440" s="51">
        <v>1.2999999523162842</v>
      </c>
      <c r="P1440" s="51">
        <v>0</v>
      </c>
      <c r="Q1440">
        <v>100</v>
      </c>
      <c r="R1440" s="49" t="s">
        <v>10479</v>
      </c>
      <c r="S1440" s="49" t="s">
        <v>10479</v>
      </c>
      <c r="T1440" t="s">
        <v>84</v>
      </c>
      <c r="U1440" t="s">
        <v>27</v>
      </c>
      <c r="V1440" t="s">
        <v>85</v>
      </c>
      <c r="W1440" t="str">
        <f t="shared" ca="1" si="66"/>
        <v/>
      </c>
      <c r="X1440" t="str">
        <f t="shared" si="67"/>
        <v/>
      </c>
      <c r="Y1440" t="str">
        <f t="shared" ca="1" si="68"/>
        <v/>
      </c>
    </row>
    <row r="1441" spans="1:25" x14ac:dyDescent="0.25">
      <c r="A1441">
        <v>3447</v>
      </c>
      <c r="B1441" t="s">
        <v>93</v>
      </c>
      <c r="C1441" t="s">
        <v>79</v>
      </c>
      <c r="D1441" t="s">
        <v>80</v>
      </c>
      <c r="E1441" t="s">
        <v>22</v>
      </c>
      <c r="F1441" t="s">
        <v>81</v>
      </c>
      <c r="G1441" t="s">
        <v>10480</v>
      </c>
      <c r="H1441" t="s">
        <v>2933</v>
      </c>
      <c r="I1441" t="s">
        <v>2933</v>
      </c>
      <c r="J1441" s="49" t="s">
        <v>10481</v>
      </c>
      <c r="K1441" t="s">
        <v>82</v>
      </c>
      <c r="L1441" t="s">
        <v>83</v>
      </c>
      <c r="M1441" s="50">
        <v>42647</v>
      </c>
      <c r="N1441" s="50">
        <v>42647</v>
      </c>
      <c r="O1441" s="51">
        <v>1</v>
      </c>
      <c r="P1441" s="51">
        <v>0</v>
      </c>
      <c r="Q1441">
        <v>100</v>
      </c>
      <c r="R1441" s="49" t="s">
        <v>10481</v>
      </c>
      <c r="S1441" s="49" t="s">
        <v>10481</v>
      </c>
      <c r="T1441" t="s">
        <v>84</v>
      </c>
      <c r="U1441" t="s">
        <v>27</v>
      </c>
      <c r="V1441" t="s">
        <v>85</v>
      </c>
      <c r="W1441" t="str">
        <f t="shared" ca="1" si="66"/>
        <v/>
      </c>
      <c r="X1441" t="str">
        <f t="shared" si="67"/>
        <v/>
      </c>
      <c r="Y1441" t="str">
        <f t="shared" ca="1" si="68"/>
        <v/>
      </c>
    </row>
    <row r="1442" spans="1:25" x14ac:dyDescent="0.25">
      <c r="A1442">
        <v>3448</v>
      </c>
      <c r="B1442" t="s">
        <v>93</v>
      </c>
      <c r="C1442" t="s">
        <v>79</v>
      </c>
      <c r="D1442" t="s">
        <v>80</v>
      </c>
      <c r="E1442" t="s">
        <v>22</v>
      </c>
      <c r="F1442" t="s">
        <v>81</v>
      </c>
      <c r="G1442" t="s">
        <v>10482</v>
      </c>
      <c r="H1442" t="s">
        <v>29</v>
      </c>
      <c r="I1442" t="s">
        <v>29</v>
      </c>
      <c r="J1442" s="49" t="s">
        <v>10483</v>
      </c>
      <c r="K1442" t="s">
        <v>82</v>
      </c>
      <c r="L1442" t="s">
        <v>83</v>
      </c>
      <c r="M1442" s="50">
        <v>42647</v>
      </c>
      <c r="N1442" s="50">
        <v>42647</v>
      </c>
      <c r="O1442" s="51">
        <v>1</v>
      </c>
      <c r="P1442" s="51">
        <v>0</v>
      </c>
      <c r="Q1442">
        <v>100</v>
      </c>
      <c r="R1442" s="49" t="s">
        <v>10484</v>
      </c>
      <c r="S1442" s="49" t="s">
        <v>10483</v>
      </c>
      <c r="T1442" t="s">
        <v>84</v>
      </c>
      <c r="U1442" t="s">
        <v>27</v>
      </c>
      <c r="V1442" t="s">
        <v>85</v>
      </c>
      <c r="W1442" t="str">
        <f t="shared" ca="1" si="66"/>
        <v/>
      </c>
      <c r="X1442" t="str">
        <f t="shared" si="67"/>
        <v/>
      </c>
      <c r="Y1442" t="str">
        <f t="shared" ca="1" si="68"/>
        <v/>
      </c>
    </row>
    <row r="1443" spans="1:25" x14ac:dyDescent="0.25">
      <c r="A1443">
        <v>3449</v>
      </c>
      <c r="B1443" t="s">
        <v>93</v>
      </c>
      <c r="C1443" t="s">
        <v>79</v>
      </c>
      <c r="D1443" t="s">
        <v>80</v>
      </c>
      <c r="E1443" t="s">
        <v>22</v>
      </c>
      <c r="F1443" t="s">
        <v>81</v>
      </c>
      <c r="G1443" t="s">
        <v>10485</v>
      </c>
      <c r="H1443" t="s">
        <v>29</v>
      </c>
      <c r="I1443" t="s">
        <v>29</v>
      </c>
      <c r="J1443" s="49" t="s">
        <v>10486</v>
      </c>
      <c r="K1443" t="s">
        <v>82</v>
      </c>
      <c r="L1443" t="s">
        <v>83</v>
      </c>
      <c r="M1443" s="50">
        <v>42647</v>
      </c>
      <c r="N1443" s="50">
        <v>42647</v>
      </c>
      <c r="O1443" s="51">
        <v>2</v>
      </c>
      <c r="P1443" s="51">
        <v>0</v>
      </c>
      <c r="Q1443">
        <v>100</v>
      </c>
      <c r="R1443" s="49" t="s">
        <v>10487</v>
      </c>
      <c r="S1443" s="49" t="s">
        <v>10488</v>
      </c>
      <c r="T1443" t="s">
        <v>84</v>
      </c>
      <c r="U1443" t="s">
        <v>27</v>
      </c>
      <c r="V1443" t="s">
        <v>85</v>
      </c>
      <c r="W1443" t="str">
        <f t="shared" ca="1" si="66"/>
        <v/>
      </c>
      <c r="X1443" t="str">
        <f t="shared" si="67"/>
        <v/>
      </c>
      <c r="Y1443" t="str">
        <f t="shared" ca="1" si="68"/>
        <v/>
      </c>
    </row>
    <row r="1444" spans="1:25" x14ac:dyDescent="0.25">
      <c r="A1444">
        <v>3487</v>
      </c>
      <c r="B1444" t="s">
        <v>93</v>
      </c>
      <c r="C1444" t="s">
        <v>79</v>
      </c>
      <c r="D1444" t="s">
        <v>80</v>
      </c>
      <c r="E1444" t="s">
        <v>22</v>
      </c>
      <c r="F1444" t="s">
        <v>81</v>
      </c>
      <c r="G1444" t="s">
        <v>10489</v>
      </c>
      <c r="H1444" t="s">
        <v>2933</v>
      </c>
      <c r="I1444" t="s">
        <v>2933</v>
      </c>
      <c r="J1444" s="49" t="s">
        <v>10490</v>
      </c>
      <c r="K1444" t="s">
        <v>82</v>
      </c>
      <c r="L1444" t="s">
        <v>83</v>
      </c>
      <c r="M1444" s="50">
        <v>42647</v>
      </c>
      <c r="N1444" s="50">
        <v>42647</v>
      </c>
      <c r="O1444" s="51">
        <v>1</v>
      </c>
      <c r="P1444" s="51">
        <v>0</v>
      </c>
      <c r="Q1444">
        <v>100</v>
      </c>
      <c r="R1444" s="49" t="s">
        <v>10490</v>
      </c>
      <c r="S1444" s="49" t="s">
        <v>10490</v>
      </c>
      <c r="T1444" t="s">
        <v>84</v>
      </c>
      <c r="U1444" t="s">
        <v>27</v>
      </c>
      <c r="V1444" t="s">
        <v>85</v>
      </c>
      <c r="W1444" t="str">
        <f t="shared" ca="1" si="66"/>
        <v/>
      </c>
      <c r="X1444" t="str">
        <f t="shared" si="67"/>
        <v/>
      </c>
      <c r="Y1444" t="str">
        <f t="shared" ca="1" si="68"/>
        <v/>
      </c>
    </row>
    <row r="1445" spans="1:25" x14ac:dyDescent="0.25">
      <c r="A1445">
        <v>3567</v>
      </c>
      <c r="B1445" t="s">
        <v>93</v>
      </c>
      <c r="C1445" t="s">
        <v>79</v>
      </c>
      <c r="D1445" t="s">
        <v>80</v>
      </c>
      <c r="E1445" t="s">
        <v>22</v>
      </c>
      <c r="F1445" t="s">
        <v>81</v>
      </c>
      <c r="G1445" t="s">
        <v>10491</v>
      </c>
      <c r="H1445" t="s">
        <v>30</v>
      </c>
      <c r="I1445" t="s">
        <v>30</v>
      </c>
      <c r="J1445" s="49" t="s">
        <v>10492</v>
      </c>
      <c r="K1445" t="s">
        <v>82</v>
      </c>
      <c r="L1445" t="s">
        <v>83</v>
      </c>
      <c r="M1445" s="50">
        <v>42647</v>
      </c>
      <c r="N1445" s="50">
        <v>42647</v>
      </c>
      <c r="O1445" s="51">
        <v>1.2999999523162842</v>
      </c>
      <c r="P1445" s="51">
        <v>0</v>
      </c>
      <c r="Q1445">
        <v>100</v>
      </c>
      <c r="R1445" s="49" t="s">
        <v>10493</v>
      </c>
      <c r="S1445" s="49" t="s">
        <v>10493</v>
      </c>
      <c r="T1445" t="s">
        <v>84</v>
      </c>
      <c r="U1445" t="s">
        <v>27</v>
      </c>
      <c r="V1445" t="s">
        <v>85</v>
      </c>
      <c r="W1445" t="str">
        <f t="shared" ca="1" si="66"/>
        <v/>
      </c>
      <c r="X1445" t="str">
        <f t="shared" si="67"/>
        <v/>
      </c>
      <c r="Y1445" t="str">
        <f t="shared" ca="1" si="68"/>
        <v/>
      </c>
    </row>
    <row r="1446" spans="1:25" x14ac:dyDescent="0.25">
      <c r="A1446">
        <v>3572</v>
      </c>
      <c r="B1446" t="s">
        <v>93</v>
      </c>
      <c r="C1446" t="s">
        <v>79</v>
      </c>
      <c r="D1446" t="s">
        <v>80</v>
      </c>
      <c r="E1446" t="s">
        <v>22</v>
      </c>
      <c r="F1446" t="s">
        <v>81</v>
      </c>
      <c r="G1446" t="s">
        <v>10494</v>
      </c>
      <c r="H1446" t="s">
        <v>77</v>
      </c>
      <c r="I1446" t="s">
        <v>77</v>
      </c>
      <c r="J1446" s="49" t="s">
        <v>10495</v>
      </c>
      <c r="K1446" t="s">
        <v>82</v>
      </c>
      <c r="L1446" t="s">
        <v>83</v>
      </c>
      <c r="M1446" s="50">
        <v>42647</v>
      </c>
      <c r="N1446" s="50">
        <v>42647</v>
      </c>
      <c r="O1446" s="51">
        <v>1</v>
      </c>
      <c r="P1446" s="51">
        <v>0</v>
      </c>
      <c r="Q1446">
        <v>100</v>
      </c>
      <c r="R1446" s="49" t="s">
        <v>10496</v>
      </c>
      <c r="S1446" s="49" t="s">
        <v>10495</v>
      </c>
      <c r="T1446" t="s">
        <v>84</v>
      </c>
      <c r="U1446" t="s">
        <v>27</v>
      </c>
      <c r="V1446" t="s">
        <v>85</v>
      </c>
      <c r="W1446" t="str">
        <f t="shared" ca="1" si="66"/>
        <v/>
      </c>
      <c r="X1446" t="str">
        <f t="shared" si="67"/>
        <v/>
      </c>
      <c r="Y1446" t="str">
        <f t="shared" ca="1" si="68"/>
        <v/>
      </c>
    </row>
    <row r="1447" spans="1:25" x14ac:dyDescent="0.25">
      <c r="A1447">
        <v>3573</v>
      </c>
      <c r="B1447" t="s">
        <v>93</v>
      </c>
      <c r="C1447" t="s">
        <v>79</v>
      </c>
      <c r="D1447" t="s">
        <v>80</v>
      </c>
      <c r="E1447" t="s">
        <v>22</v>
      </c>
      <c r="F1447" t="s">
        <v>81</v>
      </c>
      <c r="G1447" t="s">
        <v>10497</v>
      </c>
      <c r="H1447" t="s">
        <v>77</v>
      </c>
      <c r="I1447" t="s">
        <v>77</v>
      </c>
      <c r="J1447" s="49" t="s">
        <v>10498</v>
      </c>
      <c r="K1447" t="s">
        <v>82</v>
      </c>
      <c r="L1447" t="s">
        <v>83</v>
      </c>
      <c r="M1447" s="50">
        <v>42647</v>
      </c>
      <c r="N1447" s="50">
        <v>42647</v>
      </c>
      <c r="O1447" s="51">
        <v>3</v>
      </c>
      <c r="P1447" s="51">
        <v>0</v>
      </c>
      <c r="Q1447">
        <v>100</v>
      </c>
      <c r="R1447" s="49" t="s">
        <v>10499</v>
      </c>
      <c r="S1447" s="49" t="s">
        <v>10498</v>
      </c>
      <c r="T1447" t="s">
        <v>84</v>
      </c>
      <c r="U1447" t="s">
        <v>27</v>
      </c>
      <c r="V1447" t="s">
        <v>85</v>
      </c>
      <c r="W1447" t="str">
        <f t="shared" ca="1" si="66"/>
        <v/>
      </c>
      <c r="X1447" t="str">
        <f t="shared" si="67"/>
        <v/>
      </c>
      <c r="Y1447" t="str">
        <f t="shared" ca="1" si="68"/>
        <v/>
      </c>
    </row>
    <row r="1448" spans="1:25" x14ac:dyDescent="0.25">
      <c r="A1448">
        <v>3574</v>
      </c>
      <c r="B1448" t="s">
        <v>93</v>
      </c>
      <c r="C1448" t="s">
        <v>79</v>
      </c>
      <c r="D1448" t="s">
        <v>80</v>
      </c>
      <c r="E1448" t="s">
        <v>22</v>
      </c>
      <c r="F1448" t="s">
        <v>81</v>
      </c>
      <c r="G1448" t="s">
        <v>10500</v>
      </c>
      <c r="H1448" t="s">
        <v>77</v>
      </c>
      <c r="I1448" t="s">
        <v>77</v>
      </c>
      <c r="J1448" s="49" t="s">
        <v>10501</v>
      </c>
      <c r="K1448" t="s">
        <v>82</v>
      </c>
      <c r="L1448" t="s">
        <v>83</v>
      </c>
      <c r="M1448" s="50">
        <v>42647</v>
      </c>
      <c r="N1448" s="50">
        <v>42647</v>
      </c>
      <c r="O1448" s="51">
        <v>1</v>
      </c>
      <c r="P1448" s="51">
        <v>0</v>
      </c>
      <c r="Q1448">
        <v>100</v>
      </c>
      <c r="R1448" s="49" t="s">
        <v>10502</v>
      </c>
      <c r="S1448" s="49" t="s">
        <v>10501</v>
      </c>
      <c r="T1448" t="s">
        <v>84</v>
      </c>
      <c r="U1448" t="s">
        <v>27</v>
      </c>
      <c r="V1448" t="s">
        <v>85</v>
      </c>
      <c r="W1448" t="str">
        <f t="shared" ca="1" si="66"/>
        <v/>
      </c>
      <c r="X1448" t="str">
        <f t="shared" si="67"/>
        <v/>
      </c>
      <c r="Y1448" t="str">
        <f t="shared" ca="1" si="68"/>
        <v/>
      </c>
    </row>
    <row r="1449" spans="1:25" x14ac:dyDescent="0.25">
      <c r="A1449">
        <v>3575</v>
      </c>
      <c r="B1449" t="s">
        <v>93</v>
      </c>
      <c r="C1449" t="s">
        <v>79</v>
      </c>
      <c r="D1449" t="s">
        <v>80</v>
      </c>
      <c r="E1449" t="s">
        <v>22</v>
      </c>
      <c r="F1449" t="s">
        <v>81</v>
      </c>
      <c r="G1449" t="s">
        <v>10503</v>
      </c>
      <c r="H1449" t="s">
        <v>77</v>
      </c>
      <c r="I1449" t="s">
        <v>77</v>
      </c>
      <c r="J1449" s="49" t="s">
        <v>10504</v>
      </c>
      <c r="K1449" t="s">
        <v>82</v>
      </c>
      <c r="L1449" t="s">
        <v>83</v>
      </c>
      <c r="M1449" s="50">
        <v>42647</v>
      </c>
      <c r="N1449" s="50">
        <v>42647</v>
      </c>
      <c r="O1449" s="51">
        <v>1</v>
      </c>
      <c r="P1449" s="51">
        <v>0</v>
      </c>
      <c r="Q1449">
        <v>100</v>
      </c>
      <c r="R1449" s="49" t="s">
        <v>10505</v>
      </c>
      <c r="S1449" s="49" t="s">
        <v>10504</v>
      </c>
      <c r="T1449" t="s">
        <v>84</v>
      </c>
      <c r="U1449" t="s">
        <v>27</v>
      </c>
      <c r="V1449" t="s">
        <v>85</v>
      </c>
      <c r="W1449" t="str">
        <f t="shared" ca="1" si="66"/>
        <v/>
      </c>
      <c r="X1449" t="str">
        <f t="shared" si="67"/>
        <v/>
      </c>
      <c r="Y1449" t="str">
        <f t="shared" ca="1" si="68"/>
        <v/>
      </c>
    </row>
    <row r="1450" spans="1:25" x14ac:dyDescent="0.25">
      <c r="A1450">
        <v>3576</v>
      </c>
      <c r="B1450" t="s">
        <v>93</v>
      </c>
      <c r="C1450" t="s">
        <v>79</v>
      </c>
      <c r="D1450" t="s">
        <v>80</v>
      </c>
      <c r="E1450" t="s">
        <v>22</v>
      </c>
      <c r="F1450" t="s">
        <v>81</v>
      </c>
      <c r="G1450" t="s">
        <v>10506</v>
      </c>
      <c r="H1450" t="s">
        <v>77</v>
      </c>
      <c r="I1450" t="s">
        <v>77</v>
      </c>
      <c r="J1450" s="49" t="s">
        <v>10507</v>
      </c>
      <c r="K1450" t="s">
        <v>82</v>
      </c>
      <c r="L1450" t="s">
        <v>83</v>
      </c>
      <c r="M1450" s="50">
        <v>42647</v>
      </c>
      <c r="N1450" s="50">
        <v>42647</v>
      </c>
      <c r="O1450" s="51">
        <v>1</v>
      </c>
      <c r="P1450" s="51">
        <v>0</v>
      </c>
      <c r="Q1450">
        <v>100</v>
      </c>
      <c r="R1450" s="49" t="s">
        <v>10508</v>
      </c>
      <c r="S1450" s="49" t="s">
        <v>10509</v>
      </c>
      <c r="T1450" t="s">
        <v>84</v>
      </c>
      <c r="U1450" t="s">
        <v>27</v>
      </c>
      <c r="V1450" t="s">
        <v>85</v>
      </c>
      <c r="W1450" t="str">
        <f t="shared" ca="1" si="66"/>
        <v/>
      </c>
      <c r="X1450" t="str">
        <f t="shared" si="67"/>
        <v/>
      </c>
      <c r="Y1450" t="str">
        <f t="shared" ca="1" si="68"/>
        <v/>
      </c>
    </row>
    <row r="1451" spans="1:25" x14ac:dyDescent="0.25">
      <c r="A1451">
        <v>3577</v>
      </c>
      <c r="B1451" t="s">
        <v>93</v>
      </c>
      <c r="C1451" t="s">
        <v>79</v>
      </c>
      <c r="D1451" t="s">
        <v>80</v>
      </c>
      <c r="E1451" t="s">
        <v>22</v>
      </c>
      <c r="F1451" t="s">
        <v>81</v>
      </c>
      <c r="G1451" t="s">
        <v>10510</v>
      </c>
      <c r="H1451" t="s">
        <v>77</v>
      </c>
      <c r="I1451" t="s">
        <v>77</v>
      </c>
      <c r="J1451" s="49" t="s">
        <v>10511</v>
      </c>
      <c r="K1451" t="s">
        <v>82</v>
      </c>
      <c r="L1451" t="s">
        <v>83</v>
      </c>
      <c r="M1451" s="50">
        <v>42647</v>
      </c>
      <c r="N1451" s="50">
        <v>42647</v>
      </c>
      <c r="O1451" s="51">
        <v>1</v>
      </c>
      <c r="P1451" s="51">
        <v>0</v>
      </c>
      <c r="Q1451">
        <v>100</v>
      </c>
      <c r="R1451" s="49" t="s">
        <v>10512</v>
      </c>
      <c r="S1451" s="49" t="s">
        <v>10511</v>
      </c>
      <c r="T1451" t="s">
        <v>84</v>
      </c>
      <c r="U1451" t="s">
        <v>27</v>
      </c>
      <c r="V1451" t="s">
        <v>85</v>
      </c>
      <c r="W1451" t="str">
        <f t="shared" ca="1" si="66"/>
        <v/>
      </c>
      <c r="X1451" t="str">
        <f t="shared" si="67"/>
        <v/>
      </c>
      <c r="Y1451" t="str">
        <f t="shared" ca="1" si="68"/>
        <v/>
      </c>
    </row>
    <row r="1452" spans="1:25" x14ac:dyDescent="0.25">
      <c r="A1452">
        <v>3578</v>
      </c>
      <c r="B1452" t="s">
        <v>93</v>
      </c>
      <c r="C1452" t="s">
        <v>79</v>
      </c>
      <c r="D1452" t="s">
        <v>80</v>
      </c>
      <c r="E1452" t="s">
        <v>22</v>
      </c>
      <c r="F1452" t="s">
        <v>81</v>
      </c>
      <c r="G1452" t="s">
        <v>10513</v>
      </c>
      <c r="H1452" t="s">
        <v>77</v>
      </c>
      <c r="I1452" t="s">
        <v>77</v>
      </c>
      <c r="J1452" s="49" t="s">
        <v>10514</v>
      </c>
      <c r="K1452" t="s">
        <v>82</v>
      </c>
      <c r="L1452" t="s">
        <v>83</v>
      </c>
      <c r="M1452" s="50">
        <v>42647</v>
      </c>
      <c r="N1452" s="50">
        <v>42647</v>
      </c>
      <c r="O1452" s="51">
        <v>1</v>
      </c>
      <c r="P1452" s="51">
        <v>0</v>
      </c>
      <c r="Q1452">
        <v>100</v>
      </c>
      <c r="R1452" s="49" t="s">
        <v>10515</v>
      </c>
      <c r="S1452" s="49" t="s">
        <v>10514</v>
      </c>
      <c r="T1452" t="s">
        <v>84</v>
      </c>
      <c r="U1452" t="s">
        <v>27</v>
      </c>
      <c r="V1452" t="s">
        <v>85</v>
      </c>
      <c r="W1452" t="str">
        <f t="shared" ca="1" si="66"/>
        <v/>
      </c>
      <c r="X1452" t="str">
        <f t="shared" si="67"/>
        <v/>
      </c>
      <c r="Y1452" t="str">
        <f t="shared" ca="1" si="68"/>
        <v/>
      </c>
    </row>
    <row r="1453" spans="1:25" x14ac:dyDescent="0.25">
      <c r="A1453">
        <v>3579</v>
      </c>
      <c r="B1453" t="s">
        <v>93</v>
      </c>
      <c r="C1453" t="s">
        <v>79</v>
      </c>
      <c r="D1453" t="s">
        <v>80</v>
      </c>
      <c r="E1453" t="s">
        <v>22</v>
      </c>
      <c r="F1453" t="s">
        <v>81</v>
      </c>
      <c r="G1453" t="s">
        <v>10516</v>
      </c>
      <c r="H1453" t="s">
        <v>77</v>
      </c>
      <c r="I1453" t="s">
        <v>77</v>
      </c>
      <c r="J1453" s="49" t="s">
        <v>10517</v>
      </c>
      <c r="K1453" t="s">
        <v>82</v>
      </c>
      <c r="L1453" t="s">
        <v>83</v>
      </c>
      <c r="M1453" s="50">
        <v>42647</v>
      </c>
      <c r="N1453" s="50">
        <v>42647</v>
      </c>
      <c r="O1453" s="51">
        <v>1</v>
      </c>
      <c r="P1453" s="51">
        <v>0</v>
      </c>
      <c r="Q1453">
        <v>100</v>
      </c>
      <c r="R1453" s="49" t="s">
        <v>10518</v>
      </c>
      <c r="S1453" s="49" t="s">
        <v>10517</v>
      </c>
      <c r="T1453" t="s">
        <v>84</v>
      </c>
      <c r="U1453" t="s">
        <v>27</v>
      </c>
      <c r="V1453" t="s">
        <v>85</v>
      </c>
      <c r="W1453" t="str">
        <f t="shared" ca="1" si="66"/>
        <v/>
      </c>
      <c r="X1453" t="str">
        <f t="shared" si="67"/>
        <v/>
      </c>
      <c r="Y1453" t="str">
        <f t="shared" ca="1" si="68"/>
        <v/>
      </c>
    </row>
    <row r="1454" spans="1:25" x14ac:dyDescent="0.25">
      <c r="A1454">
        <v>3580</v>
      </c>
      <c r="B1454" t="s">
        <v>93</v>
      </c>
      <c r="C1454" t="s">
        <v>79</v>
      </c>
      <c r="D1454" t="s">
        <v>80</v>
      </c>
      <c r="E1454" t="s">
        <v>22</v>
      </c>
      <c r="F1454" t="s">
        <v>81</v>
      </c>
      <c r="G1454" t="s">
        <v>10519</v>
      </c>
      <c r="H1454" t="s">
        <v>77</v>
      </c>
      <c r="I1454" t="s">
        <v>77</v>
      </c>
      <c r="J1454" s="49" t="s">
        <v>10520</v>
      </c>
      <c r="K1454" t="s">
        <v>82</v>
      </c>
      <c r="L1454" t="s">
        <v>83</v>
      </c>
      <c r="M1454" s="50">
        <v>42647</v>
      </c>
      <c r="N1454" s="50">
        <v>42647</v>
      </c>
      <c r="O1454" s="51">
        <v>1</v>
      </c>
      <c r="P1454" s="51">
        <v>0</v>
      </c>
      <c r="Q1454">
        <v>100</v>
      </c>
      <c r="R1454" s="49" t="s">
        <v>10521</v>
      </c>
      <c r="S1454" s="49" t="s">
        <v>10520</v>
      </c>
      <c r="T1454" t="s">
        <v>84</v>
      </c>
      <c r="U1454" t="s">
        <v>27</v>
      </c>
      <c r="V1454" t="s">
        <v>85</v>
      </c>
      <c r="W1454" t="str">
        <f t="shared" ca="1" si="66"/>
        <v/>
      </c>
      <c r="X1454" t="str">
        <f t="shared" si="67"/>
        <v/>
      </c>
      <c r="Y1454" t="str">
        <f t="shared" ca="1" si="68"/>
        <v/>
      </c>
    </row>
    <row r="1455" spans="1:25" x14ac:dyDescent="0.25">
      <c r="A1455">
        <v>3581</v>
      </c>
      <c r="B1455" t="s">
        <v>93</v>
      </c>
      <c r="C1455" t="s">
        <v>79</v>
      </c>
      <c r="D1455" t="s">
        <v>80</v>
      </c>
      <c r="E1455" t="s">
        <v>22</v>
      </c>
      <c r="F1455" t="s">
        <v>81</v>
      </c>
      <c r="G1455" t="s">
        <v>10522</v>
      </c>
      <c r="H1455" t="s">
        <v>77</v>
      </c>
      <c r="I1455" t="s">
        <v>77</v>
      </c>
      <c r="J1455" s="49" t="s">
        <v>10523</v>
      </c>
      <c r="K1455" t="s">
        <v>82</v>
      </c>
      <c r="L1455" t="s">
        <v>83</v>
      </c>
      <c r="M1455" s="50">
        <v>42647</v>
      </c>
      <c r="N1455" s="50">
        <v>42647</v>
      </c>
      <c r="O1455" s="51">
        <v>1</v>
      </c>
      <c r="P1455" s="51">
        <v>0</v>
      </c>
      <c r="Q1455">
        <v>100</v>
      </c>
      <c r="R1455" s="49" t="s">
        <v>10524</v>
      </c>
      <c r="S1455" s="49" t="s">
        <v>10523</v>
      </c>
      <c r="T1455" t="s">
        <v>84</v>
      </c>
      <c r="U1455" t="s">
        <v>27</v>
      </c>
      <c r="V1455" t="s">
        <v>85</v>
      </c>
      <c r="W1455" t="str">
        <f t="shared" ca="1" si="66"/>
        <v/>
      </c>
      <c r="X1455" t="str">
        <f t="shared" si="67"/>
        <v/>
      </c>
      <c r="Y1455" t="str">
        <f t="shared" ca="1" si="68"/>
        <v/>
      </c>
    </row>
    <row r="1456" spans="1:25" x14ac:dyDescent="0.25">
      <c r="A1456">
        <v>3589</v>
      </c>
      <c r="B1456" t="s">
        <v>93</v>
      </c>
      <c r="C1456" t="s">
        <v>79</v>
      </c>
      <c r="D1456" t="s">
        <v>80</v>
      </c>
      <c r="E1456" t="s">
        <v>22</v>
      </c>
      <c r="F1456" t="s">
        <v>81</v>
      </c>
      <c r="G1456" t="s">
        <v>3255</v>
      </c>
      <c r="H1456" t="s">
        <v>29</v>
      </c>
      <c r="I1456" t="s">
        <v>29</v>
      </c>
      <c r="J1456" s="49" t="s">
        <v>10525</v>
      </c>
      <c r="K1456" t="s">
        <v>82</v>
      </c>
      <c r="L1456" t="s">
        <v>83</v>
      </c>
      <c r="M1456" s="50">
        <v>42648</v>
      </c>
      <c r="N1456" s="50">
        <v>42648</v>
      </c>
      <c r="O1456" s="51">
        <v>8</v>
      </c>
      <c r="P1456" s="51">
        <v>0</v>
      </c>
      <c r="Q1456">
        <v>100</v>
      </c>
      <c r="R1456" s="49" t="s">
        <v>10526</v>
      </c>
      <c r="S1456" s="49" t="s">
        <v>10525</v>
      </c>
      <c r="T1456" t="s">
        <v>84</v>
      </c>
      <c r="U1456" t="s">
        <v>27</v>
      </c>
      <c r="V1456" t="s">
        <v>85</v>
      </c>
      <c r="W1456" t="str">
        <f t="shared" ca="1" si="66"/>
        <v/>
      </c>
      <c r="X1456" t="str">
        <f t="shared" si="67"/>
        <v/>
      </c>
      <c r="Y1456" t="str">
        <f t="shared" ca="1" si="68"/>
        <v/>
      </c>
    </row>
    <row r="1457" spans="1:25" x14ac:dyDescent="0.25">
      <c r="A1457">
        <v>3702</v>
      </c>
      <c r="B1457" t="s">
        <v>93</v>
      </c>
      <c r="C1457" t="s">
        <v>79</v>
      </c>
      <c r="D1457" t="s">
        <v>80</v>
      </c>
      <c r="E1457" t="s">
        <v>22</v>
      </c>
      <c r="F1457" t="s">
        <v>927</v>
      </c>
      <c r="G1457" t="s">
        <v>10527</v>
      </c>
      <c r="H1457" t="s">
        <v>30</v>
      </c>
      <c r="I1457" t="s">
        <v>30</v>
      </c>
      <c r="J1457" s="49" t="s">
        <v>10528</v>
      </c>
      <c r="K1457" t="s">
        <v>82</v>
      </c>
      <c r="L1457" t="s">
        <v>83</v>
      </c>
      <c r="M1457" s="50">
        <v>42648</v>
      </c>
      <c r="N1457" s="50">
        <v>42648</v>
      </c>
      <c r="O1457" s="51">
        <v>2</v>
      </c>
      <c r="P1457" s="51">
        <v>0</v>
      </c>
      <c r="Q1457">
        <v>100</v>
      </c>
      <c r="R1457" s="49" t="s">
        <v>10529</v>
      </c>
      <c r="S1457" s="49" t="s">
        <v>10529</v>
      </c>
      <c r="T1457" t="s">
        <v>84</v>
      </c>
      <c r="U1457" t="s">
        <v>27</v>
      </c>
      <c r="V1457" t="s">
        <v>85</v>
      </c>
      <c r="W1457" t="str">
        <f t="shared" ca="1" si="66"/>
        <v/>
      </c>
      <c r="X1457" t="str">
        <f t="shared" si="67"/>
        <v/>
      </c>
      <c r="Y1457" t="str">
        <f t="shared" ca="1" si="68"/>
        <v/>
      </c>
    </row>
    <row r="1458" spans="1:25" x14ac:dyDescent="0.25">
      <c r="A1458">
        <v>3709</v>
      </c>
      <c r="B1458" t="s">
        <v>93</v>
      </c>
      <c r="C1458" t="s">
        <v>79</v>
      </c>
      <c r="D1458" t="s">
        <v>80</v>
      </c>
      <c r="E1458" t="s">
        <v>22</v>
      </c>
      <c r="F1458" t="s">
        <v>81</v>
      </c>
      <c r="G1458" t="s">
        <v>10530</v>
      </c>
      <c r="H1458" t="s">
        <v>29</v>
      </c>
      <c r="I1458" t="s">
        <v>29</v>
      </c>
      <c r="J1458" s="49" t="s">
        <v>10531</v>
      </c>
      <c r="K1458" t="s">
        <v>82</v>
      </c>
      <c r="L1458" t="s">
        <v>83</v>
      </c>
      <c r="M1458" s="50">
        <v>42648</v>
      </c>
      <c r="N1458" s="50">
        <v>42648</v>
      </c>
      <c r="O1458" s="51">
        <v>1</v>
      </c>
      <c r="P1458" s="51">
        <v>0</v>
      </c>
      <c r="Q1458">
        <v>100</v>
      </c>
      <c r="R1458" s="49" t="s">
        <v>10532</v>
      </c>
      <c r="S1458" s="49" t="s">
        <v>10531</v>
      </c>
      <c r="T1458" t="s">
        <v>84</v>
      </c>
      <c r="U1458" t="s">
        <v>27</v>
      </c>
      <c r="V1458" t="s">
        <v>85</v>
      </c>
      <c r="W1458" t="str">
        <f t="shared" ca="1" si="66"/>
        <v/>
      </c>
      <c r="X1458" t="str">
        <f t="shared" si="67"/>
        <v/>
      </c>
      <c r="Y1458" t="str">
        <f t="shared" ca="1" si="68"/>
        <v/>
      </c>
    </row>
    <row r="1459" spans="1:25" x14ac:dyDescent="0.25">
      <c r="A1459">
        <v>3720</v>
      </c>
      <c r="B1459" t="s">
        <v>93</v>
      </c>
      <c r="C1459" t="s">
        <v>79</v>
      </c>
      <c r="D1459" t="s">
        <v>80</v>
      </c>
      <c r="E1459" t="s">
        <v>22</v>
      </c>
      <c r="F1459" t="s">
        <v>81</v>
      </c>
      <c r="G1459" t="s">
        <v>10533</v>
      </c>
      <c r="H1459" t="s">
        <v>29</v>
      </c>
      <c r="I1459" t="s">
        <v>29</v>
      </c>
      <c r="J1459" s="49" t="s">
        <v>10534</v>
      </c>
      <c r="K1459" t="s">
        <v>82</v>
      </c>
      <c r="L1459" t="s">
        <v>83</v>
      </c>
      <c r="M1459" s="50">
        <v>42648</v>
      </c>
      <c r="N1459" s="50">
        <v>42648</v>
      </c>
      <c r="O1459" s="51">
        <v>2</v>
      </c>
      <c r="P1459" s="51">
        <v>0</v>
      </c>
      <c r="Q1459">
        <v>100</v>
      </c>
      <c r="R1459" s="49" t="s">
        <v>10535</v>
      </c>
      <c r="S1459" s="49" t="s">
        <v>10534</v>
      </c>
      <c r="T1459" t="s">
        <v>84</v>
      </c>
      <c r="U1459" t="s">
        <v>27</v>
      </c>
      <c r="V1459" t="s">
        <v>85</v>
      </c>
      <c r="W1459" t="str">
        <f t="shared" ca="1" si="66"/>
        <v/>
      </c>
      <c r="X1459" t="str">
        <f t="shared" si="67"/>
        <v/>
      </c>
      <c r="Y1459" t="str">
        <f t="shared" ca="1" si="68"/>
        <v/>
      </c>
    </row>
    <row r="1460" spans="1:25" x14ac:dyDescent="0.25">
      <c r="A1460">
        <v>3728</v>
      </c>
      <c r="B1460" t="s">
        <v>93</v>
      </c>
      <c r="C1460" t="s">
        <v>79</v>
      </c>
      <c r="D1460" t="s">
        <v>80</v>
      </c>
      <c r="E1460" t="s">
        <v>22</v>
      </c>
      <c r="F1460" t="s">
        <v>81</v>
      </c>
      <c r="G1460" t="s">
        <v>10536</v>
      </c>
      <c r="H1460" t="s">
        <v>30</v>
      </c>
      <c r="I1460" t="s">
        <v>30</v>
      </c>
      <c r="J1460" s="49" t="s">
        <v>10537</v>
      </c>
      <c r="K1460" t="s">
        <v>82</v>
      </c>
      <c r="L1460" t="s">
        <v>83</v>
      </c>
      <c r="M1460" s="50">
        <v>42648</v>
      </c>
      <c r="N1460" s="50">
        <v>42648</v>
      </c>
      <c r="O1460" s="51">
        <v>2</v>
      </c>
      <c r="P1460" s="51">
        <v>0</v>
      </c>
      <c r="Q1460">
        <v>100</v>
      </c>
      <c r="R1460" s="49" t="s">
        <v>10538</v>
      </c>
      <c r="S1460" s="49" t="s">
        <v>10538</v>
      </c>
      <c r="T1460" t="s">
        <v>84</v>
      </c>
      <c r="U1460" t="s">
        <v>27</v>
      </c>
      <c r="V1460" t="s">
        <v>85</v>
      </c>
      <c r="W1460" t="str">
        <f t="shared" ca="1" si="66"/>
        <v/>
      </c>
      <c r="X1460" t="str">
        <f t="shared" si="67"/>
        <v/>
      </c>
      <c r="Y1460" t="str">
        <f t="shared" ca="1" si="68"/>
        <v/>
      </c>
    </row>
    <row r="1461" spans="1:25" x14ac:dyDescent="0.25">
      <c r="A1461">
        <v>3729</v>
      </c>
      <c r="B1461" t="s">
        <v>93</v>
      </c>
      <c r="C1461" t="s">
        <v>79</v>
      </c>
      <c r="D1461" t="s">
        <v>80</v>
      </c>
      <c r="E1461" t="s">
        <v>22</v>
      </c>
      <c r="F1461" t="s">
        <v>81</v>
      </c>
      <c r="G1461" t="s">
        <v>10539</v>
      </c>
      <c r="H1461" t="s">
        <v>29</v>
      </c>
      <c r="I1461" t="s">
        <v>29</v>
      </c>
      <c r="J1461" s="49" t="s">
        <v>10540</v>
      </c>
      <c r="K1461" t="s">
        <v>82</v>
      </c>
      <c r="L1461" t="s">
        <v>83</v>
      </c>
      <c r="M1461" s="50">
        <v>42648</v>
      </c>
      <c r="N1461" s="50">
        <v>42648</v>
      </c>
      <c r="O1461" s="51">
        <v>1</v>
      </c>
      <c r="P1461" s="51">
        <v>0</v>
      </c>
      <c r="Q1461">
        <v>100</v>
      </c>
      <c r="R1461" s="49" t="s">
        <v>10541</v>
      </c>
      <c r="S1461" s="49" t="s">
        <v>10540</v>
      </c>
      <c r="T1461" t="s">
        <v>84</v>
      </c>
      <c r="U1461" t="s">
        <v>27</v>
      </c>
      <c r="V1461" t="s">
        <v>85</v>
      </c>
      <c r="W1461" t="str">
        <f t="shared" ca="1" si="66"/>
        <v/>
      </c>
      <c r="X1461" t="str">
        <f t="shared" si="67"/>
        <v/>
      </c>
      <c r="Y1461" t="str">
        <f t="shared" ca="1" si="68"/>
        <v/>
      </c>
    </row>
    <row r="1462" spans="1:25" x14ac:dyDescent="0.25">
      <c r="A1462">
        <v>3735</v>
      </c>
      <c r="B1462" t="s">
        <v>93</v>
      </c>
      <c r="C1462" t="s">
        <v>79</v>
      </c>
      <c r="D1462" t="s">
        <v>80</v>
      </c>
      <c r="E1462" t="s">
        <v>22</v>
      </c>
      <c r="F1462" t="s">
        <v>81</v>
      </c>
      <c r="G1462" t="s">
        <v>10542</v>
      </c>
      <c r="H1462" t="s">
        <v>77</v>
      </c>
      <c r="I1462" t="s">
        <v>77</v>
      </c>
      <c r="J1462" s="49" t="s">
        <v>10543</v>
      </c>
      <c r="K1462" t="s">
        <v>82</v>
      </c>
      <c r="L1462" t="s">
        <v>83</v>
      </c>
      <c r="M1462" s="50">
        <v>42648</v>
      </c>
      <c r="N1462" s="50">
        <v>42648</v>
      </c>
      <c r="O1462" s="51">
        <v>2</v>
      </c>
      <c r="P1462" s="51">
        <v>0</v>
      </c>
      <c r="Q1462">
        <v>100</v>
      </c>
      <c r="R1462" s="49" t="s">
        <v>10544</v>
      </c>
      <c r="S1462" s="49" t="s">
        <v>10543</v>
      </c>
      <c r="T1462" t="s">
        <v>84</v>
      </c>
      <c r="U1462" t="s">
        <v>27</v>
      </c>
      <c r="V1462" t="s">
        <v>85</v>
      </c>
      <c r="W1462" t="str">
        <f t="shared" ca="1" si="66"/>
        <v/>
      </c>
      <c r="X1462" t="str">
        <f t="shared" si="67"/>
        <v/>
      </c>
      <c r="Y1462" t="str">
        <f t="shared" ca="1" si="68"/>
        <v/>
      </c>
    </row>
    <row r="1463" spans="1:25" x14ac:dyDescent="0.25">
      <c r="A1463">
        <v>3736</v>
      </c>
      <c r="B1463" t="s">
        <v>93</v>
      </c>
      <c r="C1463" t="s">
        <v>79</v>
      </c>
      <c r="D1463" t="s">
        <v>80</v>
      </c>
      <c r="E1463" t="s">
        <v>22</v>
      </c>
      <c r="F1463" t="s">
        <v>81</v>
      </c>
      <c r="G1463" t="s">
        <v>10545</v>
      </c>
      <c r="H1463" t="s">
        <v>77</v>
      </c>
      <c r="I1463" t="s">
        <v>77</v>
      </c>
      <c r="J1463" s="49" t="s">
        <v>10546</v>
      </c>
      <c r="K1463" t="s">
        <v>82</v>
      </c>
      <c r="L1463" t="s">
        <v>83</v>
      </c>
      <c r="M1463" s="50">
        <v>42648</v>
      </c>
      <c r="N1463" s="50">
        <v>42648</v>
      </c>
      <c r="O1463" s="51">
        <v>1</v>
      </c>
      <c r="P1463" s="51">
        <v>0</v>
      </c>
      <c r="Q1463">
        <v>100</v>
      </c>
      <c r="R1463" s="49" t="s">
        <v>10547</v>
      </c>
      <c r="S1463" s="49" t="s">
        <v>10546</v>
      </c>
      <c r="T1463" t="s">
        <v>84</v>
      </c>
      <c r="U1463" t="s">
        <v>27</v>
      </c>
      <c r="V1463" t="s">
        <v>85</v>
      </c>
      <c r="W1463" t="str">
        <f t="shared" ca="1" si="66"/>
        <v/>
      </c>
      <c r="X1463" t="str">
        <f t="shared" si="67"/>
        <v/>
      </c>
      <c r="Y1463" t="str">
        <f t="shared" ca="1" si="68"/>
        <v/>
      </c>
    </row>
    <row r="1464" spans="1:25" x14ac:dyDescent="0.25">
      <c r="A1464">
        <v>3737</v>
      </c>
      <c r="B1464" t="s">
        <v>93</v>
      </c>
      <c r="C1464" t="s">
        <v>79</v>
      </c>
      <c r="D1464" t="s">
        <v>80</v>
      </c>
      <c r="E1464" t="s">
        <v>22</v>
      </c>
      <c r="F1464" t="s">
        <v>81</v>
      </c>
      <c r="G1464" t="s">
        <v>10548</v>
      </c>
      <c r="H1464" t="s">
        <v>77</v>
      </c>
      <c r="I1464" t="s">
        <v>77</v>
      </c>
      <c r="J1464" s="49" t="s">
        <v>10549</v>
      </c>
      <c r="K1464" t="s">
        <v>82</v>
      </c>
      <c r="L1464" t="s">
        <v>83</v>
      </c>
      <c r="M1464" s="50">
        <v>42648</v>
      </c>
      <c r="N1464" s="50">
        <v>42648</v>
      </c>
      <c r="O1464" s="51">
        <v>1</v>
      </c>
      <c r="P1464" s="51">
        <v>0</v>
      </c>
      <c r="Q1464">
        <v>100</v>
      </c>
      <c r="R1464" s="49" t="s">
        <v>10550</v>
      </c>
      <c r="S1464" s="49" t="s">
        <v>10549</v>
      </c>
      <c r="T1464" t="s">
        <v>84</v>
      </c>
      <c r="U1464" t="s">
        <v>27</v>
      </c>
      <c r="V1464" t="s">
        <v>85</v>
      </c>
      <c r="W1464" t="str">
        <f t="shared" ca="1" si="66"/>
        <v/>
      </c>
      <c r="X1464" t="str">
        <f t="shared" si="67"/>
        <v/>
      </c>
      <c r="Y1464" t="str">
        <f t="shared" ca="1" si="68"/>
        <v/>
      </c>
    </row>
    <row r="1465" spans="1:25" x14ac:dyDescent="0.25">
      <c r="A1465">
        <v>3738</v>
      </c>
      <c r="B1465" t="s">
        <v>93</v>
      </c>
      <c r="C1465" t="s">
        <v>79</v>
      </c>
      <c r="D1465" t="s">
        <v>80</v>
      </c>
      <c r="E1465" t="s">
        <v>22</v>
      </c>
      <c r="F1465" t="s">
        <v>81</v>
      </c>
      <c r="G1465" t="s">
        <v>10551</v>
      </c>
      <c r="H1465" t="s">
        <v>77</v>
      </c>
      <c r="I1465" t="s">
        <v>77</v>
      </c>
      <c r="J1465" s="49" t="s">
        <v>10552</v>
      </c>
      <c r="K1465" t="s">
        <v>82</v>
      </c>
      <c r="L1465" t="s">
        <v>83</v>
      </c>
      <c r="M1465" s="50">
        <v>42648</v>
      </c>
      <c r="N1465" s="50">
        <v>42648</v>
      </c>
      <c r="O1465" s="51">
        <v>2</v>
      </c>
      <c r="P1465" s="51">
        <v>0</v>
      </c>
      <c r="Q1465">
        <v>100</v>
      </c>
      <c r="R1465" s="49" t="s">
        <v>10553</v>
      </c>
      <c r="S1465" s="49" t="s">
        <v>10552</v>
      </c>
      <c r="T1465" t="s">
        <v>84</v>
      </c>
      <c r="U1465" t="s">
        <v>27</v>
      </c>
      <c r="V1465" t="s">
        <v>85</v>
      </c>
      <c r="W1465" t="str">
        <f t="shared" ca="1" si="66"/>
        <v/>
      </c>
      <c r="X1465" t="str">
        <f t="shared" si="67"/>
        <v/>
      </c>
      <c r="Y1465" t="str">
        <f t="shared" ca="1" si="68"/>
        <v/>
      </c>
    </row>
    <row r="1466" spans="1:25" x14ac:dyDescent="0.25">
      <c r="A1466">
        <v>3739</v>
      </c>
      <c r="B1466" t="s">
        <v>93</v>
      </c>
      <c r="C1466" t="s">
        <v>79</v>
      </c>
      <c r="D1466" t="s">
        <v>80</v>
      </c>
      <c r="E1466" t="s">
        <v>22</v>
      </c>
      <c r="F1466" t="s">
        <v>81</v>
      </c>
      <c r="G1466" t="s">
        <v>10554</v>
      </c>
      <c r="H1466" t="s">
        <v>77</v>
      </c>
      <c r="I1466" t="s">
        <v>77</v>
      </c>
      <c r="J1466" s="49" t="s">
        <v>10555</v>
      </c>
      <c r="K1466" t="s">
        <v>82</v>
      </c>
      <c r="L1466" t="s">
        <v>83</v>
      </c>
      <c r="M1466" s="50">
        <v>42648</v>
      </c>
      <c r="N1466" s="50">
        <v>42648</v>
      </c>
      <c r="O1466" s="51">
        <v>2</v>
      </c>
      <c r="P1466" s="51">
        <v>0</v>
      </c>
      <c r="Q1466">
        <v>100</v>
      </c>
      <c r="R1466" s="49" t="s">
        <v>10556</v>
      </c>
      <c r="S1466" s="49" t="s">
        <v>10555</v>
      </c>
      <c r="T1466" t="s">
        <v>84</v>
      </c>
      <c r="U1466" t="s">
        <v>27</v>
      </c>
      <c r="V1466" t="s">
        <v>85</v>
      </c>
      <c r="W1466" t="str">
        <f t="shared" ca="1" si="66"/>
        <v/>
      </c>
      <c r="X1466" t="str">
        <f t="shared" si="67"/>
        <v/>
      </c>
      <c r="Y1466" t="str">
        <f t="shared" ca="1" si="68"/>
        <v/>
      </c>
    </row>
    <row r="1467" spans="1:25" x14ac:dyDescent="0.25">
      <c r="A1467">
        <v>3740</v>
      </c>
      <c r="B1467" t="s">
        <v>93</v>
      </c>
      <c r="C1467" t="s">
        <v>79</v>
      </c>
      <c r="D1467" t="s">
        <v>80</v>
      </c>
      <c r="E1467" t="s">
        <v>22</v>
      </c>
      <c r="F1467" t="s">
        <v>81</v>
      </c>
      <c r="G1467" t="s">
        <v>10557</v>
      </c>
      <c r="H1467" t="s">
        <v>77</v>
      </c>
      <c r="I1467" t="s">
        <v>77</v>
      </c>
      <c r="J1467" s="49" t="s">
        <v>10558</v>
      </c>
      <c r="K1467" t="s">
        <v>82</v>
      </c>
      <c r="L1467" t="s">
        <v>83</v>
      </c>
      <c r="M1467" s="50">
        <v>42648</v>
      </c>
      <c r="N1467" s="50">
        <v>42648</v>
      </c>
      <c r="O1467" s="51">
        <v>2</v>
      </c>
      <c r="P1467" s="51">
        <v>0</v>
      </c>
      <c r="Q1467">
        <v>100</v>
      </c>
      <c r="R1467" s="49" t="s">
        <v>10559</v>
      </c>
      <c r="S1467" s="49" t="s">
        <v>10558</v>
      </c>
      <c r="T1467" t="s">
        <v>84</v>
      </c>
      <c r="U1467" t="s">
        <v>27</v>
      </c>
      <c r="V1467" t="s">
        <v>85</v>
      </c>
      <c r="W1467" t="str">
        <f t="shared" ca="1" si="66"/>
        <v/>
      </c>
      <c r="X1467" t="str">
        <f t="shared" si="67"/>
        <v/>
      </c>
      <c r="Y1467" t="str">
        <f t="shared" ca="1" si="68"/>
        <v/>
      </c>
    </row>
    <row r="1468" spans="1:25" x14ac:dyDescent="0.25">
      <c r="A1468">
        <v>3741</v>
      </c>
      <c r="B1468" t="s">
        <v>93</v>
      </c>
      <c r="C1468" t="s">
        <v>79</v>
      </c>
      <c r="D1468" t="s">
        <v>80</v>
      </c>
      <c r="E1468" t="s">
        <v>22</v>
      </c>
      <c r="F1468" t="s">
        <v>92</v>
      </c>
      <c r="G1468" t="s">
        <v>10560</v>
      </c>
      <c r="H1468" t="s">
        <v>2933</v>
      </c>
      <c r="I1468" t="s">
        <v>2933</v>
      </c>
      <c r="J1468" s="49" t="s">
        <v>10561</v>
      </c>
      <c r="K1468" t="s">
        <v>82</v>
      </c>
      <c r="L1468" t="s">
        <v>83</v>
      </c>
      <c r="M1468" s="50">
        <v>42648</v>
      </c>
      <c r="N1468" s="50">
        <v>42648</v>
      </c>
      <c r="O1468" s="51">
        <v>1</v>
      </c>
      <c r="P1468" s="51">
        <v>0</v>
      </c>
      <c r="Q1468">
        <v>100</v>
      </c>
      <c r="R1468" s="49" t="s">
        <v>10561</v>
      </c>
      <c r="S1468" s="49" t="s">
        <v>10561</v>
      </c>
      <c r="T1468" t="s">
        <v>84</v>
      </c>
      <c r="U1468" t="s">
        <v>27</v>
      </c>
      <c r="V1468" t="s">
        <v>85</v>
      </c>
      <c r="W1468" t="str">
        <f t="shared" ca="1" si="66"/>
        <v/>
      </c>
      <c r="X1468" t="str">
        <f t="shared" si="67"/>
        <v/>
      </c>
      <c r="Y1468" t="str">
        <f t="shared" ca="1" si="68"/>
        <v/>
      </c>
    </row>
    <row r="1469" spans="1:25" x14ac:dyDescent="0.25">
      <c r="A1469">
        <v>3742</v>
      </c>
      <c r="B1469" t="s">
        <v>93</v>
      </c>
      <c r="C1469" t="s">
        <v>79</v>
      </c>
      <c r="D1469" t="s">
        <v>80</v>
      </c>
      <c r="E1469" t="s">
        <v>22</v>
      </c>
      <c r="F1469" t="s">
        <v>81</v>
      </c>
      <c r="G1469" t="s">
        <v>10562</v>
      </c>
      <c r="H1469" t="s">
        <v>77</v>
      </c>
      <c r="I1469" t="s">
        <v>77</v>
      </c>
      <c r="J1469" s="49" t="s">
        <v>10563</v>
      </c>
      <c r="K1469" t="s">
        <v>82</v>
      </c>
      <c r="L1469" t="s">
        <v>83</v>
      </c>
      <c r="M1469" s="50">
        <v>42648</v>
      </c>
      <c r="N1469" s="50">
        <v>42648</v>
      </c>
      <c r="O1469" s="51">
        <v>1</v>
      </c>
      <c r="P1469" s="51">
        <v>0</v>
      </c>
      <c r="Q1469">
        <v>100</v>
      </c>
      <c r="R1469" s="49" t="s">
        <v>10564</v>
      </c>
      <c r="S1469" s="49" t="s">
        <v>10563</v>
      </c>
      <c r="T1469" t="s">
        <v>84</v>
      </c>
      <c r="U1469" t="s">
        <v>27</v>
      </c>
      <c r="V1469" t="s">
        <v>85</v>
      </c>
      <c r="W1469" t="str">
        <f t="shared" ca="1" si="66"/>
        <v/>
      </c>
      <c r="X1469" t="str">
        <f t="shared" si="67"/>
        <v/>
      </c>
      <c r="Y1469" t="str">
        <f t="shared" ca="1" si="68"/>
        <v/>
      </c>
    </row>
    <row r="1470" spans="1:25" x14ac:dyDescent="0.25">
      <c r="A1470">
        <v>3743</v>
      </c>
      <c r="B1470" t="s">
        <v>93</v>
      </c>
      <c r="C1470" t="s">
        <v>79</v>
      </c>
      <c r="D1470" t="s">
        <v>80</v>
      </c>
      <c r="E1470" t="s">
        <v>22</v>
      </c>
      <c r="F1470" t="s">
        <v>81</v>
      </c>
      <c r="G1470" t="s">
        <v>10565</v>
      </c>
      <c r="H1470" t="s">
        <v>2933</v>
      </c>
      <c r="I1470" t="s">
        <v>2933</v>
      </c>
      <c r="J1470" s="49" t="s">
        <v>10566</v>
      </c>
      <c r="K1470" t="s">
        <v>82</v>
      </c>
      <c r="L1470" t="s">
        <v>83</v>
      </c>
      <c r="M1470" s="50">
        <v>42648</v>
      </c>
      <c r="N1470" s="50">
        <v>42648</v>
      </c>
      <c r="O1470" s="51">
        <v>0</v>
      </c>
      <c r="P1470" s="51">
        <v>0</v>
      </c>
      <c r="Q1470">
        <v>100</v>
      </c>
      <c r="R1470" s="49" t="s">
        <v>10566</v>
      </c>
      <c r="S1470" s="49" t="s">
        <v>10566</v>
      </c>
      <c r="T1470" t="s">
        <v>84</v>
      </c>
      <c r="U1470" t="s">
        <v>27</v>
      </c>
      <c r="V1470" t="s">
        <v>85</v>
      </c>
      <c r="W1470" t="str">
        <f t="shared" ca="1" si="66"/>
        <v/>
      </c>
      <c r="X1470" t="str">
        <f t="shared" si="67"/>
        <v/>
      </c>
      <c r="Y1470" t="str">
        <f t="shared" ca="1" si="68"/>
        <v/>
      </c>
    </row>
    <row r="1471" spans="1:25" x14ac:dyDescent="0.25">
      <c r="A1471">
        <v>3744</v>
      </c>
      <c r="B1471" t="s">
        <v>93</v>
      </c>
      <c r="C1471" t="s">
        <v>79</v>
      </c>
      <c r="D1471" t="s">
        <v>80</v>
      </c>
      <c r="E1471" t="s">
        <v>22</v>
      </c>
      <c r="F1471" t="s">
        <v>81</v>
      </c>
      <c r="G1471" t="s">
        <v>10567</v>
      </c>
      <c r="H1471" t="s">
        <v>2933</v>
      </c>
      <c r="I1471" t="s">
        <v>2933</v>
      </c>
      <c r="J1471" s="49" t="s">
        <v>10568</v>
      </c>
      <c r="K1471" t="s">
        <v>82</v>
      </c>
      <c r="L1471" t="s">
        <v>83</v>
      </c>
      <c r="M1471" s="50">
        <v>42648</v>
      </c>
      <c r="N1471" s="50">
        <v>42648</v>
      </c>
      <c r="O1471" s="51">
        <v>1</v>
      </c>
      <c r="P1471" s="51">
        <v>0</v>
      </c>
      <c r="Q1471">
        <v>100</v>
      </c>
      <c r="R1471" s="49" t="s">
        <v>10568</v>
      </c>
      <c r="S1471" s="49" t="s">
        <v>10568</v>
      </c>
      <c r="T1471" t="s">
        <v>84</v>
      </c>
      <c r="U1471" t="s">
        <v>27</v>
      </c>
      <c r="V1471" t="s">
        <v>85</v>
      </c>
      <c r="W1471" t="str">
        <f t="shared" ca="1" si="66"/>
        <v/>
      </c>
      <c r="X1471" t="str">
        <f t="shared" si="67"/>
        <v/>
      </c>
      <c r="Y1471" t="str">
        <f t="shared" ca="1" si="68"/>
        <v/>
      </c>
    </row>
    <row r="1472" spans="1:25" x14ac:dyDescent="0.25">
      <c r="A1472">
        <v>3746</v>
      </c>
      <c r="B1472" t="s">
        <v>93</v>
      </c>
      <c r="C1472" t="s">
        <v>79</v>
      </c>
      <c r="D1472" t="s">
        <v>80</v>
      </c>
      <c r="E1472" t="s">
        <v>22</v>
      </c>
      <c r="F1472" t="s">
        <v>81</v>
      </c>
      <c r="G1472" t="s">
        <v>10569</v>
      </c>
      <c r="H1472" t="s">
        <v>2933</v>
      </c>
      <c r="I1472" t="s">
        <v>2933</v>
      </c>
      <c r="J1472" s="49" t="s">
        <v>10570</v>
      </c>
      <c r="K1472" t="s">
        <v>82</v>
      </c>
      <c r="L1472" t="s">
        <v>83</v>
      </c>
      <c r="M1472" s="50">
        <v>42648</v>
      </c>
      <c r="N1472" s="50">
        <v>42648</v>
      </c>
      <c r="O1472" s="51">
        <v>1</v>
      </c>
      <c r="P1472" s="51">
        <v>0</v>
      </c>
      <c r="Q1472">
        <v>100</v>
      </c>
      <c r="R1472" s="49" t="s">
        <v>10570</v>
      </c>
      <c r="S1472" s="49" t="s">
        <v>10570</v>
      </c>
      <c r="T1472" t="s">
        <v>84</v>
      </c>
      <c r="U1472" t="s">
        <v>27</v>
      </c>
      <c r="V1472" t="s">
        <v>85</v>
      </c>
      <c r="W1472" t="str">
        <f t="shared" ca="1" si="66"/>
        <v/>
      </c>
      <c r="X1472" t="str">
        <f t="shared" si="67"/>
        <v/>
      </c>
      <c r="Y1472" t="str">
        <f t="shared" ca="1" si="68"/>
        <v/>
      </c>
    </row>
    <row r="1473" spans="1:25" x14ac:dyDescent="0.25">
      <c r="A1473">
        <v>3747</v>
      </c>
      <c r="B1473" t="s">
        <v>93</v>
      </c>
      <c r="C1473" t="s">
        <v>79</v>
      </c>
      <c r="D1473" t="s">
        <v>80</v>
      </c>
      <c r="E1473" t="s">
        <v>22</v>
      </c>
      <c r="F1473" t="s">
        <v>81</v>
      </c>
      <c r="G1473" t="s">
        <v>10571</v>
      </c>
      <c r="H1473" t="s">
        <v>2933</v>
      </c>
      <c r="I1473" t="s">
        <v>2933</v>
      </c>
      <c r="J1473" s="49" t="s">
        <v>10572</v>
      </c>
      <c r="K1473" t="s">
        <v>82</v>
      </c>
      <c r="L1473" t="s">
        <v>83</v>
      </c>
      <c r="M1473" s="50">
        <v>42648</v>
      </c>
      <c r="N1473" s="50">
        <v>42648</v>
      </c>
      <c r="O1473" s="51">
        <v>0</v>
      </c>
      <c r="P1473" s="51">
        <v>0</v>
      </c>
      <c r="Q1473">
        <v>100</v>
      </c>
      <c r="R1473" s="49" t="s">
        <v>10572</v>
      </c>
      <c r="S1473" s="49" t="s">
        <v>10572</v>
      </c>
      <c r="T1473" t="s">
        <v>84</v>
      </c>
      <c r="U1473" t="s">
        <v>27</v>
      </c>
      <c r="V1473" t="s">
        <v>85</v>
      </c>
      <c r="W1473" t="str">
        <f t="shared" ca="1" si="66"/>
        <v/>
      </c>
      <c r="X1473" t="str">
        <f t="shared" si="67"/>
        <v/>
      </c>
      <c r="Y1473" t="str">
        <f t="shared" ca="1" si="68"/>
        <v/>
      </c>
    </row>
    <row r="1474" spans="1:25" x14ac:dyDescent="0.25">
      <c r="A1474">
        <v>3748</v>
      </c>
      <c r="B1474" t="s">
        <v>93</v>
      </c>
      <c r="C1474" t="s">
        <v>79</v>
      </c>
      <c r="D1474" t="s">
        <v>80</v>
      </c>
      <c r="E1474" t="s">
        <v>22</v>
      </c>
      <c r="F1474" t="s">
        <v>81</v>
      </c>
      <c r="G1474" t="s">
        <v>10573</v>
      </c>
      <c r="H1474" t="s">
        <v>2933</v>
      </c>
      <c r="I1474" t="s">
        <v>2933</v>
      </c>
      <c r="J1474" s="49" t="s">
        <v>10574</v>
      </c>
      <c r="K1474" t="s">
        <v>82</v>
      </c>
      <c r="L1474" t="s">
        <v>83</v>
      </c>
      <c r="M1474" s="50">
        <v>42648</v>
      </c>
      <c r="N1474" s="50">
        <v>42648</v>
      </c>
      <c r="O1474" s="51">
        <v>1</v>
      </c>
      <c r="P1474" s="51">
        <v>0</v>
      </c>
      <c r="Q1474">
        <v>100</v>
      </c>
      <c r="R1474" s="49" t="s">
        <v>10574</v>
      </c>
      <c r="S1474" s="49" t="s">
        <v>10574</v>
      </c>
      <c r="T1474" t="s">
        <v>84</v>
      </c>
      <c r="U1474" t="s">
        <v>27</v>
      </c>
      <c r="V1474" t="s">
        <v>85</v>
      </c>
      <c r="W1474" t="str">
        <f t="shared" ref="W1474:W1537" ca="1" si="69">IF($E1474="Nova",IF(($M1474-TODAY()&lt;0),1,""),"")</f>
        <v/>
      </c>
      <c r="X1474" t="str">
        <f t="shared" ref="X1474:X1537" si="70">IF($E1474="Concluída",IF(($N1474-M1474&gt;0),1,""),"")</f>
        <v/>
      </c>
      <c r="Y1474" t="str">
        <f t="shared" ref="Y1474:Y1537" ca="1" si="71">IF($E1474="Em Andamento",IF(($M1474-TODAY()&lt;0),1,""),"")</f>
        <v/>
      </c>
    </row>
    <row r="1475" spans="1:25" x14ac:dyDescent="0.25">
      <c r="A1475">
        <v>3752</v>
      </c>
      <c r="B1475" t="s">
        <v>93</v>
      </c>
      <c r="C1475" t="s">
        <v>79</v>
      </c>
      <c r="D1475" t="s">
        <v>80</v>
      </c>
      <c r="E1475" t="s">
        <v>22</v>
      </c>
      <c r="F1475" t="s">
        <v>81</v>
      </c>
      <c r="G1475" t="s">
        <v>3255</v>
      </c>
      <c r="H1475" t="s">
        <v>29</v>
      </c>
      <c r="I1475" t="s">
        <v>29</v>
      </c>
      <c r="J1475" s="49" t="s">
        <v>10575</v>
      </c>
      <c r="K1475" t="s">
        <v>82</v>
      </c>
      <c r="L1475" t="s">
        <v>83</v>
      </c>
      <c r="M1475" s="50">
        <v>42649</v>
      </c>
      <c r="N1475" s="50">
        <v>42649</v>
      </c>
      <c r="O1475" s="51">
        <v>8</v>
      </c>
      <c r="P1475" s="51">
        <v>0</v>
      </c>
      <c r="Q1475">
        <v>100</v>
      </c>
      <c r="R1475" s="49" t="s">
        <v>10576</v>
      </c>
      <c r="S1475" s="49" t="s">
        <v>10575</v>
      </c>
      <c r="T1475" t="s">
        <v>84</v>
      </c>
      <c r="U1475" t="s">
        <v>27</v>
      </c>
      <c r="V1475" t="s">
        <v>85</v>
      </c>
      <c r="W1475" t="str">
        <f t="shared" ca="1" si="69"/>
        <v/>
      </c>
      <c r="X1475" t="str">
        <f t="shared" si="70"/>
        <v/>
      </c>
      <c r="Y1475" t="str">
        <f t="shared" ca="1" si="71"/>
        <v/>
      </c>
    </row>
    <row r="1476" spans="1:25" x14ac:dyDescent="0.25">
      <c r="A1476">
        <v>3772</v>
      </c>
      <c r="B1476" t="s">
        <v>93</v>
      </c>
      <c r="C1476" t="s">
        <v>79</v>
      </c>
      <c r="D1476" t="s">
        <v>80</v>
      </c>
      <c r="E1476" t="s">
        <v>22</v>
      </c>
      <c r="F1476" t="s">
        <v>81</v>
      </c>
      <c r="G1476" t="s">
        <v>10577</v>
      </c>
      <c r="H1476" t="s">
        <v>29</v>
      </c>
      <c r="I1476" t="s">
        <v>29</v>
      </c>
      <c r="J1476" s="49" t="s">
        <v>10578</v>
      </c>
      <c r="K1476" t="s">
        <v>82</v>
      </c>
      <c r="L1476" t="s">
        <v>83</v>
      </c>
      <c r="M1476" s="50">
        <v>42649</v>
      </c>
      <c r="N1476" s="50">
        <v>42649</v>
      </c>
      <c r="O1476" s="51">
        <v>2</v>
      </c>
      <c r="P1476" s="51">
        <v>0</v>
      </c>
      <c r="Q1476">
        <v>100</v>
      </c>
      <c r="R1476" s="49" t="s">
        <v>10579</v>
      </c>
      <c r="S1476" s="49" t="s">
        <v>10578</v>
      </c>
      <c r="T1476" t="s">
        <v>84</v>
      </c>
      <c r="U1476" t="s">
        <v>27</v>
      </c>
      <c r="V1476" t="s">
        <v>85</v>
      </c>
      <c r="W1476" t="str">
        <f t="shared" ca="1" si="69"/>
        <v/>
      </c>
      <c r="X1476" t="str">
        <f t="shared" si="70"/>
        <v/>
      </c>
      <c r="Y1476" t="str">
        <f t="shared" ca="1" si="71"/>
        <v/>
      </c>
    </row>
    <row r="1477" spans="1:25" x14ac:dyDescent="0.25">
      <c r="A1477">
        <v>3783</v>
      </c>
      <c r="B1477" t="s">
        <v>93</v>
      </c>
      <c r="C1477" t="s">
        <v>79</v>
      </c>
      <c r="D1477" t="s">
        <v>80</v>
      </c>
      <c r="E1477" t="s">
        <v>22</v>
      </c>
      <c r="F1477" t="s">
        <v>927</v>
      </c>
      <c r="G1477" t="s">
        <v>10580</v>
      </c>
      <c r="H1477" t="s">
        <v>35</v>
      </c>
      <c r="I1477" t="s">
        <v>8306</v>
      </c>
      <c r="J1477" s="49" t="s">
        <v>10581</v>
      </c>
      <c r="K1477" t="s">
        <v>82</v>
      </c>
      <c r="L1477" t="s">
        <v>83</v>
      </c>
      <c r="M1477" s="50">
        <v>42649</v>
      </c>
      <c r="N1477" s="50">
        <v>42649</v>
      </c>
      <c r="O1477" s="51">
        <v>4</v>
      </c>
      <c r="P1477" s="51">
        <v>0</v>
      </c>
      <c r="Q1477">
        <v>100</v>
      </c>
      <c r="R1477" s="49" t="s">
        <v>10582</v>
      </c>
      <c r="S1477" s="49" t="s">
        <v>10583</v>
      </c>
      <c r="T1477" t="s">
        <v>84</v>
      </c>
      <c r="U1477" t="s">
        <v>27</v>
      </c>
      <c r="V1477" t="s">
        <v>85</v>
      </c>
      <c r="W1477" t="str">
        <f t="shared" ca="1" si="69"/>
        <v/>
      </c>
      <c r="X1477" t="str">
        <f t="shared" si="70"/>
        <v/>
      </c>
      <c r="Y1477" t="str">
        <f t="shared" ca="1" si="71"/>
        <v/>
      </c>
    </row>
    <row r="1478" spans="1:25" x14ac:dyDescent="0.25">
      <c r="A1478">
        <v>3785</v>
      </c>
      <c r="B1478" t="s">
        <v>93</v>
      </c>
      <c r="C1478" t="s">
        <v>79</v>
      </c>
      <c r="D1478" t="s">
        <v>80</v>
      </c>
      <c r="E1478" t="s">
        <v>22</v>
      </c>
      <c r="F1478" t="s">
        <v>927</v>
      </c>
      <c r="G1478" t="s">
        <v>10584</v>
      </c>
      <c r="H1478" t="s">
        <v>30</v>
      </c>
      <c r="I1478" t="s">
        <v>30</v>
      </c>
      <c r="J1478" s="49" t="s">
        <v>10585</v>
      </c>
      <c r="K1478" t="s">
        <v>82</v>
      </c>
      <c r="L1478" t="s">
        <v>83</v>
      </c>
      <c r="M1478" s="50">
        <v>42649</v>
      </c>
      <c r="N1478" s="50">
        <v>42649</v>
      </c>
      <c r="O1478" s="51">
        <v>0.10000000149011612</v>
      </c>
      <c r="P1478" s="51">
        <v>0</v>
      </c>
      <c r="Q1478">
        <v>100</v>
      </c>
      <c r="R1478" s="49" t="s">
        <v>10586</v>
      </c>
      <c r="S1478" s="49" t="s">
        <v>10586</v>
      </c>
      <c r="T1478" t="s">
        <v>84</v>
      </c>
      <c r="U1478" t="s">
        <v>27</v>
      </c>
      <c r="V1478" t="s">
        <v>85</v>
      </c>
      <c r="W1478" t="str">
        <f t="shared" ca="1" si="69"/>
        <v/>
      </c>
      <c r="X1478" t="str">
        <f t="shared" si="70"/>
        <v/>
      </c>
      <c r="Y1478" t="str">
        <f t="shared" ca="1" si="71"/>
        <v/>
      </c>
    </row>
    <row r="1479" spans="1:25" x14ac:dyDescent="0.25">
      <c r="A1479">
        <v>3795</v>
      </c>
      <c r="B1479" t="s">
        <v>93</v>
      </c>
      <c r="C1479" t="s">
        <v>79</v>
      </c>
      <c r="D1479" t="s">
        <v>80</v>
      </c>
      <c r="E1479" t="s">
        <v>22</v>
      </c>
      <c r="F1479" t="s">
        <v>81</v>
      </c>
      <c r="G1479" t="s">
        <v>10587</v>
      </c>
      <c r="H1479" t="s">
        <v>29</v>
      </c>
      <c r="I1479" t="s">
        <v>29</v>
      </c>
      <c r="J1479" s="49" t="s">
        <v>10588</v>
      </c>
      <c r="K1479" t="s">
        <v>82</v>
      </c>
      <c r="L1479" t="s">
        <v>83</v>
      </c>
      <c r="M1479" s="50">
        <v>42649</v>
      </c>
      <c r="N1479" s="50">
        <v>42649</v>
      </c>
      <c r="O1479" s="51">
        <v>2</v>
      </c>
      <c r="P1479" s="51">
        <v>0</v>
      </c>
      <c r="Q1479">
        <v>100</v>
      </c>
      <c r="R1479" s="49" t="s">
        <v>10589</v>
      </c>
      <c r="S1479" s="49" t="s">
        <v>10588</v>
      </c>
      <c r="T1479" t="s">
        <v>84</v>
      </c>
      <c r="U1479" t="s">
        <v>27</v>
      </c>
      <c r="V1479" t="s">
        <v>85</v>
      </c>
      <c r="W1479" t="str">
        <f t="shared" ca="1" si="69"/>
        <v/>
      </c>
      <c r="X1479" t="str">
        <f t="shared" si="70"/>
        <v/>
      </c>
      <c r="Y1479" t="str">
        <f t="shared" ca="1" si="71"/>
        <v/>
      </c>
    </row>
    <row r="1480" spans="1:25" x14ac:dyDescent="0.25">
      <c r="A1480">
        <v>3798</v>
      </c>
      <c r="B1480" t="s">
        <v>93</v>
      </c>
      <c r="C1480" t="s">
        <v>79</v>
      </c>
      <c r="D1480" t="s">
        <v>80</v>
      </c>
      <c r="E1480" t="s">
        <v>22</v>
      </c>
      <c r="F1480" t="s">
        <v>81</v>
      </c>
      <c r="G1480" t="s">
        <v>10590</v>
      </c>
      <c r="H1480" t="s">
        <v>30</v>
      </c>
      <c r="I1480" t="s">
        <v>30</v>
      </c>
      <c r="J1480" s="49" t="s">
        <v>10591</v>
      </c>
      <c r="K1480" t="s">
        <v>82</v>
      </c>
      <c r="L1480" t="s">
        <v>83</v>
      </c>
      <c r="M1480" s="50">
        <v>42648</v>
      </c>
      <c r="N1480" s="50">
        <v>42648</v>
      </c>
      <c r="O1480" s="51">
        <v>3</v>
      </c>
      <c r="P1480" s="51">
        <v>0</v>
      </c>
      <c r="Q1480">
        <v>100</v>
      </c>
      <c r="R1480" s="49" t="s">
        <v>10592</v>
      </c>
      <c r="S1480" s="49" t="s">
        <v>10593</v>
      </c>
      <c r="T1480" t="s">
        <v>84</v>
      </c>
      <c r="U1480" t="s">
        <v>27</v>
      </c>
      <c r="V1480" t="s">
        <v>85</v>
      </c>
      <c r="W1480" t="str">
        <f t="shared" ca="1" si="69"/>
        <v/>
      </c>
      <c r="X1480" t="str">
        <f t="shared" si="70"/>
        <v/>
      </c>
      <c r="Y1480" t="str">
        <f t="shared" ca="1" si="71"/>
        <v/>
      </c>
    </row>
    <row r="1481" spans="1:25" x14ac:dyDescent="0.25">
      <c r="A1481">
        <v>3799</v>
      </c>
      <c r="B1481" t="s">
        <v>93</v>
      </c>
      <c r="C1481" t="s">
        <v>79</v>
      </c>
      <c r="D1481" t="s">
        <v>80</v>
      </c>
      <c r="E1481" t="s">
        <v>22</v>
      </c>
      <c r="F1481" t="s">
        <v>927</v>
      </c>
      <c r="G1481" t="s">
        <v>10594</v>
      </c>
      <c r="H1481" t="s">
        <v>30</v>
      </c>
      <c r="I1481" t="s">
        <v>30</v>
      </c>
      <c r="J1481" s="49" t="s">
        <v>10595</v>
      </c>
      <c r="K1481" t="s">
        <v>82</v>
      </c>
      <c r="L1481" t="s">
        <v>83</v>
      </c>
      <c r="M1481" s="50">
        <v>42649</v>
      </c>
      <c r="N1481" s="50">
        <v>42649</v>
      </c>
      <c r="O1481" s="51">
        <v>1</v>
      </c>
      <c r="P1481" s="51">
        <v>0</v>
      </c>
      <c r="Q1481">
        <v>100</v>
      </c>
      <c r="R1481" s="49" t="s">
        <v>10596</v>
      </c>
      <c r="S1481" s="49" t="s">
        <v>10596</v>
      </c>
      <c r="T1481" t="s">
        <v>84</v>
      </c>
      <c r="U1481" t="s">
        <v>27</v>
      </c>
      <c r="V1481" t="s">
        <v>85</v>
      </c>
      <c r="W1481" t="str">
        <f t="shared" ca="1" si="69"/>
        <v/>
      </c>
      <c r="X1481" t="str">
        <f t="shared" si="70"/>
        <v/>
      </c>
      <c r="Y1481" t="str">
        <f t="shared" ca="1" si="71"/>
        <v/>
      </c>
    </row>
    <row r="1482" spans="1:25" x14ac:dyDescent="0.25">
      <c r="A1482">
        <v>3802</v>
      </c>
      <c r="B1482" t="s">
        <v>93</v>
      </c>
      <c r="C1482" t="s">
        <v>79</v>
      </c>
      <c r="D1482" t="s">
        <v>80</v>
      </c>
      <c r="E1482" t="s">
        <v>22</v>
      </c>
      <c r="F1482" t="s">
        <v>81</v>
      </c>
      <c r="G1482" t="s">
        <v>10597</v>
      </c>
      <c r="H1482" t="s">
        <v>30</v>
      </c>
      <c r="I1482" t="s">
        <v>30</v>
      </c>
      <c r="J1482" s="49" t="s">
        <v>10598</v>
      </c>
      <c r="K1482" t="s">
        <v>82</v>
      </c>
      <c r="L1482" t="s">
        <v>83</v>
      </c>
      <c r="M1482" s="50">
        <v>42649</v>
      </c>
      <c r="N1482" s="50">
        <v>42649</v>
      </c>
      <c r="O1482" s="51">
        <v>1</v>
      </c>
      <c r="P1482" s="51">
        <v>0</v>
      </c>
      <c r="Q1482">
        <v>100</v>
      </c>
      <c r="R1482" s="49" t="s">
        <v>10599</v>
      </c>
      <c r="S1482" s="49" t="s">
        <v>10599</v>
      </c>
      <c r="T1482" t="s">
        <v>84</v>
      </c>
      <c r="U1482" t="s">
        <v>27</v>
      </c>
      <c r="V1482" t="s">
        <v>85</v>
      </c>
      <c r="W1482" t="str">
        <f t="shared" ca="1" si="69"/>
        <v/>
      </c>
      <c r="X1482" t="str">
        <f t="shared" si="70"/>
        <v/>
      </c>
      <c r="Y1482" t="str">
        <f t="shared" ca="1" si="71"/>
        <v/>
      </c>
    </row>
    <row r="1483" spans="1:25" x14ac:dyDescent="0.25">
      <c r="A1483">
        <v>3810</v>
      </c>
      <c r="B1483" t="s">
        <v>93</v>
      </c>
      <c r="C1483" t="s">
        <v>79</v>
      </c>
      <c r="D1483" t="s">
        <v>80</v>
      </c>
      <c r="E1483" t="s">
        <v>22</v>
      </c>
      <c r="F1483" t="s">
        <v>81</v>
      </c>
      <c r="G1483" t="s">
        <v>10600</v>
      </c>
      <c r="H1483" t="s">
        <v>29</v>
      </c>
      <c r="I1483" t="s">
        <v>29</v>
      </c>
      <c r="J1483" s="49" t="s">
        <v>10601</v>
      </c>
      <c r="K1483" t="s">
        <v>82</v>
      </c>
      <c r="L1483" t="s">
        <v>83</v>
      </c>
      <c r="M1483" s="50">
        <v>42649</v>
      </c>
      <c r="N1483" s="50">
        <v>42649</v>
      </c>
      <c r="O1483" s="51">
        <v>2</v>
      </c>
      <c r="P1483" s="51">
        <v>0</v>
      </c>
      <c r="Q1483">
        <v>100</v>
      </c>
      <c r="R1483" s="49" t="s">
        <v>10602</v>
      </c>
      <c r="S1483" s="49" t="s">
        <v>10601</v>
      </c>
      <c r="T1483" t="s">
        <v>84</v>
      </c>
      <c r="U1483" t="s">
        <v>27</v>
      </c>
      <c r="V1483" t="s">
        <v>85</v>
      </c>
      <c r="W1483" t="str">
        <f t="shared" ca="1" si="69"/>
        <v/>
      </c>
      <c r="X1483" t="str">
        <f t="shared" si="70"/>
        <v/>
      </c>
      <c r="Y1483" t="str">
        <f t="shared" ca="1" si="71"/>
        <v/>
      </c>
    </row>
    <row r="1484" spans="1:25" x14ac:dyDescent="0.25">
      <c r="A1484">
        <v>3820</v>
      </c>
      <c r="B1484" t="s">
        <v>93</v>
      </c>
      <c r="C1484" t="s">
        <v>79</v>
      </c>
      <c r="D1484" t="s">
        <v>80</v>
      </c>
      <c r="E1484" t="s">
        <v>22</v>
      </c>
      <c r="F1484" t="s">
        <v>81</v>
      </c>
      <c r="G1484" t="s">
        <v>10603</v>
      </c>
      <c r="H1484" t="s">
        <v>30</v>
      </c>
      <c r="I1484" t="s">
        <v>30</v>
      </c>
      <c r="J1484" s="49" t="s">
        <v>10604</v>
      </c>
      <c r="K1484" t="s">
        <v>82</v>
      </c>
      <c r="L1484" t="s">
        <v>83</v>
      </c>
      <c r="M1484" s="50">
        <v>42649</v>
      </c>
      <c r="N1484" s="50">
        <v>42649</v>
      </c>
      <c r="O1484" s="51">
        <v>1.3999999761581421</v>
      </c>
      <c r="P1484" s="51">
        <v>0</v>
      </c>
      <c r="Q1484">
        <v>100</v>
      </c>
      <c r="R1484" s="49" t="s">
        <v>10605</v>
      </c>
      <c r="S1484" s="49" t="s">
        <v>10605</v>
      </c>
      <c r="T1484" t="s">
        <v>84</v>
      </c>
      <c r="U1484" t="s">
        <v>27</v>
      </c>
      <c r="V1484" t="s">
        <v>85</v>
      </c>
      <c r="W1484" t="str">
        <f t="shared" ca="1" si="69"/>
        <v/>
      </c>
      <c r="X1484" t="str">
        <f t="shared" si="70"/>
        <v/>
      </c>
      <c r="Y1484" t="str">
        <f t="shared" ca="1" si="71"/>
        <v/>
      </c>
    </row>
    <row r="1485" spans="1:25" x14ac:dyDescent="0.25">
      <c r="A1485">
        <v>3832</v>
      </c>
      <c r="B1485" t="s">
        <v>93</v>
      </c>
      <c r="C1485" t="s">
        <v>79</v>
      </c>
      <c r="D1485" t="s">
        <v>80</v>
      </c>
      <c r="E1485" t="s">
        <v>22</v>
      </c>
      <c r="F1485" t="s">
        <v>81</v>
      </c>
      <c r="G1485" t="s">
        <v>10606</v>
      </c>
      <c r="H1485" t="s">
        <v>30</v>
      </c>
      <c r="I1485" t="s">
        <v>30</v>
      </c>
      <c r="J1485" s="49" t="s">
        <v>10607</v>
      </c>
      <c r="K1485" t="s">
        <v>82</v>
      </c>
      <c r="L1485" t="s">
        <v>83</v>
      </c>
      <c r="M1485" s="50">
        <v>42649</v>
      </c>
      <c r="N1485" s="50">
        <v>42649</v>
      </c>
      <c r="O1485" s="51">
        <v>1</v>
      </c>
      <c r="P1485" s="51">
        <v>0</v>
      </c>
      <c r="Q1485">
        <v>100</v>
      </c>
      <c r="R1485" s="49" t="s">
        <v>10607</v>
      </c>
      <c r="S1485" s="49" t="s">
        <v>10607</v>
      </c>
      <c r="T1485" t="s">
        <v>84</v>
      </c>
      <c r="U1485" t="s">
        <v>27</v>
      </c>
      <c r="V1485" t="s">
        <v>85</v>
      </c>
      <c r="W1485" t="str">
        <f t="shared" ca="1" si="69"/>
        <v/>
      </c>
      <c r="X1485" t="str">
        <f t="shared" si="70"/>
        <v/>
      </c>
      <c r="Y1485" t="str">
        <f t="shared" ca="1" si="71"/>
        <v/>
      </c>
    </row>
    <row r="1486" spans="1:25" x14ac:dyDescent="0.25">
      <c r="A1486">
        <v>3845</v>
      </c>
      <c r="B1486" t="s">
        <v>93</v>
      </c>
      <c r="C1486" t="s">
        <v>79</v>
      </c>
      <c r="D1486" t="s">
        <v>80</v>
      </c>
      <c r="E1486" t="s">
        <v>22</v>
      </c>
      <c r="F1486" t="s">
        <v>81</v>
      </c>
      <c r="G1486" t="s">
        <v>10608</v>
      </c>
      <c r="H1486" t="s">
        <v>77</v>
      </c>
      <c r="I1486" t="s">
        <v>77</v>
      </c>
      <c r="J1486" s="49" t="s">
        <v>10609</v>
      </c>
      <c r="K1486" t="s">
        <v>82</v>
      </c>
      <c r="L1486" t="s">
        <v>83</v>
      </c>
      <c r="M1486" s="50">
        <v>42649</v>
      </c>
      <c r="N1486" s="50">
        <v>42649</v>
      </c>
      <c r="O1486" s="51">
        <v>1</v>
      </c>
      <c r="P1486" s="51">
        <v>0</v>
      </c>
      <c r="Q1486">
        <v>100</v>
      </c>
      <c r="R1486" s="49" t="s">
        <v>10610</v>
      </c>
      <c r="S1486" s="49" t="s">
        <v>10609</v>
      </c>
      <c r="T1486" t="s">
        <v>84</v>
      </c>
      <c r="U1486" t="s">
        <v>27</v>
      </c>
      <c r="V1486" t="s">
        <v>85</v>
      </c>
      <c r="W1486" t="str">
        <f t="shared" ca="1" si="69"/>
        <v/>
      </c>
      <c r="X1486" t="str">
        <f t="shared" si="70"/>
        <v/>
      </c>
      <c r="Y1486" t="str">
        <f t="shared" ca="1" si="71"/>
        <v/>
      </c>
    </row>
    <row r="1487" spans="1:25" x14ac:dyDescent="0.25">
      <c r="A1487">
        <v>3846</v>
      </c>
      <c r="B1487" t="s">
        <v>93</v>
      </c>
      <c r="C1487" t="s">
        <v>79</v>
      </c>
      <c r="D1487" t="s">
        <v>80</v>
      </c>
      <c r="E1487" t="s">
        <v>22</v>
      </c>
      <c r="F1487" t="s">
        <v>81</v>
      </c>
      <c r="G1487" t="s">
        <v>10611</v>
      </c>
      <c r="H1487" t="s">
        <v>77</v>
      </c>
      <c r="I1487" t="s">
        <v>77</v>
      </c>
      <c r="J1487" s="49" t="s">
        <v>10612</v>
      </c>
      <c r="K1487" t="s">
        <v>82</v>
      </c>
      <c r="L1487" t="s">
        <v>83</v>
      </c>
      <c r="M1487" s="50">
        <v>42649</v>
      </c>
      <c r="N1487" s="50">
        <v>42649</v>
      </c>
      <c r="O1487" s="51">
        <v>2</v>
      </c>
      <c r="P1487" s="51">
        <v>0</v>
      </c>
      <c r="Q1487">
        <v>100</v>
      </c>
      <c r="R1487" s="49" t="s">
        <v>10613</v>
      </c>
      <c r="S1487" s="49" t="s">
        <v>10612</v>
      </c>
      <c r="T1487" t="s">
        <v>84</v>
      </c>
      <c r="U1487" t="s">
        <v>27</v>
      </c>
      <c r="V1487" t="s">
        <v>85</v>
      </c>
      <c r="W1487" t="str">
        <f t="shared" ca="1" si="69"/>
        <v/>
      </c>
      <c r="X1487" t="str">
        <f t="shared" si="70"/>
        <v/>
      </c>
      <c r="Y1487" t="str">
        <f t="shared" ca="1" si="71"/>
        <v/>
      </c>
    </row>
    <row r="1488" spans="1:25" x14ac:dyDescent="0.25">
      <c r="A1488">
        <v>3847</v>
      </c>
      <c r="B1488" t="s">
        <v>93</v>
      </c>
      <c r="C1488" t="s">
        <v>79</v>
      </c>
      <c r="D1488" t="s">
        <v>80</v>
      </c>
      <c r="E1488" t="s">
        <v>22</v>
      </c>
      <c r="F1488" t="s">
        <v>81</v>
      </c>
      <c r="G1488" t="s">
        <v>10614</v>
      </c>
      <c r="H1488" t="s">
        <v>77</v>
      </c>
      <c r="I1488" t="s">
        <v>77</v>
      </c>
      <c r="J1488" s="49" t="s">
        <v>10615</v>
      </c>
      <c r="K1488" t="s">
        <v>82</v>
      </c>
      <c r="L1488" t="s">
        <v>83</v>
      </c>
      <c r="M1488" s="50">
        <v>42649</v>
      </c>
      <c r="N1488" s="50">
        <v>42649</v>
      </c>
      <c r="O1488" s="51">
        <v>2</v>
      </c>
      <c r="P1488" s="51">
        <v>0</v>
      </c>
      <c r="Q1488">
        <v>100</v>
      </c>
      <c r="R1488" s="49" t="s">
        <v>10616</v>
      </c>
      <c r="S1488" s="49" t="s">
        <v>10617</v>
      </c>
      <c r="T1488" t="s">
        <v>84</v>
      </c>
      <c r="U1488" t="s">
        <v>27</v>
      </c>
      <c r="V1488" t="s">
        <v>85</v>
      </c>
      <c r="W1488" t="str">
        <f t="shared" ca="1" si="69"/>
        <v/>
      </c>
      <c r="X1488" t="str">
        <f t="shared" si="70"/>
        <v/>
      </c>
      <c r="Y1488" t="str">
        <f t="shared" ca="1" si="71"/>
        <v/>
      </c>
    </row>
    <row r="1489" spans="1:25" x14ac:dyDescent="0.25">
      <c r="A1489">
        <v>3848</v>
      </c>
      <c r="B1489" t="s">
        <v>93</v>
      </c>
      <c r="C1489" t="s">
        <v>79</v>
      </c>
      <c r="D1489" t="s">
        <v>80</v>
      </c>
      <c r="E1489" t="s">
        <v>22</v>
      </c>
      <c r="F1489" t="s">
        <v>81</v>
      </c>
      <c r="G1489" t="s">
        <v>10618</v>
      </c>
      <c r="H1489" t="s">
        <v>77</v>
      </c>
      <c r="I1489" t="s">
        <v>77</v>
      </c>
      <c r="J1489" s="49" t="s">
        <v>10619</v>
      </c>
      <c r="K1489" t="s">
        <v>82</v>
      </c>
      <c r="L1489" t="s">
        <v>83</v>
      </c>
      <c r="M1489" s="50">
        <v>42649</v>
      </c>
      <c r="N1489" s="50">
        <v>42649</v>
      </c>
      <c r="O1489" s="51">
        <v>2</v>
      </c>
      <c r="P1489" s="51">
        <v>0</v>
      </c>
      <c r="Q1489">
        <v>100</v>
      </c>
      <c r="R1489" s="49" t="s">
        <v>10620</v>
      </c>
      <c r="S1489" s="49" t="s">
        <v>10619</v>
      </c>
      <c r="T1489" t="s">
        <v>84</v>
      </c>
      <c r="U1489" t="s">
        <v>27</v>
      </c>
      <c r="V1489" t="s">
        <v>85</v>
      </c>
      <c r="W1489" t="str">
        <f t="shared" ca="1" si="69"/>
        <v/>
      </c>
      <c r="X1489" t="str">
        <f t="shared" si="70"/>
        <v/>
      </c>
      <c r="Y1489" t="str">
        <f t="shared" ca="1" si="71"/>
        <v/>
      </c>
    </row>
    <row r="1490" spans="1:25" x14ac:dyDescent="0.25">
      <c r="A1490">
        <v>3849</v>
      </c>
      <c r="B1490" t="s">
        <v>93</v>
      </c>
      <c r="C1490" t="s">
        <v>79</v>
      </c>
      <c r="D1490" t="s">
        <v>80</v>
      </c>
      <c r="E1490" t="s">
        <v>22</v>
      </c>
      <c r="F1490" t="s">
        <v>81</v>
      </c>
      <c r="G1490" t="s">
        <v>10621</v>
      </c>
      <c r="H1490" t="s">
        <v>77</v>
      </c>
      <c r="I1490" t="s">
        <v>77</v>
      </c>
      <c r="J1490" s="49" t="s">
        <v>10622</v>
      </c>
      <c r="K1490" t="s">
        <v>82</v>
      </c>
      <c r="L1490" t="s">
        <v>83</v>
      </c>
      <c r="M1490" s="50">
        <v>42649</v>
      </c>
      <c r="N1490" s="50">
        <v>42649</v>
      </c>
      <c r="O1490" s="51">
        <v>2</v>
      </c>
      <c r="P1490" s="51">
        <v>0</v>
      </c>
      <c r="Q1490">
        <v>100</v>
      </c>
      <c r="R1490" s="49" t="s">
        <v>10623</v>
      </c>
      <c r="S1490" s="49" t="s">
        <v>10622</v>
      </c>
      <c r="T1490" t="s">
        <v>84</v>
      </c>
      <c r="U1490" t="s">
        <v>27</v>
      </c>
      <c r="V1490" t="s">
        <v>85</v>
      </c>
      <c r="W1490" t="str">
        <f t="shared" ca="1" si="69"/>
        <v/>
      </c>
      <c r="X1490" t="str">
        <f t="shared" si="70"/>
        <v/>
      </c>
      <c r="Y1490" t="str">
        <f t="shared" ca="1" si="71"/>
        <v/>
      </c>
    </row>
    <row r="1491" spans="1:25" x14ac:dyDescent="0.25">
      <c r="A1491">
        <v>3850</v>
      </c>
      <c r="B1491" t="s">
        <v>93</v>
      </c>
      <c r="C1491" t="s">
        <v>79</v>
      </c>
      <c r="D1491" t="s">
        <v>80</v>
      </c>
      <c r="E1491" t="s">
        <v>22</v>
      </c>
      <c r="F1491" t="s">
        <v>81</v>
      </c>
      <c r="G1491" t="s">
        <v>10624</v>
      </c>
      <c r="H1491" t="s">
        <v>77</v>
      </c>
      <c r="I1491" t="s">
        <v>77</v>
      </c>
      <c r="J1491" s="49" t="s">
        <v>10625</v>
      </c>
      <c r="K1491" t="s">
        <v>82</v>
      </c>
      <c r="L1491" t="s">
        <v>83</v>
      </c>
      <c r="M1491" s="50">
        <v>42649</v>
      </c>
      <c r="N1491" s="50">
        <v>42649</v>
      </c>
      <c r="O1491" s="51">
        <v>1</v>
      </c>
      <c r="P1491" s="51">
        <v>0</v>
      </c>
      <c r="Q1491">
        <v>100</v>
      </c>
      <c r="R1491" s="49" t="s">
        <v>10626</v>
      </c>
      <c r="S1491" s="49" t="s">
        <v>10625</v>
      </c>
      <c r="T1491" t="s">
        <v>84</v>
      </c>
      <c r="U1491" t="s">
        <v>27</v>
      </c>
      <c r="V1491" t="s">
        <v>85</v>
      </c>
      <c r="W1491" t="str">
        <f t="shared" ca="1" si="69"/>
        <v/>
      </c>
      <c r="X1491" t="str">
        <f t="shared" si="70"/>
        <v/>
      </c>
      <c r="Y1491" t="str">
        <f t="shared" ca="1" si="71"/>
        <v/>
      </c>
    </row>
    <row r="1492" spans="1:25" x14ac:dyDescent="0.25">
      <c r="A1492">
        <v>3851</v>
      </c>
      <c r="B1492" t="s">
        <v>93</v>
      </c>
      <c r="C1492" t="s">
        <v>79</v>
      </c>
      <c r="D1492" t="s">
        <v>80</v>
      </c>
      <c r="E1492" t="s">
        <v>22</v>
      </c>
      <c r="F1492" t="s">
        <v>81</v>
      </c>
      <c r="G1492" t="s">
        <v>10627</v>
      </c>
      <c r="H1492" t="s">
        <v>77</v>
      </c>
      <c r="I1492" t="s">
        <v>77</v>
      </c>
      <c r="J1492" s="49" t="s">
        <v>10628</v>
      </c>
      <c r="K1492" t="s">
        <v>82</v>
      </c>
      <c r="L1492" t="s">
        <v>83</v>
      </c>
      <c r="M1492" s="50">
        <v>42649</v>
      </c>
      <c r="N1492" s="50">
        <v>42649</v>
      </c>
      <c r="O1492" s="51">
        <v>1</v>
      </c>
      <c r="P1492" s="51">
        <v>0</v>
      </c>
      <c r="Q1492">
        <v>100</v>
      </c>
      <c r="R1492" s="49" t="s">
        <v>10629</v>
      </c>
      <c r="S1492" s="49" t="s">
        <v>10628</v>
      </c>
      <c r="T1492" t="s">
        <v>84</v>
      </c>
      <c r="U1492" t="s">
        <v>27</v>
      </c>
      <c r="V1492" t="s">
        <v>85</v>
      </c>
      <c r="W1492" t="str">
        <f t="shared" ca="1" si="69"/>
        <v/>
      </c>
      <c r="X1492" t="str">
        <f t="shared" si="70"/>
        <v/>
      </c>
      <c r="Y1492" t="str">
        <f t="shared" ca="1" si="71"/>
        <v/>
      </c>
    </row>
    <row r="1493" spans="1:25" x14ac:dyDescent="0.25">
      <c r="A1493">
        <v>3852</v>
      </c>
      <c r="B1493" t="s">
        <v>93</v>
      </c>
      <c r="C1493" t="s">
        <v>79</v>
      </c>
      <c r="D1493" t="s">
        <v>80</v>
      </c>
      <c r="E1493" t="s">
        <v>22</v>
      </c>
      <c r="F1493" t="s">
        <v>81</v>
      </c>
      <c r="G1493" t="s">
        <v>10630</v>
      </c>
      <c r="H1493" t="s">
        <v>77</v>
      </c>
      <c r="I1493" t="s">
        <v>77</v>
      </c>
      <c r="J1493" s="49" t="s">
        <v>10631</v>
      </c>
      <c r="K1493" t="s">
        <v>82</v>
      </c>
      <c r="L1493" t="s">
        <v>83</v>
      </c>
      <c r="M1493" s="50">
        <v>42649</v>
      </c>
      <c r="N1493" s="50">
        <v>42649</v>
      </c>
      <c r="O1493" s="51">
        <v>1</v>
      </c>
      <c r="P1493" s="51">
        <v>0</v>
      </c>
      <c r="Q1493">
        <v>100</v>
      </c>
      <c r="R1493" s="49" t="s">
        <v>10632</v>
      </c>
      <c r="S1493" s="49" t="s">
        <v>10633</v>
      </c>
      <c r="T1493" t="s">
        <v>84</v>
      </c>
      <c r="U1493" t="s">
        <v>27</v>
      </c>
      <c r="V1493" t="s">
        <v>85</v>
      </c>
      <c r="W1493" t="str">
        <f t="shared" ca="1" si="69"/>
        <v/>
      </c>
      <c r="X1493" t="str">
        <f t="shared" si="70"/>
        <v/>
      </c>
      <c r="Y1493" t="str">
        <f t="shared" ca="1" si="71"/>
        <v/>
      </c>
    </row>
    <row r="1494" spans="1:25" x14ac:dyDescent="0.25">
      <c r="A1494">
        <v>3853</v>
      </c>
      <c r="B1494" t="s">
        <v>93</v>
      </c>
      <c r="C1494" t="s">
        <v>79</v>
      </c>
      <c r="D1494" t="s">
        <v>80</v>
      </c>
      <c r="E1494" t="s">
        <v>22</v>
      </c>
      <c r="F1494" t="s">
        <v>81</v>
      </c>
      <c r="G1494" t="s">
        <v>10634</v>
      </c>
      <c r="H1494" t="s">
        <v>77</v>
      </c>
      <c r="I1494" t="s">
        <v>77</v>
      </c>
      <c r="J1494" s="49" t="s">
        <v>10635</v>
      </c>
      <c r="K1494" t="s">
        <v>82</v>
      </c>
      <c r="L1494" t="s">
        <v>83</v>
      </c>
      <c r="M1494" s="50">
        <v>42649</v>
      </c>
      <c r="N1494" s="50">
        <v>42649</v>
      </c>
      <c r="O1494" s="51">
        <v>1</v>
      </c>
      <c r="P1494" s="51">
        <v>0</v>
      </c>
      <c r="Q1494">
        <v>100</v>
      </c>
      <c r="R1494" s="49" t="s">
        <v>10636</v>
      </c>
      <c r="S1494" s="49" t="s">
        <v>10635</v>
      </c>
      <c r="T1494" t="s">
        <v>84</v>
      </c>
      <c r="U1494" t="s">
        <v>27</v>
      </c>
      <c r="V1494" t="s">
        <v>85</v>
      </c>
      <c r="W1494" t="str">
        <f t="shared" ca="1" si="69"/>
        <v/>
      </c>
      <c r="X1494" t="str">
        <f t="shared" si="70"/>
        <v/>
      </c>
      <c r="Y1494" t="str">
        <f t="shared" ca="1" si="71"/>
        <v/>
      </c>
    </row>
    <row r="1495" spans="1:25" x14ac:dyDescent="0.25">
      <c r="A1495">
        <v>3854</v>
      </c>
      <c r="B1495" t="s">
        <v>93</v>
      </c>
      <c r="C1495" t="s">
        <v>79</v>
      </c>
      <c r="D1495" t="s">
        <v>80</v>
      </c>
      <c r="E1495" t="s">
        <v>22</v>
      </c>
      <c r="F1495" t="s">
        <v>81</v>
      </c>
      <c r="G1495" t="s">
        <v>10637</v>
      </c>
      <c r="H1495" t="s">
        <v>77</v>
      </c>
      <c r="I1495" t="s">
        <v>77</v>
      </c>
      <c r="J1495" s="49" t="s">
        <v>10638</v>
      </c>
      <c r="K1495" t="s">
        <v>82</v>
      </c>
      <c r="L1495" t="s">
        <v>83</v>
      </c>
      <c r="M1495" s="50">
        <v>42649</v>
      </c>
      <c r="N1495" s="50">
        <v>42649</v>
      </c>
      <c r="O1495" s="51">
        <v>1</v>
      </c>
      <c r="P1495" s="51">
        <v>0</v>
      </c>
      <c r="Q1495">
        <v>100</v>
      </c>
      <c r="R1495" s="49" t="s">
        <v>10639</v>
      </c>
      <c r="S1495" s="49" t="s">
        <v>10638</v>
      </c>
      <c r="T1495" t="s">
        <v>84</v>
      </c>
      <c r="U1495" t="s">
        <v>27</v>
      </c>
      <c r="V1495" t="s">
        <v>85</v>
      </c>
      <c r="W1495" t="str">
        <f t="shared" ca="1" si="69"/>
        <v/>
      </c>
      <c r="X1495" t="str">
        <f t="shared" si="70"/>
        <v/>
      </c>
      <c r="Y1495" t="str">
        <f t="shared" ca="1" si="71"/>
        <v/>
      </c>
    </row>
    <row r="1496" spans="1:25" x14ac:dyDescent="0.25">
      <c r="A1496">
        <v>3855</v>
      </c>
      <c r="B1496" t="s">
        <v>93</v>
      </c>
      <c r="C1496" t="s">
        <v>79</v>
      </c>
      <c r="D1496" t="s">
        <v>80</v>
      </c>
      <c r="E1496" t="s">
        <v>22</v>
      </c>
      <c r="F1496" t="s">
        <v>81</v>
      </c>
      <c r="G1496" t="s">
        <v>10640</v>
      </c>
      <c r="H1496" t="s">
        <v>77</v>
      </c>
      <c r="I1496" t="s">
        <v>77</v>
      </c>
      <c r="J1496" s="49" t="s">
        <v>10641</v>
      </c>
      <c r="K1496" t="s">
        <v>82</v>
      </c>
      <c r="L1496" t="s">
        <v>83</v>
      </c>
      <c r="M1496" s="50">
        <v>42649</v>
      </c>
      <c r="N1496" s="50">
        <v>42649</v>
      </c>
      <c r="O1496" s="51">
        <v>1</v>
      </c>
      <c r="P1496" s="51">
        <v>0</v>
      </c>
      <c r="Q1496">
        <v>100</v>
      </c>
      <c r="R1496" s="49" t="s">
        <v>10642</v>
      </c>
      <c r="S1496" s="49" t="s">
        <v>10641</v>
      </c>
      <c r="T1496" t="s">
        <v>84</v>
      </c>
      <c r="U1496" t="s">
        <v>27</v>
      </c>
      <c r="V1496" t="s">
        <v>85</v>
      </c>
      <c r="W1496" t="str">
        <f t="shared" ca="1" si="69"/>
        <v/>
      </c>
      <c r="X1496" t="str">
        <f t="shared" si="70"/>
        <v/>
      </c>
      <c r="Y1496" t="str">
        <f t="shared" ca="1" si="71"/>
        <v/>
      </c>
    </row>
    <row r="1497" spans="1:25" x14ac:dyDescent="0.25">
      <c r="A1497">
        <v>3856</v>
      </c>
      <c r="B1497" t="s">
        <v>93</v>
      </c>
      <c r="C1497" t="s">
        <v>79</v>
      </c>
      <c r="D1497" t="s">
        <v>80</v>
      </c>
      <c r="E1497" t="s">
        <v>22</v>
      </c>
      <c r="F1497" t="s">
        <v>81</v>
      </c>
      <c r="G1497" t="s">
        <v>10643</v>
      </c>
      <c r="H1497" t="s">
        <v>77</v>
      </c>
      <c r="I1497" t="s">
        <v>77</v>
      </c>
      <c r="J1497" s="49" t="s">
        <v>10644</v>
      </c>
      <c r="K1497" t="s">
        <v>82</v>
      </c>
      <c r="L1497" t="s">
        <v>83</v>
      </c>
      <c r="M1497" s="50">
        <v>42649</v>
      </c>
      <c r="N1497" s="50">
        <v>42649</v>
      </c>
      <c r="O1497" s="51">
        <v>1</v>
      </c>
      <c r="P1497" s="51">
        <v>0</v>
      </c>
      <c r="Q1497">
        <v>100</v>
      </c>
      <c r="R1497" s="49" t="s">
        <v>10645</v>
      </c>
      <c r="S1497" s="49" t="s">
        <v>10644</v>
      </c>
      <c r="T1497" t="s">
        <v>84</v>
      </c>
      <c r="U1497" t="s">
        <v>27</v>
      </c>
      <c r="V1497" t="s">
        <v>85</v>
      </c>
      <c r="W1497" t="str">
        <f t="shared" ca="1" si="69"/>
        <v/>
      </c>
      <c r="X1497" t="str">
        <f t="shared" si="70"/>
        <v/>
      </c>
      <c r="Y1497" t="str">
        <f t="shared" ca="1" si="71"/>
        <v/>
      </c>
    </row>
    <row r="1498" spans="1:25" x14ac:dyDescent="0.25">
      <c r="A1498">
        <v>3865</v>
      </c>
      <c r="B1498" t="s">
        <v>93</v>
      </c>
      <c r="C1498" t="s">
        <v>79</v>
      </c>
      <c r="D1498" t="s">
        <v>80</v>
      </c>
      <c r="E1498" t="s">
        <v>22</v>
      </c>
      <c r="F1498" t="s">
        <v>81</v>
      </c>
      <c r="G1498" t="s">
        <v>3255</v>
      </c>
      <c r="H1498" t="s">
        <v>29</v>
      </c>
      <c r="I1498" t="s">
        <v>29</v>
      </c>
      <c r="J1498" s="49" t="s">
        <v>10646</v>
      </c>
      <c r="K1498" t="s">
        <v>82</v>
      </c>
      <c r="L1498" t="s">
        <v>83</v>
      </c>
      <c r="M1498" s="50">
        <v>42650</v>
      </c>
      <c r="N1498" s="50">
        <v>42650</v>
      </c>
      <c r="O1498" s="51">
        <v>8</v>
      </c>
      <c r="P1498" s="51">
        <v>0</v>
      </c>
      <c r="Q1498">
        <v>100</v>
      </c>
      <c r="R1498" s="49" t="s">
        <v>10647</v>
      </c>
      <c r="S1498" s="49" t="s">
        <v>10648</v>
      </c>
      <c r="T1498" t="s">
        <v>84</v>
      </c>
      <c r="U1498" t="s">
        <v>27</v>
      </c>
      <c r="V1498" t="s">
        <v>85</v>
      </c>
      <c r="W1498" t="str">
        <f t="shared" ca="1" si="69"/>
        <v/>
      </c>
      <c r="X1498" t="str">
        <f t="shared" si="70"/>
        <v/>
      </c>
      <c r="Y1498" t="str">
        <f t="shared" ca="1" si="71"/>
        <v/>
      </c>
    </row>
    <row r="1499" spans="1:25" x14ac:dyDescent="0.25">
      <c r="A1499">
        <v>3866</v>
      </c>
      <c r="B1499" t="s">
        <v>93</v>
      </c>
      <c r="C1499" t="s">
        <v>79</v>
      </c>
      <c r="D1499" t="s">
        <v>80</v>
      </c>
      <c r="E1499" t="s">
        <v>22</v>
      </c>
      <c r="F1499" t="s">
        <v>81</v>
      </c>
      <c r="G1499" t="s">
        <v>10649</v>
      </c>
      <c r="H1499" t="s">
        <v>29</v>
      </c>
      <c r="I1499" t="s">
        <v>29</v>
      </c>
      <c r="J1499" s="49" t="s">
        <v>10650</v>
      </c>
      <c r="K1499" t="s">
        <v>82</v>
      </c>
      <c r="L1499" t="s">
        <v>83</v>
      </c>
      <c r="M1499" s="50">
        <v>42650</v>
      </c>
      <c r="N1499" s="50">
        <v>42650</v>
      </c>
      <c r="O1499" s="51">
        <v>1</v>
      </c>
      <c r="P1499" s="51">
        <v>0</v>
      </c>
      <c r="Q1499">
        <v>100</v>
      </c>
      <c r="R1499" s="49" t="s">
        <v>10651</v>
      </c>
      <c r="S1499" s="49" t="s">
        <v>10650</v>
      </c>
      <c r="T1499" t="s">
        <v>84</v>
      </c>
      <c r="U1499" t="s">
        <v>27</v>
      </c>
      <c r="V1499" t="s">
        <v>85</v>
      </c>
      <c r="W1499" t="str">
        <f t="shared" ca="1" si="69"/>
        <v/>
      </c>
      <c r="X1499" t="str">
        <f t="shared" si="70"/>
        <v/>
      </c>
      <c r="Y1499" t="str">
        <f t="shared" ca="1" si="71"/>
        <v/>
      </c>
    </row>
    <row r="1500" spans="1:25" x14ac:dyDescent="0.25">
      <c r="A1500">
        <v>3884</v>
      </c>
      <c r="B1500" t="s">
        <v>93</v>
      </c>
      <c r="C1500" t="s">
        <v>79</v>
      </c>
      <c r="D1500" t="s">
        <v>80</v>
      </c>
      <c r="E1500" t="s">
        <v>22</v>
      </c>
      <c r="F1500" t="s">
        <v>81</v>
      </c>
      <c r="G1500" t="s">
        <v>10652</v>
      </c>
      <c r="H1500" t="s">
        <v>29</v>
      </c>
      <c r="I1500" t="s">
        <v>29</v>
      </c>
      <c r="J1500" s="49" t="s">
        <v>10653</v>
      </c>
      <c r="K1500" t="s">
        <v>82</v>
      </c>
      <c r="L1500" t="s">
        <v>83</v>
      </c>
      <c r="M1500" s="50">
        <v>42650</v>
      </c>
      <c r="N1500" s="50">
        <v>42650</v>
      </c>
      <c r="O1500" s="51">
        <v>1</v>
      </c>
      <c r="P1500" s="51">
        <v>0</v>
      </c>
      <c r="Q1500">
        <v>100</v>
      </c>
      <c r="R1500" s="49" t="s">
        <v>10654</v>
      </c>
      <c r="S1500" s="49" t="s">
        <v>10653</v>
      </c>
      <c r="T1500" t="s">
        <v>84</v>
      </c>
      <c r="U1500" t="s">
        <v>27</v>
      </c>
      <c r="V1500" t="s">
        <v>85</v>
      </c>
      <c r="W1500" t="str">
        <f t="shared" ca="1" si="69"/>
        <v/>
      </c>
      <c r="X1500" t="str">
        <f t="shared" si="70"/>
        <v/>
      </c>
      <c r="Y1500" t="str">
        <f t="shared" ca="1" si="71"/>
        <v/>
      </c>
    </row>
    <row r="1501" spans="1:25" x14ac:dyDescent="0.25">
      <c r="A1501">
        <v>3902</v>
      </c>
      <c r="B1501" t="s">
        <v>93</v>
      </c>
      <c r="C1501" t="s">
        <v>79</v>
      </c>
      <c r="D1501" t="s">
        <v>80</v>
      </c>
      <c r="E1501" t="s">
        <v>22</v>
      </c>
      <c r="F1501" t="s">
        <v>81</v>
      </c>
      <c r="G1501" t="s">
        <v>10655</v>
      </c>
      <c r="H1501" t="s">
        <v>29</v>
      </c>
      <c r="I1501" t="s">
        <v>29</v>
      </c>
      <c r="J1501" s="49" t="s">
        <v>10656</v>
      </c>
      <c r="K1501" t="s">
        <v>82</v>
      </c>
      <c r="L1501" t="s">
        <v>83</v>
      </c>
      <c r="M1501" s="50">
        <v>42650</v>
      </c>
      <c r="N1501" s="50">
        <v>42650</v>
      </c>
      <c r="O1501" s="51">
        <v>3</v>
      </c>
      <c r="P1501" s="51">
        <v>0</v>
      </c>
      <c r="Q1501">
        <v>100</v>
      </c>
      <c r="R1501" s="49" t="s">
        <v>10657</v>
      </c>
      <c r="S1501" s="49" t="s">
        <v>10656</v>
      </c>
      <c r="T1501" t="s">
        <v>84</v>
      </c>
      <c r="U1501" t="s">
        <v>27</v>
      </c>
      <c r="V1501" t="s">
        <v>85</v>
      </c>
      <c r="W1501" t="str">
        <f t="shared" ca="1" si="69"/>
        <v/>
      </c>
      <c r="X1501" t="str">
        <f t="shared" si="70"/>
        <v/>
      </c>
      <c r="Y1501" t="str">
        <f t="shared" ca="1" si="71"/>
        <v/>
      </c>
    </row>
    <row r="1502" spans="1:25" x14ac:dyDescent="0.25">
      <c r="A1502">
        <v>3903</v>
      </c>
      <c r="B1502" t="s">
        <v>93</v>
      </c>
      <c r="C1502" t="s">
        <v>79</v>
      </c>
      <c r="D1502" t="s">
        <v>80</v>
      </c>
      <c r="E1502" t="s">
        <v>22</v>
      </c>
      <c r="F1502" t="s">
        <v>81</v>
      </c>
      <c r="G1502" t="s">
        <v>10658</v>
      </c>
      <c r="H1502" t="s">
        <v>29</v>
      </c>
      <c r="I1502" t="s">
        <v>29</v>
      </c>
      <c r="J1502" s="49" t="s">
        <v>10659</v>
      </c>
      <c r="K1502" t="s">
        <v>82</v>
      </c>
      <c r="L1502" t="s">
        <v>83</v>
      </c>
      <c r="M1502" s="50">
        <v>42650</v>
      </c>
      <c r="N1502" s="50">
        <v>42650</v>
      </c>
      <c r="O1502" s="51">
        <v>2</v>
      </c>
      <c r="P1502" s="51">
        <v>0</v>
      </c>
      <c r="Q1502">
        <v>100</v>
      </c>
      <c r="R1502" s="49" t="s">
        <v>10660</v>
      </c>
      <c r="S1502" s="49" t="s">
        <v>10661</v>
      </c>
      <c r="T1502" t="s">
        <v>84</v>
      </c>
      <c r="U1502" t="s">
        <v>27</v>
      </c>
      <c r="V1502" t="s">
        <v>85</v>
      </c>
      <c r="W1502" t="str">
        <f t="shared" ca="1" si="69"/>
        <v/>
      </c>
      <c r="X1502" t="str">
        <f t="shared" si="70"/>
        <v/>
      </c>
      <c r="Y1502" t="str">
        <f t="shared" ca="1" si="71"/>
        <v/>
      </c>
    </row>
    <row r="1503" spans="1:25" x14ac:dyDescent="0.25">
      <c r="A1503">
        <v>3952</v>
      </c>
      <c r="B1503" t="s">
        <v>93</v>
      </c>
      <c r="C1503" t="s">
        <v>79</v>
      </c>
      <c r="D1503" t="s">
        <v>80</v>
      </c>
      <c r="E1503" t="s">
        <v>22</v>
      </c>
      <c r="F1503" t="s">
        <v>81</v>
      </c>
      <c r="G1503" t="s">
        <v>10662</v>
      </c>
      <c r="H1503" t="s">
        <v>29</v>
      </c>
      <c r="I1503" t="s">
        <v>29</v>
      </c>
      <c r="J1503" s="49" t="s">
        <v>10663</v>
      </c>
      <c r="K1503" t="s">
        <v>82</v>
      </c>
      <c r="L1503" t="s">
        <v>83</v>
      </c>
      <c r="M1503" s="50">
        <v>42652</v>
      </c>
      <c r="N1503" s="50">
        <v>42652</v>
      </c>
      <c r="O1503" s="51">
        <v>5</v>
      </c>
      <c r="P1503" s="51">
        <v>0</v>
      </c>
      <c r="Q1503">
        <v>100</v>
      </c>
      <c r="R1503" s="49" t="s">
        <v>10664</v>
      </c>
      <c r="S1503" s="49" t="s">
        <v>10663</v>
      </c>
      <c r="T1503" t="s">
        <v>84</v>
      </c>
      <c r="U1503" t="s">
        <v>27</v>
      </c>
      <c r="V1503" t="s">
        <v>85</v>
      </c>
      <c r="W1503" t="str">
        <f t="shared" ca="1" si="69"/>
        <v/>
      </c>
      <c r="X1503" t="str">
        <f t="shared" si="70"/>
        <v/>
      </c>
      <c r="Y1503" t="str">
        <f t="shared" ca="1" si="71"/>
        <v/>
      </c>
    </row>
    <row r="1504" spans="1:25" x14ac:dyDescent="0.25">
      <c r="A1504">
        <v>3974</v>
      </c>
      <c r="B1504" t="s">
        <v>93</v>
      </c>
      <c r="C1504" t="s">
        <v>79</v>
      </c>
      <c r="D1504" t="s">
        <v>80</v>
      </c>
      <c r="E1504" t="s">
        <v>26</v>
      </c>
      <c r="F1504" t="s">
        <v>81</v>
      </c>
      <c r="G1504" t="s">
        <v>10665</v>
      </c>
      <c r="H1504" t="s">
        <v>30</v>
      </c>
      <c r="I1504" t="s">
        <v>30</v>
      </c>
      <c r="J1504" s="49" t="s">
        <v>10666</v>
      </c>
      <c r="K1504" t="s">
        <v>82</v>
      </c>
      <c r="L1504" t="s">
        <v>83</v>
      </c>
      <c r="M1504" s="50">
        <v>42653</v>
      </c>
      <c r="N1504" s="50">
        <v>42653</v>
      </c>
      <c r="O1504" s="51">
        <v>0</v>
      </c>
      <c r="P1504" s="51">
        <v>0</v>
      </c>
      <c r="Q1504">
        <v>0</v>
      </c>
      <c r="R1504" s="49" t="s">
        <v>10666</v>
      </c>
      <c r="S1504" s="49" t="s">
        <v>86</v>
      </c>
      <c r="T1504" t="s">
        <v>84</v>
      </c>
      <c r="U1504" t="s">
        <v>27</v>
      </c>
      <c r="V1504" t="s">
        <v>85</v>
      </c>
      <c r="W1504">
        <f t="shared" ca="1" si="69"/>
        <v>1</v>
      </c>
      <c r="X1504" t="str">
        <f t="shared" si="70"/>
        <v/>
      </c>
      <c r="Y1504" t="str">
        <f t="shared" ca="1" si="71"/>
        <v/>
      </c>
    </row>
    <row r="1505" spans="1:25" x14ac:dyDescent="0.25">
      <c r="A1505">
        <v>3976</v>
      </c>
      <c r="B1505" t="s">
        <v>93</v>
      </c>
      <c r="C1505" t="s">
        <v>79</v>
      </c>
      <c r="D1505" t="s">
        <v>80</v>
      </c>
      <c r="E1505" t="s">
        <v>22</v>
      </c>
      <c r="F1505" t="s">
        <v>81</v>
      </c>
      <c r="G1505" t="s">
        <v>2950</v>
      </c>
      <c r="H1505" t="s">
        <v>29</v>
      </c>
      <c r="I1505" t="s">
        <v>29</v>
      </c>
      <c r="J1505" s="49" t="s">
        <v>10667</v>
      </c>
      <c r="K1505" t="s">
        <v>82</v>
      </c>
      <c r="L1505" t="s">
        <v>83</v>
      </c>
      <c r="M1505" s="50">
        <v>42653</v>
      </c>
      <c r="N1505" s="50">
        <v>42653</v>
      </c>
      <c r="O1505" s="51">
        <v>1</v>
      </c>
      <c r="P1505" s="51">
        <v>0</v>
      </c>
      <c r="Q1505">
        <v>100</v>
      </c>
      <c r="R1505" s="49" t="s">
        <v>10668</v>
      </c>
      <c r="S1505" s="49" t="s">
        <v>10667</v>
      </c>
      <c r="T1505" t="s">
        <v>84</v>
      </c>
      <c r="U1505" t="s">
        <v>27</v>
      </c>
      <c r="V1505" t="s">
        <v>85</v>
      </c>
      <c r="W1505" t="str">
        <f t="shared" ca="1" si="69"/>
        <v/>
      </c>
      <c r="X1505" t="str">
        <f t="shared" si="70"/>
        <v/>
      </c>
      <c r="Y1505" t="str">
        <f t="shared" ca="1" si="71"/>
        <v/>
      </c>
    </row>
    <row r="1506" spans="1:25" x14ac:dyDescent="0.25">
      <c r="A1506">
        <v>3979</v>
      </c>
      <c r="B1506" t="s">
        <v>93</v>
      </c>
      <c r="C1506" t="s">
        <v>79</v>
      </c>
      <c r="D1506" t="s">
        <v>80</v>
      </c>
      <c r="E1506" t="s">
        <v>22</v>
      </c>
      <c r="F1506" t="s">
        <v>81</v>
      </c>
      <c r="G1506" t="s">
        <v>10669</v>
      </c>
      <c r="H1506" t="s">
        <v>30</v>
      </c>
      <c r="I1506" t="s">
        <v>30</v>
      </c>
      <c r="J1506" s="49" t="s">
        <v>10670</v>
      </c>
      <c r="K1506" t="s">
        <v>82</v>
      </c>
      <c r="L1506" t="s">
        <v>83</v>
      </c>
      <c r="M1506" s="50">
        <v>42653</v>
      </c>
      <c r="N1506" s="50">
        <v>42653</v>
      </c>
      <c r="O1506" s="51">
        <v>1</v>
      </c>
      <c r="P1506" s="51">
        <v>0</v>
      </c>
      <c r="Q1506">
        <v>100</v>
      </c>
      <c r="R1506" s="49" t="s">
        <v>10671</v>
      </c>
      <c r="S1506" s="49" t="s">
        <v>10670</v>
      </c>
      <c r="T1506" t="s">
        <v>84</v>
      </c>
      <c r="U1506" t="s">
        <v>27</v>
      </c>
      <c r="V1506" t="s">
        <v>85</v>
      </c>
      <c r="W1506" t="str">
        <f t="shared" ca="1" si="69"/>
        <v/>
      </c>
      <c r="X1506" t="str">
        <f t="shared" si="70"/>
        <v/>
      </c>
      <c r="Y1506" t="str">
        <f t="shared" ca="1" si="71"/>
        <v/>
      </c>
    </row>
    <row r="1507" spans="1:25" x14ac:dyDescent="0.25">
      <c r="A1507">
        <v>3995</v>
      </c>
      <c r="B1507" t="s">
        <v>93</v>
      </c>
      <c r="C1507" t="s">
        <v>79</v>
      </c>
      <c r="D1507" t="s">
        <v>80</v>
      </c>
      <c r="E1507" t="s">
        <v>26</v>
      </c>
      <c r="F1507" t="s">
        <v>81</v>
      </c>
      <c r="G1507" t="s">
        <v>10672</v>
      </c>
      <c r="H1507" t="s">
        <v>30</v>
      </c>
      <c r="I1507" t="s">
        <v>30</v>
      </c>
      <c r="J1507" s="49" t="s">
        <v>10673</v>
      </c>
      <c r="K1507" t="s">
        <v>82</v>
      </c>
      <c r="L1507" t="s">
        <v>83</v>
      </c>
      <c r="M1507" s="50">
        <v>42653</v>
      </c>
      <c r="N1507" s="50">
        <v>42653</v>
      </c>
      <c r="O1507" s="51">
        <v>0</v>
      </c>
      <c r="P1507" s="51">
        <v>0</v>
      </c>
      <c r="Q1507">
        <v>0</v>
      </c>
      <c r="R1507" s="49" t="s">
        <v>10673</v>
      </c>
      <c r="S1507" s="49" t="s">
        <v>86</v>
      </c>
      <c r="T1507" t="s">
        <v>84</v>
      </c>
      <c r="U1507" t="s">
        <v>27</v>
      </c>
      <c r="V1507" t="s">
        <v>85</v>
      </c>
      <c r="W1507">
        <f t="shared" ca="1" si="69"/>
        <v>1</v>
      </c>
      <c r="X1507" t="str">
        <f t="shared" si="70"/>
        <v/>
      </c>
      <c r="Y1507" t="str">
        <f t="shared" ca="1" si="71"/>
        <v/>
      </c>
    </row>
    <row r="1508" spans="1:25" x14ac:dyDescent="0.25">
      <c r="A1508">
        <v>4033</v>
      </c>
      <c r="B1508" t="s">
        <v>93</v>
      </c>
      <c r="C1508" t="s">
        <v>79</v>
      </c>
      <c r="D1508" t="s">
        <v>80</v>
      </c>
      <c r="E1508" t="s">
        <v>22</v>
      </c>
      <c r="F1508" t="s">
        <v>81</v>
      </c>
      <c r="G1508" t="s">
        <v>10674</v>
      </c>
      <c r="H1508" t="s">
        <v>29</v>
      </c>
      <c r="I1508" t="s">
        <v>29</v>
      </c>
      <c r="J1508" s="49" t="s">
        <v>10675</v>
      </c>
      <c r="K1508" t="s">
        <v>82</v>
      </c>
      <c r="L1508" t="s">
        <v>83</v>
      </c>
      <c r="M1508" s="50">
        <v>42653</v>
      </c>
      <c r="N1508" s="50">
        <v>42653</v>
      </c>
      <c r="O1508" s="51">
        <v>1</v>
      </c>
      <c r="P1508" s="51">
        <v>0</v>
      </c>
      <c r="Q1508">
        <v>100</v>
      </c>
      <c r="R1508" s="49" t="s">
        <v>10676</v>
      </c>
      <c r="S1508" s="49" t="s">
        <v>10675</v>
      </c>
      <c r="T1508" t="s">
        <v>84</v>
      </c>
      <c r="U1508" t="s">
        <v>27</v>
      </c>
      <c r="V1508" t="s">
        <v>85</v>
      </c>
      <c r="W1508" t="str">
        <f t="shared" ca="1" si="69"/>
        <v/>
      </c>
      <c r="X1508" t="str">
        <f t="shared" si="70"/>
        <v/>
      </c>
      <c r="Y1508" t="str">
        <f t="shared" ca="1" si="71"/>
        <v/>
      </c>
    </row>
    <row r="1509" spans="1:25" x14ac:dyDescent="0.25">
      <c r="A1509">
        <v>2349</v>
      </c>
      <c r="B1509" t="s">
        <v>3259</v>
      </c>
      <c r="C1509" t="s">
        <v>87</v>
      </c>
      <c r="D1509" t="s">
        <v>120</v>
      </c>
      <c r="E1509" t="s">
        <v>22</v>
      </c>
      <c r="F1509" t="s">
        <v>92</v>
      </c>
      <c r="G1509" t="s">
        <v>3260</v>
      </c>
      <c r="H1509" t="s">
        <v>33</v>
      </c>
      <c r="I1509" t="s">
        <v>894</v>
      </c>
      <c r="J1509" s="49" t="s">
        <v>10677</v>
      </c>
      <c r="K1509" t="s">
        <v>82</v>
      </c>
      <c r="L1509" t="s">
        <v>83</v>
      </c>
      <c r="M1509" s="50">
        <v>42632</v>
      </c>
      <c r="N1509" s="50">
        <v>42643</v>
      </c>
      <c r="O1509" s="51">
        <v>9</v>
      </c>
      <c r="P1509" s="51">
        <v>4.91</v>
      </c>
      <c r="Q1509">
        <v>100</v>
      </c>
      <c r="R1509" s="49" t="s">
        <v>3261</v>
      </c>
      <c r="S1509" s="49" t="s">
        <v>10677</v>
      </c>
      <c r="T1509" t="s">
        <v>84</v>
      </c>
      <c r="U1509" t="s">
        <v>34</v>
      </c>
      <c r="V1509" t="s">
        <v>85</v>
      </c>
      <c r="W1509" t="str">
        <f t="shared" ca="1" si="69"/>
        <v/>
      </c>
      <c r="X1509">
        <f t="shared" si="70"/>
        <v>1</v>
      </c>
      <c r="Y1509" t="str">
        <f t="shared" ca="1" si="71"/>
        <v/>
      </c>
    </row>
    <row r="1510" spans="1:25" x14ac:dyDescent="0.25">
      <c r="A1510">
        <v>2458</v>
      </c>
      <c r="B1510" t="s">
        <v>3259</v>
      </c>
      <c r="C1510" t="s">
        <v>87</v>
      </c>
      <c r="D1510" t="s">
        <v>120</v>
      </c>
      <c r="E1510" t="s">
        <v>22</v>
      </c>
      <c r="F1510" t="s">
        <v>92</v>
      </c>
      <c r="G1510" t="s">
        <v>3262</v>
      </c>
      <c r="H1510" t="s">
        <v>33</v>
      </c>
      <c r="I1510" t="s">
        <v>60</v>
      </c>
      <c r="J1510" s="49" t="s">
        <v>3263</v>
      </c>
      <c r="K1510" t="s">
        <v>82</v>
      </c>
      <c r="L1510" t="s">
        <v>83</v>
      </c>
      <c r="M1510" s="50">
        <v>42632</v>
      </c>
      <c r="N1510" s="50">
        <v>42634</v>
      </c>
      <c r="O1510" s="51">
        <v>4.570000171661377</v>
      </c>
      <c r="P1510" s="51">
        <v>5.5</v>
      </c>
      <c r="Q1510">
        <v>100</v>
      </c>
      <c r="R1510" s="49" t="s">
        <v>3264</v>
      </c>
      <c r="S1510" s="49" t="s">
        <v>86</v>
      </c>
      <c r="T1510" t="s">
        <v>84</v>
      </c>
      <c r="U1510" t="s">
        <v>34</v>
      </c>
      <c r="V1510" t="s">
        <v>85</v>
      </c>
      <c r="W1510" t="str">
        <f t="shared" ca="1" si="69"/>
        <v/>
      </c>
      <c r="X1510">
        <f t="shared" si="70"/>
        <v>1</v>
      </c>
      <c r="Y1510" t="str">
        <f t="shared" ca="1" si="71"/>
        <v/>
      </c>
    </row>
    <row r="1511" spans="1:25" x14ac:dyDescent="0.25">
      <c r="A1511">
        <v>2340</v>
      </c>
      <c r="B1511" t="s">
        <v>3265</v>
      </c>
      <c r="C1511" t="s">
        <v>87</v>
      </c>
      <c r="D1511" t="s">
        <v>120</v>
      </c>
      <c r="E1511" t="s">
        <v>22</v>
      </c>
      <c r="F1511" t="s">
        <v>81</v>
      </c>
      <c r="G1511" t="s">
        <v>3266</v>
      </c>
      <c r="H1511" t="s">
        <v>33</v>
      </c>
      <c r="I1511" t="s">
        <v>60</v>
      </c>
      <c r="J1511" s="49" t="s">
        <v>8413</v>
      </c>
      <c r="K1511" t="s">
        <v>82</v>
      </c>
      <c r="L1511" t="s">
        <v>83</v>
      </c>
      <c r="M1511" s="50">
        <v>42635</v>
      </c>
      <c r="N1511" s="50">
        <v>42636</v>
      </c>
      <c r="O1511" s="51">
        <v>2.2799999713897705</v>
      </c>
      <c r="P1511" s="51">
        <v>2</v>
      </c>
      <c r="Q1511">
        <v>100</v>
      </c>
      <c r="R1511" s="49" t="s">
        <v>3267</v>
      </c>
      <c r="S1511" s="49" t="s">
        <v>8413</v>
      </c>
      <c r="T1511" t="s">
        <v>84</v>
      </c>
      <c r="U1511" t="s">
        <v>34</v>
      </c>
      <c r="V1511" t="s">
        <v>85</v>
      </c>
      <c r="W1511" t="str">
        <f t="shared" ca="1" si="69"/>
        <v/>
      </c>
      <c r="X1511">
        <f t="shared" si="70"/>
        <v>1</v>
      </c>
      <c r="Y1511" t="str">
        <f t="shared" ca="1" si="71"/>
        <v/>
      </c>
    </row>
    <row r="1512" spans="1:25" x14ac:dyDescent="0.25">
      <c r="A1512">
        <v>132</v>
      </c>
      <c r="B1512" t="s">
        <v>94</v>
      </c>
      <c r="C1512" t="s">
        <v>79</v>
      </c>
      <c r="D1512" t="s">
        <v>80</v>
      </c>
      <c r="E1512" t="s">
        <v>22</v>
      </c>
      <c r="F1512" t="s">
        <v>92</v>
      </c>
      <c r="G1512" t="s">
        <v>3268</v>
      </c>
      <c r="H1512" t="s">
        <v>25</v>
      </c>
      <c r="I1512" t="s">
        <v>25</v>
      </c>
      <c r="J1512" s="49" t="s">
        <v>3269</v>
      </c>
      <c r="K1512" t="s">
        <v>82</v>
      </c>
      <c r="L1512" t="s">
        <v>83</v>
      </c>
      <c r="M1512" s="50">
        <v>42614</v>
      </c>
      <c r="N1512" s="50">
        <v>42614</v>
      </c>
      <c r="O1512" s="51">
        <v>1</v>
      </c>
      <c r="P1512" s="51">
        <v>0</v>
      </c>
      <c r="Q1512">
        <v>100</v>
      </c>
      <c r="R1512" s="49" t="s">
        <v>3270</v>
      </c>
      <c r="S1512" s="49" t="s">
        <v>3269</v>
      </c>
      <c r="T1512" t="s">
        <v>84</v>
      </c>
      <c r="U1512" t="s">
        <v>24</v>
      </c>
      <c r="V1512" t="s">
        <v>85</v>
      </c>
      <c r="W1512" t="str">
        <f t="shared" ca="1" si="69"/>
        <v/>
      </c>
      <c r="X1512" t="str">
        <f t="shared" si="70"/>
        <v/>
      </c>
      <c r="Y1512" t="str">
        <f t="shared" ca="1" si="71"/>
        <v/>
      </c>
    </row>
    <row r="1513" spans="1:25" x14ac:dyDescent="0.25">
      <c r="A1513">
        <v>133</v>
      </c>
      <c r="B1513" t="s">
        <v>94</v>
      </c>
      <c r="C1513" t="s">
        <v>79</v>
      </c>
      <c r="D1513" t="s">
        <v>80</v>
      </c>
      <c r="E1513" t="s">
        <v>22</v>
      </c>
      <c r="F1513" t="s">
        <v>81</v>
      </c>
      <c r="G1513" t="s">
        <v>3271</v>
      </c>
      <c r="H1513" t="s">
        <v>25</v>
      </c>
      <c r="I1513" t="s">
        <v>25</v>
      </c>
      <c r="J1513" s="49" t="s">
        <v>3272</v>
      </c>
      <c r="K1513" t="s">
        <v>82</v>
      </c>
      <c r="L1513" t="s">
        <v>83</v>
      </c>
      <c r="M1513" s="50">
        <v>42614</v>
      </c>
      <c r="N1513" s="50">
        <v>42614</v>
      </c>
      <c r="O1513" s="51">
        <v>1.5</v>
      </c>
      <c r="P1513" s="51">
        <v>0</v>
      </c>
      <c r="Q1513">
        <v>100</v>
      </c>
      <c r="R1513" s="49" t="s">
        <v>3273</v>
      </c>
      <c r="S1513" s="49" t="s">
        <v>3272</v>
      </c>
      <c r="T1513" t="s">
        <v>84</v>
      </c>
      <c r="U1513" t="s">
        <v>24</v>
      </c>
      <c r="V1513" t="s">
        <v>85</v>
      </c>
      <c r="W1513" t="str">
        <f t="shared" ca="1" si="69"/>
        <v/>
      </c>
      <c r="X1513" t="str">
        <f t="shared" si="70"/>
        <v/>
      </c>
      <c r="Y1513" t="str">
        <f t="shared" ca="1" si="71"/>
        <v/>
      </c>
    </row>
    <row r="1514" spans="1:25" x14ac:dyDescent="0.25">
      <c r="A1514">
        <v>134</v>
      </c>
      <c r="B1514" t="s">
        <v>94</v>
      </c>
      <c r="C1514" t="s">
        <v>79</v>
      </c>
      <c r="D1514" t="s">
        <v>80</v>
      </c>
      <c r="E1514" t="s">
        <v>22</v>
      </c>
      <c r="F1514" t="s">
        <v>92</v>
      </c>
      <c r="G1514" t="s">
        <v>3274</v>
      </c>
      <c r="H1514" t="s">
        <v>25</v>
      </c>
      <c r="I1514" t="s">
        <v>25</v>
      </c>
      <c r="J1514" s="49" t="s">
        <v>3275</v>
      </c>
      <c r="K1514" t="s">
        <v>82</v>
      </c>
      <c r="L1514" t="s">
        <v>83</v>
      </c>
      <c r="M1514" s="50">
        <v>42614</v>
      </c>
      <c r="N1514" s="50">
        <v>42614</v>
      </c>
      <c r="O1514" s="51">
        <v>1</v>
      </c>
      <c r="P1514" s="51">
        <v>0</v>
      </c>
      <c r="Q1514">
        <v>100</v>
      </c>
      <c r="R1514" s="49" t="s">
        <v>3276</v>
      </c>
      <c r="S1514" s="49" t="s">
        <v>3275</v>
      </c>
      <c r="T1514" t="s">
        <v>84</v>
      </c>
      <c r="U1514" t="s">
        <v>24</v>
      </c>
      <c r="V1514" t="s">
        <v>85</v>
      </c>
      <c r="W1514" t="str">
        <f t="shared" ca="1" si="69"/>
        <v/>
      </c>
      <c r="X1514" t="str">
        <f t="shared" si="70"/>
        <v/>
      </c>
      <c r="Y1514" t="str">
        <f t="shared" ca="1" si="71"/>
        <v/>
      </c>
    </row>
    <row r="1515" spans="1:25" x14ac:dyDescent="0.25">
      <c r="A1515">
        <v>135</v>
      </c>
      <c r="B1515" t="s">
        <v>94</v>
      </c>
      <c r="C1515" t="s">
        <v>79</v>
      </c>
      <c r="D1515" t="s">
        <v>80</v>
      </c>
      <c r="E1515" t="s">
        <v>22</v>
      </c>
      <c r="F1515" t="s">
        <v>81</v>
      </c>
      <c r="G1515" t="s">
        <v>3277</v>
      </c>
      <c r="H1515" t="s">
        <v>25</v>
      </c>
      <c r="I1515" t="s">
        <v>25</v>
      </c>
      <c r="J1515" s="49" t="s">
        <v>3278</v>
      </c>
      <c r="K1515" t="s">
        <v>82</v>
      </c>
      <c r="L1515" t="s">
        <v>83</v>
      </c>
      <c r="M1515" s="50">
        <v>42614</v>
      </c>
      <c r="N1515" s="50">
        <v>42614</v>
      </c>
      <c r="O1515" s="51">
        <v>2</v>
      </c>
      <c r="P1515" s="51">
        <v>0</v>
      </c>
      <c r="Q1515">
        <v>100</v>
      </c>
      <c r="R1515" s="49" t="s">
        <v>3279</v>
      </c>
      <c r="S1515" s="49" t="s">
        <v>3280</v>
      </c>
      <c r="T1515" t="s">
        <v>84</v>
      </c>
      <c r="U1515" t="s">
        <v>24</v>
      </c>
      <c r="V1515" t="s">
        <v>85</v>
      </c>
      <c r="W1515" t="str">
        <f t="shared" ca="1" si="69"/>
        <v/>
      </c>
      <c r="X1515" t="str">
        <f t="shared" si="70"/>
        <v/>
      </c>
      <c r="Y1515" t="str">
        <f t="shared" ca="1" si="71"/>
        <v/>
      </c>
    </row>
    <row r="1516" spans="1:25" x14ac:dyDescent="0.25">
      <c r="A1516">
        <v>139</v>
      </c>
      <c r="B1516" t="s">
        <v>94</v>
      </c>
      <c r="C1516" t="s">
        <v>79</v>
      </c>
      <c r="D1516" t="s">
        <v>80</v>
      </c>
      <c r="E1516" t="s">
        <v>22</v>
      </c>
      <c r="F1516" t="s">
        <v>92</v>
      </c>
      <c r="G1516" t="s">
        <v>3281</v>
      </c>
      <c r="H1516" t="s">
        <v>25</v>
      </c>
      <c r="I1516" t="s">
        <v>25</v>
      </c>
      <c r="J1516" s="49" t="s">
        <v>3282</v>
      </c>
      <c r="K1516" t="s">
        <v>82</v>
      </c>
      <c r="L1516" t="s">
        <v>83</v>
      </c>
      <c r="M1516" s="50">
        <v>42614</v>
      </c>
      <c r="N1516" s="50">
        <v>42614</v>
      </c>
      <c r="O1516" s="51">
        <v>0.80000001192092896</v>
      </c>
      <c r="P1516" s="51">
        <v>0</v>
      </c>
      <c r="Q1516">
        <v>100</v>
      </c>
      <c r="R1516" s="49" t="s">
        <v>3283</v>
      </c>
      <c r="S1516" s="49" t="s">
        <v>3284</v>
      </c>
      <c r="T1516" t="s">
        <v>84</v>
      </c>
      <c r="U1516" t="s">
        <v>24</v>
      </c>
      <c r="V1516" t="s">
        <v>85</v>
      </c>
      <c r="W1516" t="str">
        <f t="shared" ca="1" si="69"/>
        <v/>
      </c>
      <c r="X1516" t="str">
        <f t="shared" si="70"/>
        <v/>
      </c>
      <c r="Y1516" t="str">
        <f t="shared" ca="1" si="71"/>
        <v/>
      </c>
    </row>
    <row r="1517" spans="1:25" x14ac:dyDescent="0.25">
      <c r="A1517">
        <v>140</v>
      </c>
      <c r="B1517" t="s">
        <v>94</v>
      </c>
      <c r="C1517" t="s">
        <v>79</v>
      </c>
      <c r="D1517" t="s">
        <v>80</v>
      </c>
      <c r="E1517" t="s">
        <v>22</v>
      </c>
      <c r="F1517" t="s">
        <v>81</v>
      </c>
      <c r="G1517" t="s">
        <v>3285</v>
      </c>
      <c r="H1517" t="s">
        <v>25</v>
      </c>
      <c r="I1517" t="s">
        <v>25</v>
      </c>
      <c r="J1517" s="49" t="s">
        <v>3286</v>
      </c>
      <c r="K1517" t="s">
        <v>82</v>
      </c>
      <c r="L1517" t="s">
        <v>83</v>
      </c>
      <c r="M1517" s="50">
        <v>42614</v>
      </c>
      <c r="N1517" s="50">
        <v>42614</v>
      </c>
      <c r="O1517" s="51">
        <v>0.80000001192092896</v>
      </c>
      <c r="P1517" s="51">
        <v>0</v>
      </c>
      <c r="Q1517">
        <v>100</v>
      </c>
      <c r="R1517" s="49" t="s">
        <v>3287</v>
      </c>
      <c r="S1517" s="49" t="s">
        <v>3286</v>
      </c>
      <c r="T1517" t="s">
        <v>84</v>
      </c>
      <c r="U1517" t="s">
        <v>24</v>
      </c>
      <c r="V1517" t="s">
        <v>85</v>
      </c>
      <c r="W1517" t="str">
        <f t="shared" ca="1" si="69"/>
        <v/>
      </c>
      <c r="X1517" t="str">
        <f t="shared" si="70"/>
        <v/>
      </c>
      <c r="Y1517" t="str">
        <f t="shared" ca="1" si="71"/>
        <v/>
      </c>
    </row>
    <row r="1518" spans="1:25" x14ac:dyDescent="0.25">
      <c r="A1518">
        <v>143</v>
      </c>
      <c r="B1518" t="s">
        <v>94</v>
      </c>
      <c r="C1518" t="s">
        <v>79</v>
      </c>
      <c r="D1518" t="s">
        <v>80</v>
      </c>
      <c r="E1518" t="s">
        <v>22</v>
      </c>
      <c r="F1518" t="s">
        <v>81</v>
      </c>
      <c r="G1518" t="s">
        <v>3288</v>
      </c>
      <c r="H1518" t="s">
        <v>25</v>
      </c>
      <c r="I1518" t="s">
        <v>25</v>
      </c>
      <c r="J1518" s="49" t="s">
        <v>3289</v>
      </c>
      <c r="K1518" t="s">
        <v>82</v>
      </c>
      <c r="L1518" t="s">
        <v>83</v>
      </c>
      <c r="M1518" s="50">
        <v>42614</v>
      </c>
      <c r="N1518" s="50">
        <v>42614</v>
      </c>
      <c r="O1518" s="51">
        <v>0.30000001192092896</v>
      </c>
      <c r="P1518" s="51">
        <v>0</v>
      </c>
      <c r="Q1518">
        <v>100</v>
      </c>
      <c r="R1518" s="49" t="s">
        <v>3290</v>
      </c>
      <c r="S1518" s="49" t="s">
        <v>3289</v>
      </c>
      <c r="T1518" t="s">
        <v>84</v>
      </c>
      <c r="U1518" t="s">
        <v>24</v>
      </c>
      <c r="V1518" t="s">
        <v>85</v>
      </c>
      <c r="W1518" t="str">
        <f t="shared" ca="1" si="69"/>
        <v/>
      </c>
      <c r="X1518" t="str">
        <f t="shared" si="70"/>
        <v/>
      </c>
      <c r="Y1518" t="str">
        <f t="shared" ca="1" si="71"/>
        <v/>
      </c>
    </row>
    <row r="1519" spans="1:25" x14ac:dyDescent="0.25">
      <c r="A1519">
        <v>144</v>
      </c>
      <c r="B1519" t="s">
        <v>94</v>
      </c>
      <c r="C1519" t="s">
        <v>79</v>
      </c>
      <c r="D1519" t="s">
        <v>80</v>
      </c>
      <c r="E1519" t="s">
        <v>22</v>
      </c>
      <c r="F1519" t="s">
        <v>81</v>
      </c>
      <c r="G1519" t="s">
        <v>95</v>
      </c>
      <c r="H1519" t="s">
        <v>23</v>
      </c>
      <c r="I1519" t="s">
        <v>23</v>
      </c>
      <c r="J1519" s="49" t="s">
        <v>3291</v>
      </c>
      <c r="K1519" t="s">
        <v>82</v>
      </c>
      <c r="L1519" t="s">
        <v>83</v>
      </c>
      <c r="M1519" s="50">
        <v>42613</v>
      </c>
      <c r="N1519" s="50">
        <v>42613</v>
      </c>
      <c r="O1519" s="51">
        <v>1</v>
      </c>
      <c r="P1519" s="51">
        <v>0</v>
      </c>
      <c r="Q1519">
        <v>100</v>
      </c>
      <c r="R1519" s="49" t="s">
        <v>3292</v>
      </c>
      <c r="S1519" s="49" t="s">
        <v>3292</v>
      </c>
      <c r="T1519" t="s">
        <v>84</v>
      </c>
      <c r="U1519" t="s">
        <v>24</v>
      </c>
      <c r="V1519" t="s">
        <v>85</v>
      </c>
      <c r="W1519" t="str">
        <f t="shared" ca="1" si="69"/>
        <v/>
      </c>
      <c r="X1519" t="str">
        <f t="shared" si="70"/>
        <v/>
      </c>
      <c r="Y1519" t="str">
        <f t="shared" ca="1" si="71"/>
        <v/>
      </c>
    </row>
    <row r="1520" spans="1:25" x14ac:dyDescent="0.25">
      <c r="A1520">
        <v>145</v>
      </c>
      <c r="B1520" t="s">
        <v>94</v>
      </c>
      <c r="C1520" t="s">
        <v>79</v>
      </c>
      <c r="D1520" t="s">
        <v>80</v>
      </c>
      <c r="E1520" t="s">
        <v>22</v>
      </c>
      <c r="F1520" t="s">
        <v>81</v>
      </c>
      <c r="G1520" t="s">
        <v>3293</v>
      </c>
      <c r="H1520" t="s">
        <v>25</v>
      </c>
      <c r="I1520" t="s">
        <v>25</v>
      </c>
      <c r="J1520" s="49" t="s">
        <v>3294</v>
      </c>
      <c r="K1520" t="s">
        <v>82</v>
      </c>
      <c r="L1520" t="s">
        <v>83</v>
      </c>
      <c r="M1520" s="50">
        <v>42614</v>
      </c>
      <c r="N1520" s="50">
        <v>42614</v>
      </c>
      <c r="O1520" s="51">
        <v>0.40000000596046448</v>
      </c>
      <c r="P1520" s="51">
        <v>0</v>
      </c>
      <c r="Q1520">
        <v>100</v>
      </c>
      <c r="R1520" s="49" t="s">
        <v>3295</v>
      </c>
      <c r="S1520" s="49" t="s">
        <v>3296</v>
      </c>
      <c r="T1520" t="s">
        <v>84</v>
      </c>
      <c r="U1520" t="s">
        <v>24</v>
      </c>
      <c r="V1520" t="s">
        <v>85</v>
      </c>
      <c r="W1520" t="str">
        <f t="shared" ca="1" si="69"/>
        <v/>
      </c>
      <c r="X1520" t="str">
        <f t="shared" si="70"/>
        <v/>
      </c>
      <c r="Y1520" t="str">
        <f t="shared" ca="1" si="71"/>
        <v/>
      </c>
    </row>
    <row r="1521" spans="1:25" x14ac:dyDescent="0.25">
      <c r="A1521">
        <v>146</v>
      </c>
      <c r="B1521" t="s">
        <v>94</v>
      </c>
      <c r="C1521" t="s">
        <v>79</v>
      </c>
      <c r="D1521" t="s">
        <v>80</v>
      </c>
      <c r="E1521" t="s">
        <v>22</v>
      </c>
      <c r="F1521" t="s">
        <v>81</v>
      </c>
      <c r="G1521" t="s">
        <v>95</v>
      </c>
      <c r="H1521" t="s">
        <v>23</v>
      </c>
      <c r="I1521" t="s">
        <v>23</v>
      </c>
      <c r="J1521" s="49" t="s">
        <v>3291</v>
      </c>
      <c r="K1521" t="s">
        <v>82</v>
      </c>
      <c r="L1521" t="s">
        <v>83</v>
      </c>
      <c r="M1521" s="50">
        <v>42613</v>
      </c>
      <c r="N1521" s="50">
        <v>42613</v>
      </c>
      <c r="O1521" s="51">
        <v>1</v>
      </c>
      <c r="P1521" s="51">
        <v>0</v>
      </c>
      <c r="Q1521">
        <v>100</v>
      </c>
      <c r="R1521" s="49" t="s">
        <v>3297</v>
      </c>
      <c r="S1521" s="49" t="s">
        <v>3297</v>
      </c>
      <c r="T1521" t="s">
        <v>84</v>
      </c>
      <c r="U1521" t="s">
        <v>24</v>
      </c>
      <c r="V1521" t="s">
        <v>85</v>
      </c>
      <c r="W1521" t="str">
        <f t="shared" ca="1" si="69"/>
        <v/>
      </c>
      <c r="X1521" t="str">
        <f t="shared" si="70"/>
        <v/>
      </c>
      <c r="Y1521" t="str">
        <f t="shared" ca="1" si="71"/>
        <v/>
      </c>
    </row>
    <row r="1522" spans="1:25" x14ac:dyDescent="0.25">
      <c r="A1522">
        <v>147</v>
      </c>
      <c r="B1522" t="s">
        <v>94</v>
      </c>
      <c r="C1522" t="s">
        <v>79</v>
      </c>
      <c r="D1522" t="s">
        <v>80</v>
      </c>
      <c r="E1522" t="s">
        <v>22</v>
      </c>
      <c r="F1522" t="s">
        <v>81</v>
      </c>
      <c r="G1522" t="s">
        <v>95</v>
      </c>
      <c r="H1522" t="s">
        <v>23</v>
      </c>
      <c r="I1522" t="s">
        <v>23</v>
      </c>
      <c r="J1522" s="49" t="s">
        <v>3291</v>
      </c>
      <c r="K1522" t="s">
        <v>82</v>
      </c>
      <c r="L1522" t="s">
        <v>83</v>
      </c>
      <c r="M1522" s="50">
        <v>42613</v>
      </c>
      <c r="N1522" s="50">
        <v>42613</v>
      </c>
      <c r="O1522" s="51">
        <v>1</v>
      </c>
      <c r="P1522" s="51">
        <v>0</v>
      </c>
      <c r="Q1522">
        <v>100</v>
      </c>
      <c r="R1522" s="49" t="s">
        <v>3298</v>
      </c>
      <c r="S1522" s="49" t="s">
        <v>3298</v>
      </c>
      <c r="T1522" t="s">
        <v>84</v>
      </c>
      <c r="U1522" t="s">
        <v>24</v>
      </c>
      <c r="V1522" t="s">
        <v>85</v>
      </c>
      <c r="W1522" t="str">
        <f t="shared" ca="1" si="69"/>
        <v/>
      </c>
      <c r="X1522" t="str">
        <f t="shared" si="70"/>
        <v/>
      </c>
      <c r="Y1522" t="str">
        <f t="shared" ca="1" si="71"/>
        <v/>
      </c>
    </row>
    <row r="1523" spans="1:25" x14ac:dyDescent="0.25">
      <c r="A1523">
        <v>148</v>
      </c>
      <c r="B1523" t="s">
        <v>94</v>
      </c>
      <c r="C1523" t="s">
        <v>79</v>
      </c>
      <c r="D1523" t="s">
        <v>80</v>
      </c>
      <c r="E1523" t="s">
        <v>22</v>
      </c>
      <c r="F1523" t="s">
        <v>81</v>
      </c>
      <c r="G1523" t="s">
        <v>95</v>
      </c>
      <c r="H1523" t="s">
        <v>23</v>
      </c>
      <c r="I1523" t="s">
        <v>23</v>
      </c>
      <c r="J1523" s="49" t="s">
        <v>3291</v>
      </c>
      <c r="K1523" t="s">
        <v>82</v>
      </c>
      <c r="L1523" t="s">
        <v>83</v>
      </c>
      <c r="M1523" s="50">
        <v>42613</v>
      </c>
      <c r="N1523" s="50">
        <v>42613</v>
      </c>
      <c r="O1523" s="51">
        <v>1</v>
      </c>
      <c r="P1523" s="51">
        <v>0</v>
      </c>
      <c r="Q1523">
        <v>100</v>
      </c>
      <c r="R1523" s="49" t="s">
        <v>3299</v>
      </c>
      <c r="S1523" s="49" t="s">
        <v>3299</v>
      </c>
      <c r="T1523" t="s">
        <v>84</v>
      </c>
      <c r="U1523" t="s">
        <v>24</v>
      </c>
      <c r="V1523" t="s">
        <v>85</v>
      </c>
      <c r="W1523" t="str">
        <f t="shared" ca="1" si="69"/>
        <v/>
      </c>
      <c r="X1523" t="str">
        <f t="shared" si="70"/>
        <v/>
      </c>
      <c r="Y1523" t="str">
        <f t="shared" ca="1" si="71"/>
        <v/>
      </c>
    </row>
    <row r="1524" spans="1:25" x14ac:dyDescent="0.25">
      <c r="A1524">
        <v>149</v>
      </c>
      <c r="B1524" t="s">
        <v>94</v>
      </c>
      <c r="C1524" t="s">
        <v>79</v>
      </c>
      <c r="D1524" t="s">
        <v>80</v>
      </c>
      <c r="E1524" t="s">
        <v>22</v>
      </c>
      <c r="F1524" t="s">
        <v>81</v>
      </c>
      <c r="G1524" t="s">
        <v>95</v>
      </c>
      <c r="H1524" t="s">
        <v>23</v>
      </c>
      <c r="I1524" t="s">
        <v>23</v>
      </c>
      <c r="J1524" s="49" t="s">
        <v>3300</v>
      </c>
      <c r="K1524" t="s">
        <v>82</v>
      </c>
      <c r="L1524" t="s">
        <v>83</v>
      </c>
      <c r="M1524" s="50">
        <v>42613</v>
      </c>
      <c r="N1524" s="50">
        <v>42613</v>
      </c>
      <c r="O1524" s="51">
        <v>1</v>
      </c>
      <c r="P1524" s="51">
        <v>0</v>
      </c>
      <c r="Q1524">
        <v>100</v>
      </c>
      <c r="R1524" s="49" t="s">
        <v>3301</v>
      </c>
      <c r="S1524" s="49" t="s">
        <v>3301</v>
      </c>
      <c r="T1524" t="s">
        <v>84</v>
      </c>
      <c r="U1524" t="s">
        <v>24</v>
      </c>
      <c r="V1524" t="s">
        <v>85</v>
      </c>
      <c r="W1524" t="str">
        <f t="shared" ca="1" si="69"/>
        <v/>
      </c>
      <c r="X1524" t="str">
        <f t="shared" si="70"/>
        <v/>
      </c>
      <c r="Y1524" t="str">
        <f t="shared" ca="1" si="71"/>
        <v/>
      </c>
    </row>
    <row r="1525" spans="1:25" x14ac:dyDescent="0.25">
      <c r="A1525">
        <v>150</v>
      </c>
      <c r="B1525" t="s">
        <v>94</v>
      </c>
      <c r="C1525" t="s">
        <v>79</v>
      </c>
      <c r="D1525" t="s">
        <v>80</v>
      </c>
      <c r="E1525" t="s">
        <v>22</v>
      </c>
      <c r="F1525" t="s">
        <v>81</v>
      </c>
      <c r="G1525" t="s">
        <v>95</v>
      </c>
      <c r="H1525" t="s">
        <v>23</v>
      </c>
      <c r="I1525" t="s">
        <v>23</v>
      </c>
      <c r="J1525" s="49" t="s">
        <v>3300</v>
      </c>
      <c r="K1525" t="s">
        <v>82</v>
      </c>
      <c r="L1525" t="s">
        <v>83</v>
      </c>
      <c r="M1525" s="50">
        <v>42613</v>
      </c>
      <c r="N1525" s="50">
        <v>42613</v>
      </c>
      <c r="O1525" s="51">
        <v>1</v>
      </c>
      <c r="P1525" s="51">
        <v>0</v>
      </c>
      <c r="Q1525">
        <v>100</v>
      </c>
      <c r="R1525" s="49" t="s">
        <v>3302</v>
      </c>
      <c r="S1525" s="49" t="s">
        <v>3302</v>
      </c>
      <c r="T1525" t="s">
        <v>84</v>
      </c>
      <c r="U1525" t="s">
        <v>24</v>
      </c>
      <c r="V1525" t="s">
        <v>85</v>
      </c>
      <c r="W1525" t="str">
        <f t="shared" ca="1" si="69"/>
        <v/>
      </c>
      <c r="X1525" t="str">
        <f t="shared" si="70"/>
        <v/>
      </c>
      <c r="Y1525" t="str">
        <f t="shared" ca="1" si="71"/>
        <v/>
      </c>
    </row>
    <row r="1526" spans="1:25" x14ac:dyDescent="0.25">
      <c r="A1526">
        <v>151</v>
      </c>
      <c r="B1526" t="s">
        <v>94</v>
      </c>
      <c r="C1526" t="s">
        <v>79</v>
      </c>
      <c r="D1526" t="s">
        <v>80</v>
      </c>
      <c r="E1526" t="s">
        <v>22</v>
      </c>
      <c r="F1526" t="s">
        <v>81</v>
      </c>
      <c r="G1526" t="s">
        <v>95</v>
      </c>
      <c r="H1526" t="s">
        <v>23</v>
      </c>
      <c r="I1526" t="s">
        <v>23</v>
      </c>
      <c r="J1526" s="49" t="s">
        <v>3300</v>
      </c>
      <c r="K1526" t="s">
        <v>82</v>
      </c>
      <c r="L1526" t="s">
        <v>83</v>
      </c>
      <c r="M1526" s="50">
        <v>42613</v>
      </c>
      <c r="N1526" s="50">
        <v>42613</v>
      </c>
      <c r="O1526" s="51">
        <v>1</v>
      </c>
      <c r="P1526" s="51">
        <v>0</v>
      </c>
      <c r="Q1526">
        <v>100</v>
      </c>
      <c r="R1526" s="49" t="s">
        <v>3303</v>
      </c>
      <c r="S1526" s="49" t="s">
        <v>3303</v>
      </c>
      <c r="T1526" t="s">
        <v>84</v>
      </c>
      <c r="U1526" t="s">
        <v>24</v>
      </c>
      <c r="V1526" t="s">
        <v>85</v>
      </c>
      <c r="W1526" t="str">
        <f t="shared" ca="1" si="69"/>
        <v/>
      </c>
      <c r="X1526" t="str">
        <f t="shared" si="70"/>
        <v/>
      </c>
      <c r="Y1526" t="str">
        <f t="shared" ca="1" si="71"/>
        <v/>
      </c>
    </row>
    <row r="1527" spans="1:25" x14ac:dyDescent="0.25">
      <c r="A1527">
        <v>152</v>
      </c>
      <c r="B1527" t="s">
        <v>94</v>
      </c>
      <c r="C1527" t="s">
        <v>79</v>
      </c>
      <c r="D1527" t="s">
        <v>80</v>
      </c>
      <c r="E1527" t="s">
        <v>22</v>
      </c>
      <c r="F1527" t="s">
        <v>81</v>
      </c>
      <c r="G1527" t="s">
        <v>95</v>
      </c>
      <c r="H1527" t="s">
        <v>23</v>
      </c>
      <c r="I1527" t="s">
        <v>23</v>
      </c>
      <c r="J1527" s="49" t="s">
        <v>3300</v>
      </c>
      <c r="K1527" t="s">
        <v>82</v>
      </c>
      <c r="L1527" t="s">
        <v>83</v>
      </c>
      <c r="M1527" s="50">
        <v>42613</v>
      </c>
      <c r="N1527" s="50">
        <v>42613</v>
      </c>
      <c r="O1527" s="51">
        <v>1</v>
      </c>
      <c r="P1527" s="51">
        <v>0</v>
      </c>
      <c r="Q1527">
        <v>100</v>
      </c>
      <c r="R1527" s="49" t="s">
        <v>3304</v>
      </c>
      <c r="S1527" s="49" t="s">
        <v>3304</v>
      </c>
      <c r="T1527" t="s">
        <v>84</v>
      </c>
      <c r="U1527" t="s">
        <v>24</v>
      </c>
      <c r="V1527" t="s">
        <v>85</v>
      </c>
      <c r="W1527" t="str">
        <f t="shared" ca="1" si="69"/>
        <v/>
      </c>
      <c r="X1527" t="str">
        <f t="shared" si="70"/>
        <v/>
      </c>
      <c r="Y1527" t="str">
        <f t="shared" ca="1" si="71"/>
        <v/>
      </c>
    </row>
    <row r="1528" spans="1:25" x14ac:dyDescent="0.25">
      <c r="A1528">
        <v>153</v>
      </c>
      <c r="B1528" t="s">
        <v>94</v>
      </c>
      <c r="C1528" t="s">
        <v>79</v>
      </c>
      <c r="D1528" t="s">
        <v>80</v>
      </c>
      <c r="E1528" t="s">
        <v>22</v>
      </c>
      <c r="F1528" t="s">
        <v>81</v>
      </c>
      <c r="G1528" t="s">
        <v>95</v>
      </c>
      <c r="H1528" t="s">
        <v>23</v>
      </c>
      <c r="I1528" t="s">
        <v>23</v>
      </c>
      <c r="J1528" s="49" t="s">
        <v>3300</v>
      </c>
      <c r="K1528" t="s">
        <v>82</v>
      </c>
      <c r="L1528" t="s">
        <v>83</v>
      </c>
      <c r="M1528" s="50">
        <v>42613</v>
      </c>
      <c r="N1528" s="50">
        <v>42613</v>
      </c>
      <c r="O1528" s="51">
        <v>1</v>
      </c>
      <c r="P1528" s="51">
        <v>0</v>
      </c>
      <c r="Q1528">
        <v>100</v>
      </c>
      <c r="R1528" s="49" t="s">
        <v>3305</v>
      </c>
      <c r="S1528" s="49" t="s">
        <v>3306</v>
      </c>
      <c r="T1528" t="s">
        <v>84</v>
      </c>
      <c r="U1528" t="s">
        <v>24</v>
      </c>
      <c r="V1528" t="s">
        <v>85</v>
      </c>
      <c r="W1528" t="str">
        <f t="shared" ca="1" si="69"/>
        <v/>
      </c>
      <c r="X1528" t="str">
        <f t="shared" si="70"/>
        <v/>
      </c>
      <c r="Y1528" t="str">
        <f t="shared" ca="1" si="71"/>
        <v/>
      </c>
    </row>
    <row r="1529" spans="1:25" x14ac:dyDescent="0.25">
      <c r="A1529">
        <v>154</v>
      </c>
      <c r="B1529" t="s">
        <v>94</v>
      </c>
      <c r="C1529" t="s">
        <v>79</v>
      </c>
      <c r="D1529" t="s">
        <v>80</v>
      </c>
      <c r="E1529" t="s">
        <v>22</v>
      </c>
      <c r="F1529" t="s">
        <v>81</v>
      </c>
      <c r="G1529" t="s">
        <v>95</v>
      </c>
      <c r="H1529" t="s">
        <v>23</v>
      </c>
      <c r="I1529" t="s">
        <v>23</v>
      </c>
      <c r="J1529" s="49" t="s">
        <v>3300</v>
      </c>
      <c r="K1529" t="s">
        <v>82</v>
      </c>
      <c r="L1529" t="s">
        <v>83</v>
      </c>
      <c r="M1529" s="50">
        <v>42613</v>
      </c>
      <c r="N1529" s="50">
        <v>42613</v>
      </c>
      <c r="O1529" s="51">
        <v>1</v>
      </c>
      <c r="P1529" s="51">
        <v>0</v>
      </c>
      <c r="Q1529">
        <v>100</v>
      </c>
      <c r="R1529" s="49" t="s">
        <v>3307</v>
      </c>
      <c r="S1529" s="49" t="s">
        <v>3307</v>
      </c>
      <c r="T1529" t="s">
        <v>84</v>
      </c>
      <c r="U1529" t="s">
        <v>24</v>
      </c>
      <c r="V1529" t="s">
        <v>85</v>
      </c>
      <c r="W1529" t="str">
        <f t="shared" ca="1" si="69"/>
        <v/>
      </c>
      <c r="X1529" t="str">
        <f t="shared" si="70"/>
        <v/>
      </c>
      <c r="Y1529" t="str">
        <f t="shared" ca="1" si="71"/>
        <v/>
      </c>
    </row>
    <row r="1530" spans="1:25" x14ac:dyDescent="0.25">
      <c r="A1530">
        <v>155</v>
      </c>
      <c r="B1530" t="s">
        <v>94</v>
      </c>
      <c r="C1530" t="s">
        <v>79</v>
      </c>
      <c r="D1530" t="s">
        <v>80</v>
      </c>
      <c r="E1530" t="s">
        <v>22</v>
      </c>
      <c r="F1530" t="s">
        <v>81</v>
      </c>
      <c r="G1530" t="s">
        <v>95</v>
      </c>
      <c r="H1530" t="s">
        <v>23</v>
      </c>
      <c r="I1530" t="s">
        <v>23</v>
      </c>
      <c r="J1530" s="49" t="s">
        <v>3300</v>
      </c>
      <c r="K1530" t="s">
        <v>82</v>
      </c>
      <c r="L1530" t="s">
        <v>83</v>
      </c>
      <c r="M1530" s="50">
        <v>42613</v>
      </c>
      <c r="N1530" s="50">
        <v>42613</v>
      </c>
      <c r="O1530" s="51">
        <v>1</v>
      </c>
      <c r="P1530" s="51">
        <v>0</v>
      </c>
      <c r="Q1530">
        <v>100</v>
      </c>
      <c r="R1530" s="49" t="s">
        <v>3308</v>
      </c>
      <c r="S1530" s="49" t="s">
        <v>3308</v>
      </c>
      <c r="T1530" t="s">
        <v>84</v>
      </c>
      <c r="U1530" t="s">
        <v>24</v>
      </c>
      <c r="V1530" t="s">
        <v>85</v>
      </c>
      <c r="W1530" t="str">
        <f t="shared" ca="1" si="69"/>
        <v/>
      </c>
      <c r="X1530" t="str">
        <f t="shared" si="70"/>
        <v/>
      </c>
      <c r="Y1530" t="str">
        <f t="shared" ca="1" si="71"/>
        <v/>
      </c>
    </row>
    <row r="1531" spans="1:25" x14ac:dyDescent="0.25">
      <c r="A1531">
        <v>156</v>
      </c>
      <c r="B1531" t="s">
        <v>94</v>
      </c>
      <c r="C1531" t="s">
        <v>79</v>
      </c>
      <c r="D1531" t="s">
        <v>80</v>
      </c>
      <c r="E1531" t="s">
        <v>22</v>
      </c>
      <c r="F1531" t="s">
        <v>81</v>
      </c>
      <c r="G1531" t="s">
        <v>95</v>
      </c>
      <c r="H1531" t="s">
        <v>23</v>
      </c>
      <c r="I1531" t="s">
        <v>23</v>
      </c>
      <c r="J1531" s="49" t="s">
        <v>3300</v>
      </c>
      <c r="K1531" t="s">
        <v>82</v>
      </c>
      <c r="L1531" t="s">
        <v>83</v>
      </c>
      <c r="M1531" s="50">
        <v>42613</v>
      </c>
      <c r="N1531" s="50">
        <v>42613</v>
      </c>
      <c r="O1531" s="51">
        <v>1</v>
      </c>
      <c r="P1531" s="51">
        <v>0</v>
      </c>
      <c r="Q1531">
        <v>100</v>
      </c>
      <c r="R1531" s="49" t="s">
        <v>3309</v>
      </c>
      <c r="S1531" s="49" t="s">
        <v>3309</v>
      </c>
      <c r="T1531" t="s">
        <v>84</v>
      </c>
      <c r="U1531" t="s">
        <v>24</v>
      </c>
      <c r="V1531" t="s">
        <v>85</v>
      </c>
      <c r="W1531" t="str">
        <f t="shared" ca="1" si="69"/>
        <v/>
      </c>
      <c r="X1531" t="str">
        <f t="shared" si="70"/>
        <v/>
      </c>
      <c r="Y1531" t="str">
        <f t="shared" ca="1" si="71"/>
        <v/>
      </c>
    </row>
    <row r="1532" spans="1:25" x14ac:dyDescent="0.25">
      <c r="A1532">
        <v>157</v>
      </c>
      <c r="B1532" t="s">
        <v>94</v>
      </c>
      <c r="C1532" t="s">
        <v>79</v>
      </c>
      <c r="D1532" t="s">
        <v>80</v>
      </c>
      <c r="E1532" t="s">
        <v>22</v>
      </c>
      <c r="F1532" t="s">
        <v>81</v>
      </c>
      <c r="G1532" t="s">
        <v>95</v>
      </c>
      <c r="H1532" t="s">
        <v>23</v>
      </c>
      <c r="I1532" t="s">
        <v>23</v>
      </c>
      <c r="J1532" s="49" t="s">
        <v>3310</v>
      </c>
      <c r="K1532" t="s">
        <v>82</v>
      </c>
      <c r="L1532" t="s">
        <v>83</v>
      </c>
      <c r="M1532" s="50">
        <v>42613</v>
      </c>
      <c r="N1532" s="50">
        <v>42613</v>
      </c>
      <c r="O1532" s="51">
        <v>1</v>
      </c>
      <c r="P1532" s="51">
        <v>0</v>
      </c>
      <c r="Q1532">
        <v>100</v>
      </c>
      <c r="R1532" s="49" t="s">
        <v>3311</v>
      </c>
      <c r="S1532" s="49" t="s">
        <v>3311</v>
      </c>
      <c r="T1532" t="s">
        <v>84</v>
      </c>
      <c r="U1532" t="s">
        <v>24</v>
      </c>
      <c r="V1532" t="s">
        <v>85</v>
      </c>
      <c r="W1532" t="str">
        <f t="shared" ca="1" si="69"/>
        <v/>
      </c>
      <c r="X1532" t="str">
        <f t="shared" si="70"/>
        <v/>
      </c>
      <c r="Y1532" t="str">
        <f t="shared" ca="1" si="71"/>
        <v/>
      </c>
    </row>
    <row r="1533" spans="1:25" x14ac:dyDescent="0.25">
      <c r="A1533">
        <v>158</v>
      </c>
      <c r="B1533" t="s">
        <v>94</v>
      </c>
      <c r="C1533" t="s">
        <v>79</v>
      </c>
      <c r="D1533" t="s">
        <v>80</v>
      </c>
      <c r="E1533" t="s">
        <v>22</v>
      </c>
      <c r="F1533" t="s">
        <v>81</v>
      </c>
      <c r="G1533" t="s">
        <v>95</v>
      </c>
      <c r="H1533" t="s">
        <v>23</v>
      </c>
      <c r="I1533" t="s">
        <v>23</v>
      </c>
      <c r="J1533" s="49" t="s">
        <v>3310</v>
      </c>
      <c r="K1533" t="s">
        <v>82</v>
      </c>
      <c r="L1533" t="s">
        <v>83</v>
      </c>
      <c r="M1533" s="50">
        <v>42613</v>
      </c>
      <c r="N1533" s="50">
        <v>42613</v>
      </c>
      <c r="O1533" s="51">
        <v>1</v>
      </c>
      <c r="P1533" s="51">
        <v>0</v>
      </c>
      <c r="Q1533">
        <v>100</v>
      </c>
      <c r="R1533" s="49" t="s">
        <v>3312</v>
      </c>
      <c r="S1533" s="49" t="s">
        <v>3312</v>
      </c>
      <c r="T1533" t="s">
        <v>84</v>
      </c>
      <c r="U1533" t="s">
        <v>24</v>
      </c>
      <c r="V1533" t="s">
        <v>85</v>
      </c>
      <c r="W1533" t="str">
        <f t="shared" ca="1" si="69"/>
        <v/>
      </c>
      <c r="X1533" t="str">
        <f t="shared" si="70"/>
        <v/>
      </c>
      <c r="Y1533" t="str">
        <f t="shared" ca="1" si="71"/>
        <v/>
      </c>
    </row>
    <row r="1534" spans="1:25" x14ac:dyDescent="0.25">
      <c r="A1534">
        <v>159</v>
      </c>
      <c r="B1534" t="s">
        <v>94</v>
      </c>
      <c r="C1534" t="s">
        <v>79</v>
      </c>
      <c r="D1534" t="s">
        <v>80</v>
      </c>
      <c r="E1534" t="s">
        <v>22</v>
      </c>
      <c r="F1534" t="s">
        <v>81</v>
      </c>
      <c r="G1534" t="s">
        <v>95</v>
      </c>
      <c r="H1534" t="s">
        <v>23</v>
      </c>
      <c r="I1534" t="s">
        <v>23</v>
      </c>
      <c r="J1534" s="49" t="s">
        <v>3313</v>
      </c>
      <c r="K1534" t="s">
        <v>82</v>
      </c>
      <c r="L1534" t="s">
        <v>83</v>
      </c>
      <c r="M1534" s="50">
        <v>42613</v>
      </c>
      <c r="N1534" s="50">
        <v>42613</v>
      </c>
      <c r="O1534" s="51">
        <v>1</v>
      </c>
      <c r="P1534" s="51">
        <v>0</v>
      </c>
      <c r="Q1534">
        <v>100</v>
      </c>
      <c r="R1534" s="49" t="s">
        <v>3314</v>
      </c>
      <c r="S1534" s="49" t="s">
        <v>3314</v>
      </c>
      <c r="T1534" t="s">
        <v>84</v>
      </c>
      <c r="U1534" t="s">
        <v>24</v>
      </c>
      <c r="V1534" t="s">
        <v>85</v>
      </c>
      <c r="W1534" t="str">
        <f t="shared" ca="1" si="69"/>
        <v/>
      </c>
      <c r="X1534" t="str">
        <f t="shared" si="70"/>
        <v/>
      </c>
      <c r="Y1534" t="str">
        <f t="shared" ca="1" si="71"/>
        <v/>
      </c>
    </row>
    <row r="1535" spans="1:25" x14ac:dyDescent="0.25">
      <c r="A1535">
        <v>160</v>
      </c>
      <c r="B1535" t="s">
        <v>94</v>
      </c>
      <c r="C1535" t="s">
        <v>79</v>
      </c>
      <c r="D1535" t="s">
        <v>80</v>
      </c>
      <c r="E1535" t="s">
        <v>22</v>
      </c>
      <c r="F1535" t="s">
        <v>81</v>
      </c>
      <c r="G1535" t="s">
        <v>95</v>
      </c>
      <c r="H1535" t="s">
        <v>23</v>
      </c>
      <c r="I1535" t="s">
        <v>23</v>
      </c>
      <c r="J1535" s="49" t="s">
        <v>3315</v>
      </c>
      <c r="K1535" t="s">
        <v>82</v>
      </c>
      <c r="L1535" t="s">
        <v>83</v>
      </c>
      <c r="M1535" s="50">
        <v>42613</v>
      </c>
      <c r="N1535" s="50">
        <v>42613</v>
      </c>
      <c r="O1535" s="51">
        <v>1</v>
      </c>
      <c r="P1535" s="51">
        <v>0</v>
      </c>
      <c r="Q1535">
        <v>100</v>
      </c>
      <c r="R1535" s="49" t="s">
        <v>3316</v>
      </c>
      <c r="S1535" s="49" t="s">
        <v>3316</v>
      </c>
      <c r="T1535" t="s">
        <v>84</v>
      </c>
      <c r="U1535" t="s">
        <v>24</v>
      </c>
      <c r="V1535" t="s">
        <v>85</v>
      </c>
      <c r="W1535" t="str">
        <f t="shared" ca="1" si="69"/>
        <v/>
      </c>
      <c r="X1535" t="str">
        <f t="shared" si="70"/>
        <v/>
      </c>
      <c r="Y1535" t="str">
        <f t="shared" ca="1" si="71"/>
        <v/>
      </c>
    </row>
    <row r="1536" spans="1:25" x14ac:dyDescent="0.25">
      <c r="A1536">
        <v>161</v>
      </c>
      <c r="B1536" t="s">
        <v>94</v>
      </c>
      <c r="C1536" t="s">
        <v>79</v>
      </c>
      <c r="D1536" t="s">
        <v>80</v>
      </c>
      <c r="E1536" t="s">
        <v>22</v>
      </c>
      <c r="F1536" t="s">
        <v>81</v>
      </c>
      <c r="G1536" t="s">
        <v>95</v>
      </c>
      <c r="H1536" t="s">
        <v>23</v>
      </c>
      <c r="I1536" t="s">
        <v>23</v>
      </c>
      <c r="J1536" s="49" t="s">
        <v>3317</v>
      </c>
      <c r="K1536" t="s">
        <v>82</v>
      </c>
      <c r="L1536" t="s">
        <v>83</v>
      </c>
      <c r="M1536" s="50">
        <v>42613</v>
      </c>
      <c r="N1536" s="50">
        <v>42613</v>
      </c>
      <c r="O1536" s="51">
        <v>1</v>
      </c>
      <c r="P1536" s="51">
        <v>0</v>
      </c>
      <c r="Q1536">
        <v>100</v>
      </c>
      <c r="R1536" s="49" t="s">
        <v>3318</v>
      </c>
      <c r="S1536" s="49" t="s">
        <v>3318</v>
      </c>
      <c r="T1536" t="s">
        <v>84</v>
      </c>
      <c r="U1536" t="s">
        <v>24</v>
      </c>
      <c r="V1536" t="s">
        <v>85</v>
      </c>
      <c r="W1536" t="str">
        <f t="shared" ca="1" si="69"/>
        <v/>
      </c>
      <c r="X1536" t="str">
        <f t="shared" si="70"/>
        <v/>
      </c>
      <c r="Y1536" t="str">
        <f t="shared" ca="1" si="71"/>
        <v/>
      </c>
    </row>
    <row r="1537" spans="1:25" x14ac:dyDescent="0.25">
      <c r="A1537">
        <v>162</v>
      </c>
      <c r="B1537" t="s">
        <v>94</v>
      </c>
      <c r="C1537" t="s">
        <v>79</v>
      </c>
      <c r="D1537" t="s">
        <v>80</v>
      </c>
      <c r="E1537" t="s">
        <v>22</v>
      </c>
      <c r="F1537" t="s">
        <v>81</v>
      </c>
      <c r="G1537" t="s">
        <v>3319</v>
      </c>
      <c r="H1537" t="s">
        <v>23</v>
      </c>
      <c r="I1537" t="s">
        <v>23</v>
      </c>
      <c r="J1537" s="49" t="s">
        <v>3320</v>
      </c>
      <c r="K1537" t="s">
        <v>82</v>
      </c>
      <c r="L1537" t="s">
        <v>83</v>
      </c>
      <c r="M1537" s="50">
        <v>42613</v>
      </c>
      <c r="N1537" s="50">
        <v>42613</v>
      </c>
      <c r="O1537" s="51">
        <v>1</v>
      </c>
      <c r="P1537" s="51">
        <v>0</v>
      </c>
      <c r="Q1537">
        <v>100</v>
      </c>
      <c r="R1537" s="49" t="s">
        <v>3321</v>
      </c>
      <c r="S1537" s="49" t="s">
        <v>3321</v>
      </c>
      <c r="T1537" t="s">
        <v>84</v>
      </c>
      <c r="U1537" t="s">
        <v>24</v>
      </c>
      <c r="V1537" t="s">
        <v>85</v>
      </c>
      <c r="W1537" t="str">
        <f t="shared" ca="1" si="69"/>
        <v/>
      </c>
      <c r="X1537" t="str">
        <f t="shared" si="70"/>
        <v/>
      </c>
      <c r="Y1537" t="str">
        <f t="shared" ca="1" si="71"/>
        <v/>
      </c>
    </row>
    <row r="1538" spans="1:25" x14ac:dyDescent="0.25">
      <c r="A1538">
        <v>163</v>
      </c>
      <c r="B1538" t="s">
        <v>94</v>
      </c>
      <c r="C1538" t="s">
        <v>79</v>
      </c>
      <c r="D1538" t="s">
        <v>80</v>
      </c>
      <c r="E1538" t="s">
        <v>22</v>
      </c>
      <c r="F1538" t="s">
        <v>81</v>
      </c>
      <c r="G1538" t="s">
        <v>3322</v>
      </c>
      <c r="H1538" t="s">
        <v>23</v>
      </c>
      <c r="I1538" t="s">
        <v>23</v>
      </c>
      <c r="J1538" s="49" t="s">
        <v>3323</v>
      </c>
      <c r="K1538" t="s">
        <v>82</v>
      </c>
      <c r="L1538" t="s">
        <v>83</v>
      </c>
      <c r="M1538" s="50">
        <v>42613</v>
      </c>
      <c r="N1538" s="50">
        <v>42613</v>
      </c>
      <c r="O1538" s="51">
        <v>1</v>
      </c>
      <c r="P1538" s="51">
        <v>0</v>
      </c>
      <c r="Q1538">
        <v>100</v>
      </c>
      <c r="R1538" s="49" t="s">
        <v>3324</v>
      </c>
      <c r="S1538" s="49" t="s">
        <v>3324</v>
      </c>
      <c r="T1538" t="s">
        <v>84</v>
      </c>
      <c r="U1538" t="s">
        <v>24</v>
      </c>
      <c r="V1538" t="s">
        <v>85</v>
      </c>
      <c r="W1538" t="str">
        <f t="shared" ref="W1538:W1601" ca="1" si="72">IF($E1538="Nova",IF(($M1538-TODAY()&lt;0),1,""),"")</f>
        <v/>
      </c>
      <c r="X1538" t="str">
        <f t="shared" ref="X1538:X1601" si="73">IF($E1538="Concluída",IF(($N1538-M1538&gt;0),1,""),"")</f>
        <v/>
      </c>
      <c r="Y1538" t="str">
        <f t="shared" ref="Y1538:Y1601" ca="1" si="74">IF($E1538="Em Andamento",IF(($M1538-TODAY()&lt;0),1,""),"")</f>
        <v/>
      </c>
    </row>
    <row r="1539" spans="1:25" x14ac:dyDescent="0.25">
      <c r="A1539">
        <v>164</v>
      </c>
      <c r="B1539" t="s">
        <v>94</v>
      </c>
      <c r="C1539" t="s">
        <v>79</v>
      </c>
      <c r="D1539" t="s">
        <v>80</v>
      </c>
      <c r="E1539" t="s">
        <v>22</v>
      </c>
      <c r="F1539" t="s">
        <v>81</v>
      </c>
      <c r="G1539" t="s">
        <v>3325</v>
      </c>
      <c r="H1539" t="s">
        <v>23</v>
      </c>
      <c r="I1539" t="s">
        <v>23</v>
      </c>
      <c r="J1539" s="49" t="s">
        <v>3326</v>
      </c>
      <c r="K1539" t="s">
        <v>82</v>
      </c>
      <c r="L1539" t="s">
        <v>83</v>
      </c>
      <c r="M1539" s="50">
        <v>42613</v>
      </c>
      <c r="N1539" s="50">
        <v>42613</v>
      </c>
      <c r="O1539" s="51">
        <v>1</v>
      </c>
      <c r="P1539" s="51">
        <v>0</v>
      </c>
      <c r="Q1539">
        <v>100</v>
      </c>
      <c r="R1539" s="49" t="s">
        <v>3327</v>
      </c>
      <c r="S1539" s="49" t="s">
        <v>3327</v>
      </c>
      <c r="T1539" t="s">
        <v>84</v>
      </c>
      <c r="U1539" t="s">
        <v>24</v>
      </c>
      <c r="V1539" t="s">
        <v>85</v>
      </c>
      <c r="W1539" t="str">
        <f t="shared" ca="1" si="72"/>
        <v/>
      </c>
      <c r="X1539" t="str">
        <f t="shared" si="73"/>
        <v/>
      </c>
      <c r="Y1539" t="str">
        <f t="shared" ca="1" si="74"/>
        <v/>
      </c>
    </row>
    <row r="1540" spans="1:25" x14ac:dyDescent="0.25">
      <c r="A1540">
        <v>165</v>
      </c>
      <c r="B1540" t="s">
        <v>94</v>
      </c>
      <c r="C1540" t="s">
        <v>79</v>
      </c>
      <c r="D1540" t="s">
        <v>80</v>
      </c>
      <c r="E1540" t="s">
        <v>22</v>
      </c>
      <c r="F1540" t="s">
        <v>81</v>
      </c>
      <c r="G1540" t="s">
        <v>3328</v>
      </c>
      <c r="H1540" t="s">
        <v>23</v>
      </c>
      <c r="I1540" t="s">
        <v>23</v>
      </c>
      <c r="J1540" s="49" t="s">
        <v>3329</v>
      </c>
      <c r="K1540" t="s">
        <v>82</v>
      </c>
      <c r="L1540" t="s">
        <v>83</v>
      </c>
      <c r="M1540" s="50">
        <v>42613</v>
      </c>
      <c r="N1540" s="50">
        <v>42613</v>
      </c>
      <c r="O1540" s="51">
        <v>1</v>
      </c>
      <c r="P1540" s="51">
        <v>0</v>
      </c>
      <c r="Q1540">
        <v>100</v>
      </c>
      <c r="R1540" s="49" t="s">
        <v>3330</v>
      </c>
      <c r="S1540" s="49" t="s">
        <v>3330</v>
      </c>
      <c r="T1540" t="s">
        <v>84</v>
      </c>
      <c r="U1540" t="s">
        <v>24</v>
      </c>
      <c r="V1540" t="s">
        <v>85</v>
      </c>
      <c r="W1540" t="str">
        <f t="shared" ca="1" si="72"/>
        <v/>
      </c>
      <c r="X1540" t="str">
        <f t="shared" si="73"/>
        <v/>
      </c>
      <c r="Y1540" t="str">
        <f t="shared" ca="1" si="74"/>
        <v/>
      </c>
    </row>
    <row r="1541" spans="1:25" x14ac:dyDescent="0.25">
      <c r="A1541">
        <v>166</v>
      </c>
      <c r="B1541" t="s">
        <v>94</v>
      </c>
      <c r="C1541" t="s">
        <v>79</v>
      </c>
      <c r="D1541" t="s">
        <v>80</v>
      </c>
      <c r="E1541" t="s">
        <v>22</v>
      </c>
      <c r="F1541" t="s">
        <v>81</v>
      </c>
      <c r="G1541" t="s">
        <v>96</v>
      </c>
      <c r="H1541" t="s">
        <v>23</v>
      </c>
      <c r="I1541" t="s">
        <v>23</v>
      </c>
      <c r="J1541" s="49" t="s">
        <v>3331</v>
      </c>
      <c r="K1541" t="s">
        <v>82</v>
      </c>
      <c r="L1541" t="s">
        <v>83</v>
      </c>
      <c r="M1541" s="50">
        <v>42613</v>
      </c>
      <c r="N1541" s="50">
        <v>42613</v>
      </c>
      <c r="O1541" s="51">
        <v>1</v>
      </c>
      <c r="P1541" s="51">
        <v>0</v>
      </c>
      <c r="Q1541">
        <v>100</v>
      </c>
      <c r="R1541" s="49" t="s">
        <v>3332</v>
      </c>
      <c r="S1541" s="49" t="s">
        <v>3332</v>
      </c>
      <c r="T1541" t="s">
        <v>84</v>
      </c>
      <c r="U1541" t="s">
        <v>24</v>
      </c>
      <c r="V1541" t="s">
        <v>85</v>
      </c>
      <c r="W1541" t="str">
        <f t="shared" ca="1" si="72"/>
        <v/>
      </c>
      <c r="X1541" t="str">
        <f t="shared" si="73"/>
        <v/>
      </c>
      <c r="Y1541" t="str">
        <f t="shared" ca="1" si="74"/>
        <v/>
      </c>
    </row>
    <row r="1542" spans="1:25" x14ac:dyDescent="0.25">
      <c r="A1542">
        <v>167</v>
      </c>
      <c r="B1542" t="s">
        <v>94</v>
      </c>
      <c r="C1542" t="s">
        <v>79</v>
      </c>
      <c r="D1542" t="s">
        <v>80</v>
      </c>
      <c r="E1542" t="s">
        <v>22</v>
      </c>
      <c r="F1542" t="s">
        <v>81</v>
      </c>
      <c r="G1542" t="s">
        <v>97</v>
      </c>
      <c r="H1542" t="s">
        <v>23</v>
      </c>
      <c r="I1542" t="s">
        <v>23</v>
      </c>
      <c r="J1542" s="49" t="s">
        <v>3333</v>
      </c>
      <c r="K1542" t="s">
        <v>82</v>
      </c>
      <c r="L1542" t="s">
        <v>83</v>
      </c>
      <c r="M1542" s="50">
        <v>42613</v>
      </c>
      <c r="N1542" s="50">
        <v>42613</v>
      </c>
      <c r="O1542" s="51">
        <v>1</v>
      </c>
      <c r="P1542" s="51">
        <v>0</v>
      </c>
      <c r="Q1542">
        <v>100</v>
      </c>
      <c r="R1542" s="49" t="s">
        <v>3334</v>
      </c>
      <c r="S1542" s="49" t="s">
        <v>3334</v>
      </c>
      <c r="T1542" t="s">
        <v>84</v>
      </c>
      <c r="U1542" t="s">
        <v>24</v>
      </c>
      <c r="V1542" t="s">
        <v>85</v>
      </c>
      <c r="W1542" t="str">
        <f t="shared" ca="1" si="72"/>
        <v/>
      </c>
      <c r="X1542" t="str">
        <f t="shared" si="73"/>
        <v/>
      </c>
      <c r="Y1542" t="str">
        <f t="shared" ca="1" si="74"/>
        <v/>
      </c>
    </row>
    <row r="1543" spans="1:25" x14ac:dyDescent="0.25">
      <c r="A1543">
        <v>168</v>
      </c>
      <c r="B1543" t="s">
        <v>94</v>
      </c>
      <c r="C1543" t="s">
        <v>79</v>
      </c>
      <c r="D1543" t="s">
        <v>80</v>
      </c>
      <c r="E1543" t="s">
        <v>22</v>
      </c>
      <c r="F1543" t="s">
        <v>81</v>
      </c>
      <c r="G1543" t="s">
        <v>3335</v>
      </c>
      <c r="H1543" t="s">
        <v>23</v>
      </c>
      <c r="I1543" t="s">
        <v>23</v>
      </c>
      <c r="J1543" s="49" t="s">
        <v>3336</v>
      </c>
      <c r="K1543" t="s">
        <v>82</v>
      </c>
      <c r="L1543" t="s">
        <v>83</v>
      </c>
      <c r="M1543" s="50">
        <v>42613</v>
      </c>
      <c r="N1543" s="50">
        <v>42613</v>
      </c>
      <c r="O1543" s="51">
        <v>1</v>
      </c>
      <c r="P1543" s="51">
        <v>0</v>
      </c>
      <c r="Q1543">
        <v>100</v>
      </c>
      <c r="R1543" s="49" t="s">
        <v>3337</v>
      </c>
      <c r="S1543" s="49" t="s">
        <v>3337</v>
      </c>
      <c r="T1543" t="s">
        <v>84</v>
      </c>
      <c r="U1543" t="s">
        <v>24</v>
      </c>
      <c r="V1543" t="s">
        <v>85</v>
      </c>
      <c r="W1543" t="str">
        <f t="shared" ca="1" si="72"/>
        <v/>
      </c>
      <c r="X1543" t="str">
        <f t="shared" si="73"/>
        <v/>
      </c>
      <c r="Y1543" t="str">
        <f t="shared" ca="1" si="74"/>
        <v/>
      </c>
    </row>
    <row r="1544" spans="1:25" x14ac:dyDescent="0.25">
      <c r="A1544">
        <v>169</v>
      </c>
      <c r="B1544" t="s">
        <v>94</v>
      </c>
      <c r="C1544" t="s">
        <v>79</v>
      </c>
      <c r="D1544" t="s">
        <v>80</v>
      </c>
      <c r="E1544" t="s">
        <v>22</v>
      </c>
      <c r="F1544" t="s">
        <v>81</v>
      </c>
      <c r="G1544" t="s">
        <v>3338</v>
      </c>
      <c r="H1544" t="s">
        <v>25</v>
      </c>
      <c r="I1544" t="s">
        <v>25</v>
      </c>
      <c r="J1544" s="49" t="s">
        <v>3339</v>
      </c>
      <c r="K1544" t="s">
        <v>82</v>
      </c>
      <c r="L1544" t="s">
        <v>83</v>
      </c>
      <c r="M1544" s="50">
        <v>42614</v>
      </c>
      <c r="N1544" s="50">
        <v>42614</v>
      </c>
      <c r="O1544" s="51">
        <v>0.40000000596046448</v>
      </c>
      <c r="P1544" s="51">
        <v>0</v>
      </c>
      <c r="Q1544">
        <v>100</v>
      </c>
      <c r="R1544" s="49" t="s">
        <v>3340</v>
      </c>
      <c r="S1544" s="49" t="s">
        <v>3339</v>
      </c>
      <c r="T1544" t="s">
        <v>84</v>
      </c>
      <c r="U1544" t="s">
        <v>24</v>
      </c>
      <c r="V1544" t="s">
        <v>85</v>
      </c>
      <c r="W1544" t="str">
        <f t="shared" ca="1" si="72"/>
        <v/>
      </c>
      <c r="X1544" t="str">
        <f t="shared" si="73"/>
        <v/>
      </c>
      <c r="Y1544" t="str">
        <f t="shared" ca="1" si="74"/>
        <v/>
      </c>
    </row>
    <row r="1545" spans="1:25" x14ac:dyDescent="0.25">
      <c r="A1545">
        <v>173</v>
      </c>
      <c r="B1545" t="s">
        <v>94</v>
      </c>
      <c r="C1545" t="s">
        <v>79</v>
      </c>
      <c r="D1545" t="s">
        <v>80</v>
      </c>
      <c r="E1545" t="s">
        <v>22</v>
      </c>
      <c r="F1545" t="s">
        <v>88</v>
      </c>
      <c r="G1545" t="s">
        <v>3341</v>
      </c>
      <c r="H1545" t="s">
        <v>25</v>
      </c>
      <c r="I1545" t="s">
        <v>25</v>
      </c>
      <c r="J1545" s="49" t="s">
        <v>3342</v>
      </c>
      <c r="K1545" t="s">
        <v>82</v>
      </c>
      <c r="L1545" t="s">
        <v>83</v>
      </c>
      <c r="M1545" s="50">
        <v>42614</v>
      </c>
      <c r="N1545" s="50">
        <v>42614</v>
      </c>
      <c r="O1545" s="51">
        <v>1.5</v>
      </c>
      <c r="P1545" s="51">
        <v>0</v>
      </c>
      <c r="Q1545">
        <v>100</v>
      </c>
      <c r="R1545" s="49" t="s">
        <v>3343</v>
      </c>
      <c r="S1545" s="49" t="s">
        <v>3344</v>
      </c>
      <c r="T1545" t="s">
        <v>84</v>
      </c>
      <c r="U1545" t="s">
        <v>24</v>
      </c>
      <c r="V1545" t="s">
        <v>85</v>
      </c>
      <c r="W1545" t="str">
        <f t="shared" ca="1" si="72"/>
        <v/>
      </c>
      <c r="X1545" t="str">
        <f t="shared" si="73"/>
        <v/>
      </c>
      <c r="Y1545" t="str">
        <f t="shared" ca="1" si="74"/>
        <v/>
      </c>
    </row>
    <row r="1546" spans="1:25" x14ac:dyDescent="0.25">
      <c r="A1546">
        <v>175</v>
      </c>
      <c r="B1546" t="s">
        <v>94</v>
      </c>
      <c r="C1546" t="s">
        <v>79</v>
      </c>
      <c r="D1546" t="s">
        <v>80</v>
      </c>
      <c r="E1546" t="s">
        <v>22</v>
      </c>
      <c r="F1546" t="s">
        <v>81</v>
      </c>
      <c r="G1546" t="s">
        <v>3345</v>
      </c>
      <c r="H1546" t="s">
        <v>25</v>
      </c>
      <c r="I1546" t="s">
        <v>25</v>
      </c>
      <c r="J1546" s="49" t="s">
        <v>3346</v>
      </c>
      <c r="K1546" t="s">
        <v>82</v>
      </c>
      <c r="L1546" t="s">
        <v>83</v>
      </c>
      <c r="M1546" s="50">
        <v>42614</v>
      </c>
      <c r="N1546" s="50">
        <v>42614</v>
      </c>
      <c r="O1546" s="51">
        <v>0.20000000298023224</v>
      </c>
      <c r="P1546" s="51">
        <v>0</v>
      </c>
      <c r="Q1546">
        <v>100</v>
      </c>
      <c r="R1546" s="49" t="s">
        <v>3347</v>
      </c>
      <c r="S1546" s="49" t="s">
        <v>3348</v>
      </c>
      <c r="T1546" t="s">
        <v>84</v>
      </c>
      <c r="U1546" t="s">
        <v>24</v>
      </c>
      <c r="V1546" t="s">
        <v>85</v>
      </c>
      <c r="W1546" t="str">
        <f t="shared" ca="1" si="72"/>
        <v/>
      </c>
      <c r="X1546" t="str">
        <f t="shared" si="73"/>
        <v/>
      </c>
      <c r="Y1546" t="str">
        <f t="shared" ca="1" si="74"/>
        <v/>
      </c>
    </row>
    <row r="1547" spans="1:25" x14ac:dyDescent="0.25">
      <c r="A1547">
        <v>176</v>
      </c>
      <c r="B1547" t="s">
        <v>94</v>
      </c>
      <c r="C1547" t="s">
        <v>79</v>
      </c>
      <c r="D1547" t="s">
        <v>80</v>
      </c>
      <c r="E1547" t="s">
        <v>22</v>
      </c>
      <c r="F1547" t="s">
        <v>81</v>
      </c>
      <c r="G1547" t="s">
        <v>3349</v>
      </c>
      <c r="H1547" t="s">
        <v>25</v>
      </c>
      <c r="I1547" t="s">
        <v>25</v>
      </c>
      <c r="J1547" s="49" t="s">
        <v>3350</v>
      </c>
      <c r="K1547" t="s">
        <v>82</v>
      </c>
      <c r="L1547" t="s">
        <v>83</v>
      </c>
      <c r="M1547" s="50">
        <v>42614</v>
      </c>
      <c r="N1547" s="50">
        <v>42614</v>
      </c>
      <c r="O1547" s="51">
        <v>0.5</v>
      </c>
      <c r="P1547" s="51">
        <v>0</v>
      </c>
      <c r="Q1547">
        <v>100</v>
      </c>
      <c r="R1547" s="49" t="s">
        <v>3351</v>
      </c>
      <c r="S1547" s="49" t="s">
        <v>3350</v>
      </c>
      <c r="T1547" t="s">
        <v>84</v>
      </c>
      <c r="U1547" t="s">
        <v>24</v>
      </c>
      <c r="V1547" t="s">
        <v>85</v>
      </c>
      <c r="W1547" t="str">
        <f t="shared" ca="1" si="72"/>
        <v/>
      </c>
      <c r="X1547" t="str">
        <f t="shared" si="73"/>
        <v/>
      </c>
      <c r="Y1547" t="str">
        <f t="shared" ca="1" si="74"/>
        <v/>
      </c>
    </row>
    <row r="1548" spans="1:25" x14ac:dyDescent="0.25">
      <c r="A1548">
        <v>177</v>
      </c>
      <c r="B1548" t="s">
        <v>94</v>
      </c>
      <c r="C1548" t="s">
        <v>79</v>
      </c>
      <c r="D1548" t="s">
        <v>80</v>
      </c>
      <c r="E1548" t="s">
        <v>22</v>
      </c>
      <c r="F1548" t="s">
        <v>81</v>
      </c>
      <c r="G1548" t="s">
        <v>3352</v>
      </c>
      <c r="H1548" t="s">
        <v>25</v>
      </c>
      <c r="I1548" t="s">
        <v>25</v>
      </c>
      <c r="J1548" s="49" t="s">
        <v>3353</v>
      </c>
      <c r="K1548" t="s">
        <v>82</v>
      </c>
      <c r="L1548" t="s">
        <v>83</v>
      </c>
      <c r="M1548" s="50">
        <v>42614</v>
      </c>
      <c r="N1548" s="50">
        <v>42614</v>
      </c>
      <c r="O1548" s="51">
        <v>1</v>
      </c>
      <c r="P1548" s="51">
        <v>0</v>
      </c>
      <c r="Q1548">
        <v>100</v>
      </c>
      <c r="R1548" s="49" t="s">
        <v>3354</v>
      </c>
      <c r="S1548" s="49" t="s">
        <v>3353</v>
      </c>
      <c r="T1548" t="s">
        <v>84</v>
      </c>
      <c r="U1548" t="s">
        <v>24</v>
      </c>
      <c r="V1548" t="s">
        <v>85</v>
      </c>
      <c r="W1548" t="str">
        <f t="shared" ca="1" si="72"/>
        <v/>
      </c>
      <c r="X1548" t="str">
        <f t="shared" si="73"/>
        <v/>
      </c>
      <c r="Y1548" t="str">
        <f t="shared" ca="1" si="74"/>
        <v/>
      </c>
    </row>
    <row r="1549" spans="1:25" x14ac:dyDescent="0.25">
      <c r="A1549">
        <v>178</v>
      </c>
      <c r="B1549" t="s">
        <v>94</v>
      </c>
      <c r="C1549" t="s">
        <v>79</v>
      </c>
      <c r="D1549" t="s">
        <v>80</v>
      </c>
      <c r="E1549" t="s">
        <v>22</v>
      </c>
      <c r="F1549" t="s">
        <v>81</v>
      </c>
      <c r="G1549" t="s">
        <v>3355</v>
      </c>
      <c r="H1549" t="s">
        <v>25</v>
      </c>
      <c r="I1549" t="s">
        <v>25</v>
      </c>
      <c r="J1549" s="49" t="s">
        <v>3356</v>
      </c>
      <c r="K1549" t="s">
        <v>82</v>
      </c>
      <c r="L1549" t="s">
        <v>83</v>
      </c>
      <c r="M1549" s="50">
        <v>42615</v>
      </c>
      <c r="N1549" s="50">
        <v>42615</v>
      </c>
      <c r="O1549" s="51">
        <v>1</v>
      </c>
      <c r="P1549" s="51">
        <v>0</v>
      </c>
      <c r="Q1549">
        <v>100</v>
      </c>
      <c r="R1549" s="49" t="s">
        <v>3357</v>
      </c>
      <c r="S1549" s="49" t="s">
        <v>3356</v>
      </c>
      <c r="T1549" t="s">
        <v>84</v>
      </c>
      <c r="U1549" t="s">
        <v>24</v>
      </c>
      <c r="V1549" t="s">
        <v>85</v>
      </c>
      <c r="W1549" t="str">
        <f t="shared" ca="1" si="72"/>
        <v/>
      </c>
      <c r="X1549" t="str">
        <f t="shared" si="73"/>
        <v/>
      </c>
      <c r="Y1549" t="str">
        <f t="shared" ca="1" si="74"/>
        <v/>
      </c>
    </row>
    <row r="1550" spans="1:25" x14ac:dyDescent="0.25">
      <c r="A1550">
        <v>179</v>
      </c>
      <c r="B1550" t="s">
        <v>94</v>
      </c>
      <c r="C1550" t="s">
        <v>79</v>
      </c>
      <c r="D1550" t="s">
        <v>80</v>
      </c>
      <c r="E1550" t="s">
        <v>22</v>
      </c>
      <c r="F1550" t="s">
        <v>81</v>
      </c>
      <c r="G1550" t="s">
        <v>3358</v>
      </c>
      <c r="H1550" t="s">
        <v>25</v>
      </c>
      <c r="I1550" t="s">
        <v>25</v>
      </c>
      <c r="J1550" s="49" t="s">
        <v>3359</v>
      </c>
      <c r="K1550" t="s">
        <v>82</v>
      </c>
      <c r="L1550" t="s">
        <v>83</v>
      </c>
      <c r="M1550" s="50">
        <v>42615</v>
      </c>
      <c r="N1550" s="50">
        <v>42615</v>
      </c>
      <c r="O1550" s="51">
        <v>1</v>
      </c>
      <c r="P1550" s="51">
        <v>0</v>
      </c>
      <c r="Q1550">
        <v>100</v>
      </c>
      <c r="R1550" s="49" t="s">
        <v>3360</v>
      </c>
      <c r="S1550" s="49" t="s">
        <v>3359</v>
      </c>
      <c r="T1550" t="s">
        <v>84</v>
      </c>
      <c r="U1550" t="s">
        <v>24</v>
      </c>
      <c r="V1550" t="s">
        <v>85</v>
      </c>
      <c r="W1550" t="str">
        <f t="shared" ca="1" si="72"/>
        <v/>
      </c>
      <c r="X1550" t="str">
        <f t="shared" si="73"/>
        <v/>
      </c>
      <c r="Y1550" t="str">
        <f t="shared" ca="1" si="74"/>
        <v/>
      </c>
    </row>
    <row r="1551" spans="1:25" x14ac:dyDescent="0.25">
      <c r="A1551">
        <v>185</v>
      </c>
      <c r="B1551" t="s">
        <v>94</v>
      </c>
      <c r="C1551" t="s">
        <v>79</v>
      </c>
      <c r="D1551" t="s">
        <v>80</v>
      </c>
      <c r="E1551" t="s">
        <v>22</v>
      </c>
      <c r="F1551" t="s">
        <v>81</v>
      </c>
      <c r="G1551" t="s">
        <v>3361</v>
      </c>
      <c r="H1551" t="s">
        <v>23</v>
      </c>
      <c r="I1551" t="s">
        <v>23</v>
      </c>
      <c r="J1551" s="49" t="s">
        <v>3362</v>
      </c>
      <c r="K1551" t="s">
        <v>82</v>
      </c>
      <c r="L1551" t="s">
        <v>83</v>
      </c>
      <c r="M1551" s="50">
        <v>42614</v>
      </c>
      <c r="N1551" s="50">
        <v>42614</v>
      </c>
      <c r="O1551" s="51">
        <v>2</v>
      </c>
      <c r="P1551" s="51">
        <v>0</v>
      </c>
      <c r="Q1551">
        <v>100</v>
      </c>
      <c r="R1551" s="49" t="s">
        <v>3363</v>
      </c>
      <c r="S1551" s="49" t="s">
        <v>3363</v>
      </c>
      <c r="T1551" t="s">
        <v>84</v>
      </c>
      <c r="U1551" t="s">
        <v>24</v>
      </c>
      <c r="V1551" t="s">
        <v>85</v>
      </c>
      <c r="W1551" t="str">
        <f t="shared" ca="1" si="72"/>
        <v/>
      </c>
      <c r="X1551" t="str">
        <f t="shared" si="73"/>
        <v/>
      </c>
      <c r="Y1551" t="str">
        <f t="shared" ca="1" si="74"/>
        <v/>
      </c>
    </row>
    <row r="1552" spans="1:25" x14ac:dyDescent="0.25">
      <c r="A1552">
        <v>187</v>
      </c>
      <c r="B1552" t="s">
        <v>94</v>
      </c>
      <c r="C1552" t="s">
        <v>79</v>
      </c>
      <c r="D1552" t="s">
        <v>80</v>
      </c>
      <c r="E1552" t="s">
        <v>22</v>
      </c>
      <c r="F1552" t="s">
        <v>81</v>
      </c>
      <c r="G1552" t="s">
        <v>3364</v>
      </c>
      <c r="H1552" t="s">
        <v>23</v>
      </c>
      <c r="I1552" t="s">
        <v>23</v>
      </c>
      <c r="J1552" s="49" t="s">
        <v>3365</v>
      </c>
      <c r="K1552" t="s">
        <v>82</v>
      </c>
      <c r="L1552" t="s">
        <v>83</v>
      </c>
      <c r="M1552" s="50">
        <v>42614</v>
      </c>
      <c r="N1552" s="50">
        <v>42614</v>
      </c>
      <c r="O1552" s="51">
        <v>0</v>
      </c>
      <c r="P1552" s="51">
        <v>0</v>
      </c>
      <c r="Q1552">
        <v>100</v>
      </c>
      <c r="R1552" s="49" t="s">
        <v>3366</v>
      </c>
      <c r="S1552" s="49" t="s">
        <v>3366</v>
      </c>
      <c r="T1552" t="s">
        <v>84</v>
      </c>
      <c r="U1552" t="s">
        <v>24</v>
      </c>
      <c r="V1552" t="s">
        <v>85</v>
      </c>
      <c r="W1552" t="str">
        <f t="shared" ca="1" si="72"/>
        <v/>
      </c>
      <c r="X1552" t="str">
        <f t="shared" si="73"/>
        <v/>
      </c>
      <c r="Y1552" t="str">
        <f t="shared" ca="1" si="74"/>
        <v/>
      </c>
    </row>
    <row r="1553" spans="1:25" x14ac:dyDescent="0.25">
      <c r="A1553">
        <v>189</v>
      </c>
      <c r="B1553" t="s">
        <v>94</v>
      </c>
      <c r="C1553" t="s">
        <v>79</v>
      </c>
      <c r="D1553" t="s">
        <v>80</v>
      </c>
      <c r="E1553" t="s">
        <v>22</v>
      </c>
      <c r="F1553" t="s">
        <v>88</v>
      </c>
      <c r="G1553" t="s">
        <v>3367</v>
      </c>
      <c r="H1553" t="s">
        <v>25</v>
      </c>
      <c r="I1553" t="s">
        <v>25</v>
      </c>
      <c r="J1553" s="49" t="s">
        <v>3368</v>
      </c>
      <c r="K1553" t="s">
        <v>82</v>
      </c>
      <c r="L1553" t="s">
        <v>83</v>
      </c>
      <c r="M1553" s="50">
        <v>42615</v>
      </c>
      <c r="N1553" s="50">
        <v>42615</v>
      </c>
      <c r="O1553" s="51">
        <v>1</v>
      </c>
      <c r="P1553" s="51">
        <v>0</v>
      </c>
      <c r="Q1553">
        <v>100</v>
      </c>
      <c r="R1553" s="49" t="s">
        <v>3369</v>
      </c>
      <c r="S1553" s="49" t="s">
        <v>3368</v>
      </c>
      <c r="T1553" t="s">
        <v>84</v>
      </c>
      <c r="U1553" t="s">
        <v>24</v>
      </c>
      <c r="V1553" t="s">
        <v>85</v>
      </c>
      <c r="W1553" t="str">
        <f t="shared" ca="1" si="72"/>
        <v/>
      </c>
      <c r="X1553" t="str">
        <f t="shared" si="73"/>
        <v/>
      </c>
      <c r="Y1553" t="str">
        <f t="shared" ca="1" si="74"/>
        <v/>
      </c>
    </row>
    <row r="1554" spans="1:25" x14ac:dyDescent="0.25">
      <c r="A1554">
        <v>190</v>
      </c>
      <c r="B1554" t="s">
        <v>94</v>
      </c>
      <c r="C1554" t="s">
        <v>79</v>
      </c>
      <c r="D1554" t="s">
        <v>80</v>
      </c>
      <c r="E1554" t="s">
        <v>22</v>
      </c>
      <c r="F1554" t="s">
        <v>81</v>
      </c>
      <c r="G1554" t="s">
        <v>3370</v>
      </c>
      <c r="H1554" t="s">
        <v>23</v>
      </c>
      <c r="I1554" t="s">
        <v>23</v>
      </c>
      <c r="J1554" s="49" t="s">
        <v>3371</v>
      </c>
      <c r="K1554" t="s">
        <v>82</v>
      </c>
      <c r="L1554" t="s">
        <v>83</v>
      </c>
      <c r="M1554" s="50">
        <v>42614</v>
      </c>
      <c r="N1554" s="50">
        <v>42614</v>
      </c>
      <c r="O1554" s="51">
        <v>1</v>
      </c>
      <c r="P1554" s="51">
        <v>0</v>
      </c>
      <c r="Q1554">
        <v>100</v>
      </c>
      <c r="R1554" s="49" t="s">
        <v>3372</v>
      </c>
      <c r="S1554" s="49" t="s">
        <v>3372</v>
      </c>
      <c r="T1554" t="s">
        <v>84</v>
      </c>
      <c r="U1554" t="s">
        <v>24</v>
      </c>
      <c r="V1554" t="s">
        <v>85</v>
      </c>
      <c r="W1554" t="str">
        <f t="shared" ca="1" si="72"/>
        <v/>
      </c>
      <c r="X1554" t="str">
        <f t="shared" si="73"/>
        <v/>
      </c>
      <c r="Y1554" t="str">
        <f t="shared" ca="1" si="74"/>
        <v/>
      </c>
    </row>
    <row r="1555" spans="1:25" x14ac:dyDescent="0.25">
      <c r="A1555">
        <v>191</v>
      </c>
      <c r="B1555" t="s">
        <v>94</v>
      </c>
      <c r="C1555" t="s">
        <v>79</v>
      </c>
      <c r="D1555" t="s">
        <v>80</v>
      </c>
      <c r="E1555" t="s">
        <v>22</v>
      </c>
      <c r="F1555" t="s">
        <v>81</v>
      </c>
      <c r="G1555" t="s">
        <v>3373</v>
      </c>
      <c r="H1555" t="s">
        <v>23</v>
      </c>
      <c r="I1555" t="s">
        <v>23</v>
      </c>
      <c r="J1555" s="49" t="s">
        <v>3374</v>
      </c>
      <c r="K1555" t="s">
        <v>82</v>
      </c>
      <c r="L1555" t="s">
        <v>83</v>
      </c>
      <c r="M1555" s="50">
        <v>42614</v>
      </c>
      <c r="N1555" s="50">
        <v>42614</v>
      </c>
      <c r="O1555" s="51">
        <v>1</v>
      </c>
      <c r="P1555" s="51">
        <v>0</v>
      </c>
      <c r="Q1555">
        <v>100</v>
      </c>
      <c r="R1555" s="49" t="s">
        <v>3375</v>
      </c>
      <c r="S1555" s="49" t="s">
        <v>3375</v>
      </c>
      <c r="T1555" t="s">
        <v>84</v>
      </c>
      <c r="U1555" t="s">
        <v>24</v>
      </c>
      <c r="V1555" t="s">
        <v>85</v>
      </c>
      <c r="W1555" t="str">
        <f t="shared" ca="1" si="72"/>
        <v/>
      </c>
      <c r="X1555" t="str">
        <f t="shared" si="73"/>
        <v/>
      </c>
      <c r="Y1555" t="str">
        <f t="shared" ca="1" si="74"/>
        <v/>
      </c>
    </row>
    <row r="1556" spans="1:25" x14ac:dyDescent="0.25">
      <c r="A1556">
        <v>193</v>
      </c>
      <c r="B1556" t="s">
        <v>94</v>
      </c>
      <c r="C1556" t="s">
        <v>79</v>
      </c>
      <c r="D1556" t="s">
        <v>80</v>
      </c>
      <c r="E1556" t="s">
        <v>22</v>
      </c>
      <c r="F1556" t="s">
        <v>81</v>
      </c>
      <c r="G1556" t="s">
        <v>3376</v>
      </c>
      <c r="H1556" t="s">
        <v>23</v>
      </c>
      <c r="I1556" t="s">
        <v>23</v>
      </c>
      <c r="J1556" s="49" t="s">
        <v>3377</v>
      </c>
      <c r="K1556" t="s">
        <v>82</v>
      </c>
      <c r="L1556" t="s">
        <v>83</v>
      </c>
      <c r="M1556" s="50">
        <v>42614</v>
      </c>
      <c r="N1556" s="50">
        <v>42614</v>
      </c>
      <c r="O1556" s="51">
        <v>1</v>
      </c>
      <c r="P1556" s="51">
        <v>0</v>
      </c>
      <c r="Q1556">
        <v>100</v>
      </c>
      <c r="R1556" s="49" t="s">
        <v>3378</v>
      </c>
      <c r="S1556" s="49" t="s">
        <v>3378</v>
      </c>
      <c r="T1556" t="s">
        <v>84</v>
      </c>
      <c r="U1556" t="s">
        <v>24</v>
      </c>
      <c r="V1556" t="s">
        <v>85</v>
      </c>
      <c r="W1556" t="str">
        <f t="shared" ca="1" si="72"/>
        <v/>
      </c>
      <c r="X1556" t="str">
        <f t="shared" si="73"/>
        <v/>
      </c>
      <c r="Y1556" t="str">
        <f t="shared" ca="1" si="74"/>
        <v/>
      </c>
    </row>
    <row r="1557" spans="1:25" x14ac:dyDescent="0.25">
      <c r="A1557">
        <v>194</v>
      </c>
      <c r="B1557" t="s">
        <v>94</v>
      </c>
      <c r="C1557" t="s">
        <v>79</v>
      </c>
      <c r="D1557" t="s">
        <v>80</v>
      </c>
      <c r="E1557" t="s">
        <v>22</v>
      </c>
      <c r="F1557" t="s">
        <v>81</v>
      </c>
      <c r="G1557" t="s">
        <v>3379</v>
      </c>
      <c r="H1557" t="s">
        <v>23</v>
      </c>
      <c r="I1557" t="s">
        <v>23</v>
      </c>
      <c r="J1557" s="49" t="s">
        <v>3380</v>
      </c>
      <c r="K1557" t="s">
        <v>82</v>
      </c>
      <c r="L1557" t="s">
        <v>83</v>
      </c>
      <c r="M1557" s="50">
        <v>42614</v>
      </c>
      <c r="N1557" s="50">
        <v>42614</v>
      </c>
      <c r="O1557" s="51">
        <v>1</v>
      </c>
      <c r="P1557" s="51">
        <v>0</v>
      </c>
      <c r="Q1557">
        <v>100</v>
      </c>
      <c r="R1557" s="49" t="s">
        <v>3381</v>
      </c>
      <c r="S1557" s="49" t="s">
        <v>3381</v>
      </c>
      <c r="T1557" t="s">
        <v>84</v>
      </c>
      <c r="U1557" t="s">
        <v>24</v>
      </c>
      <c r="V1557" t="s">
        <v>85</v>
      </c>
      <c r="W1557" t="str">
        <f t="shared" ca="1" si="72"/>
        <v/>
      </c>
      <c r="X1557" t="str">
        <f t="shared" si="73"/>
        <v/>
      </c>
      <c r="Y1557" t="str">
        <f t="shared" ca="1" si="74"/>
        <v/>
      </c>
    </row>
    <row r="1558" spans="1:25" x14ac:dyDescent="0.25">
      <c r="A1558">
        <v>195</v>
      </c>
      <c r="B1558" t="s">
        <v>94</v>
      </c>
      <c r="C1558" t="s">
        <v>79</v>
      </c>
      <c r="D1558" t="s">
        <v>80</v>
      </c>
      <c r="E1558" t="s">
        <v>22</v>
      </c>
      <c r="F1558" t="s">
        <v>81</v>
      </c>
      <c r="G1558" t="s">
        <v>95</v>
      </c>
      <c r="H1558" t="s">
        <v>23</v>
      </c>
      <c r="I1558" t="s">
        <v>23</v>
      </c>
      <c r="J1558" s="49" t="s">
        <v>3382</v>
      </c>
      <c r="K1558" t="s">
        <v>82</v>
      </c>
      <c r="L1558" t="s">
        <v>83</v>
      </c>
      <c r="M1558" s="50">
        <v>42614</v>
      </c>
      <c r="N1558" s="50">
        <v>42614</v>
      </c>
      <c r="O1558" s="51">
        <v>1</v>
      </c>
      <c r="P1558" s="51">
        <v>0</v>
      </c>
      <c r="Q1558">
        <v>100</v>
      </c>
      <c r="R1558" s="49" t="s">
        <v>3383</v>
      </c>
      <c r="S1558" s="49" t="s">
        <v>3383</v>
      </c>
      <c r="T1558" t="s">
        <v>84</v>
      </c>
      <c r="U1558" t="s">
        <v>24</v>
      </c>
      <c r="V1558" t="s">
        <v>85</v>
      </c>
      <c r="W1558" t="str">
        <f t="shared" ca="1" si="72"/>
        <v/>
      </c>
      <c r="X1558" t="str">
        <f t="shared" si="73"/>
        <v/>
      </c>
      <c r="Y1558" t="str">
        <f t="shared" ca="1" si="74"/>
        <v/>
      </c>
    </row>
    <row r="1559" spans="1:25" x14ac:dyDescent="0.25">
      <c r="A1559">
        <v>196</v>
      </c>
      <c r="B1559" t="s">
        <v>94</v>
      </c>
      <c r="C1559" t="s">
        <v>79</v>
      </c>
      <c r="D1559" t="s">
        <v>80</v>
      </c>
      <c r="E1559" t="s">
        <v>22</v>
      </c>
      <c r="F1559" t="s">
        <v>81</v>
      </c>
      <c r="G1559" t="s">
        <v>95</v>
      </c>
      <c r="H1559" t="s">
        <v>23</v>
      </c>
      <c r="I1559" t="s">
        <v>23</v>
      </c>
      <c r="J1559" s="49" t="s">
        <v>3384</v>
      </c>
      <c r="K1559" t="s">
        <v>82</v>
      </c>
      <c r="L1559" t="s">
        <v>83</v>
      </c>
      <c r="M1559" s="50">
        <v>42614</v>
      </c>
      <c r="N1559" s="50">
        <v>42614</v>
      </c>
      <c r="O1559" s="51">
        <v>1</v>
      </c>
      <c r="P1559" s="51">
        <v>0</v>
      </c>
      <c r="Q1559">
        <v>100</v>
      </c>
      <c r="R1559" s="49" t="s">
        <v>3385</v>
      </c>
      <c r="S1559" s="49" t="s">
        <v>3385</v>
      </c>
      <c r="T1559" t="s">
        <v>84</v>
      </c>
      <c r="U1559" t="s">
        <v>24</v>
      </c>
      <c r="V1559" t="s">
        <v>85</v>
      </c>
      <c r="W1559" t="str">
        <f t="shared" ca="1" si="72"/>
        <v/>
      </c>
      <c r="X1559" t="str">
        <f t="shared" si="73"/>
        <v/>
      </c>
      <c r="Y1559" t="str">
        <f t="shared" ca="1" si="74"/>
        <v/>
      </c>
    </row>
    <row r="1560" spans="1:25" x14ac:dyDescent="0.25">
      <c r="A1560">
        <v>197</v>
      </c>
      <c r="B1560" t="s">
        <v>94</v>
      </c>
      <c r="C1560" t="s">
        <v>79</v>
      </c>
      <c r="D1560" t="s">
        <v>80</v>
      </c>
      <c r="E1560" t="s">
        <v>22</v>
      </c>
      <c r="F1560" t="s">
        <v>81</v>
      </c>
      <c r="G1560" t="s">
        <v>95</v>
      </c>
      <c r="H1560" t="s">
        <v>23</v>
      </c>
      <c r="I1560" t="s">
        <v>23</v>
      </c>
      <c r="J1560" s="49" t="s">
        <v>3386</v>
      </c>
      <c r="K1560" t="s">
        <v>82</v>
      </c>
      <c r="L1560" t="s">
        <v>83</v>
      </c>
      <c r="M1560" s="50">
        <v>42614</v>
      </c>
      <c r="N1560" s="50">
        <v>42614</v>
      </c>
      <c r="O1560" s="51">
        <v>1</v>
      </c>
      <c r="P1560" s="51">
        <v>0</v>
      </c>
      <c r="Q1560">
        <v>100</v>
      </c>
      <c r="R1560" s="49" t="s">
        <v>3387</v>
      </c>
      <c r="S1560" s="49" t="s">
        <v>3387</v>
      </c>
      <c r="T1560" t="s">
        <v>84</v>
      </c>
      <c r="U1560" t="s">
        <v>24</v>
      </c>
      <c r="V1560" t="s">
        <v>85</v>
      </c>
      <c r="W1560" t="str">
        <f t="shared" ca="1" si="72"/>
        <v/>
      </c>
      <c r="X1560" t="str">
        <f t="shared" si="73"/>
        <v/>
      </c>
      <c r="Y1560" t="str">
        <f t="shared" ca="1" si="74"/>
        <v/>
      </c>
    </row>
    <row r="1561" spans="1:25" x14ac:dyDescent="0.25">
      <c r="A1561">
        <v>200</v>
      </c>
      <c r="B1561" t="s">
        <v>94</v>
      </c>
      <c r="C1561" t="s">
        <v>79</v>
      </c>
      <c r="D1561" t="s">
        <v>80</v>
      </c>
      <c r="E1561" t="s">
        <v>22</v>
      </c>
      <c r="F1561" t="s">
        <v>81</v>
      </c>
      <c r="G1561" t="s">
        <v>95</v>
      </c>
      <c r="H1561" t="s">
        <v>23</v>
      </c>
      <c r="I1561" t="s">
        <v>23</v>
      </c>
      <c r="J1561" s="49" t="s">
        <v>3388</v>
      </c>
      <c r="K1561" t="s">
        <v>82</v>
      </c>
      <c r="L1561" t="s">
        <v>83</v>
      </c>
      <c r="M1561" s="50">
        <v>42614</v>
      </c>
      <c r="N1561" s="50">
        <v>42614</v>
      </c>
      <c r="O1561" s="51">
        <v>1</v>
      </c>
      <c r="P1561" s="51">
        <v>0</v>
      </c>
      <c r="Q1561">
        <v>100</v>
      </c>
      <c r="R1561" s="49" t="s">
        <v>3389</v>
      </c>
      <c r="S1561" s="49" t="s">
        <v>3389</v>
      </c>
      <c r="T1561" t="s">
        <v>84</v>
      </c>
      <c r="U1561" t="s">
        <v>24</v>
      </c>
      <c r="V1561" t="s">
        <v>85</v>
      </c>
      <c r="W1561" t="str">
        <f t="shared" ca="1" si="72"/>
        <v/>
      </c>
      <c r="X1561" t="str">
        <f t="shared" si="73"/>
        <v/>
      </c>
      <c r="Y1561" t="str">
        <f t="shared" ca="1" si="74"/>
        <v/>
      </c>
    </row>
    <row r="1562" spans="1:25" x14ac:dyDescent="0.25">
      <c r="A1562">
        <v>202</v>
      </c>
      <c r="B1562" t="s">
        <v>94</v>
      </c>
      <c r="C1562" t="s">
        <v>79</v>
      </c>
      <c r="D1562" t="s">
        <v>80</v>
      </c>
      <c r="E1562" t="s">
        <v>22</v>
      </c>
      <c r="F1562" t="s">
        <v>81</v>
      </c>
      <c r="G1562" t="s">
        <v>95</v>
      </c>
      <c r="H1562" t="s">
        <v>23</v>
      </c>
      <c r="I1562" t="s">
        <v>23</v>
      </c>
      <c r="J1562" s="49" t="s">
        <v>3390</v>
      </c>
      <c r="K1562" t="s">
        <v>82</v>
      </c>
      <c r="L1562" t="s">
        <v>83</v>
      </c>
      <c r="M1562" s="50">
        <v>42614</v>
      </c>
      <c r="N1562" s="50">
        <v>42614</v>
      </c>
      <c r="O1562" s="51">
        <v>1</v>
      </c>
      <c r="P1562" s="51">
        <v>0</v>
      </c>
      <c r="Q1562">
        <v>100</v>
      </c>
      <c r="R1562" s="49" t="s">
        <v>3391</v>
      </c>
      <c r="S1562" s="49" t="s">
        <v>3391</v>
      </c>
      <c r="T1562" t="s">
        <v>84</v>
      </c>
      <c r="U1562" t="s">
        <v>24</v>
      </c>
      <c r="V1562" t="s">
        <v>85</v>
      </c>
      <c r="W1562" t="str">
        <f t="shared" ca="1" si="72"/>
        <v/>
      </c>
      <c r="X1562" t="str">
        <f t="shared" si="73"/>
        <v/>
      </c>
      <c r="Y1562" t="str">
        <f t="shared" ca="1" si="74"/>
        <v/>
      </c>
    </row>
    <row r="1563" spans="1:25" x14ac:dyDescent="0.25">
      <c r="A1563">
        <v>204</v>
      </c>
      <c r="B1563" t="s">
        <v>94</v>
      </c>
      <c r="C1563" t="s">
        <v>79</v>
      </c>
      <c r="D1563" t="s">
        <v>80</v>
      </c>
      <c r="E1563" t="s">
        <v>22</v>
      </c>
      <c r="F1563" t="s">
        <v>81</v>
      </c>
      <c r="G1563" t="s">
        <v>95</v>
      </c>
      <c r="H1563" t="s">
        <v>23</v>
      </c>
      <c r="I1563" t="s">
        <v>23</v>
      </c>
      <c r="J1563" s="49" t="s">
        <v>3392</v>
      </c>
      <c r="K1563" t="s">
        <v>82</v>
      </c>
      <c r="L1563" t="s">
        <v>83</v>
      </c>
      <c r="M1563" s="50">
        <v>42614</v>
      </c>
      <c r="N1563" s="50">
        <v>42614</v>
      </c>
      <c r="O1563" s="51">
        <v>1</v>
      </c>
      <c r="P1563" s="51">
        <v>0</v>
      </c>
      <c r="Q1563">
        <v>100</v>
      </c>
      <c r="R1563" s="49" t="s">
        <v>3393</v>
      </c>
      <c r="S1563" s="49" t="s">
        <v>3393</v>
      </c>
      <c r="T1563" t="s">
        <v>84</v>
      </c>
      <c r="U1563" t="s">
        <v>24</v>
      </c>
      <c r="V1563" t="s">
        <v>85</v>
      </c>
      <c r="W1563" t="str">
        <f t="shared" ca="1" si="72"/>
        <v/>
      </c>
      <c r="X1563" t="str">
        <f t="shared" si="73"/>
        <v/>
      </c>
      <c r="Y1563" t="str">
        <f t="shared" ca="1" si="74"/>
        <v/>
      </c>
    </row>
    <row r="1564" spans="1:25" x14ac:dyDescent="0.25">
      <c r="A1564">
        <v>205</v>
      </c>
      <c r="B1564" t="s">
        <v>94</v>
      </c>
      <c r="C1564" t="s">
        <v>79</v>
      </c>
      <c r="D1564" t="s">
        <v>80</v>
      </c>
      <c r="E1564" t="s">
        <v>22</v>
      </c>
      <c r="F1564" t="s">
        <v>81</v>
      </c>
      <c r="G1564" t="s">
        <v>95</v>
      </c>
      <c r="H1564" t="s">
        <v>23</v>
      </c>
      <c r="I1564" t="s">
        <v>23</v>
      </c>
      <c r="J1564" s="49" t="s">
        <v>3394</v>
      </c>
      <c r="K1564" t="s">
        <v>82</v>
      </c>
      <c r="L1564" t="s">
        <v>83</v>
      </c>
      <c r="M1564" s="50">
        <v>42614</v>
      </c>
      <c r="N1564" s="50">
        <v>42614</v>
      </c>
      <c r="O1564" s="51">
        <v>1</v>
      </c>
      <c r="P1564" s="51">
        <v>0</v>
      </c>
      <c r="Q1564">
        <v>100</v>
      </c>
      <c r="R1564" s="49" t="s">
        <v>3395</v>
      </c>
      <c r="S1564" s="49" t="s">
        <v>3395</v>
      </c>
      <c r="T1564" t="s">
        <v>84</v>
      </c>
      <c r="U1564" t="s">
        <v>24</v>
      </c>
      <c r="V1564" t="s">
        <v>85</v>
      </c>
      <c r="W1564" t="str">
        <f t="shared" ca="1" si="72"/>
        <v/>
      </c>
      <c r="X1564" t="str">
        <f t="shared" si="73"/>
        <v/>
      </c>
      <c r="Y1564" t="str">
        <f t="shared" ca="1" si="74"/>
        <v/>
      </c>
    </row>
    <row r="1565" spans="1:25" x14ac:dyDescent="0.25">
      <c r="A1565">
        <v>206</v>
      </c>
      <c r="B1565" t="s">
        <v>94</v>
      </c>
      <c r="C1565" t="s">
        <v>79</v>
      </c>
      <c r="D1565" t="s">
        <v>80</v>
      </c>
      <c r="E1565" t="s">
        <v>22</v>
      </c>
      <c r="F1565" t="s">
        <v>81</v>
      </c>
      <c r="G1565" t="s">
        <v>95</v>
      </c>
      <c r="H1565" t="s">
        <v>23</v>
      </c>
      <c r="I1565" t="s">
        <v>23</v>
      </c>
      <c r="J1565" s="49" t="s">
        <v>3396</v>
      </c>
      <c r="K1565" t="s">
        <v>82</v>
      </c>
      <c r="L1565" t="s">
        <v>83</v>
      </c>
      <c r="M1565" s="50">
        <v>42614</v>
      </c>
      <c r="N1565" s="50">
        <v>42614</v>
      </c>
      <c r="O1565" s="51">
        <v>1</v>
      </c>
      <c r="P1565" s="51">
        <v>0</v>
      </c>
      <c r="Q1565">
        <v>100</v>
      </c>
      <c r="R1565" s="49" t="s">
        <v>3397</v>
      </c>
      <c r="S1565" s="49" t="s">
        <v>3397</v>
      </c>
      <c r="T1565" t="s">
        <v>84</v>
      </c>
      <c r="U1565" t="s">
        <v>24</v>
      </c>
      <c r="V1565" t="s">
        <v>85</v>
      </c>
      <c r="W1565" t="str">
        <f t="shared" ca="1" si="72"/>
        <v/>
      </c>
      <c r="X1565" t="str">
        <f t="shared" si="73"/>
        <v/>
      </c>
      <c r="Y1565" t="str">
        <f t="shared" ca="1" si="74"/>
        <v/>
      </c>
    </row>
    <row r="1566" spans="1:25" x14ac:dyDescent="0.25">
      <c r="A1566">
        <v>207</v>
      </c>
      <c r="B1566" t="s">
        <v>94</v>
      </c>
      <c r="C1566" t="s">
        <v>79</v>
      </c>
      <c r="D1566" t="s">
        <v>80</v>
      </c>
      <c r="E1566" t="s">
        <v>22</v>
      </c>
      <c r="F1566" t="s">
        <v>81</v>
      </c>
      <c r="G1566" t="s">
        <v>95</v>
      </c>
      <c r="H1566" t="s">
        <v>23</v>
      </c>
      <c r="I1566" t="s">
        <v>23</v>
      </c>
      <c r="J1566" s="49" t="s">
        <v>3398</v>
      </c>
      <c r="K1566" t="s">
        <v>82</v>
      </c>
      <c r="L1566" t="s">
        <v>83</v>
      </c>
      <c r="M1566" s="50">
        <v>42614</v>
      </c>
      <c r="N1566" s="50">
        <v>42614</v>
      </c>
      <c r="O1566" s="51">
        <v>1</v>
      </c>
      <c r="P1566" s="51">
        <v>0</v>
      </c>
      <c r="Q1566">
        <v>100</v>
      </c>
      <c r="R1566" s="49" t="s">
        <v>3399</v>
      </c>
      <c r="S1566" s="49" t="s">
        <v>3399</v>
      </c>
      <c r="T1566" t="s">
        <v>84</v>
      </c>
      <c r="U1566" t="s">
        <v>24</v>
      </c>
      <c r="V1566" t="s">
        <v>85</v>
      </c>
      <c r="W1566" t="str">
        <f t="shared" ca="1" si="72"/>
        <v/>
      </c>
      <c r="X1566" t="str">
        <f t="shared" si="73"/>
        <v/>
      </c>
      <c r="Y1566" t="str">
        <f t="shared" ca="1" si="74"/>
        <v/>
      </c>
    </row>
    <row r="1567" spans="1:25" x14ac:dyDescent="0.25">
      <c r="A1567">
        <v>209</v>
      </c>
      <c r="B1567" t="s">
        <v>94</v>
      </c>
      <c r="C1567" t="s">
        <v>79</v>
      </c>
      <c r="D1567" t="s">
        <v>80</v>
      </c>
      <c r="E1567" t="s">
        <v>22</v>
      </c>
      <c r="F1567" t="s">
        <v>81</v>
      </c>
      <c r="G1567" t="s">
        <v>95</v>
      </c>
      <c r="H1567" t="s">
        <v>23</v>
      </c>
      <c r="I1567" t="s">
        <v>23</v>
      </c>
      <c r="J1567" s="49" t="s">
        <v>3400</v>
      </c>
      <c r="K1567" t="s">
        <v>82</v>
      </c>
      <c r="L1567" t="s">
        <v>83</v>
      </c>
      <c r="M1567" s="50">
        <v>42614</v>
      </c>
      <c r="N1567" s="50">
        <v>42614</v>
      </c>
      <c r="O1567" s="51">
        <v>1</v>
      </c>
      <c r="P1567" s="51">
        <v>0</v>
      </c>
      <c r="Q1567">
        <v>100</v>
      </c>
      <c r="R1567" s="49" t="s">
        <v>3401</v>
      </c>
      <c r="S1567" s="49" t="s">
        <v>3401</v>
      </c>
      <c r="T1567" t="s">
        <v>84</v>
      </c>
      <c r="U1567" t="s">
        <v>24</v>
      </c>
      <c r="V1567" t="s">
        <v>85</v>
      </c>
      <c r="W1567" t="str">
        <f t="shared" ca="1" si="72"/>
        <v/>
      </c>
      <c r="X1567" t="str">
        <f t="shared" si="73"/>
        <v/>
      </c>
      <c r="Y1567" t="str">
        <f t="shared" ca="1" si="74"/>
        <v/>
      </c>
    </row>
    <row r="1568" spans="1:25" x14ac:dyDescent="0.25">
      <c r="A1568">
        <v>210</v>
      </c>
      <c r="B1568" t="s">
        <v>94</v>
      </c>
      <c r="C1568" t="s">
        <v>79</v>
      </c>
      <c r="D1568" t="s">
        <v>80</v>
      </c>
      <c r="E1568" t="s">
        <v>22</v>
      </c>
      <c r="F1568" t="s">
        <v>81</v>
      </c>
      <c r="G1568" t="s">
        <v>95</v>
      </c>
      <c r="H1568" t="s">
        <v>23</v>
      </c>
      <c r="I1568" t="s">
        <v>23</v>
      </c>
      <c r="J1568" s="49" t="s">
        <v>3402</v>
      </c>
      <c r="K1568" t="s">
        <v>82</v>
      </c>
      <c r="L1568" t="s">
        <v>83</v>
      </c>
      <c r="M1568" s="50">
        <v>42614</v>
      </c>
      <c r="N1568" s="50">
        <v>42614</v>
      </c>
      <c r="O1568" s="51">
        <v>1</v>
      </c>
      <c r="P1568" s="51">
        <v>0</v>
      </c>
      <c r="Q1568">
        <v>100</v>
      </c>
      <c r="R1568" s="49" t="s">
        <v>3403</v>
      </c>
      <c r="S1568" s="49" t="s">
        <v>3403</v>
      </c>
      <c r="T1568" t="s">
        <v>84</v>
      </c>
      <c r="U1568" t="s">
        <v>24</v>
      </c>
      <c r="V1568" t="s">
        <v>85</v>
      </c>
      <c r="W1568" t="str">
        <f t="shared" ca="1" si="72"/>
        <v/>
      </c>
      <c r="X1568" t="str">
        <f t="shared" si="73"/>
        <v/>
      </c>
      <c r="Y1568" t="str">
        <f t="shared" ca="1" si="74"/>
        <v/>
      </c>
    </row>
    <row r="1569" spans="1:25" x14ac:dyDescent="0.25">
      <c r="A1569">
        <v>212</v>
      </c>
      <c r="B1569" t="s">
        <v>94</v>
      </c>
      <c r="C1569" t="s">
        <v>79</v>
      </c>
      <c r="D1569" t="s">
        <v>80</v>
      </c>
      <c r="E1569" t="s">
        <v>22</v>
      </c>
      <c r="F1569" t="s">
        <v>81</v>
      </c>
      <c r="G1569" t="s">
        <v>3404</v>
      </c>
      <c r="H1569" t="s">
        <v>23</v>
      </c>
      <c r="I1569" t="s">
        <v>23</v>
      </c>
      <c r="J1569" s="49" t="s">
        <v>3405</v>
      </c>
      <c r="K1569" t="s">
        <v>82</v>
      </c>
      <c r="L1569" t="s">
        <v>83</v>
      </c>
      <c r="M1569" s="50">
        <v>42614</v>
      </c>
      <c r="N1569" s="50">
        <v>42614</v>
      </c>
      <c r="O1569" s="51">
        <v>1</v>
      </c>
      <c r="P1569" s="51">
        <v>0</v>
      </c>
      <c r="Q1569">
        <v>100</v>
      </c>
      <c r="R1569" s="49" t="s">
        <v>3406</v>
      </c>
      <c r="S1569" s="49" t="s">
        <v>3406</v>
      </c>
      <c r="T1569" t="s">
        <v>84</v>
      </c>
      <c r="U1569" t="s">
        <v>24</v>
      </c>
      <c r="V1569" t="s">
        <v>85</v>
      </c>
      <c r="W1569" t="str">
        <f t="shared" ca="1" si="72"/>
        <v/>
      </c>
      <c r="X1569" t="str">
        <f t="shared" si="73"/>
        <v/>
      </c>
      <c r="Y1569" t="str">
        <f t="shared" ca="1" si="74"/>
        <v/>
      </c>
    </row>
    <row r="1570" spans="1:25" x14ac:dyDescent="0.25">
      <c r="A1570">
        <v>221</v>
      </c>
      <c r="B1570" t="s">
        <v>94</v>
      </c>
      <c r="C1570" t="s">
        <v>79</v>
      </c>
      <c r="D1570" t="s">
        <v>80</v>
      </c>
      <c r="E1570" t="s">
        <v>22</v>
      </c>
      <c r="F1570" t="s">
        <v>81</v>
      </c>
      <c r="G1570" t="s">
        <v>3407</v>
      </c>
      <c r="H1570" t="s">
        <v>25</v>
      </c>
      <c r="I1570" t="s">
        <v>25</v>
      </c>
      <c r="J1570" s="49" t="s">
        <v>3408</v>
      </c>
      <c r="K1570" t="s">
        <v>82</v>
      </c>
      <c r="L1570" t="s">
        <v>83</v>
      </c>
      <c r="M1570" s="50">
        <v>42615</v>
      </c>
      <c r="N1570" s="50">
        <v>42615</v>
      </c>
      <c r="O1570" s="51">
        <v>2</v>
      </c>
      <c r="P1570" s="51">
        <v>0</v>
      </c>
      <c r="Q1570">
        <v>100</v>
      </c>
      <c r="R1570" s="49" t="s">
        <v>3409</v>
      </c>
      <c r="S1570" s="49" t="s">
        <v>3408</v>
      </c>
      <c r="T1570" t="s">
        <v>84</v>
      </c>
      <c r="U1570" t="s">
        <v>24</v>
      </c>
      <c r="V1570" t="s">
        <v>85</v>
      </c>
      <c r="W1570" t="str">
        <f t="shared" ca="1" si="72"/>
        <v/>
      </c>
      <c r="X1570" t="str">
        <f t="shared" si="73"/>
        <v/>
      </c>
      <c r="Y1570" t="str">
        <f t="shared" ca="1" si="74"/>
        <v/>
      </c>
    </row>
    <row r="1571" spans="1:25" x14ac:dyDescent="0.25">
      <c r="A1571">
        <v>223</v>
      </c>
      <c r="B1571" t="s">
        <v>94</v>
      </c>
      <c r="C1571" t="s">
        <v>79</v>
      </c>
      <c r="D1571" t="s">
        <v>80</v>
      </c>
      <c r="E1571" t="s">
        <v>22</v>
      </c>
      <c r="F1571" t="s">
        <v>92</v>
      </c>
      <c r="G1571" t="s">
        <v>3410</v>
      </c>
      <c r="H1571" t="s">
        <v>25</v>
      </c>
      <c r="I1571" t="s">
        <v>25</v>
      </c>
      <c r="J1571" s="49" t="s">
        <v>3411</v>
      </c>
      <c r="K1571" t="s">
        <v>82</v>
      </c>
      <c r="L1571" t="s">
        <v>83</v>
      </c>
      <c r="M1571" s="50">
        <v>42615</v>
      </c>
      <c r="N1571" s="50">
        <v>42615</v>
      </c>
      <c r="O1571" s="51">
        <v>1</v>
      </c>
      <c r="P1571" s="51">
        <v>0</v>
      </c>
      <c r="Q1571">
        <v>100</v>
      </c>
      <c r="R1571" s="49" t="s">
        <v>3412</v>
      </c>
      <c r="S1571" s="49" t="s">
        <v>3413</v>
      </c>
      <c r="T1571" t="s">
        <v>84</v>
      </c>
      <c r="U1571" t="s">
        <v>24</v>
      </c>
      <c r="V1571" t="s">
        <v>85</v>
      </c>
      <c r="W1571" t="str">
        <f t="shared" ca="1" si="72"/>
        <v/>
      </c>
      <c r="X1571" t="str">
        <f t="shared" si="73"/>
        <v/>
      </c>
      <c r="Y1571" t="str">
        <f t="shared" ca="1" si="74"/>
        <v/>
      </c>
    </row>
    <row r="1572" spans="1:25" x14ac:dyDescent="0.25">
      <c r="A1572">
        <v>224</v>
      </c>
      <c r="B1572" t="s">
        <v>94</v>
      </c>
      <c r="C1572" t="s">
        <v>79</v>
      </c>
      <c r="D1572" t="s">
        <v>80</v>
      </c>
      <c r="E1572" t="s">
        <v>22</v>
      </c>
      <c r="F1572" t="s">
        <v>81</v>
      </c>
      <c r="G1572" t="s">
        <v>3268</v>
      </c>
      <c r="H1572" t="s">
        <v>25</v>
      </c>
      <c r="I1572" t="s">
        <v>25</v>
      </c>
      <c r="J1572" s="49" t="s">
        <v>3414</v>
      </c>
      <c r="K1572" t="s">
        <v>82</v>
      </c>
      <c r="L1572" t="s">
        <v>83</v>
      </c>
      <c r="M1572" s="50">
        <v>42615</v>
      </c>
      <c r="N1572" s="50">
        <v>42615</v>
      </c>
      <c r="O1572" s="51">
        <v>1</v>
      </c>
      <c r="P1572" s="51">
        <v>0</v>
      </c>
      <c r="Q1572">
        <v>100</v>
      </c>
      <c r="R1572" s="49" t="s">
        <v>3415</v>
      </c>
      <c r="S1572" s="49" t="s">
        <v>3414</v>
      </c>
      <c r="T1572" t="s">
        <v>84</v>
      </c>
      <c r="U1572" t="s">
        <v>24</v>
      </c>
      <c r="V1572" t="s">
        <v>85</v>
      </c>
      <c r="W1572" t="str">
        <f t="shared" ca="1" si="72"/>
        <v/>
      </c>
      <c r="X1572" t="str">
        <f t="shared" si="73"/>
        <v/>
      </c>
      <c r="Y1572" t="str">
        <f t="shared" ca="1" si="74"/>
        <v/>
      </c>
    </row>
    <row r="1573" spans="1:25" x14ac:dyDescent="0.25">
      <c r="A1573">
        <v>225</v>
      </c>
      <c r="B1573" t="s">
        <v>94</v>
      </c>
      <c r="C1573" t="s">
        <v>79</v>
      </c>
      <c r="D1573" t="s">
        <v>80</v>
      </c>
      <c r="E1573" t="s">
        <v>22</v>
      </c>
      <c r="F1573" t="s">
        <v>88</v>
      </c>
      <c r="G1573" t="s">
        <v>3416</v>
      </c>
      <c r="H1573" t="s">
        <v>25</v>
      </c>
      <c r="I1573" t="s">
        <v>25</v>
      </c>
      <c r="J1573" s="49" t="s">
        <v>3417</v>
      </c>
      <c r="K1573" t="s">
        <v>82</v>
      </c>
      <c r="L1573" t="s">
        <v>83</v>
      </c>
      <c r="M1573" s="50">
        <v>42615</v>
      </c>
      <c r="N1573" s="50">
        <v>42615</v>
      </c>
      <c r="O1573" s="51">
        <v>0.80000001192092896</v>
      </c>
      <c r="P1573" s="51">
        <v>0</v>
      </c>
      <c r="Q1573">
        <v>100</v>
      </c>
      <c r="R1573" s="49" t="s">
        <v>3418</v>
      </c>
      <c r="S1573" s="49" t="s">
        <v>3417</v>
      </c>
      <c r="T1573" t="s">
        <v>84</v>
      </c>
      <c r="U1573" t="s">
        <v>24</v>
      </c>
      <c r="V1573" t="s">
        <v>85</v>
      </c>
      <c r="W1573" t="str">
        <f t="shared" ca="1" si="72"/>
        <v/>
      </c>
      <c r="X1573" t="str">
        <f t="shared" si="73"/>
        <v/>
      </c>
      <c r="Y1573" t="str">
        <f t="shared" ca="1" si="74"/>
        <v/>
      </c>
    </row>
    <row r="1574" spans="1:25" x14ac:dyDescent="0.25">
      <c r="A1574">
        <v>230</v>
      </c>
      <c r="B1574" t="s">
        <v>94</v>
      </c>
      <c r="C1574" t="s">
        <v>79</v>
      </c>
      <c r="D1574" t="s">
        <v>80</v>
      </c>
      <c r="E1574" t="s">
        <v>22</v>
      </c>
      <c r="F1574" t="s">
        <v>81</v>
      </c>
      <c r="G1574" t="s">
        <v>3419</v>
      </c>
      <c r="H1574" t="s">
        <v>25</v>
      </c>
      <c r="I1574" t="s">
        <v>25</v>
      </c>
      <c r="J1574" s="49" t="s">
        <v>3420</v>
      </c>
      <c r="K1574" t="s">
        <v>82</v>
      </c>
      <c r="L1574" t="s">
        <v>83</v>
      </c>
      <c r="M1574" s="50">
        <v>42615</v>
      </c>
      <c r="N1574" s="50">
        <v>42615</v>
      </c>
      <c r="O1574" s="51">
        <v>1</v>
      </c>
      <c r="P1574" s="51">
        <v>0</v>
      </c>
      <c r="Q1574">
        <v>100</v>
      </c>
      <c r="R1574" s="49" t="s">
        <v>3421</v>
      </c>
      <c r="S1574" s="49" t="s">
        <v>3420</v>
      </c>
      <c r="T1574" t="s">
        <v>84</v>
      </c>
      <c r="U1574" t="s">
        <v>24</v>
      </c>
      <c r="V1574" t="s">
        <v>85</v>
      </c>
      <c r="W1574" t="str">
        <f t="shared" ca="1" si="72"/>
        <v/>
      </c>
      <c r="X1574" t="str">
        <f t="shared" si="73"/>
        <v/>
      </c>
      <c r="Y1574" t="str">
        <f t="shared" ca="1" si="74"/>
        <v/>
      </c>
    </row>
    <row r="1575" spans="1:25" x14ac:dyDescent="0.25">
      <c r="A1575">
        <v>232</v>
      </c>
      <c r="B1575" t="s">
        <v>94</v>
      </c>
      <c r="C1575" t="s">
        <v>87</v>
      </c>
      <c r="D1575" t="s">
        <v>80</v>
      </c>
      <c r="E1575" t="s">
        <v>22</v>
      </c>
      <c r="F1575" t="s">
        <v>81</v>
      </c>
      <c r="G1575" t="s">
        <v>3422</v>
      </c>
      <c r="H1575" t="s">
        <v>25</v>
      </c>
      <c r="I1575" t="s">
        <v>25</v>
      </c>
      <c r="J1575" s="49" t="s">
        <v>3423</v>
      </c>
      <c r="K1575" t="s">
        <v>82</v>
      </c>
      <c r="L1575" t="s">
        <v>83</v>
      </c>
      <c r="M1575" s="50">
        <v>42615</v>
      </c>
      <c r="N1575" s="50">
        <v>42618</v>
      </c>
      <c r="O1575" s="51">
        <v>12</v>
      </c>
      <c r="P1575" s="51">
        <v>0</v>
      </c>
      <c r="Q1575">
        <v>100</v>
      </c>
      <c r="R1575" s="49" t="s">
        <v>3424</v>
      </c>
      <c r="S1575" s="49" t="s">
        <v>3423</v>
      </c>
      <c r="T1575" t="s">
        <v>84</v>
      </c>
      <c r="U1575" t="s">
        <v>24</v>
      </c>
      <c r="V1575" t="s">
        <v>85</v>
      </c>
      <c r="W1575" t="str">
        <f t="shared" ca="1" si="72"/>
        <v/>
      </c>
      <c r="X1575">
        <f t="shared" si="73"/>
        <v>1</v>
      </c>
      <c r="Y1575" t="str">
        <f t="shared" ca="1" si="74"/>
        <v/>
      </c>
    </row>
    <row r="1576" spans="1:25" x14ac:dyDescent="0.25">
      <c r="A1576">
        <v>233</v>
      </c>
      <c r="B1576" t="s">
        <v>94</v>
      </c>
      <c r="C1576" t="s">
        <v>87</v>
      </c>
      <c r="D1576" t="s">
        <v>80</v>
      </c>
      <c r="E1576" t="s">
        <v>22</v>
      </c>
      <c r="F1576" t="s">
        <v>81</v>
      </c>
      <c r="G1576" t="s">
        <v>3425</v>
      </c>
      <c r="H1576" t="s">
        <v>25</v>
      </c>
      <c r="I1576" t="s">
        <v>25</v>
      </c>
      <c r="J1576" s="49" t="s">
        <v>3426</v>
      </c>
      <c r="K1576" t="s">
        <v>82</v>
      </c>
      <c r="L1576" t="s">
        <v>83</v>
      </c>
      <c r="M1576" s="50">
        <v>42615</v>
      </c>
      <c r="N1576" s="50">
        <v>42615</v>
      </c>
      <c r="O1576" s="51">
        <v>1</v>
      </c>
      <c r="P1576" s="51">
        <v>0</v>
      </c>
      <c r="Q1576">
        <v>100</v>
      </c>
      <c r="R1576" s="49" t="s">
        <v>3427</v>
      </c>
      <c r="S1576" s="49" t="s">
        <v>3426</v>
      </c>
      <c r="T1576" t="s">
        <v>84</v>
      </c>
      <c r="U1576" t="s">
        <v>24</v>
      </c>
      <c r="V1576" t="s">
        <v>85</v>
      </c>
      <c r="W1576" t="str">
        <f t="shared" ca="1" si="72"/>
        <v/>
      </c>
      <c r="X1576" t="str">
        <f t="shared" si="73"/>
        <v/>
      </c>
      <c r="Y1576" t="str">
        <f t="shared" ca="1" si="74"/>
        <v/>
      </c>
    </row>
    <row r="1577" spans="1:25" x14ac:dyDescent="0.25">
      <c r="A1577">
        <v>234</v>
      </c>
      <c r="B1577" t="s">
        <v>94</v>
      </c>
      <c r="C1577" t="s">
        <v>79</v>
      </c>
      <c r="D1577" t="s">
        <v>80</v>
      </c>
      <c r="E1577" t="s">
        <v>22</v>
      </c>
      <c r="F1577" t="s">
        <v>92</v>
      </c>
      <c r="G1577" t="s">
        <v>3428</v>
      </c>
      <c r="H1577" t="s">
        <v>25</v>
      </c>
      <c r="I1577" t="s">
        <v>25</v>
      </c>
      <c r="J1577" s="49" t="s">
        <v>3429</v>
      </c>
      <c r="K1577" t="s">
        <v>82</v>
      </c>
      <c r="L1577" t="s">
        <v>83</v>
      </c>
      <c r="M1577" s="50">
        <v>42615</v>
      </c>
      <c r="N1577" s="50">
        <v>42615</v>
      </c>
      <c r="O1577" s="51">
        <v>1.5</v>
      </c>
      <c r="P1577" s="51">
        <v>0</v>
      </c>
      <c r="Q1577">
        <v>100</v>
      </c>
      <c r="R1577" s="49" t="s">
        <v>3430</v>
      </c>
      <c r="S1577" s="49" t="s">
        <v>3429</v>
      </c>
      <c r="T1577" t="s">
        <v>84</v>
      </c>
      <c r="U1577" t="s">
        <v>24</v>
      </c>
      <c r="V1577" t="s">
        <v>85</v>
      </c>
      <c r="W1577" t="str">
        <f t="shared" ca="1" si="72"/>
        <v/>
      </c>
      <c r="X1577" t="str">
        <f t="shared" si="73"/>
        <v/>
      </c>
      <c r="Y1577" t="str">
        <f t="shared" ca="1" si="74"/>
        <v/>
      </c>
    </row>
    <row r="1578" spans="1:25" x14ac:dyDescent="0.25">
      <c r="A1578">
        <v>235</v>
      </c>
      <c r="B1578" t="s">
        <v>94</v>
      </c>
      <c r="C1578" t="s">
        <v>79</v>
      </c>
      <c r="D1578" t="s">
        <v>80</v>
      </c>
      <c r="E1578" t="s">
        <v>22</v>
      </c>
      <c r="F1578" t="s">
        <v>81</v>
      </c>
      <c r="G1578" t="s">
        <v>3431</v>
      </c>
      <c r="H1578" t="s">
        <v>25</v>
      </c>
      <c r="I1578" t="s">
        <v>25</v>
      </c>
      <c r="J1578" s="49" t="s">
        <v>3432</v>
      </c>
      <c r="K1578" t="s">
        <v>82</v>
      </c>
      <c r="L1578" t="s">
        <v>83</v>
      </c>
      <c r="M1578" s="50">
        <v>42615</v>
      </c>
      <c r="N1578" s="50">
        <v>42615</v>
      </c>
      <c r="O1578" s="51">
        <v>1</v>
      </c>
      <c r="P1578" s="51">
        <v>0</v>
      </c>
      <c r="Q1578">
        <v>100</v>
      </c>
      <c r="R1578" s="49" t="s">
        <v>3433</v>
      </c>
      <c r="S1578" s="49" t="s">
        <v>3432</v>
      </c>
      <c r="T1578" t="s">
        <v>84</v>
      </c>
      <c r="U1578" t="s">
        <v>24</v>
      </c>
      <c r="V1578" t="s">
        <v>85</v>
      </c>
      <c r="W1578" t="str">
        <f t="shared" ca="1" si="72"/>
        <v/>
      </c>
      <c r="X1578" t="str">
        <f t="shared" si="73"/>
        <v/>
      </c>
      <c r="Y1578" t="str">
        <f t="shared" ca="1" si="74"/>
        <v/>
      </c>
    </row>
    <row r="1579" spans="1:25" x14ac:dyDescent="0.25">
      <c r="A1579">
        <v>239</v>
      </c>
      <c r="B1579" t="s">
        <v>94</v>
      </c>
      <c r="C1579" t="s">
        <v>79</v>
      </c>
      <c r="D1579" t="s">
        <v>80</v>
      </c>
      <c r="E1579" t="s">
        <v>22</v>
      </c>
      <c r="F1579" t="s">
        <v>81</v>
      </c>
      <c r="G1579" t="s">
        <v>3434</v>
      </c>
      <c r="H1579" t="s">
        <v>25</v>
      </c>
      <c r="I1579" t="s">
        <v>25</v>
      </c>
      <c r="J1579" s="49" t="s">
        <v>3435</v>
      </c>
      <c r="K1579" t="s">
        <v>82</v>
      </c>
      <c r="L1579" t="s">
        <v>83</v>
      </c>
      <c r="M1579" s="50">
        <v>42616</v>
      </c>
      <c r="N1579" s="50">
        <v>42616</v>
      </c>
      <c r="O1579" s="51">
        <v>1</v>
      </c>
      <c r="P1579" s="51">
        <v>0</v>
      </c>
      <c r="Q1579">
        <v>100</v>
      </c>
      <c r="R1579" s="49" t="s">
        <v>3436</v>
      </c>
      <c r="S1579" s="49" t="s">
        <v>3435</v>
      </c>
      <c r="T1579" t="s">
        <v>84</v>
      </c>
      <c r="U1579" t="s">
        <v>24</v>
      </c>
      <c r="V1579" t="s">
        <v>85</v>
      </c>
      <c r="W1579" t="str">
        <f t="shared" ca="1" si="72"/>
        <v/>
      </c>
      <c r="X1579" t="str">
        <f t="shared" si="73"/>
        <v/>
      </c>
      <c r="Y1579" t="str">
        <f t="shared" ca="1" si="74"/>
        <v/>
      </c>
    </row>
    <row r="1580" spans="1:25" x14ac:dyDescent="0.25">
      <c r="A1580">
        <v>240</v>
      </c>
      <c r="B1580" t="s">
        <v>94</v>
      </c>
      <c r="C1580" t="s">
        <v>79</v>
      </c>
      <c r="D1580" t="s">
        <v>80</v>
      </c>
      <c r="E1580" t="s">
        <v>22</v>
      </c>
      <c r="F1580" t="s">
        <v>81</v>
      </c>
      <c r="G1580" t="s">
        <v>3437</v>
      </c>
      <c r="H1580" t="s">
        <v>25</v>
      </c>
      <c r="I1580" t="s">
        <v>25</v>
      </c>
      <c r="J1580" s="49" t="s">
        <v>3438</v>
      </c>
      <c r="K1580" t="s">
        <v>82</v>
      </c>
      <c r="L1580" t="s">
        <v>83</v>
      </c>
      <c r="M1580" s="50">
        <v>42616</v>
      </c>
      <c r="N1580" s="50">
        <v>42618</v>
      </c>
      <c r="O1580" s="51">
        <v>4</v>
      </c>
      <c r="P1580" s="51">
        <v>0</v>
      </c>
      <c r="Q1580">
        <v>100</v>
      </c>
      <c r="R1580" s="49" t="s">
        <v>3439</v>
      </c>
      <c r="S1580" s="49" t="s">
        <v>3438</v>
      </c>
      <c r="T1580" t="s">
        <v>84</v>
      </c>
      <c r="U1580" t="s">
        <v>24</v>
      </c>
      <c r="V1580" t="s">
        <v>85</v>
      </c>
      <c r="W1580" t="str">
        <f t="shared" ca="1" si="72"/>
        <v/>
      </c>
      <c r="X1580">
        <f t="shared" si="73"/>
        <v>1</v>
      </c>
      <c r="Y1580" t="str">
        <f t="shared" ca="1" si="74"/>
        <v/>
      </c>
    </row>
    <row r="1581" spans="1:25" x14ac:dyDescent="0.25">
      <c r="A1581">
        <v>241</v>
      </c>
      <c r="B1581" t="s">
        <v>94</v>
      </c>
      <c r="C1581" t="s">
        <v>79</v>
      </c>
      <c r="D1581" t="s">
        <v>80</v>
      </c>
      <c r="E1581" t="s">
        <v>22</v>
      </c>
      <c r="F1581" t="s">
        <v>81</v>
      </c>
      <c r="G1581" t="s">
        <v>3440</v>
      </c>
      <c r="H1581" t="s">
        <v>25</v>
      </c>
      <c r="I1581" t="s">
        <v>25</v>
      </c>
      <c r="J1581" s="49" t="s">
        <v>3432</v>
      </c>
      <c r="K1581" t="s">
        <v>82</v>
      </c>
      <c r="L1581" t="s">
        <v>83</v>
      </c>
      <c r="M1581" s="50">
        <v>42616</v>
      </c>
      <c r="N1581" s="50">
        <v>42616</v>
      </c>
      <c r="O1581" s="51">
        <v>1</v>
      </c>
      <c r="P1581" s="51">
        <v>0</v>
      </c>
      <c r="Q1581">
        <v>100</v>
      </c>
      <c r="R1581" s="49" t="s">
        <v>3441</v>
      </c>
      <c r="S1581" s="49" t="s">
        <v>3432</v>
      </c>
      <c r="T1581" t="s">
        <v>84</v>
      </c>
      <c r="U1581" t="s">
        <v>24</v>
      </c>
      <c r="V1581" t="s">
        <v>85</v>
      </c>
      <c r="W1581" t="str">
        <f t="shared" ca="1" si="72"/>
        <v/>
      </c>
      <c r="X1581" t="str">
        <f t="shared" si="73"/>
        <v/>
      </c>
      <c r="Y1581" t="str">
        <f t="shared" ca="1" si="74"/>
        <v/>
      </c>
    </row>
    <row r="1582" spans="1:25" x14ac:dyDescent="0.25">
      <c r="A1582">
        <v>242</v>
      </c>
      <c r="B1582" t="s">
        <v>94</v>
      </c>
      <c r="C1582" t="s">
        <v>79</v>
      </c>
      <c r="D1582" t="s">
        <v>80</v>
      </c>
      <c r="E1582" t="s">
        <v>22</v>
      </c>
      <c r="F1582" t="s">
        <v>81</v>
      </c>
      <c r="G1582" t="s">
        <v>465</v>
      </c>
      <c r="H1582" t="s">
        <v>25</v>
      </c>
      <c r="I1582" t="s">
        <v>25</v>
      </c>
      <c r="J1582" s="49" t="s">
        <v>3442</v>
      </c>
      <c r="K1582" t="s">
        <v>82</v>
      </c>
      <c r="L1582" t="s">
        <v>83</v>
      </c>
      <c r="M1582" s="50">
        <v>42616</v>
      </c>
      <c r="N1582" s="50">
        <v>42616</v>
      </c>
      <c r="O1582" s="51">
        <v>0.40000000596046448</v>
      </c>
      <c r="P1582" s="51">
        <v>0</v>
      </c>
      <c r="Q1582">
        <v>100</v>
      </c>
      <c r="R1582" s="49" t="s">
        <v>3443</v>
      </c>
      <c r="S1582" s="49" t="s">
        <v>3442</v>
      </c>
      <c r="T1582" t="s">
        <v>84</v>
      </c>
      <c r="U1582" t="s">
        <v>24</v>
      </c>
      <c r="V1582" t="s">
        <v>85</v>
      </c>
      <c r="W1582" t="str">
        <f t="shared" ca="1" si="72"/>
        <v/>
      </c>
      <c r="X1582" t="str">
        <f t="shared" si="73"/>
        <v/>
      </c>
      <c r="Y1582" t="str">
        <f t="shared" ca="1" si="74"/>
        <v/>
      </c>
    </row>
    <row r="1583" spans="1:25" x14ac:dyDescent="0.25">
      <c r="A1583">
        <v>243</v>
      </c>
      <c r="B1583" t="s">
        <v>94</v>
      </c>
      <c r="C1583" t="s">
        <v>79</v>
      </c>
      <c r="D1583" t="s">
        <v>80</v>
      </c>
      <c r="E1583" t="s">
        <v>22</v>
      </c>
      <c r="F1583" t="s">
        <v>81</v>
      </c>
      <c r="G1583" t="s">
        <v>465</v>
      </c>
      <c r="H1583" t="s">
        <v>25</v>
      </c>
      <c r="I1583" t="s">
        <v>25</v>
      </c>
      <c r="J1583" s="49" t="s">
        <v>3444</v>
      </c>
      <c r="K1583" t="s">
        <v>82</v>
      </c>
      <c r="L1583" t="s">
        <v>83</v>
      </c>
      <c r="M1583" s="50">
        <v>42616</v>
      </c>
      <c r="N1583" s="50">
        <v>42616</v>
      </c>
      <c r="O1583" s="51">
        <v>0.89999997615814209</v>
      </c>
      <c r="P1583" s="51">
        <v>0</v>
      </c>
      <c r="Q1583">
        <v>100</v>
      </c>
      <c r="R1583" s="49" t="s">
        <v>3445</v>
      </c>
      <c r="S1583" s="49" t="s">
        <v>3444</v>
      </c>
      <c r="T1583" t="s">
        <v>84</v>
      </c>
      <c r="U1583" t="s">
        <v>24</v>
      </c>
      <c r="V1583" t="s">
        <v>85</v>
      </c>
      <c r="W1583" t="str">
        <f t="shared" ca="1" si="72"/>
        <v/>
      </c>
      <c r="X1583" t="str">
        <f t="shared" si="73"/>
        <v/>
      </c>
      <c r="Y1583" t="str">
        <f t="shared" ca="1" si="74"/>
        <v/>
      </c>
    </row>
    <row r="1584" spans="1:25" x14ac:dyDescent="0.25">
      <c r="A1584">
        <v>244</v>
      </c>
      <c r="B1584" t="s">
        <v>94</v>
      </c>
      <c r="C1584" t="s">
        <v>79</v>
      </c>
      <c r="D1584" t="s">
        <v>80</v>
      </c>
      <c r="E1584" t="s">
        <v>22</v>
      </c>
      <c r="F1584" t="s">
        <v>81</v>
      </c>
      <c r="G1584" t="s">
        <v>3446</v>
      </c>
      <c r="H1584" t="s">
        <v>25</v>
      </c>
      <c r="I1584" t="s">
        <v>25</v>
      </c>
      <c r="J1584" s="49" t="s">
        <v>3447</v>
      </c>
      <c r="K1584" t="s">
        <v>82</v>
      </c>
      <c r="L1584" t="s">
        <v>83</v>
      </c>
      <c r="M1584" s="50">
        <v>42616</v>
      </c>
      <c r="N1584" s="50">
        <v>42616</v>
      </c>
      <c r="O1584" s="51">
        <v>1</v>
      </c>
      <c r="P1584" s="51">
        <v>0</v>
      </c>
      <c r="Q1584">
        <v>100</v>
      </c>
      <c r="R1584" s="49" t="s">
        <v>3448</v>
      </c>
      <c r="S1584" s="49" t="s">
        <v>3447</v>
      </c>
      <c r="T1584" t="s">
        <v>84</v>
      </c>
      <c r="U1584" t="s">
        <v>24</v>
      </c>
      <c r="V1584" t="s">
        <v>85</v>
      </c>
      <c r="W1584" t="str">
        <f t="shared" ca="1" si="72"/>
        <v/>
      </c>
      <c r="X1584" t="str">
        <f t="shared" si="73"/>
        <v/>
      </c>
      <c r="Y1584" t="str">
        <f t="shared" ca="1" si="74"/>
        <v/>
      </c>
    </row>
    <row r="1585" spans="1:25" x14ac:dyDescent="0.25">
      <c r="A1585">
        <v>245</v>
      </c>
      <c r="B1585" t="s">
        <v>94</v>
      </c>
      <c r="C1585" t="s">
        <v>79</v>
      </c>
      <c r="D1585" t="s">
        <v>80</v>
      </c>
      <c r="E1585" t="s">
        <v>22</v>
      </c>
      <c r="F1585" t="s">
        <v>81</v>
      </c>
      <c r="G1585" t="s">
        <v>3449</v>
      </c>
      <c r="H1585" t="s">
        <v>25</v>
      </c>
      <c r="I1585" t="s">
        <v>25</v>
      </c>
      <c r="J1585" s="49" t="s">
        <v>3450</v>
      </c>
      <c r="K1585" t="s">
        <v>82</v>
      </c>
      <c r="L1585" t="s">
        <v>83</v>
      </c>
      <c r="M1585" s="50">
        <v>42616</v>
      </c>
      <c r="N1585" s="50">
        <v>42616</v>
      </c>
      <c r="O1585" s="51">
        <v>1</v>
      </c>
      <c r="P1585" s="51">
        <v>0</v>
      </c>
      <c r="Q1585">
        <v>100</v>
      </c>
      <c r="R1585" s="49" t="s">
        <v>3451</v>
      </c>
      <c r="S1585" s="49" t="s">
        <v>3450</v>
      </c>
      <c r="T1585" t="s">
        <v>84</v>
      </c>
      <c r="U1585" t="s">
        <v>24</v>
      </c>
      <c r="V1585" t="s">
        <v>85</v>
      </c>
      <c r="W1585" t="str">
        <f t="shared" ca="1" si="72"/>
        <v/>
      </c>
      <c r="X1585" t="str">
        <f t="shared" si="73"/>
        <v/>
      </c>
      <c r="Y1585" t="str">
        <f t="shared" ca="1" si="74"/>
        <v/>
      </c>
    </row>
    <row r="1586" spans="1:25" x14ac:dyDescent="0.25">
      <c r="A1586">
        <v>247</v>
      </c>
      <c r="B1586" t="s">
        <v>94</v>
      </c>
      <c r="C1586" t="s">
        <v>79</v>
      </c>
      <c r="D1586" t="s">
        <v>80</v>
      </c>
      <c r="E1586" t="s">
        <v>22</v>
      </c>
      <c r="F1586" t="s">
        <v>81</v>
      </c>
      <c r="G1586" t="s">
        <v>465</v>
      </c>
      <c r="H1586" t="s">
        <v>25</v>
      </c>
      <c r="I1586" t="s">
        <v>25</v>
      </c>
      <c r="J1586" s="49" t="s">
        <v>3452</v>
      </c>
      <c r="K1586" t="s">
        <v>82</v>
      </c>
      <c r="L1586" t="s">
        <v>83</v>
      </c>
      <c r="M1586" s="50">
        <v>42618</v>
      </c>
      <c r="N1586" s="50">
        <v>42618</v>
      </c>
      <c r="O1586" s="51">
        <v>1</v>
      </c>
      <c r="P1586" s="51">
        <v>0</v>
      </c>
      <c r="Q1586">
        <v>100</v>
      </c>
      <c r="R1586" s="49" t="s">
        <v>3453</v>
      </c>
      <c r="S1586" s="49" t="s">
        <v>3452</v>
      </c>
      <c r="T1586" t="s">
        <v>84</v>
      </c>
      <c r="U1586" t="s">
        <v>24</v>
      </c>
      <c r="V1586" t="s">
        <v>85</v>
      </c>
      <c r="W1586" t="str">
        <f t="shared" ca="1" si="72"/>
        <v/>
      </c>
      <c r="X1586" t="str">
        <f t="shared" si="73"/>
        <v/>
      </c>
      <c r="Y1586" t="str">
        <f t="shared" ca="1" si="74"/>
        <v/>
      </c>
    </row>
    <row r="1587" spans="1:25" x14ac:dyDescent="0.25">
      <c r="A1587">
        <v>248</v>
      </c>
      <c r="B1587" t="s">
        <v>94</v>
      </c>
      <c r="C1587" t="s">
        <v>79</v>
      </c>
      <c r="D1587" t="s">
        <v>80</v>
      </c>
      <c r="E1587" t="s">
        <v>22</v>
      </c>
      <c r="F1587" t="s">
        <v>81</v>
      </c>
      <c r="G1587" t="s">
        <v>3454</v>
      </c>
      <c r="H1587" t="s">
        <v>23</v>
      </c>
      <c r="I1587" t="s">
        <v>23</v>
      </c>
      <c r="J1587" s="49" t="s">
        <v>3455</v>
      </c>
      <c r="K1587" t="s">
        <v>82</v>
      </c>
      <c r="L1587" t="s">
        <v>83</v>
      </c>
      <c r="M1587" s="50">
        <v>42615</v>
      </c>
      <c r="N1587" s="50">
        <v>42615</v>
      </c>
      <c r="O1587" s="51">
        <v>1</v>
      </c>
      <c r="P1587" s="51">
        <v>0</v>
      </c>
      <c r="Q1587">
        <v>100</v>
      </c>
      <c r="R1587" s="49" t="s">
        <v>3456</v>
      </c>
      <c r="S1587" s="49" t="s">
        <v>3456</v>
      </c>
      <c r="T1587" t="s">
        <v>84</v>
      </c>
      <c r="U1587" t="s">
        <v>24</v>
      </c>
      <c r="V1587" t="s">
        <v>85</v>
      </c>
      <c r="W1587" t="str">
        <f t="shared" ca="1" si="72"/>
        <v/>
      </c>
      <c r="X1587" t="str">
        <f t="shared" si="73"/>
        <v/>
      </c>
      <c r="Y1587" t="str">
        <f t="shared" ca="1" si="74"/>
        <v/>
      </c>
    </row>
    <row r="1588" spans="1:25" x14ac:dyDescent="0.25">
      <c r="A1588">
        <v>249</v>
      </c>
      <c r="B1588" t="s">
        <v>94</v>
      </c>
      <c r="C1588" t="s">
        <v>79</v>
      </c>
      <c r="D1588" t="s">
        <v>80</v>
      </c>
      <c r="E1588" t="s">
        <v>22</v>
      </c>
      <c r="F1588" t="s">
        <v>81</v>
      </c>
      <c r="G1588" t="s">
        <v>3457</v>
      </c>
      <c r="H1588" t="s">
        <v>23</v>
      </c>
      <c r="I1588" t="s">
        <v>23</v>
      </c>
      <c r="J1588" s="49" t="s">
        <v>3458</v>
      </c>
      <c r="K1588" t="s">
        <v>82</v>
      </c>
      <c r="L1588" t="s">
        <v>83</v>
      </c>
      <c r="M1588" s="50">
        <v>42615</v>
      </c>
      <c r="N1588" s="50">
        <v>42615</v>
      </c>
      <c r="O1588" s="51">
        <v>1</v>
      </c>
      <c r="P1588" s="51">
        <v>0</v>
      </c>
      <c r="Q1588">
        <v>100</v>
      </c>
      <c r="R1588" s="49" t="s">
        <v>3459</v>
      </c>
      <c r="S1588" s="49" t="s">
        <v>3459</v>
      </c>
      <c r="T1588" t="s">
        <v>84</v>
      </c>
      <c r="U1588" t="s">
        <v>24</v>
      </c>
      <c r="V1588" t="s">
        <v>85</v>
      </c>
      <c r="W1588" t="str">
        <f t="shared" ca="1" si="72"/>
        <v/>
      </c>
      <c r="X1588" t="str">
        <f t="shared" si="73"/>
        <v/>
      </c>
      <c r="Y1588" t="str">
        <f t="shared" ca="1" si="74"/>
        <v/>
      </c>
    </row>
    <row r="1589" spans="1:25" x14ac:dyDescent="0.25">
      <c r="A1589">
        <v>250</v>
      </c>
      <c r="B1589" t="s">
        <v>94</v>
      </c>
      <c r="C1589" t="s">
        <v>79</v>
      </c>
      <c r="D1589" t="s">
        <v>80</v>
      </c>
      <c r="E1589" t="s">
        <v>22</v>
      </c>
      <c r="F1589" t="s">
        <v>81</v>
      </c>
      <c r="G1589" t="s">
        <v>3335</v>
      </c>
      <c r="H1589" t="s">
        <v>23</v>
      </c>
      <c r="I1589" t="s">
        <v>23</v>
      </c>
      <c r="J1589" s="49" t="s">
        <v>3460</v>
      </c>
      <c r="K1589" t="s">
        <v>82</v>
      </c>
      <c r="L1589" t="s">
        <v>83</v>
      </c>
      <c r="M1589" s="50">
        <v>42615</v>
      </c>
      <c r="N1589" s="50">
        <v>42615</v>
      </c>
      <c r="O1589" s="51">
        <v>1</v>
      </c>
      <c r="P1589" s="51">
        <v>0</v>
      </c>
      <c r="Q1589">
        <v>100</v>
      </c>
      <c r="R1589" s="49" t="s">
        <v>3461</v>
      </c>
      <c r="S1589" s="49" t="s">
        <v>3461</v>
      </c>
      <c r="T1589" t="s">
        <v>84</v>
      </c>
      <c r="U1589" t="s">
        <v>24</v>
      </c>
      <c r="V1589" t="s">
        <v>85</v>
      </c>
      <c r="W1589" t="str">
        <f t="shared" ca="1" si="72"/>
        <v/>
      </c>
      <c r="X1589" t="str">
        <f t="shared" si="73"/>
        <v/>
      </c>
      <c r="Y1589" t="str">
        <f t="shared" ca="1" si="74"/>
        <v/>
      </c>
    </row>
    <row r="1590" spans="1:25" x14ac:dyDescent="0.25">
      <c r="A1590">
        <v>251</v>
      </c>
      <c r="B1590" t="s">
        <v>94</v>
      </c>
      <c r="C1590" t="s">
        <v>79</v>
      </c>
      <c r="D1590" t="s">
        <v>80</v>
      </c>
      <c r="E1590" t="s">
        <v>22</v>
      </c>
      <c r="F1590" t="s">
        <v>81</v>
      </c>
      <c r="G1590" t="s">
        <v>3335</v>
      </c>
      <c r="H1590" t="s">
        <v>23</v>
      </c>
      <c r="I1590" t="s">
        <v>23</v>
      </c>
      <c r="J1590" s="49" t="s">
        <v>3462</v>
      </c>
      <c r="K1590" t="s">
        <v>82</v>
      </c>
      <c r="L1590" t="s">
        <v>83</v>
      </c>
      <c r="M1590" s="50">
        <v>42615</v>
      </c>
      <c r="N1590" s="50">
        <v>42615</v>
      </c>
      <c r="O1590" s="51">
        <v>1</v>
      </c>
      <c r="P1590" s="51">
        <v>0</v>
      </c>
      <c r="Q1590">
        <v>100</v>
      </c>
      <c r="R1590" s="49" t="s">
        <v>3463</v>
      </c>
      <c r="S1590" s="49" t="s">
        <v>3463</v>
      </c>
      <c r="T1590" t="s">
        <v>84</v>
      </c>
      <c r="U1590" t="s">
        <v>24</v>
      </c>
      <c r="V1590" t="s">
        <v>85</v>
      </c>
      <c r="W1590" t="str">
        <f t="shared" ca="1" si="72"/>
        <v/>
      </c>
      <c r="X1590" t="str">
        <f t="shared" si="73"/>
        <v/>
      </c>
      <c r="Y1590" t="str">
        <f t="shared" ca="1" si="74"/>
        <v/>
      </c>
    </row>
    <row r="1591" spans="1:25" x14ac:dyDescent="0.25">
      <c r="A1591">
        <v>252</v>
      </c>
      <c r="B1591" t="s">
        <v>94</v>
      </c>
      <c r="C1591" t="s">
        <v>79</v>
      </c>
      <c r="D1591" t="s">
        <v>80</v>
      </c>
      <c r="E1591" t="s">
        <v>22</v>
      </c>
      <c r="F1591" t="s">
        <v>81</v>
      </c>
      <c r="G1591" t="s">
        <v>3464</v>
      </c>
      <c r="H1591" t="s">
        <v>25</v>
      </c>
      <c r="I1591" t="s">
        <v>25</v>
      </c>
      <c r="J1591" s="49" t="s">
        <v>3465</v>
      </c>
      <c r="K1591" t="s">
        <v>82</v>
      </c>
      <c r="L1591" t="s">
        <v>83</v>
      </c>
      <c r="M1591" s="50">
        <v>42618</v>
      </c>
      <c r="N1591" s="50">
        <v>42618</v>
      </c>
      <c r="O1591" s="51">
        <v>1</v>
      </c>
      <c r="P1591" s="51">
        <v>0</v>
      </c>
      <c r="Q1591">
        <v>100</v>
      </c>
      <c r="R1591" s="49" t="s">
        <v>3466</v>
      </c>
      <c r="S1591" s="49" t="s">
        <v>3465</v>
      </c>
      <c r="T1591" t="s">
        <v>84</v>
      </c>
      <c r="U1591" t="s">
        <v>24</v>
      </c>
      <c r="V1591" t="s">
        <v>85</v>
      </c>
      <c r="W1591" t="str">
        <f t="shared" ca="1" si="72"/>
        <v/>
      </c>
      <c r="X1591" t="str">
        <f t="shared" si="73"/>
        <v/>
      </c>
      <c r="Y1591" t="str">
        <f t="shared" ca="1" si="74"/>
        <v/>
      </c>
    </row>
    <row r="1592" spans="1:25" x14ac:dyDescent="0.25">
      <c r="A1592">
        <v>253</v>
      </c>
      <c r="B1592" t="s">
        <v>94</v>
      </c>
      <c r="C1592" t="s">
        <v>79</v>
      </c>
      <c r="D1592" t="s">
        <v>80</v>
      </c>
      <c r="E1592" t="s">
        <v>22</v>
      </c>
      <c r="F1592" t="s">
        <v>81</v>
      </c>
      <c r="G1592" t="s">
        <v>3467</v>
      </c>
      <c r="H1592" t="s">
        <v>23</v>
      </c>
      <c r="I1592" t="s">
        <v>23</v>
      </c>
      <c r="J1592" s="49" t="s">
        <v>3468</v>
      </c>
      <c r="K1592" t="s">
        <v>82</v>
      </c>
      <c r="L1592" t="s">
        <v>83</v>
      </c>
      <c r="M1592" s="50">
        <v>42615</v>
      </c>
      <c r="N1592" s="50">
        <v>42615</v>
      </c>
      <c r="O1592" s="51">
        <v>1</v>
      </c>
      <c r="P1592" s="51">
        <v>0</v>
      </c>
      <c r="Q1592">
        <v>100</v>
      </c>
      <c r="R1592" s="49" t="s">
        <v>3469</v>
      </c>
      <c r="S1592" s="49" t="s">
        <v>3469</v>
      </c>
      <c r="T1592" t="s">
        <v>84</v>
      </c>
      <c r="U1592" t="s">
        <v>24</v>
      </c>
      <c r="V1592" t="s">
        <v>85</v>
      </c>
      <c r="W1592" t="str">
        <f t="shared" ca="1" si="72"/>
        <v/>
      </c>
      <c r="X1592" t="str">
        <f t="shared" si="73"/>
        <v/>
      </c>
      <c r="Y1592" t="str">
        <f t="shared" ca="1" si="74"/>
        <v/>
      </c>
    </row>
    <row r="1593" spans="1:25" x14ac:dyDescent="0.25">
      <c r="A1593">
        <v>254</v>
      </c>
      <c r="B1593" t="s">
        <v>94</v>
      </c>
      <c r="C1593" t="s">
        <v>79</v>
      </c>
      <c r="D1593" t="s">
        <v>80</v>
      </c>
      <c r="E1593" t="s">
        <v>22</v>
      </c>
      <c r="F1593" t="s">
        <v>81</v>
      </c>
      <c r="G1593" t="s">
        <v>95</v>
      </c>
      <c r="H1593" t="s">
        <v>23</v>
      </c>
      <c r="I1593" t="s">
        <v>23</v>
      </c>
      <c r="J1593" s="49" t="s">
        <v>3470</v>
      </c>
      <c r="K1593" t="s">
        <v>82</v>
      </c>
      <c r="L1593" t="s">
        <v>83</v>
      </c>
      <c r="M1593" s="50">
        <v>42615</v>
      </c>
      <c r="N1593" s="50">
        <v>42615</v>
      </c>
      <c r="O1593" s="51">
        <v>1</v>
      </c>
      <c r="P1593" s="51">
        <v>0</v>
      </c>
      <c r="Q1593">
        <v>100</v>
      </c>
      <c r="R1593" s="49" t="s">
        <v>3471</v>
      </c>
      <c r="S1593" s="49" t="s">
        <v>3471</v>
      </c>
      <c r="T1593" t="s">
        <v>84</v>
      </c>
      <c r="U1593" t="s">
        <v>24</v>
      </c>
      <c r="V1593" t="s">
        <v>85</v>
      </c>
      <c r="W1593" t="str">
        <f t="shared" ca="1" si="72"/>
        <v/>
      </c>
      <c r="X1593" t="str">
        <f t="shared" si="73"/>
        <v/>
      </c>
      <c r="Y1593" t="str">
        <f t="shared" ca="1" si="74"/>
        <v/>
      </c>
    </row>
    <row r="1594" spans="1:25" x14ac:dyDescent="0.25">
      <c r="A1594">
        <v>255</v>
      </c>
      <c r="B1594" t="s">
        <v>94</v>
      </c>
      <c r="C1594" t="s">
        <v>79</v>
      </c>
      <c r="D1594" t="s">
        <v>80</v>
      </c>
      <c r="E1594" t="s">
        <v>22</v>
      </c>
      <c r="F1594" t="s">
        <v>81</v>
      </c>
      <c r="G1594" t="s">
        <v>95</v>
      </c>
      <c r="H1594" t="s">
        <v>23</v>
      </c>
      <c r="I1594" t="s">
        <v>23</v>
      </c>
      <c r="J1594" s="49" t="s">
        <v>3472</v>
      </c>
      <c r="K1594" t="s">
        <v>82</v>
      </c>
      <c r="L1594" t="s">
        <v>83</v>
      </c>
      <c r="M1594" s="50">
        <v>42615</v>
      </c>
      <c r="N1594" s="50">
        <v>42615</v>
      </c>
      <c r="O1594" s="51">
        <v>1</v>
      </c>
      <c r="P1594" s="51">
        <v>0</v>
      </c>
      <c r="Q1594">
        <v>100</v>
      </c>
      <c r="R1594" s="49" t="s">
        <v>3473</v>
      </c>
      <c r="S1594" s="49" t="s">
        <v>3473</v>
      </c>
      <c r="T1594" t="s">
        <v>84</v>
      </c>
      <c r="U1594" t="s">
        <v>24</v>
      </c>
      <c r="V1594" t="s">
        <v>85</v>
      </c>
      <c r="W1594" t="str">
        <f t="shared" ca="1" si="72"/>
        <v/>
      </c>
      <c r="X1594" t="str">
        <f t="shared" si="73"/>
        <v/>
      </c>
      <c r="Y1594" t="str">
        <f t="shared" ca="1" si="74"/>
        <v/>
      </c>
    </row>
    <row r="1595" spans="1:25" x14ac:dyDescent="0.25">
      <c r="A1595">
        <v>256</v>
      </c>
      <c r="B1595" t="s">
        <v>94</v>
      </c>
      <c r="C1595" t="s">
        <v>79</v>
      </c>
      <c r="D1595" t="s">
        <v>80</v>
      </c>
      <c r="E1595" t="s">
        <v>22</v>
      </c>
      <c r="F1595" t="s">
        <v>81</v>
      </c>
      <c r="G1595" t="s">
        <v>95</v>
      </c>
      <c r="H1595" t="s">
        <v>23</v>
      </c>
      <c r="I1595" t="s">
        <v>23</v>
      </c>
      <c r="J1595" s="49" t="s">
        <v>3474</v>
      </c>
      <c r="K1595" t="s">
        <v>82</v>
      </c>
      <c r="L1595" t="s">
        <v>83</v>
      </c>
      <c r="M1595" s="50">
        <v>42615</v>
      </c>
      <c r="N1595" s="50">
        <v>42615</v>
      </c>
      <c r="O1595" s="51">
        <v>1</v>
      </c>
      <c r="P1595" s="51">
        <v>0</v>
      </c>
      <c r="Q1595">
        <v>100</v>
      </c>
      <c r="R1595" s="49" t="s">
        <v>3475</v>
      </c>
      <c r="S1595" s="49" t="s">
        <v>3475</v>
      </c>
      <c r="T1595" t="s">
        <v>84</v>
      </c>
      <c r="U1595" t="s">
        <v>24</v>
      </c>
      <c r="V1595" t="s">
        <v>85</v>
      </c>
      <c r="W1595" t="str">
        <f t="shared" ca="1" si="72"/>
        <v/>
      </c>
      <c r="X1595" t="str">
        <f t="shared" si="73"/>
        <v/>
      </c>
      <c r="Y1595" t="str">
        <f t="shared" ca="1" si="74"/>
        <v/>
      </c>
    </row>
    <row r="1596" spans="1:25" x14ac:dyDescent="0.25">
      <c r="A1596">
        <v>257</v>
      </c>
      <c r="B1596" t="s">
        <v>94</v>
      </c>
      <c r="C1596" t="s">
        <v>79</v>
      </c>
      <c r="D1596" t="s">
        <v>80</v>
      </c>
      <c r="E1596" t="s">
        <v>22</v>
      </c>
      <c r="F1596" t="s">
        <v>81</v>
      </c>
      <c r="G1596" t="s">
        <v>95</v>
      </c>
      <c r="H1596" t="s">
        <v>23</v>
      </c>
      <c r="I1596" t="s">
        <v>23</v>
      </c>
      <c r="J1596" s="49" t="s">
        <v>3476</v>
      </c>
      <c r="K1596" t="s">
        <v>82</v>
      </c>
      <c r="L1596" t="s">
        <v>83</v>
      </c>
      <c r="M1596" s="50">
        <v>42615</v>
      </c>
      <c r="N1596" s="50">
        <v>42615</v>
      </c>
      <c r="O1596" s="51">
        <v>1</v>
      </c>
      <c r="P1596" s="51">
        <v>0</v>
      </c>
      <c r="Q1596">
        <v>100</v>
      </c>
      <c r="R1596" s="49" t="s">
        <v>3477</v>
      </c>
      <c r="S1596" s="49" t="s">
        <v>3476</v>
      </c>
      <c r="T1596" t="s">
        <v>84</v>
      </c>
      <c r="U1596" t="s">
        <v>24</v>
      </c>
      <c r="V1596" t="s">
        <v>85</v>
      </c>
      <c r="W1596" t="str">
        <f t="shared" ca="1" si="72"/>
        <v/>
      </c>
      <c r="X1596" t="str">
        <f t="shared" si="73"/>
        <v/>
      </c>
      <c r="Y1596" t="str">
        <f t="shared" ca="1" si="74"/>
        <v/>
      </c>
    </row>
    <row r="1597" spans="1:25" x14ac:dyDescent="0.25">
      <c r="A1597">
        <v>258</v>
      </c>
      <c r="B1597" t="s">
        <v>94</v>
      </c>
      <c r="C1597" t="s">
        <v>79</v>
      </c>
      <c r="D1597" t="s">
        <v>80</v>
      </c>
      <c r="E1597" t="s">
        <v>22</v>
      </c>
      <c r="F1597" t="s">
        <v>81</v>
      </c>
      <c r="G1597" t="s">
        <v>95</v>
      </c>
      <c r="H1597" t="s">
        <v>23</v>
      </c>
      <c r="I1597" t="s">
        <v>23</v>
      </c>
      <c r="J1597" s="49" t="s">
        <v>3478</v>
      </c>
      <c r="K1597" t="s">
        <v>82</v>
      </c>
      <c r="L1597" t="s">
        <v>83</v>
      </c>
      <c r="M1597" s="50">
        <v>42615</v>
      </c>
      <c r="N1597" s="50">
        <v>42615</v>
      </c>
      <c r="O1597" s="51">
        <v>1</v>
      </c>
      <c r="P1597" s="51">
        <v>0</v>
      </c>
      <c r="Q1597">
        <v>100</v>
      </c>
      <c r="R1597" s="49" t="s">
        <v>3479</v>
      </c>
      <c r="S1597" s="49" t="s">
        <v>3479</v>
      </c>
      <c r="T1597" t="s">
        <v>84</v>
      </c>
      <c r="U1597" t="s">
        <v>24</v>
      </c>
      <c r="V1597" t="s">
        <v>85</v>
      </c>
      <c r="W1597" t="str">
        <f t="shared" ca="1" si="72"/>
        <v/>
      </c>
      <c r="X1597" t="str">
        <f t="shared" si="73"/>
        <v/>
      </c>
      <c r="Y1597" t="str">
        <f t="shared" ca="1" si="74"/>
        <v/>
      </c>
    </row>
    <row r="1598" spans="1:25" x14ac:dyDescent="0.25">
      <c r="A1598">
        <v>260</v>
      </c>
      <c r="B1598" t="s">
        <v>94</v>
      </c>
      <c r="C1598" t="s">
        <v>79</v>
      </c>
      <c r="D1598" t="s">
        <v>80</v>
      </c>
      <c r="E1598" t="s">
        <v>22</v>
      </c>
      <c r="F1598" t="s">
        <v>81</v>
      </c>
      <c r="G1598" t="s">
        <v>95</v>
      </c>
      <c r="H1598" t="s">
        <v>23</v>
      </c>
      <c r="I1598" t="s">
        <v>23</v>
      </c>
      <c r="J1598" s="49" t="s">
        <v>3480</v>
      </c>
      <c r="K1598" t="s">
        <v>82</v>
      </c>
      <c r="L1598" t="s">
        <v>83</v>
      </c>
      <c r="M1598" s="50">
        <v>42615</v>
      </c>
      <c r="N1598" s="50">
        <v>42615</v>
      </c>
      <c r="O1598" s="51">
        <v>1</v>
      </c>
      <c r="P1598" s="51">
        <v>0</v>
      </c>
      <c r="Q1598">
        <v>100</v>
      </c>
      <c r="R1598" s="49" t="s">
        <v>3481</v>
      </c>
      <c r="S1598" s="49" t="s">
        <v>3481</v>
      </c>
      <c r="T1598" t="s">
        <v>84</v>
      </c>
      <c r="U1598" t="s">
        <v>24</v>
      </c>
      <c r="V1598" t="s">
        <v>85</v>
      </c>
      <c r="W1598" t="str">
        <f t="shared" ca="1" si="72"/>
        <v/>
      </c>
      <c r="X1598" t="str">
        <f t="shared" si="73"/>
        <v/>
      </c>
      <c r="Y1598" t="str">
        <f t="shared" ca="1" si="74"/>
        <v/>
      </c>
    </row>
    <row r="1599" spans="1:25" x14ac:dyDescent="0.25">
      <c r="A1599">
        <v>261</v>
      </c>
      <c r="B1599" t="s">
        <v>94</v>
      </c>
      <c r="C1599" t="s">
        <v>79</v>
      </c>
      <c r="D1599" t="s">
        <v>80</v>
      </c>
      <c r="E1599" t="s">
        <v>22</v>
      </c>
      <c r="F1599" t="s">
        <v>81</v>
      </c>
      <c r="G1599" t="s">
        <v>95</v>
      </c>
      <c r="H1599" t="s">
        <v>23</v>
      </c>
      <c r="I1599" t="s">
        <v>23</v>
      </c>
      <c r="J1599" s="49" t="s">
        <v>3482</v>
      </c>
      <c r="K1599" t="s">
        <v>82</v>
      </c>
      <c r="L1599" t="s">
        <v>83</v>
      </c>
      <c r="M1599" s="50">
        <v>42615</v>
      </c>
      <c r="N1599" s="50">
        <v>42615</v>
      </c>
      <c r="O1599" s="51">
        <v>1</v>
      </c>
      <c r="P1599" s="51">
        <v>0</v>
      </c>
      <c r="Q1599">
        <v>100</v>
      </c>
      <c r="R1599" s="49" t="s">
        <v>3483</v>
      </c>
      <c r="S1599" s="49" t="s">
        <v>3483</v>
      </c>
      <c r="T1599" t="s">
        <v>84</v>
      </c>
      <c r="U1599" t="s">
        <v>24</v>
      </c>
      <c r="V1599" t="s">
        <v>85</v>
      </c>
      <c r="W1599" t="str">
        <f t="shared" ca="1" si="72"/>
        <v/>
      </c>
      <c r="X1599" t="str">
        <f t="shared" si="73"/>
        <v/>
      </c>
      <c r="Y1599" t="str">
        <f t="shared" ca="1" si="74"/>
        <v/>
      </c>
    </row>
    <row r="1600" spans="1:25" x14ac:dyDescent="0.25">
      <c r="A1600">
        <v>262</v>
      </c>
      <c r="B1600" t="s">
        <v>94</v>
      </c>
      <c r="C1600" t="s">
        <v>79</v>
      </c>
      <c r="D1600" t="s">
        <v>80</v>
      </c>
      <c r="E1600" t="s">
        <v>22</v>
      </c>
      <c r="F1600" t="s">
        <v>81</v>
      </c>
      <c r="G1600" t="s">
        <v>95</v>
      </c>
      <c r="H1600" t="s">
        <v>23</v>
      </c>
      <c r="I1600" t="s">
        <v>23</v>
      </c>
      <c r="J1600" s="49" t="s">
        <v>3484</v>
      </c>
      <c r="K1600" t="s">
        <v>82</v>
      </c>
      <c r="L1600" t="s">
        <v>83</v>
      </c>
      <c r="M1600" s="50">
        <v>42615</v>
      </c>
      <c r="N1600" s="50">
        <v>42615</v>
      </c>
      <c r="O1600" s="51">
        <v>1</v>
      </c>
      <c r="P1600" s="51">
        <v>0</v>
      </c>
      <c r="Q1600">
        <v>100</v>
      </c>
      <c r="R1600" s="49" t="s">
        <v>3485</v>
      </c>
      <c r="S1600" s="49" t="s">
        <v>3485</v>
      </c>
      <c r="T1600" t="s">
        <v>84</v>
      </c>
      <c r="U1600" t="s">
        <v>24</v>
      </c>
      <c r="V1600" t="s">
        <v>85</v>
      </c>
      <c r="W1600" t="str">
        <f t="shared" ca="1" si="72"/>
        <v/>
      </c>
      <c r="X1600" t="str">
        <f t="shared" si="73"/>
        <v/>
      </c>
      <c r="Y1600" t="str">
        <f t="shared" ca="1" si="74"/>
        <v/>
      </c>
    </row>
    <row r="1601" spans="1:25" x14ac:dyDescent="0.25">
      <c r="A1601">
        <v>263</v>
      </c>
      <c r="B1601" t="s">
        <v>94</v>
      </c>
      <c r="C1601" t="s">
        <v>79</v>
      </c>
      <c r="D1601" t="s">
        <v>80</v>
      </c>
      <c r="E1601" t="s">
        <v>22</v>
      </c>
      <c r="F1601" t="s">
        <v>81</v>
      </c>
      <c r="G1601" t="s">
        <v>3486</v>
      </c>
      <c r="H1601" t="s">
        <v>25</v>
      </c>
      <c r="I1601" t="s">
        <v>25</v>
      </c>
      <c r="J1601" s="49" t="s">
        <v>3487</v>
      </c>
      <c r="K1601" t="s">
        <v>82</v>
      </c>
      <c r="L1601" t="s">
        <v>83</v>
      </c>
      <c r="M1601" s="50">
        <v>42618</v>
      </c>
      <c r="N1601" s="50">
        <v>42618</v>
      </c>
      <c r="O1601" s="51">
        <v>1</v>
      </c>
      <c r="P1601" s="51">
        <v>0</v>
      </c>
      <c r="Q1601">
        <v>100</v>
      </c>
      <c r="R1601" s="49" t="s">
        <v>3488</v>
      </c>
      <c r="S1601" s="49" t="s">
        <v>3487</v>
      </c>
      <c r="T1601" t="s">
        <v>84</v>
      </c>
      <c r="U1601" t="s">
        <v>24</v>
      </c>
      <c r="V1601" t="s">
        <v>85</v>
      </c>
      <c r="W1601" t="str">
        <f t="shared" ca="1" si="72"/>
        <v/>
      </c>
      <c r="X1601" t="str">
        <f t="shared" si="73"/>
        <v/>
      </c>
      <c r="Y1601" t="str">
        <f t="shared" ca="1" si="74"/>
        <v/>
      </c>
    </row>
    <row r="1602" spans="1:25" x14ac:dyDescent="0.25">
      <c r="A1602">
        <v>277</v>
      </c>
      <c r="B1602" t="s">
        <v>94</v>
      </c>
      <c r="C1602" t="s">
        <v>79</v>
      </c>
      <c r="D1602" t="s">
        <v>80</v>
      </c>
      <c r="E1602" t="s">
        <v>22</v>
      </c>
      <c r="F1602" t="s">
        <v>81</v>
      </c>
      <c r="G1602" t="s">
        <v>3489</v>
      </c>
      <c r="H1602" t="s">
        <v>25</v>
      </c>
      <c r="I1602" t="s">
        <v>25</v>
      </c>
      <c r="J1602" s="49" t="s">
        <v>3490</v>
      </c>
      <c r="K1602" t="s">
        <v>82</v>
      </c>
      <c r="L1602" t="s">
        <v>83</v>
      </c>
      <c r="M1602" s="50">
        <v>42618</v>
      </c>
      <c r="N1602" s="50">
        <v>42618</v>
      </c>
      <c r="O1602" s="51">
        <v>1</v>
      </c>
      <c r="P1602" s="51">
        <v>0</v>
      </c>
      <c r="Q1602">
        <v>100</v>
      </c>
      <c r="R1602" s="49" t="s">
        <v>3491</v>
      </c>
      <c r="S1602" s="49" t="s">
        <v>3492</v>
      </c>
      <c r="T1602" t="s">
        <v>84</v>
      </c>
      <c r="U1602" t="s">
        <v>24</v>
      </c>
      <c r="V1602" t="s">
        <v>85</v>
      </c>
      <c r="W1602" t="str">
        <f t="shared" ref="W1602:W1665" ca="1" si="75">IF($E1602="Nova",IF(($M1602-TODAY()&lt;0),1,""),"")</f>
        <v/>
      </c>
      <c r="X1602" t="str">
        <f t="shared" ref="X1602:X1665" si="76">IF($E1602="Concluída",IF(($N1602-M1602&gt;0),1,""),"")</f>
        <v/>
      </c>
      <c r="Y1602" t="str">
        <f t="shared" ref="Y1602:Y1665" ca="1" si="77">IF($E1602="Em Andamento",IF(($M1602-TODAY()&lt;0),1,""),"")</f>
        <v/>
      </c>
    </row>
    <row r="1603" spans="1:25" x14ac:dyDescent="0.25">
      <c r="A1603">
        <v>278</v>
      </c>
      <c r="B1603" t="s">
        <v>94</v>
      </c>
      <c r="C1603" t="s">
        <v>79</v>
      </c>
      <c r="D1603" t="s">
        <v>80</v>
      </c>
      <c r="E1603" t="s">
        <v>22</v>
      </c>
      <c r="F1603" t="s">
        <v>81</v>
      </c>
      <c r="G1603" t="s">
        <v>3493</v>
      </c>
      <c r="H1603" t="s">
        <v>25</v>
      </c>
      <c r="I1603" t="s">
        <v>25</v>
      </c>
      <c r="J1603" s="49" t="s">
        <v>3494</v>
      </c>
      <c r="K1603" t="s">
        <v>82</v>
      </c>
      <c r="L1603" t="s">
        <v>83</v>
      </c>
      <c r="M1603" s="50">
        <v>42618</v>
      </c>
      <c r="N1603" s="50">
        <v>42618</v>
      </c>
      <c r="O1603" s="51">
        <v>2</v>
      </c>
      <c r="P1603" s="51">
        <v>0</v>
      </c>
      <c r="Q1603">
        <v>100</v>
      </c>
      <c r="R1603" s="49" t="s">
        <v>3495</v>
      </c>
      <c r="S1603" s="49" t="s">
        <v>3496</v>
      </c>
      <c r="T1603" t="s">
        <v>84</v>
      </c>
      <c r="U1603" t="s">
        <v>24</v>
      </c>
      <c r="V1603" t="s">
        <v>85</v>
      </c>
      <c r="W1603" t="str">
        <f t="shared" ca="1" si="75"/>
        <v/>
      </c>
      <c r="X1603" t="str">
        <f t="shared" si="76"/>
        <v/>
      </c>
      <c r="Y1603" t="str">
        <f t="shared" ca="1" si="77"/>
        <v/>
      </c>
    </row>
    <row r="1604" spans="1:25" x14ac:dyDescent="0.25">
      <c r="A1604">
        <v>280</v>
      </c>
      <c r="B1604" t="s">
        <v>94</v>
      </c>
      <c r="C1604" t="s">
        <v>79</v>
      </c>
      <c r="D1604" t="s">
        <v>80</v>
      </c>
      <c r="E1604" t="s">
        <v>22</v>
      </c>
      <c r="F1604" t="s">
        <v>81</v>
      </c>
      <c r="G1604" t="s">
        <v>3497</v>
      </c>
      <c r="H1604" t="s">
        <v>25</v>
      </c>
      <c r="I1604" t="s">
        <v>25</v>
      </c>
      <c r="J1604" s="49" t="s">
        <v>3498</v>
      </c>
      <c r="K1604" t="s">
        <v>82</v>
      </c>
      <c r="L1604" t="s">
        <v>83</v>
      </c>
      <c r="M1604" s="50">
        <v>42618</v>
      </c>
      <c r="N1604" s="50">
        <v>42618</v>
      </c>
      <c r="O1604" s="51">
        <v>1</v>
      </c>
      <c r="P1604" s="51">
        <v>0</v>
      </c>
      <c r="Q1604">
        <v>100</v>
      </c>
      <c r="R1604" s="49" t="s">
        <v>3499</v>
      </c>
      <c r="S1604" s="49" t="s">
        <v>3498</v>
      </c>
      <c r="T1604" t="s">
        <v>84</v>
      </c>
      <c r="U1604" t="s">
        <v>24</v>
      </c>
      <c r="V1604" t="s">
        <v>85</v>
      </c>
      <c r="W1604" t="str">
        <f t="shared" ca="1" si="75"/>
        <v/>
      </c>
      <c r="X1604" t="str">
        <f t="shared" si="76"/>
        <v/>
      </c>
      <c r="Y1604" t="str">
        <f t="shared" ca="1" si="77"/>
        <v/>
      </c>
    </row>
    <row r="1605" spans="1:25" x14ac:dyDescent="0.25">
      <c r="A1605">
        <v>281</v>
      </c>
      <c r="B1605" t="s">
        <v>94</v>
      </c>
      <c r="C1605" t="s">
        <v>79</v>
      </c>
      <c r="D1605" t="s">
        <v>80</v>
      </c>
      <c r="E1605" t="s">
        <v>22</v>
      </c>
      <c r="F1605" t="s">
        <v>81</v>
      </c>
      <c r="G1605" t="s">
        <v>3500</v>
      </c>
      <c r="H1605" t="s">
        <v>25</v>
      </c>
      <c r="I1605" t="s">
        <v>25</v>
      </c>
      <c r="J1605" s="49" t="s">
        <v>3501</v>
      </c>
      <c r="K1605" t="s">
        <v>82</v>
      </c>
      <c r="L1605" t="s">
        <v>83</v>
      </c>
      <c r="M1605" s="50">
        <v>42618</v>
      </c>
      <c r="N1605" s="50">
        <v>42618</v>
      </c>
      <c r="O1605" s="51">
        <v>1</v>
      </c>
      <c r="P1605" s="51">
        <v>0</v>
      </c>
      <c r="Q1605">
        <v>100</v>
      </c>
      <c r="R1605" s="49" t="s">
        <v>3502</v>
      </c>
      <c r="S1605" s="49" t="s">
        <v>3503</v>
      </c>
      <c r="T1605" t="s">
        <v>84</v>
      </c>
      <c r="U1605" t="s">
        <v>24</v>
      </c>
      <c r="V1605" t="s">
        <v>85</v>
      </c>
      <c r="W1605" t="str">
        <f t="shared" ca="1" si="75"/>
        <v/>
      </c>
      <c r="X1605" t="str">
        <f t="shared" si="76"/>
        <v/>
      </c>
      <c r="Y1605" t="str">
        <f t="shared" ca="1" si="77"/>
        <v/>
      </c>
    </row>
    <row r="1606" spans="1:25" x14ac:dyDescent="0.25">
      <c r="A1606">
        <v>282</v>
      </c>
      <c r="B1606" t="s">
        <v>94</v>
      </c>
      <c r="C1606" t="s">
        <v>79</v>
      </c>
      <c r="D1606" t="s">
        <v>80</v>
      </c>
      <c r="E1606" t="s">
        <v>22</v>
      </c>
      <c r="F1606" t="s">
        <v>88</v>
      </c>
      <c r="G1606" t="s">
        <v>3504</v>
      </c>
      <c r="H1606" t="s">
        <v>25</v>
      </c>
      <c r="I1606" t="s">
        <v>25</v>
      </c>
      <c r="J1606" s="49" t="s">
        <v>3505</v>
      </c>
      <c r="K1606" t="s">
        <v>82</v>
      </c>
      <c r="L1606" t="s">
        <v>83</v>
      </c>
      <c r="M1606" s="50">
        <v>42618</v>
      </c>
      <c r="N1606" s="50">
        <v>42618</v>
      </c>
      <c r="O1606" s="51">
        <v>1</v>
      </c>
      <c r="P1606" s="51">
        <v>0</v>
      </c>
      <c r="Q1606">
        <v>100</v>
      </c>
      <c r="R1606" s="49" t="s">
        <v>3506</v>
      </c>
      <c r="S1606" s="49" t="s">
        <v>3505</v>
      </c>
      <c r="T1606" t="s">
        <v>84</v>
      </c>
      <c r="U1606" t="s">
        <v>24</v>
      </c>
      <c r="V1606" t="s">
        <v>85</v>
      </c>
      <c r="W1606" t="str">
        <f t="shared" ca="1" si="75"/>
        <v/>
      </c>
      <c r="X1606" t="str">
        <f t="shared" si="76"/>
        <v/>
      </c>
      <c r="Y1606" t="str">
        <f t="shared" ca="1" si="77"/>
        <v/>
      </c>
    </row>
    <row r="1607" spans="1:25" x14ac:dyDescent="0.25">
      <c r="A1607">
        <v>283</v>
      </c>
      <c r="B1607" t="s">
        <v>94</v>
      </c>
      <c r="C1607" t="s">
        <v>79</v>
      </c>
      <c r="D1607" t="s">
        <v>80</v>
      </c>
      <c r="E1607" t="s">
        <v>22</v>
      </c>
      <c r="F1607" t="s">
        <v>81</v>
      </c>
      <c r="G1607" t="s">
        <v>3507</v>
      </c>
      <c r="H1607" t="s">
        <v>25</v>
      </c>
      <c r="I1607" t="s">
        <v>25</v>
      </c>
      <c r="J1607" s="49" t="s">
        <v>3508</v>
      </c>
      <c r="K1607" t="s">
        <v>82</v>
      </c>
      <c r="L1607" t="s">
        <v>83</v>
      </c>
      <c r="M1607" s="50">
        <v>42618</v>
      </c>
      <c r="N1607" s="50">
        <v>42618</v>
      </c>
      <c r="O1607" s="51">
        <v>1</v>
      </c>
      <c r="P1607" s="51">
        <v>0</v>
      </c>
      <c r="Q1607">
        <v>100</v>
      </c>
      <c r="R1607" s="49" t="s">
        <v>3509</v>
      </c>
      <c r="S1607" s="49" t="s">
        <v>3508</v>
      </c>
      <c r="T1607" t="s">
        <v>84</v>
      </c>
      <c r="U1607" t="s">
        <v>24</v>
      </c>
      <c r="V1607" t="s">
        <v>85</v>
      </c>
      <c r="W1607" t="str">
        <f t="shared" ca="1" si="75"/>
        <v/>
      </c>
      <c r="X1607" t="str">
        <f t="shared" si="76"/>
        <v/>
      </c>
      <c r="Y1607" t="str">
        <f t="shared" ca="1" si="77"/>
        <v/>
      </c>
    </row>
    <row r="1608" spans="1:25" x14ac:dyDescent="0.25">
      <c r="A1608">
        <v>285</v>
      </c>
      <c r="B1608" t="s">
        <v>94</v>
      </c>
      <c r="C1608" t="s">
        <v>79</v>
      </c>
      <c r="D1608" t="s">
        <v>80</v>
      </c>
      <c r="E1608" t="s">
        <v>22</v>
      </c>
      <c r="F1608" t="s">
        <v>81</v>
      </c>
      <c r="G1608" t="s">
        <v>3510</v>
      </c>
      <c r="H1608" t="s">
        <v>25</v>
      </c>
      <c r="I1608" t="s">
        <v>25</v>
      </c>
      <c r="J1608" s="49" t="s">
        <v>3511</v>
      </c>
      <c r="K1608" t="s">
        <v>82</v>
      </c>
      <c r="L1608" t="s">
        <v>83</v>
      </c>
      <c r="M1608" s="50">
        <v>42618</v>
      </c>
      <c r="N1608" s="50">
        <v>42618</v>
      </c>
      <c r="O1608" s="51">
        <v>1</v>
      </c>
      <c r="P1608" s="51">
        <v>0</v>
      </c>
      <c r="Q1608">
        <v>100</v>
      </c>
      <c r="R1608" s="49" t="s">
        <v>3512</v>
      </c>
      <c r="S1608" s="49" t="s">
        <v>3513</v>
      </c>
      <c r="T1608" t="s">
        <v>84</v>
      </c>
      <c r="U1608" t="s">
        <v>24</v>
      </c>
      <c r="V1608" t="s">
        <v>85</v>
      </c>
      <c r="W1608" t="str">
        <f t="shared" ca="1" si="75"/>
        <v/>
      </c>
      <c r="X1608" t="str">
        <f t="shared" si="76"/>
        <v/>
      </c>
      <c r="Y1608" t="str">
        <f t="shared" ca="1" si="77"/>
        <v/>
      </c>
    </row>
    <row r="1609" spans="1:25" x14ac:dyDescent="0.25">
      <c r="A1609">
        <v>286</v>
      </c>
      <c r="B1609" t="s">
        <v>94</v>
      </c>
      <c r="C1609" t="s">
        <v>79</v>
      </c>
      <c r="D1609" t="s">
        <v>80</v>
      </c>
      <c r="E1609" t="s">
        <v>22</v>
      </c>
      <c r="F1609" t="s">
        <v>81</v>
      </c>
      <c r="G1609" t="s">
        <v>3514</v>
      </c>
      <c r="H1609" t="s">
        <v>25</v>
      </c>
      <c r="I1609" t="s">
        <v>25</v>
      </c>
      <c r="J1609" s="49" t="s">
        <v>3515</v>
      </c>
      <c r="K1609" t="s">
        <v>82</v>
      </c>
      <c r="L1609" t="s">
        <v>83</v>
      </c>
      <c r="M1609" s="50">
        <v>42618</v>
      </c>
      <c r="N1609" s="50">
        <v>42618</v>
      </c>
      <c r="O1609" s="51">
        <v>1</v>
      </c>
      <c r="P1609" s="51">
        <v>0</v>
      </c>
      <c r="Q1609">
        <v>100</v>
      </c>
      <c r="R1609" s="49" t="s">
        <v>3516</v>
      </c>
      <c r="S1609" s="49" t="s">
        <v>3515</v>
      </c>
      <c r="T1609" t="s">
        <v>84</v>
      </c>
      <c r="U1609" t="s">
        <v>24</v>
      </c>
      <c r="V1609" t="s">
        <v>85</v>
      </c>
      <c r="W1609" t="str">
        <f t="shared" ca="1" si="75"/>
        <v/>
      </c>
      <c r="X1609" t="str">
        <f t="shared" si="76"/>
        <v/>
      </c>
      <c r="Y1609" t="str">
        <f t="shared" ca="1" si="77"/>
        <v/>
      </c>
    </row>
    <row r="1610" spans="1:25" x14ac:dyDescent="0.25">
      <c r="A1610">
        <v>287</v>
      </c>
      <c r="B1610" t="s">
        <v>94</v>
      </c>
      <c r="C1610" t="s">
        <v>79</v>
      </c>
      <c r="D1610" t="s">
        <v>80</v>
      </c>
      <c r="E1610" t="s">
        <v>22</v>
      </c>
      <c r="F1610" t="s">
        <v>81</v>
      </c>
      <c r="G1610" t="s">
        <v>3517</v>
      </c>
      <c r="H1610" t="s">
        <v>25</v>
      </c>
      <c r="I1610" t="s">
        <v>25</v>
      </c>
      <c r="J1610" s="49" t="s">
        <v>3518</v>
      </c>
      <c r="K1610" t="s">
        <v>82</v>
      </c>
      <c r="L1610" t="s">
        <v>83</v>
      </c>
      <c r="M1610" s="50">
        <v>42618</v>
      </c>
      <c r="N1610" s="50">
        <v>42618</v>
      </c>
      <c r="O1610" s="51">
        <v>1</v>
      </c>
      <c r="P1610" s="51">
        <v>0</v>
      </c>
      <c r="Q1610">
        <v>100</v>
      </c>
      <c r="R1610" s="49" t="s">
        <v>3519</v>
      </c>
      <c r="S1610" s="49" t="s">
        <v>3520</v>
      </c>
      <c r="T1610" t="s">
        <v>84</v>
      </c>
      <c r="U1610" t="s">
        <v>24</v>
      </c>
      <c r="V1610" t="s">
        <v>85</v>
      </c>
      <c r="W1610" t="str">
        <f t="shared" ca="1" si="75"/>
        <v/>
      </c>
      <c r="X1610" t="str">
        <f t="shared" si="76"/>
        <v/>
      </c>
      <c r="Y1610" t="str">
        <f t="shared" ca="1" si="77"/>
        <v/>
      </c>
    </row>
    <row r="1611" spans="1:25" x14ac:dyDescent="0.25">
      <c r="A1611">
        <v>288</v>
      </c>
      <c r="B1611" t="s">
        <v>94</v>
      </c>
      <c r="C1611" t="s">
        <v>79</v>
      </c>
      <c r="D1611" t="s">
        <v>80</v>
      </c>
      <c r="E1611" t="s">
        <v>22</v>
      </c>
      <c r="F1611" t="s">
        <v>81</v>
      </c>
      <c r="G1611" t="s">
        <v>3521</v>
      </c>
      <c r="H1611" t="s">
        <v>25</v>
      </c>
      <c r="I1611" t="s">
        <v>25</v>
      </c>
      <c r="J1611" s="49" t="s">
        <v>3505</v>
      </c>
      <c r="K1611" t="s">
        <v>82</v>
      </c>
      <c r="L1611" t="s">
        <v>83</v>
      </c>
      <c r="M1611" s="50">
        <v>42618</v>
      </c>
      <c r="N1611" s="50">
        <v>42618</v>
      </c>
      <c r="O1611" s="51">
        <v>1</v>
      </c>
      <c r="P1611" s="51">
        <v>0</v>
      </c>
      <c r="Q1611">
        <v>100</v>
      </c>
      <c r="R1611" s="49" t="s">
        <v>3522</v>
      </c>
      <c r="S1611" s="49" t="s">
        <v>3505</v>
      </c>
      <c r="T1611" t="s">
        <v>84</v>
      </c>
      <c r="U1611" t="s">
        <v>24</v>
      </c>
      <c r="V1611" t="s">
        <v>85</v>
      </c>
      <c r="W1611" t="str">
        <f t="shared" ca="1" si="75"/>
        <v/>
      </c>
      <c r="X1611" t="str">
        <f t="shared" si="76"/>
        <v/>
      </c>
      <c r="Y1611" t="str">
        <f t="shared" ca="1" si="77"/>
        <v/>
      </c>
    </row>
    <row r="1612" spans="1:25" x14ac:dyDescent="0.25">
      <c r="A1612">
        <v>295</v>
      </c>
      <c r="B1612" t="s">
        <v>94</v>
      </c>
      <c r="C1612" t="s">
        <v>79</v>
      </c>
      <c r="D1612" t="s">
        <v>80</v>
      </c>
      <c r="E1612" t="s">
        <v>22</v>
      </c>
      <c r="F1612" t="s">
        <v>81</v>
      </c>
      <c r="G1612" t="s">
        <v>3523</v>
      </c>
      <c r="H1612" t="s">
        <v>35</v>
      </c>
      <c r="I1612" t="s">
        <v>23</v>
      </c>
      <c r="J1612" s="49" t="s">
        <v>3524</v>
      </c>
      <c r="K1612" t="s">
        <v>82</v>
      </c>
      <c r="L1612" t="s">
        <v>83</v>
      </c>
      <c r="M1612" s="50">
        <v>42619</v>
      </c>
      <c r="N1612" s="50">
        <v>42619</v>
      </c>
      <c r="O1612" s="51">
        <v>2</v>
      </c>
      <c r="P1612" s="51">
        <v>0.25</v>
      </c>
      <c r="Q1612">
        <v>100</v>
      </c>
      <c r="R1612" s="49" t="s">
        <v>3525</v>
      </c>
      <c r="S1612" s="49" t="s">
        <v>3524</v>
      </c>
      <c r="T1612" t="s">
        <v>84</v>
      </c>
      <c r="U1612" t="s">
        <v>24</v>
      </c>
      <c r="V1612" t="s">
        <v>85</v>
      </c>
      <c r="W1612" t="str">
        <f t="shared" ca="1" si="75"/>
        <v/>
      </c>
      <c r="X1612" t="str">
        <f t="shared" si="76"/>
        <v/>
      </c>
      <c r="Y1612" t="str">
        <f t="shared" ca="1" si="77"/>
        <v/>
      </c>
    </row>
    <row r="1613" spans="1:25" x14ac:dyDescent="0.25">
      <c r="A1613">
        <v>297</v>
      </c>
      <c r="B1613" t="s">
        <v>94</v>
      </c>
      <c r="C1613" t="s">
        <v>79</v>
      </c>
      <c r="D1613" t="s">
        <v>80</v>
      </c>
      <c r="E1613" t="s">
        <v>22</v>
      </c>
      <c r="F1613" t="s">
        <v>81</v>
      </c>
      <c r="G1613" t="s">
        <v>3526</v>
      </c>
      <c r="H1613" t="s">
        <v>25</v>
      </c>
      <c r="I1613" t="s">
        <v>25</v>
      </c>
      <c r="J1613" s="49" t="s">
        <v>3527</v>
      </c>
      <c r="K1613" t="s">
        <v>82</v>
      </c>
      <c r="L1613" t="s">
        <v>83</v>
      </c>
      <c r="M1613" s="50">
        <v>42619</v>
      </c>
      <c r="N1613" s="50">
        <v>42619</v>
      </c>
      <c r="O1613" s="51">
        <v>1</v>
      </c>
      <c r="P1613" s="51">
        <v>0</v>
      </c>
      <c r="Q1613">
        <v>100</v>
      </c>
      <c r="R1613" s="49" t="s">
        <v>3528</v>
      </c>
      <c r="S1613" s="49" t="s">
        <v>3528</v>
      </c>
      <c r="T1613" t="s">
        <v>84</v>
      </c>
      <c r="U1613" t="s">
        <v>24</v>
      </c>
      <c r="V1613" t="s">
        <v>85</v>
      </c>
      <c r="W1613" t="str">
        <f t="shared" ca="1" si="75"/>
        <v/>
      </c>
      <c r="X1613" t="str">
        <f t="shared" si="76"/>
        <v/>
      </c>
      <c r="Y1613" t="str">
        <f t="shared" ca="1" si="77"/>
        <v/>
      </c>
    </row>
    <row r="1614" spans="1:25" x14ac:dyDescent="0.25">
      <c r="A1614">
        <v>298</v>
      </c>
      <c r="B1614" t="s">
        <v>94</v>
      </c>
      <c r="C1614" t="s">
        <v>79</v>
      </c>
      <c r="D1614" t="s">
        <v>80</v>
      </c>
      <c r="E1614" t="s">
        <v>22</v>
      </c>
      <c r="F1614" t="s">
        <v>81</v>
      </c>
      <c r="G1614" t="s">
        <v>3521</v>
      </c>
      <c r="H1614" t="s">
        <v>25</v>
      </c>
      <c r="I1614" t="s">
        <v>25</v>
      </c>
      <c r="J1614" s="49" t="s">
        <v>3505</v>
      </c>
      <c r="K1614" t="s">
        <v>82</v>
      </c>
      <c r="L1614" t="s">
        <v>83</v>
      </c>
      <c r="M1614" s="50">
        <v>42619</v>
      </c>
      <c r="N1614" s="50">
        <v>42619</v>
      </c>
      <c r="O1614" s="51">
        <v>1</v>
      </c>
      <c r="P1614" s="51">
        <v>0</v>
      </c>
      <c r="Q1614">
        <v>100</v>
      </c>
      <c r="R1614" s="49" t="s">
        <v>3529</v>
      </c>
      <c r="S1614" s="49" t="s">
        <v>3505</v>
      </c>
      <c r="T1614" t="s">
        <v>84</v>
      </c>
      <c r="U1614" t="s">
        <v>24</v>
      </c>
      <c r="V1614" t="s">
        <v>85</v>
      </c>
      <c r="W1614" t="str">
        <f t="shared" ca="1" si="75"/>
        <v/>
      </c>
      <c r="X1614" t="str">
        <f t="shared" si="76"/>
        <v/>
      </c>
      <c r="Y1614" t="str">
        <f t="shared" ca="1" si="77"/>
        <v/>
      </c>
    </row>
    <row r="1615" spans="1:25" x14ac:dyDescent="0.25">
      <c r="A1615">
        <v>299</v>
      </c>
      <c r="B1615" t="s">
        <v>94</v>
      </c>
      <c r="C1615" t="s">
        <v>79</v>
      </c>
      <c r="D1615" t="s">
        <v>80</v>
      </c>
      <c r="E1615" t="s">
        <v>22</v>
      </c>
      <c r="F1615" t="s">
        <v>81</v>
      </c>
      <c r="G1615" t="s">
        <v>3367</v>
      </c>
      <c r="H1615" t="s">
        <v>25</v>
      </c>
      <c r="I1615" t="s">
        <v>25</v>
      </c>
      <c r="J1615" s="49" t="s">
        <v>3530</v>
      </c>
      <c r="K1615" t="s">
        <v>82</v>
      </c>
      <c r="L1615" t="s">
        <v>83</v>
      </c>
      <c r="M1615" s="50">
        <v>42619</v>
      </c>
      <c r="N1615" s="50">
        <v>42619</v>
      </c>
      <c r="O1615" s="51">
        <v>1</v>
      </c>
      <c r="P1615" s="51">
        <v>0</v>
      </c>
      <c r="Q1615">
        <v>100</v>
      </c>
      <c r="R1615" s="49" t="s">
        <v>3531</v>
      </c>
      <c r="S1615" s="49" t="s">
        <v>3531</v>
      </c>
      <c r="T1615" t="s">
        <v>84</v>
      </c>
      <c r="U1615" t="s">
        <v>24</v>
      </c>
      <c r="V1615" t="s">
        <v>85</v>
      </c>
      <c r="W1615" t="str">
        <f t="shared" ca="1" si="75"/>
        <v/>
      </c>
      <c r="X1615" t="str">
        <f t="shared" si="76"/>
        <v/>
      </c>
      <c r="Y1615" t="str">
        <f t="shared" ca="1" si="77"/>
        <v/>
      </c>
    </row>
    <row r="1616" spans="1:25" x14ac:dyDescent="0.25">
      <c r="A1616">
        <v>302</v>
      </c>
      <c r="B1616" t="s">
        <v>94</v>
      </c>
      <c r="C1616" t="s">
        <v>87</v>
      </c>
      <c r="D1616" t="s">
        <v>80</v>
      </c>
      <c r="E1616" t="s">
        <v>22</v>
      </c>
      <c r="F1616" t="s">
        <v>81</v>
      </c>
      <c r="G1616" t="s">
        <v>3532</v>
      </c>
      <c r="H1616" t="s">
        <v>25</v>
      </c>
      <c r="I1616" t="s">
        <v>25</v>
      </c>
      <c r="J1616" s="49" t="s">
        <v>3533</v>
      </c>
      <c r="K1616" t="s">
        <v>82</v>
      </c>
      <c r="L1616" t="s">
        <v>83</v>
      </c>
      <c r="M1616" s="50">
        <v>42619</v>
      </c>
      <c r="N1616" s="50">
        <v>42619</v>
      </c>
      <c r="O1616" s="51">
        <v>4</v>
      </c>
      <c r="P1616" s="51">
        <v>0</v>
      </c>
      <c r="Q1616">
        <v>100</v>
      </c>
      <c r="R1616" s="49" t="s">
        <v>3534</v>
      </c>
      <c r="S1616" s="49" t="s">
        <v>3533</v>
      </c>
      <c r="T1616" t="s">
        <v>84</v>
      </c>
      <c r="U1616" t="s">
        <v>24</v>
      </c>
      <c r="V1616" t="s">
        <v>85</v>
      </c>
      <c r="W1616" t="str">
        <f t="shared" ca="1" si="75"/>
        <v/>
      </c>
      <c r="X1616" t="str">
        <f t="shared" si="76"/>
        <v/>
      </c>
      <c r="Y1616" t="str">
        <f t="shared" ca="1" si="77"/>
        <v/>
      </c>
    </row>
    <row r="1617" spans="1:25" x14ac:dyDescent="0.25">
      <c r="A1617">
        <v>303</v>
      </c>
      <c r="B1617" t="s">
        <v>94</v>
      </c>
      <c r="C1617" t="s">
        <v>87</v>
      </c>
      <c r="D1617" t="s">
        <v>80</v>
      </c>
      <c r="E1617" t="s">
        <v>22</v>
      </c>
      <c r="F1617" t="s">
        <v>81</v>
      </c>
      <c r="G1617" t="s">
        <v>3535</v>
      </c>
      <c r="H1617" t="s">
        <v>25</v>
      </c>
      <c r="I1617" t="s">
        <v>25</v>
      </c>
      <c r="J1617" s="49" t="s">
        <v>3536</v>
      </c>
      <c r="K1617" t="s">
        <v>82</v>
      </c>
      <c r="L1617" t="s">
        <v>83</v>
      </c>
      <c r="M1617" s="50">
        <v>42619</v>
      </c>
      <c r="N1617" s="50">
        <v>42619</v>
      </c>
      <c r="O1617" s="51">
        <v>1</v>
      </c>
      <c r="P1617" s="51">
        <v>0</v>
      </c>
      <c r="Q1617">
        <v>100</v>
      </c>
      <c r="R1617" s="49" t="s">
        <v>3537</v>
      </c>
      <c r="S1617" s="49" t="s">
        <v>3536</v>
      </c>
      <c r="T1617" t="s">
        <v>84</v>
      </c>
      <c r="U1617" t="s">
        <v>24</v>
      </c>
      <c r="V1617" t="s">
        <v>85</v>
      </c>
      <c r="W1617" t="str">
        <f t="shared" ca="1" si="75"/>
        <v/>
      </c>
      <c r="X1617" t="str">
        <f t="shared" si="76"/>
        <v/>
      </c>
      <c r="Y1617" t="str">
        <f t="shared" ca="1" si="77"/>
        <v/>
      </c>
    </row>
    <row r="1618" spans="1:25" x14ac:dyDescent="0.25">
      <c r="A1618">
        <v>304</v>
      </c>
      <c r="B1618" t="s">
        <v>94</v>
      </c>
      <c r="C1618" t="s">
        <v>79</v>
      </c>
      <c r="D1618" t="s">
        <v>80</v>
      </c>
      <c r="E1618" t="s">
        <v>22</v>
      </c>
      <c r="F1618" t="s">
        <v>81</v>
      </c>
      <c r="G1618" t="s">
        <v>3538</v>
      </c>
      <c r="H1618" t="s">
        <v>23</v>
      </c>
      <c r="I1618" t="s">
        <v>23</v>
      </c>
      <c r="J1618" s="49" t="s">
        <v>3539</v>
      </c>
      <c r="K1618" t="s">
        <v>82</v>
      </c>
      <c r="L1618" t="s">
        <v>83</v>
      </c>
      <c r="M1618" s="50">
        <v>42618</v>
      </c>
      <c r="N1618" s="50">
        <v>42618</v>
      </c>
      <c r="O1618" s="51">
        <v>1</v>
      </c>
      <c r="P1618" s="51">
        <v>0</v>
      </c>
      <c r="Q1618">
        <v>100</v>
      </c>
      <c r="R1618" s="49" t="s">
        <v>3540</v>
      </c>
      <c r="S1618" s="49" t="s">
        <v>3539</v>
      </c>
      <c r="T1618" t="s">
        <v>84</v>
      </c>
      <c r="U1618" t="s">
        <v>24</v>
      </c>
      <c r="V1618" t="s">
        <v>85</v>
      </c>
      <c r="W1618" t="str">
        <f t="shared" ca="1" si="75"/>
        <v/>
      </c>
      <c r="X1618" t="str">
        <f t="shared" si="76"/>
        <v/>
      </c>
      <c r="Y1618" t="str">
        <f t="shared" ca="1" si="77"/>
        <v/>
      </c>
    </row>
    <row r="1619" spans="1:25" x14ac:dyDescent="0.25">
      <c r="A1619">
        <v>305</v>
      </c>
      <c r="B1619" t="s">
        <v>94</v>
      </c>
      <c r="C1619" t="s">
        <v>79</v>
      </c>
      <c r="D1619" t="s">
        <v>80</v>
      </c>
      <c r="E1619" t="s">
        <v>22</v>
      </c>
      <c r="F1619" t="s">
        <v>81</v>
      </c>
      <c r="G1619" t="s">
        <v>3541</v>
      </c>
      <c r="H1619" t="s">
        <v>23</v>
      </c>
      <c r="I1619" t="s">
        <v>23</v>
      </c>
      <c r="J1619" s="49" t="s">
        <v>3542</v>
      </c>
      <c r="K1619" t="s">
        <v>82</v>
      </c>
      <c r="L1619" t="s">
        <v>83</v>
      </c>
      <c r="M1619" s="50">
        <v>42618</v>
      </c>
      <c r="N1619" s="50">
        <v>42618</v>
      </c>
      <c r="O1619" s="51">
        <v>1</v>
      </c>
      <c r="P1619" s="51">
        <v>0</v>
      </c>
      <c r="Q1619">
        <v>100</v>
      </c>
      <c r="R1619" s="49" t="s">
        <v>3543</v>
      </c>
      <c r="S1619" s="49" t="s">
        <v>3544</v>
      </c>
      <c r="T1619" t="s">
        <v>84</v>
      </c>
      <c r="U1619" t="s">
        <v>24</v>
      </c>
      <c r="V1619" t="s">
        <v>85</v>
      </c>
      <c r="W1619" t="str">
        <f t="shared" ca="1" si="75"/>
        <v/>
      </c>
      <c r="X1619" t="str">
        <f t="shared" si="76"/>
        <v/>
      </c>
      <c r="Y1619" t="str">
        <f t="shared" ca="1" si="77"/>
        <v/>
      </c>
    </row>
    <row r="1620" spans="1:25" x14ac:dyDescent="0.25">
      <c r="A1620">
        <v>306</v>
      </c>
      <c r="B1620" t="s">
        <v>94</v>
      </c>
      <c r="C1620" t="s">
        <v>79</v>
      </c>
      <c r="D1620" t="s">
        <v>80</v>
      </c>
      <c r="E1620" t="s">
        <v>22</v>
      </c>
      <c r="F1620" t="s">
        <v>81</v>
      </c>
      <c r="G1620" t="s">
        <v>3545</v>
      </c>
      <c r="H1620" t="s">
        <v>23</v>
      </c>
      <c r="I1620" t="s">
        <v>23</v>
      </c>
      <c r="J1620" s="49" t="s">
        <v>3546</v>
      </c>
      <c r="K1620" t="s">
        <v>82</v>
      </c>
      <c r="L1620" t="s">
        <v>83</v>
      </c>
      <c r="M1620" s="50">
        <v>42618</v>
      </c>
      <c r="N1620" s="50">
        <v>42618</v>
      </c>
      <c r="O1620" s="51">
        <v>1</v>
      </c>
      <c r="P1620" s="51">
        <v>0</v>
      </c>
      <c r="Q1620">
        <v>100</v>
      </c>
      <c r="R1620" s="49" t="s">
        <v>3547</v>
      </c>
      <c r="S1620" s="49" t="s">
        <v>3546</v>
      </c>
      <c r="T1620" t="s">
        <v>84</v>
      </c>
      <c r="U1620" t="s">
        <v>24</v>
      </c>
      <c r="V1620" t="s">
        <v>85</v>
      </c>
      <c r="W1620" t="str">
        <f t="shared" ca="1" si="75"/>
        <v/>
      </c>
      <c r="X1620" t="str">
        <f t="shared" si="76"/>
        <v/>
      </c>
      <c r="Y1620" t="str">
        <f t="shared" ca="1" si="77"/>
        <v/>
      </c>
    </row>
    <row r="1621" spans="1:25" x14ac:dyDescent="0.25">
      <c r="A1621">
        <v>307</v>
      </c>
      <c r="B1621" t="s">
        <v>94</v>
      </c>
      <c r="C1621" t="s">
        <v>79</v>
      </c>
      <c r="D1621" t="s">
        <v>80</v>
      </c>
      <c r="E1621" t="s">
        <v>22</v>
      </c>
      <c r="F1621" t="s">
        <v>81</v>
      </c>
      <c r="G1621" t="s">
        <v>3548</v>
      </c>
      <c r="H1621" t="s">
        <v>23</v>
      </c>
      <c r="I1621" t="s">
        <v>23</v>
      </c>
      <c r="J1621" s="49" t="s">
        <v>3549</v>
      </c>
      <c r="K1621" t="s">
        <v>82</v>
      </c>
      <c r="L1621" t="s">
        <v>83</v>
      </c>
      <c r="M1621" s="50">
        <v>42618</v>
      </c>
      <c r="N1621" s="50">
        <v>42618</v>
      </c>
      <c r="O1621" s="51">
        <v>1</v>
      </c>
      <c r="P1621" s="51">
        <v>0</v>
      </c>
      <c r="Q1621">
        <v>100</v>
      </c>
      <c r="R1621" s="49" t="s">
        <v>3550</v>
      </c>
      <c r="S1621" s="49" t="s">
        <v>3550</v>
      </c>
      <c r="T1621" t="s">
        <v>84</v>
      </c>
      <c r="U1621" t="s">
        <v>24</v>
      </c>
      <c r="V1621" t="s">
        <v>85</v>
      </c>
      <c r="W1621" t="str">
        <f t="shared" ca="1" si="75"/>
        <v/>
      </c>
      <c r="X1621" t="str">
        <f t="shared" si="76"/>
        <v/>
      </c>
      <c r="Y1621" t="str">
        <f t="shared" ca="1" si="77"/>
        <v/>
      </c>
    </row>
    <row r="1622" spans="1:25" x14ac:dyDescent="0.25">
      <c r="A1622">
        <v>308</v>
      </c>
      <c r="B1622" t="s">
        <v>94</v>
      </c>
      <c r="C1622" t="s">
        <v>79</v>
      </c>
      <c r="D1622" t="s">
        <v>80</v>
      </c>
      <c r="E1622" t="s">
        <v>22</v>
      </c>
      <c r="F1622" t="s">
        <v>81</v>
      </c>
      <c r="G1622" t="s">
        <v>3551</v>
      </c>
      <c r="H1622" t="s">
        <v>23</v>
      </c>
      <c r="I1622" t="s">
        <v>23</v>
      </c>
      <c r="J1622" s="49" t="s">
        <v>3552</v>
      </c>
      <c r="K1622" t="s">
        <v>82</v>
      </c>
      <c r="L1622" t="s">
        <v>83</v>
      </c>
      <c r="M1622" s="50">
        <v>42618</v>
      </c>
      <c r="N1622" s="50">
        <v>42618</v>
      </c>
      <c r="O1622" s="51">
        <v>1</v>
      </c>
      <c r="P1622" s="51">
        <v>0</v>
      </c>
      <c r="Q1622">
        <v>100</v>
      </c>
      <c r="R1622" s="49" t="s">
        <v>3553</v>
      </c>
      <c r="S1622" s="49" t="s">
        <v>3553</v>
      </c>
      <c r="T1622" t="s">
        <v>84</v>
      </c>
      <c r="U1622" t="s">
        <v>24</v>
      </c>
      <c r="V1622" t="s">
        <v>85</v>
      </c>
      <c r="W1622" t="str">
        <f t="shared" ca="1" si="75"/>
        <v/>
      </c>
      <c r="X1622" t="str">
        <f t="shared" si="76"/>
        <v/>
      </c>
      <c r="Y1622" t="str">
        <f t="shared" ca="1" si="77"/>
        <v/>
      </c>
    </row>
    <row r="1623" spans="1:25" x14ac:dyDescent="0.25">
      <c r="A1623">
        <v>309</v>
      </c>
      <c r="B1623" t="s">
        <v>94</v>
      </c>
      <c r="C1623" t="s">
        <v>79</v>
      </c>
      <c r="D1623" t="s">
        <v>80</v>
      </c>
      <c r="E1623" t="s">
        <v>22</v>
      </c>
      <c r="F1623" t="s">
        <v>81</v>
      </c>
      <c r="G1623" t="s">
        <v>3554</v>
      </c>
      <c r="H1623" t="s">
        <v>23</v>
      </c>
      <c r="I1623" t="s">
        <v>23</v>
      </c>
      <c r="J1623" s="49" t="s">
        <v>3555</v>
      </c>
      <c r="K1623" t="s">
        <v>82</v>
      </c>
      <c r="L1623" t="s">
        <v>83</v>
      </c>
      <c r="M1623" s="50">
        <v>42618</v>
      </c>
      <c r="N1623" s="50">
        <v>42618</v>
      </c>
      <c r="O1623" s="51">
        <v>1</v>
      </c>
      <c r="P1623" s="51">
        <v>0</v>
      </c>
      <c r="Q1623">
        <v>100</v>
      </c>
      <c r="R1623" s="49" t="s">
        <v>3556</v>
      </c>
      <c r="S1623" s="49" t="s">
        <v>3556</v>
      </c>
      <c r="T1623" t="s">
        <v>84</v>
      </c>
      <c r="U1623" t="s">
        <v>24</v>
      </c>
      <c r="V1623" t="s">
        <v>85</v>
      </c>
      <c r="W1623" t="str">
        <f t="shared" ca="1" si="75"/>
        <v/>
      </c>
      <c r="X1623" t="str">
        <f t="shared" si="76"/>
        <v/>
      </c>
      <c r="Y1623" t="str">
        <f t="shared" ca="1" si="77"/>
        <v/>
      </c>
    </row>
    <row r="1624" spans="1:25" x14ac:dyDescent="0.25">
      <c r="A1624">
        <v>310</v>
      </c>
      <c r="B1624" t="s">
        <v>94</v>
      </c>
      <c r="C1624" t="s">
        <v>79</v>
      </c>
      <c r="D1624" t="s">
        <v>80</v>
      </c>
      <c r="E1624" t="s">
        <v>22</v>
      </c>
      <c r="F1624" t="s">
        <v>81</v>
      </c>
      <c r="G1624" t="s">
        <v>3557</v>
      </c>
      <c r="H1624" t="s">
        <v>23</v>
      </c>
      <c r="I1624" t="s">
        <v>23</v>
      </c>
      <c r="J1624" s="49" t="s">
        <v>3558</v>
      </c>
      <c r="K1624" t="s">
        <v>82</v>
      </c>
      <c r="L1624" t="s">
        <v>83</v>
      </c>
      <c r="M1624" s="50">
        <v>42618</v>
      </c>
      <c r="N1624" s="50">
        <v>42618</v>
      </c>
      <c r="O1624" s="51">
        <v>1</v>
      </c>
      <c r="P1624" s="51">
        <v>0</v>
      </c>
      <c r="Q1624">
        <v>100</v>
      </c>
      <c r="R1624" s="49" t="s">
        <v>3559</v>
      </c>
      <c r="S1624" s="49" t="s">
        <v>3559</v>
      </c>
      <c r="T1624" t="s">
        <v>84</v>
      </c>
      <c r="U1624" t="s">
        <v>24</v>
      </c>
      <c r="V1624" t="s">
        <v>85</v>
      </c>
      <c r="W1624" t="str">
        <f t="shared" ca="1" si="75"/>
        <v/>
      </c>
      <c r="X1624" t="str">
        <f t="shared" si="76"/>
        <v/>
      </c>
      <c r="Y1624" t="str">
        <f t="shared" ca="1" si="77"/>
        <v/>
      </c>
    </row>
    <row r="1625" spans="1:25" x14ac:dyDescent="0.25">
      <c r="A1625">
        <v>311</v>
      </c>
      <c r="B1625" t="s">
        <v>94</v>
      </c>
      <c r="C1625" t="s">
        <v>79</v>
      </c>
      <c r="D1625" t="s">
        <v>80</v>
      </c>
      <c r="E1625" t="s">
        <v>22</v>
      </c>
      <c r="F1625" t="s">
        <v>81</v>
      </c>
      <c r="G1625" t="s">
        <v>3557</v>
      </c>
      <c r="H1625" t="s">
        <v>23</v>
      </c>
      <c r="I1625" t="s">
        <v>23</v>
      </c>
      <c r="J1625" s="49" t="s">
        <v>3560</v>
      </c>
      <c r="K1625" t="s">
        <v>82</v>
      </c>
      <c r="L1625" t="s">
        <v>83</v>
      </c>
      <c r="M1625" s="50">
        <v>42618</v>
      </c>
      <c r="N1625" s="50">
        <v>42618</v>
      </c>
      <c r="O1625" s="51">
        <v>1</v>
      </c>
      <c r="P1625" s="51">
        <v>0</v>
      </c>
      <c r="Q1625">
        <v>100</v>
      </c>
      <c r="R1625" s="49" t="s">
        <v>3561</v>
      </c>
      <c r="S1625" s="49" t="s">
        <v>3561</v>
      </c>
      <c r="T1625" t="s">
        <v>84</v>
      </c>
      <c r="U1625" t="s">
        <v>24</v>
      </c>
      <c r="V1625" t="s">
        <v>85</v>
      </c>
      <c r="W1625" t="str">
        <f t="shared" ca="1" si="75"/>
        <v/>
      </c>
      <c r="X1625" t="str">
        <f t="shared" si="76"/>
        <v/>
      </c>
      <c r="Y1625" t="str">
        <f t="shared" ca="1" si="77"/>
        <v/>
      </c>
    </row>
    <row r="1626" spans="1:25" x14ac:dyDescent="0.25">
      <c r="A1626">
        <v>312</v>
      </c>
      <c r="B1626" t="s">
        <v>94</v>
      </c>
      <c r="C1626" t="s">
        <v>79</v>
      </c>
      <c r="D1626" t="s">
        <v>80</v>
      </c>
      <c r="E1626" t="s">
        <v>22</v>
      </c>
      <c r="F1626" t="s">
        <v>81</v>
      </c>
      <c r="G1626" t="s">
        <v>95</v>
      </c>
      <c r="H1626" t="s">
        <v>23</v>
      </c>
      <c r="I1626" t="s">
        <v>23</v>
      </c>
      <c r="J1626" s="49" t="s">
        <v>3562</v>
      </c>
      <c r="K1626" t="s">
        <v>82</v>
      </c>
      <c r="L1626" t="s">
        <v>83</v>
      </c>
      <c r="M1626" s="50">
        <v>42618</v>
      </c>
      <c r="N1626" s="50">
        <v>42618</v>
      </c>
      <c r="O1626" s="51">
        <v>1</v>
      </c>
      <c r="P1626" s="51">
        <v>0</v>
      </c>
      <c r="Q1626">
        <v>100</v>
      </c>
      <c r="R1626" s="49" t="s">
        <v>3563</v>
      </c>
      <c r="S1626" s="49" t="s">
        <v>3563</v>
      </c>
      <c r="T1626" t="s">
        <v>84</v>
      </c>
      <c r="U1626" t="s">
        <v>24</v>
      </c>
      <c r="V1626" t="s">
        <v>85</v>
      </c>
      <c r="W1626" t="str">
        <f t="shared" ca="1" si="75"/>
        <v/>
      </c>
      <c r="X1626" t="str">
        <f t="shared" si="76"/>
        <v/>
      </c>
      <c r="Y1626" t="str">
        <f t="shared" ca="1" si="77"/>
        <v/>
      </c>
    </row>
    <row r="1627" spans="1:25" x14ac:dyDescent="0.25">
      <c r="A1627">
        <v>313</v>
      </c>
      <c r="B1627" t="s">
        <v>94</v>
      </c>
      <c r="C1627" t="s">
        <v>79</v>
      </c>
      <c r="D1627" t="s">
        <v>80</v>
      </c>
      <c r="E1627" t="s">
        <v>22</v>
      </c>
      <c r="F1627" t="s">
        <v>81</v>
      </c>
      <c r="G1627" t="s">
        <v>95</v>
      </c>
      <c r="H1627" t="s">
        <v>23</v>
      </c>
      <c r="I1627" t="s">
        <v>23</v>
      </c>
      <c r="J1627" s="49" t="s">
        <v>3564</v>
      </c>
      <c r="K1627" t="s">
        <v>82</v>
      </c>
      <c r="L1627" t="s">
        <v>83</v>
      </c>
      <c r="M1627" s="50">
        <v>42618</v>
      </c>
      <c r="N1627" s="50">
        <v>42618</v>
      </c>
      <c r="O1627" s="51">
        <v>1</v>
      </c>
      <c r="P1627" s="51">
        <v>0</v>
      </c>
      <c r="Q1627">
        <v>100</v>
      </c>
      <c r="R1627" s="49" t="s">
        <v>3565</v>
      </c>
      <c r="S1627" s="49" t="s">
        <v>3565</v>
      </c>
      <c r="T1627" t="s">
        <v>84</v>
      </c>
      <c r="U1627" t="s">
        <v>24</v>
      </c>
      <c r="V1627" t="s">
        <v>85</v>
      </c>
      <c r="W1627" t="str">
        <f t="shared" ca="1" si="75"/>
        <v/>
      </c>
      <c r="X1627" t="str">
        <f t="shared" si="76"/>
        <v/>
      </c>
      <c r="Y1627" t="str">
        <f t="shared" ca="1" si="77"/>
        <v/>
      </c>
    </row>
    <row r="1628" spans="1:25" x14ac:dyDescent="0.25">
      <c r="A1628">
        <v>314</v>
      </c>
      <c r="B1628" t="s">
        <v>94</v>
      </c>
      <c r="C1628" t="s">
        <v>79</v>
      </c>
      <c r="D1628" t="s">
        <v>80</v>
      </c>
      <c r="E1628" t="s">
        <v>22</v>
      </c>
      <c r="F1628" t="s">
        <v>81</v>
      </c>
      <c r="G1628" t="s">
        <v>3566</v>
      </c>
      <c r="H1628" t="s">
        <v>23</v>
      </c>
      <c r="I1628" t="s">
        <v>23</v>
      </c>
      <c r="J1628" s="49" t="s">
        <v>3567</v>
      </c>
      <c r="K1628" t="s">
        <v>82</v>
      </c>
      <c r="L1628" t="s">
        <v>83</v>
      </c>
      <c r="M1628" s="50">
        <v>42618</v>
      </c>
      <c r="N1628" s="50">
        <v>42618</v>
      </c>
      <c r="O1628" s="51">
        <v>1</v>
      </c>
      <c r="P1628" s="51">
        <v>0</v>
      </c>
      <c r="Q1628">
        <v>100</v>
      </c>
      <c r="R1628" s="49" t="s">
        <v>3568</v>
      </c>
      <c r="S1628" s="49" t="s">
        <v>3567</v>
      </c>
      <c r="T1628" t="s">
        <v>84</v>
      </c>
      <c r="U1628" t="s">
        <v>24</v>
      </c>
      <c r="V1628" t="s">
        <v>85</v>
      </c>
      <c r="W1628" t="str">
        <f t="shared" ca="1" si="75"/>
        <v/>
      </c>
      <c r="X1628" t="str">
        <f t="shared" si="76"/>
        <v/>
      </c>
      <c r="Y1628" t="str">
        <f t="shared" ca="1" si="77"/>
        <v/>
      </c>
    </row>
    <row r="1629" spans="1:25" x14ac:dyDescent="0.25">
      <c r="A1629">
        <v>316</v>
      </c>
      <c r="B1629" t="s">
        <v>94</v>
      </c>
      <c r="C1629" t="s">
        <v>79</v>
      </c>
      <c r="D1629" t="s">
        <v>80</v>
      </c>
      <c r="E1629" t="s">
        <v>22</v>
      </c>
      <c r="F1629" t="s">
        <v>81</v>
      </c>
      <c r="G1629" t="s">
        <v>3569</v>
      </c>
      <c r="H1629" t="s">
        <v>23</v>
      </c>
      <c r="I1629" t="s">
        <v>23</v>
      </c>
      <c r="J1629" s="49" t="s">
        <v>3570</v>
      </c>
      <c r="K1629" t="s">
        <v>82</v>
      </c>
      <c r="L1629" t="s">
        <v>83</v>
      </c>
      <c r="M1629" s="50">
        <v>42618</v>
      </c>
      <c r="N1629" s="50">
        <v>42618</v>
      </c>
      <c r="O1629" s="51">
        <v>1</v>
      </c>
      <c r="P1629" s="51">
        <v>0</v>
      </c>
      <c r="Q1629">
        <v>100</v>
      </c>
      <c r="R1629" s="49" t="s">
        <v>3571</v>
      </c>
      <c r="S1629" s="49" t="s">
        <v>3571</v>
      </c>
      <c r="T1629" t="s">
        <v>84</v>
      </c>
      <c r="U1629" t="s">
        <v>24</v>
      </c>
      <c r="V1629" t="s">
        <v>85</v>
      </c>
      <c r="W1629" t="str">
        <f t="shared" ca="1" si="75"/>
        <v/>
      </c>
      <c r="X1629" t="str">
        <f t="shared" si="76"/>
        <v/>
      </c>
      <c r="Y1629" t="str">
        <f t="shared" ca="1" si="77"/>
        <v/>
      </c>
    </row>
    <row r="1630" spans="1:25" x14ac:dyDescent="0.25">
      <c r="A1630">
        <v>320</v>
      </c>
      <c r="B1630" t="s">
        <v>94</v>
      </c>
      <c r="C1630" t="s">
        <v>79</v>
      </c>
      <c r="D1630" t="s">
        <v>80</v>
      </c>
      <c r="E1630" t="s">
        <v>22</v>
      </c>
      <c r="F1630" t="s">
        <v>81</v>
      </c>
      <c r="G1630" t="s">
        <v>3572</v>
      </c>
      <c r="H1630" t="s">
        <v>25</v>
      </c>
      <c r="I1630" t="s">
        <v>25</v>
      </c>
      <c r="J1630" s="49" t="s">
        <v>3573</v>
      </c>
      <c r="K1630" t="s">
        <v>82</v>
      </c>
      <c r="L1630" t="s">
        <v>83</v>
      </c>
      <c r="M1630" s="50">
        <v>42619</v>
      </c>
      <c r="N1630" s="50">
        <v>42619</v>
      </c>
      <c r="O1630" s="51">
        <v>1</v>
      </c>
      <c r="P1630" s="51">
        <v>0</v>
      </c>
      <c r="Q1630">
        <v>100</v>
      </c>
      <c r="R1630" s="49" t="s">
        <v>3574</v>
      </c>
      <c r="S1630" s="49" t="s">
        <v>3573</v>
      </c>
      <c r="T1630" t="s">
        <v>84</v>
      </c>
      <c r="U1630" t="s">
        <v>24</v>
      </c>
      <c r="V1630" t="s">
        <v>85</v>
      </c>
      <c r="W1630" t="str">
        <f t="shared" ca="1" si="75"/>
        <v/>
      </c>
      <c r="X1630" t="str">
        <f t="shared" si="76"/>
        <v/>
      </c>
      <c r="Y1630" t="str">
        <f t="shared" ca="1" si="77"/>
        <v/>
      </c>
    </row>
    <row r="1631" spans="1:25" x14ac:dyDescent="0.25">
      <c r="A1631">
        <v>322</v>
      </c>
      <c r="B1631" t="s">
        <v>94</v>
      </c>
      <c r="C1631" t="s">
        <v>79</v>
      </c>
      <c r="D1631" t="s">
        <v>80</v>
      </c>
      <c r="E1631" t="s">
        <v>22</v>
      </c>
      <c r="F1631" t="s">
        <v>81</v>
      </c>
      <c r="G1631" t="s">
        <v>3521</v>
      </c>
      <c r="H1631" t="s">
        <v>25</v>
      </c>
      <c r="I1631" t="s">
        <v>25</v>
      </c>
      <c r="J1631" s="49" t="s">
        <v>3575</v>
      </c>
      <c r="K1631" t="s">
        <v>82</v>
      </c>
      <c r="L1631" t="s">
        <v>83</v>
      </c>
      <c r="M1631" s="50">
        <v>42619</v>
      </c>
      <c r="N1631" s="50">
        <v>42619</v>
      </c>
      <c r="O1631" s="51">
        <v>1</v>
      </c>
      <c r="P1631" s="51">
        <v>0</v>
      </c>
      <c r="Q1631">
        <v>100</v>
      </c>
      <c r="R1631" s="49" t="s">
        <v>3576</v>
      </c>
      <c r="S1631" s="49" t="s">
        <v>3575</v>
      </c>
      <c r="T1631" t="s">
        <v>84</v>
      </c>
      <c r="U1631" t="s">
        <v>24</v>
      </c>
      <c r="V1631" t="s">
        <v>85</v>
      </c>
      <c r="W1631" t="str">
        <f t="shared" ca="1" si="75"/>
        <v/>
      </c>
      <c r="X1631" t="str">
        <f t="shared" si="76"/>
        <v/>
      </c>
      <c r="Y1631" t="str">
        <f t="shared" ca="1" si="77"/>
        <v/>
      </c>
    </row>
    <row r="1632" spans="1:25" x14ac:dyDescent="0.25">
      <c r="A1632">
        <v>324</v>
      </c>
      <c r="B1632" t="s">
        <v>94</v>
      </c>
      <c r="C1632" t="s">
        <v>79</v>
      </c>
      <c r="D1632" t="s">
        <v>80</v>
      </c>
      <c r="E1632" t="s">
        <v>22</v>
      </c>
      <c r="F1632" t="s">
        <v>88</v>
      </c>
      <c r="G1632" t="s">
        <v>3577</v>
      </c>
      <c r="H1632" t="s">
        <v>25</v>
      </c>
      <c r="I1632" t="s">
        <v>25</v>
      </c>
      <c r="J1632" s="49" t="s">
        <v>3578</v>
      </c>
      <c r="K1632" t="s">
        <v>82</v>
      </c>
      <c r="L1632" t="s">
        <v>83</v>
      </c>
      <c r="M1632" s="50">
        <v>42619</v>
      </c>
      <c r="N1632" s="50">
        <v>42619</v>
      </c>
      <c r="O1632" s="51">
        <v>1.2999999523162842</v>
      </c>
      <c r="P1632" s="51">
        <v>0</v>
      </c>
      <c r="Q1632">
        <v>100</v>
      </c>
      <c r="R1632" s="49" t="s">
        <v>3579</v>
      </c>
      <c r="S1632" s="49" t="s">
        <v>3580</v>
      </c>
      <c r="T1632" t="s">
        <v>84</v>
      </c>
      <c r="U1632" t="s">
        <v>24</v>
      </c>
      <c r="V1632" t="s">
        <v>85</v>
      </c>
      <c r="W1632" t="str">
        <f t="shared" ca="1" si="75"/>
        <v/>
      </c>
      <c r="X1632" t="str">
        <f t="shared" si="76"/>
        <v/>
      </c>
      <c r="Y1632" t="str">
        <f t="shared" ca="1" si="77"/>
        <v/>
      </c>
    </row>
    <row r="1633" spans="1:25" x14ac:dyDescent="0.25">
      <c r="A1633">
        <v>325</v>
      </c>
      <c r="B1633" t="s">
        <v>94</v>
      </c>
      <c r="C1633" t="s">
        <v>79</v>
      </c>
      <c r="D1633" t="s">
        <v>80</v>
      </c>
      <c r="E1633" t="s">
        <v>22</v>
      </c>
      <c r="F1633" t="s">
        <v>81</v>
      </c>
      <c r="G1633" t="s">
        <v>465</v>
      </c>
      <c r="H1633" t="s">
        <v>25</v>
      </c>
      <c r="I1633" t="s">
        <v>25</v>
      </c>
      <c r="J1633" s="49" t="s">
        <v>3581</v>
      </c>
      <c r="K1633" t="s">
        <v>82</v>
      </c>
      <c r="L1633" t="s">
        <v>83</v>
      </c>
      <c r="M1633" s="50">
        <v>42619</v>
      </c>
      <c r="N1633" s="50">
        <v>42619</v>
      </c>
      <c r="O1633" s="51">
        <v>1</v>
      </c>
      <c r="P1633" s="51">
        <v>0</v>
      </c>
      <c r="Q1633">
        <v>100</v>
      </c>
      <c r="R1633" s="49" t="s">
        <v>3582</v>
      </c>
      <c r="S1633" s="49" t="s">
        <v>3581</v>
      </c>
      <c r="T1633" t="s">
        <v>84</v>
      </c>
      <c r="U1633" t="s">
        <v>24</v>
      </c>
      <c r="V1633" t="s">
        <v>85</v>
      </c>
      <c r="W1633" t="str">
        <f t="shared" ca="1" si="75"/>
        <v/>
      </c>
      <c r="X1633" t="str">
        <f t="shared" si="76"/>
        <v/>
      </c>
      <c r="Y1633" t="str">
        <f t="shared" ca="1" si="77"/>
        <v/>
      </c>
    </row>
    <row r="1634" spans="1:25" x14ac:dyDescent="0.25">
      <c r="A1634">
        <v>326</v>
      </c>
      <c r="B1634" t="s">
        <v>94</v>
      </c>
      <c r="C1634" t="s">
        <v>79</v>
      </c>
      <c r="D1634" t="s">
        <v>80</v>
      </c>
      <c r="E1634" t="s">
        <v>22</v>
      </c>
      <c r="F1634" t="s">
        <v>81</v>
      </c>
      <c r="G1634" t="s">
        <v>3535</v>
      </c>
      <c r="H1634" t="s">
        <v>25</v>
      </c>
      <c r="I1634" t="s">
        <v>25</v>
      </c>
      <c r="J1634" s="49" t="s">
        <v>3583</v>
      </c>
      <c r="K1634" t="s">
        <v>82</v>
      </c>
      <c r="L1634" t="s">
        <v>83</v>
      </c>
      <c r="M1634" s="50">
        <v>42619</v>
      </c>
      <c r="N1634" s="50">
        <v>42619</v>
      </c>
      <c r="O1634" s="51">
        <v>1</v>
      </c>
      <c r="P1634" s="51">
        <v>0</v>
      </c>
      <c r="Q1634">
        <v>100</v>
      </c>
      <c r="R1634" s="49" t="s">
        <v>3584</v>
      </c>
      <c r="S1634" s="49" t="s">
        <v>3583</v>
      </c>
      <c r="T1634" t="s">
        <v>84</v>
      </c>
      <c r="U1634" t="s">
        <v>24</v>
      </c>
      <c r="V1634" t="s">
        <v>85</v>
      </c>
      <c r="W1634" t="str">
        <f t="shared" ca="1" si="75"/>
        <v/>
      </c>
      <c r="X1634" t="str">
        <f t="shared" si="76"/>
        <v/>
      </c>
      <c r="Y1634" t="str">
        <f t="shared" ca="1" si="77"/>
        <v/>
      </c>
    </row>
    <row r="1635" spans="1:25" x14ac:dyDescent="0.25">
      <c r="A1635">
        <v>330</v>
      </c>
      <c r="B1635" t="s">
        <v>94</v>
      </c>
      <c r="C1635" t="s">
        <v>79</v>
      </c>
      <c r="D1635" t="s">
        <v>80</v>
      </c>
      <c r="E1635" t="s">
        <v>22</v>
      </c>
      <c r="F1635" t="s">
        <v>81</v>
      </c>
      <c r="G1635" t="s">
        <v>3500</v>
      </c>
      <c r="H1635" t="s">
        <v>25</v>
      </c>
      <c r="I1635" t="s">
        <v>25</v>
      </c>
      <c r="J1635" s="49" t="s">
        <v>3585</v>
      </c>
      <c r="K1635" t="s">
        <v>82</v>
      </c>
      <c r="L1635" t="s">
        <v>83</v>
      </c>
      <c r="M1635" s="50">
        <v>42619</v>
      </c>
      <c r="N1635" s="50">
        <v>42626</v>
      </c>
      <c r="O1635" s="51">
        <v>1</v>
      </c>
      <c r="P1635" s="51">
        <v>0</v>
      </c>
      <c r="Q1635">
        <v>100</v>
      </c>
      <c r="R1635" s="49" t="s">
        <v>3586</v>
      </c>
      <c r="S1635" s="49" t="s">
        <v>3585</v>
      </c>
      <c r="T1635" t="s">
        <v>84</v>
      </c>
      <c r="U1635" t="s">
        <v>24</v>
      </c>
      <c r="V1635" t="s">
        <v>85</v>
      </c>
      <c r="W1635" t="str">
        <f t="shared" ca="1" si="75"/>
        <v/>
      </c>
      <c r="X1635">
        <f t="shared" si="76"/>
        <v>1</v>
      </c>
      <c r="Y1635" t="str">
        <f t="shared" ca="1" si="77"/>
        <v/>
      </c>
    </row>
    <row r="1636" spans="1:25" x14ac:dyDescent="0.25">
      <c r="A1636">
        <v>332</v>
      </c>
      <c r="B1636" t="s">
        <v>94</v>
      </c>
      <c r="C1636" t="s">
        <v>79</v>
      </c>
      <c r="D1636" t="s">
        <v>80</v>
      </c>
      <c r="E1636" t="s">
        <v>22</v>
      </c>
      <c r="F1636" t="s">
        <v>81</v>
      </c>
      <c r="G1636" t="s">
        <v>3341</v>
      </c>
      <c r="H1636" t="s">
        <v>25</v>
      </c>
      <c r="I1636" t="s">
        <v>25</v>
      </c>
      <c r="J1636" s="49" t="s">
        <v>3587</v>
      </c>
      <c r="K1636" t="s">
        <v>82</v>
      </c>
      <c r="L1636" t="s">
        <v>83</v>
      </c>
      <c r="M1636" s="50">
        <v>42619</v>
      </c>
      <c r="N1636" s="50">
        <v>42619</v>
      </c>
      <c r="O1636" s="51">
        <v>1.2000000476837158</v>
      </c>
      <c r="P1636" s="51">
        <v>0</v>
      </c>
      <c r="Q1636">
        <v>100</v>
      </c>
      <c r="R1636" s="49" t="s">
        <v>3588</v>
      </c>
      <c r="S1636" s="49" t="s">
        <v>3587</v>
      </c>
      <c r="T1636" t="s">
        <v>84</v>
      </c>
      <c r="U1636" t="s">
        <v>24</v>
      </c>
      <c r="V1636" t="s">
        <v>85</v>
      </c>
      <c r="W1636" t="str">
        <f t="shared" ca="1" si="75"/>
        <v/>
      </c>
      <c r="X1636" t="str">
        <f t="shared" si="76"/>
        <v/>
      </c>
      <c r="Y1636" t="str">
        <f t="shared" ca="1" si="77"/>
        <v/>
      </c>
    </row>
    <row r="1637" spans="1:25" x14ac:dyDescent="0.25">
      <c r="A1637">
        <v>334</v>
      </c>
      <c r="B1637" t="s">
        <v>94</v>
      </c>
      <c r="C1637" t="s">
        <v>79</v>
      </c>
      <c r="D1637" t="s">
        <v>80</v>
      </c>
      <c r="E1637" t="s">
        <v>22</v>
      </c>
      <c r="F1637" t="s">
        <v>81</v>
      </c>
      <c r="G1637" t="s">
        <v>3589</v>
      </c>
      <c r="H1637" t="s">
        <v>25</v>
      </c>
      <c r="I1637" t="s">
        <v>23</v>
      </c>
      <c r="J1637" s="49" t="s">
        <v>3539</v>
      </c>
      <c r="K1637" t="s">
        <v>82</v>
      </c>
      <c r="L1637" t="s">
        <v>83</v>
      </c>
      <c r="M1637" s="50">
        <v>42619</v>
      </c>
      <c r="N1637" s="50">
        <v>42619</v>
      </c>
      <c r="O1637" s="51">
        <v>1</v>
      </c>
      <c r="P1637" s="51">
        <v>0.21</v>
      </c>
      <c r="Q1637">
        <v>100</v>
      </c>
      <c r="R1637" s="49" t="s">
        <v>3590</v>
      </c>
      <c r="S1637" s="49" t="s">
        <v>3539</v>
      </c>
      <c r="T1637" t="s">
        <v>84</v>
      </c>
      <c r="U1637" t="s">
        <v>24</v>
      </c>
      <c r="V1637" t="s">
        <v>85</v>
      </c>
      <c r="W1637" t="str">
        <f t="shared" ca="1" si="75"/>
        <v/>
      </c>
      <c r="X1637" t="str">
        <f t="shared" si="76"/>
        <v/>
      </c>
      <c r="Y1637" t="str">
        <f t="shared" ca="1" si="77"/>
        <v/>
      </c>
    </row>
    <row r="1638" spans="1:25" x14ac:dyDescent="0.25">
      <c r="A1638">
        <v>336</v>
      </c>
      <c r="B1638" t="s">
        <v>94</v>
      </c>
      <c r="C1638" t="s">
        <v>79</v>
      </c>
      <c r="D1638" t="s">
        <v>80</v>
      </c>
      <c r="E1638" t="s">
        <v>22</v>
      </c>
      <c r="F1638" t="s">
        <v>81</v>
      </c>
      <c r="G1638" t="s">
        <v>3591</v>
      </c>
      <c r="H1638" t="s">
        <v>25</v>
      </c>
      <c r="I1638" t="s">
        <v>25</v>
      </c>
      <c r="J1638" s="49" t="s">
        <v>3592</v>
      </c>
      <c r="K1638" t="s">
        <v>82</v>
      </c>
      <c r="L1638" t="s">
        <v>83</v>
      </c>
      <c r="M1638" s="50">
        <v>42619</v>
      </c>
      <c r="N1638" s="50">
        <v>42619</v>
      </c>
      <c r="O1638" s="51">
        <v>1</v>
      </c>
      <c r="P1638" s="51">
        <v>0</v>
      </c>
      <c r="Q1638">
        <v>100</v>
      </c>
      <c r="R1638" s="49" t="s">
        <v>3593</v>
      </c>
      <c r="S1638" s="49" t="s">
        <v>3592</v>
      </c>
      <c r="T1638" t="s">
        <v>84</v>
      </c>
      <c r="U1638" t="s">
        <v>24</v>
      </c>
      <c r="V1638" t="s">
        <v>85</v>
      </c>
      <c r="W1638" t="str">
        <f t="shared" ca="1" si="75"/>
        <v/>
      </c>
      <c r="X1638" t="str">
        <f t="shared" si="76"/>
        <v/>
      </c>
      <c r="Y1638" t="str">
        <f t="shared" ca="1" si="77"/>
        <v/>
      </c>
    </row>
    <row r="1639" spans="1:25" x14ac:dyDescent="0.25">
      <c r="A1639">
        <v>337</v>
      </c>
      <c r="B1639" t="s">
        <v>94</v>
      </c>
      <c r="C1639" t="s">
        <v>79</v>
      </c>
      <c r="D1639" t="s">
        <v>80</v>
      </c>
      <c r="E1639" t="s">
        <v>22</v>
      </c>
      <c r="F1639" t="s">
        <v>3040</v>
      </c>
      <c r="G1639" t="s">
        <v>3594</v>
      </c>
      <c r="H1639" t="s">
        <v>25</v>
      </c>
      <c r="I1639" t="s">
        <v>25</v>
      </c>
      <c r="J1639" s="49" t="s">
        <v>3595</v>
      </c>
      <c r="K1639" t="s">
        <v>82</v>
      </c>
      <c r="L1639" t="s">
        <v>83</v>
      </c>
      <c r="M1639" s="50">
        <v>42619</v>
      </c>
      <c r="N1639" s="50">
        <v>42619</v>
      </c>
      <c r="O1639" s="51">
        <v>1</v>
      </c>
      <c r="P1639" s="51">
        <v>0</v>
      </c>
      <c r="Q1639">
        <v>100</v>
      </c>
      <c r="R1639" s="49" t="s">
        <v>3596</v>
      </c>
      <c r="S1639" s="49" t="s">
        <v>3595</v>
      </c>
      <c r="T1639" t="s">
        <v>84</v>
      </c>
      <c r="U1639" t="s">
        <v>24</v>
      </c>
      <c r="V1639" t="s">
        <v>85</v>
      </c>
      <c r="W1639" t="str">
        <f t="shared" ca="1" si="75"/>
        <v/>
      </c>
      <c r="X1639" t="str">
        <f t="shared" si="76"/>
        <v/>
      </c>
      <c r="Y1639" t="str">
        <f t="shared" ca="1" si="77"/>
        <v/>
      </c>
    </row>
    <row r="1640" spans="1:25" x14ac:dyDescent="0.25">
      <c r="A1640">
        <v>338</v>
      </c>
      <c r="B1640" t="s">
        <v>94</v>
      </c>
      <c r="C1640" t="s">
        <v>79</v>
      </c>
      <c r="D1640" t="s">
        <v>80</v>
      </c>
      <c r="E1640" t="s">
        <v>22</v>
      </c>
      <c r="F1640" t="s">
        <v>81</v>
      </c>
      <c r="G1640" t="s">
        <v>3597</v>
      </c>
      <c r="H1640" t="s">
        <v>25</v>
      </c>
      <c r="I1640" t="s">
        <v>25</v>
      </c>
      <c r="J1640" s="49" t="s">
        <v>3598</v>
      </c>
      <c r="K1640" t="s">
        <v>82</v>
      </c>
      <c r="L1640" t="s">
        <v>83</v>
      </c>
      <c r="M1640" s="50">
        <v>42619</v>
      </c>
      <c r="N1640" s="50">
        <v>42619</v>
      </c>
      <c r="O1640" s="51">
        <v>1</v>
      </c>
      <c r="P1640" s="51">
        <v>0</v>
      </c>
      <c r="Q1640">
        <v>100</v>
      </c>
      <c r="R1640" s="49" t="s">
        <v>3599</v>
      </c>
      <c r="S1640" s="49" t="s">
        <v>3600</v>
      </c>
      <c r="T1640" t="s">
        <v>84</v>
      </c>
      <c r="U1640" t="s">
        <v>24</v>
      </c>
      <c r="V1640" t="s">
        <v>85</v>
      </c>
      <c r="W1640" t="str">
        <f t="shared" ca="1" si="75"/>
        <v/>
      </c>
      <c r="X1640" t="str">
        <f t="shared" si="76"/>
        <v/>
      </c>
      <c r="Y1640" t="str">
        <f t="shared" ca="1" si="77"/>
        <v/>
      </c>
    </row>
    <row r="1641" spans="1:25" x14ac:dyDescent="0.25">
      <c r="A1641">
        <v>439</v>
      </c>
      <c r="B1641" t="s">
        <v>94</v>
      </c>
      <c r="C1641" t="s">
        <v>79</v>
      </c>
      <c r="D1641" t="s">
        <v>80</v>
      </c>
      <c r="E1641" t="s">
        <v>22</v>
      </c>
      <c r="F1641" t="s">
        <v>81</v>
      </c>
      <c r="G1641" t="s">
        <v>3601</v>
      </c>
      <c r="H1641" t="s">
        <v>25</v>
      </c>
      <c r="I1641" t="s">
        <v>25</v>
      </c>
      <c r="J1641" s="49" t="s">
        <v>3602</v>
      </c>
      <c r="K1641" t="s">
        <v>82</v>
      </c>
      <c r="L1641" t="s">
        <v>83</v>
      </c>
      <c r="M1641" s="50">
        <v>42619</v>
      </c>
      <c r="N1641" s="50">
        <v>42619</v>
      </c>
      <c r="O1641" s="51">
        <v>1</v>
      </c>
      <c r="P1641" s="51">
        <v>0</v>
      </c>
      <c r="Q1641">
        <v>100</v>
      </c>
      <c r="R1641" s="49" t="s">
        <v>3603</v>
      </c>
      <c r="S1641" s="49" t="s">
        <v>3603</v>
      </c>
      <c r="T1641" t="s">
        <v>84</v>
      </c>
      <c r="U1641" t="s">
        <v>24</v>
      </c>
      <c r="V1641" t="s">
        <v>85</v>
      </c>
      <c r="W1641" t="str">
        <f t="shared" ca="1" si="75"/>
        <v/>
      </c>
      <c r="X1641" t="str">
        <f t="shared" si="76"/>
        <v/>
      </c>
      <c r="Y1641" t="str">
        <f t="shared" ca="1" si="77"/>
        <v/>
      </c>
    </row>
    <row r="1642" spans="1:25" x14ac:dyDescent="0.25">
      <c r="A1642">
        <v>440</v>
      </c>
      <c r="B1642" t="s">
        <v>94</v>
      </c>
      <c r="C1642" t="s">
        <v>79</v>
      </c>
      <c r="D1642" t="s">
        <v>80</v>
      </c>
      <c r="E1642" t="s">
        <v>22</v>
      </c>
      <c r="F1642" t="s">
        <v>81</v>
      </c>
      <c r="G1642" t="s">
        <v>3604</v>
      </c>
      <c r="H1642" t="s">
        <v>25</v>
      </c>
      <c r="I1642" t="s">
        <v>25</v>
      </c>
      <c r="J1642" s="49" t="s">
        <v>3605</v>
      </c>
      <c r="K1642" t="s">
        <v>82</v>
      </c>
      <c r="L1642" t="s">
        <v>83</v>
      </c>
      <c r="M1642" s="50">
        <v>42619</v>
      </c>
      <c r="N1642" s="50">
        <v>42619</v>
      </c>
      <c r="O1642" s="51">
        <v>1</v>
      </c>
      <c r="P1642" s="51">
        <v>0</v>
      </c>
      <c r="Q1642">
        <v>100</v>
      </c>
      <c r="R1642" s="49" t="s">
        <v>3606</v>
      </c>
      <c r="S1642" s="49" t="s">
        <v>3605</v>
      </c>
      <c r="T1642" t="s">
        <v>84</v>
      </c>
      <c r="U1642" t="s">
        <v>24</v>
      </c>
      <c r="V1642" t="s">
        <v>85</v>
      </c>
      <c r="W1642" t="str">
        <f t="shared" ca="1" si="75"/>
        <v/>
      </c>
      <c r="X1642" t="str">
        <f t="shared" si="76"/>
        <v/>
      </c>
      <c r="Y1642" t="str">
        <f t="shared" ca="1" si="77"/>
        <v/>
      </c>
    </row>
    <row r="1643" spans="1:25" x14ac:dyDescent="0.25">
      <c r="A1643">
        <v>441</v>
      </c>
      <c r="B1643" t="s">
        <v>94</v>
      </c>
      <c r="C1643" t="s">
        <v>79</v>
      </c>
      <c r="D1643" t="s">
        <v>80</v>
      </c>
      <c r="E1643" t="s">
        <v>22</v>
      </c>
      <c r="F1643" t="s">
        <v>81</v>
      </c>
      <c r="G1643" t="s">
        <v>3607</v>
      </c>
      <c r="H1643" t="s">
        <v>25</v>
      </c>
      <c r="I1643" t="s">
        <v>25</v>
      </c>
      <c r="J1643" s="49" t="s">
        <v>3608</v>
      </c>
      <c r="K1643" t="s">
        <v>82</v>
      </c>
      <c r="L1643" t="s">
        <v>83</v>
      </c>
      <c r="M1643" s="50">
        <v>42619</v>
      </c>
      <c r="N1643" s="50">
        <v>42619</v>
      </c>
      <c r="O1643" s="51">
        <v>1</v>
      </c>
      <c r="P1643" s="51">
        <v>0</v>
      </c>
      <c r="Q1643">
        <v>100</v>
      </c>
      <c r="R1643" s="49" t="s">
        <v>3609</v>
      </c>
      <c r="S1643" s="49" t="s">
        <v>3608</v>
      </c>
      <c r="T1643" t="s">
        <v>84</v>
      </c>
      <c r="U1643" t="s">
        <v>24</v>
      </c>
      <c r="V1643" t="s">
        <v>85</v>
      </c>
      <c r="W1643" t="str">
        <f t="shared" ca="1" si="75"/>
        <v/>
      </c>
      <c r="X1643" t="str">
        <f t="shared" si="76"/>
        <v/>
      </c>
      <c r="Y1643" t="str">
        <f t="shared" ca="1" si="77"/>
        <v/>
      </c>
    </row>
    <row r="1644" spans="1:25" x14ac:dyDescent="0.25">
      <c r="A1644">
        <v>450</v>
      </c>
      <c r="B1644" t="s">
        <v>94</v>
      </c>
      <c r="C1644" t="s">
        <v>79</v>
      </c>
      <c r="D1644" t="s">
        <v>80</v>
      </c>
      <c r="E1644" t="s">
        <v>22</v>
      </c>
      <c r="F1644" t="s">
        <v>81</v>
      </c>
      <c r="G1644" t="s">
        <v>3610</v>
      </c>
      <c r="H1644" t="s">
        <v>25</v>
      </c>
      <c r="I1644" t="s">
        <v>25</v>
      </c>
      <c r="J1644" s="49" t="s">
        <v>3611</v>
      </c>
      <c r="K1644" t="s">
        <v>82</v>
      </c>
      <c r="L1644" t="s">
        <v>83</v>
      </c>
      <c r="M1644" s="50">
        <v>42621</v>
      </c>
      <c r="N1644" s="50">
        <v>42621</v>
      </c>
      <c r="O1644" s="51">
        <v>1</v>
      </c>
      <c r="P1644" s="51">
        <v>0</v>
      </c>
      <c r="Q1644">
        <v>100</v>
      </c>
      <c r="R1644" s="49" t="s">
        <v>3612</v>
      </c>
      <c r="S1644" s="49" t="s">
        <v>3611</v>
      </c>
      <c r="T1644" t="s">
        <v>84</v>
      </c>
      <c r="U1644" t="s">
        <v>24</v>
      </c>
      <c r="V1644" t="s">
        <v>85</v>
      </c>
      <c r="W1644" t="str">
        <f t="shared" ca="1" si="75"/>
        <v/>
      </c>
      <c r="X1644" t="str">
        <f t="shared" si="76"/>
        <v/>
      </c>
      <c r="Y1644" t="str">
        <f t="shared" ca="1" si="77"/>
        <v/>
      </c>
    </row>
    <row r="1645" spans="1:25" x14ac:dyDescent="0.25">
      <c r="A1645">
        <v>454</v>
      </c>
      <c r="B1645" t="s">
        <v>94</v>
      </c>
      <c r="C1645" t="s">
        <v>79</v>
      </c>
      <c r="D1645" t="s">
        <v>80</v>
      </c>
      <c r="E1645" t="s">
        <v>22</v>
      </c>
      <c r="F1645" t="s">
        <v>81</v>
      </c>
      <c r="G1645" t="s">
        <v>3613</v>
      </c>
      <c r="H1645" t="s">
        <v>25</v>
      </c>
      <c r="I1645" t="s">
        <v>25</v>
      </c>
      <c r="J1645" s="49" t="s">
        <v>3614</v>
      </c>
      <c r="K1645" t="s">
        <v>82</v>
      </c>
      <c r="L1645" t="s">
        <v>83</v>
      </c>
      <c r="M1645" s="50">
        <v>42621</v>
      </c>
      <c r="N1645" s="50">
        <v>42621</v>
      </c>
      <c r="O1645" s="51">
        <v>1</v>
      </c>
      <c r="P1645" s="51">
        <v>0</v>
      </c>
      <c r="Q1645">
        <v>100</v>
      </c>
      <c r="R1645" s="49" t="s">
        <v>3615</v>
      </c>
      <c r="S1645" s="49" t="s">
        <v>3614</v>
      </c>
      <c r="T1645" t="s">
        <v>84</v>
      </c>
      <c r="U1645" t="s">
        <v>24</v>
      </c>
      <c r="V1645" t="s">
        <v>85</v>
      </c>
      <c r="W1645" t="str">
        <f t="shared" ca="1" si="75"/>
        <v/>
      </c>
      <c r="X1645" t="str">
        <f t="shared" si="76"/>
        <v/>
      </c>
      <c r="Y1645" t="str">
        <f t="shared" ca="1" si="77"/>
        <v/>
      </c>
    </row>
    <row r="1646" spans="1:25" x14ac:dyDescent="0.25">
      <c r="A1646">
        <v>456</v>
      </c>
      <c r="B1646" t="s">
        <v>94</v>
      </c>
      <c r="C1646" t="s">
        <v>87</v>
      </c>
      <c r="D1646" t="s">
        <v>80</v>
      </c>
      <c r="E1646" t="s">
        <v>22</v>
      </c>
      <c r="F1646" t="s">
        <v>81</v>
      </c>
      <c r="G1646" t="s">
        <v>3616</v>
      </c>
      <c r="H1646" t="s">
        <v>25</v>
      </c>
      <c r="I1646" t="s">
        <v>25</v>
      </c>
      <c r="J1646" s="49" t="s">
        <v>3617</v>
      </c>
      <c r="K1646" t="s">
        <v>82</v>
      </c>
      <c r="L1646" t="s">
        <v>83</v>
      </c>
      <c r="M1646" s="50">
        <v>42621</v>
      </c>
      <c r="N1646" s="50">
        <v>42621</v>
      </c>
      <c r="O1646" s="51">
        <v>14</v>
      </c>
      <c r="P1646" s="51">
        <v>0</v>
      </c>
      <c r="Q1646">
        <v>100</v>
      </c>
      <c r="R1646" s="49" t="s">
        <v>3618</v>
      </c>
      <c r="S1646" s="49" t="s">
        <v>3617</v>
      </c>
      <c r="T1646" t="s">
        <v>84</v>
      </c>
      <c r="U1646" t="s">
        <v>24</v>
      </c>
      <c r="V1646" t="s">
        <v>85</v>
      </c>
      <c r="W1646" t="str">
        <f t="shared" ca="1" si="75"/>
        <v/>
      </c>
      <c r="X1646" t="str">
        <f t="shared" si="76"/>
        <v/>
      </c>
      <c r="Y1646" t="str">
        <f t="shared" ca="1" si="77"/>
        <v/>
      </c>
    </row>
    <row r="1647" spans="1:25" x14ac:dyDescent="0.25">
      <c r="A1647">
        <v>457</v>
      </c>
      <c r="B1647" t="s">
        <v>94</v>
      </c>
      <c r="C1647" t="s">
        <v>87</v>
      </c>
      <c r="D1647" t="s">
        <v>80</v>
      </c>
      <c r="E1647" t="s">
        <v>22</v>
      </c>
      <c r="F1647" t="s">
        <v>81</v>
      </c>
      <c r="G1647" t="s">
        <v>3619</v>
      </c>
      <c r="H1647" t="s">
        <v>25</v>
      </c>
      <c r="I1647" t="s">
        <v>25</v>
      </c>
      <c r="J1647" s="49" t="s">
        <v>3620</v>
      </c>
      <c r="K1647" t="s">
        <v>82</v>
      </c>
      <c r="L1647" t="s">
        <v>83</v>
      </c>
      <c r="M1647" s="50">
        <v>42621</v>
      </c>
      <c r="N1647" s="50">
        <v>42621</v>
      </c>
      <c r="O1647" s="51">
        <v>1</v>
      </c>
      <c r="P1647" s="51">
        <v>0</v>
      </c>
      <c r="Q1647">
        <v>100</v>
      </c>
      <c r="R1647" s="49" t="s">
        <v>3621</v>
      </c>
      <c r="S1647" s="49" t="s">
        <v>3620</v>
      </c>
      <c r="T1647" t="s">
        <v>84</v>
      </c>
      <c r="U1647" t="s">
        <v>24</v>
      </c>
      <c r="V1647" t="s">
        <v>85</v>
      </c>
      <c r="W1647" t="str">
        <f t="shared" ca="1" si="75"/>
        <v/>
      </c>
      <c r="X1647" t="str">
        <f t="shared" si="76"/>
        <v/>
      </c>
      <c r="Y1647" t="str">
        <f t="shared" ca="1" si="77"/>
        <v/>
      </c>
    </row>
    <row r="1648" spans="1:25" x14ac:dyDescent="0.25">
      <c r="A1648">
        <v>459</v>
      </c>
      <c r="B1648" t="s">
        <v>94</v>
      </c>
      <c r="C1648" t="s">
        <v>87</v>
      </c>
      <c r="D1648" t="s">
        <v>80</v>
      </c>
      <c r="E1648" t="s">
        <v>22</v>
      </c>
      <c r="F1648" t="s">
        <v>81</v>
      </c>
      <c r="G1648" t="s">
        <v>3622</v>
      </c>
      <c r="H1648" t="s">
        <v>25</v>
      </c>
      <c r="I1648" t="s">
        <v>25</v>
      </c>
      <c r="J1648" s="49" t="s">
        <v>3623</v>
      </c>
      <c r="K1648" t="s">
        <v>82</v>
      </c>
      <c r="L1648" t="s">
        <v>83</v>
      </c>
      <c r="M1648" s="50">
        <v>42621</v>
      </c>
      <c r="N1648" s="50">
        <v>42621</v>
      </c>
      <c r="O1648" s="51">
        <v>1</v>
      </c>
      <c r="P1648" s="51">
        <v>0</v>
      </c>
      <c r="Q1648">
        <v>100</v>
      </c>
      <c r="R1648" s="49" t="s">
        <v>3624</v>
      </c>
      <c r="S1648" s="49" t="s">
        <v>3625</v>
      </c>
      <c r="T1648" t="s">
        <v>84</v>
      </c>
      <c r="U1648" t="s">
        <v>24</v>
      </c>
      <c r="V1648" t="s">
        <v>85</v>
      </c>
      <c r="W1648" t="str">
        <f t="shared" ca="1" si="75"/>
        <v/>
      </c>
      <c r="X1648" t="str">
        <f t="shared" si="76"/>
        <v/>
      </c>
      <c r="Y1648" t="str">
        <f t="shared" ca="1" si="77"/>
        <v/>
      </c>
    </row>
    <row r="1649" spans="1:25" x14ac:dyDescent="0.25">
      <c r="A1649">
        <v>460</v>
      </c>
      <c r="B1649" t="s">
        <v>94</v>
      </c>
      <c r="C1649" t="s">
        <v>87</v>
      </c>
      <c r="D1649" t="s">
        <v>80</v>
      </c>
      <c r="E1649" t="s">
        <v>22</v>
      </c>
      <c r="F1649" t="s">
        <v>81</v>
      </c>
      <c r="G1649" t="s">
        <v>3626</v>
      </c>
      <c r="H1649" t="s">
        <v>25</v>
      </c>
      <c r="I1649" t="s">
        <v>25</v>
      </c>
      <c r="J1649" s="49" t="s">
        <v>3627</v>
      </c>
      <c r="K1649" t="s">
        <v>82</v>
      </c>
      <c r="L1649" t="s">
        <v>83</v>
      </c>
      <c r="M1649" s="50">
        <v>42621</v>
      </c>
      <c r="N1649" s="50">
        <v>42621</v>
      </c>
      <c r="O1649" s="51">
        <v>1</v>
      </c>
      <c r="P1649" s="51">
        <v>0</v>
      </c>
      <c r="Q1649">
        <v>100</v>
      </c>
      <c r="R1649" s="49" t="s">
        <v>3628</v>
      </c>
      <c r="S1649" s="49" t="s">
        <v>3629</v>
      </c>
      <c r="T1649" t="s">
        <v>84</v>
      </c>
      <c r="U1649" t="s">
        <v>24</v>
      </c>
      <c r="V1649" t="s">
        <v>85</v>
      </c>
      <c r="W1649" t="str">
        <f t="shared" ca="1" si="75"/>
        <v/>
      </c>
      <c r="X1649" t="str">
        <f t="shared" si="76"/>
        <v/>
      </c>
      <c r="Y1649" t="str">
        <f t="shared" ca="1" si="77"/>
        <v/>
      </c>
    </row>
    <row r="1650" spans="1:25" x14ac:dyDescent="0.25">
      <c r="A1650">
        <v>465</v>
      </c>
      <c r="B1650" t="s">
        <v>94</v>
      </c>
      <c r="C1650" t="s">
        <v>79</v>
      </c>
      <c r="D1650" t="s">
        <v>80</v>
      </c>
      <c r="E1650" t="s">
        <v>22</v>
      </c>
      <c r="F1650" t="s">
        <v>81</v>
      </c>
      <c r="G1650" t="s">
        <v>3630</v>
      </c>
      <c r="H1650" t="s">
        <v>25</v>
      </c>
      <c r="I1650" t="s">
        <v>25</v>
      </c>
      <c r="J1650" s="49" t="s">
        <v>3631</v>
      </c>
      <c r="K1650" t="s">
        <v>82</v>
      </c>
      <c r="L1650" t="s">
        <v>83</v>
      </c>
      <c r="M1650" s="50">
        <v>42621</v>
      </c>
      <c r="N1650" s="50">
        <v>42621</v>
      </c>
      <c r="O1650" s="51">
        <v>1</v>
      </c>
      <c r="P1650" s="51">
        <v>0</v>
      </c>
      <c r="Q1650">
        <v>100</v>
      </c>
      <c r="R1650" s="49" t="s">
        <v>3632</v>
      </c>
      <c r="S1650" s="49" t="s">
        <v>3631</v>
      </c>
      <c r="T1650" t="s">
        <v>84</v>
      </c>
      <c r="U1650" t="s">
        <v>24</v>
      </c>
      <c r="V1650" t="s">
        <v>85</v>
      </c>
      <c r="W1650" t="str">
        <f t="shared" ca="1" si="75"/>
        <v/>
      </c>
      <c r="X1650" t="str">
        <f t="shared" si="76"/>
        <v/>
      </c>
      <c r="Y1650" t="str">
        <f t="shared" ca="1" si="77"/>
        <v/>
      </c>
    </row>
    <row r="1651" spans="1:25" x14ac:dyDescent="0.25">
      <c r="A1651">
        <v>466</v>
      </c>
      <c r="B1651" t="s">
        <v>94</v>
      </c>
      <c r="C1651" t="s">
        <v>79</v>
      </c>
      <c r="D1651" t="s">
        <v>80</v>
      </c>
      <c r="E1651" t="s">
        <v>22</v>
      </c>
      <c r="F1651" t="s">
        <v>81</v>
      </c>
      <c r="G1651" t="s">
        <v>3633</v>
      </c>
      <c r="H1651" t="s">
        <v>25</v>
      </c>
      <c r="I1651" t="s">
        <v>25</v>
      </c>
      <c r="J1651" s="49" t="s">
        <v>3634</v>
      </c>
      <c r="K1651" t="s">
        <v>82</v>
      </c>
      <c r="L1651" t="s">
        <v>83</v>
      </c>
      <c r="M1651" s="50">
        <v>42621</v>
      </c>
      <c r="N1651" s="50">
        <v>42621</v>
      </c>
      <c r="O1651" s="51">
        <v>1</v>
      </c>
      <c r="P1651" s="51">
        <v>0</v>
      </c>
      <c r="Q1651">
        <v>100</v>
      </c>
      <c r="R1651" s="49" t="s">
        <v>3635</v>
      </c>
      <c r="S1651" s="49" t="s">
        <v>3634</v>
      </c>
      <c r="T1651" t="s">
        <v>84</v>
      </c>
      <c r="U1651" t="s">
        <v>24</v>
      </c>
      <c r="V1651" t="s">
        <v>85</v>
      </c>
      <c r="W1651" t="str">
        <f t="shared" ca="1" si="75"/>
        <v/>
      </c>
      <c r="X1651" t="str">
        <f t="shared" si="76"/>
        <v/>
      </c>
      <c r="Y1651" t="str">
        <f t="shared" ca="1" si="77"/>
        <v/>
      </c>
    </row>
    <row r="1652" spans="1:25" x14ac:dyDescent="0.25">
      <c r="A1652">
        <v>467</v>
      </c>
      <c r="B1652" t="s">
        <v>94</v>
      </c>
      <c r="C1652" t="s">
        <v>79</v>
      </c>
      <c r="D1652" t="s">
        <v>80</v>
      </c>
      <c r="E1652" t="s">
        <v>22</v>
      </c>
      <c r="F1652" t="s">
        <v>81</v>
      </c>
      <c r="G1652" t="s">
        <v>3636</v>
      </c>
      <c r="H1652" t="s">
        <v>25</v>
      </c>
      <c r="I1652" t="s">
        <v>25</v>
      </c>
      <c r="J1652" s="49" t="s">
        <v>3637</v>
      </c>
      <c r="K1652" t="s">
        <v>82</v>
      </c>
      <c r="L1652" t="s">
        <v>83</v>
      </c>
      <c r="M1652" s="50">
        <v>42621</v>
      </c>
      <c r="N1652" s="50">
        <v>42621</v>
      </c>
      <c r="O1652" s="51">
        <v>1</v>
      </c>
      <c r="P1652" s="51">
        <v>0</v>
      </c>
      <c r="Q1652">
        <v>100</v>
      </c>
      <c r="R1652" s="49" t="s">
        <v>3638</v>
      </c>
      <c r="S1652" s="49" t="s">
        <v>3639</v>
      </c>
      <c r="T1652" t="s">
        <v>84</v>
      </c>
      <c r="U1652" t="s">
        <v>24</v>
      </c>
      <c r="V1652" t="s">
        <v>85</v>
      </c>
      <c r="W1652" t="str">
        <f t="shared" ca="1" si="75"/>
        <v/>
      </c>
      <c r="X1652" t="str">
        <f t="shared" si="76"/>
        <v/>
      </c>
      <c r="Y1652" t="str">
        <f t="shared" ca="1" si="77"/>
        <v/>
      </c>
    </row>
    <row r="1653" spans="1:25" x14ac:dyDescent="0.25">
      <c r="A1653">
        <v>468</v>
      </c>
      <c r="B1653" t="s">
        <v>94</v>
      </c>
      <c r="C1653" t="s">
        <v>79</v>
      </c>
      <c r="D1653" t="s">
        <v>80</v>
      </c>
      <c r="E1653" t="s">
        <v>22</v>
      </c>
      <c r="F1653" t="s">
        <v>81</v>
      </c>
      <c r="G1653" t="s">
        <v>3640</v>
      </c>
      <c r="H1653" t="s">
        <v>25</v>
      </c>
      <c r="I1653" t="s">
        <v>25</v>
      </c>
      <c r="J1653" s="49" t="s">
        <v>3641</v>
      </c>
      <c r="K1653" t="s">
        <v>82</v>
      </c>
      <c r="L1653" t="s">
        <v>83</v>
      </c>
      <c r="M1653" s="50">
        <v>42621</v>
      </c>
      <c r="N1653" s="50">
        <v>42621</v>
      </c>
      <c r="O1653" s="51">
        <v>1</v>
      </c>
      <c r="P1653" s="51">
        <v>0</v>
      </c>
      <c r="Q1653">
        <v>100</v>
      </c>
      <c r="R1653" s="49" t="s">
        <v>3642</v>
      </c>
      <c r="S1653" s="49" t="s">
        <v>3642</v>
      </c>
      <c r="T1653" t="s">
        <v>84</v>
      </c>
      <c r="U1653" t="s">
        <v>24</v>
      </c>
      <c r="V1653" t="s">
        <v>85</v>
      </c>
      <c r="W1653" t="str">
        <f t="shared" ca="1" si="75"/>
        <v/>
      </c>
      <c r="X1653" t="str">
        <f t="shared" si="76"/>
        <v/>
      </c>
      <c r="Y1653" t="str">
        <f t="shared" ca="1" si="77"/>
        <v/>
      </c>
    </row>
    <row r="1654" spans="1:25" x14ac:dyDescent="0.25">
      <c r="A1654">
        <v>474</v>
      </c>
      <c r="B1654" t="s">
        <v>94</v>
      </c>
      <c r="C1654" t="s">
        <v>79</v>
      </c>
      <c r="D1654" t="s">
        <v>80</v>
      </c>
      <c r="E1654" t="s">
        <v>22</v>
      </c>
      <c r="F1654" t="s">
        <v>81</v>
      </c>
      <c r="G1654" t="s">
        <v>3643</v>
      </c>
      <c r="H1654" t="s">
        <v>25</v>
      </c>
      <c r="I1654" t="s">
        <v>25</v>
      </c>
      <c r="J1654" s="49" t="s">
        <v>3644</v>
      </c>
      <c r="K1654" t="s">
        <v>82</v>
      </c>
      <c r="L1654" t="s">
        <v>83</v>
      </c>
      <c r="M1654" s="50">
        <v>42621</v>
      </c>
      <c r="N1654" s="50">
        <v>42621</v>
      </c>
      <c r="O1654" s="51">
        <v>1</v>
      </c>
      <c r="P1654" s="51">
        <v>0</v>
      </c>
      <c r="Q1654">
        <v>100</v>
      </c>
      <c r="R1654" s="49" t="s">
        <v>3645</v>
      </c>
      <c r="S1654" s="49" t="s">
        <v>3644</v>
      </c>
      <c r="T1654" t="s">
        <v>84</v>
      </c>
      <c r="U1654" t="s">
        <v>24</v>
      </c>
      <c r="V1654" t="s">
        <v>85</v>
      </c>
      <c r="W1654" t="str">
        <f t="shared" ca="1" si="75"/>
        <v/>
      </c>
      <c r="X1654" t="str">
        <f t="shared" si="76"/>
        <v/>
      </c>
      <c r="Y1654" t="str">
        <f t="shared" ca="1" si="77"/>
        <v/>
      </c>
    </row>
    <row r="1655" spans="1:25" x14ac:dyDescent="0.25">
      <c r="A1655">
        <v>479</v>
      </c>
      <c r="B1655" t="s">
        <v>94</v>
      </c>
      <c r="C1655" t="s">
        <v>79</v>
      </c>
      <c r="D1655" t="s">
        <v>80</v>
      </c>
      <c r="E1655" t="s">
        <v>22</v>
      </c>
      <c r="F1655" t="s">
        <v>81</v>
      </c>
      <c r="G1655" t="s">
        <v>3646</v>
      </c>
      <c r="H1655" t="s">
        <v>25</v>
      </c>
      <c r="I1655" t="s">
        <v>25</v>
      </c>
      <c r="J1655" s="49" t="s">
        <v>3647</v>
      </c>
      <c r="K1655" t="s">
        <v>82</v>
      </c>
      <c r="L1655" t="s">
        <v>83</v>
      </c>
      <c r="M1655" s="50">
        <v>42621</v>
      </c>
      <c r="N1655" s="50">
        <v>42621</v>
      </c>
      <c r="O1655" s="51">
        <v>1</v>
      </c>
      <c r="P1655" s="51">
        <v>0</v>
      </c>
      <c r="Q1655">
        <v>100</v>
      </c>
      <c r="R1655" s="49" t="s">
        <v>3648</v>
      </c>
      <c r="S1655" s="49" t="s">
        <v>3647</v>
      </c>
      <c r="T1655" t="s">
        <v>84</v>
      </c>
      <c r="U1655" t="s">
        <v>24</v>
      </c>
      <c r="V1655" t="s">
        <v>85</v>
      </c>
      <c r="W1655" t="str">
        <f t="shared" ca="1" si="75"/>
        <v/>
      </c>
      <c r="X1655" t="str">
        <f t="shared" si="76"/>
        <v/>
      </c>
      <c r="Y1655" t="str">
        <f t="shared" ca="1" si="77"/>
        <v/>
      </c>
    </row>
    <row r="1656" spans="1:25" x14ac:dyDescent="0.25">
      <c r="A1656">
        <v>483</v>
      </c>
      <c r="B1656" t="s">
        <v>94</v>
      </c>
      <c r="C1656" t="s">
        <v>79</v>
      </c>
      <c r="D1656" t="s">
        <v>80</v>
      </c>
      <c r="E1656" t="s">
        <v>22</v>
      </c>
      <c r="F1656" t="s">
        <v>81</v>
      </c>
      <c r="G1656" t="s">
        <v>3649</v>
      </c>
      <c r="H1656" t="s">
        <v>25</v>
      </c>
      <c r="I1656" t="s">
        <v>25</v>
      </c>
      <c r="J1656" s="49" t="s">
        <v>3650</v>
      </c>
      <c r="K1656" t="s">
        <v>82</v>
      </c>
      <c r="L1656" t="s">
        <v>83</v>
      </c>
      <c r="M1656" s="50">
        <v>42621</v>
      </c>
      <c r="N1656" s="50">
        <v>42621</v>
      </c>
      <c r="O1656" s="51">
        <v>1</v>
      </c>
      <c r="P1656" s="51">
        <v>0</v>
      </c>
      <c r="Q1656">
        <v>100</v>
      </c>
      <c r="R1656" s="49" t="s">
        <v>3651</v>
      </c>
      <c r="S1656" s="49" t="s">
        <v>3652</v>
      </c>
      <c r="T1656" t="s">
        <v>84</v>
      </c>
      <c r="U1656" t="s">
        <v>24</v>
      </c>
      <c r="V1656" t="s">
        <v>85</v>
      </c>
      <c r="W1656" t="str">
        <f t="shared" ca="1" si="75"/>
        <v/>
      </c>
      <c r="X1656" t="str">
        <f t="shared" si="76"/>
        <v/>
      </c>
      <c r="Y1656" t="str">
        <f t="shared" ca="1" si="77"/>
        <v/>
      </c>
    </row>
    <row r="1657" spans="1:25" x14ac:dyDescent="0.25">
      <c r="A1657">
        <v>508</v>
      </c>
      <c r="B1657" t="s">
        <v>94</v>
      </c>
      <c r="C1657" t="s">
        <v>79</v>
      </c>
      <c r="D1657" t="s">
        <v>80</v>
      </c>
      <c r="E1657" t="s">
        <v>22</v>
      </c>
      <c r="F1657" t="s">
        <v>81</v>
      </c>
      <c r="G1657" t="s">
        <v>3653</v>
      </c>
      <c r="H1657" t="s">
        <v>25</v>
      </c>
      <c r="I1657" t="s">
        <v>25</v>
      </c>
      <c r="J1657" s="49" t="s">
        <v>3654</v>
      </c>
      <c r="K1657" t="s">
        <v>82</v>
      </c>
      <c r="L1657" t="s">
        <v>83</v>
      </c>
      <c r="M1657" s="50">
        <v>42621</v>
      </c>
      <c r="N1657" s="50">
        <v>42621</v>
      </c>
      <c r="O1657" s="51">
        <v>1</v>
      </c>
      <c r="P1657" s="51">
        <v>0</v>
      </c>
      <c r="Q1657">
        <v>100</v>
      </c>
      <c r="R1657" s="49" t="s">
        <v>3655</v>
      </c>
      <c r="S1657" s="49" t="s">
        <v>3654</v>
      </c>
      <c r="T1657" t="s">
        <v>84</v>
      </c>
      <c r="U1657" t="s">
        <v>24</v>
      </c>
      <c r="V1657" t="s">
        <v>85</v>
      </c>
      <c r="W1657" t="str">
        <f t="shared" ca="1" si="75"/>
        <v/>
      </c>
      <c r="X1657" t="str">
        <f t="shared" si="76"/>
        <v/>
      </c>
      <c r="Y1657" t="str">
        <f t="shared" ca="1" si="77"/>
        <v/>
      </c>
    </row>
    <row r="1658" spans="1:25" x14ac:dyDescent="0.25">
      <c r="A1658">
        <v>509</v>
      </c>
      <c r="B1658" t="s">
        <v>94</v>
      </c>
      <c r="C1658" t="s">
        <v>79</v>
      </c>
      <c r="D1658" t="s">
        <v>80</v>
      </c>
      <c r="E1658" t="s">
        <v>22</v>
      </c>
      <c r="F1658" t="s">
        <v>81</v>
      </c>
      <c r="G1658" t="s">
        <v>3656</v>
      </c>
      <c r="H1658" t="s">
        <v>25</v>
      </c>
      <c r="I1658" t="s">
        <v>25</v>
      </c>
      <c r="J1658" s="49" t="s">
        <v>3657</v>
      </c>
      <c r="K1658" t="s">
        <v>82</v>
      </c>
      <c r="L1658" t="s">
        <v>83</v>
      </c>
      <c r="M1658" s="50">
        <v>42621</v>
      </c>
      <c r="N1658" s="50">
        <v>42621</v>
      </c>
      <c r="O1658" s="51">
        <v>1</v>
      </c>
      <c r="P1658" s="51">
        <v>0</v>
      </c>
      <c r="Q1658">
        <v>100</v>
      </c>
      <c r="R1658" s="49" t="s">
        <v>3658</v>
      </c>
      <c r="S1658" s="49" t="s">
        <v>3659</v>
      </c>
      <c r="T1658" t="s">
        <v>84</v>
      </c>
      <c r="U1658" t="s">
        <v>24</v>
      </c>
      <c r="V1658" t="s">
        <v>85</v>
      </c>
      <c r="W1658" t="str">
        <f t="shared" ca="1" si="75"/>
        <v/>
      </c>
      <c r="X1658" t="str">
        <f t="shared" si="76"/>
        <v/>
      </c>
      <c r="Y1658" t="str">
        <f t="shared" ca="1" si="77"/>
        <v/>
      </c>
    </row>
    <row r="1659" spans="1:25" x14ac:dyDescent="0.25">
      <c r="A1659">
        <v>519</v>
      </c>
      <c r="B1659" t="s">
        <v>94</v>
      </c>
      <c r="C1659" t="s">
        <v>79</v>
      </c>
      <c r="D1659" t="s">
        <v>80</v>
      </c>
      <c r="E1659" t="s">
        <v>22</v>
      </c>
      <c r="F1659" t="s">
        <v>81</v>
      </c>
      <c r="G1659" t="s">
        <v>3660</v>
      </c>
      <c r="H1659" t="s">
        <v>25</v>
      </c>
      <c r="I1659" t="s">
        <v>25</v>
      </c>
      <c r="J1659" s="49" t="s">
        <v>3661</v>
      </c>
      <c r="K1659" t="s">
        <v>82</v>
      </c>
      <c r="L1659" t="s">
        <v>83</v>
      </c>
      <c r="M1659" s="50">
        <v>42621</v>
      </c>
      <c r="N1659" s="50">
        <v>42621</v>
      </c>
      <c r="O1659" s="51">
        <v>1</v>
      </c>
      <c r="P1659" s="51">
        <v>0</v>
      </c>
      <c r="Q1659">
        <v>100</v>
      </c>
      <c r="R1659" s="49" t="s">
        <v>3662</v>
      </c>
      <c r="S1659" s="49" t="s">
        <v>3661</v>
      </c>
      <c r="T1659" t="s">
        <v>84</v>
      </c>
      <c r="U1659" t="s">
        <v>24</v>
      </c>
      <c r="V1659" t="s">
        <v>85</v>
      </c>
      <c r="W1659" t="str">
        <f t="shared" ca="1" si="75"/>
        <v/>
      </c>
      <c r="X1659" t="str">
        <f t="shared" si="76"/>
        <v/>
      </c>
      <c r="Y1659" t="str">
        <f t="shared" ca="1" si="77"/>
        <v/>
      </c>
    </row>
    <row r="1660" spans="1:25" x14ac:dyDescent="0.25">
      <c r="A1660">
        <v>522</v>
      </c>
      <c r="B1660" t="s">
        <v>94</v>
      </c>
      <c r="C1660" t="s">
        <v>79</v>
      </c>
      <c r="D1660" t="s">
        <v>80</v>
      </c>
      <c r="E1660" t="s">
        <v>22</v>
      </c>
      <c r="F1660" t="s">
        <v>81</v>
      </c>
      <c r="G1660" t="s">
        <v>3663</v>
      </c>
      <c r="H1660" t="s">
        <v>25</v>
      </c>
      <c r="I1660" t="s">
        <v>25</v>
      </c>
      <c r="J1660" s="49" t="s">
        <v>3664</v>
      </c>
      <c r="K1660" t="s">
        <v>82</v>
      </c>
      <c r="L1660" t="s">
        <v>83</v>
      </c>
      <c r="M1660" s="50">
        <v>42621</v>
      </c>
      <c r="N1660" s="50">
        <v>42621</v>
      </c>
      <c r="O1660" s="51">
        <v>1.5</v>
      </c>
      <c r="P1660" s="51">
        <v>0</v>
      </c>
      <c r="Q1660">
        <v>100</v>
      </c>
      <c r="R1660" s="49" t="s">
        <v>3665</v>
      </c>
      <c r="S1660" s="49" t="s">
        <v>3664</v>
      </c>
      <c r="T1660" t="s">
        <v>84</v>
      </c>
      <c r="U1660" t="s">
        <v>24</v>
      </c>
      <c r="V1660" t="s">
        <v>85</v>
      </c>
      <c r="W1660" t="str">
        <f t="shared" ca="1" si="75"/>
        <v/>
      </c>
      <c r="X1660" t="str">
        <f t="shared" si="76"/>
        <v/>
      </c>
      <c r="Y1660" t="str">
        <f t="shared" ca="1" si="77"/>
        <v/>
      </c>
    </row>
    <row r="1661" spans="1:25" x14ac:dyDescent="0.25">
      <c r="A1661">
        <v>524</v>
      </c>
      <c r="B1661" t="s">
        <v>94</v>
      </c>
      <c r="C1661" t="s">
        <v>79</v>
      </c>
      <c r="D1661" t="s">
        <v>80</v>
      </c>
      <c r="E1661" t="s">
        <v>22</v>
      </c>
      <c r="F1661" t="s">
        <v>81</v>
      </c>
      <c r="G1661" t="s">
        <v>465</v>
      </c>
      <c r="H1661" t="s">
        <v>25</v>
      </c>
      <c r="I1661" t="s">
        <v>25</v>
      </c>
      <c r="J1661" s="49" t="s">
        <v>3666</v>
      </c>
      <c r="K1661" t="s">
        <v>82</v>
      </c>
      <c r="L1661" t="s">
        <v>83</v>
      </c>
      <c r="M1661" s="50">
        <v>42621</v>
      </c>
      <c r="N1661" s="50">
        <v>42621</v>
      </c>
      <c r="O1661" s="51">
        <v>1</v>
      </c>
      <c r="P1661" s="51">
        <v>0</v>
      </c>
      <c r="Q1661">
        <v>100</v>
      </c>
      <c r="R1661" s="49" t="s">
        <v>3667</v>
      </c>
      <c r="S1661" s="49" t="s">
        <v>3666</v>
      </c>
      <c r="T1661" t="s">
        <v>84</v>
      </c>
      <c r="U1661" t="s">
        <v>24</v>
      </c>
      <c r="V1661" t="s">
        <v>85</v>
      </c>
      <c r="W1661" t="str">
        <f t="shared" ca="1" si="75"/>
        <v/>
      </c>
      <c r="X1661" t="str">
        <f t="shared" si="76"/>
        <v/>
      </c>
      <c r="Y1661" t="str">
        <f t="shared" ca="1" si="77"/>
        <v/>
      </c>
    </row>
    <row r="1662" spans="1:25" x14ac:dyDescent="0.25">
      <c r="A1662">
        <v>526</v>
      </c>
      <c r="B1662" t="s">
        <v>94</v>
      </c>
      <c r="C1662" t="s">
        <v>79</v>
      </c>
      <c r="D1662" t="s">
        <v>80</v>
      </c>
      <c r="E1662" t="s">
        <v>22</v>
      </c>
      <c r="F1662" t="s">
        <v>81</v>
      </c>
      <c r="G1662" t="s">
        <v>3668</v>
      </c>
      <c r="H1662" t="s">
        <v>25</v>
      </c>
      <c r="I1662" t="s">
        <v>25</v>
      </c>
      <c r="J1662" s="49" t="s">
        <v>3669</v>
      </c>
      <c r="K1662" t="s">
        <v>82</v>
      </c>
      <c r="L1662" t="s">
        <v>83</v>
      </c>
      <c r="M1662" s="50">
        <v>42621</v>
      </c>
      <c r="N1662" s="50">
        <v>42621</v>
      </c>
      <c r="O1662" s="51">
        <v>1</v>
      </c>
      <c r="P1662" s="51">
        <v>0</v>
      </c>
      <c r="Q1662">
        <v>100</v>
      </c>
      <c r="R1662" s="49" t="s">
        <v>3670</v>
      </c>
      <c r="S1662" s="49" t="s">
        <v>3669</v>
      </c>
      <c r="T1662" t="s">
        <v>84</v>
      </c>
      <c r="U1662" t="s">
        <v>24</v>
      </c>
      <c r="V1662" t="s">
        <v>85</v>
      </c>
      <c r="W1662" t="str">
        <f t="shared" ca="1" si="75"/>
        <v/>
      </c>
      <c r="X1662" t="str">
        <f t="shared" si="76"/>
        <v/>
      </c>
      <c r="Y1662" t="str">
        <f t="shared" ca="1" si="77"/>
        <v/>
      </c>
    </row>
    <row r="1663" spans="1:25" x14ac:dyDescent="0.25">
      <c r="A1663">
        <v>531</v>
      </c>
      <c r="B1663" t="s">
        <v>94</v>
      </c>
      <c r="C1663" t="s">
        <v>79</v>
      </c>
      <c r="D1663" t="s">
        <v>80</v>
      </c>
      <c r="E1663" t="s">
        <v>22</v>
      </c>
      <c r="F1663" t="s">
        <v>81</v>
      </c>
      <c r="G1663" t="s">
        <v>3671</v>
      </c>
      <c r="H1663" t="s">
        <v>25</v>
      </c>
      <c r="I1663" t="s">
        <v>25</v>
      </c>
      <c r="J1663" s="49" t="s">
        <v>2951</v>
      </c>
      <c r="K1663" t="s">
        <v>82</v>
      </c>
      <c r="L1663" t="s">
        <v>83</v>
      </c>
      <c r="M1663" s="50">
        <v>42621</v>
      </c>
      <c r="N1663" s="50">
        <v>42621</v>
      </c>
      <c r="O1663" s="51">
        <v>1</v>
      </c>
      <c r="P1663" s="51">
        <v>0</v>
      </c>
      <c r="Q1663">
        <v>100</v>
      </c>
      <c r="R1663" s="49" t="s">
        <v>3672</v>
      </c>
      <c r="S1663" s="49" t="s">
        <v>2951</v>
      </c>
      <c r="T1663" t="s">
        <v>84</v>
      </c>
      <c r="U1663" t="s">
        <v>24</v>
      </c>
      <c r="V1663" t="s">
        <v>85</v>
      </c>
      <c r="W1663" t="str">
        <f t="shared" ca="1" si="75"/>
        <v/>
      </c>
      <c r="X1663" t="str">
        <f t="shared" si="76"/>
        <v/>
      </c>
      <c r="Y1663" t="str">
        <f t="shared" ca="1" si="77"/>
        <v/>
      </c>
    </row>
    <row r="1664" spans="1:25" x14ac:dyDescent="0.25">
      <c r="A1664">
        <v>546</v>
      </c>
      <c r="B1664" t="s">
        <v>94</v>
      </c>
      <c r="C1664" t="s">
        <v>79</v>
      </c>
      <c r="D1664" t="s">
        <v>80</v>
      </c>
      <c r="E1664" t="s">
        <v>22</v>
      </c>
      <c r="F1664" t="s">
        <v>81</v>
      </c>
      <c r="G1664" t="s">
        <v>3673</v>
      </c>
      <c r="H1664" t="s">
        <v>25</v>
      </c>
      <c r="I1664" t="s">
        <v>25</v>
      </c>
      <c r="J1664" s="49" t="s">
        <v>3674</v>
      </c>
      <c r="K1664" t="s">
        <v>82</v>
      </c>
      <c r="L1664" t="s">
        <v>83</v>
      </c>
      <c r="M1664" s="50">
        <v>42621</v>
      </c>
      <c r="N1664" s="50">
        <v>42621</v>
      </c>
      <c r="O1664" s="51">
        <v>2</v>
      </c>
      <c r="P1664" s="51">
        <v>0</v>
      </c>
      <c r="Q1664">
        <v>100</v>
      </c>
      <c r="R1664" s="49" t="s">
        <v>3675</v>
      </c>
      <c r="S1664" s="49" t="s">
        <v>3674</v>
      </c>
      <c r="T1664" t="s">
        <v>84</v>
      </c>
      <c r="U1664" t="s">
        <v>24</v>
      </c>
      <c r="V1664" t="s">
        <v>85</v>
      </c>
      <c r="W1664" t="str">
        <f t="shared" ca="1" si="75"/>
        <v/>
      </c>
      <c r="X1664" t="str">
        <f t="shared" si="76"/>
        <v/>
      </c>
      <c r="Y1664" t="str">
        <f t="shared" ca="1" si="77"/>
        <v/>
      </c>
    </row>
    <row r="1665" spans="1:25" x14ac:dyDescent="0.25">
      <c r="A1665">
        <v>580</v>
      </c>
      <c r="B1665" t="s">
        <v>94</v>
      </c>
      <c r="C1665" t="s">
        <v>79</v>
      </c>
      <c r="D1665" t="s">
        <v>80</v>
      </c>
      <c r="E1665" t="s">
        <v>22</v>
      </c>
      <c r="F1665" t="s">
        <v>81</v>
      </c>
      <c r="G1665" t="s">
        <v>3676</v>
      </c>
      <c r="H1665" t="s">
        <v>25</v>
      </c>
      <c r="I1665" t="s">
        <v>25</v>
      </c>
      <c r="J1665" s="49" t="s">
        <v>3677</v>
      </c>
      <c r="K1665" t="s">
        <v>82</v>
      </c>
      <c r="L1665" t="s">
        <v>83</v>
      </c>
      <c r="M1665" s="50">
        <v>42622</v>
      </c>
      <c r="N1665" s="50">
        <v>42622</v>
      </c>
      <c r="O1665" s="51">
        <v>1</v>
      </c>
      <c r="P1665" s="51">
        <v>0</v>
      </c>
      <c r="Q1665">
        <v>100</v>
      </c>
      <c r="R1665" s="49" t="s">
        <v>3678</v>
      </c>
      <c r="S1665" s="49" t="s">
        <v>3677</v>
      </c>
      <c r="T1665" t="s">
        <v>84</v>
      </c>
      <c r="U1665" t="s">
        <v>24</v>
      </c>
      <c r="V1665" t="s">
        <v>85</v>
      </c>
      <c r="W1665" t="str">
        <f t="shared" ca="1" si="75"/>
        <v/>
      </c>
      <c r="X1665" t="str">
        <f t="shared" si="76"/>
        <v/>
      </c>
      <c r="Y1665" t="str">
        <f t="shared" ca="1" si="77"/>
        <v/>
      </c>
    </row>
    <row r="1666" spans="1:25" x14ac:dyDescent="0.25">
      <c r="A1666">
        <v>582</v>
      </c>
      <c r="B1666" t="s">
        <v>94</v>
      </c>
      <c r="C1666" t="s">
        <v>79</v>
      </c>
      <c r="D1666" t="s">
        <v>80</v>
      </c>
      <c r="E1666" t="s">
        <v>22</v>
      </c>
      <c r="F1666" t="s">
        <v>81</v>
      </c>
      <c r="G1666" t="s">
        <v>558</v>
      </c>
      <c r="H1666" t="s">
        <v>23</v>
      </c>
      <c r="I1666" t="s">
        <v>23</v>
      </c>
      <c r="J1666" s="49" t="s">
        <v>3679</v>
      </c>
      <c r="K1666" t="s">
        <v>82</v>
      </c>
      <c r="L1666" t="s">
        <v>83</v>
      </c>
      <c r="M1666" s="50">
        <v>42619</v>
      </c>
      <c r="N1666" s="50">
        <v>42619</v>
      </c>
      <c r="O1666" s="51">
        <v>1</v>
      </c>
      <c r="P1666" s="51">
        <v>0</v>
      </c>
      <c r="Q1666">
        <v>100</v>
      </c>
      <c r="R1666" s="49" t="s">
        <v>3680</v>
      </c>
      <c r="S1666" s="49" t="s">
        <v>3679</v>
      </c>
      <c r="T1666" t="s">
        <v>84</v>
      </c>
      <c r="U1666" t="s">
        <v>24</v>
      </c>
      <c r="V1666" t="s">
        <v>85</v>
      </c>
      <c r="W1666" t="str">
        <f t="shared" ref="W1666:W1729" ca="1" si="78">IF($E1666="Nova",IF(($M1666-TODAY()&lt;0),1,""),"")</f>
        <v/>
      </c>
      <c r="X1666" t="str">
        <f t="shared" ref="X1666:X1729" si="79">IF($E1666="Concluída",IF(($N1666-M1666&gt;0),1,""),"")</f>
        <v/>
      </c>
      <c r="Y1666" t="str">
        <f t="shared" ref="Y1666:Y1729" ca="1" si="80">IF($E1666="Em Andamento",IF(($M1666-TODAY()&lt;0),1,""),"")</f>
        <v/>
      </c>
    </row>
    <row r="1667" spans="1:25" x14ac:dyDescent="0.25">
      <c r="A1667">
        <v>583</v>
      </c>
      <c r="B1667" t="s">
        <v>94</v>
      </c>
      <c r="C1667" t="s">
        <v>79</v>
      </c>
      <c r="D1667" t="s">
        <v>80</v>
      </c>
      <c r="E1667" t="s">
        <v>22</v>
      </c>
      <c r="F1667" t="s">
        <v>81</v>
      </c>
      <c r="G1667" t="s">
        <v>3681</v>
      </c>
      <c r="H1667" t="s">
        <v>23</v>
      </c>
      <c r="I1667" t="s">
        <v>23</v>
      </c>
      <c r="J1667" s="49" t="s">
        <v>3679</v>
      </c>
      <c r="K1667" t="s">
        <v>82</v>
      </c>
      <c r="L1667" t="s">
        <v>83</v>
      </c>
      <c r="M1667" s="50">
        <v>42619</v>
      </c>
      <c r="N1667" s="50">
        <v>42619</v>
      </c>
      <c r="O1667" s="51">
        <v>1</v>
      </c>
      <c r="P1667" s="51">
        <v>0</v>
      </c>
      <c r="Q1667">
        <v>100</v>
      </c>
      <c r="R1667" s="49" t="s">
        <v>3682</v>
      </c>
      <c r="S1667" s="49" t="s">
        <v>3679</v>
      </c>
      <c r="T1667" t="s">
        <v>84</v>
      </c>
      <c r="U1667" t="s">
        <v>24</v>
      </c>
      <c r="V1667" t="s">
        <v>85</v>
      </c>
      <c r="W1667" t="str">
        <f t="shared" ca="1" si="78"/>
        <v/>
      </c>
      <c r="X1667" t="str">
        <f t="shared" si="79"/>
        <v/>
      </c>
      <c r="Y1667" t="str">
        <f t="shared" ca="1" si="80"/>
        <v/>
      </c>
    </row>
    <row r="1668" spans="1:25" x14ac:dyDescent="0.25">
      <c r="A1668">
        <v>584</v>
      </c>
      <c r="B1668" t="s">
        <v>94</v>
      </c>
      <c r="C1668" t="s">
        <v>79</v>
      </c>
      <c r="D1668" t="s">
        <v>80</v>
      </c>
      <c r="E1668" t="s">
        <v>22</v>
      </c>
      <c r="F1668" t="s">
        <v>81</v>
      </c>
      <c r="G1668" t="s">
        <v>3683</v>
      </c>
      <c r="H1668" t="s">
        <v>23</v>
      </c>
      <c r="I1668" t="s">
        <v>23</v>
      </c>
      <c r="J1668" s="49" t="s">
        <v>3684</v>
      </c>
      <c r="K1668" t="s">
        <v>82</v>
      </c>
      <c r="L1668" t="s">
        <v>83</v>
      </c>
      <c r="M1668" s="50">
        <v>42619</v>
      </c>
      <c r="N1668" s="50">
        <v>42619</v>
      </c>
      <c r="O1668" s="51">
        <v>1</v>
      </c>
      <c r="P1668" s="51">
        <v>0</v>
      </c>
      <c r="Q1668">
        <v>100</v>
      </c>
      <c r="R1668" s="49" t="s">
        <v>3685</v>
      </c>
      <c r="S1668" s="49" t="s">
        <v>3684</v>
      </c>
      <c r="T1668" t="s">
        <v>84</v>
      </c>
      <c r="U1668" t="s">
        <v>24</v>
      </c>
      <c r="V1668" t="s">
        <v>85</v>
      </c>
      <c r="W1668" t="str">
        <f t="shared" ca="1" si="78"/>
        <v/>
      </c>
      <c r="X1668" t="str">
        <f t="shared" si="79"/>
        <v/>
      </c>
      <c r="Y1668" t="str">
        <f t="shared" ca="1" si="80"/>
        <v/>
      </c>
    </row>
    <row r="1669" spans="1:25" x14ac:dyDescent="0.25">
      <c r="A1669">
        <v>585</v>
      </c>
      <c r="B1669" t="s">
        <v>94</v>
      </c>
      <c r="C1669" t="s">
        <v>79</v>
      </c>
      <c r="D1669" t="s">
        <v>80</v>
      </c>
      <c r="E1669" t="s">
        <v>22</v>
      </c>
      <c r="F1669" t="s">
        <v>81</v>
      </c>
      <c r="G1669" t="s">
        <v>547</v>
      </c>
      <c r="H1669" t="s">
        <v>23</v>
      </c>
      <c r="I1669" t="s">
        <v>23</v>
      </c>
      <c r="J1669" s="49" t="s">
        <v>3684</v>
      </c>
      <c r="K1669" t="s">
        <v>82</v>
      </c>
      <c r="L1669" t="s">
        <v>83</v>
      </c>
      <c r="M1669" s="50">
        <v>42619</v>
      </c>
      <c r="N1669" s="50">
        <v>42619</v>
      </c>
      <c r="O1669" s="51">
        <v>1</v>
      </c>
      <c r="P1669" s="51">
        <v>0</v>
      </c>
      <c r="Q1669">
        <v>100</v>
      </c>
      <c r="R1669" s="49" t="s">
        <v>3686</v>
      </c>
      <c r="S1669" s="49" t="s">
        <v>3684</v>
      </c>
      <c r="T1669" t="s">
        <v>84</v>
      </c>
      <c r="U1669" t="s">
        <v>24</v>
      </c>
      <c r="V1669" t="s">
        <v>85</v>
      </c>
      <c r="W1669" t="str">
        <f t="shared" ca="1" si="78"/>
        <v/>
      </c>
      <c r="X1669" t="str">
        <f t="shared" si="79"/>
        <v/>
      </c>
      <c r="Y1669" t="str">
        <f t="shared" ca="1" si="80"/>
        <v/>
      </c>
    </row>
    <row r="1670" spans="1:25" x14ac:dyDescent="0.25">
      <c r="A1670">
        <v>586</v>
      </c>
      <c r="B1670" t="s">
        <v>94</v>
      </c>
      <c r="C1670" t="s">
        <v>79</v>
      </c>
      <c r="D1670" t="s">
        <v>80</v>
      </c>
      <c r="E1670" t="s">
        <v>22</v>
      </c>
      <c r="F1670" t="s">
        <v>81</v>
      </c>
      <c r="G1670" t="s">
        <v>3687</v>
      </c>
      <c r="H1670" t="s">
        <v>23</v>
      </c>
      <c r="I1670" t="s">
        <v>23</v>
      </c>
      <c r="J1670" s="49" t="s">
        <v>3684</v>
      </c>
      <c r="K1670" t="s">
        <v>82</v>
      </c>
      <c r="L1670" t="s">
        <v>83</v>
      </c>
      <c r="M1670" s="50">
        <v>42619</v>
      </c>
      <c r="N1670" s="50">
        <v>42619</v>
      </c>
      <c r="O1670" s="51">
        <v>1</v>
      </c>
      <c r="P1670" s="51">
        <v>0</v>
      </c>
      <c r="Q1670">
        <v>100</v>
      </c>
      <c r="R1670" s="49" t="s">
        <v>3688</v>
      </c>
      <c r="S1670" s="49" t="s">
        <v>3684</v>
      </c>
      <c r="T1670" t="s">
        <v>84</v>
      </c>
      <c r="U1670" t="s">
        <v>24</v>
      </c>
      <c r="V1670" t="s">
        <v>85</v>
      </c>
      <c r="W1670" t="str">
        <f t="shared" ca="1" si="78"/>
        <v/>
      </c>
      <c r="X1670" t="str">
        <f t="shared" si="79"/>
        <v/>
      </c>
      <c r="Y1670" t="str">
        <f t="shared" ca="1" si="80"/>
        <v/>
      </c>
    </row>
    <row r="1671" spans="1:25" x14ac:dyDescent="0.25">
      <c r="A1671">
        <v>587</v>
      </c>
      <c r="B1671" t="s">
        <v>94</v>
      </c>
      <c r="C1671" t="s">
        <v>79</v>
      </c>
      <c r="D1671" t="s">
        <v>80</v>
      </c>
      <c r="E1671" t="s">
        <v>22</v>
      </c>
      <c r="F1671" t="s">
        <v>81</v>
      </c>
      <c r="G1671" t="s">
        <v>95</v>
      </c>
      <c r="H1671" t="s">
        <v>23</v>
      </c>
      <c r="I1671" t="s">
        <v>23</v>
      </c>
      <c r="J1671" s="49" t="s">
        <v>3684</v>
      </c>
      <c r="K1671" t="s">
        <v>82</v>
      </c>
      <c r="L1671" t="s">
        <v>83</v>
      </c>
      <c r="M1671" s="50">
        <v>42619</v>
      </c>
      <c r="N1671" s="50">
        <v>42619</v>
      </c>
      <c r="O1671" s="51">
        <v>1</v>
      </c>
      <c r="P1671" s="51">
        <v>0</v>
      </c>
      <c r="Q1671">
        <v>100</v>
      </c>
      <c r="R1671" s="49" t="s">
        <v>3689</v>
      </c>
      <c r="S1671" s="49" t="s">
        <v>3684</v>
      </c>
      <c r="T1671" t="s">
        <v>84</v>
      </c>
      <c r="U1671" t="s">
        <v>24</v>
      </c>
      <c r="V1671" t="s">
        <v>85</v>
      </c>
      <c r="W1671" t="str">
        <f t="shared" ca="1" si="78"/>
        <v/>
      </c>
      <c r="X1671" t="str">
        <f t="shared" si="79"/>
        <v/>
      </c>
      <c r="Y1671" t="str">
        <f t="shared" ca="1" si="80"/>
        <v/>
      </c>
    </row>
    <row r="1672" spans="1:25" x14ac:dyDescent="0.25">
      <c r="A1672">
        <v>592</v>
      </c>
      <c r="B1672" t="s">
        <v>94</v>
      </c>
      <c r="C1672" t="s">
        <v>79</v>
      </c>
      <c r="D1672" t="s">
        <v>80</v>
      </c>
      <c r="E1672" t="s">
        <v>22</v>
      </c>
      <c r="F1672" t="s">
        <v>81</v>
      </c>
      <c r="G1672" t="s">
        <v>3690</v>
      </c>
      <c r="H1672" t="s">
        <v>25</v>
      </c>
      <c r="I1672" t="s">
        <v>25</v>
      </c>
      <c r="J1672" s="49" t="s">
        <v>3691</v>
      </c>
      <c r="K1672" t="s">
        <v>82</v>
      </c>
      <c r="L1672" t="s">
        <v>83</v>
      </c>
      <c r="M1672" s="50">
        <v>42622</v>
      </c>
      <c r="N1672" s="50">
        <v>42622</v>
      </c>
      <c r="O1672" s="51">
        <v>4</v>
      </c>
      <c r="P1672" s="51">
        <v>0</v>
      </c>
      <c r="Q1672">
        <v>100</v>
      </c>
      <c r="R1672" s="49" t="s">
        <v>3692</v>
      </c>
      <c r="S1672" s="49" t="s">
        <v>3693</v>
      </c>
      <c r="T1672" t="s">
        <v>84</v>
      </c>
      <c r="U1672" t="s">
        <v>24</v>
      </c>
      <c r="V1672" t="s">
        <v>85</v>
      </c>
      <c r="W1672" t="str">
        <f t="shared" ca="1" si="78"/>
        <v/>
      </c>
      <c r="X1672" t="str">
        <f t="shared" si="79"/>
        <v/>
      </c>
      <c r="Y1672" t="str">
        <f t="shared" ca="1" si="80"/>
        <v/>
      </c>
    </row>
    <row r="1673" spans="1:25" x14ac:dyDescent="0.25">
      <c r="A1673">
        <v>593</v>
      </c>
      <c r="B1673" t="s">
        <v>94</v>
      </c>
      <c r="C1673" t="s">
        <v>79</v>
      </c>
      <c r="D1673" t="s">
        <v>80</v>
      </c>
      <c r="E1673" t="s">
        <v>22</v>
      </c>
      <c r="F1673" t="s">
        <v>81</v>
      </c>
      <c r="G1673" t="s">
        <v>3694</v>
      </c>
      <c r="H1673" t="s">
        <v>25</v>
      </c>
      <c r="I1673" t="s">
        <v>25</v>
      </c>
      <c r="J1673" s="49" t="s">
        <v>3695</v>
      </c>
      <c r="K1673" t="s">
        <v>82</v>
      </c>
      <c r="L1673" t="s">
        <v>83</v>
      </c>
      <c r="M1673" s="50">
        <v>42622</v>
      </c>
      <c r="N1673" s="50">
        <v>42622</v>
      </c>
      <c r="O1673" s="51">
        <v>2</v>
      </c>
      <c r="P1673" s="51">
        <v>0</v>
      </c>
      <c r="Q1673">
        <v>100</v>
      </c>
      <c r="R1673" s="49" t="s">
        <v>3696</v>
      </c>
      <c r="S1673" s="49" t="s">
        <v>3695</v>
      </c>
      <c r="T1673" t="s">
        <v>84</v>
      </c>
      <c r="U1673" t="s">
        <v>24</v>
      </c>
      <c r="V1673" t="s">
        <v>85</v>
      </c>
      <c r="W1673" t="str">
        <f t="shared" ca="1" si="78"/>
        <v/>
      </c>
      <c r="X1673" t="str">
        <f t="shared" si="79"/>
        <v/>
      </c>
      <c r="Y1673" t="str">
        <f t="shared" ca="1" si="80"/>
        <v/>
      </c>
    </row>
    <row r="1674" spans="1:25" x14ac:dyDescent="0.25">
      <c r="A1674">
        <v>597</v>
      </c>
      <c r="B1674" t="s">
        <v>94</v>
      </c>
      <c r="C1674" t="s">
        <v>79</v>
      </c>
      <c r="D1674" t="s">
        <v>80</v>
      </c>
      <c r="E1674" t="s">
        <v>22</v>
      </c>
      <c r="F1674" t="s">
        <v>81</v>
      </c>
      <c r="G1674" t="s">
        <v>3697</v>
      </c>
      <c r="H1674" t="s">
        <v>23</v>
      </c>
      <c r="I1674" t="s">
        <v>23</v>
      </c>
      <c r="J1674" s="49" t="s">
        <v>3684</v>
      </c>
      <c r="K1674" t="s">
        <v>82</v>
      </c>
      <c r="L1674" t="s">
        <v>83</v>
      </c>
      <c r="M1674" s="50">
        <v>42620</v>
      </c>
      <c r="N1674" s="50">
        <v>42620</v>
      </c>
      <c r="O1674" s="51">
        <v>1</v>
      </c>
      <c r="P1674" s="51">
        <v>0</v>
      </c>
      <c r="Q1674">
        <v>100</v>
      </c>
      <c r="R1674" s="49" t="s">
        <v>3698</v>
      </c>
      <c r="S1674" s="49" t="s">
        <v>3684</v>
      </c>
      <c r="T1674" t="s">
        <v>84</v>
      </c>
      <c r="U1674" t="s">
        <v>24</v>
      </c>
      <c r="V1674" t="s">
        <v>85</v>
      </c>
      <c r="W1674" t="str">
        <f t="shared" ca="1" si="78"/>
        <v/>
      </c>
      <c r="X1674" t="str">
        <f t="shared" si="79"/>
        <v/>
      </c>
      <c r="Y1674" t="str">
        <f t="shared" ca="1" si="80"/>
        <v/>
      </c>
    </row>
    <row r="1675" spans="1:25" x14ac:dyDescent="0.25">
      <c r="A1675">
        <v>598</v>
      </c>
      <c r="B1675" t="s">
        <v>94</v>
      </c>
      <c r="C1675" t="s">
        <v>79</v>
      </c>
      <c r="D1675" t="s">
        <v>80</v>
      </c>
      <c r="E1675" t="s">
        <v>22</v>
      </c>
      <c r="F1675" t="s">
        <v>81</v>
      </c>
      <c r="G1675" t="s">
        <v>3699</v>
      </c>
      <c r="H1675" t="s">
        <v>23</v>
      </c>
      <c r="I1675" t="s">
        <v>23</v>
      </c>
      <c r="J1675" s="49" t="s">
        <v>3684</v>
      </c>
      <c r="K1675" t="s">
        <v>82</v>
      </c>
      <c r="L1675" t="s">
        <v>83</v>
      </c>
      <c r="M1675" s="50">
        <v>42620</v>
      </c>
      <c r="N1675" s="50">
        <v>42620</v>
      </c>
      <c r="O1675" s="51">
        <v>1</v>
      </c>
      <c r="P1675" s="51">
        <v>0</v>
      </c>
      <c r="Q1675">
        <v>100</v>
      </c>
      <c r="R1675" s="49" t="s">
        <v>3700</v>
      </c>
      <c r="S1675" s="49" t="s">
        <v>3684</v>
      </c>
      <c r="T1675" t="s">
        <v>84</v>
      </c>
      <c r="U1675" t="s">
        <v>24</v>
      </c>
      <c r="V1675" t="s">
        <v>85</v>
      </c>
      <c r="W1675" t="str">
        <f t="shared" ca="1" si="78"/>
        <v/>
      </c>
      <c r="X1675" t="str">
        <f t="shared" si="79"/>
        <v/>
      </c>
      <c r="Y1675" t="str">
        <f t="shared" ca="1" si="80"/>
        <v/>
      </c>
    </row>
    <row r="1676" spans="1:25" x14ac:dyDescent="0.25">
      <c r="A1676">
        <v>599</v>
      </c>
      <c r="B1676" t="s">
        <v>94</v>
      </c>
      <c r="C1676" t="s">
        <v>79</v>
      </c>
      <c r="D1676" t="s">
        <v>80</v>
      </c>
      <c r="E1676" t="s">
        <v>22</v>
      </c>
      <c r="F1676" t="s">
        <v>927</v>
      </c>
      <c r="G1676" t="s">
        <v>3335</v>
      </c>
      <c r="H1676" t="s">
        <v>23</v>
      </c>
      <c r="I1676" t="s">
        <v>23</v>
      </c>
      <c r="J1676" s="49" t="s">
        <v>3701</v>
      </c>
      <c r="K1676" t="s">
        <v>82</v>
      </c>
      <c r="L1676" t="s">
        <v>83</v>
      </c>
      <c r="M1676" s="50">
        <v>42621</v>
      </c>
      <c r="N1676" s="50">
        <v>42621</v>
      </c>
      <c r="O1676" s="51">
        <v>1</v>
      </c>
      <c r="P1676" s="51">
        <v>0</v>
      </c>
      <c r="Q1676">
        <v>100</v>
      </c>
      <c r="R1676" s="49" t="s">
        <v>3702</v>
      </c>
      <c r="S1676" s="49" t="s">
        <v>3701</v>
      </c>
      <c r="T1676" t="s">
        <v>84</v>
      </c>
      <c r="U1676" t="s">
        <v>24</v>
      </c>
      <c r="V1676" t="s">
        <v>85</v>
      </c>
      <c r="W1676" t="str">
        <f t="shared" ca="1" si="78"/>
        <v/>
      </c>
      <c r="X1676" t="str">
        <f t="shared" si="79"/>
        <v/>
      </c>
      <c r="Y1676" t="str">
        <f t="shared" ca="1" si="80"/>
        <v/>
      </c>
    </row>
    <row r="1677" spans="1:25" x14ac:dyDescent="0.25">
      <c r="A1677">
        <v>602</v>
      </c>
      <c r="B1677" t="s">
        <v>94</v>
      </c>
      <c r="C1677" t="s">
        <v>79</v>
      </c>
      <c r="D1677" t="s">
        <v>80</v>
      </c>
      <c r="E1677" t="s">
        <v>22</v>
      </c>
      <c r="F1677" t="s">
        <v>927</v>
      </c>
      <c r="G1677" t="s">
        <v>3335</v>
      </c>
      <c r="H1677" t="s">
        <v>23</v>
      </c>
      <c r="I1677" t="s">
        <v>23</v>
      </c>
      <c r="J1677" s="49" t="s">
        <v>3703</v>
      </c>
      <c r="K1677" t="s">
        <v>82</v>
      </c>
      <c r="L1677" t="s">
        <v>83</v>
      </c>
      <c r="M1677" s="50">
        <v>42621</v>
      </c>
      <c r="N1677" s="50">
        <v>42621</v>
      </c>
      <c r="O1677" s="51">
        <v>1</v>
      </c>
      <c r="P1677" s="51">
        <v>0</v>
      </c>
      <c r="Q1677">
        <v>100</v>
      </c>
      <c r="R1677" s="49" t="s">
        <v>3704</v>
      </c>
      <c r="S1677" s="49" t="s">
        <v>3703</v>
      </c>
      <c r="T1677" t="s">
        <v>84</v>
      </c>
      <c r="U1677" t="s">
        <v>24</v>
      </c>
      <c r="V1677" t="s">
        <v>85</v>
      </c>
      <c r="W1677" t="str">
        <f t="shared" ca="1" si="78"/>
        <v/>
      </c>
      <c r="X1677" t="str">
        <f t="shared" si="79"/>
        <v/>
      </c>
      <c r="Y1677" t="str">
        <f t="shared" ca="1" si="80"/>
        <v/>
      </c>
    </row>
    <row r="1678" spans="1:25" x14ac:dyDescent="0.25">
      <c r="A1678">
        <v>603</v>
      </c>
      <c r="B1678" t="s">
        <v>94</v>
      </c>
      <c r="C1678" t="s">
        <v>79</v>
      </c>
      <c r="D1678" t="s">
        <v>80</v>
      </c>
      <c r="E1678" t="s">
        <v>22</v>
      </c>
      <c r="F1678" t="s">
        <v>81</v>
      </c>
      <c r="G1678" t="s">
        <v>418</v>
      </c>
      <c r="H1678" t="s">
        <v>23</v>
      </c>
      <c r="I1678" t="s">
        <v>23</v>
      </c>
      <c r="J1678" s="49" t="s">
        <v>3705</v>
      </c>
      <c r="K1678" t="s">
        <v>82</v>
      </c>
      <c r="L1678" t="s">
        <v>83</v>
      </c>
      <c r="M1678" s="50">
        <v>42621</v>
      </c>
      <c r="N1678" s="50">
        <v>42621</v>
      </c>
      <c r="O1678" s="51">
        <v>1</v>
      </c>
      <c r="P1678" s="51">
        <v>0</v>
      </c>
      <c r="Q1678">
        <v>100</v>
      </c>
      <c r="R1678" s="49" t="s">
        <v>3706</v>
      </c>
      <c r="S1678" s="49" t="s">
        <v>3705</v>
      </c>
      <c r="T1678" t="s">
        <v>84</v>
      </c>
      <c r="U1678" t="s">
        <v>24</v>
      </c>
      <c r="V1678" t="s">
        <v>85</v>
      </c>
      <c r="W1678" t="str">
        <f t="shared" ca="1" si="78"/>
        <v/>
      </c>
      <c r="X1678" t="str">
        <f t="shared" si="79"/>
        <v/>
      </c>
      <c r="Y1678" t="str">
        <f t="shared" ca="1" si="80"/>
        <v/>
      </c>
    </row>
    <row r="1679" spans="1:25" x14ac:dyDescent="0.25">
      <c r="A1679">
        <v>604</v>
      </c>
      <c r="B1679" t="s">
        <v>94</v>
      </c>
      <c r="C1679" t="s">
        <v>79</v>
      </c>
      <c r="D1679" t="s">
        <v>80</v>
      </c>
      <c r="E1679" t="s">
        <v>22</v>
      </c>
      <c r="F1679" t="s">
        <v>81</v>
      </c>
      <c r="G1679" t="s">
        <v>3335</v>
      </c>
      <c r="H1679" t="s">
        <v>23</v>
      </c>
      <c r="I1679" t="s">
        <v>23</v>
      </c>
      <c r="J1679" s="49" t="s">
        <v>3705</v>
      </c>
      <c r="K1679" t="s">
        <v>82</v>
      </c>
      <c r="L1679" t="s">
        <v>83</v>
      </c>
      <c r="M1679" s="50">
        <v>42621</v>
      </c>
      <c r="N1679" s="50">
        <v>42621</v>
      </c>
      <c r="O1679" s="51">
        <v>1</v>
      </c>
      <c r="P1679" s="51">
        <v>0</v>
      </c>
      <c r="Q1679">
        <v>100</v>
      </c>
      <c r="R1679" s="49" t="s">
        <v>3707</v>
      </c>
      <c r="S1679" s="49" t="s">
        <v>3705</v>
      </c>
      <c r="T1679" t="s">
        <v>84</v>
      </c>
      <c r="U1679" t="s">
        <v>24</v>
      </c>
      <c r="V1679" t="s">
        <v>85</v>
      </c>
      <c r="W1679" t="str">
        <f t="shared" ca="1" si="78"/>
        <v/>
      </c>
      <c r="X1679" t="str">
        <f t="shared" si="79"/>
        <v/>
      </c>
      <c r="Y1679" t="str">
        <f t="shared" ca="1" si="80"/>
        <v/>
      </c>
    </row>
    <row r="1680" spans="1:25" x14ac:dyDescent="0.25">
      <c r="A1680">
        <v>605</v>
      </c>
      <c r="B1680" t="s">
        <v>94</v>
      </c>
      <c r="C1680" t="s">
        <v>79</v>
      </c>
      <c r="D1680" t="s">
        <v>80</v>
      </c>
      <c r="E1680" t="s">
        <v>22</v>
      </c>
      <c r="F1680" t="s">
        <v>81</v>
      </c>
      <c r="G1680" t="s">
        <v>3335</v>
      </c>
      <c r="H1680" t="s">
        <v>23</v>
      </c>
      <c r="I1680" t="s">
        <v>23</v>
      </c>
      <c r="J1680" s="49" t="s">
        <v>3705</v>
      </c>
      <c r="K1680" t="s">
        <v>82</v>
      </c>
      <c r="L1680" t="s">
        <v>83</v>
      </c>
      <c r="M1680" s="50">
        <v>42621</v>
      </c>
      <c r="N1680" s="50">
        <v>42621</v>
      </c>
      <c r="O1680" s="51">
        <v>1</v>
      </c>
      <c r="P1680" s="51">
        <v>0</v>
      </c>
      <c r="Q1680">
        <v>100</v>
      </c>
      <c r="R1680" s="49" t="s">
        <v>3708</v>
      </c>
      <c r="S1680" s="49" t="s">
        <v>3705</v>
      </c>
      <c r="T1680" t="s">
        <v>84</v>
      </c>
      <c r="U1680" t="s">
        <v>24</v>
      </c>
      <c r="V1680" t="s">
        <v>85</v>
      </c>
      <c r="W1680" t="str">
        <f t="shared" ca="1" si="78"/>
        <v/>
      </c>
      <c r="X1680" t="str">
        <f t="shared" si="79"/>
        <v/>
      </c>
      <c r="Y1680" t="str">
        <f t="shared" ca="1" si="80"/>
        <v/>
      </c>
    </row>
    <row r="1681" spans="1:25" x14ac:dyDescent="0.25">
      <c r="A1681">
        <v>606</v>
      </c>
      <c r="B1681" t="s">
        <v>94</v>
      </c>
      <c r="C1681" t="s">
        <v>79</v>
      </c>
      <c r="D1681" t="s">
        <v>80</v>
      </c>
      <c r="E1681" t="s">
        <v>22</v>
      </c>
      <c r="F1681" t="s">
        <v>81</v>
      </c>
      <c r="G1681" t="s">
        <v>3335</v>
      </c>
      <c r="H1681" t="s">
        <v>23</v>
      </c>
      <c r="I1681" t="s">
        <v>23</v>
      </c>
      <c r="J1681" s="49" t="s">
        <v>3709</v>
      </c>
      <c r="K1681" t="s">
        <v>82</v>
      </c>
      <c r="L1681" t="s">
        <v>83</v>
      </c>
      <c r="M1681" s="50">
        <v>42621</v>
      </c>
      <c r="N1681" s="50">
        <v>42621</v>
      </c>
      <c r="O1681" s="51">
        <v>1</v>
      </c>
      <c r="P1681" s="51">
        <v>0</v>
      </c>
      <c r="Q1681">
        <v>100</v>
      </c>
      <c r="R1681" s="49" t="s">
        <v>3710</v>
      </c>
      <c r="S1681" s="49" t="s">
        <v>3709</v>
      </c>
      <c r="T1681" t="s">
        <v>84</v>
      </c>
      <c r="U1681" t="s">
        <v>24</v>
      </c>
      <c r="V1681" t="s">
        <v>85</v>
      </c>
      <c r="W1681" t="str">
        <f t="shared" ca="1" si="78"/>
        <v/>
      </c>
      <c r="X1681" t="str">
        <f t="shared" si="79"/>
        <v/>
      </c>
      <c r="Y1681" t="str">
        <f t="shared" ca="1" si="80"/>
        <v/>
      </c>
    </row>
    <row r="1682" spans="1:25" x14ac:dyDescent="0.25">
      <c r="A1682">
        <v>607</v>
      </c>
      <c r="B1682" t="s">
        <v>94</v>
      </c>
      <c r="C1682" t="s">
        <v>79</v>
      </c>
      <c r="D1682" t="s">
        <v>80</v>
      </c>
      <c r="E1682" t="s">
        <v>22</v>
      </c>
      <c r="F1682" t="s">
        <v>927</v>
      </c>
      <c r="G1682" t="s">
        <v>3335</v>
      </c>
      <c r="H1682" t="s">
        <v>23</v>
      </c>
      <c r="I1682" t="s">
        <v>23</v>
      </c>
      <c r="J1682" s="49" t="s">
        <v>3703</v>
      </c>
      <c r="K1682" t="s">
        <v>82</v>
      </c>
      <c r="L1682" t="s">
        <v>83</v>
      </c>
      <c r="M1682" s="50">
        <v>42621</v>
      </c>
      <c r="N1682" s="50">
        <v>42621</v>
      </c>
      <c r="O1682" s="51">
        <v>1</v>
      </c>
      <c r="P1682" s="51">
        <v>0</v>
      </c>
      <c r="Q1682">
        <v>100</v>
      </c>
      <c r="R1682" s="49" t="s">
        <v>3711</v>
      </c>
      <c r="S1682" s="49" t="s">
        <v>3703</v>
      </c>
      <c r="T1682" t="s">
        <v>84</v>
      </c>
      <c r="U1682" t="s">
        <v>24</v>
      </c>
      <c r="V1682" t="s">
        <v>85</v>
      </c>
      <c r="W1682" t="str">
        <f t="shared" ca="1" si="78"/>
        <v/>
      </c>
      <c r="X1682" t="str">
        <f t="shared" si="79"/>
        <v/>
      </c>
      <c r="Y1682" t="str">
        <f t="shared" ca="1" si="80"/>
        <v/>
      </c>
    </row>
    <row r="1683" spans="1:25" x14ac:dyDescent="0.25">
      <c r="A1683">
        <v>608</v>
      </c>
      <c r="B1683" t="s">
        <v>94</v>
      </c>
      <c r="C1683" t="s">
        <v>79</v>
      </c>
      <c r="D1683" t="s">
        <v>80</v>
      </c>
      <c r="E1683" t="s">
        <v>22</v>
      </c>
      <c r="F1683" t="s">
        <v>927</v>
      </c>
      <c r="G1683" t="s">
        <v>3712</v>
      </c>
      <c r="H1683" t="s">
        <v>23</v>
      </c>
      <c r="I1683" t="s">
        <v>23</v>
      </c>
      <c r="J1683" s="49" t="s">
        <v>3703</v>
      </c>
      <c r="K1683" t="s">
        <v>82</v>
      </c>
      <c r="L1683" t="s">
        <v>83</v>
      </c>
      <c r="M1683" s="50">
        <v>42621</v>
      </c>
      <c r="N1683" s="50">
        <v>42621</v>
      </c>
      <c r="O1683" s="51">
        <v>1</v>
      </c>
      <c r="P1683" s="51">
        <v>0</v>
      </c>
      <c r="Q1683">
        <v>100</v>
      </c>
      <c r="R1683" s="49" t="s">
        <v>3713</v>
      </c>
      <c r="S1683" s="49" t="s">
        <v>3703</v>
      </c>
      <c r="T1683" t="s">
        <v>84</v>
      </c>
      <c r="U1683" t="s">
        <v>24</v>
      </c>
      <c r="V1683" t="s">
        <v>85</v>
      </c>
      <c r="W1683" t="str">
        <f t="shared" ca="1" si="78"/>
        <v/>
      </c>
      <c r="X1683" t="str">
        <f t="shared" si="79"/>
        <v/>
      </c>
      <c r="Y1683" t="str">
        <f t="shared" ca="1" si="80"/>
        <v/>
      </c>
    </row>
    <row r="1684" spans="1:25" x14ac:dyDescent="0.25">
      <c r="A1684">
        <v>609</v>
      </c>
      <c r="B1684" t="s">
        <v>94</v>
      </c>
      <c r="C1684" t="s">
        <v>79</v>
      </c>
      <c r="D1684" t="s">
        <v>80</v>
      </c>
      <c r="E1684" t="s">
        <v>22</v>
      </c>
      <c r="F1684" t="s">
        <v>927</v>
      </c>
      <c r="G1684" t="s">
        <v>3714</v>
      </c>
      <c r="H1684" t="s">
        <v>23</v>
      </c>
      <c r="I1684" t="s">
        <v>23</v>
      </c>
      <c r="J1684" s="49" t="s">
        <v>3703</v>
      </c>
      <c r="K1684" t="s">
        <v>82</v>
      </c>
      <c r="L1684" t="s">
        <v>83</v>
      </c>
      <c r="M1684" s="50">
        <v>42621</v>
      </c>
      <c r="N1684" s="50">
        <v>42621</v>
      </c>
      <c r="O1684" s="51">
        <v>1</v>
      </c>
      <c r="P1684" s="51">
        <v>0</v>
      </c>
      <c r="Q1684">
        <v>100</v>
      </c>
      <c r="R1684" s="49" t="s">
        <v>3715</v>
      </c>
      <c r="S1684" s="49" t="s">
        <v>3703</v>
      </c>
      <c r="T1684" t="s">
        <v>84</v>
      </c>
      <c r="U1684" t="s">
        <v>24</v>
      </c>
      <c r="V1684" t="s">
        <v>85</v>
      </c>
      <c r="W1684" t="str">
        <f t="shared" ca="1" si="78"/>
        <v/>
      </c>
      <c r="X1684" t="str">
        <f t="shared" si="79"/>
        <v/>
      </c>
      <c r="Y1684" t="str">
        <f t="shared" ca="1" si="80"/>
        <v/>
      </c>
    </row>
    <row r="1685" spans="1:25" x14ac:dyDescent="0.25">
      <c r="A1685">
        <v>610</v>
      </c>
      <c r="B1685" t="s">
        <v>94</v>
      </c>
      <c r="C1685" t="s">
        <v>79</v>
      </c>
      <c r="D1685" t="s">
        <v>80</v>
      </c>
      <c r="E1685" t="s">
        <v>22</v>
      </c>
      <c r="F1685" t="s">
        <v>81</v>
      </c>
      <c r="G1685" t="s">
        <v>95</v>
      </c>
      <c r="H1685" t="s">
        <v>23</v>
      </c>
      <c r="I1685" t="s">
        <v>23</v>
      </c>
      <c r="J1685" s="49" t="s">
        <v>3716</v>
      </c>
      <c r="K1685" t="s">
        <v>82</v>
      </c>
      <c r="L1685" t="s">
        <v>83</v>
      </c>
      <c r="M1685" s="50">
        <v>42621</v>
      </c>
      <c r="N1685" s="50">
        <v>42621</v>
      </c>
      <c r="O1685" s="51">
        <v>1</v>
      </c>
      <c r="P1685" s="51">
        <v>0</v>
      </c>
      <c r="Q1685">
        <v>100</v>
      </c>
      <c r="R1685" s="49" t="s">
        <v>3717</v>
      </c>
      <c r="S1685" s="49" t="s">
        <v>3709</v>
      </c>
      <c r="T1685" t="s">
        <v>84</v>
      </c>
      <c r="U1685" t="s">
        <v>24</v>
      </c>
      <c r="V1685" t="s">
        <v>85</v>
      </c>
      <c r="W1685" t="str">
        <f t="shared" ca="1" si="78"/>
        <v/>
      </c>
      <c r="X1685" t="str">
        <f t="shared" si="79"/>
        <v/>
      </c>
      <c r="Y1685" t="str">
        <f t="shared" ca="1" si="80"/>
        <v/>
      </c>
    </row>
    <row r="1686" spans="1:25" x14ac:dyDescent="0.25">
      <c r="A1686">
        <v>629</v>
      </c>
      <c r="B1686" t="s">
        <v>94</v>
      </c>
      <c r="C1686" t="s">
        <v>79</v>
      </c>
      <c r="D1686" t="s">
        <v>80</v>
      </c>
      <c r="E1686" t="s">
        <v>22</v>
      </c>
      <c r="F1686" t="s">
        <v>81</v>
      </c>
      <c r="G1686" t="s">
        <v>3718</v>
      </c>
      <c r="H1686" t="s">
        <v>25</v>
      </c>
      <c r="I1686" t="s">
        <v>25</v>
      </c>
      <c r="J1686" s="49" t="s">
        <v>3719</v>
      </c>
      <c r="K1686" t="s">
        <v>82</v>
      </c>
      <c r="L1686" t="s">
        <v>83</v>
      </c>
      <c r="M1686" s="50">
        <v>42622</v>
      </c>
      <c r="N1686" s="50">
        <v>42623</v>
      </c>
      <c r="O1686" s="51">
        <v>1</v>
      </c>
      <c r="P1686" s="51">
        <v>0</v>
      </c>
      <c r="Q1686">
        <v>100</v>
      </c>
      <c r="R1686" s="49" t="s">
        <v>3720</v>
      </c>
      <c r="S1686" s="49" t="s">
        <v>3720</v>
      </c>
      <c r="T1686" t="s">
        <v>84</v>
      </c>
      <c r="U1686" t="s">
        <v>24</v>
      </c>
      <c r="V1686" t="s">
        <v>85</v>
      </c>
      <c r="W1686" t="str">
        <f t="shared" ca="1" si="78"/>
        <v/>
      </c>
      <c r="X1686">
        <f t="shared" si="79"/>
        <v>1</v>
      </c>
      <c r="Y1686" t="str">
        <f t="shared" ca="1" si="80"/>
        <v/>
      </c>
    </row>
    <row r="1687" spans="1:25" x14ac:dyDescent="0.25">
      <c r="A1687">
        <v>630</v>
      </c>
      <c r="B1687" t="s">
        <v>94</v>
      </c>
      <c r="C1687" t="s">
        <v>79</v>
      </c>
      <c r="D1687" t="s">
        <v>80</v>
      </c>
      <c r="E1687" t="s">
        <v>22</v>
      </c>
      <c r="F1687" t="s">
        <v>81</v>
      </c>
      <c r="G1687" t="s">
        <v>3721</v>
      </c>
      <c r="H1687" t="s">
        <v>25</v>
      </c>
      <c r="I1687" t="s">
        <v>25</v>
      </c>
      <c r="J1687" s="49" t="s">
        <v>3722</v>
      </c>
      <c r="K1687" t="s">
        <v>82</v>
      </c>
      <c r="L1687" t="s">
        <v>83</v>
      </c>
      <c r="M1687" s="50">
        <v>42622</v>
      </c>
      <c r="N1687" s="50">
        <v>42622</v>
      </c>
      <c r="O1687" s="51">
        <v>1</v>
      </c>
      <c r="P1687" s="51">
        <v>0</v>
      </c>
      <c r="Q1687">
        <v>100</v>
      </c>
      <c r="R1687" s="49" t="s">
        <v>3723</v>
      </c>
      <c r="S1687" s="49" t="s">
        <v>3722</v>
      </c>
      <c r="T1687" t="s">
        <v>84</v>
      </c>
      <c r="U1687" t="s">
        <v>24</v>
      </c>
      <c r="V1687" t="s">
        <v>85</v>
      </c>
      <c r="W1687" t="str">
        <f t="shared" ca="1" si="78"/>
        <v/>
      </c>
      <c r="X1687" t="str">
        <f t="shared" si="79"/>
        <v/>
      </c>
      <c r="Y1687" t="str">
        <f t="shared" ca="1" si="80"/>
        <v/>
      </c>
    </row>
    <row r="1688" spans="1:25" x14ac:dyDescent="0.25">
      <c r="A1688">
        <v>631</v>
      </c>
      <c r="B1688" t="s">
        <v>94</v>
      </c>
      <c r="C1688" t="s">
        <v>79</v>
      </c>
      <c r="D1688" t="s">
        <v>80</v>
      </c>
      <c r="E1688" t="s">
        <v>22</v>
      </c>
      <c r="F1688" t="s">
        <v>81</v>
      </c>
      <c r="G1688" t="s">
        <v>3724</v>
      </c>
      <c r="H1688" t="s">
        <v>25</v>
      </c>
      <c r="I1688" t="s">
        <v>25</v>
      </c>
      <c r="J1688" s="49" t="s">
        <v>3725</v>
      </c>
      <c r="K1688" t="s">
        <v>82</v>
      </c>
      <c r="L1688" t="s">
        <v>83</v>
      </c>
      <c r="M1688" s="50">
        <v>42622</v>
      </c>
      <c r="N1688" s="50">
        <v>42622</v>
      </c>
      <c r="O1688" s="51">
        <v>11</v>
      </c>
      <c r="P1688" s="51">
        <v>0</v>
      </c>
      <c r="Q1688">
        <v>100</v>
      </c>
      <c r="R1688" s="49" t="s">
        <v>3726</v>
      </c>
      <c r="S1688" s="49" t="s">
        <v>3725</v>
      </c>
      <c r="T1688" t="s">
        <v>84</v>
      </c>
      <c r="U1688" t="s">
        <v>24</v>
      </c>
      <c r="V1688" t="s">
        <v>85</v>
      </c>
      <c r="W1688" t="str">
        <f t="shared" ca="1" si="78"/>
        <v/>
      </c>
      <c r="X1688" t="str">
        <f t="shared" si="79"/>
        <v/>
      </c>
      <c r="Y1688" t="str">
        <f t="shared" ca="1" si="80"/>
        <v/>
      </c>
    </row>
    <row r="1689" spans="1:25" x14ac:dyDescent="0.25">
      <c r="A1689">
        <v>632</v>
      </c>
      <c r="B1689" t="s">
        <v>94</v>
      </c>
      <c r="C1689" t="s">
        <v>79</v>
      </c>
      <c r="D1689" t="s">
        <v>80</v>
      </c>
      <c r="E1689" t="s">
        <v>22</v>
      </c>
      <c r="F1689" t="s">
        <v>81</v>
      </c>
      <c r="G1689" t="s">
        <v>3727</v>
      </c>
      <c r="H1689" t="s">
        <v>25</v>
      </c>
      <c r="I1689" t="s">
        <v>25</v>
      </c>
      <c r="J1689" s="49" t="s">
        <v>3728</v>
      </c>
      <c r="K1689" t="s">
        <v>82</v>
      </c>
      <c r="L1689" t="s">
        <v>83</v>
      </c>
      <c r="M1689" s="50">
        <v>42622</v>
      </c>
      <c r="N1689" s="50">
        <v>42622</v>
      </c>
      <c r="O1689" s="51">
        <v>1</v>
      </c>
      <c r="P1689" s="51">
        <v>0</v>
      </c>
      <c r="Q1689">
        <v>100</v>
      </c>
      <c r="R1689" s="49" t="s">
        <v>3729</v>
      </c>
      <c r="S1689" s="49" t="s">
        <v>3728</v>
      </c>
      <c r="T1689" t="s">
        <v>84</v>
      </c>
      <c r="U1689" t="s">
        <v>24</v>
      </c>
      <c r="V1689" t="s">
        <v>85</v>
      </c>
      <c r="W1689" t="str">
        <f t="shared" ca="1" si="78"/>
        <v/>
      </c>
      <c r="X1689" t="str">
        <f t="shared" si="79"/>
        <v/>
      </c>
      <c r="Y1689" t="str">
        <f t="shared" ca="1" si="80"/>
        <v/>
      </c>
    </row>
    <row r="1690" spans="1:25" x14ac:dyDescent="0.25">
      <c r="A1690">
        <v>633</v>
      </c>
      <c r="B1690" t="s">
        <v>94</v>
      </c>
      <c r="C1690" t="s">
        <v>79</v>
      </c>
      <c r="D1690" t="s">
        <v>80</v>
      </c>
      <c r="E1690" t="s">
        <v>22</v>
      </c>
      <c r="F1690" t="s">
        <v>81</v>
      </c>
      <c r="G1690" t="s">
        <v>3730</v>
      </c>
      <c r="H1690" t="s">
        <v>25</v>
      </c>
      <c r="I1690" t="s">
        <v>25</v>
      </c>
      <c r="J1690" s="49" t="s">
        <v>3731</v>
      </c>
      <c r="K1690" t="s">
        <v>82</v>
      </c>
      <c r="L1690" t="s">
        <v>83</v>
      </c>
      <c r="M1690" s="50">
        <v>42622</v>
      </c>
      <c r="N1690" s="50">
        <v>42622</v>
      </c>
      <c r="O1690" s="51">
        <v>1</v>
      </c>
      <c r="P1690" s="51">
        <v>0</v>
      </c>
      <c r="Q1690">
        <v>100</v>
      </c>
      <c r="R1690" s="49" t="s">
        <v>3732</v>
      </c>
      <c r="S1690" s="49" t="s">
        <v>3731</v>
      </c>
      <c r="T1690" t="s">
        <v>84</v>
      </c>
      <c r="U1690" t="s">
        <v>24</v>
      </c>
      <c r="V1690" t="s">
        <v>85</v>
      </c>
      <c r="W1690" t="str">
        <f t="shared" ca="1" si="78"/>
        <v/>
      </c>
      <c r="X1690" t="str">
        <f t="shared" si="79"/>
        <v/>
      </c>
      <c r="Y1690" t="str">
        <f t="shared" ca="1" si="80"/>
        <v/>
      </c>
    </row>
    <row r="1691" spans="1:25" x14ac:dyDescent="0.25">
      <c r="A1691">
        <v>634</v>
      </c>
      <c r="B1691" t="s">
        <v>94</v>
      </c>
      <c r="C1691" t="s">
        <v>79</v>
      </c>
      <c r="D1691" t="s">
        <v>80</v>
      </c>
      <c r="E1691" t="s">
        <v>22</v>
      </c>
      <c r="F1691" t="s">
        <v>81</v>
      </c>
      <c r="G1691" t="s">
        <v>3733</v>
      </c>
      <c r="H1691" t="s">
        <v>25</v>
      </c>
      <c r="I1691" t="s">
        <v>25</v>
      </c>
      <c r="J1691" s="49" t="s">
        <v>3734</v>
      </c>
      <c r="K1691" t="s">
        <v>82</v>
      </c>
      <c r="L1691" t="s">
        <v>83</v>
      </c>
      <c r="M1691" s="50">
        <v>42622</v>
      </c>
      <c r="N1691" s="50">
        <v>42622</v>
      </c>
      <c r="O1691" s="51">
        <v>1</v>
      </c>
      <c r="P1691" s="51">
        <v>0</v>
      </c>
      <c r="Q1691">
        <v>100</v>
      </c>
      <c r="R1691" s="49" t="s">
        <v>3735</v>
      </c>
      <c r="S1691" s="49" t="s">
        <v>3734</v>
      </c>
      <c r="T1691" t="s">
        <v>84</v>
      </c>
      <c r="U1691" t="s">
        <v>24</v>
      </c>
      <c r="V1691" t="s">
        <v>85</v>
      </c>
      <c r="W1691" t="str">
        <f t="shared" ca="1" si="78"/>
        <v/>
      </c>
      <c r="X1691" t="str">
        <f t="shared" si="79"/>
        <v/>
      </c>
      <c r="Y1691" t="str">
        <f t="shared" ca="1" si="80"/>
        <v/>
      </c>
    </row>
    <row r="1692" spans="1:25" x14ac:dyDescent="0.25">
      <c r="A1692">
        <v>640</v>
      </c>
      <c r="B1692" t="s">
        <v>94</v>
      </c>
      <c r="C1692" t="s">
        <v>79</v>
      </c>
      <c r="D1692" t="s">
        <v>80</v>
      </c>
      <c r="E1692" t="s">
        <v>22</v>
      </c>
      <c r="F1692" t="s">
        <v>81</v>
      </c>
      <c r="G1692" t="s">
        <v>3736</v>
      </c>
      <c r="H1692" t="s">
        <v>25</v>
      </c>
      <c r="I1692" t="s">
        <v>25</v>
      </c>
      <c r="J1692" s="49" t="s">
        <v>3737</v>
      </c>
      <c r="K1692" t="s">
        <v>82</v>
      </c>
      <c r="L1692" t="s">
        <v>83</v>
      </c>
      <c r="M1692" s="50">
        <v>42622</v>
      </c>
      <c r="N1692" s="50">
        <v>42622</v>
      </c>
      <c r="O1692" s="51">
        <v>1</v>
      </c>
      <c r="P1692" s="51">
        <v>0</v>
      </c>
      <c r="Q1692">
        <v>100</v>
      </c>
      <c r="R1692" s="49" t="s">
        <v>3738</v>
      </c>
      <c r="S1692" s="49" t="s">
        <v>3737</v>
      </c>
      <c r="T1692" t="s">
        <v>84</v>
      </c>
      <c r="U1692" t="s">
        <v>24</v>
      </c>
      <c r="V1692" t="s">
        <v>85</v>
      </c>
      <c r="W1692" t="str">
        <f t="shared" ca="1" si="78"/>
        <v/>
      </c>
      <c r="X1692" t="str">
        <f t="shared" si="79"/>
        <v/>
      </c>
      <c r="Y1692" t="str">
        <f t="shared" ca="1" si="80"/>
        <v/>
      </c>
    </row>
    <row r="1693" spans="1:25" x14ac:dyDescent="0.25">
      <c r="A1693">
        <v>653</v>
      </c>
      <c r="B1693" t="s">
        <v>94</v>
      </c>
      <c r="C1693" t="s">
        <v>79</v>
      </c>
      <c r="D1693" t="s">
        <v>80</v>
      </c>
      <c r="E1693" t="s">
        <v>22</v>
      </c>
      <c r="F1693" t="s">
        <v>81</v>
      </c>
      <c r="G1693" t="s">
        <v>3739</v>
      </c>
      <c r="H1693" t="s">
        <v>25</v>
      </c>
      <c r="I1693" t="s">
        <v>25</v>
      </c>
      <c r="J1693" s="49" t="s">
        <v>3740</v>
      </c>
      <c r="K1693" t="s">
        <v>82</v>
      </c>
      <c r="L1693" t="s">
        <v>83</v>
      </c>
      <c r="M1693" s="50">
        <v>42622</v>
      </c>
      <c r="N1693" s="50">
        <v>42622</v>
      </c>
      <c r="O1693" s="51">
        <v>1</v>
      </c>
      <c r="P1693" s="51">
        <v>0</v>
      </c>
      <c r="Q1693">
        <v>100</v>
      </c>
      <c r="R1693" s="49" t="s">
        <v>3741</v>
      </c>
      <c r="S1693" s="49" t="s">
        <v>3740</v>
      </c>
      <c r="T1693" t="s">
        <v>84</v>
      </c>
      <c r="U1693" t="s">
        <v>24</v>
      </c>
      <c r="V1693" t="s">
        <v>85</v>
      </c>
      <c r="W1693" t="str">
        <f t="shared" ca="1" si="78"/>
        <v/>
      </c>
      <c r="X1693" t="str">
        <f t="shared" si="79"/>
        <v/>
      </c>
      <c r="Y1693" t="str">
        <f t="shared" ca="1" si="80"/>
        <v/>
      </c>
    </row>
    <row r="1694" spans="1:25" x14ac:dyDescent="0.25">
      <c r="A1694">
        <v>705</v>
      </c>
      <c r="B1694" t="s">
        <v>94</v>
      </c>
      <c r="C1694" t="s">
        <v>79</v>
      </c>
      <c r="D1694" t="s">
        <v>80</v>
      </c>
      <c r="E1694" t="s">
        <v>22</v>
      </c>
      <c r="F1694" t="s">
        <v>927</v>
      </c>
      <c r="G1694" t="s">
        <v>3742</v>
      </c>
      <c r="H1694" t="s">
        <v>25</v>
      </c>
      <c r="I1694" t="s">
        <v>25</v>
      </c>
      <c r="J1694" s="49" t="s">
        <v>3743</v>
      </c>
      <c r="K1694" t="s">
        <v>82</v>
      </c>
      <c r="L1694" t="s">
        <v>83</v>
      </c>
      <c r="M1694" s="50">
        <v>42624</v>
      </c>
      <c r="N1694" s="50">
        <v>42625</v>
      </c>
      <c r="O1694" s="51">
        <v>4</v>
      </c>
      <c r="P1694" s="51">
        <v>0</v>
      </c>
      <c r="Q1694">
        <v>100</v>
      </c>
      <c r="R1694" s="49" t="s">
        <v>3744</v>
      </c>
      <c r="S1694" s="49" t="s">
        <v>3743</v>
      </c>
      <c r="T1694" t="s">
        <v>84</v>
      </c>
      <c r="U1694" t="s">
        <v>24</v>
      </c>
      <c r="V1694" t="s">
        <v>85</v>
      </c>
      <c r="W1694" t="str">
        <f t="shared" ca="1" si="78"/>
        <v/>
      </c>
      <c r="X1694">
        <f t="shared" si="79"/>
        <v>1</v>
      </c>
      <c r="Y1694" t="str">
        <f t="shared" ca="1" si="80"/>
        <v/>
      </c>
    </row>
    <row r="1695" spans="1:25" x14ac:dyDescent="0.25">
      <c r="A1695">
        <v>706</v>
      </c>
      <c r="B1695" t="s">
        <v>94</v>
      </c>
      <c r="C1695" t="s">
        <v>79</v>
      </c>
      <c r="D1695" t="s">
        <v>80</v>
      </c>
      <c r="E1695" t="s">
        <v>22</v>
      </c>
      <c r="F1695" t="s">
        <v>92</v>
      </c>
      <c r="G1695" t="s">
        <v>3745</v>
      </c>
      <c r="H1695" t="s">
        <v>25</v>
      </c>
      <c r="I1695" t="s">
        <v>25</v>
      </c>
      <c r="J1695" s="49" t="s">
        <v>3746</v>
      </c>
      <c r="K1695" t="s">
        <v>82</v>
      </c>
      <c r="L1695" t="s">
        <v>83</v>
      </c>
      <c r="M1695" s="50">
        <v>42625</v>
      </c>
      <c r="N1695" s="50">
        <v>42625</v>
      </c>
      <c r="O1695" s="51">
        <v>1</v>
      </c>
      <c r="P1695" s="51">
        <v>0</v>
      </c>
      <c r="Q1695">
        <v>100</v>
      </c>
      <c r="R1695" s="49" t="s">
        <v>3747</v>
      </c>
      <c r="S1695" s="49" t="s">
        <v>3747</v>
      </c>
      <c r="T1695" t="s">
        <v>84</v>
      </c>
      <c r="U1695" t="s">
        <v>24</v>
      </c>
      <c r="V1695" t="s">
        <v>85</v>
      </c>
      <c r="W1695" t="str">
        <f t="shared" ca="1" si="78"/>
        <v/>
      </c>
      <c r="X1695" t="str">
        <f t="shared" si="79"/>
        <v/>
      </c>
      <c r="Y1695" t="str">
        <f t="shared" ca="1" si="80"/>
        <v/>
      </c>
    </row>
    <row r="1696" spans="1:25" x14ac:dyDescent="0.25">
      <c r="A1696">
        <v>709</v>
      </c>
      <c r="B1696" t="s">
        <v>94</v>
      </c>
      <c r="C1696" t="s">
        <v>79</v>
      </c>
      <c r="D1696" t="s">
        <v>80</v>
      </c>
      <c r="E1696" t="s">
        <v>22</v>
      </c>
      <c r="F1696" t="s">
        <v>81</v>
      </c>
      <c r="G1696" t="s">
        <v>3748</v>
      </c>
      <c r="H1696" t="s">
        <v>25</v>
      </c>
      <c r="I1696" t="s">
        <v>25</v>
      </c>
      <c r="J1696" s="49" t="s">
        <v>3749</v>
      </c>
      <c r="K1696" t="s">
        <v>82</v>
      </c>
      <c r="L1696" t="s">
        <v>83</v>
      </c>
      <c r="M1696" s="50">
        <v>42625</v>
      </c>
      <c r="N1696" s="50">
        <v>42625</v>
      </c>
      <c r="O1696" s="51">
        <v>1</v>
      </c>
      <c r="P1696" s="51">
        <v>0</v>
      </c>
      <c r="Q1696">
        <v>100</v>
      </c>
      <c r="R1696" s="49" t="s">
        <v>3750</v>
      </c>
      <c r="S1696" s="49" t="s">
        <v>3750</v>
      </c>
      <c r="T1696" t="s">
        <v>84</v>
      </c>
      <c r="U1696" t="s">
        <v>24</v>
      </c>
      <c r="V1696" t="s">
        <v>85</v>
      </c>
      <c r="W1696" t="str">
        <f t="shared" ca="1" si="78"/>
        <v/>
      </c>
      <c r="X1696" t="str">
        <f t="shared" si="79"/>
        <v/>
      </c>
      <c r="Y1696" t="str">
        <f t="shared" ca="1" si="80"/>
        <v/>
      </c>
    </row>
    <row r="1697" spans="1:25" x14ac:dyDescent="0.25">
      <c r="A1697">
        <v>710</v>
      </c>
      <c r="B1697" t="s">
        <v>94</v>
      </c>
      <c r="C1697" t="s">
        <v>79</v>
      </c>
      <c r="D1697" t="s">
        <v>80</v>
      </c>
      <c r="E1697" t="s">
        <v>22</v>
      </c>
      <c r="F1697" t="s">
        <v>81</v>
      </c>
      <c r="G1697" t="s">
        <v>3751</v>
      </c>
      <c r="H1697" t="s">
        <v>25</v>
      </c>
      <c r="I1697" t="s">
        <v>25</v>
      </c>
      <c r="J1697" s="49" t="s">
        <v>3752</v>
      </c>
      <c r="K1697" t="s">
        <v>82</v>
      </c>
      <c r="L1697" t="s">
        <v>83</v>
      </c>
      <c r="M1697" s="50">
        <v>42625</v>
      </c>
      <c r="N1697" s="50">
        <v>42625</v>
      </c>
      <c r="O1697" s="51">
        <v>1</v>
      </c>
      <c r="P1697" s="51">
        <v>0</v>
      </c>
      <c r="Q1697">
        <v>100</v>
      </c>
      <c r="R1697" s="49" t="s">
        <v>3753</v>
      </c>
      <c r="S1697" s="49" t="s">
        <v>3753</v>
      </c>
      <c r="T1697" t="s">
        <v>84</v>
      </c>
      <c r="U1697" t="s">
        <v>24</v>
      </c>
      <c r="V1697" t="s">
        <v>85</v>
      </c>
      <c r="W1697" t="str">
        <f t="shared" ca="1" si="78"/>
        <v/>
      </c>
      <c r="X1697" t="str">
        <f t="shared" si="79"/>
        <v/>
      </c>
      <c r="Y1697" t="str">
        <f t="shared" ca="1" si="80"/>
        <v/>
      </c>
    </row>
    <row r="1698" spans="1:25" x14ac:dyDescent="0.25">
      <c r="A1698">
        <v>755</v>
      </c>
      <c r="B1698" t="s">
        <v>94</v>
      </c>
      <c r="C1698" t="s">
        <v>79</v>
      </c>
      <c r="D1698" t="s">
        <v>80</v>
      </c>
      <c r="E1698" t="s">
        <v>22</v>
      </c>
      <c r="F1698" t="s">
        <v>92</v>
      </c>
      <c r="G1698" t="s">
        <v>3754</v>
      </c>
      <c r="H1698" t="s">
        <v>25</v>
      </c>
      <c r="I1698" t="s">
        <v>25</v>
      </c>
      <c r="J1698" s="49" t="s">
        <v>3755</v>
      </c>
      <c r="K1698" t="s">
        <v>82</v>
      </c>
      <c r="L1698" t="s">
        <v>83</v>
      </c>
      <c r="M1698" s="50">
        <v>42625</v>
      </c>
      <c r="N1698" s="50">
        <v>42625</v>
      </c>
      <c r="O1698" s="51">
        <v>1.5</v>
      </c>
      <c r="P1698" s="51">
        <v>0</v>
      </c>
      <c r="Q1698">
        <v>100</v>
      </c>
      <c r="R1698" s="49" t="s">
        <v>3756</v>
      </c>
      <c r="S1698" s="49" t="s">
        <v>3755</v>
      </c>
      <c r="T1698" t="s">
        <v>84</v>
      </c>
      <c r="U1698" t="s">
        <v>24</v>
      </c>
      <c r="V1698" t="s">
        <v>85</v>
      </c>
      <c r="W1698" t="str">
        <f t="shared" ca="1" si="78"/>
        <v/>
      </c>
      <c r="X1698" t="str">
        <f t="shared" si="79"/>
        <v/>
      </c>
      <c r="Y1698" t="str">
        <f t="shared" ca="1" si="80"/>
        <v/>
      </c>
    </row>
    <row r="1699" spans="1:25" x14ac:dyDescent="0.25">
      <c r="A1699">
        <v>756</v>
      </c>
      <c r="B1699" t="s">
        <v>94</v>
      </c>
      <c r="C1699" t="s">
        <v>79</v>
      </c>
      <c r="D1699" t="s">
        <v>80</v>
      </c>
      <c r="E1699" t="s">
        <v>22</v>
      </c>
      <c r="F1699" t="s">
        <v>81</v>
      </c>
      <c r="G1699" t="s">
        <v>3757</v>
      </c>
      <c r="H1699" t="s">
        <v>25</v>
      </c>
      <c r="I1699" t="s">
        <v>25</v>
      </c>
      <c r="J1699" s="49" t="s">
        <v>3758</v>
      </c>
      <c r="K1699" t="s">
        <v>82</v>
      </c>
      <c r="L1699" t="s">
        <v>83</v>
      </c>
      <c r="M1699" s="50">
        <v>42625</v>
      </c>
      <c r="N1699" s="50">
        <v>42625</v>
      </c>
      <c r="O1699" s="51">
        <v>1</v>
      </c>
      <c r="P1699" s="51">
        <v>0</v>
      </c>
      <c r="Q1699">
        <v>100</v>
      </c>
      <c r="R1699" s="49" t="s">
        <v>3759</v>
      </c>
      <c r="S1699" s="49" t="s">
        <v>3759</v>
      </c>
      <c r="T1699" t="s">
        <v>84</v>
      </c>
      <c r="U1699" t="s">
        <v>24</v>
      </c>
      <c r="V1699" t="s">
        <v>85</v>
      </c>
      <c r="W1699" t="str">
        <f t="shared" ca="1" si="78"/>
        <v/>
      </c>
      <c r="X1699" t="str">
        <f t="shared" si="79"/>
        <v/>
      </c>
      <c r="Y1699" t="str">
        <f t="shared" ca="1" si="80"/>
        <v/>
      </c>
    </row>
    <row r="1700" spans="1:25" x14ac:dyDescent="0.25">
      <c r="A1700">
        <v>771</v>
      </c>
      <c r="B1700" t="s">
        <v>94</v>
      </c>
      <c r="C1700" t="s">
        <v>79</v>
      </c>
      <c r="D1700" t="s">
        <v>80</v>
      </c>
      <c r="E1700" t="s">
        <v>22</v>
      </c>
      <c r="F1700" t="s">
        <v>81</v>
      </c>
      <c r="G1700" t="s">
        <v>3760</v>
      </c>
      <c r="H1700" t="s">
        <v>25</v>
      </c>
      <c r="I1700" t="s">
        <v>25</v>
      </c>
      <c r="J1700" s="49" t="s">
        <v>3761</v>
      </c>
      <c r="K1700" t="s">
        <v>82</v>
      </c>
      <c r="L1700" t="s">
        <v>83</v>
      </c>
      <c r="M1700" s="50">
        <v>42625</v>
      </c>
      <c r="N1700" s="50">
        <v>42625</v>
      </c>
      <c r="O1700" s="51">
        <v>2</v>
      </c>
      <c r="P1700" s="51">
        <v>0</v>
      </c>
      <c r="Q1700">
        <v>100</v>
      </c>
      <c r="R1700" s="49" t="s">
        <v>3762</v>
      </c>
      <c r="S1700" s="49" t="s">
        <v>3762</v>
      </c>
      <c r="T1700" t="s">
        <v>84</v>
      </c>
      <c r="U1700" t="s">
        <v>24</v>
      </c>
      <c r="V1700" t="s">
        <v>85</v>
      </c>
      <c r="W1700" t="str">
        <f t="shared" ca="1" si="78"/>
        <v/>
      </c>
      <c r="X1700" t="str">
        <f t="shared" si="79"/>
        <v/>
      </c>
      <c r="Y1700" t="str">
        <f t="shared" ca="1" si="80"/>
        <v/>
      </c>
    </row>
    <row r="1701" spans="1:25" x14ac:dyDescent="0.25">
      <c r="A1701">
        <v>773</v>
      </c>
      <c r="B1701" t="s">
        <v>94</v>
      </c>
      <c r="C1701" t="s">
        <v>79</v>
      </c>
      <c r="D1701" t="s">
        <v>80</v>
      </c>
      <c r="E1701" t="s">
        <v>22</v>
      </c>
      <c r="F1701" t="s">
        <v>81</v>
      </c>
      <c r="G1701" t="s">
        <v>3763</v>
      </c>
      <c r="H1701" t="s">
        <v>25</v>
      </c>
      <c r="I1701" t="s">
        <v>25</v>
      </c>
      <c r="J1701" s="49" t="s">
        <v>3764</v>
      </c>
      <c r="K1701" t="s">
        <v>82</v>
      </c>
      <c r="L1701" t="s">
        <v>83</v>
      </c>
      <c r="M1701" s="50">
        <v>42625</v>
      </c>
      <c r="N1701" s="50">
        <v>42625</v>
      </c>
      <c r="O1701" s="51">
        <v>3</v>
      </c>
      <c r="P1701" s="51">
        <v>0</v>
      </c>
      <c r="Q1701">
        <v>100</v>
      </c>
      <c r="R1701" s="49" t="s">
        <v>3765</v>
      </c>
      <c r="S1701" s="49" t="s">
        <v>3766</v>
      </c>
      <c r="T1701" t="s">
        <v>84</v>
      </c>
      <c r="U1701" t="s">
        <v>24</v>
      </c>
      <c r="V1701" t="s">
        <v>85</v>
      </c>
      <c r="W1701" t="str">
        <f t="shared" ca="1" si="78"/>
        <v/>
      </c>
      <c r="X1701" t="str">
        <f t="shared" si="79"/>
        <v/>
      </c>
      <c r="Y1701" t="str">
        <f t="shared" ca="1" si="80"/>
        <v/>
      </c>
    </row>
    <row r="1702" spans="1:25" x14ac:dyDescent="0.25">
      <c r="A1702">
        <v>775</v>
      </c>
      <c r="B1702" t="s">
        <v>94</v>
      </c>
      <c r="C1702" t="s">
        <v>79</v>
      </c>
      <c r="D1702" t="s">
        <v>80</v>
      </c>
      <c r="E1702" t="s">
        <v>22</v>
      </c>
      <c r="F1702" t="s">
        <v>81</v>
      </c>
      <c r="G1702" t="s">
        <v>3767</v>
      </c>
      <c r="H1702" t="s">
        <v>25</v>
      </c>
      <c r="I1702" t="s">
        <v>25</v>
      </c>
      <c r="J1702" s="49" t="s">
        <v>3768</v>
      </c>
      <c r="K1702" t="s">
        <v>82</v>
      </c>
      <c r="L1702" t="s">
        <v>83</v>
      </c>
      <c r="M1702" s="50">
        <v>42625</v>
      </c>
      <c r="N1702" s="50">
        <v>42625</v>
      </c>
      <c r="O1702" s="51">
        <v>2</v>
      </c>
      <c r="P1702" s="51">
        <v>0</v>
      </c>
      <c r="Q1702">
        <v>100</v>
      </c>
      <c r="R1702" s="49" t="s">
        <v>3769</v>
      </c>
      <c r="S1702" s="49" t="s">
        <v>3769</v>
      </c>
      <c r="T1702" t="s">
        <v>84</v>
      </c>
      <c r="U1702" t="s">
        <v>24</v>
      </c>
      <c r="V1702" t="s">
        <v>85</v>
      </c>
      <c r="W1702" t="str">
        <f t="shared" ca="1" si="78"/>
        <v/>
      </c>
      <c r="X1702" t="str">
        <f t="shared" si="79"/>
        <v/>
      </c>
      <c r="Y1702" t="str">
        <f t="shared" ca="1" si="80"/>
        <v/>
      </c>
    </row>
    <row r="1703" spans="1:25" x14ac:dyDescent="0.25">
      <c r="A1703">
        <v>777</v>
      </c>
      <c r="B1703" t="s">
        <v>94</v>
      </c>
      <c r="C1703" t="s">
        <v>79</v>
      </c>
      <c r="D1703" t="s">
        <v>80</v>
      </c>
      <c r="E1703" t="s">
        <v>22</v>
      </c>
      <c r="F1703" t="s">
        <v>927</v>
      </c>
      <c r="G1703" t="s">
        <v>95</v>
      </c>
      <c r="H1703" t="s">
        <v>23</v>
      </c>
      <c r="I1703" t="s">
        <v>23</v>
      </c>
      <c r="J1703" s="49" t="s">
        <v>3703</v>
      </c>
      <c r="K1703" t="s">
        <v>82</v>
      </c>
      <c r="L1703" t="s">
        <v>83</v>
      </c>
      <c r="M1703" s="50">
        <v>42622</v>
      </c>
      <c r="N1703" s="50">
        <v>42622</v>
      </c>
      <c r="O1703" s="51">
        <v>1</v>
      </c>
      <c r="P1703" s="51">
        <v>0</v>
      </c>
      <c r="Q1703">
        <v>100</v>
      </c>
      <c r="R1703" s="49" t="s">
        <v>3770</v>
      </c>
      <c r="S1703" s="49" t="s">
        <v>3703</v>
      </c>
      <c r="T1703" t="s">
        <v>84</v>
      </c>
      <c r="U1703" t="s">
        <v>24</v>
      </c>
      <c r="V1703" t="s">
        <v>85</v>
      </c>
      <c r="W1703" t="str">
        <f t="shared" ca="1" si="78"/>
        <v/>
      </c>
      <c r="X1703" t="str">
        <f t="shared" si="79"/>
        <v/>
      </c>
      <c r="Y1703" t="str">
        <f t="shared" ca="1" si="80"/>
        <v/>
      </c>
    </row>
    <row r="1704" spans="1:25" x14ac:dyDescent="0.25">
      <c r="A1704">
        <v>778</v>
      </c>
      <c r="B1704" t="s">
        <v>94</v>
      </c>
      <c r="C1704" t="s">
        <v>79</v>
      </c>
      <c r="D1704" t="s">
        <v>80</v>
      </c>
      <c r="E1704" t="s">
        <v>22</v>
      </c>
      <c r="F1704" t="s">
        <v>927</v>
      </c>
      <c r="G1704" t="s">
        <v>3557</v>
      </c>
      <c r="H1704" t="s">
        <v>23</v>
      </c>
      <c r="I1704" t="s">
        <v>23</v>
      </c>
      <c r="J1704" s="49" t="s">
        <v>3771</v>
      </c>
      <c r="K1704" t="s">
        <v>82</v>
      </c>
      <c r="L1704" t="s">
        <v>83</v>
      </c>
      <c r="M1704" s="50">
        <v>42622</v>
      </c>
      <c r="N1704" s="50">
        <v>42622</v>
      </c>
      <c r="O1704" s="51">
        <v>1</v>
      </c>
      <c r="P1704" s="51">
        <v>0</v>
      </c>
      <c r="Q1704">
        <v>100</v>
      </c>
      <c r="R1704" s="49" t="s">
        <v>3772</v>
      </c>
      <c r="S1704" s="49" t="s">
        <v>3771</v>
      </c>
      <c r="T1704" t="s">
        <v>84</v>
      </c>
      <c r="U1704" t="s">
        <v>24</v>
      </c>
      <c r="V1704" t="s">
        <v>85</v>
      </c>
      <c r="W1704" t="str">
        <f t="shared" ca="1" si="78"/>
        <v/>
      </c>
      <c r="X1704" t="str">
        <f t="shared" si="79"/>
        <v/>
      </c>
      <c r="Y1704" t="str">
        <f t="shared" ca="1" si="80"/>
        <v/>
      </c>
    </row>
    <row r="1705" spans="1:25" x14ac:dyDescent="0.25">
      <c r="A1705">
        <v>780</v>
      </c>
      <c r="B1705" t="s">
        <v>94</v>
      </c>
      <c r="C1705" t="s">
        <v>79</v>
      </c>
      <c r="D1705" t="s">
        <v>80</v>
      </c>
      <c r="E1705" t="s">
        <v>22</v>
      </c>
      <c r="F1705" t="s">
        <v>81</v>
      </c>
      <c r="G1705" t="s">
        <v>3557</v>
      </c>
      <c r="H1705" t="s">
        <v>23</v>
      </c>
      <c r="I1705" t="s">
        <v>23</v>
      </c>
      <c r="J1705" s="49" t="s">
        <v>3773</v>
      </c>
      <c r="K1705" t="s">
        <v>82</v>
      </c>
      <c r="L1705" t="s">
        <v>83</v>
      </c>
      <c r="M1705" s="50">
        <v>42622</v>
      </c>
      <c r="N1705" s="50">
        <v>42622</v>
      </c>
      <c r="O1705" s="51">
        <v>1</v>
      </c>
      <c r="P1705" s="51">
        <v>0</v>
      </c>
      <c r="Q1705">
        <v>100</v>
      </c>
      <c r="R1705" s="49" t="s">
        <v>3774</v>
      </c>
      <c r="S1705" s="49" t="s">
        <v>3774</v>
      </c>
      <c r="T1705" t="s">
        <v>84</v>
      </c>
      <c r="U1705" t="s">
        <v>24</v>
      </c>
      <c r="V1705" t="s">
        <v>85</v>
      </c>
      <c r="W1705" t="str">
        <f t="shared" ca="1" si="78"/>
        <v/>
      </c>
      <c r="X1705" t="str">
        <f t="shared" si="79"/>
        <v/>
      </c>
      <c r="Y1705" t="str">
        <f t="shared" ca="1" si="80"/>
        <v/>
      </c>
    </row>
    <row r="1706" spans="1:25" x14ac:dyDescent="0.25">
      <c r="A1706">
        <v>782</v>
      </c>
      <c r="B1706" t="s">
        <v>94</v>
      </c>
      <c r="C1706" t="s">
        <v>79</v>
      </c>
      <c r="D1706" t="s">
        <v>80</v>
      </c>
      <c r="E1706" t="s">
        <v>22</v>
      </c>
      <c r="F1706" t="s">
        <v>81</v>
      </c>
      <c r="G1706" t="s">
        <v>96</v>
      </c>
      <c r="H1706" t="s">
        <v>23</v>
      </c>
      <c r="I1706" t="s">
        <v>23</v>
      </c>
      <c r="J1706" s="49" t="s">
        <v>3775</v>
      </c>
      <c r="K1706" t="s">
        <v>82</v>
      </c>
      <c r="L1706" t="s">
        <v>83</v>
      </c>
      <c r="M1706" s="50">
        <v>42622</v>
      </c>
      <c r="N1706" s="50">
        <v>42622</v>
      </c>
      <c r="O1706" s="51">
        <v>1</v>
      </c>
      <c r="P1706" s="51">
        <v>0</v>
      </c>
      <c r="Q1706">
        <v>100</v>
      </c>
      <c r="R1706" s="49" t="s">
        <v>3776</v>
      </c>
      <c r="S1706" s="49" t="s">
        <v>3776</v>
      </c>
      <c r="T1706" t="s">
        <v>84</v>
      </c>
      <c r="U1706" t="s">
        <v>24</v>
      </c>
      <c r="V1706" t="s">
        <v>85</v>
      </c>
      <c r="W1706" t="str">
        <f t="shared" ca="1" si="78"/>
        <v/>
      </c>
      <c r="X1706" t="str">
        <f t="shared" si="79"/>
        <v/>
      </c>
      <c r="Y1706" t="str">
        <f t="shared" ca="1" si="80"/>
        <v/>
      </c>
    </row>
    <row r="1707" spans="1:25" x14ac:dyDescent="0.25">
      <c r="A1707">
        <v>783</v>
      </c>
      <c r="B1707" t="s">
        <v>94</v>
      </c>
      <c r="C1707" t="s">
        <v>79</v>
      </c>
      <c r="D1707" t="s">
        <v>80</v>
      </c>
      <c r="E1707" t="s">
        <v>22</v>
      </c>
      <c r="F1707" t="s">
        <v>81</v>
      </c>
      <c r="G1707" t="s">
        <v>3777</v>
      </c>
      <c r="H1707" t="s">
        <v>23</v>
      </c>
      <c r="I1707" t="s">
        <v>23</v>
      </c>
      <c r="J1707" s="49" t="s">
        <v>3778</v>
      </c>
      <c r="K1707" t="s">
        <v>82</v>
      </c>
      <c r="L1707" t="s">
        <v>83</v>
      </c>
      <c r="M1707" s="50">
        <v>42622</v>
      </c>
      <c r="N1707" s="50">
        <v>42622</v>
      </c>
      <c r="O1707" s="51">
        <v>1</v>
      </c>
      <c r="P1707" s="51">
        <v>0</v>
      </c>
      <c r="Q1707">
        <v>100</v>
      </c>
      <c r="R1707" s="49" t="s">
        <v>3779</v>
      </c>
      <c r="S1707" s="49" t="s">
        <v>3779</v>
      </c>
      <c r="T1707" t="s">
        <v>84</v>
      </c>
      <c r="U1707" t="s">
        <v>24</v>
      </c>
      <c r="V1707" t="s">
        <v>85</v>
      </c>
      <c r="W1707" t="str">
        <f t="shared" ca="1" si="78"/>
        <v/>
      </c>
      <c r="X1707" t="str">
        <f t="shared" si="79"/>
        <v/>
      </c>
      <c r="Y1707" t="str">
        <f t="shared" ca="1" si="80"/>
        <v/>
      </c>
    </row>
    <row r="1708" spans="1:25" x14ac:dyDescent="0.25">
      <c r="A1708">
        <v>784</v>
      </c>
      <c r="B1708" t="s">
        <v>94</v>
      </c>
      <c r="C1708" t="s">
        <v>79</v>
      </c>
      <c r="D1708" t="s">
        <v>80</v>
      </c>
      <c r="E1708" t="s">
        <v>22</v>
      </c>
      <c r="F1708" t="s">
        <v>81</v>
      </c>
      <c r="G1708" t="s">
        <v>95</v>
      </c>
      <c r="H1708" t="s">
        <v>23</v>
      </c>
      <c r="I1708" t="s">
        <v>23</v>
      </c>
      <c r="J1708" s="49" t="s">
        <v>3780</v>
      </c>
      <c r="K1708" t="s">
        <v>82</v>
      </c>
      <c r="L1708" t="s">
        <v>83</v>
      </c>
      <c r="M1708" s="50">
        <v>42622</v>
      </c>
      <c r="N1708" s="50">
        <v>42622</v>
      </c>
      <c r="O1708" s="51">
        <v>1</v>
      </c>
      <c r="P1708" s="51">
        <v>0</v>
      </c>
      <c r="Q1708">
        <v>100</v>
      </c>
      <c r="R1708" s="49" t="s">
        <v>3781</v>
      </c>
      <c r="S1708" s="49" t="s">
        <v>3781</v>
      </c>
      <c r="T1708" t="s">
        <v>84</v>
      </c>
      <c r="U1708" t="s">
        <v>24</v>
      </c>
      <c r="V1708" t="s">
        <v>85</v>
      </c>
      <c r="W1708" t="str">
        <f t="shared" ca="1" si="78"/>
        <v/>
      </c>
      <c r="X1708" t="str">
        <f t="shared" si="79"/>
        <v/>
      </c>
      <c r="Y1708" t="str">
        <f t="shared" ca="1" si="80"/>
        <v/>
      </c>
    </row>
    <row r="1709" spans="1:25" x14ac:dyDescent="0.25">
      <c r="A1709">
        <v>785</v>
      </c>
      <c r="B1709" t="s">
        <v>94</v>
      </c>
      <c r="C1709" t="s">
        <v>79</v>
      </c>
      <c r="D1709" t="s">
        <v>80</v>
      </c>
      <c r="E1709" t="s">
        <v>22</v>
      </c>
      <c r="F1709" t="s">
        <v>927</v>
      </c>
      <c r="G1709" t="s">
        <v>3687</v>
      </c>
      <c r="H1709" t="s">
        <v>23</v>
      </c>
      <c r="I1709" t="s">
        <v>23</v>
      </c>
      <c r="J1709" s="49" t="s">
        <v>3782</v>
      </c>
      <c r="K1709" t="s">
        <v>82</v>
      </c>
      <c r="L1709" t="s">
        <v>83</v>
      </c>
      <c r="M1709" s="50">
        <v>42622</v>
      </c>
      <c r="N1709" s="50">
        <v>42622</v>
      </c>
      <c r="O1709" s="51">
        <v>1</v>
      </c>
      <c r="P1709" s="51">
        <v>0</v>
      </c>
      <c r="Q1709">
        <v>100</v>
      </c>
      <c r="R1709" s="49" t="s">
        <v>3783</v>
      </c>
      <c r="S1709" s="49" t="s">
        <v>3771</v>
      </c>
      <c r="T1709" t="s">
        <v>84</v>
      </c>
      <c r="U1709" t="s">
        <v>24</v>
      </c>
      <c r="V1709" t="s">
        <v>85</v>
      </c>
      <c r="W1709" t="str">
        <f t="shared" ca="1" si="78"/>
        <v/>
      </c>
      <c r="X1709" t="str">
        <f t="shared" si="79"/>
        <v/>
      </c>
      <c r="Y1709" t="str">
        <f t="shared" ca="1" si="80"/>
        <v/>
      </c>
    </row>
    <row r="1710" spans="1:25" x14ac:dyDescent="0.25">
      <c r="A1710">
        <v>786</v>
      </c>
      <c r="B1710" t="s">
        <v>94</v>
      </c>
      <c r="C1710" t="s">
        <v>79</v>
      </c>
      <c r="D1710" t="s">
        <v>80</v>
      </c>
      <c r="E1710" t="s">
        <v>22</v>
      </c>
      <c r="F1710" t="s">
        <v>927</v>
      </c>
      <c r="G1710" t="s">
        <v>3557</v>
      </c>
      <c r="H1710" t="s">
        <v>23</v>
      </c>
      <c r="I1710" t="s">
        <v>23</v>
      </c>
      <c r="J1710" s="49" t="s">
        <v>3782</v>
      </c>
      <c r="K1710" t="s">
        <v>82</v>
      </c>
      <c r="L1710" t="s">
        <v>83</v>
      </c>
      <c r="M1710" s="50">
        <v>42622</v>
      </c>
      <c r="N1710" s="50">
        <v>42622</v>
      </c>
      <c r="O1710" s="51">
        <v>1</v>
      </c>
      <c r="P1710" s="51">
        <v>0</v>
      </c>
      <c r="Q1710">
        <v>100</v>
      </c>
      <c r="R1710" s="49" t="s">
        <v>3784</v>
      </c>
      <c r="S1710" s="49" t="s">
        <v>3771</v>
      </c>
      <c r="T1710" t="s">
        <v>84</v>
      </c>
      <c r="U1710" t="s">
        <v>24</v>
      </c>
      <c r="V1710" t="s">
        <v>85</v>
      </c>
      <c r="W1710" t="str">
        <f t="shared" ca="1" si="78"/>
        <v/>
      </c>
      <c r="X1710" t="str">
        <f t="shared" si="79"/>
        <v/>
      </c>
      <c r="Y1710" t="str">
        <f t="shared" ca="1" si="80"/>
        <v/>
      </c>
    </row>
    <row r="1711" spans="1:25" x14ac:dyDescent="0.25">
      <c r="A1711">
        <v>787</v>
      </c>
      <c r="B1711" t="s">
        <v>94</v>
      </c>
      <c r="C1711" t="s">
        <v>79</v>
      </c>
      <c r="D1711" t="s">
        <v>80</v>
      </c>
      <c r="E1711" t="s">
        <v>22</v>
      </c>
      <c r="F1711" t="s">
        <v>88</v>
      </c>
      <c r="G1711" t="s">
        <v>3785</v>
      </c>
      <c r="H1711" t="s">
        <v>25</v>
      </c>
      <c r="I1711" t="s">
        <v>25</v>
      </c>
      <c r="J1711" s="49" t="s">
        <v>3786</v>
      </c>
      <c r="K1711" t="s">
        <v>82</v>
      </c>
      <c r="L1711" t="s">
        <v>83</v>
      </c>
      <c r="M1711" s="50">
        <v>42625</v>
      </c>
      <c r="N1711" s="50">
        <v>42625</v>
      </c>
      <c r="O1711" s="51">
        <v>1.2999999523162842</v>
      </c>
      <c r="P1711" s="51">
        <v>0</v>
      </c>
      <c r="Q1711">
        <v>100</v>
      </c>
      <c r="R1711" s="49" t="s">
        <v>3787</v>
      </c>
      <c r="S1711" s="49" t="s">
        <v>3787</v>
      </c>
      <c r="T1711" t="s">
        <v>84</v>
      </c>
      <c r="U1711" t="s">
        <v>24</v>
      </c>
      <c r="V1711" t="s">
        <v>85</v>
      </c>
      <c r="W1711" t="str">
        <f t="shared" ca="1" si="78"/>
        <v/>
      </c>
      <c r="X1711" t="str">
        <f t="shared" si="79"/>
        <v/>
      </c>
      <c r="Y1711" t="str">
        <f t="shared" ca="1" si="80"/>
        <v/>
      </c>
    </row>
    <row r="1712" spans="1:25" x14ac:dyDescent="0.25">
      <c r="A1712">
        <v>788</v>
      </c>
      <c r="B1712" t="s">
        <v>94</v>
      </c>
      <c r="C1712" t="s">
        <v>79</v>
      </c>
      <c r="D1712" t="s">
        <v>80</v>
      </c>
      <c r="E1712" t="s">
        <v>22</v>
      </c>
      <c r="F1712" t="s">
        <v>927</v>
      </c>
      <c r="G1712" t="s">
        <v>97</v>
      </c>
      <c r="H1712" t="s">
        <v>23</v>
      </c>
      <c r="I1712" t="s">
        <v>23</v>
      </c>
      <c r="J1712" s="49" t="s">
        <v>3782</v>
      </c>
      <c r="K1712" t="s">
        <v>82</v>
      </c>
      <c r="L1712" t="s">
        <v>83</v>
      </c>
      <c r="M1712" s="50">
        <v>42622</v>
      </c>
      <c r="N1712" s="50">
        <v>42622</v>
      </c>
      <c r="O1712" s="51">
        <v>1</v>
      </c>
      <c r="P1712" s="51">
        <v>0</v>
      </c>
      <c r="Q1712">
        <v>100</v>
      </c>
      <c r="R1712" s="49" t="s">
        <v>3788</v>
      </c>
      <c r="S1712" s="49" t="s">
        <v>3771</v>
      </c>
      <c r="T1712" t="s">
        <v>84</v>
      </c>
      <c r="U1712" t="s">
        <v>24</v>
      </c>
      <c r="V1712" t="s">
        <v>85</v>
      </c>
      <c r="W1712" t="str">
        <f t="shared" ca="1" si="78"/>
        <v/>
      </c>
      <c r="X1712" t="str">
        <f t="shared" si="79"/>
        <v/>
      </c>
      <c r="Y1712" t="str">
        <f t="shared" ca="1" si="80"/>
        <v/>
      </c>
    </row>
    <row r="1713" spans="1:25" x14ac:dyDescent="0.25">
      <c r="A1713">
        <v>789</v>
      </c>
      <c r="B1713" t="s">
        <v>94</v>
      </c>
      <c r="C1713" t="s">
        <v>79</v>
      </c>
      <c r="D1713" t="s">
        <v>80</v>
      </c>
      <c r="E1713" t="s">
        <v>22</v>
      </c>
      <c r="F1713" t="s">
        <v>927</v>
      </c>
      <c r="G1713" t="s">
        <v>3789</v>
      </c>
      <c r="H1713" t="s">
        <v>23</v>
      </c>
      <c r="I1713" t="s">
        <v>23</v>
      </c>
      <c r="J1713" s="49" t="s">
        <v>3782</v>
      </c>
      <c r="K1713" t="s">
        <v>82</v>
      </c>
      <c r="L1713" t="s">
        <v>83</v>
      </c>
      <c r="M1713" s="50">
        <v>42622</v>
      </c>
      <c r="N1713" s="50">
        <v>42622</v>
      </c>
      <c r="O1713" s="51">
        <v>1</v>
      </c>
      <c r="P1713" s="51">
        <v>0</v>
      </c>
      <c r="Q1713">
        <v>100</v>
      </c>
      <c r="R1713" s="49" t="s">
        <v>3790</v>
      </c>
      <c r="S1713" s="49" t="s">
        <v>3771</v>
      </c>
      <c r="T1713" t="s">
        <v>84</v>
      </c>
      <c r="U1713" t="s">
        <v>24</v>
      </c>
      <c r="V1713" t="s">
        <v>85</v>
      </c>
      <c r="W1713" t="str">
        <f t="shared" ca="1" si="78"/>
        <v/>
      </c>
      <c r="X1713" t="str">
        <f t="shared" si="79"/>
        <v/>
      </c>
      <c r="Y1713" t="str">
        <f t="shared" ca="1" si="80"/>
        <v/>
      </c>
    </row>
    <row r="1714" spans="1:25" x14ac:dyDescent="0.25">
      <c r="A1714">
        <v>791</v>
      </c>
      <c r="B1714" t="s">
        <v>94</v>
      </c>
      <c r="C1714" t="s">
        <v>79</v>
      </c>
      <c r="D1714" t="s">
        <v>80</v>
      </c>
      <c r="E1714" t="s">
        <v>22</v>
      </c>
      <c r="F1714" t="s">
        <v>81</v>
      </c>
      <c r="G1714" t="s">
        <v>3791</v>
      </c>
      <c r="H1714" t="s">
        <v>25</v>
      </c>
      <c r="I1714" t="s">
        <v>25</v>
      </c>
      <c r="J1714" s="49" t="s">
        <v>3792</v>
      </c>
      <c r="K1714" t="s">
        <v>82</v>
      </c>
      <c r="L1714" t="s">
        <v>83</v>
      </c>
      <c r="M1714" s="50">
        <v>42625</v>
      </c>
      <c r="N1714" s="50">
        <v>42625</v>
      </c>
      <c r="O1714" s="51">
        <v>2</v>
      </c>
      <c r="P1714" s="51">
        <v>0</v>
      </c>
      <c r="Q1714">
        <v>100</v>
      </c>
      <c r="R1714" s="49" t="s">
        <v>3793</v>
      </c>
      <c r="S1714" s="49" t="s">
        <v>3792</v>
      </c>
      <c r="T1714" t="s">
        <v>84</v>
      </c>
      <c r="U1714" t="s">
        <v>24</v>
      </c>
      <c r="V1714" t="s">
        <v>85</v>
      </c>
      <c r="W1714" t="str">
        <f t="shared" ca="1" si="78"/>
        <v/>
      </c>
      <c r="X1714" t="str">
        <f t="shared" si="79"/>
        <v/>
      </c>
      <c r="Y1714" t="str">
        <f t="shared" ca="1" si="80"/>
        <v/>
      </c>
    </row>
    <row r="1715" spans="1:25" x14ac:dyDescent="0.25">
      <c r="A1715">
        <v>801</v>
      </c>
      <c r="B1715" t="s">
        <v>94</v>
      </c>
      <c r="C1715" t="s">
        <v>79</v>
      </c>
      <c r="D1715" t="s">
        <v>80</v>
      </c>
      <c r="E1715" t="s">
        <v>22</v>
      </c>
      <c r="F1715" t="s">
        <v>81</v>
      </c>
      <c r="G1715" t="s">
        <v>3794</v>
      </c>
      <c r="H1715" t="s">
        <v>25</v>
      </c>
      <c r="I1715" t="s">
        <v>25</v>
      </c>
      <c r="J1715" s="49" t="s">
        <v>3795</v>
      </c>
      <c r="K1715" t="s">
        <v>82</v>
      </c>
      <c r="L1715" t="s">
        <v>83</v>
      </c>
      <c r="M1715" s="50">
        <v>42625</v>
      </c>
      <c r="N1715" s="50">
        <v>42625</v>
      </c>
      <c r="O1715" s="51">
        <v>3</v>
      </c>
      <c r="P1715" s="51">
        <v>0</v>
      </c>
      <c r="Q1715">
        <v>100</v>
      </c>
      <c r="R1715" s="49" t="s">
        <v>3796</v>
      </c>
      <c r="S1715" s="49" t="s">
        <v>3795</v>
      </c>
      <c r="T1715" t="s">
        <v>84</v>
      </c>
      <c r="U1715" t="s">
        <v>24</v>
      </c>
      <c r="V1715" t="s">
        <v>85</v>
      </c>
      <c r="W1715" t="str">
        <f t="shared" ca="1" si="78"/>
        <v/>
      </c>
      <c r="X1715" t="str">
        <f t="shared" si="79"/>
        <v/>
      </c>
      <c r="Y1715" t="str">
        <f t="shared" ca="1" si="80"/>
        <v/>
      </c>
    </row>
    <row r="1716" spans="1:25" x14ac:dyDescent="0.25">
      <c r="A1716">
        <v>884</v>
      </c>
      <c r="B1716" t="s">
        <v>94</v>
      </c>
      <c r="C1716" t="s">
        <v>79</v>
      </c>
      <c r="D1716" t="s">
        <v>80</v>
      </c>
      <c r="E1716" t="s">
        <v>22</v>
      </c>
      <c r="F1716" t="s">
        <v>81</v>
      </c>
      <c r="G1716" t="s">
        <v>3797</v>
      </c>
      <c r="H1716" t="s">
        <v>25</v>
      </c>
      <c r="I1716" t="s">
        <v>25</v>
      </c>
      <c r="J1716" s="49" t="s">
        <v>3798</v>
      </c>
      <c r="K1716" t="s">
        <v>82</v>
      </c>
      <c r="L1716" t="s">
        <v>83</v>
      </c>
      <c r="M1716" s="50">
        <v>42626</v>
      </c>
      <c r="N1716" s="50">
        <v>42626</v>
      </c>
      <c r="O1716" s="51">
        <v>1</v>
      </c>
      <c r="P1716" s="51">
        <v>0</v>
      </c>
      <c r="Q1716">
        <v>100</v>
      </c>
      <c r="R1716" s="49" t="s">
        <v>3799</v>
      </c>
      <c r="S1716" s="49" t="s">
        <v>3798</v>
      </c>
      <c r="T1716" t="s">
        <v>84</v>
      </c>
      <c r="U1716" t="s">
        <v>24</v>
      </c>
      <c r="V1716" t="s">
        <v>85</v>
      </c>
      <c r="W1716" t="str">
        <f t="shared" ca="1" si="78"/>
        <v/>
      </c>
      <c r="X1716" t="str">
        <f t="shared" si="79"/>
        <v/>
      </c>
      <c r="Y1716" t="str">
        <f t="shared" ca="1" si="80"/>
        <v/>
      </c>
    </row>
    <row r="1717" spans="1:25" x14ac:dyDescent="0.25">
      <c r="A1717">
        <v>885</v>
      </c>
      <c r="B1717" t="s">
        <v>94</v>
      </c>
      <c r="C1717" t="s">
        <v>79</v>
      </c>
      <c r="D1717" t="s">
        <v>80</v>
      </c>
      <c r="E1717" t="s">
        <v>22</v>
      </c>
      <c r="F1717" t="s">
        <v>92</v>
      </c>
      <c r="G1717" t="s">
        <v>3800</v>
      </c>
      <c r="H1717" t="s">
        <v>25</v>
      </c>
      <c r="I1717" t="s">
        <v>25</v>
      </c>
      <c r="J1717" s="49" t="s">
        <v>3801</v>
      </c>
      <c r="K1717" t="s">
        <v>82</v>
      </c>
      <c r="L1717" t="s">
        <v>83</v>
      </c>
      <c r="M1717" s="50">
        <v>42626</v>
      </c>
      <c r="N1717" s="50">
        <v>42627</v>
      </c>
      <c r="O1717" s="51">
        <v>2</v>
      </c>
      <c r="P1717" s="51">
        <v>0</v>
      </c>
      <c r="Q1717">
        <v>100</v>
      </c>
      <c r="R1717" s="49" t="s">
        <v>3802</v>
      </c>
      <c r="S1717" s="49" t="s">
        <v>3801</v>
      </c>
      <c r="T1717" t="s">
        <v>84</v>
      </c>
      <c r="U1717" t="s">
        <v>24</v>
      </c>
      <c r="V1717" t="s">
        <v>85</v>
      </c>
      <c r="W1717" t="str">
        <f t="shared" ca="1" si="78"/>
        <v/>
      </c>
      <c r="X1717">
        <f t="shared" si="79"/>
        <v>1</v>
      </c>
      <c r="Y1717" t="str">
        <f t="shared" ca="1" si="80"/>
        <v/>
      </c>
    </row>
    <row r="1718" spans="1:25" x14ac:dyDescent="0.25">
      <c r="A1718">
        <v>902</v>
      </c>
      <c r="B1718" t="s">
        <v>94</v>
      </c>
      <c r="C1718" t="s">
        <v>79</v>
      </c>
      <c r="D1718" t="s">
        <v>80</v>
      </c>
      <c r="E1718" t="s">
        <v>22</v>
      </c>
      <c r="F1718" t="s">
        <v>81</v>
      </c>
      <c r="G1718" t="s">
        <v>3803</v>
      </c>
      <c r="H1718" t="s">
        <v>25</v>
      </c>
      <c r="I1718" t="s">
        <v>25</v>
      </c>
      <c r="J1718" s="49" t="s">
        <v>3804</v>
      </c>
      <c r="K1718" t="s">
        <v>82</v>
      </c>
      <c r="L1718" t="s">
        <v>83</v>
      </c>
      <c r="M1718" s="50">
        <v>42626</v>
      </c>
      <c r="N1718" s="50">
        <v>42626</v>
      </c>
      <c r="O1718" s="51">
        <v>1.5</v>
      </c>
      <c r="P1718" s="51">
        <v>0</v>
      </c>
      <c r="Q1718">
        <v>100</v>
      </c>
      <c r="R1718" s="49" t="s">
        <v>3805</v>
      </c>
      <c r="S1718" s="49" t="s">
        <v>3804</v>
      </c>
      <c r="T1718" t="s">
        <v>84</v>
      </c>
      <c r="U1718" t="s">
        <v>24</v>
      </c>
      <c r="V1718" t="s">
        <v>85</v>
      </c>
      <c r="W1718" t="str">
        <f t="shared" ca="1" si="78"/>
        <v/>
      </c>
      <c r="X1718" t="str">
        <f t="shared" si="79"/>
        <v/>
      </c>
      <c r="Y1718" t="str">
        <f t="shared" ca="1" si="80"/>
        <v/>
      </c>
    </row>
    <row r="1719" spans="1:25" x14ac:dyDescent="0.25">
      <c r="A1719">
        <v>906</v>
      </c>
      <c r="B1719" t="s">
        <v>94</v>
      </c>
      <c r="C1719" t="s">
        <v>79</v>
      </c>
      <c r="D1719" t="s">
        <v>80</v>
      </c>
      <c r="E1719" t="s">
        <v>22</v>
      </c>
      <c r="F1719" t="s">
        <v>88</v>
      </c>
      <c r="G1719" t="s">
        <v>3806</v>
      </c>
      <c r="H1719" t="s">
        <v>25</v>
      </c>
      <c r="I1719" t="s">
        <v>25</v>
      </c>
      <c r="J1719" s="49" t="s">
        <v>3807</v>
      </c>
      <c r="K1719" t="s">
        <v>82</v>
      </c>
      <c r="L1719" t="s">
        <v>83</v>
      </c>
      <c r="M1719" s="50">
        <v>42626</v>
      </c>
      <c r="N1719" s="50">
        <v>42626</v>
      </c>
      <c r="O1719" s="51">
        <v>1</v>
      </c>
      <c r="P1719" s="51">
        <v>0</v>
      </c>
      <c r="Q1719">
        <v>100</v>
      </c>
      <c r="R1719" s="49" t="s">
        <v>3808</v>
      </c>
      <c r="S1719" s="49" t="s">
        <v>3809</v>
      </c>
      <c r="T1719" t="s">
        <v>84</v>
      </c>
      <c r="U1719" t="s">
        <v>24</v>
      </c>
      <c r="V1719" t="s">
        <v>85</v>
      </c>
      <c r="W1719" t="str">
        <f t="shared" ca="1" si="78"/>
        <v/>
      </c>
      <c r="X1719" t="str">
        <f t="shared" si="79"/>
        <v/>
      </c>
      <c r="Y1719" t="str">
        <f t="shared" ca="1" si="80"/>
        <v/>
      </c>
    </row>
    <row r="1720" spans="1:25" x14ac:dyDescent="0.25">
      <c r="A1720">
        <v>907</v>
      </c>
      <c r="B1720" t="s">
        <v>94</v>
      </c>
      <c r="C1720" t="s">
        <v>79</v>
      </c>
      <c r="D1720" t="s">
        <v>80</v>
      </c>
      <c r="E1720" t="s">
        <v>22</v>
      </c>
      <c r="F1720" t="s">
        <v>81</v>
      </c>
      <c r="G1720" t="s">
        <v>3557</v>
      </c>
      <c r="H1720" t="s">
        <v>23</v>
      </c>
      <c r="I1720" t="s">
        <v>23</v>
      </c>
      <c r="J1720" s="49" t="s">
        <v>3810</v>
      </c>
      <c r="K1720" t="s">
        <v>82</v>
      </c>
      <c r="L1720" t="s">
        <v>83</v>
      </c>
      <c r="M1720" s="50">
        <v>42625</v>
      </c>
      <c r="N1720" s="50">
        <v>42625</v>
      </c>
      <c r="O1720" s="51">
        <v>1</v>
      </c>
      <c r="P1720" s="51">
        <v>0</v>
      </c>
      <c r="Q1720">
        <v>100</v>
      </c>
      <c r="R1720" s="49" t="s">
        <v>3811</v>
      </c>
      <c r="S1720" s="49" t="s">
        <v>3811</v>
      </c>
      <c r="T1720" t="s">
        <v>84</v>
      </c>
      <c r="U1720" t="s">
        <v>24</v>
      </c>
      <c r="V1720" t="s">
        <v>85</v>
      </c>
      <c r="W1720" t="str">
        <f t="shared" ca="1" si="78"/>
        <v/>
      </c>
      <c r="X1720" t="str">
        <f t="shared" si="79"/>
        <v/>
      </c>
      <c r="Y1720" t="str">
        <f t="shared" ca="1" si="80"/>
        <v/>
      </c>
    </row>
    <row r="1721" spans="1:25" x14ac:dyDescent="0.25">
      <c r="A1721">
        <v>908</v>
      </c>
      <c r="B1721" t="s">
        <v>94</v>
      </c>
      <c r="C1721" t="s">
        <v>79</v>
      </c>
      <c r="D1721" t="s">
        <v>80</v>
      </c>
      <c r="E1721" t="s">
        <v>22</v>
      </c>
      <c r="F1721" t="s">
        <v>81</v>
      </c>
      <c r="G1721" t="s">
        <v>96</v>
      </c>
      <c r="H1721" t="s">
        <v>23</v>
      </c>
      <c r="I1721" t="s">
        <v>23</v>
      </c>
      <c r="J1721" s="49" t="s">
        <v>3812</v>
      </c>
      <c r="K1721" t="s">
        <v>82</v>
      </c>
      <c r="L1721" t="s">
        <v>83</v>
      </c>
      <c r="M1721" s="50">
        <v>42625</v>
      </c>
      <c r="N1721" s="50">
        <v>42625</v>
      </c>
      <c r="O1721" s="51">
        <v>1</v>
      </c>
      <c r="P1721" s="51">
        <v>0</v>
      </c>
      <c r="Q1721">
        <v>100</v>
      </c>
      <c r="R1721" s="49" t="s">
        <v>3813</v>
      </c>
      <c r="S1721" s="49" t="s">
        <v>3813</v>
      </c>
      <c r="T1721" t="s">
        <v>84</v>
      </c>
      <c r="U1721" t="s">
        <v>24</v>
      </c>
      <c r="V1721" t="s">
        <v>85</v>
      </c>
      <c r="W1721" t="str">
        <f t="shared" ca="1" si="78"/>
        <v/>
      </c>
      <c r="X1721" t="str">
        <f t="shared" si="79"/>
        <v/>
      </c>
      <c r="Y1721" t="str">
        <f t="shared" ca="1" si="80"/>
        <v/>
      </c>
    </row>
    <row r="1722" spans="1:25" x14ac:dyDescent="0.25">
      <c r="A1722">
        <v>909</v>
      </c>
      <c r="B1722" t="s">
        <v>94</v>
      </c>
      <c r="C1722" t="s">
        <v>79</v>
      </c>
      <c r="D1722" t="s">
        <v>80</v>
      </c>
      <c r="E1722" t="s">
        <v>22</v>
      </c>
      <c r="F1722" t="s">
        <v>81</v>
      </c>
      <c r="G1722" t="s">
        <v>3814</v>
      </c>
      <c r="H1722" t="s">
        <v>23</v>
      </c>
      <c r="I1722" t="s">
        <v>23</v>
      </c>
      <c r="J1722" s="49" t="s">
        <v>3815</v>
      </c>
      <c r="K1722" t="s">
        <v>82</v>
      </c>
      <c r="L1722" t="s">
        <v>83</v>
      </c>
      <c r="M1722" s="50">
        <v>42625</v>
      </c>
      <c r="N1722" s="50">
        <v>42625</v>
      </c>
      <c r="O1722" s="51">
        <v>1</v>
      </c>
      <c r="P1722" s="51">
        <v>0</v>
      </c>
      <c r="Q1722">
        <v>100</v>
      </c>
      <c r="R1722" s="49" t="s">
        <v>3816</v>
      </c>
      <c r="S1722" s="49" t="s">
        <v>3816</v>
      </c>
      <c r="T1722" t="s">
        <v>84</v>
      </c>
      <c r="U1722" t="s">
        <v>24</v>
      </c>
      <c r="V1722" t="s">
        <v>85</v>
      </c>
      <c r="W1722" t="str">
        <f t="shared" ca="1" si="78"/>
        <v/>
      </c>
      <c r="X1722" t="str">
        <f t="shared" si="79"/>
        <v/>
      </c>
      <c r="Y1722" t="str">
        <f t="shared" ca="1" si="80"/>
        <v/>
      </c>
    </row>
    <row r="1723" spans="1:25" x14ac:dyDescent="0.25">
      <c r="A1723">
        <v>910</v>
      </c>
      <c r="B1723" t="s">
        <v>94</v>
      </c>
      <c r="C1723" t="s">
        <v>79</v>
      </c>
      <c r="D1723" t="s">
        <v>80</v>
      </c>
      <c r="E1723" t="s">
        <v>22</v>
      </c>
      <c r="F1723" t="s">
        <v>81</v>
      </c>
      <c r="G1723" t="s">
        <v>95</v>
      </c>
      <c r="H1723" t="s">
        <v>23</v>
      </c>
      <c r="I1723" t="s">
        <v>23</v>
      </c>
      <c r="J1723" s="49" t="s">
        <v>3817</v>
      </c>
      <c r="K1723" t="s">
        <v>82</v>
      </c>
      <c r="L1723" t="s">
        <v>83</v>
      </c>
      <c r="M1723" s="50">
        <v>42625</v>
      </c>
      <c r="N1723" s="50">
        <v>42625</v>
      </c>
      <c r="O1723" s="51">
        <v>1</v>
      </c>
      <c r="P1723" s="51">
        <v>0</v>
      </c>
      <c r="Q1723">
        <v>100</v>
      </c>
      <c r="R1723" s="49" t="s">
        <v>3818</v>
      </c>
      <c r="S1723" s="49" t="s">
        <v>3818</v>
      </c>
      <c r="T1723" t="s">
        <v>84</v>
      </c>
      <c r="U1723" t="s">
        <v>24</v>
      </c>
      <c r="V1723" t="s">
        <v>85</v>
      </c>
      <c r="W1723" t="str">
        <f t="shared" ca="1" si="78"/>
        <v/>
      </c>
      <c r="X1723" t="str">
        <f t="shared" si="79"/>
        <v/>
      </c>
      <c r="Y1723" t="str">
        <f t="shared" ca="1" si="80"/>
        <v/>
      </c>
    </row>
    <row r="1724" spans="1:25" x14ac:dyDescent="0.25">
      <c r="A1724">
        <v>911</v>
      </c>
      <c r="B1724" t="s">
        <v>94</v>
      </c>
      <c r="C1724" t="s">
        <v>79</v>
      </c>
      <c r="D1724" t="s">
        <v>80</v>
      </c>
      <c r="E1724" t="s">
        <v>22</v>
      </c>
      <c r="F1724" t="s">
        <v>81</v>
      </c>
      <c r="G1724" t="s">
        <v>95</v>
      </c>
      <c r="H1724" t="s">
        <v>23</v>
      </c>
      <c r="I1724" t="s">
        <v>23</v>
      </c>
      <c r="J1724" s="49" t="s">
        <v>3819</v>
      </c>
      <c r="K1724" t="s">
        <v>82</v>
      </c>
      <c r="L1724" t="s">
        <v>83</v>
      </c>
      <c r="M1724" s="50">
        <v>42625</v>
      </c>
      <c r="N1724" s="50">
        <v>42625</v>
      </c>
      <c r="O1724" s="51">
        <v>1</v>
      </c>
      <c r="P1724" s="51">
        <v>0</v>
      </c>
      <c r="Q1724">
        <v>100</v>
      </c>
      <c r="R1724" s="49" t="s">
        <v>3820</v>
      </c>
      <c r="S1724" s="49" t="s">
        <v>3820</v>
      </c>
      <c r="T1724" t="s">
        <v>84</v>
      </c>
      <c r="U1724" t="s">
        <v>24</v>
      </c>
      <c r="V1724" t="s">
        <v>85</v>
      </c>
      <c r="W1724" t="str">
        <f t="shared" ca="1" si="78"/>
        <v/>
      </c>
      <c r="X1724" t="str">
        <f t="shared" si="79"/>
        <v/>
      </c>
      <c r="Y1724" t="str">
        <f t="shared" ca="1" si="80"/>
        <v/>
      </c>
    </row>
    <row r="1725" spans="1:25" x14ac:dyDescent="0.25">
      <c r="A1725">
        <v>912</v>
      </c>
      <c r="B1725" t="s">
        <v>94</v>
      </c>
      <c r="C1725" t="s">
        <v>79</v>
      </c>
      <c r="D1725" t="s">
        <v>80</v>
      </c>
      <c r="E1725" t="s">
        <v>22</v>
      </c>
      <c r="F1725" t="s">
        <v>81</v>
      </c>
      <c r="G1725" t="s">
        <v>95</v>
      </c>
      <c r="H1725" t="s">
        <v>23</v>
      </c>
      <c r="I1725" t="s">
        <v>23</v>
      </c>
      <c r="J1725" s="49" t="s">
        <v>3821</v>
      </c>
      <c r="K1725" t="s">
        <v>82</v>
      </c>
      <c r="L1725" t="s">
        <v>83</v>
      </c>
      <c r="M1725" s="50">
        <v>42625</v>
      </c>
      <c r="N1725" s="50">
        <v>42625</v>
      </c>
      <c r="O1725" s="51">
        <v>1</v>
      </c>
      <c r="P1725" s="51">
        <v>0</v>
      </c>
      <c r="Q1725">
        <v>100</v>
      </c>
      <c r="R1725" s="49" t="s">
        <v>3822</v>
      </c>
      <c r="S1725" s="49" t="s">
        <v>3822</v>
      </c>
      <c r="T1725" t="s">
        <v>84</v>
      </c>
      <c r="U1725" t="s">
        <v>24</v>
      </c>
      <c r="V1725" t="s">
        <v>85</v>
      </c>
      <c r="W1725" t="str">
        <f t="shared" ca="1" si="78"/>
        <v/>
      </c>
      <c r="X1725" t="str">
        <f t="shared" si="79"/>
        <v/>
      </c>
      <c r="Y1725" t="str">
        <f t="shared" ca="1" si="80"/>
        <v/>
      </c>
    </row>
    <row r="1726" spans="1:25" x14ac:dyDescent="0.25">
      <c r="A1726">
        <v>913</v>
      </c>
      <c r="B1726" t="s">
        <v>94</v>
      </c>
      <c r="C1726" t="s">
        <v>79</v>
      </c>
      <c r="D1726" t="s">
        <v>80</v>
      </c>
      <c r="E1726" t="s">
        <v>22</v>
      </c>
      <c r="F1726" t="s">
        <v>81</v>
      </c>
      <c r="G1726" t="s">
        <v>95</v>
      </c>
      <c r="H1726" t="s">
        <v>23</v>
      </c>
      <c r="I1726" t="s">
        <v>23</v>
      </c>
      <c r="J1726" s="49" t="s">
        <v>3823</v>
      </c>
      <c r="K1726" t="s">
        <v>82</v>
      </c>
      <c r="L1726" t="s">
        <v>83</v>
      </c>
      <c r="M1726" s="50">
        <v>42625</v>
      </c>
      <c r="N1726" s="50">
        <v>42625</v>
      </c>
      <c r="O1726" s="51">
        <v>1</v>
      </c>
      <c r="P1726" s="51">
        <v>0</v>
      </c>
      <c r="Q1726">
        <v>100</v>
      </c>
      <c r="R1726" s="49" t="s">
        <v>3824</v>
      </c>
      <c r="S1726" s="49" t="s">
        <v>3824</v>
      </c>
      <c r="T1726" t="s">
        <v>84</v>
      </c>
      <c r="U1726" t="s">
        <v>24</v>
      </c>
      <c r="V1726" t="s">
        <v>85</v>
      </c>
      <c r="W1726" t="str">
        <f t="shared" ca="1" si="78"/>
        <v/>
      </c>
      <c r="X1726" t="str">
        <f t="shared" si="79"/>
        <v/>
      </c>
      <c r="Y1726" t="str">
        <f t="shared" ca="1" si="80"/>
        <v/>
      </c>
    </row>
    <row r="1727" spans="1:25" x14ac:dyDescent="0.25">
      <c r="A1727">
        <v>915</v>
      </c>
      <c r="B1727" t="s">
        <v>94</v>
      </c>
      <c r="C1727" t="s">
        <v>79</v>
      </c>
      <c r="D1727" t="s">
        <v>80</v>
      </c>
      <c r="E1727" t="s">
        <v>22</v>
      </c>
      <c r="F1727" t="s">
        <v>81</v>
      </c>
      <c r="G1727" t="s">
        <v>96</v>
      </c>
      <c r="H1727" t="s">
        <v>23</v>
      </c>
      <c r="I1727" t="s">
        <v>23</v>
      </c>
      <c r="J1727" s="49" t="s">
        <v>3825</v>
      </c>
      <c r="K1727" t="s">
        <v>82</v>
      </c>
      <c r="L1727" t="s">
        <v>83</v>
      </c>
      <c r="M1727" s="50">
        <v>42625</v>
      </c>
      <c r="N1727" s="50">
        <v>42625</v>
      </c>
      <c r="O1727" s="51">
        <v>1</v>
      </c>
      <c r="P1727" s="51">
        <v>0</v>
      </c>
      <c r="Q1727">
        <v>100</v>
      </c>
      <c r="R1727" s="49" t="s">
        <v>3826</v>
      </c>
      <c r="S1727" s="49" t="s">
        <v>3826</v>
      </c>
      <c r="T1727" t="s">
        <v>84</v>
      </c>
      <c r="U1727" t="s">
        <v>24</v>
      </c>
      <c r="V1727" t="s">
        <v>85</v>
      </c>
      <c r="W1727" t="str">
        <f t="shared" ca="1" si="78"/>
        <v/>
      </c>
      <c r="X1727" t="str">
        <f t="shared" si="79"/>
        <v/>
      </c>
      <c r="Y1727" t="str">
        <f t="shared" ca="1" si="80"/>
        <v/>
      </c>
    </row>
    <row r="1728" spans="1:25" x14ac:dyDescent="0.25">
      <c r="A1728">
        <v>916</v>
      </c>
      <c r="B1728" t="s">
        <v>94</v>
      </c>
      <c r="C1728" t="s">
        <v>79</v>
      </c>
      <c r="D1728" t="s">
        <v>80</v>
      </c>
      <c r="E1728" t="s">
        <v>22</v>
      </c>
      <c r="F1728" t="s">
        <v>81</v>
      </c>
      <c r="G1728" t="s">
        <v>3557</v>
      </c>
      <c r="H1728" t="s">
        <v>23</v>
      </c>
      <c r="I1728" t="s">
        <v>23</v>
      </c>
      <c r="J1728" s="49" t="s">
        <v>3827</v>
      </c>
      <c r="K1728" t="s">
        <v>82</v>
      </c>
      <c r="L1728" t="s">
        <v>83</v>
      </c>
      <c r="M1728" s="50">
        <v>42625</v>
      </c>
      <c r="N1728" s="50">
        <v>42625</v>
      </c>
      <c r="O1728" s="51">
        <v>1</v>
      </c>
      <c r="P1728" s="51">
        <v>0</v>
      </c>
      <c r="Q1728">
        <v>100</v>
      </c>
      <c r="R1728" s="49" t="s">
        <v>3828</v>
      </c>
      <c r="S1728" s="49" t="s">
        <v>3828</v>
      </c>
      <c r="T1728" t="s">
        <v>84</v>
      </c>
      <c r="U1728" t="s">
        <v>24</v>
      </c>
      <c r="V1728" t="s">
        <v>85</v>
      </c>
      <c r="W1728" t="str">
        <f t="shared" ca="1" si="78"/>
        <v/>
      </c>
      <c r="X1728" t="str">
        <f t="shared" si="79"/>
        <v/>
      </c>
      <c r="Y1728" t="str">
        <f t="shared" ca="1" si="80"/>
        <v/>
      </c>
    </row>
    <row r="1729" spans="1:25" x14ac:dyDescent="0.25">
      <c r="A1729">
        <v>917</v>
      </c>
      <c r="B1729" t="s">
        <v>94</v>
      </c>
      <c r="C1729" t="s">
        <v>79</v>
      </c>
      <c r="D1729" t="s">
        <v>80</v>
      </c>
      <c r="E1729" t="s">
        <v>22</v>
      </c>
      <c r="F1729" t="s">
        <v>81</v>
      </c>
      <c r="G1729" t="s">
        <v>949</v>
      </c>
      <c r="H1729" t="s">
        <v>23</v>
      </c>
      <c r="I1729" t="s">
        <v>23</v>
      </c>
      <c r="J1729" s="49" t="s">
        <v>3829</v>
      </c>
      <c r="K1729" t="s">
        <v>82</v>
      </c>
      <c r="L1729" t="s">
        <v>83</v>
      </c>
      <c r="M1729" s="50">
        <v>42625</v>
      </c>
      <c r="N1729" s="50">
        <v>42625</v>
      </c>
      <c r="O1729" s="51">
        <v>1.2000000476837158</v>
      </c>
      <c r="P1729" s="51">
        <v>0</v>
      </c>
      <c r="Q1729">
        <v>100</v>
      </c>
      <c r="R1729" s="49" t="s">
        <v>3830</v>
      </c>
      <c r="S1729" s="49" t="s">
        <v>3830</v>
      </c>
      <c r="T1729" t="s">
        <v>84</v>
      </c>
      <c r="U1729" t="s">
        <v>24</v>
      </c>
      <c r="V1729" t="s">
        <v>85</v>
      </c>
      <c r="W1729" t="str">
        <f t="shared" ca="1" si="78"/>
        <v/>
      </c>
      <c r="X1729" t="str">
        <f t="shared" si="79"/>
        <v/>
      </c>
      <c r="Y1729" t="str">
        <f t="shared" ca="1" si="80"/>
        <v/>
      </c>
    </row>
    <row r="1730" spans="1:25" x14ac:dyDescent="0.25">
      <c r="A1730">
        <v>918</v>
      </c>
      <c r="B1730" t="s">
        <v>94</v>
      </c>
      <c r="C1730" t="s">
        <v>79</v>
      </c>
      <c r="D1730" t="s">
        <v>80</v>
      </c>
      <c r="E1730" t="s">
        <v>22</v>
      </c>
      <c r="F1730" t="s">
        <v>81</v>
      </c>
      <c r="G1730" t="s">
        <v>3831</v>
      </c>
      <c r="H1730" t="s">
        <v>25</v>
      </c>
      <c r="I1730" t="s">
        <v>25</v>
      </c>
      <c r="J1730" s="49" t="s">
        <v>3807</v>
      </c>
      <c r="K1730" t="s">
        <v>82</v>
      </c>
      <c r="L1730" t="s">
        <v>83</v>
      </c>
      <c r="M1730" s="50">
        <v>42626</v>
      </c>
      <c r="N1730" s="50">
        <v>42626</v>
      </c>
      <c r="O1730" s="51">
        <v>1.5</v>
      </c>
      <c r="P1730" s="51">
        <v>0</v>
      </c>
      <c r="Q1730">
        <v>100</v>
      </c>
      <c r="R1730" s="49" t="s">
        <v>3832</v>
      </c>
      <c r="S1730" s="49" t="s">
        <v>3809</v>
      </c>
      <c r="T1730" t="s">
        <v>84</v>
      </c>
      <c r="U1730" t="s">
        <v>24</v>
      </c>
      <c r="V1730" t="s">
        <v>85</v>
      </c>
      <c r="W1730" t="str">
        <f t="shared" ref="W1730:W1793" ca="1" si="81">IF($E1730="Nova",IF(($M1730-TODAY()&lt;0),1,""),"")</f>
        <v/>
      </c>
      <c r="X1730" t="str">
        <f t="shared" ref="X1730:X1793" si="82">IF($E1730="Concluída",IF(($N1730-M1730&gt;0),1,""),"")</f>
        <v/>
      </c>
      <c r="Y1730" t="str">
        <f t="shared" ref="Y1730:Y1793" ca="1" si="83">IF($E1730="Em Andamento",IF(($M1730-TODAY()&lt;0),1,""),"")</f>
        <v/>
      </c>
    </row>
    <row r="1731" spans="1:25" x14ac:dyDescent="0.25">
      <c r="A1731">
        <v>919</v>
      </c>
      <c r="B1731" t="s">
        <v>94</v>
      </c>
      <c r="C1731" t="s">
        <v>79</v>
      </c>
      <c r="D1731" t="s">
        <v>80</v>
      </c>
      <c r="E1731" t="s">
        <v>22</v>
      </c>
      <c r="F1731" t="s">
        <v>81</v>
      </c>
      <c r="G1731" t="s">
        <v>949</v>
      </c>
      <c r="H1731" t="s">
        <v>23</v>
      </c>
      <c r="I1731" t="s">
        <v>23</v>
      </c>
      <c r="J1731" s="49" t="s">
        <v>3833</v>
      </c>
      <c r="K1731" t="s">
        <v>82</v>
      </c>
      <c r="L1731" t="s">
        <v>83</v>
      </c>
      <c r="M1731" s="50">
        <v>42625</v>
      </c>
      <c r="N1731" s="50">
        <v>42625</v>
      </c>
      <c r="O1731" s="51">
        <v>1</v>
      </c>
      <c r="P1731" s="51">
        <v>0</v>
      </c>
      <c r="Q1731">
        <v>100</v>
      </c>
      <c r="R1731" s="49" t="s">
        <v>3834</v>
      </c>
      <c r="S1731" s="49" t="s">
        <v>3834</v>
      </c>
      <c r="T1731" t="s">
        <v>84</v>
      </c>
      <c r="U1731" t="s">
        <v>24</v>
      </c>
      <c r="V1731" t="s">
        <v>85</v>
      </c>
      <c r="W1731" t="str">
        <f t="shared" ca="1" si="81"/>
        <v/>
      </c>
      <c r="X1731" t="str">
        <f t="shared" si="82"/>
        <v/>
      </c>
      <c r="Y1731" t="str">
        <f t="shared" ca="1" si="83"/>
        <v/>
      </c>
    </row>
    <row r="1732" spans="1:25" x14ac:dyDescent="0.25">
      <c r="A1732">
        <v>920</v>
      </c>
      <c r="B1732" t="s">
        <v>94</v>
      </c>
      <c r="C1732" t="s">
        <v>79</v>
      </c>
      <c r="D1732" t="s">
        <v>80</v>
      </c>
      <c r="E1732" t="s">
        <v>22</v>
      </c>
      <c r="F1732" t="s">
        <v>81</v>
      </c>
      <c r="G1732" t="s">
        <v>3835</v>
      </c>
      <c r="H1732" t="s">
        <v>25</v>
      </c>
      <c r="I1732" t="s">
        <v>25</v>
      </c>
      <c r="J1732" s="49" t="s">
        <v>3807</v>
      </c>
      <c r="K1732" t="s">
        <v>82</v>
      </c>
      <c r="L1732" t="s">
        <v>83</v>
      </c>
      <c r="M1732" s="50">
        <v>42626</v>
      </c>
      <c r="N1732" s="50">
        <v>42626</v>
      </c>
      <c r="O1732" s="51">
        <v>1</v>
      </c>
      <c r="P1732" s="51">
        <v>0</v>
      </c>
      <c r="Q1732">
        <v>100</v>
      </c>
      <c r="R1732" s="49" t="s">
        <v>3836</v>
      </c>
      <c r="S1732" s="49" t="s">
        <v>3837</v>
      </c>
      <c r="T1732" t="s">
        <v>84</v>
      </c>
      <c r="U1732" t="s">
        <v>24</v>
      </c>
      <c r="V1732" t="s">
        <v>85</v>
      </c>
      <c r="W1732" t="str">
        <f t="shared" ca="1" si="81"/>
        <v/>
      </c>
      <c r="X1732" t="str">
        <f t="shared" si="82"/>
        <v/>
      </c>
      <c r="Y1732" t="str">
        <f t="shared" ca="1" si="83"/>
        <v/>
      </c>
    </row>
    <row r="1733" spans="1:25" x14ac:dyDescent="0.25">
      <c r="A1733">
        <v>944</v>
      </c>
      <c r="B1733" t="s">
        <v>94</v>
      </c>
      <c r="C1733" t="s">
        <v>79</v>
      </c>
      <c r="D1733" t="s">
        <v>80</v>
      </c>
      <c r="E1733" t="s">
        <v>22</v>
      </c>
      <c r="F1733" t="s">
        <v>81</v>
      </c>
      <c r="G1733" t="s">
        <v>3838</v>
      </c>
      <c r="H1733" t="s">
        <v>25</v>
      </c>
      <c r="I1733" t="s">
        <v>25</v>
      </c>
      <c r="J1733" s="49" t="s">
        <v>3839</v>
      </c>
      <c r="K1733" t="s">
        <v>82</v>
      </c>
      <c r="L1733" t="s">
        <v>83</v>
      </c>
      <c r="M1733" s="50">
        <v>42626</v>
      </c>
      <c r="N1733" s="50">
        <v>42626</v>
      </c>
      <c r="O1733" s="51">
        <v>2</v>
      </c>
      <c r="P1733" s="51">
        <v>0</v>
      </c>
      <c r="Q1733">
        <v>100</v>
      </c>
      <c r="R1733" s="49" t="s">
        <v>3840</v>
      </c>
      <c r="S1733" s="49" t="s">
        <v>3839</v>
      </c>
      <c r="T1733" t="s">
        <v>84</v>
      </c>
      <c r="U1733" t="s">
        <v>24</v>
      </c>
      <c r="V1733" t="s">
        <v>85</v>
      </c>
      <c r="W1733" t="str">
        <f t="shared" ca="1" si="81"/>
        <v/>
      </c>
      <c r="X1733" t="str">
        <f t="shared" si="82"/>
        <v/>
      </c>
      <c r="Y1733" t="str">
        <f t="shared" ca="1" si="83"/>
        <v/>
      </c>
    </row>
    <row r="1734" spans="1:25" x14ac:dyDescent="0.25">
      <c r="A1734">
        <v>977</v>
      </c>
      <c r="B1734" t="s">
        <v>94</v>
      </c>
      <c r="C1734" t="s">
        <v>79</v>
      </c>
      <c r="D1734" t="s">
        <v>80</v>
      </c>
      <c r="E1734" t="s">
        <v>22</v>
      </c>
      <c r="F1734" t="s">
        <v>81</v>
      </c>
      <c r="G1734" t="s">
        <v>3841</v>
      </c>
      <c r="H1734" t="s">
        <v>25</v>
      </c>
      <c r="I1734" t="s">
        <v>25</v>
      </c>
      <c r="J1734" s="49" t="s">
        <v>3807</v>
      </c>
      <c r="K1734" t="s">
        <v>82</v>
      </c>
      <c r="L1734" t="s">
        <v>83</v>
      </c>
      <c r="M1734" s="50">
        <v>42626</v>
      </c>
      <c r="N1734" s="50">
        <v>42626</v>
      </c>
      <c r="O1734" s="51">
        <v>1.2999999523162842</v>
      </c>
      <c r="P1734" s="51">
        <v>0</v>
      </c>
      <c r="Q1734">
        <v>100</v>
      </c>
      <c r="R1734" s="49" t="s">
        <v>3842</v>
      </c>
      <c r="S1734" s="49" t="s">
        <v>3837</v>
      </c>
      <c r="T1734" t="s">
        <v>84</v>
      </c>
      <c r="U1734" t="s">
        <v>24</v>
      </c>
      <c r="V1734" t="s">
        <v>85</v>
      </c>
      <c r="W1734" t="str">
        <f t="shared" ca="1" si="81"/>
        <v/>
      </c>
      <c r="X1734" t="str">
        <f t="shared" si="82"/>
        <v/>
      </c>
      <c r="Y1734" t="str">
        <f t="shared" ca="1" si="83"/>
        <v/>
      </c>
    </row>
    <row r="1735" spans="1:25" x14ac:dyDescent="0.25">
      <c r="A1735">
        <v>982</v>
      </c>
      <c r="B1735" t="s">
        <v>94</v>
      </c>
      <c r="C1735" t="s">
        <v>79</v>
      </c>
      <c r="D1735" t="s">
        <v>80</v>
      </c>
      <c r="E1735" t="s">
        <v>22</v>
      </c>
      <c r="F1735" t="s">
        <v>81</v>
      </c>
      <c r="G1735" t="s">
        <v>3843</v>
      </c>
      <c r="H1735" t="s">
        <v>25</v>
      </c>
      <c r="I1735" t="s">
        <v>25</v>
      </c>
      <c r="J1735" s="49" t="s">
        <v>3807</v>
      </c>
      <c r="K1735" t="s">
        <v>82</v>
      </c>
      <c r="L1735" t="s">
        <v>83</v>
      </c>
      <c r="M1735" s="50">
        <v>42626</v>
      </c>
      <c r="N1735" s="50">
        <v>42626</v>
      </c>
      <c r="O1735" s="51">
        <v>1</v>
      </c>
      <c r="P1735" s="51">
        <v>0</v>
      </c>
      <c r="Q1735">
        <v>100</v>
      </c>
      <c r="R1735" s="49" t="s">
        <v>3844</v>
      </c>
      <c r="S1735" s="49" t="s">
        <v>3837</v>
      </c>
      <c r="T1735" t="s">
        <v>84</v>
      </c>
      <c r="U1735" t="s">
        <v>24</v>
      </c>
      <c r="V1735" t="s">
        <v>85</v>
      </c>
      <c r="W1735" t="str">
        <f t="shared" ca="1" si="81"/>
        <v/>
      </c>
      <c r="X1735" t="str">
        <f t="shared" si="82"/>
        <v/>
      </c>
      <c r="Y1735" t="str">
        <f t="shared" ca="1" si="83"/>
        <v/>
      </c>
    </row>
    <row r="1736" spans="1:25" x14ac:dyDescent="0.25">
      <c r="A1736">
        <v>1012</v>
      </c>
      <c r="B1736" t="s">
        <v>94</v>
      </c>
      <c r="C1736" t="s">
        <v>79</v>
      </c>
      <c r="D1736" t="s">
        <v>80</v>
      </c>
      <c r="E1736" t="s">
        <v>22</v>
      </c>
      <c r="F1736" t="s">
        <v>81</v>
      </c>
      <c r="G1736" t="s">
        <v>3845</v>
      </c>
      <c r="H1736" t="s">
        <v>25</v>
      </c>
      <c r="I1736" t="s">
        <v>25</v>
      </c>
      <c r="J1736" s="49" t="s">
        <v>3807</v>
      </c>
      <c r="K1736" t="s">
        <v>82</v>
      </c>
      <c r="L1736" t="s">
        <v>83</v>
      </c>
      <c r="M1736" s="50">
        <v>42626</v>
      </c>
      <c r="N1736" s="50">
        <v>42626</v>
      </c>
      <c r="O1736" s="51">
        <v>2</v>
      </c>
      <c r="P1736" s="51">
        <v>0</v>
      </c>
      <c r="Q1736">
        <v>100</v>
      </c>
      <c r="R1736" s="49" t="s">
        <v>3846</v>
      </c>
      <c r="S1736" s="49" t="s">
        <v>3837</v>
      </c>
      <c r="T1736" t="s">
        <v>84</v>
      </c>
      <c r="U1736" t="s">
        <v>24</v>
      </c>
      <c r="V1736" t="s">
        <v>85</v>
      </c>
      <c r="W1736" t="str">
        <f t="shared" ca="1" si="81"/>
        <v/>
      </c>
      <c r="X1736" t="str">
        <f t="shared" si="82"/>
        <v/>
      </c>
      <c r="Y1736" t="str">
        <f t="shared" ca="1" si="83"/>
        <v/>
      </c>
    </row>
    <row r="1737" spans="1:25" x14ac:dyDescent="0.25">
      <c r="A1737">
        <v>1014</v>
      </c>
      <c r="B1737" t="s">
        <v>94</v>
      </c>
      <c r="C1737" t="s">
        <v>79</v>
      </c>
      <c r="D1737" t="s">
        <v>80</v>
      </c>
      <c r="E1737" t="s">
        <v>22</v>
      </c>
      <c r="F1737" t="s">
        <v>81</v>
      </c>
      <c r="G1737" t="s">
        <v>3847</v>
      </c>
      <c r="H1737" t="s">
        <v>25</v>
      </c>
      <c r="I1737" t="s">
        <v>25</v>
      </c>
      <c r="J1737" s="49" t="s">
        <v>3848</v>
      </c>
      <c r="K1737" t="s">
        <v>82</v>
      </c>
      <c r="L1737" t="s">
        <v>83</v>
      </c>
      <c r="M1737" s="50">
        <v>42626</v>
      </c>
      <c r="N1737" s="50">
        <v>42626</v>
      </c>
      <c r="O1737" s="51">
        <v>1</v>
      </c>
      <c r="P1737" s="51">
        <v>0</v>
      </c>
      <c r="Q1737">
        <v>100</v>
      </c>
      <c r="R1737" s="49" t="s">
        <v>3849</v>
      </c>
      <c r="S1737" s="49" t="s">
        <v>3837</v>
      </c>
      <c r="T1737" t="s">
        <v>84</v>
      </c>
      <c r="U1737" t="s">
        <v>24</v>
      </c>
      <c r="V1737" t="s">
        <v>85</v>
      </c>
      <c r="W1737" t="str">
        <f t="shared" ca="1" si="81"/>
        <v/>
      </c>
      <c r="X1737" t="str">
        <f t="shared" si="82"/>
        <v/>
      </c>
      <c r="Y1737" t="str">
        <f t="shared" ca="1" si="83"/>
        <v/>
      </c>
    </row>
    <row r="1738" spans="1:25" x14ac:dyDescent="0.25">
      <c r="A1738">
        <v>1020</v>
      </c>
      <c r="B1738" t="s">
        <v>94</v>
      </c>
      <c r="C1738" t="s">
        <v>79</v>
      </c>
      <c r="D1738" t="s">
        <v>80</v>
      </c>
      <c r="E1738" t="s">
        <v>22</v>
      </c>
      <c r="F1738" t="s">
        <v>81</v>
      </c>
      <c r="G1738" t="s">
        <v>3850</v>
      </c>
      <c r="H1738" t="s">
        <v>25</v>
      </c>
      <c r="I1738" t="s">
        <v>25</v>
      </c>
      <c r="J1738" s="49" t="s">
        <v>3851</v>
      </c>
      <c r="K1738" t="s">
        <v>82</v>
      </c>
      <c r="L1738" t="s">
        <v>83</v>
      </c>
      <c r="M1738" s="50">
        <v>42626</v>
      </c>
      <c r="N1738" s="50">
        <v>42626</v>
      </c>
      <c r="O1738" s="51">
        <v>2</v>
      </c>
      <c r="P1738" s="51">
        <v>0</v>
      </c>
      <c r="Q1738">
        <v>100</v>
      </c>
      <c r="R1738" s="49" t="s">
        <v>3852</v>
      </c>
      <c r="S1738" s="49" t="s">
        <v>3851</v>
      </c>
      <c r="T1738" t="s">
        <v>84</v>
      </c>
      <c r="U1738" t="s">
        <v>24</v>
      </c>
      <c r="V1738" t="s">
        <v>85</v>
      </c>
      <c r="W1738" t="str">
        <f t="shared" ca="1" si="81"/>
        <v/>
      </c>
      <c r="X1738" t="str">
        <f t="shared" si="82"/>
        <v/>
      </c>
      <c r="Y1738" t="str">
        <f t="shared" ca="1" si="83"/>
        <v/>
      </c>
    </row>
    <row r="1739" spans="1:25" x14ac:dyDescent="0.25">
      <c r="A1739">
        <v>1036</v>
      </c>
      <c r="B1739" t="s">
        <v>94</v>
      </c>
      <c r="C1739" t="s">
        <v>79</v>
      </c>
      <c r="D1739" t="s">
        <v>80</v>
      </c>
      <c r="E1739" t="s">
        <v>22</v>
      </c>
      <c r="F1739" t="s">
        <v>81</v>
      </c>
      <c r="G1739" t="s">
        <v>3853</v>
      </c>
      <c r="H1739" t="s">
        <v>25</v>
      </c>
      <c r="I1739" t="s">
        <v>25</v>
      </c>
      <c r="J1739" s="49" t="s">
        <v>3848</v>
      </c>
      <c r="K1739" t="s">
        <v>82</v>
      </c>
      <c r="L1739" t="s">
        <v>83</v>
      </c>
      <c r="M1739" s="50">
        <v>42626</v>
      </c>
      <c r="N1739" s="50">
        <v>42626</v>
      </c>
      <c r="O1739" s="51">
        <v>1</v>
      </c>
      <c r="P1739" s="51">
        <v>0</v>
      </c>
      <c r="Q1739">
        <v>100</v>
      </c>
      <c r="R1739" s="49" t="s">
        <v>3854</v>
      </c>
      <c r="S1739" s="49" t="s">
        <v>3837</v>
      </c>
      <c r="T1739" t="s">
        <v>84</v>
      </c>
      <c r="U1739" t="s">
        <v>24</v>
      </c>
      <c r="V1739" t="s">
        <v>85</v>
      </c>
      <c r="W1739" t="str">
        <f t="shared" ca="1" si="81"/>
        <v/>
      </c>
      <c r="X1739" t="str">
        <f t="shared" si="82"/>
        <v/>
      </c>
      <c r="Y1739" t="str">
        <f t="shared" ca="1" si="83"/>
        <v/>
      </c>
    </row>
    <row r="1740" spans="1:25" x14ac:dyDescent="0.25">
      <c r="A1740">
        <v>1037</v>
      </c>
      <c r="B1740" t="s">
        <v>94</v>
      </c>
      <c r="C1740" t="s">
        <v>79</v>
      </c>
      <c r="D1740" t="s">
        <v>80</v>
      </c>
      <c r="E1740" t="s">
        <v>22</v>
      </c>
      <c r="F1740" t="s">
        <v>81</v>
      </c>
      <c r="G1740" t="s">
        <v>3855</v>
      </c>
      <c r="H1740" t="s">
        <v>25</v>
      </c>
      <c r="I1740" t="s">
        <v>25</v>
      </c>
      <c r="J1740" s="49" t="s">
        <v>3848</v>
      </c>
      <c r="K1740" t="s">
        <v>82</v>
      </c>
      <c r="L1740" t="s">
        <v>83</v>
      </c>
      <c r="M1740" s="50">
        <v>42626</v>
      </c>
      <c r="N1740" s="50">
        <v>42626</v>
      </c>
      <c r="O1740" s="51">
        <v>1.1000000238418579</v>
      </c>
      <c r="P1740" s="51">
        <v>0</v>
      </c>
      <c r="Q1740">
        <v>100</v>
      </c>
      <c r="R1740" s="49" t="s">
        <v>3856</v>
      </c>
      <c r="S1740" s="49" t="s">
        <v>3807</v>
      </c>
      <c r="T1740" t="s">
        <v>84</v>
      </c>
      <c r="U1740" t="s">
        <v>24</v>
      </c>
      <c r="V1740" t="s">
        <v>85</v>
      </c>
      <c r="W1740" t="str">
        <f t="shared" ca="1" si="81"/>
        <v/>
      </c>
      <c r="X1740" t="str">
        <f t="shared" si="82"/>
        <v/>
      </c>
      <c r="Y1740" t="str">
        <f t="shared" ca="1" si="83"/>
        <v/>
      </c>
    </row>
    <row r="1741" spans="1:25" x14ac:dyDescent="0.25">
      <c r="A1741">
        <v>1047</v>
      </c>
      <c r="B1741" t="s">
        <v>94</v>
      </c>
      <c r="C1741" t="s">
        <v>79</v>
      </c>
      <c r="D1741" t="s">
        <v>80</v>
      </c>
      <c r="E1741" t="s">
        <v>22</v>
      </c>
      <c r="F1741" t="s">
        <v>81</v>
      </c>
      <c r="G1741" t="s">
        <v>3797</v>
      </c>
      <c r="H1741" t="s">
        <v>25</v>
      </c>
      <c r="I1741" t="s">
        <v>25</v>
      </c>
      <c r="J1741" s="49" t="s">
        <v>3848</v>
      </c>
      <c r="K1741" t="s">
        <v>82</v>
      </c>
      <c r="L1741" t="s">
        <v>83</v>
      </c>
      <c r="M1741" s="50">
        <v>42626</v>
      </c>
      <c r="N1741" s="50">
        <v>42626</v>
      </c>
      <c r="O1741" s="51">
        <v>1</v>
      </c>
      <c r="P1741" s="51">
        <v>0</v>
      </c>
      <c r="Q1741">
        <v>100</v>
      </c>
      <c r="R1741" s="49" t="s">
        <v>3857</v>
      </c>
      <c r="S1741" s="49" t="s">
        <v>3807</v>
      </c>
      <c r="T1741" t="s">
        <v>84</v>
      </c>
      <c r="U1741" t="s">
        <v>24</v>
      </c>
      <c r="V1741" t="s">
        <v>85</v>
      </c>
      <c r="W1741" t="str">
        <f t="shared" ca="1" si="81"/>
        <v/>
      </c>
      <c r="X1741" t="str">
        <f t="shared" si="82"/>
        <v/>
      </c>
      <c r="Y1741" t="str">
        <f t="shared" ca="1" si="83"/>
        <v/>
      </c>
    </row>
    <row r="1742" spans="1:25" x14ac:dyDescent="0.25">
      <c r="A1742">
        <v>1054</v>
      </c>
      <c r="B1742" t="s">
        <v>94</v>
      </c>
      <c r="C1742" t="s">
        <v>79</v>
      </c>
      <c r="D1742" t="s">
        <v>80</v>
      </c>
      <c r="E1742" t="s">
        <v>22</v>
      </c>
      <c r="F1742" t="s">
        <v>92</v>
      </c>
      <c r="G1742" t="s">
        <v>3858</v>
      </c>
      <c r="H1742" t="s">
        <v>25</v>
      </c>
      <c r="I1742" t="s">
        <v>25</v>
      </c>
      <c r="J1742" s="49" t="s">
        <v>3848</v>
      </c>
      <c r="K1742" t="s">
        <v>82</v>
      </c>
      <c r="L1742" t="s">
        <v>83</v>
      </c>
      <c r="M1742" s="50">
        <v>42627</v>
      </c>
      <c r="N1742" s="50">
        <v>42627</v>
      </c>
      <c r="O1742" s="51">
        <v>2</v>
      </c>
      <c r="P1742" s="51">
        <v>0</v>
      </c>
      <c r="Q1742">
        <v>100</v>
      </c>
      <c r="R1742" s="49" t="s">
        <v>3859</v>
      </c>
      <c r="S1742" s="49" t="s">
        <v>3807</v>
      </c>
      <c r="T1742" t="s">
        <v>84</v>
      </c>
      <c r="U1742" t="s">
        <v>24</v>
      </c>
      <c r="V1742" t="s">
        <v>85</v>
      </c>
      <c r="W1742" t="str">
        <f t="shared" ca="1" si="81"/>
        <v/>
      </c>
      <c r="X1742" t="str">
        <f t="shared" si="82"/>
        <v/>
      </c>
      <c r="Y1742" t="str">
        <f t="shared" ca="1" si="83"/>
        <v/>
      </c>
    </row>
    <row r="1743" spans="1:25" x14ac:dyDescent="0.25">
      <c r="A1743">
        <v>1056</v>
      </c>
      <c r="B1743" t="s">
        <v>94</v>
      </c>
      <c r="C1743" t="s">
        <v>79</v>
      </c>
      <c r="D1743" t="s">
        <v>80</v>
      </c>
      <c r="E1743" t="s">
        <v>22</v>
      </c>
      <c r="F1743" t="s">
        <v>81</v>
      </c>
      <c r="G1743" t="s">
        <v>3860</v>
      </c>
      <c r="H1743" t="s">
        <v>25</v>
      </c>
      <c r="I1743" t="s">
        <v>25</v>
      </c>
      <c r="J1743" s="49" t="s">
        <v>3861</v>
      </c>
      <c r="K1743" t="s">
        <v>82</v>
      </c>
      <c r="L1743" t="s">
        <v>83</v>
      </c>
      <c r="M1743" s="50">
        <v>42627</v>
      </c>
      <c r="N1743" s="50">
        <v>42627</v>
      </c>
      <c r="O1743" s="51">
        <v>1</v>
      </c>
      <c r="P1743" s="51">
        <v>0</v>
      </c>
      <c r="Q1743">
        <v>100</v>
      </c>
      <c r="R1743" s="49" t="s">
        <v>3862</v>
      </c>
      <c r="S1743" s="49" t="s">
        <v>3861</v>
      </c>
      <c r="T1743" t="s">
        <v>84</v>
      </c>
      <c r="U1743" t="s">
        <v>24</v>
      </c>
      <c r="V1743" t="s">
        <v>85</v>
      </c>
      <c r="W1743" t="str">
        <f t="shared" ca="1" si="81"/>
        <v/>
      </c>
      <c r="X1743" t="str">
        <f t="shared" si="82"/>
        <v/>
      </c>
      <c r="Y1743" t="str">
        <f t="shared" ca="1" si="83"/>
        <v/>
      </c>
    </row>
    <row r="1744" spans="1:25" x14ac:dyDescent="0.25">
      <c r="A1744">
        <v>1063</v>
      </c>
      <c r="B1744" t="s">
        <v>94</v>
      </c>
      <c r="C1744" t="s">
        <v>79</v>
      </c>
      <c r="D1744" t="s">
        <v>80</v>
      </c>
      <c r="E1744" t="s">
        <v>22</v>
      </c>
      <c r="F1744" t="s">
        <v>81</v>
      </c>
      <c r="G1744" t="s">
        <v>3863</v>
      </c>
      <c r="H1744" t="s">
        <v>25</v>
      </c>
      <c r="I1744" t="s">
        <v>25</v>
      </c>
      <c r="J1744" s="49" t="s">
        <v>3864</v>
      </c>
      <c r="K1744" t="s">
        <v>82</v>
      </c>
      <c r="L1744" t="s">
        <v>83</v>
      </c>
      <c r="M1744" s="50">
        <v>42627</v>
      </c>
      <c r="N1744" s="50">
        <v>42627</v>
      </c>
      <c r="O1744" s="51">
        <v>1.5</v>
      </c>
      <c r="P1744" s="51">
        <v>0</v>
      </c>
      <c r="Q1744">
        <v>100</v>
      </c>
      <c r="R1744" s="49" t="s">
        <v>3865</v>
      </c>
      <c r="S1744" s="49" t="s">
        <v>3864</v>
      </c>
      <c r="T1744" t="s">
        <v>84</v>
      </c>
      <c r="U1744" t="s">
        <v>24</v>
      </c>
      <c r="V1744" t="s">
        <v>85</v>
      </c>
      <c r="W1744" t="str">
        <f t="shared" ca="1" si="81"/>
        <v/>
      </c>
      <c r="X1744" t="str">
        <f t="shared" si="82"/>
        <v/>
      </c>
      <c r="Y1744" t="str">
        <f t="shared" ca="1" si="83"/>
        <v/>
      </c>
    </row>
    <row r="1745" spans="1:25" x14ac:dyDescent="0.25">
      <c r="A1745">
        <v>1068</v>
      </c>
      <c r="B1745" t="s">
        <v>94</v>
      </c>
      <c r="C1745" t="s">
        <v>79</v>
      </c>
      <c r="D1745" t="s">
        <v>80</v>
      </c>
      <c r="E1745" t="s">
        <v>22</v>
      </c>
      <c r="F1745" t="s">
        <v>81</v>
      </c>
      <c r="G1745" t="s">
        <v>3866</v>
      </c>
      <c r="H1745" t="s">
        <v>25</v>
      </c>
      <c r="I1745" t="s">
        <v>25</v>
      </c>
      <c r="J1745" s="49" t="s">
        <v>3867</v>
      </c>
      <c r="K1745" t="s">
        <v>82</v>
      </c>
      <c r="L1745" t="s">
        <v>83</v>
      </c>
      <c r="M1745" s="50">
        <v>42627</v>
      </c>
      <c r="N1745" s="50">
        <v>42627</v>
      </c>
      <c r="O1745" s="51">
        <v>1</v>
      </c>
      <c r="P1745" s="51">
        <v>0</v>
      </c>
      <c r="Q1745">
        <v>100</v>
      </c>
      <c r="R1745" s="49" t="s">
        <v>3868</v>
      </c>
      <c r="S1745" s="49" t="s">
        <v>3867</v>
      </c>
      <c r="T1745" t="s">
        <v>84</v>
      </c>
      <c r="U1745" t="s">
        <v>24</v>
      </c>
      <c r="V1745" t="s">
        <v>85</v>
      </c>
      <c r="W1745" t="str">
        <f t="shared" ca="1" si="81"/>
        <v/>
      </c>
      <c r="X1745" t="str">
        <f t="shared" si="82"/>
        <v/>
      </c>
      <c r="Y1745" t="str">
        <f t="shared" ca="1" si="83"/>
        <v/>
      </c>
    </row>
    <row r="1746" spans="1:25" x14ac:dyDescent="0.25">
      <c r="A1746">
        <v>1069</v>
      </c>
      <c r="B1746" t="s">
        <v>94</v>
      </c>
      <c r="C1746" t="s">
        <v>79</v>
      </c>
      <c r="D1746" t="s">
        <v>80</v>
      </c>
      <c r="E1746" t="s">
        <v>22</v>
      </c>
      <c r="F1746" t="s">
        <v>81</v>
      </c>
      <c r="G1746" t="s">
        <v>95</v>
      </c>
      <c r="H1746" t="s">
        <v>23</v>
      </c>
      <c r="I1746" t="s">
        <v>23</v>
      </c>
      <c r="J1746" s="49" t="s">
        <v>3869</v>
      </c>
      <c r="K1746" t="s">
        <v>82</v>
      </c>
      <c r="L1746" t="s">
        <v>83</v>
      </c>
      <c r="M1746" s="50">
        <v>42626</v>
      </c>
      <c r="N1746" s="50">
        <v>42626</v>
      </c>
      <c r="O1746" s="51">
        <v>1</v>
      </c>
      <c r="P1746" s="51">
        <v>0</v>
      </c>
      <c r="Q1746">
        <v>100</v>
      </c>
      <c r="R1746" s="49" t="s">
        <v>3870</v>
      </c>
      <c r="S1746" s="49" t="s">
        <v>3870</v>
      </c>
      <c r="T1746" t="s">
        <v>84</v>
      </c>
      <c r="U1746" t="s">
        <v>24</v>
      </c>
      <c r="V1746" t="s">
        <v>85</v>
      </c>
      <c r="W1746" t="str">
        <f t="shared" ca="1" si="81"/>
        <v/>
      </c>
      <c r="X1746" t="str">
        <f t="shared" si="82"/>
        <v/>
      </c>
      <c r="Y1746" t="str">
        <f t="shared" ca="1" si="83"/>
        <v/>
      </c>
    </row>
    <row r="1747" spans="1:25" x14ac:dyDescent="0.25">
      <c r="A1747">
        <v>1070</v>
      </c>
      <c r="B1747" t="s">
        <v>94</v>
      </c>
      <c r="C1747" t="s">
        <v>79</v>
      </c>
      <c r="D1747" t="s">
        <v>80</v>
      </c>
      <c r="E1747" t="s">
        <v>22</v>
      </c>
      <c r="F1747" t="s">
        <v>81</v>
      </c>
      <c r="G1747" t="s">
        <v>95</v>
      </c>
      <c r="H1747" t="s">
        <v>23</v>
      </c>
      <c r="I1747" t="s">
        <v>23</v>
      </c>
      <c r="J1747" s="49" t="s">
        <v>3871</v>
      </c>
      <c r="K1747" t="s">
        <v>82</v>
      </c>
      <c r="L1747" t="s">
        <v>83</v>
      </c>
      <c r="M1747" s="50">
        <v>42626</v>
      </c>
      <c r="N1747" s="50">
        <v>42626</v>
      </c>
      <c r="O1747" s="51">
        <v>1</v>
      </c>
      <c r="P1747" s="51">
        <v>0</v>
      </c>
      <c r="Q1747">
        <v>100</v>
      </c>
      <c r="R1747" s="49" t="s">
        <v>3872</v>
      </c>
      <c r="S1747" s="49" t="s">
        <v>3872</v>
      </c>
      <c r="T1747" t="s">
        <v>84</v>
      </c>
      <c r="U1747" t="s">
        <v>24</v>
      </c>
      <c r="V1747" t="s">
        <v>85</v>
      </c>
      <c r="W1747" t="str">
        <f t="shared" ca="1" si="81"/>
        <v/>
      </c>
      <c r="X1747" t="str">
        <f t="shared" si="82"/>
        <v/>
      </c>
      <c r="Y1747" t="str">
        <f t="shared" ca="1" si="83"/>
        <v/>
      </c>
    </row>
    <row r="1748" spans="1:25" x14ac:dyDescent="0.25">
      <c r="A1748">
        <v>1072</v>
      </c>
      <c r="B1748" t="s">
        <v>94</v>
      </c>
      <c r="C1748" t="s">
        <v>79</v>
      </c>
      <c r="D1748" t="s">
        <v>80</v>
      </c>
      <c r="E1748" t="s">
        <v>22</v>
      </c>
      <c r="F1748" t="s">
        <v>81</v>
      </c>
      <c r="G1748" t="s">
        <v>95</v>
      </c>
      <c r="H1748" t="s">
        <v>23</v>
      </c>
      <c r="I1748" t="s">
        <v>23</v>
      </c>
      <c r="J1748" s="49" t="s">
        <v>3873</v>
      </c>
      <c r="K1748" t="s">
        <v>82</v>
      </c>
      <c r="L1748" t="s">
        <v>83</v>
      </c>
      <c r="M1748" s="50">
        <v>42626</v>
      </c>
      <c r="N1748" s="50">
        <v>42626</v>
      </c>
      <c r="O1748" s="51">
        <v>1</v>
      </c>
      <c r="P1748" s="51">
        <v>0</v>
      </c>
      <c r="Q1748">
        <v>100</v>
      </c>
      <c r="R1748" s="49" t="s">
        <v>3874</v>
      </c>
      <c r="S1748" s="49" t="s">
        <v>3874</v>
      </c>
      <c r="T1748" t="s">
        <v>84</v>
      </c>
      <c r="U1748" t="s">
        <v>24</v>
      </c>
      <c r="V1748" t="s">
        <v>85</v>
      </c>
      <c r="W1748" t="str">
        <f t="shared" ca="1" si="81"/>
        <v/>
      </c>
      <c r="X1748" t="str">
        <f t="shared" si="82"/>
        <v/>
      </c>
      <c r="Y1748" t="str">
        <f t="shared" ca="1" si="83"/>
        <v/>
      </c>
    </row>
    <row r="1749" spans="1:25" x14ac:dyDescent="0.25">
      <c r="A1749">
        <v>1073</v>
      </c>
      <c r="B1749" t="s">
        <v>94</v>
      </c>
      <c r="C1749" t="s">
        <v>79</v>
      </c>
      <c r="D1749" t="s">
        <v>80</v>
      </c>
      <c r="E1749" t="s">
        <v>22</v>
      </c>
      <c r="F1749" t="s">
        <v>81</v>
      </c>
      <c r="G1749" t="s">
        <v>3335</v>
      </c>
      <c r="H1749" t="s">
        <v>23</v>
      </c>
      <c r="I1749" t="s">
        <v>23</v>
      </c>
      <c r="J1749" s="49" t="s">
        <v>3875</v>
      </c>
      <c r="K1749" t="s">
        <v>82</v>
      </c>
      <c r="L1749" t="s">
        <v>83</v>
      </c>
      <c r="M1749" s="50">
        <v>42626</v>
      </c>
      <c r="N1749" s="50">
        <v>42626</v>
      </c>
      <c r="O1749" s="51">
        <v>1</v>
      </c>
      <c r="P1749" s="51">
        <v>0</v>
      </c>
      <c r="Q1749">
        <v>100</v>
      </c>
      <c r="R1749" s="49" t="s">
        <v>3876</v>
      </c>
      <c r="S1749" s="49" t="s">
        <v>3876</v>
      </c>
      <c r="T1749" t="s">
        <v>84</v>
      </c>
      <c r="U1749" t="s">
        <v>24</v>
      </c>
      <c r="V1749" t="s">
        <v>85</v>
      </c>
      <c r="W1749" t="str">
        <f t="shared" ca="1" si="81"/>
        <v/>
      </c>
      <c r="X1749" t="str">
        <f t="shared" si="82"/>
        <v/>
      </c>
      <c r="Y1749" t="str">
        <f t="shared" ca="1" si="83"/>
        <v/>
      </c>
    </row>
    <row r="1750" spans="1:25" x14ac:dyDescent="0.25">
      <c r="A1750">
        <v>1074</v>
      </c>
      <c r="B1750" t="s">
        <v>94</v>
      </c>
      <c r="C1750" t="s">
        <v>79</v>
      </c>
      <c r="D1750" t="s">
        <v>80</v>
      </c>
      <c r="E1750" t="s">
        <v>22</v>
      </c>
      <c r="F1750" t="s">
        <v>81</v>
      </c>
      <c r="G1750" t="s">
        <v>95</v>
      </c>
      <c r="H1750" t="s">
        <v>23</v>
      </c>
      <c r="I1750" t="s">
        <v>23</v>
      </c>
      <c r="J1750" s="49" t="s">
        <v>3877</v>
      </c>
      <c r="K1750" t="s">
        <v>82</v>
      </c>
      <c r="L1750" t="s">
        <v>83</v>
      </c>
      <c r="M1750" s="50">
        <v>42626</v>
      </c>
      <c r="N1750" s="50">
        <v>42626</v>
      </c>
      <c r="O1750" s="51">
        <v>1</v>
      </c>
      <c r="P1750" s="51">
        <v>0</v>
      </c>
      <c r="Q1750">
        <v>100</v>
      </c>
      <c r="R1750" s="49" t="s">
        <v>3878</v>
      </c>
      <c r="S1750" s="49" t="s">
        <v>3878</v>
      </c>
      <c r="T1750" t="s">
        <v>84</v>
      </c>
      <c r="U1750" t="s">
        <v>24</v>
      </c>
      <c r="V1750" t="s">
        <v>85</v>
      </c>
      <c r="W1750" t="str">
        <f t="shared" ca="1" si="81"/>
        <v/>
      </c>
      <c r="X1750" t="str">
        <f t="shared" si="82"/>
        <v/>
      </c>
      <c r="Y1750" t="str">
        <f t="shared" ca="1" si="83"/>
        <v/>
      </c>
    </row>
    <row r="1751" spans="1:25" x14ac:dyDescent="0.25">
      <c r="A1751">
        <v>1075</v>
      </c>
      <c r="B1751" t="s">
        <v>94</v>
      </c>
      <c r="C1751" t="s">
        <v>79</v>
      </c>
      <c r="D1751" t="s">
        <v>80</v>
      </c>
      <c r="E1751" t="s">
        <v>22</v>
      </c>
      <c r="F1751" t="s">
        <v>81</v>
      </c>
      <c r="G1751" t="s">
        <v>3879</v>
      </c>
      <c r="H1751" t="s">
        <v>23</v>
      </c>
      <c r="I1751" t="s">
        <v>23</v>
      </c>
      <c r="J1751" s="49" t="s">
        <v>3880</v>
      </c>
      <c r="K1751" t="s">
        <v>82</v>
      </c>
      <c r="L1751" t="s">
        <v>83</v>
      </c>
      <c r="M1751" s="50">
        <v>42626</v>
      </c>
      <c r="N1751" s="50">
        <v>42626</v>
      </c>
      <c r="O1751" s="51">
        <v>1</v>
      </c>
      <c r="P1751" s="51">
        <v>0</v>
      </c>
      <c r="Q1751">
        <v>100</v>
      </c>
      <c r="R1751" s="49" t="s">
        <v>3881</v>
      </c>
      <c r="S1751" s="49" t="s">
        <v>3881</v>
      </c>
      <c r="T1751" t="s">
        <v>84</v>
      </c>
      <c r="U1751" t="s">
        <v>24</v>
      </c>
      <c r="V1751" t="s">
        <v>85</v>
      </c>
      <c r="W1751" t="str">
        <f t="shared" ca="1" si="81"/>
        <v/>
      </c>
      <c r="X1751" t="str">
        <f t="shared" si="82"/>
        <v/>
      </c>
      <c r="Y1751" t="str">
        <f t="shared" ca="1" si="83"/>
        <v/>
      </c>
    </row>
    <row r="1752" spans="1:25" x14ac:dyDescent="0.25">
      <c r="A1752">
        <v>1076</v>
      </c>
      <c r="B1752" t="s">
        <v>94</v>
      </c>
      <c r="C1752" t="s">
        <v>79</v>
      </c>
      <c r="D1752" t="s">
        <v>80</v>
      </c>
      <c r="E1752" t="s">
        <v>22</v>
      </c>
      <c r="F1752" t="s">
        <v>81</v>
      </c>
      <c r="G1752" t="s">
        <v>95</v>
      </c>
      <c r="H1752" t="s">
        <v>23</v>
      </c>
      <c r="I1752" t="s">
        <v>23</v>
      </c>
      <c r="J1752" s="49" t="s">
        <v>3882</v>
      </c>
      <c r="K1752" t="s">
        <v>82</v>
      </c>
      <c r="L1752" t="s">
        <v>83</v>
      </c>
      <c r="M1752" s="50">
        <v>42626</v>
      </c>
      <c r="N1752" s="50">
        <v>42626</v>
      </c>
      <c r="O1752" s="51">
        <v>1</v>
      </c>
      <c r="P1752" s="51">
        <v>0</v>
      </c>
      <c r="Q1752">
        <v>100</v>
      </c>
      <c r="R1752" s="49" t="s">
        <v>3883</v>
      </c>
      <c r="S1752" s="49" t="s">
        <v>3883</v>
      </c>
      <c r="T1752" t="s">
        <v>84</v>
      </c>
      <c r="U1752" t="s">
        <v>24</v>
      </c>
      <c r="V1752" t="s">
        <v>85</v>
      </c>
      <c r="W1752" t="str">
        <f t="shared" ca="1" si="81"/>
        <v/>
      </c>
      <c r="X1752" t="str">
        <f t="shared" si="82"/>
        <v/>
      </c>
      <c r="Y1752" t="str">
        <f t="shared" ca="1" si="83"/>
        <v/>
      </c>
    </row>
    <row r="1753" spans="1:25" x14ac:dyDescent="0.25">
      <c r="A1753">
        <v>1077</v>
      </c>
      <c r="B1753" t="s">
        <v>94</v>
      </c>
      <c r="C1753" t="s">
        <v>79</v>
      </c>
      <c r="D1753" t="s">
        <v>80</v>
      </c>
      <c r="E1753" t="s">
        <v>22</v>
      </c>
      <c r="F1753" t="s">
        <v>81</v>
      </c>
      <c r="G1753" t="s">
        <v>3884</v>
      </c>
      <c r="H1753" t="s">
        <v>23</v>
      </c>
      <c r="I1753" t="s">
        <v>23</v>
      </c>
      <c r="J1753" s="49" t="s">
        <v>3882</v>
      </c>
      <c r="K1753" t="s">
        <v>82</v>
      </c>
      <c r="L1753" t="s">
        <v>83</v>
      </c>
      <c r="M1753" s="50">
        <v>42626</v>
      </c>
      <c r="N1753" s="50">
        <v>42626</v>
      </c>
      <c r="O1753" s="51">
        <v>1</v>
      </c>
      <c r="P1753" s="51">
        <v>0</v>
      </c>
      <c r="Q1753">
        <v>100</v>
      </c>
      <c r="R1753" s="49" t="s">
        <v>3885</v>
      </c>
      <c r="S1753" s="49" t="s">
        <v>3885</v>
      </c>
      <c r="T1753" t="s">
        <v>84</v>
      </c>
      <c r="U1753" t="s">
        <v>24</v>
      </c>
      <c r="V1753" t="s">
        <v>85</v>
      </c>
      <c r="W1753" t="str">
        <f t="shared" ca="1" si="81"/>
        <v/>
      </c>
      <c r="X1753" t="str">
        <f t="shared" si="82"/>
        <v/>
      </c>
      <c r="Y1753" t="str">
        <f t="shared" ca="1" si="83"/>
        <v/>
      </c>
    </row>
    <row r="1754" spans="1:25" x14ac:dyDescent="0.25">
      <c r="A1754">
        <v>1078</v>
      </c>
      <c r="B1754" t="s">
        <v>94</v>
      </c>
      <c r="C1754" t="s">
        <v>79</v>
      </c>
      <c r="D1754" t="s">
        <v>80</v>
      </c>
      <c r="E1754" t="s">
        <v>22</v>
      </c>
      <c r="F1754" t="s">
        <v>81</v>
      </c>
      <c r="G1754" t="s">
        <v>3886</v>
      </c>
      <c r="H1754" t="s">
        <v>23</v>
      </c>
      <c r="I1754" t="s">
        <v>23</v>
      </c>
      <c r="J1754" s="49" t="s">
        <v>3882</v>
      </c>
      <c r="K1754" t="s">
        <v>82</v>
      </c>
      <c r="L1754" t="s">
        <v>83</v>
      </c>
      <c r="M1754" s="50">
        <v>42626</v>
      </c>
      <c r="N1754" s="50">
        <v>42626</v>
      </c>
      <c r="O1754" s="51">
        <v>1</v>
      </c>
      <c r="P1754" s="51">
        <v>0</v>
      </c>
      <c r="Q1754">
        <v>100</v>
      </c>
      <c r="R1754" s="49" t="s">
        <v>3887</v>
      </c>
      <c r="S1754" s="49" t="s">
        <v>3887</v>
      </c>
      <c r="T1754" t="s">
        <v>84</v>
      </c>
      <c r="U1754" t="s">
        <v>24</v>
      </c>
      <c r="V1754" t="s">
        <v>85</v>
      </c>
      <c r="W1754" t="str">
        <f t="shared" ca="1" si="81"/>
        <v/>
      </c>
      <c r="X1754" t="str">
        <f t="shared" si="82"/>
        <v/>
      </c>
      <c r="Y1754" t="str">
        <f t="shared" ca="1" si="83"/>
        <v/>
      </c>
    </row>
    <row r="1755" spans="1:25" x14ac:dyDescent="0.25">
      <c r="A1755">
        <v>1079</v>
      </c>
      <c r="B1755" t="s">
        <v>94</v>
      </c>
      <c r="C1755" t="s">
        <v>79</v>
      </c>
      <c r="D1755" t="s">
        <v>80</v>
      </c>
      <c r="E1755" t="s">
        <v>22</v>
      </c>
      <c r="F1755" t="s">
        <v>81</v>
      </c>
      <c r="G1755" t="s">
        <v>97</v>
      </c>
      <c r="H1755" t="s">
        <v>23</v>
      </c>
      <c r="I1755" t="s">
        <v>23</v>
      </c>
      <c r="J1755" s="49" t="s">
        <v>3882</v>
      </c>
      <c r="K1755" t="s">
        <v>82</v>
      </c>
      <c r="L1755" t="s">
        <v>83</v>
      </c>
      <c r="M1755" s="50">
        <v>42626</v>
      </c>
      <c r="N1755" s="50">
        <v>42626</v>
      </c>
      <c r="O1755" s="51">
        <v>1</v>
      </c>
      <c r="P1755" s="51">
        <v>0</v>
      </c>
      <c r="Q1755">
        <v>100</v>
      </c>
      <c r="R1755" s="49" t="s">
        <v>3888</v>
      </c>
      <c r="S1755" s="49" t="s">
        <v>3889</v>
      </c>
      <c r="T1755" t="s">
        <v>84</v>
      </c>
      <c r="U1755" t="s">
        <v>24</v>
      </c>
      <c r="V1755" t="s">
        <v>85</v>
      </c>
      <c r="W1755" t="str">
        <f t="shared" ca="1" si="81"/>
        <v/>
      </c>
      <c r="X1755" t="str">
        <f t="shared" si="82"/>
        <v/>
      </c>
      <c r="Y1755" t="str">
        <f t="shared" ca="1" si="83"/>
        <v/>
      </c>
    </row>
    <row r="1756" spans="1:25" x14ac:dyDescent="0.25">
      <c r="A1756">
        <v>1080</v>
      </c>
      <c r="B1756" t="s">
        <v>94</v>
      </c>
      <c r="C1756" t="s">
        <v>79</v>
      </c>
      <c r="D1756" t="s">
        <v>80</v>
      </c>
      <c r="E1756" t="s">
        <v>22</v>
      </c>
      <c r="F1756" t="s">
        <v>81</v>
      </c>
      <c r="G1756" t="s">
        <v>97</v>
      </c>
      <c r="H1756" t="s">
        <v>23</v>
      </c>
      <c r="I1756" t="s">
        <v>23</v>
      </c>
      <c r="J1756" s="49" t="s">
        <v>3882</v>
      </c>
      <c r="K1756" t="s">
        <v>82</v>
      </c>
      <c r="L1756" t="s">
        <v>83</v>
      </c>
      <c r="M1756" s="50">
        <v>42626</v>
      </c>
      <c r="N1756" s="50">
        <v>42626</v>
      </c>
      <c r="O1756" s="51">
        <v>1</v>
      </c>
      <c r="P1756" s="51">
        <v>0</v>
      </c>
      <c r="Q1756">
        <v>100</v>
      </c>
      <c r="R1756" s="49" t="s">
        <v>3890</v>
      </c>
      <c r="S1756" s="49" t="s">
        <v>3890</v>
      </c>
      <c r="T1756" t="s">
        <v>84</v>
      </c>
      <c r="U1756" t="s">
        <v>24</v>
      </c>
      <c r="V1756" t="s">
        <v>85</v>
      </c>
      <c r="W1756" t="str">
        <f t="shared" ca="1" si="81"/>
        <v/>
      </c>
      <c r="X1756" t="str">
        <f t="shared" si="82"/>
        <v/>
      </c>
      <c r="Y1756" t="str">
        <f t="shared" ca="1" si="83"/>
        <v/>
      </c>
    </row>
    <row r="1757" spans="1:25" x14ac:dyDescent="0.25">
      <c r="A1757">
        <v>1093</v>
      </c>
      <c r="B1757" t="s">
        <v>94</v>
      </c>
      <c r="C1757" t="s">
        <v>79</v>
      </c>
      <c r="D1757" t="s">
        <v>80</v>
      </c>
      <c r="E1757" t="s">
        <v>22</v>
      </c>
      <c r="F1757" t="s">
        <v>81</v>
      </c>
      <c r="G1757" t="s">
        <v>3891</v>
      </c>
      <c r="H1757" t="s">
        <v>25</v>
      </c>
      <c r="I1757" t="s">
        <v>25</v>
      </c>
      <c r="J1757" s="49" t="s">
        <v>3848</v>
      </c>
      <c r="K1757" t="s">
        <v>82</v>
      </c>
      <c r="L1757" t="s">
        <v>83</v>
      </c>
      <c r="M1757" s="50">
        <v>42627</v>
      </c>
      <c r="N1757" s="50">
        <v>42627</v>
      </c>
      <c r="O1757" s="51">
        <v>1.7999999523162842</v>
      </c>
      <c r="P1757" s="51">
        <v>0</v>
      </c>
      <c r="Q1757">
        <v>100</v>
      </c>
      <c r="R1757" s="49" t="s">
        <v>3892</v>
      </c>
      <c r="S1757" s="49" t="s">
        <v>3807</v>
      </c>
      <c r="T1757" t="s">
        <v>84</v>
      </c>
      <c r="U1757" t="s">
        <v>24</v>
      </c>
      <c r="V1757" t="s">
        <v>85</v>
      </c>
      <c r="W1757" t="str">
        <f t="shared" ca="1" si="81"/>
        <v/>
      </c>
      <c r="X1757" t="str">
        <f t="shared" si="82"/>
        <v/>
      </c>
      <c r="Y1757" t="str">
        <f t="shared" ca="1" si="83"/>
        <v/>
      </c>
    </row>
    <row r="1758" spans="1:25" x14ac:dyDescent="0.25">
      <c r="A1758">
        <v>1097</v>
      </c>
      <c r="B1758" t="s">
        <v>94</v>
      </c>
      <c r="C1758" t="s">
        <v>79</v>
      </c>
      <c r="D1758" t="s">
        <v>80</v>
      </c>
      <c r="E1758" t="s">
        <v>22</v>
      </c>
      <c r="F1758" t="s">
        <v>81</v>
      </c>
      <c r="G1758" t="s">
        <v>3893</v>
      </c>
      <c r="H1758" t="s">
        <v>25</v>
      </c>
      <c r="I1758" t="s">
        <v>25</v>
      </c>
      <c r="J1758" s="49" t="s">
        <v>3848</v>
      </c>
      <c r="K1758" t="s">
        <v>82</v>
      </c>
      <c r="L1758" t="s">
        <v>83</v>
      </c>
      <c r="M1758" s="50">
        <v>42627</v>
      </c>
      <c r="N1758" s="50">
        <v>42627</v>
      </c>
      <c r="O1758" s="51">
        <v>2</v>
      </c>
      <c r="P1758" s="51">
        <v>0</v>
      </c>
      <c r="Q1758">
        <v>100</v>
      </c>
      <c r="R1758" s="49" t="s">
        <v>3894</v>
      </c>
      <c r="S1758" s="49" t="s">
        <v>3807</v>
      </c>
      <c r="T1758" t="s">
        <v>84</v>
      </c>
      <c r="U1758" t="s">
        <v>24</v>
      </c>
      <c r="V1758" t="s">
        <v>85</v>
      </c>
      <c r="W1758" t="str">
        <f t="shared" ca="1" si="81"/>
        <v/>
      </c>
      <c r="X1758" t="str">
        <f t="shared" si="82"/>
        <v/>
      </c>
      <c r="Y1758" t="str">
        <f t="shared" ca="1" si="83"/>
        <v/>
      </c>
    </row>
    <row r="1759" spans="1:25" x14ac:dyDescent="0.25">
      <c r="A1759">
        <v>1103</v>
      </c>
      <c r="B1759" t="s">
        <v>94</v>
      </c>
      <c r="C1759" t="s">
        <v>79</v>
      </c>
      <c r="D1759" t="s">
        <v>80</v>
      </c>
      <c r="E1759" t="s">
        <v>22</v>
      </c>
      <c r="F1759" t="s">
        <v>92</v>
      </c>
      <c r="G1759" t="s">
        <v>3895</v>
      </c>
      <c r="H1759" t="s">
        <v>25</v>
      </c>
      <c r="I1759" t="s">
        <v>25</v>
      </c>
      <c r="J1759" s="49" t="s">
        <v>3896</v>
      </c>
      <c r="K1759" t="s">
        <v>82</v>
      </c>
      <c r="L1759" t="s">
        <v>83</v>
      </c>
      <c r="M1759" s="50">
        <v>42627</v>
      </c>
      <c r="N1759" s="50">
        <v>42627</v>
      </c>
      <c r="O1759" s="51">
        <v>2</v>
      </c>
      <c r="P1759" s="51">
        <v>0</v>
      </c>
      <c r="Q1759">
        <v>100</v>
      </c>
      <c r="R1759" s="49" t="s">
        <v>3897</v>
      </c>
      <c r="S1759" s="49" t="s">
        <v>3897</v>
      </c>
      <c r="T1759" t="s">
        <v>84</v>
      </c>
      <c r="U1759" t="s">
        <v>24</v>
      </c>
      <c r="V1759" t="s">
        <v>85</v>
      </c>
      <c r="W1759" t="str">
        <f t="shared" ca="1" si="81"/>
        <v/>
      </c>
      <c r="X1759" t="str">
        <f t="shared" si="82"/>
        <v/>
      </c>
      <c r="Y1759" t="str">
        <f t="shared" ca="1" si="83"/>
        <v/>
      </c>
    </row>
    <row r="1760" spans="1:25" x14ac:dyDescent="0.25">
      <c r="A1760">
        <v>1114</v>
      </c>
      <c r="B1760" t="s">
        <v>94</v>
      </c>
      <c r="C1760" t="s">
        <v>79</v>
      </c>
      <c r="D1760" t="s">
        <v>80</v>
      </c>
      <c r="E1760" t="s">
        <v>22</v>
      </c>
      <c r="F1760" t="s">
        <v>81</v>
      </c>
      <c r="G1760" t="s">
        <v>3898</v>
      </c>
      <c r="H1760" t="s">
        <v>25</v>
      </c>
      <c r="I1760" t="s">
        <v>25</v>
      </c>
      <c r="J1760" s="49" t="s">
        <v>3848</v>
      </c>
      <c r="K1760" t="s">
        <v>82</v>
      </c>
      <c r="L1760" t="s">
        <v>83</v>
      </c>
      <c r="M1760" s="50">
        <v>42627</v>
      </c>
      <c r="N1760" s="50">
        <v>42627</v>
      </c>
      <c r="O1760" s="51">
        <v>1.2999999523162842</v>
      </c>
      <c r="P1760" s="51">
        <v>0</v>
      </c>
      <c r="Q1760">
        <v>100</v>
      </c>
      <c r="R1760" s="49" t="s">
        <v>3899</v>
      </c>
      <c r="S1760" s="49" t="s">
        <v>3848</v>
      </c>
      <c r="T1760" t="s">
        <v>84</v>
      </c>
      <c r="U1760" t="s">
        <v>24</v>
      </c>
      <c r="V1760" t="s">
        <v>85</v>
      </c>
      <c r="W1760" t="str">
        <f t="shared" ca="1" si="81"/>
        <v/>
      </c>
      <c r="X1760" t="str">
        <f t="shared" si="82"/>
        <v/>
      </c>
      <c r="Y1760" t="str">
        <f t="shared" ca="1" si="83"/>
        <v/>
      </c>
    </row>
    <row r="1761" spans="1:25" x14ac:dyDescent="0.25">
      <c r="A1761">
        <v>1115</v>
      </c>
      <c r="B1761" t="s">
        <v>94</v>
      </c>
      <c r="C1761" t="s">
        <v>79</v>
      </c>
      <c r="D1761" t="s">
        <v>80</v>
      </c>
      <c r="E1761" t="s">
        <v>22</v>
      </c>
      <c r="F1761" t="s">
        <v>81</v>
      </c>
      <c r="G1761" t="s">
        <v>3900</v>
      </c>
      <c r="H1761" t="s">
        <v>25</v>
      </c>
      <c r="I1761" t="s">
        <v>25</v>
      </c>
      <c r="J1761" s="49" t="s">
        <v>3848</v>
      </c>
      <c r="K1761" t="s">
        <v>82</v>
      </c>
      <c r="L1761" t="s">
        <v>83</v>
      </c>
      <c r="M1761" s="50">
        <v>42627</v>
      </c>
      <c r="N1761" s="50">
        <v>42627</v>
      </c>
      <c r="O1761" s="51">
        <v>1.2999999523162842</v>
      </c>
      <c r="P1761" s="51">
        <v>0</v>
      </c>
      <c r="Q1761">
        <v>100</v>
      </c>
      <c r="R1761" s="49" t="s">
        <v>3901</v>
      </c>
      <c r="S1761" s="49" t="s">
        <v>3848</v>
      </c>
      <c r="T1761" t="s">
        <v>84</v>
      </c>
      <c r="U1761" t="s">
        <v>24</v>
      </c>
      <c r="V1761" t="s">
        <v>85</v>
      </c>
      <c r="W1761" t="str">
        <f t="shared" ca="1" si="81"/>
        <v/>
      </c>
      <c r="X1761" t="str">
        <f t="shared" si="82"/>
        <v/>
      </c>
      <c r="Y1761" t="str">
        <f t="shared" ca="1" si="83"/>
        <v/>
      </c>
    </row>
    <row r="1762" spans="1:25" x14ac:dyDescent="0.25">
      <c r="A1762">
        <v>1127</v>
      </c>
      <c r="B1762" t="s">
        <v>94</v>
      </c>
      <c r="C1762" t="s">
        <v>79</v>
      </c>
      <c r="D1762" t="s">
        <v>80</v>
      </c>
      <c r="E1762" t="s">
        <v>22</v>
      </c>
      <c r="F1762" t="s">
        <v>81</v>
      </c>
      <c r="G1762" t="s">
        <v>3902</v>
      </c>
      <c r="H1762" t="s">
        <v>25</v>
      </c>
      <c r="I1762" t="s">
        <v>25</v>
      </c>
      <c r="J1762" s="49" t="s">
        <v>3848</v>
      </c>
      <c r="K1762" t="s">
        <v>82</v>
      </c>
      <c r="L1762" t="s">
        <v>83</v>
      </c>
      <c r="M1762" s="50">
        <v>42627</v>
      </c>
      <c r="N1762" s="50">
        <v>42627</v>
      </c>
      <c r="O1762" s="51">
        <v>1</v>
      </c>
      <c r="P1762" s="51">
        <v>0</v>
      </c>
      <c r="Q1762">
        <v>100</v>
      </c>
      <c r="R1762" s="49" t="s">
        <v>3903</v>
      </c>
      <c r="S1762" s="49" t="s">
        <v>3848</v>
      </c>
      <c r="T1762" t="s">
        <v>84</v>
      </c>
      <c r="U1762" t="s">
        <v>24</v>
      </c>
      <c r="V1762" t="s">
        <v>85</v>
      </c>
      <c r="W1762" t="str">
        <f t="shared" ca="1" si="81"/>
        <v/>
      </c>
      <c r="X1762" t="str">
        <f t="shared" si="82"/>
        <v/>
      </c>
      <c r="Y1762" t="str">
        <f t="shared" ca="1" si="83"/>
        <v/>
      </c>
    </row>
    <row r="1763" spans="1:25" x14ac:dyDescent="0.25">
      <c r="A1763">
        <v>1128</v>
      </c>
      <c r="B1763" t="s">
        <v>94</v>
      </c>
      <c r="C1763" t="s">
        <v>79</v>
      </c>
      <c r="D1763" t="s">
        <v>80</v>
      </c>
      <c r="E1763" t="s">
        <v>22</v>
      </c>
      <c r="F1763" t="s">
        <v>81</v>
      </c>
      <c r="G1763" t="s">
        <v>3904</v>
      </c>
      <c r="H1763" t="s">
        <v>25</v>
      </c>
      <c r="I1763" t="s">
        <v>25</v>
      </c>
      <c r="J1763" s="49" t="s">
        <v>3848</v>
      </c>
      <c r="K1763" t="s">
        <v>82</v>
      </c>
      <c r="L1763" t="s">
        <v>83</v>
      </c>
      <c r="M1763" s="50">
        <v>42627</v>
      </c>
      <c r="N1763" s="50">
        <v>42627</v>
      </c>
      <c r="O1763" s="51">
        <v>1</v>
      </c>
      <c r="P1763" s="51">
        <v>0</v>
      </c>
      <c r="Q1763">
        <v>100</v>
      </c>
      <c r="R1763" s="49" t="s">
        <v>3905</v>
      </c>
      <c r="S1763" s="49" t="s">
        <v>3848</v>
      </c>
      <c r="T1763" t="s">
        <v>84</v>
      </c>
      <c r="U1763" t="s">
        <v>24</v>
      </c>
      <c r="V1763" t="s">
        <v>85</v>
      </c>
      <c r="W1763" t="str">
        <f t="shared" ca="1" si="81"/>
        <v/>
      </c>
      <c r="X1763" t="str">
        <f t="shared" si="82"/>
        <v/>
      </c>
      <c r="Y1763" t="str">
        <f t="shared" ca="1" si="83"/>
        <v/>
      </c>
    </row>
    <row r="1764" spans="1:25" x14ac:dyDescent="0.25">
      <c r="A1764">
        <v>1137</v>
      </c>
      <c r="B1764" t="s">
        <v>94</v>
      </c>
      <c r="C1764" t="s">
        <v>79</v>
      </c>
      <c r="D1764" t="s">
        <v>80</v>
      </c>
      <c r="E1764" t="s">
        <v>22</v>
      </c>
      <c r="F1764" t="s">
        <v>81</v>
      </c>
      <c r="G1764" t="s">
        <v>3906</v>
      </c>
      <c r="H1764" t="s">
        <v>25</v>
      </c>
      <c r="I1764" t="s">
        <v>25</v>
      </c>
      <c r="J1764" s="49" t="s">
        <v>3907</v>
      </c>
      <c r="K1764" t="s">
        <v>82</v>
      </c>
      <c r="L1764" t="s">
        <v>83</v>
      </c>
      <c r="M1764" s="50">
        <v>42627</v>
      </c>
      <c r="N1764" s="50">
        <v>42627</v>
      </c>
      <c r="O1764" s="51">
        <v>1.5</v>
      </c>
      <c r="P1764" s="51">
        <v>0</v>
      </c>
      <c r="Q1764">
        <v>100</v>
      </c>
      <c r="R1764" s="49" t="s">
        <v>3908</v>
      </c>
      <c r="S1764" s="49" t="s">
        <v>3848</v>
      </c>
      <c r="T1764" t="s">
        <v>84</v>
      </c>
      <c r="U1764" t="s">
        <v>24</v>
      </c>
      <c r="V1764" t="s">
        <v>85</v>
      </c>
      <c r="W1764" t="str">
        <f t="shared" ca="1" si="81"/>
        <v/>
      </c>
      <c r="X1764" t="str">
        <f t="shared" si="82"/>
        <v/>
      </c>
      <c r="Y1764" t="str">
        <f t="shared" ca="1" si="83"/>
        <v/>
      </c>
    </row>
    <row r="1765" spans="1:25" x14ac:dyDescent="0.25">
      <c r="A1765">
        <v>1139</v>
      </c>
      <c r="B1765" t="s">
        <v>94</v>
      </c>
      <c r="C1765" t="s">
        <v>79</v>
      </c>
      <c r="D1765" t="s">
        <v>80</v>
      </c>
      <c r="E1765" t="s">
        <v>22</v>
      </c>
      <c r="F1765" t="s">
        <v>81</v>
      </c>
      <c r="G1765" t="s">
        <v>3909</v>
      </c>
      <c r="H1765" t="s">
        <v>25</v>
      </c>
      <c r="I1765" t="s">
        <v>25</v>
      </c>
      <c r="J1765" s="49" t="s">
        <v>3910</v>
      </c>
      <c r="K1765" t="s">
        <v>82</v>
      </c>
      <c r="L1765" t="s">
        <v>83</v>
      </c>
      <c r="M1765" s="50">
        <v>42627</v>
      </c>
      <c r="N1765" s="50">
        <v>42627</v>
      </c>
      <c r="O1765" s="51">
        <v>1.2999999523162842</v>
      </c>
      <c r="P1765" s="51">
        <v>0</v>
      </c>
      <c r="Q1765">
        <v>100</v>
      </c>
      <c r="R1765" s="49" t="s">
        <v>3911</v>
      </c>
      <c r="S1765" s="49" t="s">
        <v>3912</v>
      </c>
      <c r="T1765" t="s">
        <v>84</v>
      </c>
      <c r="U1765" t="s">
        <v>24</v>
      </c>
      <c r="V1765" t="s">
        <v>85</v>
      </c>
      <c r="W1765" t="str">
        <f t="shared" ca="1" si="81"/>
        <v/>
      </c>
      <c r="X1765" t="str">
        <f t="shared" si="82"/>
        <v/>
      </c>
      <c r="Y1765" t="str">
        <f t="shared" ca="1" si="83"/>
        <v/>
      </c>
    </row>
    <row r="1766" spans="1:25" x14ac:dyDescent="0.25">
      <c r="A1766">
        <v>1154</v>
      </c>
      <c r="B1766" t="s">
        <v>94</v>
      </c>
      <c r="C1766" t="s">
        <v>79</v>
      </c>
      <c r="D1766" t="s">
        <v>80</v>
      </c>
      <c r="E1766" t="s">
        <v>22</v>
      </c>
      <c r="F1766" t="s">
        <v>81</v>
      </c>
      <c r="G1766" t="s">
        <v>3895</v>
      </c>
      <c r="H1766" t="s">
        <v>25</v>
      </c>
      <c r="I1766" t="s">
        <v>25</v>
      </c>
      <c r="J1766" s="49" t="s">
        <v>3913</v>
      </c>
      <c r="K1766" t="s">
        <v>82</v>
      </c>
      <c r="L1766" t="s">
        <v>83</v>
      </c>
      <c r="M1766" s="50">
        <v>42627</v>
      </c>
      <c r="N1766" s="50">
        <v>42627</v>
      </c>
      <c r="O1766" s="51">
        <v>1.7999999523162842</v>
      </c>
      <c r="P1766" s="51">
        <v>0</v>
      </c>
      <c r="Q1766">
        <v>100</v>
      </c>
      <c r="R1766" s="49" t="s">
        <v>3914</v>
      </c>
      <c r="S1766" s="49" t="s">
        <v>3914</v>
      </c>
      <c r="T1766" t="s">
        <v>84</v>
      </c>
      <c r="U1766" t="s">
        <v>24</v>
      </c>
      <c r="V1766" t="s">
        <v>85</v>
      </c>
      <c r="W1766" t="str">
        <f t="shared" ca="1" si="81"/>
        <v/>
      </c>
      <c r="X1766" t="str">
        <f t="shared" si="82"/>
        <v/>
      </c>
      <c r="Y1766" t="str">
        <f t="shared" ca="1" si="83"/>
        <v/>
      </c>
    </row>
    <row r="1767" spans="1:25" x14ac:dyDescent="0.25">
      <c r="A1767">
        <v>1160</v>
      </c>
      <c r="B1767" t="s">
        <v>94</v>
      </c>
      <c r="C1767" t="s">
        <v>79</v>
      </c>
      <c r="D1767" t="s">
        <v>80</v>
      </c>
      <c r="E1767" t="s">
        <v>22</v>
      </c>
      <c r="F1767" t="s">
        <v>81</v>
      </c>
      <c r="G1767" t="s">
        <v>3915</v>
      </c>
      <c r="H1767" t="s">
        <v>25</v>
      </c>
      <c r="I1767" t="s">
        <v>25</v>
      </c>
      <c r="J1767" s="49" t="s">
        <v>3916</v>
      </c>
      <c r="K1767" t="s">
        <v>82</v>
      </c>
      <c r="L1767" t="s">
        <v>83</v>
      </c>
      <c r="M1767" s="50">
        <v>42627</v>
      </c>
      <c r="N1767" s="50">
        <v>42627</v>
      </c>
      <c r="O1767" s="51">
        <v>2</v>
      </c>
      <c r="P1767" s="51">
        <v>0</v>
      </c>
      <c r="Q1767">
        <v>100</v>
      </c>
      <c r="R1767" s="49" t="s">
        <v>3917</v>
      </c>
      <c r="S1767" s="49" t="s">
        <v>3917</v>
      </c>
      <c r="T1767" t="s">
        <v>84</v>
      </c>
      <c r="U1767" t="s">
        <v>24</v>
      </c>
      <c r="V1767" t="s">
        <v>85</v>
      </c>
      <c r="W1767" t="str">
        <f t="shared" ca="1" si="81"/>
        <v/>
      </c>
      <c r="X1767" t="str">
        <f t="shared" si="82"/>
        <v/>
      </c>
      <c r="Y1767" t="str">
        <f t="shared" ca="1" si="83"/>
        <v/>
      </c>
    </row>
    <row r="1768" spans="1:25" x14ac:dyDescent="0.25">
      <c r="A1768">
        <v>2003</v>
      </c>
      <c r="B1768" t="s">
        <v>94</v>
      </c>
      <c r="C1768" t="s">
        <v>79</v>
      </c>
      <c r="D1768" t="s">
        <v>80</v>
      </c>
      <c r="E1768" t="s">
        <v>22</v>
      </c>
      <c r="F1768" t="s">
        <v>81</v>
      </c>
      <c r="G1768" t="s">
        <v>3918</v>
      </c>
      <c r="H1768" t="s">
        <v>25</v>
      </c>
      <c r="I1768" t="s">
        <v>25</v>
      </c>
      <c r="J1768" s="49" t="s">
        <v>3912</v>
      </c>
      <c r="K1768" t="s">
        <v>82</v>
      </c>
      <c r="L1768" t="s">
        <v>83</v>
      </c>
      <c r="M1768" s="50">
        <v>42628</v>
      </c>
      <c r="N1768" s="50">
        <v>42628</v>
      </c>
      <c r="O1768" s="51">
        <v>1.3999999761581421</v>
      </c>
      <c r="P1768" s="51">
        <v>0</v>
      </c>
      <c r="Q1768">
        <v>100</v>
      </c>
      <c r="R1768" s="49" t="s">
        <v>3919</v>
      </c>
      <c r="S1768" s="49" t="s">
        <v>3912</v>
      </c>
      <c r="T1768" t="s">
        <v>84</v>
      </c>
      <c r="U1768" t="s">
        <v>24</v>
      </c>
      <c r="V1768" t="s">
        <v>85</v>
      </c>
      <c r="W1768" t="str">
        <f t="shared" ca="1" si="81"/>
        <v/>
      </c>
      <c r="X1768" t="str">
        <f t="shared" si="82"/>
        <v/>
      </c>
      <c r="Y1768" t="str">
        <f t="shared" ca="1" si="83"/>
        <v/>
      </c>
    </row>
    <row r="1769" spans="1:25" x14ac:dyDescent="0.25">
      <c r="A1769">
        <v>2007</v>
      </c>
      <c r="B1769" t="s">
        <v>94</v>
      </c>
      <c r="C1769" t="s">
        <v>79</v>
      </c>
      <c r="D1769" t="s">
        <v>80</v>
      </c>
      <c r="E1769" t="s">
        <v>22</v>
      </c>
      <c r="F1769" t="s">
        <v>81</v>
      </c>
      <c r="G1769" t="s">
        <v>3920</v>
      </c>
      <c r="H1769" t="s">
        <v>25</v>
      </c>
      <c r="I1769" t="s">
        <v>25</v>
      </c>
      <c r="J1769" s="49" t="s">
        <v>3921</v>
      </c>
      <c r="K1769" t="s">
        <v>82</v>
      </c>
      <c r="L1769" t="s">
        <v>83</v>
      </c>
      <c r="M1769" s="50">
        <v>42628</v>
      </c>
      <c r="N1769" s="50">
        <v>42635</v>
      </c>
      <c r="O1769" s="51">
        <v>1.2999999523162842</v>
      </c>
      <c r="P1769" s="51">
        <v>0</v>
      </c>
      <c r="Q1769">
        <v>100</v>
      </c>
      <c r="R1769" s="49" t="s">
        <v>3922</v>
      </c>
      <c r="S1769" s="49" t="s">
        <v>3912</v>
      </c>
      <c r="T1769" t="s">
        <v>84</v>
      </c>
      <c r="U1769" t="s">
        <v>24</v>
      </c>
      <c r="V1769" t="s">
        <v>85</v>
      </c>
      <c r="W1769" t="str">
        <f t="shared" ca="1" si="81"/>
        <v/>
      </c>
      <c r="X1769">
        <f t="shared" si="82"/>
        <v>1</v>
      </c>
      <c r="Y1769" t="str">
        <f t="shared" ca="1" si="83"/>
        <v/>
      </c>
    </row>
    <row r="1770" spans="1:25" x14ac:dyDescent="0.25">
      <c r="A1770">
        <v>2028</v>
      </c>
      <c r="B1770" t="s">
        <v>94</v>
      </c>
      <c r="C1770" t="s">
        <v>79</v>
      </c>
      <c r="D1770" t="s">
        <v>80</v>
      </c>
      <c r="E1770" t="s">
        <v>22</v>
      </c>
      <c r="F1770" t="s">
        <v>81</v>
      </c>
      <c r="G1770" t="s">
        <v>3923</v>
      </c>
      <c r="H1770" t="s">
        <v>25</v>
      </c>
      <c r="I1770" t="s">
        <v>25</v>
      </c>
      <c r="J1770" s="49" t="s">
        <v>3924</v>
      </c>
      <c r="K1770" t="s">
        <v>82</v>
      </c>
      <c r="L1770" t="s">
        <v>83</v>
      </c>
      <c r="M1770" s="50">
        <v>42628</v>
      </c>
      <c r="N1770" s="50">
        <v>42628</v>
      </c>
      <c r="O1770" s="51">
        <v>1.2999999523162842</v>
      </c>
      <c r="P1770" s="51">
        <v>0</v>
      </c>
      <c r="Q1770">
        <v>100</v>
      </c>
      <c r="R1770" s="49" t="s">
        <v>3925</v>
      </c>
      <c r="S1770" s="49" t="s">
        <v>3912</v>
      </c>
      <c r="T1770" t="s">
        <v>84</v>
      </c>
      <c r="U1770" t="s">
        <v>24</v>
      </c>
      <c r="V1770" t="s">
        <v>85</v>
      </c>
      <c r="W1770" t="str">
        <f t="shared" ca="1" si="81"/>
        <v/>
      </c>
      <c r="X1770" t="str">
        <f t="shared" si="82"/>
        <v/>
      </c>
      <c r="Y1770" t="str">
        <f t="shared" ca="1" si="83"/>
        <v/>
      </c>
    </row>
    <row r="1771" spans="1:25" x14ac:dyDescent="0.25">
      <c r="A1771">
        <v>2031</v>
      </c>
      <c r="B1771" t="s">
        <v>94</v>
      </c>
      <c r="C1771" t="s">
        <v>79</v>
      </c>
      <c r="D1771" t="s">
        <v>80</v>
      </c>
      <c r="E1771" t="s">
        <v>22</v>
      </c>
      <c r="F1771" t="s">
        <v>81</v>
      </c>
      <c r="G1771" t="s">
        <v>3926</v>
      </c>
      <c r="H1771" t="s">
        <v>25</v>
      </c>
      <c r="I1771" t="s">
        <v>25</v>
      </c>
      <c r="J1771" s="49" t="s">
        <v>3927</v>
      </c>
      <c r="K1771" t="s">
        <v>82</v>
      </c>
      <c r="L1771" t="s">
        <v>83</v>
      </c>
      <c r="M1771" s="50">
        <v>42628</v>
      </c>
      <c r="N1771" s="50">
        <v>42628</v>
      </c>
      <c r="O1771" s="51">
        <v>1.2000000476837158</v>
      </c>
      <c r="P1771" s="51">
        <v>0</v>
      </c>
      <c r="Q1771">
        <v>100</v>
      </c>
      <c r="R1771" s="49" t="s">
        <v>3928</v>
      </c>
      <c r="S1771" s="49" t="s">
        <v>3912</v>
      </c>
      <c r="T1771" t="s">
        <v>84</v>
      </c>
      <c r="U1771" t="s">
        <v>24</v>
      </c>
      <c r="V1771" t="s">
        <v>85</v>
      </c>
      <c r="W1771" t="str">
        <f t="shared" ca="1" si="81"/>
        <v/>
      </c>
      <c r="X1771" t="str">
        <f t="shared" si="82"/>
        <v/>
      </c>
      <c r="Y1771" t="str">
        <f t="shared" ca="1" si="83"/>
        <v/>
      </c>
    </row>
    <row r="1772" spans="1:25" x14ac:dyDescent="0.25">
      <c r="A1772">
        <v>2035</v>
      </c>
      <c r="B1772" t="s">
        <v>94</v>
      </c>
      <c r="C1772" t="s">
        <v>87</v>
      </c>
      <c r="D1772" t="s">
        <v>80</v>
      </c>
      <c r="E1772" t="s">
        <v>22</v>
      </c>
      <c r="F1772" t="s">
        <v>3040</v>
      </c>
      <c r="G1772" t="s">
        <v>3929</v>
      </c>
      <c r="H1772" t="s">
        <v>25</v>
      </c>
      <c r="I1772" t="s">
        <v>25</v>
      </c>
      <c r="J1772" s="49" t="s">
        <v>3930</v>
      </c>
      <c r="K1772" t="s">
        <v>82</v>
      </c>
      <c r="L1772" t="s">
        <v>83</v>
      </c>
      <c r="M1772" s="50">
        <v>42628</v>
      </c>
      <c r="N1772" s="50">
        <v>42629</v>
      </c>
      <c r="O1772" s="51">
        <v>3</v>
      </c>
      <c r="P1772" s="51">
        <v>0</v>
      </c>
      <c r="Q1772">
        <v>100</v>
      </c>
      <c r="R1772" s="49" t="s">
        <v>3931</v>
      </c>
      <c r="S1772" s="49" t="s">
        <v>3932</v>
      </c>
      <c r="T1772" t="s">
        <v>84</v>
      </c>
      <c r="U1772" t="s">
        <v>24</v>
      </c>
      <c r="V1772" t="s">
        <v>85</v>
      </c>
      <c r="W1772" t="str">
        <f t="shared" ca="1" si="81"/>
        <v/>
      </c>
      <c r="X1772">
        <f t="shared" si="82"/>
        <v>1</v>
      </c>
      <c r="Y1772" t="str">
        <f t="shared" ca="1" si="83"/>
        <v/>
      </c>
    </row>
    <row r="1773" spans="1:25" x14ac:dyDescent="0.25">
      <c r="A1773">
        <v>2036</v>
      </c>
      <c r="B1773" t="s">
        <v>94</v>
      </c>
      <c r="C1773" t="s">
        <v>87</v>
      </c>
      <c r="D1773" t="s">
        <v>80</v>
      </c>
      <c r="E1773" t="s">
        <v>22</v>
      </c>
      <c r="F1773" t="s">
        <v>81</v>
      </c>
      <c r="G1773" t="s">
        <v>3933</v>
      </c>
      <c r="H1773" t="s">
        <v>25</v>
      </c>
      <c r="I1773" t="s">
        <v>25</v>
      </c>
      <c r="J1773" s="49" t="s">
        <v>3934</v>
      </c>
      <c r="K1773" t="s">
        <v>82</v>
      </c>
      <c r="L1773" t="s">
        <v>83</v>
      </c>
      <c r="M1773" s="50">
        <v>42628</v>
      </c>
      <c r="N1773" s="50">
        <v>42628</v>
      </c>
      <c r="O1773" s="51">
        <v>1</v>
      </c>
      <c r="P1773" s="51">
        <v>0</v>
      </c>
      <c r="Q1773">
        <v>100</v>
      </c>
      <c r="R1773" s="49" t="s">
        <v>3935</v>
      </c>
      <c r="S1773" s="49" t="s">
        <v>3932</v>
      </c>
      <c r="T1773" t="s">
        <v>84</v>
      </c>
      <c r="U1773" t="s">
        <v>24</v>
      </c>
      <c r="V1773" t="s">
        <v>85</v>
      </c>
      <c r="W1773" t="str">
        <f t="shared" ca="1" si="81"/>
        <v/>
      </c>
      <c r="X1773" t="str">
        <f t="shared" si="82"/>
        <v/>
      </c>
      <c r="Y1773" t="str">
        <f t="shared" ca="1" si="83"/>
        <v/>
      </c>
    </row>
    <row r="1774" spans="1:25" x14ac:dyDescent="0.25">
      <c r="A1774">
        <v>2040</v>
      </c>
      <c r="B1774" t="s">
        <v>94</v>
      </c>
      <c r="C1774" t="s">
        <v>87</v>
      </c>
      <c r="D1774" t="s">
        <v>80</v>
      </c>
      <c r="E1774" t="s">
        <v>22</v>
      </c>
      <c r="F1774" t="s">
        <v>81</v>
      </c>
      <c r="G1774" t="s">
        <v>3936</v>
      </c>
      <c r="H1774" t="s">
        <v>25</v>
      </c>
      <c r="I1774" t="s">
        <v>25</v>
      </c>
      <c r="J1774" s="49" t="s">
        <v>3937</v>
      </c>
      <c r="K1774" t="s">
        <v>82</v>
      </c>
      <c r="L1774" t="s">
        <v>83</v>
      </c>
      <c r="M1774" s="50">
        <v>42628</v>
      </c>
      <c r="N1774" s="50">
        <v>42628</v>
      </c>
      <c r="O1774" s="51">
        <v>1.2999999523162842</v>
      </c>
      <c r="P1774" s="51">
        <v>0</v>
      </c>
      <c r="Q1774">
        <v>100</v>
      </c>
      <c r="R1774" s="49" t="s">
        <v>3938</v>
      </c>
      <c r="S1774" s="49" t="s">
        <v>3938</v>
      </c>
      <c r="T1774" t="s">
        <v>84</v>
      </c>
      <c r="U1774" t="s">
        <v>24</v>
      </c>
      <c r="V1774" t="s">
        <v>85</v>
      </c>
      <c r="W1774" t="str">
        <f t="shared" ca="1" si="81"/>
        <v/>
      </c>
      <c r="X1774" t="str">
        <f t="shared" si="82"/>
        <v/>
      </c>
      <c r="Y1774" t="str">
        <f t="shared" ca="1" si="83"/>
        <v/>
      </c>
    </row>
    <row r="1775" spans="1:25" x14ac:dyDescent="0.25">
      <c r="A1775">
        <v>2044</v>
      </c>
      <c r="B1775" t="s">
        <v>94</v>
      </c>
      <c r="C1775" t="s">
        <v>79</v>
      </c>
      <c r="D1775" t="s">
        <v>80</v>
      </c>
      <c r="E1775" t="s">
        <v>22</v>
      </c>
      <c r="F1775" t="s">
        <v>81</v>
      </c>
      <c r="G1775" t="s">
        <v>3939</v>
      </c>
      <c r="H1775" t="s">
        <v>25</v>
      </c>
      <c r="I1775" t="s">
        <v>25</v>
      </c>
      <c r="J1775" s="49" t="s">
        <v>3940</v>
      </c>
      <c r="K1775" t="s">
        <v>82</v>
      </c>
      <c r="L1775" t="s">
        <v>83</v>
      </c>
      <c r="M1775" s="50">
        <v>42628</v>
      </c>
      <c r="N1775" s="50">
        <v>42628</v>
      </c>
      <c r="O1775" s="51">
        <v>1.2999999523162842</v>
      </c>
      <c r="P1775" s="51">
        <v>0</v>
      </c>
      <c r="Q1775">
        <v>100</v>
      </c>
      <c r="R1775" s="49" t="s">
        <v>3941</v>
      </c>
      <c r="S1775" s="49" t="s">
        <v>3941</v>
      </c>
      <c r="T1775" t="s">
        <v>84</v>
      </c>
      <c r="U1775" t="s">
        <v>24</v>
      </c>
      <c r="V1775" t="s">
        <v>85</v>
      </c>
      <c r="W1775" t="str">
        <f t="shared" ca="1" si="81"/>
        <v/>
      </c>
      <c r="X1775" t="str">
        <f t="shared" si="82"/>
        <v/>
      </c>
      <c r="Y1775" t="str">
        <f t="shared" ca="1" si="83"/>
        <v/>
      </c>
    </row>
    <row r="1776" spans="1:25" x14ac:dyDescent="0.25">
      <c r="A1776">
        <v>2045</v>
      </c>
      <c r="B1776" t="s">
        <v>94</v>
      </c>
      <c r="C1776" t="s">
        <v>79</v>
      </c>
      <c r="D1776" t="s">
        <v>80</v>
      </c>
      <c r="E1776" t="s">
        <v>22</v>
      </c>
      <c r="F1776" t="s">
        <v>81</v>
      </c>
      <c r="G1776" t="s">
        <v>3942</v>
      </c>
      <c r="H1776" t="s">
        <v>25</v>
      </c>
      <c r="I1776" t="s">
        <v>25</v>
      </c>
      <c r="J1776" s="49" t="s">
        <v>3943</v>
      </c>
      <c r="K1776" t="s">
        <v>82</v>
      </c>
      <c r="L1776" t="s">
        <v>83</v>
      </c>
      <c r="M1776" s="50">
        <v>42628</v>
      </c>
      <c r="N1776" s="50">
        <v>42628</v>
      </c>
      <c r="O1776" s="51">
        <v>2</v>
      </c>
      <c r="P1776" s="51">
        <v>0</v>
      </c>
      <c r="Q1776">
        <v>100</v>
      </c>
      <c r="R1776" s="49" t="s">
        <v>3944</v>
      </c>
      <c r="S1776" s="49" t="s">
        <v>3944</v>
      </c>
      <c r="T1776" t="s">
        <v>84</v>
      </c>
      <c r="U1776" t="s">
        <v>24</v>
      </c>
      <c r="V1776" t="s">
        <v>85</v>
      </c>
      <c r="W1776" t="str">
        <f t="shared" ca="1" si="81"/>
        <v/>
      </c>
      <c r="X1776" t="str">
        <f t="shared" si="82"/>
        <v/>
      </c>
      <c r="Y1776" t="str">
        <f t="shared" ca="1" si="83"/>
        <v/>
      </c>
    </row>
    <row r="1777" spans="1:25" x14ac:dyDescent="0.25">
      <c r="A1777">
        <v>2048</v>
      </c>
      <c r="B1777" t="s">
        <v>94</v>
      </c>
      <c r="C1777" t="s">
        <v>79</v>
      </c>
      <c r="D1777" t="s">
        <v>80</v>
      </c>
      <c r="E1777" t="s">
        <v>22</v>
      </c>
      <c r="F1777" t="s">
        <v>81</v>
      </c>
      <c r="G1777" t="s">
        <v>3945</v>
      </c>
      <c r="H1777" t="s">
        <v>25</v>
      </c>
      <c r="I1777" t="s">
        <v>25</v>
      </c>
      <c r="J1777" s="49" t="s">
        <v>3946</v>
      </c>
      <c r="K1777" t="s">
        <v>82</v>
      </c>
      <c r="L1777" t="s">
        <v>83</v>
      </c>
      <c r="M1777" s="50">
        <v>42628</v>
      </c>
      <c r="N1777" s="50">
        <v>42628</v>
      </c>
      <c r="O1777" s="51">
        <v>1.2999999523162842</v>
      </c>
      <c r="P1777" s="51">
        <v>0</v>
      </c>
      <c r="Q1777">
        <v>100</v>
      </c>
      <c r="R1777" s="49" t="s">
        <v>3947</v>
      </c>
      <c r="S1777" s="49" t="s">
        <v>3947</v>
      </c>
      <c r="T1777" t="s">
        <v>84</v>
      </c>
      <c r="U1777" t="s">
        <v>24</v>
      </c>
      <c r="V1777" t="s">
        <v>85</v>
      </c>
      <c r="W1777" t="str">
        <f t="shared" ca="1" si="81"/>
        <v/>
      </c>
      <c r="X1777" t="str">
        <f t="shared" si="82"/>
        <v/>
      </c>
      <c r="Y1777" t="str">
        <f t="shared" ca="1" si="83"/>
        <v/>
      </c>
    </row>
    <row r="1778" spans="1:25" x14ac:dyDescent="0.25">
      <c r="A1778">
        <v>2069</v>
      </c>
      <c r="B1778" t="s">
        <v>94</v>
      </c>
      <c r="C1778" t="s">
        <v>79</v>
      </c>
      <c r="D1778" t="s">
        <v>80</v>
      </c>
      <c r="E1778" t="s">
        <v>22</v>
      </c>
      <c r="F1778" t="s">
        <v>92</v>
      </c>
      <c r="G1778" t="s">
        <v>3948</v>
      </c>
      <c r="H1778" t="s">
        <v>25</v>
      </c>
      <c r="I1778" t="s">
        <v>25</v>
      </c>
      <c r="J1778" s="49" t="s">
        <v>3949</v>
      </c>
      <c r="K1778" t="s">
        <v>82</v>
      </c>
      <c r="L1778" t="s">
        <v>83</v>
      </c>
      <c r="M1778" s="50">
        <v>42628</v>
      </c>
      <c r="N1778" s="50">
        <v>42628</v>
      </c>
      <c r="O1778" s="51">
        <v>1.2000000476837158</v>
      </c>
      <c r="P1778" s="51">
        <v>0</v>
      </c>
      <c r="Q1778">
        <v>100</v>
      </c>
      <c r="R1778" s="49" t="s">
        <v>3949</v>
      </c>
      <c r="S1778" s="49" t="s">
        <v>3949</v>
      </c>
      <c r="T1778" t="s">
        <v>84</v>
      </c>
      <c r="U1778" t="s">
        <v>24</v>
      </c>
      <c r="V1778" t="s">
        <v>85</v>
      </c>
      <c r="W1778" t="str">
        <f t="shared" ca="1" si="81"/>
        <v/>
      </c>
      <c r="X1778" t="str">
        <f t="shared" si="82"/>
        <v/>
      </c>
      <c r="Y1778" t="str">
        <f t="shared" ca="1" si="83"/>
        <v/>
      </c>
    </row>
    <row r="1779" spans="1:25" x14ac:dyDescent="0.25">
      <c r="A1779">
        <v>2071</v>
      </c>
      <c r="B1779" t="s">
        <v>94</v>
      </c>
      <c r="C1779" t="s">
        <v>79</v>
      </c>
      <c r="D1779" t="s">
        <v>80</v>
      </c>
      <c r="E1779" t="s">
        <v>22</v>
      </c>
      <c r="F1779" t="s">
        <v>81</v>
      </c>
      <c r="G1779" t="s">
        <v>3950</v>
      </c>
      <c r="H1779" t="s">
        <v>25</v>
      </c>
      <c r="I1779" t="s">
        <v>25</v>
      </c>
      <c r="J1779" s="49" t="s">
        <v>3951</v>
      </c>
      <c r="K1779" t="s">
        <v>82</v>
      </c>
      <c r="L1779" t="s">
        <v>83</v>
      </c>
      <c r="M1779" s="50">
        <v>42628</v>
      </c>
      <c r="N1779" s="50">
        <v>42629</v>
      </c>
      <c r="O1779" s="51">
        <v>2</v>
      </c>
      <c r="P1779" s="51">
        <v>0</v>
      </c>
      <c r="Q1779">
        <v>100</v>
      </c>
      <c r="R1779" s="49" t="s">
        <v>3952</v>
      </c>
      <c r="S1779" s="49" t="s">
        <v>3953</v>
      </c>
      <c r="T1779" t="s">
        <v>84</v>
      </c>
      <c r="U1779" t="s">
        <v>24</v>
      </c>
      <c r="V1779" t="s">
        <v>85</v>
      </c>
      <c r="W1779" t="str">
        <f t="shared" ca="1" si="81"/>
        <v/>
      </c>
      <c r="X1779">
        <f t="shared" si="82"/>
        <v>1</v>
      </c>
      <c r="Y1779" t="str">
        <f t="shared" ca="1" si="83"/>
        <v/>
      </c>
    </row>
    <row r="1780" spans="1:25" x14ac:dyDescent="0.25">
      <c r="A1780">
        <v>2092</v>
      </c>
      <c r="B1780" t="s">
        <v>94</v>
      </c>
      <c r="C1780" t="s">
        <v>79</v>
      </c>
      <c r="D1780" t="s">
        <v>80</v>
      </c>
      <c r="E1780" t="s">
        <v>22</v>
      </c>
      <c r="F1780" t="s">
        <v>81</v>
      </c>
      <c r="G1780" t="s">
        <v>3954</v>
      </c>
      <c r="H1780" t="s">
        <v>25</v>
      </c>
      <c r="I1780" t="s">
        <v>25</v>
      </c>
      <c r="J1780" s="49" t="s">
        <v>3955</v>
      </c>
      <c r="K1780" t="s">
        <v>82</v>
      </c>
      <c r="L1780" t="s">
        <v>83</v>
      </c>
      <c r="M1780" s="50">
        <v>42629</v>
      </c>
      <c r="N1780" s="50">
        <v>42629</v>
      </c>
      <c r="O1780" s="51">
        <v>1.2999999523162842</v>
      </c>
      <c r="P1780" s="51">
        <v>0</v>
      </c>
      <c r="Q1780">
        <v>100</v>
      </c>
      <c r="R1780" s="49" t="s">
        <v>3955</v>
      </c>
      <c r="S1780" s="49" t="s">
        <v>3955</v>
      </c>
      <c r="T1780" t="s">
        <v>84</v>
      </c>
      <c r="U1780" t="s">
        <v>24</v>
      </c>
      <c r="V1780" t="s">
        <v>85</v>
      </c>
      <c r="W1780" t="str">
        <f t="shared" ca="1" si="81"/>
        <v/>
      </c>
      <c r="X1780" t="str">
        <f t="shared" si="82"/>
        <v/>
      </c>
      <c r="Y1780" t="str">
        <f t="shared" ca="1" si="83"/>
        <v/>
      </c>
    </row>
    <row r="1781" spans="1:25" x14ac:dyDescent="0.25">
      <c r="A1781">
        <v>2093</v>
      </c>
      <c r="B1781" t="s">
        <v>94</v>
      </c>
      <c r="C1781" t="s">
        <v>79</v>
      </c>
      <c r="D1781" t="s">
        <v>80</v>
      </c>
      <c r="E1781" t="s">
        <v>22</v>
      </c>
      <c r="F1781" t="s">
        <v>81</v>
      </c>
      <c r="G1781" t="s">
        <v>3956</v>
      </c>
      <c r="H1781" t="s">
        <v>25</v>
      </c>
      <c r="I1781" t="s">
        <v>25</v>
      </c>
      <c r="J1781" s="49" t="s">
        <v>3957</v>
      </c>
      <c r="K1781" t="s">
        <v>82</v>
      </c>
      <c r="L1781" t="s">
        <v>83</v>
      </c>
      <c r="M1781" s="50">
        <v>42629</v>
      </c>
      <c r="N1781" s="50">
        <v>42629</v>
      </c>
      <c r="O1781" s="51">
        <v>1.2999999523162842</v>
      </c>
      <c r="P1781" s="51">
        <v>0</v>
      </c>
      <c r="Q1781">
        <v>100</v>
      </c>
      <c r="R1781" s="49" t="s">
        <v>3957</v>
      </c>
      <c r="S1781" s="49" t="s">
        <v>3957</v>
      </c>
      <c r="T1781" t="s">
        <v>84</v>
      </c>
      <c r="U1781" t="s">
        <v>24</v>
      </c>
      <c r="V1781" t="s">
        <v>85</v>
      </c>
      <c r="W1781" t="str">
        <f t="shared" ca="1" si="81"/>
        <v/>
      </c>
      <c r="X1781" t="str">
        <f t="shared" si="82"/>
        <v/>
      </c>
      <c r="Y1781" t="str">
        <f t="shared" ca="1" si="83"/>
        <v/>
      </c>
    </row>
    <row r="1782" spans="1:25" x14ac:dyDescent="0.25">
      <c r="A1782">
        <v>2096</v>
      </c>
      <c r="B1782" t="s">
        <v>94</v>
      </c>
      <c r="C1782" t="s">
        <v>79</v>
      </c>
      <c r="D1782" t="s">
        <v>80</v>
      </c>
      <c r="E1782" t="s">
        <v>22</v>
      </c>
      <c r="F1782" t="s">
        <v>81</v>
      </c>
      <c r="G1782" t="s">
        <v>3958</v>
      </c>
      <c r="H1782" t="s">
        <v>25</v>
      </c>
      <c r="I1782" t="s">
        <v>25</v>
      </c>
      <c r="J1782" s="49" t="s">
        <v>3959</v>
      </c>
      <c r="K1782" t="s">
        <v>82</v>
      </c>
      <c r="L1782" t="s">
        <v>83</v>
      </c>
      <c r="M1782" s="50">
        <v>42629</v>
      </c>
      <c r="N1782" s="50">
        <v>42629</v>
      </c>
      <c r="O1782" s="51">
        <v>1.2000000476837158</v>
      </c>
      <c r="P1782" s="51">
        <v>0</v>
      </c>
      <c r="Q1782">
        <v>100</v>
      </c>
      <c r="R1782" s="49" t="s">
        <v>3959</v>
      </c>
      <c r="S1782" s="49" t="s">
        <v>3959</v>
      </c>
      <c r="T1782" t="s">
        <v>84</v>
      </c>
      <c r="U1782" t="s">
        <v>24</v>
      </c>
      <c r="V1782" t="s">
        <v>85</v>
      </c>
      <c r="W1782" t="str">
        <f t="shared" ca="1" si="81"/>
        <v/>
      </c>
      <c r="X1782" t="str">
        <f t="shared" si="82"/>
        <v/>
      </c>
      <c r="Y1782" t="str">
        <f t="shared" ca="1" si="83"/>
        <v/>
      </c>
    </row>
    <row r="1783" spans="1:25" x14ac:dyDescent="0.25">
      <c r="A1783">
        <v>2101</v>
      </c>
      <c r="B1783" t="s">
        <v>94</v>
      </c>
      <c r="C1783" t="s">
        <v>79</v>
      </c>
      <c r="D1783" t="s">
        <v>80</v>
      </c>
      <c r="E1783" t="s">
        <v>22</v>
      </c>
      <c r="F1783" t="s">
        <v>81</v>
      </c>
      <c r="G1783" t="s">
        <v>97</v>
      </c>
      <c r="H1783" t="s">
        <v>23</v>
      </c>
      <c r="I1783" t="s">
        <v>23</v>
      </c>
      <c r="J1783" s="49" t="s">
        <v>3882</v>
      </c>
      <c r="K1783" t="s">
        <v>82</v>
      </c>
      <c r="L1783" t="s">
        <v>83</v>
      </c>
      <c r="M1783" s="50">
        <v>42627</v>
      </c>
      <c r="N1783" s="50">
        <v>42627</v>
      </c>
      <c r="O1783" s="51">
        <v>1</v>
      </c>
      <c r="P1783" s="51">
        <v>0</v>
      </c>
      <c r="Q1783">
        <v>100</v>
      </c>
      <c r="R1783" s="49" t="s">
        <v>3960</v>
      </c>
      <c r="S1783" s="49" t="s">
        <v>3960</v>
      </c>
      <c r="T1783" t="s">
        <v>84</v>
      </c>
      <c r="U1783" t="s">
        <v>24</v>
      </c>
      <c r="V1783" t="s">
        <v>85</v>
      </c>
      <c r="W1783" t="str">
        <f t="shared" ca="1" si="81"/>
        <v/>
      </c>
      <c r="X1783" t="str">
        <f t="shared" si="82"/>
        <v/>
      </c>
      <c r="Y1783" t="str">
        <f t="shared" ca="1" si="83"/>
        <v/>
      </c>
    </row>
    <row r="1784" spans="1:25" x14ac:dyDescent="0.25">
      <c r="A1784">
        <v>2102</v>
      </c>
      <c r="B1784" t="s">
        <v>94</v>
      </c>
      <c r="C1784" t="s">
        <v>79</v>
      </c>
      <c r="D1784" t="s">
        <v>80</v>
      </c>
      <c r="E1784" t="s">
        <v>22</v>
      </c>
      <c r="F1784" t="s">
        <v>81</v>
      </c>
      <c r="G1784" t="s">
        <v>95</v>
      </c>
      <c r="H1784" t="s">
        <v>23</v>
      </c>
      <c r="I1784" t="s">
        <v>23</v>
      </c>
      <c r="J1784" s="49" t="s">
        <v>3882</v>
      </c>
      <c r="K1784" t="s">
        <v>82</v>
      </c>
      <c r="L1784" t="s">
        <v>83</v>
      </c>
      <c r="M1784" s="50">
        <v>42627</v>
      </c>
      <c r="N1784" s="50">
        <v>42627</v>
      </c>
      <c r="O1784" s="51">
        <v>1</v>
      </c>
      <c r="P1784" s="51">
        <v>0</v>
      </c>
      <c r="Q1784">
        <v>100</v>
      </c>
      <c r="R1784" s="49" t="s">
        <v>3961</v>
      </c>
      <c r="S1784" s="49" t="s">
        <v>3961</v>
      </c>
      <c r="T1784" t="s">
        <v>84</v>
      </c>
      <c r="U1784" t="s">
        <v>24</v>
      </c>
      <c r="V1784" t="s">
        <v>85</v>
      </c>
      <c r="W1784" t="str">
        <f t="shared" ca="1" si="81"/>
        <v/>
      </c>
      <c r="X1784" t="str">
        <f t="shared" si="82"/>
        <v/>
      </c>
      <c r="Y1784" t="str">
        <f t="shared" ca="1" si="83"/>
        <v/>
      </c>
    </row>
    <row r="1785" spans="1:25" x14ac:dyDescent="0.25">
      <c r="A1785">
        <v>2103</v>
      </c>
      <c r="B1785" t="s">
        <v>94</v>
      </c>
      <c r="C1785" t="s">
        <v>79</v>
      </c>
      <c r="D1785" t="s">
        <v>80</v>
      </c>
      <c r="E1785" t="s">
        <v>22</v>
      </c>
      <c r="F1785" t="s">
        <v>81</v>
      </c>
      <c r="G1785" t="s">
        <v>95</v>
      </c>
      <c r="H1785" t="s">
        <v>23</v>
      </c>
      <c r="I1785" t="s">
        <v>23</v>
      </c>
      <c r="J1785" s="49" t="s">
        <v>3882</v>
      </c>
      <c r="K1785" t="s">
        <v>82</v>
      </c>
      <c r="L1785" t="s">
        <v>83</v>
      </c>
      <c r="M1785" s="50">
        <v>42627</v>
      </c>
      <c r="N1785" s="50">
        <v>42627</v>
      </c>
      <c r="O1785" s="51">
        <v>1</v>
      </c>
      <c r="P1785" s="51">
        <v>0</v>
      </c>
      <c r="Q1785">
        <v>100</v>
      </c>
      <c r="R1785" s="49" t="s">
        <v>3962</v>
      </c>
      <c r="S1785" s="49" t="s">
        <v>3962</v>
      </c>
      <c r="T1785" t="s">
        <v>84</v>
      </c>
      <c r="U1785" t="s">
        <v>24</v>
      </c>
      <c r="V1785" t="s">
        <v>85</v>
      </c>
      <c r="W1785" t="str">
        <f t="shared" ca="1" si="81"/>
        <v/>
      </c>
      <c r="X1785" t="str">
        <f t="shared" si="82"/>
        <v/>
      </c>
      <c r="Y1785" t="str">
        <f t="shared" ca="1" si="83"/>
        <v/>
      </c>
    </row>
    <row r="1786" spans="1:25" x14ac:dyDescent="0.25">
      <c r="A1786">
        <v>2104</v>
      </c>
      <c r="B1786" t="s">
        <v>94</v>
      </c>
      <c r="C1786" t="s">
        <v>79</v>
      </c>
      <c r="D1786" t="s">
        <v>80</v>
      </c>
      <c r="E1786" t="s">
        <v>22</v>
      </c>
      <c r="F1786" t="s">
        <v>81</v>
      </c>
      <c r="G1786" t="s">
        <v>95</v>
      </c>
      <c r="H1786" t="s">
        <v>23</v>
      </c>
      <c r="I1786" t="s">
        <v>23</v>
      </c>
      <c r="J1786" s="49" t="s">
        <v>3882</v>
      </c>
      <c r="K1786" t="s">
        <v>82</v>
      </c>
      <c r="L1786" t="s">
        <v>83</v>
      </c>
      <c r="M1786" s="50">
        <v>42627</v>
      </c>
      <c r="N1786" s="50">
        <v>42627</v>
      </c>
      <c r="O1786" s="51">
        <v>1</v>
      </c>
      <c r="P1786" s="51">
        <v>0</v>
      </c>
      <c r="Q1786">
        <v>100</v>
      </c>
      <c r="R1786" s="49" t="s">
        <v>3963</v>
      </c>
      <c r="S1786" s="49" t="s">
        <v>3963</v>
      </c>
      <c r="T1786" t="s">
        <v>84</v>
      </c>
      <c r="U1786" t="s">
        <v>24</v>
      </c>
      <c r="V1786" t="s">
        <v>85</v>
      </c>
      <c r="W1786" t="str">
        <f t="shared" ca="1" si="81"/>
        <v/>
      </c>
      <c r="X1786" t="str">
        <f t="shared" si="82"/>
        <v/>
      </c>
      <c r="Y1786" t="str">
        <f t="shared" ca="1" si="83"/>
        <v/>
      </c>
    </row>
    <row r="1787" spans="1:25" x14ac:dyDescent="0.25">
      <c r="A1787">
        <v>2106</v>
      </c>
      <c r="B1787" t="s">
        <v>94</v>
      </c>
      <c r="C1787" t="s">
        <v>79</v>
      </c>
      <c r="D1787" t="s">
        <v>80</v>
      </c>
      <c r="E1787" t="s">
        <v>22</v>
      </c>
      <c r="F1787" t="s">
        <v>81</v>
      </c>
      <c r="G1787" t="s">
        <v>95</v>
      </c>
      <c r="H1787" t="s">
        <v>23</v>
      </c>
      <c r="I1787" t="s">
        <v>23</v>
      </c>
      <c r="J1787" s="49" t="s">
        <v>7805</v>
      </c>
      <c r="K1787" t="s">
        <v>82</v>
      </c>
      <c r="L1787" t="s">
        <v>83</v>
      </c>
      <c r="M1787" s="50">
        <v>42627</v>
      </c>
      <c r="N1787" s="50">
        <v>42627</v>
      </c>
      <c r="O1787" s="51">
        <v>1</v>
      </c>
      <c r="P1787" s="51">
        <v>0</v>
      </c>
      <c r="Q1787">
        <v>100</v>
      </c>
      <c r="R1787" s="49" t="s">
        <v>3964</v>
      </c>
      <c r="S1787" s="49" t="s">
        <v>3964</v>
      </c>
      <c r="T1787" t="s">
        <v>84</v>
      </c>
      <c r="U1787" t="s">
        <v>24</v>
      </c>
      <c r="V1787" t="s">
        <v>85</v>
      </c>
      <c r="W1787" t="str">
        <f t="shared" ca="1" si="81"/>
        <v/>
      </c>
      <c r="X1787" t="str">
        <f t="shared" si="82"/>
        <v/>
      </c>
      <c r="Y1787" t="str">
        <f t="shared" ca="1" si="83"/>
        <v/>
      </c>
    </row>
    <row r="1788" spans="1:25" x14ac:dyDescent="0.25">
      <c r="A1788">
        <v>2107</v>
      </c>
      <c r="B1788" t="s">
        <v>94</v>
      </c>
      <c r="C1788" t="s">
        <v>79</v>
      </c>
      <c r="D1788" t="s">
        <v>80</v>
      </c>
      <c r="E1788" t="s">
        <v>22</v>
      </c>
      <c r="F1788" t="s">
        <v>81</v>
      </c>
      <c r="G1788" t="s">
        <v>3965</v>
      </c>
      <c r="H1788" t="s">
        <v>25</v>
      </c>
      <c r="I1788" t="s">
        <v>25</v>
      </c>
      <c r="J1788" s="49" t="s">
        <v>3966</v>
      </c>
      <c r="K1788" t="s">
        <v>82</v>
      </c>
      <c r="L1788" t="s">
        <v>83</v>
      </c>
      <c r="M1788" s="50">
        <v>42629</v>
      </c>
      <c r="N1788" s="50">
        <v>42629</v>
      </c>
      <c r="O1788" s="51">
        <v>1.2999999523162842</v>
      </c>
      <c r="P1788" s="51">
        <v>0</v>
      </c>
      <c r="Q1788">
        <v>100</v>
      </c>
      <c r="R1788" s="49" t="s">
        <v>3966</v>
      </c>
      <c r="S1788" s="49" t="s">
        <v>3966</v>
      </c>
      <c r="T1788" t="s">
        <v>84</v>
      </c>
      <c r="U1788" t="s">
        <v>24</v>
      </c>
      <c r="V1788" t="s">
        <v>85</v>
      </c>
      <c r="W1788" t="str">
        <f t="shared" ca="1" si="81"/>
        <v/>
      </c>
      <c r="X1788" t="str">
        <f t="shared" si="82"/>
        <v/>
      </c>
      <c r="Y1788" t="str">
        <f t="shared" ca="1" si="83"/>
        <v/>
      </c>
    </row>
    <row r="1789" spans="1:25" x14ac:dyDescent="0.25">
      <c r="A1789">
        <v>2108</v>
      </c>
      <c r="B1789" t="s">
        <v>94</v>
      </c>
      <c r="C1789" t="s">
        <v>79</v>
      </c>
      <c r="D1789" t="s">
        <v>80</v>
      </c>
      <c r="E1789" t="s">
        <v>22</v>
      </c>
      <c r="F1789" t="s">
        <v>81</v>
      </c>
      <c r="G1789" t="s">
        <v>95</v>
      </c>
      <c r="H1789" t="s">
        <v>23</v>
      </c>
      <c r="I1789" t="s">
        <v>23</v>
      </c>
      <c r="J1789" s="49" t="s">
        <v>3882</v>
      </c>
      <c r="K1789" t="s">
        <v>82</v>
      </c>
      <c r="L1789" t="s">
        <v>83</v>
      </c>
      <c r="M1789" s="50">
        <v>42627</v>
      </c>
      <c r="N1789" s="50">
        <v>42627</v>
      </c>
      <c r="O1789" s="51">
        <v>1</v>
      </c>
      <c r="P1789" s="51">
        <v>0</v>
      </c>
      <c r="Q1789">
        <v>100</v>
      </c>
      <c r="R1789" s="49" t="s">
        <v>3967</v>
      </c>
      <c r="S1789" s="49" t="s">
        <v>3967</v>
      </c>
      <c r="T1789" t="s">
        <v>84</v>
      </c>
      <c r="U1789" t="s">
        <v>24</v>
      </c>
      <c r="V1789" t="s">
        <v>85</v>
      </c>
      <c r="W1789" t="str">
        <f t="shared" ca="1" si="81"/>
        <v/>
      </c>
      <c r="X1789" t="str">
        <f t="shared" si="82"/>
        <v/>
      </c>
      <c r="Y1789" t="str">
        <f t="shared" ca="1" si="83"/>
        <v/>
      </c>
    </row>
    <row r="1790" spans="1:25" x14ac:dyDescent="0.25">
      <c r="A1790">
        <v>2110</v>
      </c>
      <c r="B1790" t="s">
        <v>94</v>
      </c>
      <c r="C1790" t="s">
        <v>79</v>
      </c>
      <c r="D1790" t="s">
        <v>80</v>
      </c>
      <c r="E1790" t="s">
        <v>22</v>
      </c>
      <c r="F1790" t="s">
        <v>81</v>
      </c>
      <c r="G1790" t="s">
        <v>95</v>
      </c>
      <c r="H1790" t="s">
        <v>23</v>
      </c>
      <c r="I1790" t="s">
        <v>23</v>
      </c>
      <c r="J1790" s="49" t="s">
        <v>3882</v>
      </c>
      <c r="K1790" t="s">
        <v>82</v>
      </c>
      <c r="L1790" t="s">
        <v>83</v>
      </c>
      <c r="M1790" s="50">
        <v>42627</v>
      </c>
      <c r="N1790" s="50">
        <v>42627</v>
      </c>
      <c r="O1790" s="51">
        <v>1</v>
      </c>
      <c r="P1790" s="51">
        <v>0</v>
      </c>
      <c r="Q1790">
        <v>100</v>
      </c>
      <c r="R1790" s="49" t="s">
        <v>3968</v>
      </c>
      <c r="S1790" s="49" t="s">
        <v>3968</v>
      </c>
      <c r="T1790" t="s">
        <v>84</v>
      </c>
      <c r="U1790" t="s">
        <v>24</v>
      </c>
      <c r="V1790" t="s">
        <v>85</v>
      </c>
      <c r="W1790" t="str">
        <f t="shared" ca="1" si="81"/>
        <v/>
      </c>
      <c r="X1790" t="str">
        <f t="shared" si="82"/>
        <v/>
      </c>
      <c r="Y1790" t="str">
        <f t="shared" ca="1" si="83"/>
        <v/>
      </c>
    </row>
    <row r="1791" spans="1:25" x14ac:dyDescent="0.25">
      <c r="A1791">
        <v>2111</v>
      </c>
      <c r="B1791" t="s">
        <v>94</v>
      </c>
      <c r="C1791" t="s">
        <v>79</v>
      </c>
      <c r="D1791" t="s">
        <v>80</v>
      </c>
      <c r="E1791" t="s">
        <v>22</v>
      </c>
      <c r="F1791" t="s">
        <v>81</v>
      </c>
      <c r="G1791" t="s">
        <v>95</v>
      </c>
      <c r="H1791" t="s">
        <v>23</v>
      </c>
      <c r="I1791" t="s">
        <v>23</v>
      </c>
      <c r="J1791" s="49" t="s">
        <v>3882</v>
      </c>
      <c r="K1791" t="s">
        <v>82</v>
      </c>
      <c r="L1791" t="s">
        <v>83</v>
      </c>
      <c r="M1791" s="50">
        <v>42627</v>
      </c>
      <c r="N1791" s="50">
        <v>42627</v>
      </c>
      <c r="O1791" s="51">
        <v>1</v>
      </c>
      <c r="P1791" s="51">
        <v>0</v>
      </c>
      <c r="Q1791">
        <v>100</v>
      </c>
      <c r="R1791" s="49" t="s">
        <v>3969</v>
      </c>
      <c r="S1791" s="49" t="s">
        <v>3969</v>
      </c>
      <c r="T1791" t="s">
        <v>84</v>
      </c>
      <c r="U1791" t="s">
        <v>24</v>
      </c>
      <c r="V1791" t="s">
        <v>85</v>
      </c>
      <c r="W1791" t="str">
        <f t="shared" ca="1" si="81"/>
        <v/>
      </c>
      <c r="X1791" t="str">
        <f t="shared" si="82"/>
        <v/>
      </c>
      <c r="Y1791" t="str">
        <f t="shared" ca="1" si="83"/>
        <v/>
      </c>
    </row>
    <row r="1792" spans="1:25" x14ac:dyDescent="0.25">
      <c r="A1792">
        <v>2112</v>
      </c>
      <c r="B1792" t="s">
        <v>94</v>
      </c>
      <c r="C1792" t="s">
        <v>79</v>
      </c>
      <c r="D1792" t="s">
        <v>80</v>
      </c>
      <c r="E1792" t="s">
        <v>22</v>
      </c>
      <c r="F1792" t="s">
        <v>81</v>
      </c>
      <c r="G1792" t="s">
        <v>97</v>
      </c>
      <c r="H1792" t="s">
        <v>23</v>
      </c>
      <c r="I1792" t="s">
        <v>23</v>
      </c>
      <c r="J1792" s="49" t="s">
        <v>3882</v>
      </c>
      <c r="K1792" t="s">
        <v>82</v>
      </c>
      <c r="L1792" t="s">
        <v>83</v>
      </c>
      <c r="M1792" s="50">
        <v>42627</v>
      </c>
      <c r="N1792" s="50">
        <v>42627</v>
      </c>
      <c r="O1792" s="51">
        <v>1</v>
      </c>
      <c r="P1792" s="51">
        <v>0</v>
      </c>
      <c r="Q1792">
        <v>100</v>
      </c>
      <c r="R1792" s="49" t="s">
        <v>3970</v>
      </c>
      <c r="S1792" s="49" t="s">
        <v>3970</v>
      </c>
      <c r="T1792" t="s">
        <v>84</v>
      </c>
      <c r="U1792" t="s">
        <v>24</v>
      </c>
      <c r="V1792" t="s">
        <v>85</v>
      </c>
      <c r="W1792" t="str">
        <f t="shared" ca="1" si="81"/>
        <v/>
      </c>
      <c r="X1792" t="str">
        <f t="shared" si="82"/>
        <v/>
      </c>
      <c r="Y1792" t="str">
        <f t="shared" ca="1" si="83"/>
        <v/>
      </c>
    </row>
    <row r="1793" spans="1:25" x14ac:dyDescent="0.25">
      <c r="A1793">
        <v>2113</v>
      </c>
      <c r="B1793" t="s">
        <v>94</v>
      </c>
      <c r="C1793" t="s">
        <v>79</v>
      </c>
      <c r="D1793" t="s">
        <v>80</v>
      </c>
      <c r="E1793" t="s">
        <v>22</v>
      </c>
      <c r="F1793" t="s">
        <v>81</v>
      </c>
      <c r="G1793" t="s">
        <v>97</v>
      </c>
      <c r="H1793" t="s">
        <v>23</v>
      </c>
      <c r="I1793" t="s">
        <v>23</v>
      </c>
      <c r="J1793" s="49" t="s">
        <v>3882</v>
      </c>
      <c r="K1793" t="s">
        <v>82</v>
      </c>
      <c r="L1793" t="s">
        <v>83</v>
      </c>
      <c r="M1793" s="50">
        <v>42627</v>
      </c>
      <c r="N1793" s="50">
        <v>42627</v>
      </c>
      <c r="O1793" s="51">
        <v>1.2000000476837158</v>
      </c>
      <c r="P1793" s="51">
        <v>0</v>
      </c>
      <c r="Q1793">
        <v>100</v>
      </c>
      <c r="R1793" s="49" t="s">
        <v>3971</v>
      </c>
      <c r="S1793" s="49" t="s">
        <v>3971</v>
      </c>
      <c r="T1793" t="s">
        <v>84</v>
      </c>
      <c r="U1793" t="s">
        <v>24</v>
      </c>
      <c r="V1793" t="s">
        <v>85</v>
      </c>
      <c r="W1793" t="str">
        <f t="shared" ca="1" si="81"/>
        <v/>
      </c>
      <c r="X1793" t="str">
        <f t="shared" si="82"/>
        <v/>
      </c>
      <c r="Y1793" t="str">
        <f t="shared" ca="1" si="83"/>
        <v/>
      </c>
    </row>
    <row r="1794" spans="1:25" x14ac:dyDescent="0.25">
      <c r="A1794">
        <v>2114</v>
      </c>
      <c r="B1794" t="s">
        <v>94</v>
      </c>
      <c r="C1794" t="s">
        <v>79</v>
      </c>
      <c r="D1794" t="s">
        <v>80</v>
      </c>
      <c r="E1794" t="s">
        <v>22</v>
      </c>
      <c r="F1794" t="s">
        <v>81</v>
      </c>
      <c r="G1794" t="s">
        <v>97</v>
      </c>
      <c r="H1794" t="s">
        <v>23</v>
      </c>
      <c r="I1794" t="s">
        <v>23</v>
      </c>
      <c r="J1794" s="49" t="s">
        <v>3972</v>
      </c>
      <c r="K1794" t="s">
        <v>82</v>
      </c>
      <c r="L1794" t="s">
        <v>83</v>
      </c>
      <c r="M1794" s="50">
        <v>42627</v>
      </c>
      <c r="N1794" s="50">
        <v>42627</v>
      </c>
      <c r="O1794" s="51">
        <v>2</v>
      </c>
      <c r="P1794" s="51">
        <v>0</v>
      </c>
      <c r="Q1794">
        <v>100</v>
      </c>
      <c r="R1794" s="49" t="s">
        <v>3973</v>
      </c>
      <c r="S1794" s="49" t="s">
        <v>3973</v>
      </c>
      <c r="T1794" t="s">
        <v>84</v>
      </c>
      <c r="U1794" t="s">
        <v>24</v>
      </c>
      <c r="V1794" t="s">
        <v>85</v>
      </c>
      <c r="W1794" t="str">
        <f t="shared" ref="W1794:W1857" ca="1" si="84">IF($E1794="Nova",IF(($M1794-TODAY()&lt;0),1,""),"")</f>
        <v/>
      </c>
      <c r="X1794" t="str">
        <f t="shared" ref="X1794:X1857" si="85">IF($E1794="Concluída",IF(($N1794-M1794&gt;0),1,""),"")</f>
        <v/>
      </c>
      <c r="Y1794" t="str">
        <f t="shared" ref="Y1794:Y1857" ca="1" si="86">IF($E1794="Em Andamento",IF(($M1794-TODAY()&lt;0),1,""),"")</f>
        <v/>
      </c>
    </row>
    <row r="1795" spans="1:25" x14ac:dyDescent="0.25">
      <c r="A1795">
        <v>2115</v>
      </c>
      <c r="B1795" t="s">
        <v>94</v>
      </c>
      <c r="C1795" t="s">
        <v>79</v>
      </c>
      <c r="D1795" t="s">
        <v>80</v>
      </c>
      <c r="E1795" t="s">
        <v>22</v>
      </c>
      <c r="F1795" t="s">
        <v>81</v>
      </c>
      <c r="G1795" t="s">
        <v>571</v>
      </c>
      <c r="H1795" t="s">
        <v>23</v>
      </c>
      <c r="I1795" t="s">
        <v>23</v>
      </c>
      <c r="J1795" s="49" t="s">
        <v>10678</v>
      </c>
      <c r="K1795" t="s">
        <v>82</v>
      </c>
      <c r="L1795" t="s">
        <v>83</v>
      </c>
      <c r="M1795" s="50">
        <v>42628</v>
      </c>
      <c r="N1795" s="50">
        <v>42628</v>
      </c>
      <c r="O1795" s="51">
        <v>7</v>
      </c>
      <c r="P1795" s="51">
        <v>0</v>
      </c>
      <c r="Q1795">
        <v>100</v>
      </c>
      <c r="R1795" s="49" t="s">
        <v>3974</v>
      </c>
      <c r="S1795" s="49" t="s">
        <v>3974</v>
      </c>
      <c r="T1795" t="s">
        <v>84</v>
      </c>
      <c r="U1795" t="s">
        <v>24</v>
      </c>
      <c r="V1795" t="s">
        <v>85</v>
      </c>
      <c r="W1795" t="str">
        <f t="shared" ca="1" si="84"/>
        <v/>
      </c>
      <c r="X1795" t="str">
        <f t="shared" si="85"/>
        <v/>
      </c>
      <c r="Y1795" t="str">
        <f t="shared" ca="1" si="86"/>
        <v/>
      </c>
    </row>
    <row r="1796" spans="1:25" x14ac:dyDescent="0.25">
      <c r="A1796">
        <v>2117</v>
      </c>
      <c r="B1796" t="s">
        <v>94</v>
      </c>
      <c r="C1796" t="s">
        <v>79</v>
      </c>
      <c r="D1796" t="s">
        <v>80</v>
      </c>
      <c r="E1796" t="s">
        <v>22</v>
      </c>
      <c r="F1796" t="s">
        <v>81</v>
      </c>
      <c r="G1796" t="s">
        <v>3975</v>
      </c>
      <c r="H1796" t="s">
        <v>25</v>
      </c>
      <c r="I1796" t="s">
        <v>25</v>
      </c>
      <c r="J1796" s="49" t="s">
        <v>3976</v>
      </c>
      <c r="K1796" t="s">
        <v>82</v>
      </c>
      <c r="L1796" t="s">
        <v>83</v>
      </c>
      <c r="M1796" s="50">
        <v>42629</v>
      </c>
      <c r="N1796" s="50">
        <v>42629</v>
      </c>
      <c r="O1796" s="51">
        <v>1</v>
      </c>
      <c r="P1796" s="51">
        <v>0</v>
      </c>
      <c r="Q1796">
        <v>100</v>
      </c>
      <c r="R1796" s="49" t="s">
        <v>3977</v>
      </c>
      <c r="S1796" s="49" t="s">
        <v>3977</v>
      </c>
      <c r="T1796" t="s">
        <v>84</v>
      </c>
      <c r="U1796" t="s">
        <v>24</v>
      </c>
      <c r="V1796" t="s">
        <v>85</v>
      </c>
      <c r="W1796" t="str">
        <f t="shared" ca="1" si="84"/>
        <v/>
      </c>
      <c r="X1796" t="str">
        <f t="shared" si="85"/>
        <v/>
      </c>
      <c r="Y1796" t="str">
        <f t="shared" ca="1" si="86"/>
        <v/>
      </c>
    </row>
    <row r="1797" spans="1:25" x14ac:dyDescent="0.25">
      <c r="A1797">
        <v>2118</v>
      </c>
      <c r="B1797" t="s">
        <v>94</v>
      </c>
      <c r="C1797" t="s">
        <v>79</v>
      </c>
      <c r="D1797" t="s">
        <v>80</v>
      </c>
      <c r="E1797" t="s">
        <v>22</v>
      </c>
      <c r="F1797" t="s">
        <v>81</v>
      </c>
      <c r="G1797" t="s">
        <v>3978</v>
      </c>
      <c r="H1797" t="s">
        <v>23</v>
      </c>
      <c r="I1797" t="s">
        <v>23</v>
      </c>
      <c r="J1797" s="49" t="s">
        <v>3972</v>
      </c>
      <c r="K1797" t="s">
        <v>82</v>
      </c>
      <c r="L1797" t="s">
        <v>83</v>
      </c>
      <c r="M1797" s="50">
        <v>42628</v>
      </c>
      <c r="N1797" s="50">
        <v>42628</v>
      </c>
      <c r="O1797" s="51">
        <v>0</v>
      </c>
      <c r="P1797" s="51">
        <v>0</v>
      </c>
      <c r="Q1797">
        <v>100</v>
      </c>
      <c r="R1797" s="49" t="s">
        <v>3979</v>
      </c>
      <c r="S1797" s="49" t="s">
        <v>3979</v>
      </c>
      <c r="T1797" t="s">
        <v>84</v>
      </c>
      <c r="U1797" t="s">
        <v>24</v>
      </c>
      <c r="V1797" t="s">
        <v>85</v>
      </c>
      <c r="W1797" t="str">
        <f t="shared" ca="1" si="84"/>
        <v/>
      </c>
      <c r="X1797" t="str">
        <f t="shared" si="85"/>
        <v/>
      </c>
      <c r="Y1797" t="str">
        <f t="shared" ca="1" si="86"/>
        <v/>
      </c>
    </row>
    <row r="1798" spans="1:25" x14ac:dyDescent="0.25">
      <c r="A1798">
        <v>2119</v>
      </c>
      <c r="B1798" t="s">
        <v>94</v>
      </c>
      <c r="C1798" t="s">
        <v>79</v>
      </c>
      <c r="D1798" t="s">
        <v>80</v>
      </c>
      <c r="E1798" t="s">
        <v>22</v>
      </c>
      <c r="F1798" t="s">
        <v>81</v>
      </c>
      <c r="G1798" t="s">
        <v>3980</v>
      </c>
      <c r="H1798" t="s">
        <v>23</v>
      </c>
      <c r="I1798" t="s">
        <v>23</v>
      </c>
      <c r="J1798" s="49" t="s">
        <v>3981</v>
      </c>
      <c r="K1798" t="s">
        <v>82</v>
      </c>
      <c r="L1798" t="s">
        <v>83</v>
      </c>
      <c r="M1798" s="50">
        <v>42628</v>
      </c>
      <c r="N1798" s="50">
        <v>42628</v>
      </c>
      <c r="O1798" s="51">
        <v>1.2999999523162842</v>
      </c>
      <c r="P1798" s="51">
        <v>0</v>
      </c>
      <c r="Q1798">
        <v>100</v>
      </c>
      <c r="R1798" s="49" t="s">
        <v>3982</v>
      </c>
      <c r="S1798" s="49" t="s">
        <v>3982</v>
      </c>
      <c r="T1798" t="s">
        <v>84</v>
      </c>
      <c r="U1798" t="s">
        <v>24</v>
      </c>
      <c r="V1798" t="s">
        <v>85</v>
      </c>
      <c r="W1798" t="str">
        <f t="shared" ca="1" si="84"/>
        <v/>
      </c>
      <c r="X1798" t="str">
        <f t="shared" si="85"/>
        <v/>
      </c>
      <c r="Y1798" t="str">
        <f t="shared" ca="1" si="86"/>
        <v/>
      </c>
    </row>
    <row r="1799" spans="1:25" x14ac:dyDescent="0.25">
      <c r="A1799">
        <v>2120</v>
      </c>
      <c r="B1799" t="s">
        <v>94</v>
      </c>
      <c r="C1799" t="s">
        <v>79</v>
      </c>
      <c r="D1799" t="s">
        <v>80</v>
      </c>
      <c r="E1799" t="s">
        <v>22</v>
      </c>
      <c r="F1799" t="s">
        <v>81</v>
      </c>
      <c r="G1799" t="s">
        <v>3983</v>
      </c>
      <c r="H1799" t="s">
        <v>23</v>
      </c>
      <c r="I1799" t="s">
        <v>23</v>
      </c>
      <c r="J1799" s="49" t="s">
        <v>3972</v>
      </c>
      <c r="K1799" t="s">
        <v>82</v>
      </c>
      <c r="L1799" t="s">
        <v>83</v>
      </c>
      <c r="M1799" s="50">
        <v>42628</v>
      </c>
      <c r="N1799" s="50">
        <v>42628</v>
      </c>
      <c r="O1799" s="51">
        <v>1</v>
      </c>
      <c r="P1799" s="51">
        <v>0</v>
      </c>
      <c r="Q1799">
        <v>100</v>
      </c>
      <c r="R1799" s="49" t="s">
        <v>3984</v>
      </c>
      <c r="S1799" s="49" t="s">
        <v>3984</v>
      </c>
      <c r="T1799" t="s">
        <v>84</v>
      </c>
      <c r="U1799" t="s">
        <v>24</v>
      </c>
      <c r="V1799" t="s">
        <v>85</v>
      </c>
      <c r="W1799" t="str">
        <f t="shared" ca="1" si="84"/>
        <v/>
      </c>
      <c r="X1799" t="str">
        <f t="shared" si="85"/>
        <v/>
      </c>
      <c r="Y1799" t="str">
        <f t="shared" ca="1" si="86"/>
        <v/>
      </c>
    </row>
    <row r="1800" spans="1:25" x14ac:dyDescent="0.25">
      <c r="A1800">
        <v>2121</v>
      </c>
      <c r="B1800" t="s">
        <v>94</v>
      </c>
      <c r="C1800" t="s">
        <v>79</v>
      </c>
      <c r="D1800" t="s">
        <v>80</v>
      </c>
      <c r="E1800" t="s">
        <v>22</v>
      </c>
      <c r="F1800" t="s">
        <v>81</v>
      </c>
      <c r="G1800" t="s">
        <v>97</v>
      </c>
      <c r="H1800" t="s">
        <v>23</v>
      </c>
      <c r="I1800" t="s">
        <v>23</v>
      </c>
      <c r="J1800" s="49" t="s">
        <v>3972</v>
      </c>
      <c r="K1800" t="s">
        <v>82</v>
      </c>
      <c r="L1800" t="s">
        <v>83</v>
      </c>
      <c r="M1800" s="50">
        <v>42628</v>
      </c>
      <c r="N1800" s="50">
        <v>42628</v>
      </c>
      <c r="O1800" s="51">
        <v>1</v>
      </c>
      <c r="P1800" s="51">
        <v>0</v>
      </c>
      <c r="Q1800">
        <v>100</v>
      </c>
      <c r="R1800" s="49" t="s">
        <v>3985</v>
      </c>
      <c r="S1800" s="49" t="s">
        <v>3985</v>
      </c>
      <c r="T1800" t="s">
        <v>84</v>
      </c>
      <c r="U1800" t="s">
        <v>24</v>
      </c>
      <c r="V1800" t="s">
        <v>85</v>
      </c>
      <c r="W1800" t="str">
        <f t="shared" ca="1" si="84"/>
        <v/>
      </c>
      <c r="X1800" t="str">
        <f t="shared" si="85"/>
        <v/>
      </c>
      <c r="Y1800" t="str">
        <f t="shared" ca="1" si="86"/>
        <v/>
      </c>
    </row>
    <row r="1801" spans="1:25" x14ac:dyDescent="0.25">
      <c r="A1801">
        <v>2122</v>
      </c>
      <c r="B1801" t="s">
        <v>94</v>
      </c>
      <c r="C1801" t="s">
        <v>79</v>
      </c>
      <c r="D1801" t="s">
        <v>80</v>
      </c>
      <c r="E1801" t="s">
        <v>22</v>
      </c>
      <c r="F1801" t="s">
        <v>81</v>
      </c>
      <c r="G1801" t="s">
        <v>97</v>
      </c>
      <c r="H1801" t="s">
        <v>23</v>
      </c>
      <c r="I1801" t="s">
        <v>23</v>
      </c>
      <c r="J1801" s="49" t="s">
        <v>3972</v>
      </c>
      <c r="K1801" t="s">
        <v>82</v>
      </c>
      <c r="L1801" t="s">
        <v>83</v>
      </c>
      <c r="M1801" s="50">
        <v>42628</v>
      </c>
      <c r="N1801" s="50">
        <v>42628</v>
      </c>
      <c r="O1801" s="51">
        <v>1</v>
      </c>
      <c r="P1801" s="51">
        <v>0</v>
      </c>
      <c r="Q1801">
        <v>100</v>
      </c>
      <c r="R1801" s="49" t="s">
        <v>3986</v>
      </c>
      <c r="S1801" s="49" t="s">
        <v>3986</v>
      </c>
      <c r="T1801" t="s">
        <v>84</v>
      </c>
      <c r="U1801" t="s">
        <v>24</v>
      </c>
      <c r="V1801" t="s">
        <v>85</v>
      </c>
      <c r="W1801" t="str">
        <f t="shared" ca="1" si="84"/>
        <v/>
      </c>
      <c r="X1801" t="str">
        <f t="shared" si="85"/>
        <v/>
      </c>
      <c r="Y1801" t="str">
        <f t="shared" ca="1" si="86"/>
        <v/>
      </c>
    </row>
    <row r="1802" spans="1:25" x14ac:dyDescent="0.25">
      <c r="A1802">
        <v>2124</v>
      </c>
      <c r="B1802" t="s">
        <v>94</v>
      </c>
      <c r="C1802" t="s">
        <v>79</v>
      </c>
      <c r="D1802" t="s">
        <v>80</v>
      </c>
      <c r="E1802" t="s">
        <v>22</v>
      </c>
      <c r="F1802" t="s">
        <v>81</v>
      </c>
      <c r="G1802" t="s">
        <v>97</v>
      </c>
      <c r="H1802" t="s">
        <v>23</v>
      </c>
      <c r="I1802" t="s">
        <v>23</v>
      </c>
      <c r="J1802" s="49" t="s">
        <v>3972</v>
      </c>
      <c r="K1802" t="s">
        <v>82</v>
      </c>
      <c r="L1802" t="s">
        <v>83</v>
      </c>
      <c r="M1802" s="50">
        <v>42628</v>
      </c>
      <c r="N1802" s="50">
        <v>42628</v>
      </c>
      <c r="O1802" s="51">
        <v>1</v>
      </c>
      <c r="P1802" s="51">
        <v>0</v>
      </c>
      <c r="Q1802">
        <v>100</v>
      </c>
      <c r="R1802" s="49" t="s">
        <v>3987</v>
      </c>
      <c r="S1802" s="49" t="s">
        <v>3987</v>
      </c>
      <c r="T1802" t="s">
        <v>84</v>
      </c>
      <c r="U1802" t="s">
        <v>24</v>
      </c>
      <c r="V1802" t="s">
        <v>85</v>
      </c>
      <c r="W1802" t="str">
        <f t="shared" ca="1" si="84"/>
        <v/>
      </c>
      <c r="X1802" t="str">
        <f t="shared" si="85"/>
        <v/>
      </c>
      <c r="Y1802" t="str">
        <f t="shared" ca="1" si="86"/>
        <v/>
      </c>
    </row>
    <row r="1803" spans="1:25" x14ac:dyDescent="0.25">
      <c r="A1803">
        <v>2125</v>
      </c>
      <c r="B1803" t="s">
        <v>94</v>
      </c>
      <c r="C1803" t="s">
        <v>79</v>
      </c>
      <c r="D1803" t="s">
        <v>80</v>
      </c>
      <c r="E1803" t="s">
        <v>22</v>
      </c>
      <c r="F1803" t="s">
        <v>81</v>
      </c>
      <c r="G1803" t="s">
        <v>97</v>
      </c>
      <c r="H1803" t="s">
        <v>23</v>
      </c>
      <c r="I1803" t="s">
        <v>23</v>
      </c>
      <c r="J1803" s="49" t="s">
        <v>3972</v>
      </c>
      <c r="K1803" t="s">
        <v>82</v>
      </c>
      <c r="L1803" t="s">
        <v>83</v>
      </c>
      <c r="M1803" s="50">
        <v>42628</v>
      </c>
      <c r="N1803" s="50">
        <v>42628</v>
      </c>
      <c r="O1803" s="51">
        <v>1</v>
      </c>
      <c r="P1803" s="51">
        <v>0</v>
      </c>
      <c r="Q1803">
        <v>100</v>
      </c>
      <c r="R1803" s="49" t="s">
        <v>3988</v>
      </c>
      <c r="S1803" s="49" t="s">
        <v>3988</v>
      </c>
      <c r="T1803" t="s">
        <v>84</v>
      </c>
      <c r="U1803" t="s">
        <v>24</v>
      </c>
      <c r="V1803" t="s">
        <v>85</v>
      </c>
      <c r="W1803" t="str">
        <f t="shared" ca="1" si="84"/>
        <v/>
      </c>
      <c r="X1803" t="str">
        <f t="shared" si="85"/>
        <v/>
      </c>
      <c r="Y1803" t="str">
        <f t="shared" ca="1" si="86"/>
        <v/>
      </c>
    </row>
    <row r="1804" spans="1:25" x14ac:dyDescent="0.25">
      <c r="A1804">
        <v>2126</v>
      </c>
      <c r="B1804" t="s">
        <v>94</v>
      </c>
      <c r="C1804" t="s">
        <v>79</v>
      </c>
      <c r="D1804" t="s">
        <v>80</v>
      </c>
      <c r="E1804" t="s">
        <v>22</v>
      </c>
      <c r="F1804" t="s">
        <v>81</v>
      </c>
      <c r="G1804" t="s">
        <v>3989</v>
      </c>
      <c r="H1804" t="s">
        <v>23</v>
      </c>
      <c r="I1804" t="s">
        <v>23</v>
      </c>
      <c r="J1804" s="49" t="s">
        <v>3972</v>
      </c>
      <c r="K1804" t="s">
        <v>82</v>
      </c>
      <c r="L1804" t="s">
        <v>83</v>
      </c>
      <c r="M1804" s="50">
        <v>42628</v>
      </c>
      <c r="N1804" s="50">
        <v>42628</v>
      </c>
      <c r="O1804" s="51">
        <v>1</v>
      </c>
      <c r="P1804" s="51">
        <v>0</v>
      </c>
      <c r="Q1804">
        <v>100</v>
      </c>
      <c r="R1804" s="49" t="s">
        <v>3990</v>
      </c>
      <c r="S1804" s="49" t="s">
        <v>3990</v>
      </c>
      <c r="T1804" t="s">
        <v>84</v>
      </c>
      <c r="U1804" t="s">
        <v>24</v>
      </c>
      <c r="V1804" t="s">
        <v>85</v>
      </c>
      <c r="W1804" t="str">
        <f t="shared" ca="1" si="84"/>
        <v/>
      </c>
      <c r="X1804" t="str">
        <f t="shared" si="85"/>
        <v/>
      </c>
      <c r="Y1804" t="str">
        <f t="shared" ca="1" si="86"/>
        <v/>
      </c>
    </row>
    <row r="1805" spans="1:25" x14ac:dyDescent="0.25">
      <c r="A1805">
        <v>2127</v>
      </c>
      <c r="B1805" t="s">
        <v>94</v>
      </c>
      <c r="C1805" t="s">
        <v>79</v>
      </c>
      <c r="D1805" t="s">
        <v>80</v>
      </c>
      <c r="E1805" t="s">
        <v>22</v>
      </c>
      <c r="F1805" t="s">
        <v>81</v>
      </c>
      <c r="G1805" t="s">
        <v>97</v>
      </c>
      <c r="H1805" t="s">
        <v>23</v>
      </c>
      <c r="I1805" t="s">
        <v>23</v>
      </c>
      <c r="J1805" s="49" t="s">
        <v>3981</v>
      </c>
      <c r="K1805" t="s">
        <v>82</v>
      </c>
      <c r="L1805" t="s">
        <v>83</v>
      </c>
      <c r="M1805" s="50">
        <v>42628</v>
      </c>
      <c r="N1805" s="50">
        <v>42628</v>
      </c>
      <c r="O1805" s="51">
        <v>1.2999999523162842</v>
      </c>
      <c r="P1805" s="51">
        <v>0</v>
      </c>
      <c r="Q1805">
        <v>100</v>
      </c>
      <c r="R1805" s="49" t="s">
        <v>3991</v>
      </c>
      <c r="S1805" s="49" t="s">
        <v>3991</v>
      </c>
      <c r="T1805" t="s">
        <v>84</v>
      </c>
      <c r="U1805" t="s">
        <v>24</v>
      </c>
      <c r="V1805" t="s">
        <v>85</v>
      </c>
      <c r="W1805" t="str">
        <f t="shared" ca="1" si="84"/>
        <v/>
      </c>
      <c r="X1805" t="str">
        <f t="shared" si="85"/>
        <v/>
      </c>
      <c r="Y1805" t="str">
        <f t="shared" ca="1" si="86"/>
        <v/>
      </c>
    </row>
    <row r="1806" spans="1:25" x14ac:dyDescent="0.25">
      <c r="A1806">
        <v>2128</v>
      </c>
      <c r="B1806" t="s">
        <v>94</v>
      </c>
      <c r="C1806" t="s">
        <v>79</v>
      </c>
      <c r="D1806" t="s">
        <v>80</v>
      </c>
      <c r="E1806" t="s">
        <v>22</v>
      </c>
      <c r="F1806" t="s">
        <v>81</v>
      </c>
      <c r="G1806" t="s">
        <v>97</v>
      </c>
      <c r="H1806" t="s">
        <v>23</v>
      </c>
      <c r="I1806" t="s">
        <v>23</v>
      </c>
      <c r="J1806" s="49" t="s">
        <v>3972</v>
      </c>
      <c r="K1806" t="s">
        <v>82</v>
      </c>
      <c r="L1806" t="s">
        <v>83</v>
      </c>
      <c r="M1806" s="50">
        <v>42628</v>
      </c>
      <c r="N1806" s="50">
        <v>42628</v>
      </c>
      <c r="O1806" s="51">
        <v>1</v>
      </c>
      <c r="P1806" s="51">
        <v>0</v>
      </c>
      <c r="Q1806">
        <v>100</v>
      </c>
      <c r="R1806" s="49" t="s">
        <v>3992</v>
      </c>
      <c r="S1806" s="49" t="s">
        <v>3992</v>
      </c>
      <c r="T1806" t="s">
        <v>84</v>
      </c>
      <c r="U1806" t="s">
        <v>24</v>
      </c>
      <c r="V1806" t="s">
        <v>85</v>
      </c>
      <c r="W1806" t="str">
        <f t="shared" ca="1" si="84"/>
        <v/>
      </c>
      <c r="X1806" t="str">
        <f t="shared" si="85"/>
        <v/>
      </c>
      <c r="Y1806" t="str">
        <f t="shared" ca="1" si="86"/>
        <v/>
      </c>
    </row>
    <row r="1807" spans="1:25" x14ac:dyDescent="0.25">
      <c r="A1807">
        <v>2129</v>
      </c>
      <c r="B1807" t="s">
        <v>94</v>
      </c>
      <c r="C1807" t="s">
        <v>79</v>
      </c>
      <c r="D1807" t="s">
        <v>80</v>
      </c>
      <c r="E1807" t="s">
        <v>22</v>
      </c>
      <c r="F1807" t="s">
        <v>81</v>
      </c>
      <c r="G1807" t="s">
        <v>97</v>
      </c>
      <c r="H1807" t="s">
        <v>23</v>
      </c>
      <c r="I1807" t="s">
        <v>23</v>
      </c>
      <c r="J1807" s="49" t="s">
        <v>3981</v>
      </c>
      <c r="K1807" t="s">
        <v>82</v>
      </c>
      <c r="L1807" t="s">
        <v>83</v>
      </c>
      <c r="M1807" s="50">
        <v>42628</v>
      </c>
      <c r="N1807" s="50">
        <v>42628</v>
      </c>
      <c r="O1807" s="51">
        <v>1</v>
      </c>
      <c r="P1807" s="51">
        <v>0</v>
      </c>
      <c r="Q1807">
        <v>100</v>
      </c>
      <c r="R1807" s="49" t="s">
        <v>3993</v>
      </c>
      <c r="S1807" s="49" t="s">
        <v>3993</v>
      </c>
      <c r="T1807" t="s">
        <v>84</v>
      </c>
      <c r="U1807" t="s">
        <v>24</v>
      </c>
      <c r="V1807" t="s">
        <v>85</v>
      </c>
      <c r="W1807" t="str">
        <f t="shared" ca="1" si="84"/>
        <v/>
      </c>
      <c r="X1807" t="str">
        <f t="shared" si="85"/>
        <v/>
      </c>
      <c r="Y1807" t="str">
        <f t="shared" ca="1" si="86"/>
        <v/>
      </c>
    </row>
    <row r="1808" spans="1:25" x14ac:dyDescent="0.25">
      <c r="A1808">
        <v>2130</v>
      </c>
      <c r="B1808" t="s">
        <v>94</v>
      </c>
      <c r="C1808" t="s">
        <v>79</v>
      </c>
      <c r="D1808" t="s">
        <v>80</v>
      </c>
      <c r="E1808" t="s">
        <v>22</v>
      </c>
      <c r="F1808" t="s">
        <v>81</v>
      </c>
      <c r="G1808" t="s">
        <v>3358</v>
      </c>
      <c r="H1808" t="s">
        <v>25</v>
      </c>
      <c r="I1808" t="s">
        <v>25</v>
      </c>
      <c r="J1808" s="49" t="s">
        <v>3994</v>
      </c>
      <c r="K1808" t="s">
        <v>82</v>
      </c>
      <c r="L1808" t="s">
        <v>83</v>
      </c>
      <c r="M1808" s="50">
        <v>42629</v>
      </c>
      <c r="N1808" s="50">
        <v>42629</v>
      </c>
      <c r="O1808" s="51">
        <v>1.2000000476837158</v>
      </c>
      <c r="P1808" s="51">
        <v>0</v>
      </c>
      <c r="Q1808">
        <v>100</v>
      </c>
      <c r="R1808" s="49" t="s">
        <v>3995</v>
      </c>
      <c r="S1808" s="49" t="s">
        <v>3995</v>
      </c>
      <c r="T1808" t="s">
        <v>84</v>
      </c>
      <c r="U1808" t="s">
        <v>24</v>
      </c>
      <c r="V1808" t="s">
        <v>85</v>
      </c>
      <c r="W1808" t="str">
        <f t="shared" ca="1" si="84"/>
        <v/>
      </c>
      <c r="X1808" t="str">
        <f t="shared" si="85"/>
        <v/>
      </c>
      <c r="Y1808" t="str">
        <f t="shared" ca="1" si="86"/>
        <v/>
      </c>
    </row>
    <row r="1809" spans="1:25" x14ac:dyDescent="0.25">
      <c r="A1809">
        <v>2134</v>
      </c>
      <c r="B1809" t="s">
        <v>94</v>
      </c>
      <c r="C1809" t="s">
        <v>79</v>
      </c>
      <c r="D1809" t="s">
        <v>80</v>
      </c>
      <c r="E1809" t="s">
        <v>22</v>
      </c>
      <c r="F1809" t="s">
        <v>81</v>
      </c>
      <c r="G1809" t="s">
        <v>3996</v>
      </c>
      <c r="H1809" t="s">
        <v>25</v>
      </c>
      <c r="I1809" t="s">
        <v>25</v>
      </c>
      <c r="J1809" s="49" t="s">
        <v>3997</v>
      </c>
      <c r="K1809" t="s">
        <v>82</v>
      </c>
      <c r="L1809" t="s">
        <v>83</v>
      </c>
      <c r="M1809" s="50">
        <v>42629</v>
      </c>
      <c r="N1809" s="50">
        <v>42629</v>
      </c>
      <c r="O1809" s="51">
        <v>1.5</v>
      </c>
      <c r="P1809" s="51">
        <v>0</v>
      </c>
      <c r="Q1809">
        <v>100</v>
      </c>
      <c r="R1809" s="49" t="s">
        <v>3997</v>
      </c>
      <c r="S1809" s="49" t="s">
        <v>3997</v>
      </c>
      <c r="T1809" t="s">
        <v>84</v>
      </c>
      <c r="U1809" t="s">
        <v>24</v>
      </c>
      <c r="V1809" t="s">
        <v>85</v>
      </c>
      <c r="W1809" t="str">
        <f t="shared" ca="1" si="84"/>
        <v/>
      </c>
      <c r="X1809" t="str">
        <f t="shared" si="85"/>
        <v/>
      </c>
      <c r="Y1809" t="str">
        <f t="shared" ca="1" si="86"/>
        <v/>
      </c>
    </row>
    <row r="1810" spans="1:25" x14ac:dyDescent="0.25">
      <c r="A1810">
        <v>2144</v>
      </c>
      <c r="B1810" t="s">
        <v>94</v>
      </c>
      <c r="C1810" t="s">
        <v>79</v>
      </c>
      <c r="D1810" t="s">
        <v>80</v>
      </c>
      <c r="E1810" t="s">
        <v>22</v>
      </c>
      <c r="F1810" t="s">
        <v>81</v>
      </c>
      <c r="G1810" t="s">
        <v>3998</v>
      </c>
      <c r="H1810" t="s">
        <v>25</v>
      </c>
      <c r="I1810" t="s">
        <v>25</v>
      </c>
      <c r="J1810" s="49" t="s">
        <v>3999</v>
      </c>
      <c r="K1810" t="s">
        <v>82</v>
      </c>
      <c r="L1810" t="s">
        <v>83</v>
      </c>
      <c r="M1810" s="50">
        <v>42629</v>
      </c>
      <c r="N1810" s="50">
        <v>42629</v>
      </c>
      <c r="O1810" s="51">
        <v>2.5</v>
      </c>
      <c r="P1810" s="51">
        <v>0</v>
      </c>
      <c r="Q1810">
        <v>100</v>
      </c>
      <c r="R1810" s="49" t="s">
        <v>4000</v>
      </c>
      <c r="S1810" s="49" t="s">
        <v>3999</v>
      </c>
      <c r="T1810" t="s">
        <v>84</v>
      </c>
      <c r="U1810" t="s">
        <v>24</v>
      </c>
      <c r="V1810" t="s">
        <v>85</v>
      </c>
      <c r="W1810" t="str">
        <f t="shared" ca="1" si="84"/>
        <v/>
      </c>
      <c r="X1810" t="str">
        <f t="shared" si="85"/>
        <v/>
      </c>
      <c r="Y1810" t="str">
        <f t="shared" ca="1" si="86"/>
        <v/>
      </c>
    </row>
    <row r="1811" spans="1:25" x14ac:dyDescent="0.25">
      <c r="A1811">
        <v>2145</v>
      </c>
      <c r="B1811" t="s">
        <v>94</v>
      </c>
      <c r="C1811" t="s">
        <v>79</v>
      </c>
      <c r="D1811" t="s">
        <v>80</v>
      </c>
      <c r="E1811" t="s">
        <v>22</v>
      </c>
      <c r="F1811" t="s">
        <v>81</v>
      </c>
      <c r="G1811" t="s">
        <v>4001</v>
      </c>
      <c r="H1811" t="s">
        <v>25</v>
      </c>
      <c r="I1811" t="s">
        <v>25</v>
      </c>
      <c r="J1811" s="49" t="s">
        <v>4002</v>
      </c>
      <c r="K1811" t="s">
        <v>82</v>
      </c>
      <c r="L1811" t="s">
        <v>83</v>
      </c>
      <c r="M1811" s="50">
        <v>42629</v>
      </c>
      <c r="N1811" s="50">
        <v>42629</v>
      </c>
      <c r="O1811" s="51">
        <v>2</v>
      </c>
      <c r="P1811" s="51">
        <v>0</v>
      </c>
      <c r="Q1811">
        <v>100</v>
      </c>
      <c r="R1811" s="49" t="s">
        <v>4003</v>
      </c>
      <c r="S1811" s="49" t="s">
        <v>4003</v>
      </c>
      <c r="T1811" t="s">
        <v>84</v>
      </c>
      <c r="U1811" t="s">
        <v>24</v>
      </c>
      <c r="V1811" t="s">
        <v>85</v>
      </c>
      <c r="W1811" t="str">
        <f t="shared" ca="1" si="84"/>
        <v/>
      </c>
      <c r="X1811" t="str">
        <f t="shared" si="85"/>
        <v/>
      </c>
      <c r="Y1811" t="str">
        <f t="shared" ca="1" si="86"/>
        <v/>
      </c>
    </row>
    <row r="1812" spans="1:25" x14ac:dyDescent="0.25">
      <c r="A1812">
        <v>2146</v>
      </c>
      <c r="B1812" t="s">
        <v>94</v>
      </c>
      <c r="C1812" t="s">
        <v>79</v>
      </c>
      <c r="D1812" t="s">
        <v>80</v>
      </c>
      <c r="E1812" t="s">
        <v>22</v>
      </c>
      <c r="F1812" t="s">
        <v>81</v>
      </c>
      <c r="G1812" t="s">
        <v>4004</v>
      </c>
      <c r="H1812" t="s">
        <v>25</v>
      </c>
      <c r="I1812" t="s">
        <v>25</v>
      </c>
      <c r="J1812" s="49" t="s">
        <v>4005</v>
      </c>
      <c r="K1812" t="s">
        <v>82</v>
      </c>
      <c r="L1812" t="s">
        <v>83</v>
      </c>
      <c r="M1812" s="50">
        <v>42629</v>
      </c>
      <c r="N1812" s="50">
        <v>42629</v>
      </c>
      <c r="O1812" s="51">
        <v>1</v>
      </c>
      <c r="P1812" s="51">
        <v>0</v>
      </c>
      <c r="Q1812">
        <v>100</v>
      </c>
      <c r="R1812" s="49" t="s">
        <v>4006</v>
      </c>
      <c r="S1812" s="49" t="s">
        <v>4006</v>
      </c>
      <c r="T1812" t="s">
        <v>84</v>
      </c>
      <c r="U1812" t="s">
        <v>24</v>
      </c>
      <c r="V1812" t="s">
        <v>85</v>
      </c>
      <c r="W1812" t="str">
        <f t="shared" ca="1" si="84"/>
        <v/>
      </c>
      <c r="X1812" t="str">
        <f t="shared" si="85"/>
        <v/>
      </c>
      <c r="Y1812" t="str">
        <f t="shared" ca="1" si="86"/>
        <v/>
      </c>
    </row>
    <row r="1813" spans="1:25" x14ac:dyDescent="0.25">
      <c r="A1813">
        <v>2148</v>
      </c>
      <c r="B1813" t="s">
        <v>94</v>
      </c>
      <c r="C1813" t="s">
        <v>79</v>
      </c>
      <c r="D1813" t="s">
        <v>80</v>
      </c>
      <c r="E1813" t="s">
        <v>22</v>
      </c>
      <c r="F1813" t="s">
        <v>81</v>
      </c>
      <c r="G1813" t="s">
        <v>4007</v>
      </c>
      <c r="H1813" t="s">
        <v>25</v>
      </c>
      <c r="I1813" t="s">
        <v>25</v>
      </c>
      <c r="J1813" s="49" t="s">
        <v>4008</v>
      </c>
      <c r="K1813" t="s">
        <v>82</v>
      </c>
      <c r="L1813" t="s">
        <v>83</v>
      </c>
      <c r="M1813" s="50">
        <v>42629</v>
      </c>
      <c r="N1813" s="50">
        <v>42629</v>
      </c>
      <c r="O1813" s="51">
        <v>1.2999999523162842</v>
      </c>
      <c r="P1813" s="51">
        <v>0</v>
      </c>
      <c r="Q1813">
        <v>100</v>
      </c>
      <c r="R1813" s="49" t="s">
        <v>4009</v>
      </c>
      <c r="S1813" s="49" t="s">
        <v>4009</v>
      </c>
      <c r="T1813" t="s">
        <v>84</v>
      </c>
      <c r="U1813" t="s">
        <v>24</v>
      </c>
      <c r="V1813" t="s">
        <v>85</v>
      </c>
      <c r="W1813" t="str">
        <f t="shared" ca="1" si="84"/>
        <v/>
      </c>
      <c r="X1813" t="str">
        <f t="shared" si="85"/>
        <v/>
      </c>
      <c r="Y1813" t="str">
        <f t="shared" ca="1" si="86"/>
        <v/>
      </c>
    </row>
    <row r="1814" spans="1:25" x14ac:dyDescent="0.25">
      <c r="A1814">
        <v>2152</v>
      </c>
      <c r="B1814" t="s">
        <v>94</v>
      </c>
      <c r="C1814" t="s">
        <v>79</v>
      </c>
      <c r="D1814" t="s">
        <v>80</v>
      </c>
      <c r="E1814" t="s">
        <v>22</v>
      </c>
      <c r="F1814" t="s">
        <v>81</v>
      </c>
      <c r="G1814" t="s">
        <v>4010</v>
      </c>
      <c r="H1814" t="s">
        <v>25</v>
      </c>
      <c r="I1814" t="s">
        <v>25</v>
      </c>
      <c r="J1814" s="49" t="s">
        <v>4011</v>
      </c>
      <c r="K1814" t="s">
        <v>82</v>
      </c>
      <c r="L1814" t="s">
        <v>83</v>
      </c>
      <c r="M1814" s="50">
        <v>42629</v>
      </c>
      <c r="N1814" s="50">
        <v>42629</v>
      </c>
      <c r="O1814" s="51">
        <v>1</v>
      </c>
      <c r="P1814" s="51">
        <v>0</v>
      </c>
      <c r="Q1814">
        <v>100</v>
      </c>
      <c r="R1814" s="49" t="s">
        <v>4012</v>
      </c>
      <c r="S1814" s="49" t="s">
        <v>4012</v>
      </c>
      <c r="T1814" t="s">
        <v>84</v>
      </c>
      <c r="U1814" t="s">
        <v>24</v>
      </c>
      <c r="V1814" t="s">
        <v>85</v>
      </c>
      <c r="W1814" t="str">
        <f t="shared" ca="1" si="84"/>
        <v/>
      </c>
      <c r="X1814" t="str">
        <f t="shared" si="85"/>
        <v/>
      </c>
      <c r="Y1814" t="str">
        <f t="shared" ca="1" si="86"/>
        <v/>
      </c>
    </row>
    <row r="1815" spans="1:25" x14ac:dyDescent="0.25">
      <c r="A1815">
        <v>2157</v>
      </c>
      <c r="B1815" t="s">
        <v>94</v>
      </c>
      <c r="C1815" t="s">
        <v>79</v>
      </c>
      <c r="D1815" t="s">
        <v>80</v>
      </c>
      <c r="E1815" t="s">
        <v>22</v>
      </c>
      <c r="F1815" t="s">
        <v>81</v>
      </c>
      <c r="G1815" t="s">
        <v>4013</v>
      </c>
      <c r="H1815" t="s">
        <v>25</v>
      </c>
      <c r="I1815" t="s">
        <v>25</v>
      </c>
      <c r="J1815" s="49" t="s">
        <v>4014</v>
      </c>
      <c r="K1815" t="s">
        <v>82</v>
      </c>
      <c r="L1815" t="s">
        <v>83</v>
      </c>
      <c r="M1815" s="50">
        <v>42629</v>
      </c>
      <c r="N1815" s="50">
        <v>42629</v>
      </c>
      <c r="O1815" s="51">
        <v>1</v>
      </c>
      <c r="P1815" s="51">
        <v>0</v>
      </c>
      <c r="Q1815">
        <v>100</v>
      </c>
      <c r="R1815" s="49" t="s">
        <v>4015</v>
      </c>
      <c r="S1815" s="49" t="s">
        <v>4015</v>
      </c>
      <c r="T1815" t="s">
        <v>84</v>
      </c>
      <c r="U1815" t="s">
        <v>24</v>
      </c>
      <c r="V1815" t="s">
        <v>85</v>
      </c>
      <c r="W1815" t="str">
        <f t="shared" ca="1" si="84"/>
        <v/>
      </c>
      <c r="X1815" t="str">
        <f t="shared" si="85"/>
        <v/>
      </c>
      <c r="Y1815" t="str">
        <f t="shared" ca="1" si="86"/>
        <v/>
      </c>
    </row>
    <row r="1816" spans="1:25" x14ac:dyDescent="0.25">
      <c r="A1816">
        <v>2182</v>
      </c>
      <c r="B1816" t="s">
        <v>94</v>
      </c>
      <c r="C1816" t="s">
        <v>79</v>
      </c>
      <c r="D1816" t="s">
        <v>80</v>
      </c>
      <c r="E1816" t="s">
        <v>22</v>
      </c>
      <c r="F1816" t="s">
        <v>81</v>
      </c>
      <c r="G1816" t="s">
        <v>4016</v>
      </c>
      <c r="H1816" t="s">
        <v>25</v>
      </c>
      <c r="I1816" t="s">
        <v>25</v>
      </c>
      <c r="J1816" s="49" t="s">
        <v>4017</v>
      </c>
      <c r="K1816" t="s">
        <v>82</v>
      </c>
      <c r="L1816" t="s">
        <v>83</v>
      </c>
      <c r="M1816" s="50">
        <v>42629</v>
      </c>
      <c r="N1816" s="50">
        <v>42629</v>
      </c>
      <c r="O1816" s="51">
        <v>1.3999999761581421</v>
      </c>
      <c r="P1816" s="51">
        <v>0</v>
      </c>
      <c r="Q1816">
        <v>100</v>
      </c>
      <c r="R1816" s="49" t="s">
        <v>4018</v>
      </c>
      <c r="S1816" s="49" t="s">
        <v>4018</v>
      </c>
      <c r="T1816" t="s">
        <v>84</v>
      </c>
      <c r="U1816" t="s">
        <v>24</v>
      </c>
      <c r="V1816" t="s">
        <v>85</v>
      </c>
      <c r="W1816" t="str">
        <f t="shared" ca="1" si="84"/>
        <v/>
      </c>
      <c r="X1816" t="str">
        <f t="shared" si="85"/>
        <v/>
      </c>
      <c r="Y1816" t="str">
        <f t="shared" ca="1" si="86"/>
        <v/>
      </c>
    </row>
    <row r="1817" spans="1:25" x14ac:dyDescent="0.25">
      <c r="A1817">
        <v>2189</v>
      </c>
      <c r="B1817" t="s">
        <v>94</v>
      </c>
      <c r="C1817" t="s">
        <v>79</v>
      </c>
      <c r="D1817" t="s">
        <v>80</v>
      </c>
      <c r="E1817" t="s">
        <v>22</v>
      </c>
      <c r="F1817" t="s">
        <v>81</v>
      </c>
      <c r="G1817" t="s">
        <v>4019</v>
      </c>
      <c r="H1817" t="s">
        <v>25</v>
      </c>
      <c r="I1817" t="s">
        <v>25</v>
      </c>
      <c r="J1817" s="49" t="s">
        <v>4020</v>
      </c>
      <c r="K1817" t="s">
        <v>82</v>
      </c>
      <c r="L1817" t="s">
        <v>83</v>
      </c>
      <c r="M1817" s="50">
        <v>42629</v>
      </c>
      <c r="N1817" s="50">
        <v>42629</v>
      </c>
      <c r="O1817" s="51">
        <v>1.7999999523162842</v>
      </c>
      <c r="P1817" s="51">
        <v>0</v>
      </c>
      <c r="Q1817">
        <v>100</v>
      </c>
      <c r="R1817" s="49" t="s">
        <v>4021</v>
      </c>
      <c r="S1817" s="49" t="s">
        <v>4021</v>
      </c>
      <c r="T1817" t="s">
        <v>84</v>
      </c>
      <c r="U1817" t="s">
        <v>24</v>
      </c>
      <c r="V1817" t="s">
        <v>85</v>
      </c>
      <c r="W1817" t="str">
        <f t="shared" ca="1" si="84"/>
        <v/>
      </c>
      <c r="X1817" t="str">
        <f t="shared" si="85"/>
        <v/>
      </c>
      <c r="Y1817" t="str">
        <f t="shared" ca="1" si="86"/>
        <v/>
      </c>
    </row>
    <row r="1818" spans="1:25" x14ac:dyDescent="0.25">
      <c r="A1818">
        <v>2222</v>
      </c>
      <c r="B1818" t="s">
        <v>94</v>
      </c>
      <c r="C1818" t="s">
        <v>79</v>
      </c>
      <c r="D1818" t="s">
        <v>80</v>
      </c>
      <c r="E1818" t="s">
        <v>22</v>
      </c>
      <c r="F1818" t="s">
        <v>81</v>
      </c>
      <c r="G1818" t="s">
        <v>465</v>
      </c>
      <c r="H1818" t="s">
        <v>25</v>
      </c>
      <c r="I1818" t="s">
        <v>25</v>
      </c>
      <c r="J1818" s="49" t="s">
        <v>4022</v>
      </c>
      <c r="K1818" t="s">
        <v>82</v>
      </c>
      <c r="L1818" t="s">
        <v>83</v>
      </c>
      <c r="M1818" s="50">
        <v>42632</v>
      </c>
      <c r="N1818" s="50">
        <v>42632</v>
      </c>
      <c r="O1818" s="51">
        <v>1</v>
      </c>
      <c r="P1818" s="51">
        <v>0</v>
      </c>
      <c r="Q1818">
        <v>100</v>
      </c>
      <c r="R1818" s="49" t="s">
        <v>4023</v>
      </c>
      <c r="S1818" s="49" t="s">
        <v>4023</v>
      </c>
      <c r="T1818" t="s">
        <v>84</v>
      </c>
      <c r="U1818" t="s">
        <v>24</v>
      </c>
      <c r="V1818" t="s">
        <v>85</v>
      </c>
      <c r="W1818" t="str">
        <f t="shared" ca="1" si="84"/>
        <v/>
      </c>
      <c r="X1818" t="str">
        <f t="shared" si="85"/>
        <v/>
      </c>
      <c r="Y1818" t="str">
        <f t="shared" ca="1" si="86"/>
        <v/>
      </c>
    </row>
    <row r="1819" spans="1:25" x14ac:dyDescent="0.25">
      <c r="A1819">
        <v>2226</v>
      </c>
      <c r="B1819" t="s">
        <v>94</v>
      </c>
      <c r="C1819" t="s">
        <v>79</v>
      </c>
      <c r="D1819" t="s">
        <v>80</v>
      </c>
      <c r="E1819" t="s">
        <v>22</v>
      </c>
      <c r="F1819" t="s">
        <v>92</v>
      </c>
      <c r="G1819" t="s">
        <v>4024</v>
      </c>
      <c r="H1819" t="s">
        <v>25</v>
      </c>
      <c r="I1819" t="s">
        <v>25</v>
      </c>
      <c r="J1819" s="49" t="s">
        <v>4025</v>
      </c>
      <c r="K1819" t="s">
        <v>82</v>
      </c>
      <c r="L1819" t="s">
        <v>83</v>
      </c>
      <c r="M1819" s="50">
        <v>42628</v>
      </c>
      <c r="N1819" s="50">
        <v>42628</v>
      </c>
      <c r="O1819" s="51">
        <v>1.7999999523162842</v>
      </c>
      <c r="P1819" s="51">
        <v>0</v>
      </c>
      <c r="Q1819">
        <v>100</v>
      </c>
      <c r="R1819" s="49" t="s">
        <v>4026</v>
      </c>
      <c r="S1819" s="49" t="s">
        <v>4026</v>
      </c>
      <c r="T1819" t="s">
        <v>84</v>
      </c>
      <c r="U1819" t="s">
        <v>24</v>
      </c>
      <c r="V1819" t="s">
        <v>85</v>
      </c>
      <c r="W1819" t="str">
        <f t="shared" ca="1" si="84"/>
        <v/>
      </c>
      <c r="X1819" t="str">
        <f t="shared" si="85"/>
        <v/>
      </c>
      <c r="Y1819" t="str">
        <f t="shared" ca="1" si="86"/>
        <v/>
      </c>
    </row>
    <row r="1820" spans="1:25" x14ac:dyDescent="0.25">
      <c r="A1820">
        <v>2228</v>
      </c>
      <c r="B1820" t="s">
        <v>94</v>
      </c>
      <c r="C1820" t="s">
        <v>79</v>
      </c>
      <c r="D1820" t="s">
        <v>80</v>
      </c>
      <c r="E1820" t="s">
        <v>22</v>
      </c>
      <c r="F1820" t="s">
        <v>81</v>
      </c>
      <c r="G1820" t="s">
        <v>4027</v>
      </c>
      <c r="H1820" t="s">
        <v>25</v>
      </c>
      <c r="I1820" t="s">
        <v>25</v>
      </c>
      <c r="J1820" s="49" t="s">
        <v>4028</v>
      </c>
      <c r="K1820" t="s">
        <v>82</v>
      </c>
      <c r="L1820" t="s">
        <v>83</v>
      </c>
      <c r="M1820" s="50">
        <v>42630</v>
      </c>
      <c r="N1820" s="50">
        <v>42630</v>
      </c>
      <c r="O1820" s="51">
        <v>1.2000000476837158</v>
      </c>
      <c r="P1820" s="51">
        <v>0</v>
      </c>
      <c r="Q1820">
        <v>100</v>
      </c>
      <c r="R1820" s="49" t="s">
        <v>4029</v>
      </c>
      <c r="S1820" s="49" t="s">
        <v>4029</v>
      </c>
      <c r="T1820" t="s">
        <v>84</v>
      </c>
      <c r="U1820" t="s">
        <v>24</v>
      </c>
      <c r="V1820" t="s">
        <v>85</v>
      </c>
      <c r="W1820" t="str">
        <f t="shared" ca="1" si="84"/>
        <v/>
      </c>
      <c r="X1820" t="str">
        <f t="shared" si="85"/>
        <v/>
      </c>
      <c r="Y1820" t="str">
        <f t="shared" ca="1" si="86"/>
        <v/>
      </c>
    </row>
    <row r="1821" spans="1:25" x14ac:dyDescent="0.25">
      <c r="A1821">
        <v>2236</v>
      </c>
      <c r="B1821" t="s">
        <v>94</v>
      </c>
      <c r="C1821" t="s">
        <v>79</v>
      </c>
      <c r="D1821" t="s">
        <v>80</v>
      </c>
      <c r="E1821" t="s">
        <v>22</v>
      </c>
      <c r="F1821" t="s">
        <v>81</v>
      </c>
      <c r="G1821" t="s">
        <v>465</v>
      </c>
      <c r="H1821" t="s">
        <v>25</v>
      </c>
      <c r="I1821" t="s">
        <v>25</v>
      </c>
      <c r="J1821" s="49" t="s">
        <v>4030</v>
      </c>
      <c r="K1821" t="s">
        <v>82</v>
      </c>
      <c r="L1821" t="s">
        <v>83</v>
      </c>
      <c r="M1821" s="50">
        <v>42632</v>
      </c>
      <c r="N1821" s="50">
        <v>42632</v>
      </c>
      <c r="O1821" s="51">
        <v>1</v>
      </c>
      <c r="P1821" s="51">
        <v>0</v>
      </c>
      <c r="Q1821">
        <v>100</v>
      </c>
      <c r="R1821" s="49" t="s">
        <v>4031</v>
      </c>
      <c r="S1821" s="49" t="s">
        <v>4030</v>
      </c>
      <c r="T1821" t="s">
        <v>84</v>
      </c>
      <c r="U1821" t="s">
        <v>24</v>
      </c>
      <c r="V1821" t="s">
        <v>85</v>
      </c>
      <c r="W1821" t="str">
        <f t="shared" ca="1" si="84"/>
        <v/>
      </c>
      <c r="X1821" t="str">
        <f t="shared" si="85"/>
        <v/>
      </c>
      <c r="Y1821" t="str">
        <f t="shared" ca="1" si="86"/>
        <v/>
      </c>
    </row>
    <row r="1822" spans="1:25" x14ac:dyDescent="0.25">
      <c r="A1822">
        <v>2238</v>
      </c>
      <c r="B1822" t="s">
        <v>94</v>
      </c>
      <c r="C1822" t="s">
        <v>79</v>
      </c>
      <c r="D1822" t="s">
        <v>80</v>
      </c>
      <c r="E1822" t="s">
        <v>22</v>
      </c>
      <c r="F1822" t="s">
        <v>81</v>
      </c>
      <c r="G1822" t="s">
        <v>4032</v>
      </c>
      <c r="H1822" t="s">
        <v>25</v>
      </c>
      <c r="I1822" t="s">
        <v>25</v>
      </c>
      <c r="J1822" s="49" t="s">
        <v>4033</v>
      </c>
      <c r="K1822" t="s">
        <v>82</v>
      </c>
      <c r="L1822" t="s">
        <v>83</v>
      </c>
      <c r="M1822" s="50">
        <v>42632</v>
      </c>
      <c r="N1822" s="50">
        <v>42632</v>
      </c>
      <c r="O1822" s="51">
        <v>1</v>
      </c>
      <c r="P1822" s="51">
        <v>0</v>
      </c>
      <c r="Q1822">
        <v>100</v>
      </c>
      <c r="R1822" s="49" t="s">
        <v>4033</v>
      </c>
      <c r="S1822" s="49" t="s">
        <v>4033</v>
      </c>
      <c r="T1822" t="s">
        <v>84</v>
      </c>
      <c r="U1822" t="s">
        <v>24</v>
      </c>
      <c r="V1822" t="s">
        <v>85</v>
      </c>
      <c r="W1822" t="str">
        <f t="shared" ca="1" si="84"/>
        <v/>
      </c>
      <c r="X1822" t="str">
        <f t="shared" si="85"/>
        <v/>
      </c>
      <c r="Y1822" t="str">
        <f t="shared" ca="1" si="86"/>
        <v/>
      </c>
    </row>
    <row r="1823" spans="1:25" x14ac:dyDescent="0.25">
      <c r="A1823">
        <v>2240</v>
      </c>
      <c r="B1823" t="s">
        <v>94</v>
      </c>
      <c r="C1823" t="s">
        <v>79</v>
      </c>
      <c r="D1823" t="s">
        <v>80</v>
      </c>
      <c r="E1823" t="s">
        <v>22</v>
      </c>
      <c r="F1823" t="s">
        <v>81</v>
      </c>
      <c r="G1823" t="s">
        <v>4034</v>
      </c>
      <c r="H1823" t="s">
        <v>25</v>
      </c>
      <c r="I1823" t="s">
        <v>25</v>
      </c>
      <c r="J1823" s="49" t="s">
        <v>4035</v>
      </c>
      <c r="K1823" t="s">
        <v>82</v>
      </c>
      <c r="L1823" t="s">
        <v>83</v>
      </c>
      <c r="M1823" s="50">
        <v>42632</v>
      </c>
      <c r="N1823" s="50">
        <v>42632</v>
      </c>
      <c r="O1823" s="51">
        <v>1</v>
      </c>
      <c r="P1823" s="51">
        <v>0</v>
      </c>
      <c r="Q1823">
        <v>100</v>
      </c>
      <c r="R1823" s="49" t="s">
        <v>4036</v>
      </c>
      <c r="S1823" s="49" t="s">
        <v>4035</v>
      </c>
      <c r="T1823" t="s">
        <v>84</v>
      </c>
      <c r="U1823" t="s">
        <v>24</v>
      </c>
      <c r="V1823" t="s">
        <v>85</v>
      </c>
      <c r="W1823" t="str">
        <f t="shared" ca="1" si="84"/>
        <v/>
      </c>
      <c r="X1823" t="str">
        <f t="shared" si="85"/>
        <v/>
      </c>
      <c r="Y1823" t="str">
        <f t="shared" ca="1" si="86"/>
        <v/>
      </c>
    </row>
    <row r="1824" spans="1:25" x14ac:dyDescent="0.25">
      <c r="A1824">
        <v>2241</v>
      </c>
      <c r="B1824" t="s">
        <v>94</v>
      </c>
      <c r="C1824" t="s">
        <v>79</v>
      </c>
      <c r="D1824" t="s">
        <v>80</v>
      </c>
      <c r="E1824" t="s">
        <v>22</v>
      </c>
      <c r="F1824" t="s">
        <v>81</v>
      </c>
      <c r="G1824" t="s">
        <v>4037</v>
      </c>
      <c r="H1824" t="s">
        <v>25</v>
      </c>
      <c r="I1824" t="s">
        <v>25</v>
      </c>
      <c r="J1824" s="49" t="s">
        <v>4038</v>
      </c>
      <c r="K1824" t="s">
        <v>82</v>
      </c>
      <c r="L1824" t="s">
        <v>83</v>
      </c>
      <c r="M1824" s="50">
        <v>42632</v>
      </c>
      <c r="N1824" s="50">
        <v>42632</v>
      </c>
      <c r="O1824" s="51">
        <v>1</v>
      </c>
      <c r="P1824" s="51">
        <v>0</v>
      </c>
      <c r="Q1824">
        <v>100</v>
      </c>
      <c r="R1824" s="49" t="s">
        <v>4039</v>
      </c>
      <c r="S1824" s="49" t="s">
        <v>4040</v>
      </c>
      <c r="T1824" t="s">
        <v>84</v>
      </c>
      <c r="U1824" t="s">
        <v>24</v>
      </c>
      <c r="V1824" t="s">
        <v>85</v>
      </c>
      <c r="W1824" t="str">
        <f t="shared" ca="1" si="84"/>
        <v/>
      </c>
      <c r="X1824" t="str">
        <f t="shared" si="85"/>
        <v/>
      </c>
      <c r="Y1824" t="str">
        <f t="shared" ca="1" si="86"/>
        <v/>
      </c>
    </row>
    <row r="1825" spans="1:25" x14ac:dyDescent="0.25">
      <c r="A1825">
        <v>2244</v>
      </c>
      <c r="B1825" t="s">
        <v>94</v>
      </c>
      <c r="C1825" t="s">
        <v>79</v>
      </c>
      <c r="D1825" t="s">
        <v>80</v>
      </c>
      <c r="E1825" t="s">
        <v>22</v>
      </c>
      <c r="F1825" t="s">
        <v>81</v>
      </c>
      <c r="G1825" t="s">
        <v>4041</v>
      </c>
      <c r="H1825" t="s">
        <v>25</v>
      </c>
      <c r="I1825" t="s">
        <v>25</v>
      </c>
      <c r="J1825" s="49" t="s">
        <v>4042</v>
      </c>
      <c r="K1825" t="s">
        <v>82</v>
      </c>
      <c r="L1825" t="s">
        <v>83</v>
      </c>
      <c r="M1825" s="50">
        <v>42632</v>
      </c>
      <c r="N1825" s="50">
        <v>42632</v>
      </c>
      <c r="O1825" s="51">
        <v>1</v>
      </c>
      <c r="P1825" s="51">
        <v>0</v>
      </c>
      <c r="Q1825">
        <v>100</v>
      </c>
      <c r="R1825" s="49" t="s">
        <v>4043</v>
      </c>
      <c r="S1825" s="49" t="s">
        <v>4042</v>
      </c>
      <c r="T1825" t="s">
        <v>84</v>
      </c>
      <c r="U1825" t="s">
        <v>24</v>
      </c>
      <c r="V1825" t="s">
        <v>85</v>
      </c>
      <c r="W1825" t="str">
        <f t="shared" ca="1" si="84"/>
        <v/>
      </c>
      <c r="X1825" t="str">
        <f t="shared" si="85"/>
        <v/>
      </c>
      <c r="Y1825" t="str">
        <f t="shared" ca="1" si="86"/>
        <v/>
      </c>
    </row>
    <row r="1826" spans="1:25" x14ac:dyDescent="0.25">
      <c r="A1826">
        <v>2247</v>
      </c>
      <c r="B1826" t="s">
        <v>94</v>
      </c>
      <c r="C1826" t="s">
        <v>79</v>
      </c>
      <c r="D1826" t="s">
        <v>80</v>
      </c>
      <c r="E1826" t="s">
        <v>22</v>
      </c>
      <c r="F1826" t="s">
        <v>81</v>
      </c>
      <c r="G1826" t="s">
        <v>4044</v>
      </c>
      <c r="H1826" t="s">
        <v>25</v>
      </c>
      <c r="I1826" t="s">
        <v>25</v>
      </c>
      <c r="J1826" s="49" t="s">
        <v>4045</v>
      </c>
      <c r="K1826" t="s">
        <v>82</v>
      </c>
      <c r="L1826" t="s">
        <v>83</v>
      </c>
      <c r="M1826" s="50">
        <v>42632</v>
      </c>
      <c r="N1826" s="50">
        <v>42632</v>
      </c>
      <c r="O1826" s="51">
        <v>1</v>
      </c>
      <c r="P1826" s="51">
        <v>0</v>
      </c>
      <c r="Q1826">
        <v>100</v>
      </c>
      <c r="R1826" s="49" t="s">
        <v>4046</v>
      </c>
      <c r="S1826" s="49" t="s">
        <v>4045</v>
      </c>
      <c r="T1826" t="s">
        <v>84</v>
      </c>
      <c r="U1826" t="s">
        <v>24</v>
      </c>
      <c r="V1826" t="s">
        <v>85</v>
      </c>
      <c r="W1826" t="str">
        <f t="shared" ca="1" si="84"/>
        <v/>
      </c>
      <c r="X1826" t="str">
        <f t="shared" si="85"/>
        <v/>
      </c>
      <c r="Y1826" t="str">
        <f t="shared" ca="1" si="86"/>
        <v/>
      </c>
    </row>
    <row r="1827" spans="1:25" x14ac:dyDescent="0.25">
      <c r="A1827">
        <v>2249</v>
      </c>
      <c r="B1827" t="s">
        <v>94</v>
      </c>
      <c r="C1827" t="s">
        <v>79</v>
      </c>
      <c r="D1827" t="s">
        <v>80</v>
      </c>
      <c r="E1827" t="s">
        <v>22</v>
      </c>
      <c r="F1827" t="s">
        <v>81</v>
      </c>
      <c r="G1827" t="s">
        <v>4047</v>
      </c>
      <c r="H1827" t="s">
        <v>25</v>
      </c>
      <c r="I1827" t="s">
        <v>25</v>
      </c>
      <c r="J1827" s="49" t="s">
        <v>4048</v>
      </c>
      <c r="K1827" t="s">
        <v>82</v>
      </c>
      <c r="L1827" t="s">
        <v>83</v>
      </c>
      <c r="M1827" s="50">
        <v>42632</v>
      </c>
      <c r="N1827" s="50">
        <v>42632</v>
      </c>
      <c r="O1827" s="51">
        <v>1.2999999523162842</v>
      </c>
      <c r="P1827" s="51">
        <v>0</v>
      </c>
      <c r="Q1827">
        <v>100</v>
      </c>
      <c r="R1827" s="49" t="s">
        <v>4049</v>
      </c>
      <c r="S1827" s="49" t="s">
        <v>4049</v>
      </c>
      <c r="T1827" t="s">
        <v>84</v>
      </c>
      <c r="U1827" t="s">
        <v>24</v>
      </c>
      <c r="V1827" t="s">
        <v>85</v>
      </c>
      <c r="W1827" t="str">
        <f t="shared" ca="1" si="84"/>
        <v/>
      </c>
      <c r="X1827" t="str">
        <f t="shared" si="85"/>
        <v/>
      </c>
      <c r="Y1827" t="str">
        <f t="shared" ca="1" si="86"/>
        <v/>
      </c>
    </row>
    <row r="1828" spans="1:25" x14ac:dyDescent="0.25">
      <c r="A1828">
        <v>2250</v>
      </c>
      <c r="B1828" t="s">
        <v>94</v>
      </c>
      <c r="C1828" t="s">
        <v>79</v>
      </c>
      <c r="D1828" t="s">
        <v>80</v>
      </c>
      <c r="E1828" t="s">
        <v>22</v>
      </c>
      <c r="F1828" t="s">
        <v>81</v>
      </c>
      <c r="G1828" t="s">
        <v>4050</v>
      </c>
      <c r="H1828" t="s">
        <v>25</v>
      </c>
      <c r="I1828" t="s">
        <v>25</v>
      </c>
      <c r="J1828" s="49" t="s">
        <v>4051</v>
      </c>
      <c r="K1828" t="s">
        <v>82</v>
      </c>
      <c r="L1828" t="s">
        <v>83</v>
      </c>
      <c r="M1828" s="50">
        <v>42632</v>
      </c>
      <c r="N1828" s="50">
        <v>42632</v>
      </c>
      <c r="O1828" s="51">
        <v>1.3999999761581421</v>
      </c>
      <c r="P1828" s="51">
        <v>0</v>
      </c>
      <c r="Q1828">
        <v>100</v>
      </c>
      <c r="R1828" s="49" t="s">
        <v>4052</v>
      </c>
      <c r="S1828" s="49" t="s">
        <v>4051</v>
      </c>
      <c r="T1828" t="s">
        <v>84</v>
      </c>
      <c r="U1828" t="s">
        <v>24</v>
      </c>
      <c r="V1828" t="s">
        <v>85</v>
      </c>
      <c r="W1828" t="str">
        <f t="shared" ca="1" si="84"/>
        <v/>
      </c>
      <c r="X1828" t="str">
        <f t="shared" si="85"/>
        <v/>
      </c>
      <c r="Y1828" t="str">
        <f t="shared" ca="1" si="86"/>
        <v/>
      </c>
    </row>
    <row r="1829" spans="1:25" x14ac:dyDescent="0.25">
      <c r="A1829">
        <v>2251</v>
      </c>
      <c r="B1829" t="s">
        <v>94</v>
      </c>
      <c r="C1829" t="s">
        <v>79</v>
      </c>
      <c r="D1829" t="s">
        <v>80</v>
      </c>
      <c r="E1829" t="s">
        <v>22</v>
      </c>
      <c r="F1829" t="s">
        <v>81</v>
      </c>
      <c r="G1829" t="s">
        <v>4053</v>
      </c>
      <c r="H1829" t="s">
        <v>25</v>
      </c>
      <c r="I1829" t="s">
        <v>25</v>
      </c>
      <c r="J1829" s="49" t="s">
        <v>4054</v>
      </c>
      <c r="K1829" t="s">
        <v>82</v>
      </c>
      <c r="L1829" t="s">
        <v>83</v>
      </c>
      <c r="M1829" s="50">
        <v>42632</v>
      </c>
      <c r="N1829" s="50">
        <v>42632</v>
      </c>
      <c r="O1829" s="51">
        <v>1.1000000238418579</v>
      </c>
      <c r="P1829" s="51">
        <v>0</v>
      </c>
      <c r="Q1829">
        <v>100</v>
      </c>
      <c r="R1829" s="49" t="s">
        <v>4055</v>
      </c>
      <c r="S1829" s="49" t="s">
        <v>4055</v>
      </c>
      <c r="T1829" t="s">
        <v>84</v>
      </c>
      <c r="U1829" t="s">
        <v>24</v>
      </c>
      <c r="V1829" t="s">
        <v>85</v>
      </c>
      <c r="W1829" t="str">
        <f t="shared" ca="1" si="84"/>
        <v/>
      </c>
      <c r="X1829" t="str">
        <f t="shared" si="85"/>
        <v/>
      </c>
      <c r="Y1829" t="str">
        <f t="shared" ca="1" si="86"/>
        <v/>
      </c>
    </row>
    <row r="1830" spans="1:25" x14ac:dyDescent="0.25">
      <c r="A1830">
        <v>2254</v>
      </c>
      <c r="B1830" t="s">
        <v>94</v>
      </c>
      <c r="C1830" t="s">
        <v>79</v>
      </c>
      <c r="D1830" t="s">
        <v>80</v>
      </c>
      <c r="E1830" t="s">
        <v>22</v>
      </c>
      <c r="F1830" t="s">
        <v>81</v>
      </c>
      <c r="G1830" t="s">
        <v>4056</v>
      </c>
      <c r="H1830" t="s">
        <v>25</v>
      </c>
      <c r="I1830" t="s">
        <v>25</v>
      </c>
      <c r="J1830" s="49" t="s">
        <v>4057</v>
      </c>
      <c r="K1830" t="s">
        <v>82</v>
      </c>
      <c r="L1830" t="s">
        <v>83</v>
      </c>
      <c r="M1830" s="50">
        <v>42632</v>
      </c>
      <c r="N1830" s="50">
        <v>42632</v>
      </c>
      <c r="O1830" s="51">
        <v>1</v>
      </c>
      <c r="P1830" s="51">
        <v>0</v>
      </c>
      <c r="Q1830">
        <v>100</v>
      </c>
      <c r="R1830" s="49" t="s">
        <v>4058</v>
      </c>
      <c r="S1830" s="49" t="s">
        <v>4057</v>
      </c>
      <c r="T1830" t="s">
        <v>84</v>
      </c>
      <c r="U1830" t="s">
        <v>24</v>
      </c>
      <c r="V1830" t="s">
        <v>85</v>
      </c>
      <c r="W1830" t="str">
        <f t="shared" ca="1" si="84"/>
        <v/>
      </c>
      <c r="X1830" t="str">
        <f t="shared" si="85"/>
        <v/>
      </c>
      <c r="Y1830" t="str">
        <f t="shared" ca="1" si="86"/>
        <v/>
      </c>
    </row>
    <row r="1831" spans="1:25" x14ac:dyDescent="0.25">
      <c r="A1831">
        <v>2256</v>
      </c>
      <c r="B1831" t="s">
        <v>94</v>
      </c>
      <c r="C1831" t="s">
        <v>79</v>
      </c>
      <c r="D1831" t="s">
        <v>80</v>
      </c>
      <c r="E1831" t="s">
        <v>22</v>
      </c>
      <c r="F1831" t="s">
        <v>81</v>
      </c>
      <c r="G1831" t="s">
        <v>4059</v>
      </c>
      <c r="H1831" t="s">
        <v>25</v>
      </c>
      <c r="I1831" t="s">
        <v>25</v>
      </c>
      <c r="J1831" s="49" t="s">
        <v>4060</v>
      </c>
      <c r="K1831" t="s">
        <v>82</v>
      </c>
      <c r="L1831" t="s">
        <v>83</v>
      </c>
      <c r="M1831" s="50">
        <v>42632</v>
      </c>
      <c r="N1831" s="50">
        <v>42632</v>
      </c>
      <c r="O1831" s="51">
        <v>1</v>
      </c>
      <c r="P1831" s="51">
        <v>0</v>
      </c>
      <c r="Q1831">
        <v>100</v>
      </c>
      <c r="R1831" s="49" t="s">
        <v>4061</v>
      </c>
      <c r="S1831" s="49" t="s">
        <v>4061</v>
      </c>
      <c r="T1831" t="s">
        <v>84</v>
      </c>
      <c r="U1831" t="s">
        <v>24</v>
      </c>
      <c r="V1831" t="s">
        <v>85</v>
      </c>
      <c r="W1831" t="str">
        <f t="shared" ca="1" si="84"/>
        <v/>
      </c>
      <c r="X1831" t="str">
        <f t="shared" si="85"/>
        <v/>
      </c>
      <c r="Y1831" t="str">
        <f t="shared" ca="1" si="86"/>
        <v/>
      </c>
    </row>
    <row r="1832" spans="1:25" x14ac:dyDescent="0.25">
      <c r="A1832">
        <v>2259</v>
      </c>
      <c r="B1832" t="s">
        <v>94</v>
      </c>
      <c r="C1832" t="s">
        <v>79</v>
      </c>
      <c r="D1832" t="s">
        <v>80</v>
      </c>
      <c r="E1832" t="s">
        <v>22</v>
      </c>
      <c r="F1832" t="s">
        <v>81</v>
      </c>
      <c r="G1832" t="s">
        <v>4062</v>
      </c>
      <c r="H1832" t="s">
        <v>25</v>
      </c>
      <c r="I1832" t="s">
        <v>25</v>
      </c>
      <c r="J1832" s="49" t="s">
        <v>4063</v>
      </c>
      <c r="K1832" t="s">
        <v>82</v>
      </c>
      <c r="L1832" t="s">
        <v>83</v>
      </c>
      <c r="M1832" s="50">
        <v>42632</v>
      </c>
      <c r="N1832" s="50">
        <v>42632</v>
      </c>
      <c r="O1832" s="51">
        <v>1</v>
      </c>
      <c r="P1832" s="51">
        <v>0</v>
      </c>
      <c r="Q1832">
        <v>100</v>
      </c>
      <c r="R1832" s="49" t="s">
        <v>4064</v>
      </c>
      <c r="S1832" s="49" t="s">
        <v>4064</v>
      </c>
      <c r="T1832" t="s">
        <v>84</v>
      </c>
      <c r="U1832" t="s">
        <v>24</v>
      </c>
      <c r="V1832" t="s">
        <v>85</v>
      </c>
      <c r="W1832" t="str">
        <f t="shared" ca="1" si="84"/>
        <v/>
      </c>
      <c r="X1832" t="str">
        <f t="shared" si="85"/>
        <v/>
      </c>
      <c r="Y1832" t="str">
        <f t="shared" ca="1" si="86"/>
        <v/>
      </c>
    </row>
    <row r="1833" spans="1:25" x14ac:dyDescent="0.25">
      <c r="A1833">
        <v>2278</v>
      </c>
      <c r="B1833" t="s">
        <v>94</v>
      </c>
      <c r="C1833" t="s">
        <v>79</v>
      </c>
      <c r="D1833" t="s">
        <v>80</v>
      </c>
      <c r="E1833" t="s">
        <v>22</v>
      </c>
      <c r="F1833" t="s">
        <v>81</v>
      </c>
      <c r="G1833" t="s">
        <v>4065</v>
      </c>
      <c r="H1833" t="s">
        <v>25</v>
      </c>
      <c r="I1833" t="s">
        <v>25</v>
      </c>
      <c r="J1833" s="49" t="s">
        <v>4066</v>
      </c>
      <c r="K1833" t="s">
        <v>82</v>
      </c>
      <c r="L1833" t="s">
        <v>83</v>
      </c>
      <c r="M1833" s="50">
        <v>42632</v>
      </c>
      <c r="N1833" s="50">
        <v>42632</v>
      </c>
      <c r="O1833" s="51">
        <v>1</v>
      </c>
      <c r="P1833" s="51">
        <v>0</v>
      </c>
      <c r="Q1833">
        <v>100</v>
      </c>
      <c r="R1833" s="49" t="s">
        <v>4067</v>
      </c>
      <c r="S1833" s="49" t="s">
        <v>4066</v>
      </c>
      <c r="T1833" t="s">
        <v>84</v>
      </c>
      <c r="U1833" t="s">
        <v>24</v>
      </c>
      <c r="V1833" t="s">
        <v>85</v>
      </c>
      <c r="W1833" t="str">
        <f t="shared" ca="1" si="84"/>
        <v/>
      </c>
      <c r="X1833" t="str">
        <f t="shared" si="85"/>
        <v/>
      </c>
      <c r="Y1833" t="str">
        <f t="shared" ca="1" si="86"/>
        <v/>
      </c>
    </row>
    <row r="1834" spans="1:25" x14ac:dyDescent="0.25">
      <c r="A1834">
        <v>2282</v>
      </c>
      <c r="B1834" t="s">
        <v>94</v>
      </c>
      <c r="C1834" t="s">
        <v>79</v>
      </c>
      <c r="D1834" t="s">
        <v>80</v>
      </c>
      <c r="E1834" t="s">
        <v>22</v>
      </c>
      <c r="F1834" t="s">
        <v>81</v>
      </c>
      <c r="G1834" t="s">
        <v>4068</v>
      </c>
      <c r="H1834" t="s">
        <v>25</v>
      </c>
      <c r="I1834" t="s">
        <v>25</v>
      </c>
      <c r="J1834" s="49" t="s">
        <v>4069</v>
      </c>
      <c r="K1834" t="s">
        <v>82</v>
      </c>
      <c r="L1834" t="s">
        <v>83</v>
      </c>
      <c r="M1834" s="50">
        <v>42632</v>
      </c>
      <c r="N1834" s="50">
        <v>42632</v>
      </c>
      <c r="O1834" s="51">
        <v>1</v>
      </c>
      <c r="P1834" s="51">
        <v>0</v>
      </c>
      <c r="Q1834">
        <v>100</v>
      </c>
      <c r="R1834" s="49" t="s">
        <v>4070</v>
      </c>
      <c r="S1834" s="49" t="s">
        <v>4070</v>
      </c>
      <c r="T1834" t="s">
        <v>84</v>
      </c>
      <c r="U1834" t="s">
        <v>24</v>
      </c>
      <c r="V1834" t="s">
        <v>85</v>
      </c>
      <c r="W1834" t="str">
        <f t="shared" ca="1" si="84"/>
        <v/>
      </c>
      <c r="X1834" t="str">
        <f t="shared" si="85"/>
        <v/>
      </c>
      <c r="Y1834" t="str">
        <f t="shared" ca="1" si="86"/>
        <v/>
      </c>
    </row>
    <row r="1835" spans="1:25" x14ac:dyDescent="0.25">
      <c r="A1835">
        <v>2283</v>
      </c>
      <c r="B1835" t="s">
        <v>94</v>
      </c>
      <c r="C1835" t="s">
        <v>79</v>
      </c>
      <c r="D1835" t="s">
        <v>80</v>
      </c>
      <c r="E1835" t="s">
        <v>22</v>
      </c>
      <c r="F1835" t="s">
        <v>81</v>
      </c>
      <c r="G1835" t="s">
        <v>4071</v>
      </c>
      <c r="H1835" t="s">
        <v>25</v>
      </c>
      <c r="I1835" t="s">
        <v>25</v>
      </c>
      <c r="J1835" s="49" t="s">
        <v>4072</v>
      </c>
      <c r="K1835" t="s">
        <v>82</v>
      </c>
      <c r="L1835" t="s">
        <v>83</v>
      </c>
      <c r="M1835" s="50">
        <v>42632</v>
      </c>
      <c r="N1835" s="50">
        <v>42632</v>
      </c>
      <c r="O1835" s="51">
        <v>1</v>
      </c>
      <c r="P1835" s="51">
        <v>0</v>
      </c>
      <c r="Q1835">
        <v>100</v>
      </c>
      <c r="R1835" s="49" t="s">
        <v>4073</v>
      </c>
      <c r="S1835" s="49" t="s">
        <v>4073</v>
      </c>
      <c r="T1835" t="s">
        <v>84</v>
      </c>
      <c r="U1835" t="s">
        <v>24</v>
      </c>
      <c r="V1835" t="s">
        <v>85</v>
      </c>
      <c r="W1835" t="str">
        <f t="shared" ca="1" si="84"/>
        <v/>
      </c>
      <c r="X1835" t="str">
        <f t="shared" si="85"/>
        <v/>
      </c>
      <c r="Y1835" t="str">
        <f t="shared" ca="1" si="86"/>
        <v/>
      </c>
    </row>
    <row r="1836" spans="1:25" x14ac:dyDescent="0.25">
      <c r="A1836">
        <v>2286</v>
      </c>
      <c r="B1836" t="s">
        <v>94</v>
      </c>
      <c r="C1836" t="s">
        <v>79</v>
      </c>
      <c r="D1836" t="s">
        <v>80</v>
      </c>
      <c r="E1836" t="s">
        <v>22</v>
      </c>
      <c r="F1836" t="s">
        <v>81</v>
      </c>
      <c r="G1836" t="s">
        <v>4074</v>
      </c>
      <c r="H1836" t="s">
        <v>25</v>
      </c>
      <c r="I1836" t="s">
        <v>25</v>
      </c>
      <c r="J1836" s="49" t="s">
        <v>4075</v>
      </c>
      <c r="K1836" t="s">
        <v>82</v>
      </c>
      <c r="L1836" t="s">
        <v>83</v>
      </c>
      <c r="M1836" s="50">
        <v>42632</v>
      </c>
      <c r="N1836" s="50">
        <v>42632</v>
      </c>
      <c r="O1836" s="51">
        <v>1</v>
      </c>
      <c r="P1836" s="51">
        <v>0</v>
      </c>
      <c r="Q1836">
        <v>100</v>
      </c>
      <c r="R1836" s="49" t="s">
        <v>4076</v>
      </c>
      <c r="S1836" s="49" t="s">
        <v>4076</v>
      </c>
      <c r="T1836" t="s">
        <v>84</v>
      </c>
      <c r="U1836" t="s">
        <v>24</v>
      </c>
      <c r="V1836" t="s">
        <v>85</v>
      </c>
      <c r="W1836" t="str">
        <f t="shared" ca="1" si="84"/>
        <v/>
      </c>
      <c r="X1836" t="str">
        <f t="shared" si="85"/>
        <v/>
      </c>
      <c r="Y1836" t="str">
        <f t="shared" ca="1" si="86"/>
        <v/>
      </c>
    </row>
    <row r="1837" spans="1:25" x14ac:dyDescent="0.25">
      <c r="A1837">
        <v>2288</v>
      </c>
      <c r="B1837" t="s">
        <v>94</v>
      </c>
      <c r="C1837" t="s">
        <v>79</v>
      </c>
      <c r="D1837" t="s">
        <v>80</v>
      </c>
      <c r="E1837" t="s">
        <v>22</v>
      </c>
      <c r="F1837" t="s">
        <v>81</v>
      </c>
      <c r="G1837" t="s">
        <v>4077</v>
      </c>
      <c r="H1837" t="s">
        <v>25</v>
      </c>
      <c r="I1837" t="s">
        <v>25</v>
      </c>
      <c r="J1837" s="49" t="s">
        <v>4078</v>
      </c>
      <c r="K1837" t="s">
        <v>82</v>
      </c>
      <c r="L1837" t="s">
        <v>83</v>
      </c>
      <c r="M1837" s="50">
        <v>42632</v>
      </c>
      <c r="N1837" s="50">
        <v>42632</v>
      </c>
      <c r="O1837" s="51">
        <v>1.1000000238418579</v>
      </c>
      <c r="P1837" s="51">
        <v>0</v>
      </c>
      <c r="Q1837">
        <v>100</v>
      </c>
      <c r="R1837" s="49" t="s">
        <v>4079</v>
      </c>
      <c r="S1837" s="49" t="s">
        <v>4079</v>
      </c>
      <c r="T1837" t="s">
        <v>84</v>
      </c>
      <c r="U1837" t="s">
        <v>24</v>
      </c>
      <c r="V1837" t="s">
        <v>85</v>
      </c>
      <c r="W1837" t="str">
        <f t="shared" ca="1" si="84"/>
        <v/>
      </c>
      <c r="X1837" t="str">
        <f t="shared" si="85"/>
        <v/>
      </c>
      <c r="Y1837" t="str">
        <f t="shared" ca="1" si="86"/>
        <v/>
      </c>
    </row>
    <row r="1838" spans="1:25" x14ac:dyDescent="0.25">
      <c r="A1838">
        <v>2291</v>
      </c>
      <c r="B1838" t="s">
        <v>94</v>
      </c>
      <c r="C1838" t="s">
        <v>79</v>
      </c>
      <c r="D1838" t="s">
        <v>80</v>
      </c>
      <c r="E1838" t="s">
        <v>22</v>
      </c>
      <c r="F1838" t="s">
        <v>81</v>
      </c>
      <c r="G1838" t="s">
        <v>4080</v>
      </c>
      <c r="H1838" t="s">
        <v>25</v>
      </c>
      <c r="I1838" t="s">
        <v>25</v>
      </c>
      <c r="J1838" s="49" t="s">
        <v>4081</v>
      </c>
      <c r="K1838" t="s">
        <v>82</v>
      </c>
      <c r="L1838" t="s">
        <v>83</v>
      </c>
      <c r="M1838" s="50">
        <v>42632</v>
      </c>
      <c r="N1838" s="50">
        <v>42632</v>
      </c>
      <c r="O1838" s="51">
        <v>1.1000000238418579</v>
      </c>
      <c r="P1838" s="51">
        <v>0</v>
      </c>
      <c r="Q1838">
        <v>100</v>
      </c>
      <c r="R1838" s="49" t="s">
        <v>4081</v>
      </c>
      <c r="S1838" s="49" t="s">
        <v>4081</v>
      </c>
      <c r="T1838" t="s">
        <v>84</v>
      </c>
      <c r="U1838" t="s">
        <v>24</v>
      </c>
      <c r="V1838" t="s">
        <v>85</v>
      </c>
      <c r="W1838" t="str">
        <f t="shared" ca="1" si="84"/>
        <v/>
      </c>
      <c r="X1838" t="str">
        <f t="shared" si="85"/>
        <v/>
      </c>
      <c r="Y1838" t="str">
        <f t="shared" ca="1" si="86"/>
        <v/>
      </c>
    </row>
    <row r="1839" spans="1:25" x14ac:dyDescent="0.25">
      <c r="A1839">
        <v>2293</v>
      </c>
      <c r="B1839" t="s">
        <v>94</v>
      </c>
      <c r="C1839" t="s">
        <v>79</v>
      </c>
      <c r="D1839" t="s">
        <v>80</v>
      </c>
      <c r="E1839" t="s">
        <v>22</v>
      </c>
      <c r="F1839" t="s">
        <v>81</v>
      </c>
      <c r="G1839" t="s">
        <v>4082</v>
      </c>
      <c r="H1839" t="s">
        <v>25</v>
      </c>
      <c r="I1839" t="s">
        <v>25</v>
      </c>
      <c r="J1839" s="49" t="s">
        <v>4083</v>
      </c>
      <c r="K1839" t="s">
        <v>82</v>
      </c>
      <c r="L1839" t="s">
        <v>83</v>
      </c>
      <c r="M1839" s="50">
        <v>42632</v>
      </c>
      <c r="N1839" s="50">
        <v>42632</v>
      </c>
      <c r="O1839" s="51">
        <v>1.1000000238418579</v>
      </c>
      <c r="P1839" s="51">
        <v>0</v>
      </c>
      <c r="Q1839">
        <v>100</v>
      </c>
      <c r="R1839" s="49" t="s">
        <v>4083</v>
      </c>
      <c r="S1839" s="49" t="s">
        <v>4083</v>
      </c>
      <c r="T1839" t="s">
        <v>84</v>
      </c>
      <c r="U1839" t="s">
        <v>24</v>
      </c>
      <c r="V1839" t="s">
        <v>85</v>
      </c>
      <c r="W1839" t="str">
        <f t="shared" ca="1" si="84"/>
        <v/>
      </c>
      <c r="X1839" t="str">
        <f t="shared" si="85"/>
        <v/>
      </c>
      <c r="Y1839" t="str">
        <f t="shared" ca="1" si="86"/>
        <v/>
      </c>
    </row>
    <row r="1840" spans="1:25" x14ac:dyDescent="0.25">
      <c r="A1840">
        <v>2364</v>
      </c>
      <c r="B1840" t="s">
        <v>94</v>
      </c>
      <c r="C1840" t="s">
        <v>79</v>
      </c>
      <c r="D1840" t="s">
        <v>80</v>
      </c>
      <c r="E1840" t="s">
        <v>22</v>
      </c>
      <c r="F1840" t="s">
        <v>81</v>
      </c>
      <c r="G1840" t="s">
        <v>97</v>
      </c>
      <c r="H1840" t="s">
        <v>23</v>
      </c>
      <c r="I1840" t="s">
        <v>23</v>
      </c>
      <c r="J1840" s="49" t="s">
        <v>3981</v>
      </c>
      <c r="K1840" t="s">
        <v>82</v>
      </c>
      <c r="L1840" t="s">
        <v>83</v>
      </c>
      <c r="M1840" s="50">
        <v>42629</v>
      </c>
      <c r="N1840" s="50">
        <v>42629</v>
      </c>
      <c r="O1840" s="51">
        <v>1</v>
      </c>
      <c r="P1840" s="51">
        <v>0</v>
      </c>
      <c r="Q1840">
        <v>100</v>
      </c>
      <c r="R1840" s="49" t="s">
        <v>4084</v>
      </c>
      <c r="S1840" s="49" t="s">
        <v>4084</v>
      </c>
      <c r="T1840" t="s">
        <v>84</v>
      </c>
      <c r="U1840" t="s">
        <v>24</v>
      </c>
      <c r="V1840" t="s">
        <v>85</v>
      </c>
      <c r="W1840" t="str">
        <f t="shared" ca="1" si="84"/>
        <v/>
      </c>
      <c r="X1840" t="str">
        <f t="shared" si="85"/>
        <v/>
      </c>
      <c r="Y1840" t="str">
        <f t="shared" ca="1" si="86"/>
        <v/>
      </c>
    </row>
    <row r="1841" spans="1:25" x14ac:dyDescent="0.25">
      <c r="A1841">
        <v>2365</v>
      </c>
      <c r="B1841" t="s">
        <v>94</v>
      </c>
      <c r="C1841" t="s">
        <v>79</v>
      </c>
      <c r="D1841" t="s">
        <v>80</v>
      </c>
      <c r="E1841" t="s">
        <v>22</v>
      </c>
      <c r="F1841" t="s">
        <v>81</v>
      </c>
      <c r="G1841" t="s">
        <v>4085</v>
      </c>
      <c r="H1841" t="s">
        <v>23</v>
      </c>
      <c r="I1841" t="s">
        <v>23</v>
      </c>
      <c r="J1841" s="49" t="s">
        <v>3981</v>
      </c>
      <c r="K1841" t="s">
        <v>82</v>
      </c>
      <c r="L1841" t="s">
        <v>83</v>
      </c>
      <c r="M1841" s="50">
        <v>42629</v>
      </c>
      <c r="N1841" s="50">
        <v>42629</v>
      </c>
      <c r="O1841" s="51">
        <v>1</v>
      </c>
      <c r="P1841" s="51">
        <v>0</v>
      </c>
      <c r="Q1841">
        <v>100</v>
      </c>
      <c r="R1841" s="49" t="s">
        <v>4086</v>
      </c>
      <c r="S1841" s="49" t="s">
        <v>4086</v>
      </c>
      <c r="T1841" t="s">
        <v>84</v>
      </c>
      <c r="U1841" t="s">
        <v>24</v>
      </c>
      <c r="V1841" t="s">
        <v>85</v>
      </c>
      <c r="W1841" t="str">
        <f t="shared" ca="1" si="84"/>
        <v/>
      </c>
      <c r="X1841" t="str">
        <f t="shared" si="85"/>
        <v/>
      </c>
      <c r="Y1841" t="str">
        <f t="shared" ca="1" si="86"/>
        <v/>
      </c>
    </row>
    <row r="1842" spans="1:25" x14ac:dyDescent="0.25">
      <c r="A1842">
        <v>2366</v>
      </c>
      <c r="B1842" t="s">
        <v>94</v>
      </c>
      <c r="C1842" t="s">
        <v>79</v>
      </c>
      <c r="D1842" t="s">
        <v>80</v>
      </c>
      <c r="E1842" t="s">
        <v>22</v>
      </c>
      <c r="F1842" t="s">
        <v>81</v>
      </c>
      <c r="G1842" t="s">
        <v>97</v>
      </c>
      <c r="H1842" t="s">
        <v>23</v>
      </c>
      <c r="I1842" t="s">
        <v>23</v>
      </c>
      <c r="J1842" s="49" t="s">
        <v>3981</v>
      </c>
      <c r="K1842" t="s">
        <v>82</v>
      </c>
      <c r="L1842" t="s">
        <v>83</v>
      </c>
      <c r="M1842" s="50">
        <v>42629</v>
      </c>
      <c r="N1842" s="50">
        <v>42629</v>
      </c>
      <c r="O1842" s="51">
        <v>1</v>
      </c>
      <c r="P1842" s="51">
        <v>0</v>
      </c>
      <c r="Q1842">
        <v>100</v>
      </c>
      <c r="R1842" s="49" t="s">
        <v>4087</v>
      </c>
      <c r="S1842" s="49" t="s">
        <v>4087</v>
      </c>
      <c r="T1842" t="s">
        <v>84</v>
      </c>
      <c r="U1842" t="s">
        <v>24</v>
      </c>
      <c r="V1842" t="s">
        <v>85</v>
      </c>
      <c r="W1842" t="str">
        <f t="shared" ca="1" si="84"/>
        <v/>
      </c>
      <c r="X1842" t="str">
        <f t="shared" si="85"/>
        <v/>
      </c>
      <c r="Y1842" t="str">
        <f t="shared" ca="1" si="86"/>
        <v/>
      </c>
    </row>
    <row r="1843" spans="1:25" x14ac:dyDescent="0.25">
      <c r="A1843">
        <v>2367</v>
      </c>
      <c r="B1843" t="s">
        <v>94</v>
      </c>
      <c r="C1843" t="s">
        <v>79</v>
      </c>
      <c r="D1843" t="s">
        <v>80</v>
      </c>
      <c r="E1843" t="s">
        <v>22</v>
      </c>
      <c r="F1843" t="s">
        <v>81</v>
      </c>
      <c r="G1843" t="s">
        <v>3557</v>
      </c>
      <c r="H1843" t="s">
        <v>23</v>
      </c>
      <c r="I1843" t="s">
        <v>23</v>
      </c>
      <c r="J1843" s="49" t="s">
        <v>3981</v>
      </c>
      <c r="K1843" t="s">
        <v>82</v>
      </c>
      <c r="L1843" t="s">
        <v>83</v>
      </c>
      <c r="M1843" s="50">
        <v>42629</v>
      </c>
      <c r="N1843" s="50">
        <v>42629</v>
      </c>
      <c r="O1843" s="51">
        <v>1</v>
      </c>
      <c r="P1843" s="51">
        <v>0</v>
      </c>
      <c r="Q1843">
        <v>100</v>
      </c>
      <c r="R1843" s="49" t="s">
        <v>4088</v>
      </c>
      <c r="S1843" s="49" t="s">
        <v>4088</v>
      </c>
      <c r="T1843" t="s">
        <v>84</v>
      </c>
      <c r="U1843" t="s">
        <v>24</v>
      </c>
      <c r="V1843" t="s">
        <v>85</v>
      </c>
      <c r="W1843" t="str">
        <f t="shared" ca="1" si="84"/>
        <v/>
      </c>
      <c r="X1843" t="str">
        <f t="shared" si="85"/>
        <v/>
      </c>
      <c r="Y1843" t="str">
        <f t="shared" ca="1" si="86"/>
        <v/>
      </c>
    </row>
    <row r="1844" spans="1:25" x14ac:dyDescent="0.25">
      <c r="A1844">
        <v>2368</v>
      </c>
      <c r="B1844" t="s">
        <v>94</v>
      </c>
      <c r="C1844" t="s">
        <v>79</v>
      </c>
      <c r="D1844" t="s">
        <v>80</v>
      </c>
      <c r="E1844" t="s">
        <v>22</v>
      </c>
      <c r="F1844" t="s">
        <v>81</v>
      </c>
      <c r="G1844" t="s">
        <v>95</v>
      </c>
      <c r="H1844" t="s">
        <v>23</v>
      </c>
      <c r="I1844" t="s">
        <v>23</v>
      </c>
      <c r="J1844" s="49" t="s">
        <v>3981</v>
      </c>
      <c r="K1844" t="s">
        <v>82</v>
      </c>
      <c r="L1844" t="s">
        <v>83</v>
      </c>
      <c r="M1844" s="50">
        <v>42629</v>
      </c>
      <c r="N1844" s="50">
        <v>42629</v>
      </c>
      <c r="O1844" s="51">
        <v>1</v>
      </c>
      <c r="P1844" s="51">
        <v>0</v>
      </c>
      <c r="Q1844">
        <v>100</v>
      </c>
      <c r="R1844" s="49" t="s">
        <v>4089</v>
      </c>
      <c r="S1844" s="49" t="s">
        <v>4089</v>
      </c>
      <c r="T1844" t="s">
        <v>84</v>
      </c>
      <c r="U1844" t="s">
        <v>24</v>
      </c>
      <c r="V1844" t="s">
        <v>85</v>
      </c>
      <c r="W1844" t="str">
        <f t="shared" ca="1" si="84"/>
        <v/>
      </c>
      <c r="X1844" t="str">
        <f t="shared" si="85"/>
        <v/>
      </c>
      <c r="Y1844" t="str">
        <f t="shared" ca="1" si="86"/>
        <v/>
      </c>
    </row>
    <row r="1845" spans="1:25" x14ac:dyDescent="0.25">
      <c r="A1845">
        <v>2369</v>
      </c>
      <c r="B1845" t="s">
        <v>94</v>
      </c>
      <c r="C1845" t="s">
        <v>79</v>
      </c>
      <c r="D1845" t="s">
        <v>80</v>
      </c>
      <c r="E1845" t="s">
        <v>22</v>
      </c>
      <c r="F1845" t="s">
        <v>81</v>
      </c>
      <c r="G1845" t="s">
        <v>95</v>
      </c>
      <c r="H1845" t="s">
        <v>23</v>
      </c>
      <c r="I1845" t="s">
        <v>23</v>
      </c>
      <c r="J1845" s="49" t="s">
        <v>3981</v>
      </c>
      <c r="K1845" t="s">
        <v>82</v>
      </c>
      <c r="L1845" t="s">
        <v>83</v>
      </c>
      <c r="M1845" s="50">
        <v>42629</v>
      </c>
      <c r="N1845" s="50">
        <v>42629</v>
      </c>
      <c r="O1845" s="51">
        <v>1</v>
      </c>
      <c r="P1845" s="51">
        <v>0</v>
      </c>
      <c r="Q1845">
        <v>100</v>
      </c>
      <c r="R1845" s="49" t="s">
        <v>4090</v>
      </c>
      <c r="S1845" s="49" t="s">
        <v>4090</v>
      </c>
      <c r="T1845" t="s">
        <v>84</v>
      </c>
      <c r="U1845" t="s">
        <v>24</v>
      </c>
      <c r="V1845" t="s">
        <v>85</v>
      </c>
      <c r="W1845" t="str">
        <f t="shared" ca="1" si="84"/>
        <v/>
      </c>
      <c r="X1845" t="str">
        <f t="shared" si="85"/>
        <v/>
      </c>
      <c r="Y1845" t="str">
        <f t="shared" ca="1" si="86"/>
        <v/>
      </c>
    </row>
    <row r="1846" spans="1:25" x14ac:dyDescent="0.25">
      <c r="A1846">
        <v>2370</v>
      </c>
      <c r="B1846" t="s">
        <v>94</v>
      </c>
      <c r="C1846" t="s">
        <v>79</v>
      </c>
      <c r="D1846" t="s">
        <v>80</v>
      </c>
      <c r="E1846" t="s">
        <v>22</v>
      </c>
      <c r="F1846" t="s">
        <v>81</v>
      </c>
      <c r="G1846" t="s">
        <v>95</v>
      </c>
      <c r="H1846" t="s">
        <v>23</v>
      </c>
      <c r="I1846" t="s">
        <v>23</v>
      </c>
      <c r="J1846" s="49" t="s">
        <v>3981</v>
      </c>
      <c r="K1846" t="s">
        <v>82</v>
      </c>
      <c r="L1846" t="s">
        <v>83</v>
      </c>
      <c r="M1846" s="50">
        <v>42629</v>
      </c>
      <c r="N1846" s="50">
        <v>42629</v>
      </c>
      <c r="O1846" s="51">
        <v>1</v>
      </c>
      <c r="P1846" s="51">
        <v>0</v>
      </c>
      <c r="Q1846">
        <v>100</v>
      </c>
      <c r="R1846" s="49" t="s">
        <v>4091</v>
      </c>
      <c r="S1846" s="49" t="s">
        <v>4091</v>
      </c>
      <c r="T1846" t="s">
        <v>84</v>
      </c>
      <c r="U1846" t="s">
        <v>24</v>
      </c>
      <c r="V1846" t="s">
        <v>85</v>
      </c>
      <c r="W1846" t="str">
        <f t="shared" ca="1" si="84"/>
        <v/>
      </c>
      <c r="X1846" t="str">
        <f t="shared" si="85"/>
        <v/>
      </c>
      <c r="Y1846" t="str">
        <f t="shared" ca="1" si="86"/>
        <v/>
      </c>
    </row>
    <row r="1847" spans="1:25" x14ac:dyDescent="0.25">
      <c r="A1847">
        <v>2372</v>
      </c>
      <c r="B1847" t="s">
        <v>94</v>
      </c>
      <c r="C1847" t="s">
        <v>79</v>
      </c>
      <c r="D1847" t="s">
        <v>80</v>
      </c>
      <c r="E1847" t="s">
        <v>22</v>
      </c>
      <c r="F1847" t="s">
        <v>81</v>
      </c>
      <c r="G1847" t="s">
        <v>95</v>
      </c>
      <c r="H1847" t="s">
        <v>23</v>
      </c>
      <c r="I1847" t="s">
        <v>23</v>
      </c>
      <c r="J1847" s="49" t="s">
        <v>4092</v>
      </c>
      <c r="K1847" t="s">
        <v>82</v>
      </c>
      <c r="L1847" t="s">
        <v>83</v>
      </c>
      <c r="M1847" s="50">
        <v>42629</v>
      </c>
      <c r="N1847" s="50">
        <v>42629</v>
      </c>
      <c r="O1847" s="51">
        <v>1</v>
      </c>
      <c r="P1847" s="51">
        <v>0</v>
      </c>
      <c r="Q1847">
        <v>100</v>
      </c>
      <c r="R1847" s="49" t="s">
        <v>4093</v>
      </c>
      <c r="S1847" s="49" t="s">
        <v>4093</v>
      </c>
      <c r="T1847" t="s">
        <v>84</v>
      </c>
      <c r="U1847" t="s">
        <v>24</v>
      </c>
      <c r="V1847" t="s">
        <v>85</v>
      </c>
      <c r="W1847" t="str">
        <f t="shared" ca="1" si="84"/>
        <v/>
      </c>
      <c r="X1847" t="str">
        <f t="shared" si="85"/>
        <v/>
      </c>
      <c r="Y1847" t="str">
        <f t="shared" ca="1" si="86"/>
        <v/>
      </c>
    </row>
    <row r="1848" spans="1:25" x14ac:dyDescent="0.25">
      <c r="A1848">
        <v>2373</v>
      </c>
      <c r="B1848" t="s">
        <v>94</v>
      </c>
      <c r="C1848" t="s">
        <v>79</v>
      </c>
      <c r="D1848" t="s">
        <v>80</v>
      </c>
      <c r="E1848" t="s">
        <v>22</v>
      </c>
      <c r="F1848" t="s">
        <v>81</v>
      </c>
      <c r="G1848" t="s">
        <v>95</v>
      </c>
      <c r="H1848" t="s">
        <v>23</v>
      </c>
      <c r="I1848" t="s">
        <v>23</v>
      </c>
      <c r="J1848" s="49" t="s">
        <v>4094</v>
      </c>
      <c r="K1848" t="s">
        <v>82</v>
      </c>
      <c r="L1848" t="s">
        <v>83</v>
      </c>
      <c r="M1848" s="50">
        <v>42629</v>
      </c>
      <c r="N1848" s="50">
        <v>42629</v>
      </c>
      <c r="O1848" s="51">
        <v>1</v>
      </c>
      <c r="P1848" s="51">
        <v>0</v>
      </c>
      <c r="Q1848">
        <v>100</v>
      </c>
      <c r="R1848" s="49" t="s">
        <v>4095</v>
      </c>
      <c r="S1848" s="49" t="s">
        <v>4095</v>
      </c>
      <c r="T1848" t="s">
        <v>84</v>
      </c>
      <c r="U1848" t="s">
        <v>24</v>
      </c>
      <c r="V1848" t="s">
        <v>85</v>
      </c>
      <c r="W1848" t="str">
        <f t="shared" ca="1" si="84"/>
        <v/>
      </c>
      <c r="X1848" t="str">
        <f t="shared" si="85"/>
        <v/>
      </c>
      <c r="Y1848" t="str">
        <f t="shared" ca="1" si="86"/>
        <v/>
      </c>
    </row>
    <row r="1849" spans="1:25" x14ac:dyDescent="0.25">
      <c r="A1849">
        <v>2374</v>
      </c>
      <c r="B1849" t="s">
        <v>94</v>
      </c>
      <c r="C1849" t="s">
        <v>79</v>
      </c>
      <c r="D1849" t="s">
        <v>80</v>
      </c>
      <c r="E1849" t="s">
        <v>22</v>
      </c>
      <c r="F1849" t="s">
        <v>81</v>
      </c>
      <c r="G1849" t="s">
        <v>95</v>
      </c>
      <c r="H1849" t="s">
        <v>23</v>
      </c>
      <c r="I1849" t="s">
        <v>23</v>
      </c>
      <c r="J1849" s="49" t="s">
        <v>4096</v>
      </c>
      <c r="K1849" t="s">
        <v>82</v>
      </c>
      <c r="L1849" t="s">
        <v>83</v>
      </c>
      <c r="M1849" s="50">
        <v>42629</v>
      </c>
      <c r="N1849" s="50">
        <v>42629</v>
      </c>
      <c r="O1849" s="51">
        <v>1</v>
      </c>
      <c r="P1849" s="51">
        <v>0</v>
      </c>
      <c r="Q1849">
        <v>100</v>
      </c>
      <c r="R1849" s="49" t="s">
        <v>4097</v>
      </c>
      <c r="S1849" s="49" t="s">
        <v>4097</v>
      </c>
      <c r="T1849" t="s">
        <v>84</v>
      </c>
      <c r="U1849" t="s">
        <v>24</v>
      </c>
      <c r="V1849" t="s">
        <v>85</v>
      </c>
      <c r="W1849" t="str">
        <f t="shared" ca="1" si="84"/>
        <v/>
      </c>
      <c r="X1849" t="str">
        <f t="shared" si="85"/>
        <v/>
      </c>
      <c r="Y1849" t="str">
        <f t="shared" ca="1" si="86"/>
        <v/>
      </c>
    </row>
    <row r="1850" spans="1:25" x14ac:dyDescent="0.25">
      <c r="A1850">
        <v>2375</v>
      </c>
      <c r="B1850" t="s">
        <v>94</v>
      </c>
      <c r="C1850" t="s">
        <v>79</v>
      </c>
      <c r="D1850" t="s">
        <v>80</v>
      </c>
      <c r="E1850" t="s">
        <v>22</v>
      </c>
      <c r="F1850" t="s">
        <v>81</v>
      </c>
      <c r="G1850" t="s">
        <v>95</v>
      </c>
      <c r="H1850" t="s">
        <v>23</v>
      </c>
      <c r="I1850" t="s">
        <v>23</v>
      </c>
      <c r="J1850" s="49" t="s">
        <v>4098</v>
      </c>
      <c r="K1850" t="s">
        <v>82</v>
      </c>
      <c r="L1850" t="s">
        <v>83</v>
      </c>
      <c r="M1850" s="50">
        <v>42629</v>
      </c>
      <c r="N1850" s="50">
        <v>42629</v>
      </c>
      <c r="O1850" s="51">
        <v>1</v>
      </c>
      <c r="P1850" s="51">
        <v>0</v>
      </c>
      <c r="Q1850">
        <v>100</v>
      </c>
      <c r="R1850" s="49" t="s">
        <v>4099</v>
      </c>
      <c r="S1850" s="49" t="s">
        <v>4099</v>
      </c>
      <c r="T1850" t="s">
        <v>84</v>
      </c>
      <c r="U1850" t="s">
        <v>24</v>
      </c>
      <c r="V1850" t="s">
        <v>85</v>
      </c>
      <c r="W1850" t="str">
        <f t="shared" ca="1" si="84"/>
        <v/>
      </c>
      <c r="X1850" t="str">
        <f t="shared" si="85"/>
        <v/>
      </c>
      <c r="Y1850" t="str">
        <f t="shared" ca="1" si="86"/>
        <v/>
      </c>
    </row>
    <row r="1851" spans="1:25" x14ac:dyDescent="0.25">
      <c r="A1851">
        <v>2376</v>
      </c>
      <c r="B1851" t="s">
        <v>94</v>
      </c>
      <c r="C1851" t="s">
        <v>79</v>
      </c>
      <c r="D1851" t="s">
        <v>80</v>
      </c>
      <c r="E1851" t="s">
        <v>22</v>
      </c>
      <c r="F1851" t="s">
        <v>81</v>
      </c>
      <c r="G1851" t="s">
        <v>95</v>
      </c>
      <c r="H1851" t="s">
        <v>23</v>
      </c>
      <c r="I1851" t="s">
        <v>23</v>
      </c>
      <c r="J1851" s="49" t="s">
        <v>4100</v>
      </c>
      <c r="K1851" t="s">
        <v>82</v>
      </c>
      <c r="L1851" t="s">
        <v>83</v>
      </c>
      <c r="M1851" s="50">
        <v>42629</v>
      </c>
      <c r="N1851" s="50">
        <v>42629</v>
      </c>
      <c r="O1851" s="51">
        <v>1</v>
      </c>
      <c r="P1851" s="51">
        <v>0</v>
      </c>
      <c r="Q1851">
        <v>100</v>
      </c>
      <c r="R1851" s="49" t="s">
        <v>4101</v>
      </c>
      <c r="S1851" s="49" t="s">
        <v>4101</v>
      </c>
      <c r="T1851" t="s">
        <v>84</v>
      </c>
      <c r="U1851" t="s">
        <v>24</v>
      </c>
      <c r="V1851" t="s">
        <v>85</v>
      </c>
      <c r="W1851" t="str">
        <f t="shared" ca="1" si="84"/>
        <v/>
      </c>
      <c r="X1851" t="str">
        <f t="shared" si="85"/>
        <v/>
      </c>
      <c r="Y1851" t="str">
        <f t="shared" ca="1" si="86"/>
        <v/>
      </c>
    </row>
    <row r="1852" spans="1:25" x14ac:dyDescent="0.25">
      <c r="A1852">
        <v>2377</v>
      </c>
      <c r="B1852" t="s">
        <v>94</v>
      </c>
      <c r="C1852" t="s">
        <v>79</v>
      </c>
      <c r="D1852" t="s">
        <v>80</v>
      </c>
      <c r="E1852" t="s">
        <v>22</v>
      </c>
      <c r="F1852" t="s">
        <v>81</v>
      </c>
      <c r="G1852" t="s">
        <v>97</v>
      </c>
      <c r="H1852" t="s">
        <v>23</v>
      </c>
      <c r="I1852" t="s">
        <v>23</v>
      </c>
      <c r="J1852" s="49" t="s">
        <v>4102</v>
      </c>
      <c r="K1852" t="s">
        <v>82</v>
      </c>
      <c r="L1852" t="s">
        <v>83</v>
      </c>
      <c r="M1852" s="50">
        <v>42629</v>
      </c>
      <c r="N1852" s="50">
        <v>42629</v>
      </c>
      <c r="O1852" s="51">
        <v>1</v>
      </c>
      <c r="P1852" s="51">
        <v>0</v>
      </c>
      <c r="Q1852">
        <v>100</v>
      </c>
      <c r="R1852" s="49" t="s">
        <v>4103</v>
      </c>
      <c r="S1852" s="49" t="s">
        <v>4103</v>
      </c>
      <c r="T1852" t="s">
        <v>84</v>
      </c>
      <c r="U1852" t="s">
        <v>24</v>
      </c>
      <c r="V1852" t="s">
        <v>85</v>
      </c>
      <c r="W1852" t="str">
        <f t="shared" ca="1" si="84"/>
        <v/>
      </c>
      <c r="X1852" t="str">
        <f t="shared" si="85"/>
        <v/>
      </c>
      <c r="Y1852" t="str">
        <f t="shared" ca="1" si="86"/>
        <v/>
      </c>
    </row>
    <row r="1853" spans="1:25" x14ac:dyDescent="0.25">
      <c r="A1853">
        <v>2379</v>
      </c>
      <c r="B1853" t="s">
        <v>94</v>
      </c>
      <c r="C1853" t="s">
        <v>79</v>
      </c>
      <c r="D1853" t="s">
        <v>80</v>
      </c>
      <c r="E1853" t="s">
        <v>22</v>
      </c>
      <c r="F1853" t="s">
        <v>81</v>
      </c>
      <c r="G1853" t="s">
        <v>97</v>
      </c>
      <c r="H1853" t="s">
        <v>23</v>
      </c>
      <c r="I1853" t="s">
        <v>23</v>
      </c>
      <c r="J1853" s="49" t="s">
        <v>4104</v>
      </c>
      <c r="K1853" t="s">
        <v>82</v>
      </c>
      <c r="L1853" t="s">
        <v>83</v>
      </c>
      <c r="M1853" s="50">
        <v>42630</v>
      </c>
      <c r="N1853" s="50">
        <v>42630</v>
      </c>
      <c r="O1853" s="51">
        <v>1</v>
      </c>
      <c r="P1853" s="51">
        <v>0</v>
      </c>
      <c r="Q1853">
        <v>100</v>
      </c>
      <c r="R1853" s="49" t="s">
        <v>1716</v>
      </c>
      <c r="S1853" s="49" t="s">
        <v>1716</v>
      </c>
      <c r="T1853" t="s">
        <v>84</v>
      </c>
      <c r="U1853" t="s">
        <v>24</v>
      </c>
      <c r="V1853" t="s">
        <v>85</v>
      </c>
      <c r="W1853" t="str">
        <f t="shared" ca="1" si="84"/>
        <v/>
      </c>
      <c r="X1853" t="str">
        <f t="shared" si="85"/>
        <v/>
      </c>
      <c r="Y1853" t="str">
        <f t="shared" ca="1" si="86"/>
        <v/>
      </c>
    </row>
    <row r="1854" spans="1:25" x14ac:dyDescent="0.25">
      <c r="A1854">
        <v>2380</v>
      </c>
      <c r="B1854" t="s">
        <v>94</v>
      </c>
      <c r="C1854" t="s">
        <v>79</v>
      </c>
      <c r="D1854" t="s">
        <v>80</v>
      </c>
      <c r="E1854" t="s">
        <v>22</v>
      </c>
      <c r="F1854" t="s">
        <v>81</v>
      </c>
      <c r="G1854" t="s">
        <v>97</v>
      </c>
      <c r="H1854" t="s">
        <v>23</v>
      </c>
      <c r="I1854" t="s">
        <v>23</v>
      </c>
      <c r="J1854" s="49" t="s">
        <v>4104</v>
      </c>
      <c r="K1854" t="s">
        <v>82</v>
      </c>
      <c r="L1854" t="s">
        <v>83</v>
      </c>
      <c r="M1854" s="50">
        <v>42630</v>
      </c>
      <c r="N1854" s="50">
        <v>42630</v>
      </c>
      <c r="O1854" s="51">
        <v>1</v>
      </c>
      <c r="P1854" s="51">
        <v>0</v>
      </c>
      <c r="Q1854">
        <v>100</v>
      </c>
      <c r="R1854" s="49" t="s">
        <v>4105</v>
      </c>
      <c r="S1854" s="49" t="s">
        <v>4105</v>
      </c>
      <c r="T1854" t="s">
        <v>84</v>
      </c>
      <c r="U1854" t="s">
        <v>24</v>
      </c>
      <c r="V1854" t="s">
        <v>85</v>
      </c>
      <c r="W1854" t="str">
        <f t="shared" ca="1" si="84"/>
        <v/>
      </c>
      <c r="X1854" t="str">
        <f t="shared" si="85"/>
        <v/>
      </c>
      <c r="Y1854" t="str">
        <f t="shared" ca="1" si="86"/>
        <v/>
      </c>
    </row>
    <row r="1855" spans="1:25" x14ac:dyDescent="0.25">
      <c r="A1855">
        <v>2381</v>
      </c>
      <c r="B1855" t="s">
        <v>94</v>
      </c>
      <c r="C1855" t="s">
        <v>79</v>
      </c>
      <c r="D1855" t="s">
        <v>80</v>
      </c>
      <c r="E1855" t="s">
        <v>22</v>
      </c>
      <c r="F1855" t="s">
        <v>81</v>
      </c>
      <c r="G1855" t="s">
        <v>95</v>
      </c>
      <c r="H1855" t="s">
        <v>23</v>
      </c>
      <c r="I1855" t="s">
        <v>23</v>
      </c>
      <c r="J1855" s="49" t="s">
        <v>4104</v>
      </c>
      <c r="K1855" t="s">
        <v>82</v>
      </c>
      <c r="L1855" t="s">
        <v>83</v>
      </c>
      <c r="M1855" s="50">
        <v>42630</v>
      </c>
      <c r="N1855" s="50">
        <v>42630</v>
      </c>
      <c r="O1855" s="51">
        <v>1</v>
      </c>
      <c r="P1855" s="51">
        <v>0</v>
      </c>
      <c r="Q1855">
        <v>100</v>
      </c>
      <c r="R1855" s="49" t="s">
        <v>4106</v>
      </c>
      <c r="S1855" s="49" t="s">
        <v>4106</v>
      </c>
      <c r="T1855" t="s">
        <v>84</v>
      </c>
      <c r="U1855" t="s">
        <v>24</v>
      </c>
      <c r="V1855" t="s">
        <v>85</v>
      </c>
      <c r="W1855" t="str">
        <f t="shared" ca="1" si="84"/>
        <v/>
      </c>
      <c r="X1855" t="str">
        <f t="shared" si="85"/>
        <v/>
      </c>
      <c r="Y1855" t="str">
        <f t="shared" ca="1" si="86"/>
        <v/>
      </c>
    </row>
    <row r="1856" spans="1:25" x14ac:dyDescent="0.25">
      <c r="A1856">
        <v>2382</v>
      </c>
      <c r="B1856" t="s">
        <v>94</v>
      </c>
      <c r="C1856" t="s">
        <v>79</v>
      </c>
      <c r="D1856" t="s">
        <v>80</v>
      </c>
      <c r="E1856" t="s">
        <v>22</v>
      </c>
      <c r="F1856" t="s">
        <v>81</v>
      </c>
      <c r="G1856" t="s">
        <v>95</v>
      </c>
      <c r="H1856" t="s">
        <v>23</v>
      </c>
      <c r="I1856" t="s">
        <v>23</v>
      </c>
      <c r="J1856" s="49" t="s">
        <v>4104</v>
      </c>
      <c r="K1856" t="s">
        <v>82</v>
      </c>
      <c r="L1856" t="s">
        <v>83</v>
      </c>
      <c r="M1856" s="50">
        <v>42630</v>
      </c>
      <c r="N1856" s="50">
        <v>42630</v>
      </c>
      <c r="O1856" s="51">
        <v>1</v>
      </c>
      <c r="P1856" s="51">
        <v>0</v>
      </c>
      <c r="Q1856">
        <v>100</v>
      </c>
      <c r="R1856" s="49" t="s">
        <v>4107</v>
      </c>
      <c r="S1856" s="49" t="s">
        <v>4107</v>
      </c>
      <c r="T1856" t="s">
        <v>84</v>
      </c>
      <c r="U1856" t="s">
        <v>24</v>
      </c>
      <c r="V1856" t="s">
        <v>85</v>
      </c>
      <c r="W1856" t="str">
        <f t="shared" ca="1" si="84"/>
        <v/>
      </c>
      <c r="X1856" t="str">
        <f t="shared" si="85"/>
        <v/>
      </c>
      <c r="Y1856" t="str">
        <f t="shared" ca="1" si="86"/>
        <v/>
      </c>
    </row>
    <row r="1857" spans="1:25" x14ac:dyDescent="0.25">
      <c r="A1857">
        <v>2383</v>
      </c>
      <c r="B1857" t="s">
        <v>94</v>
      </c>
      <c r="C1857" t="s">
        <v>79</v>
      </c>
      <c r="D1857" t="s">
        <v>80</v>
      </c>
      <c r="E1857" t="s">
        <v>22</v>
      </c>
      <c r="F1857" t="s">
        <v>81</v>
      </c>
      <c r="G1857" t="s">
        <v>95</v>
      </c>
      <c r="H1857" t="s">
        <v>23</v>
      </c>
      <c r="I1857" t="s">
        <v>23</v>
      </c>
      <c r="J1857" s="49" t="s">
        <v>4104</v>
      </c>
      <c r="K1857" t="s">
        <v>82</v>
      </c>
      <c r="L1857" t="s">
        <v>83</v>
      </c>
      <c r="M1857" s="50">
        <v>42630</v>
      </c>
      <c r="N1857" s="50">
        <v>42630</v>
      </c>
      <c r="O1857" s="51">
        <v>1</v>
      </c>
      <c r="P1857" s="51">
        <v>0</v>
      </c>
      <c r="Q1857">
        <v>100</v>
      </c>
      <c r="R1857" s="49" t="s">
        <v>4108</v>
      </c>
      <c r="S1857" s="49" t="s">
        <v>4108</v>
      </c>
      <c r="T1857" t="s">
        <v>84</v>
      </c>
      <c r="U1857" t="s">
        <v>24</v>
      </c>
      <c r="V1857" t="s">
        <v>85</v>
      </c>
      <c r="W1857" t="str">
        <f t="shared" ca="1" si="84"/>
        <v/>
      </c>
      <c r="X1857" t="str">
        <f t="shared" si="85"/>
        <v/>
      </c>
      <c r="Y1857" t="str">
        <f t="shared" ca="1" si="86"/>
        <v/>
      </c>
    </row>
    <row r="1858" spans="1:25" x14ac:dyDescent="0.25">
      <c r="A1858">
        <v>2384</v>
      </c>
      <c r="B1858" t="s">
        <v>94</v>
      </c>
      <c r="C1858" t="s">
        <v>79</v>
      </c>
      <c r="D1858" t="s">
        <v>80</v>
      </c>
      <c r="E1858" t="s">
        <v>22</v>
      </c>
      <c r="F1858" t="s">
        <v>81</v>
      </c>
      <c r="G1858" t="s">
        <v>95</v>
      </c>
      <c r="H1858" t="s">
        <v>23</v>
      </c>
      <c r="I1858" t="s">
        <v>23</v>
      </c>
      <c r="J1858" s="49" t="s">
        <v>4104</v>
      </c>
      <c r="K1858" t="s">
        <v>82</v>
      </c>
      <c r="L1858" t="s">
        <v>83</v>
      </c>
      <c r="M1858" s="50">
        <v>42630</v>
      </c>
      <c r="N1858" s="50">
        <v>42630</v>
      </c>
      <c r="O1858" s="51">
        <v>1</v>
      </c>
      <c r="P1858" s="51">
        <v>0</v>
      </c>
      <c r="Q1858">
        <v>100</v>
      </c>
      <c r="R1858" s="49" t="s">
        <v>4109</v>
      </c>
      <c r="S1858" s="49" t="s">
        <v>4109</v>
      </c>
      <c r="T1858" t="s">
        <v>84</v>
      </c>
      <c r="U1858" t="s">
        <v>24</v>
      </c>
      <c r="V1858" t="s">
        <v>85</v>
      </c>
      <c r="W1858" t="str">
        <f t="shared" ref="W1858:W1921" ca="1" si="87">IF($E1858="Nova",IF(($M1858-TODAY()&lt;0),1,""),"")</f>
        <v/>
      </c>
      <c r="X1858" t="str">
        <f t="shared" ref="X1858:X1921" si="88">IF($E1858="Concluída",IF(($N1858-M1858&gt;0),1,""),"")</f>
        <v/>
      </c>
      <c r="Y1858" t="str">
        <f t="shared" ref="Y1858:Y1921" ca="1" si="89">IF($E1858="Em Andamento",IF(($M1858-TODAY()&lt;0),1,""),"")</f>
        <v/>
      </c>
    </row>
    <row r="1859" spans="1:25" x14ac:dyDescent="0.25">
      <c r="A1859">
        <v>2385</v>
      </c>
      <c r="B1859" t="s">
        <v>94</v>
      </c>
      <c r="C1859" t="s">
        <v>79</v>
      </c>
      <c r="D1859" t="s">
        <v>80</v>
      </c>
      <c r="E1859" t="s">
        <v>22</v>
      </c>
      <c r="F1859" t="s">
        <v>81</v>
      </c>
      <c r="G1859" t="s">
        <v>95</v>
      </c>
      <c r="H1859" t="s">
        <v>23</v>
      </c>
      <c r="I1859" t="s">
        <v>23</v>
      </c>
      <c r="J1859" s="49" t="s">
        <v>4104</v>
      </c>
      <c r="K1859" t="s">
        <v>82</v>
      </c>
      <c r="L1859" t="s">
        <v>83</v>
      </c>
      <c r="M1859" s="50">
        <v>42630</v>
      </c>
      <c r="N1859" s="50">
        <v>42630</v>
      </c>
      <c r="O1859" s="51">
        <v>1</v>
      </c>
      <c r="P1859" s="51">
        <v>0</v>
      </c>
      <c r="Q1859">
        <v>100</v>
      </c>
      <c r="R1859" s="49" t="s">
        <v>4110</v>
      </c>
      <c r="S1859" s="49" t="s">
        <v>4104</v>
      </c>
      <c r="T1859" t="s">
        <v>84</v>
      </c>
      <c r="U1859" t="s">
        <v>24</v>
      </c>
      <c r="V1859" t="s">
        <v>85</v>
      </c>
      <c r="W1859" t="str">
        <f t="shared" ca="1" si="87"/>
        <v/>
      </c>
      <c r="X1859" t="str">
        <f t="shared" si="88"/>
        <v/>
      </c>
      <c r="Y1859" t="str">
        <f t="shared" ca="1" si="89"/>
        <v/>
      </c>
    </row>
    <row r="1860" spans="1:25" x14ac:dyDescent="0.25">
      <c r="A1860">
        <v>2388</v>
      </c>
      <c r="B1860" t="s">
        <v>94</v>
      </c>
      <c r="C1860" t="s">
        <v>79</v>
      </c>
      <c r="D1860" t="s">
        <v>80</v>
      </c>
      <c r="E1860" t="s">
        <v>22</v>
      </c>
      <c r="F1860" t="s">
        <v>81</v>
      </c>
      <c r="G1860" t="s">
        <v>4111</v>
      </c>
      <c r="H1860" t="s">
        <v>25</v>
      </c>
      <c r="I1860" t="s">
        <v>25</v>
      </c>
      <c r="J1860" s="49" t="s">
        <v>4112</v>
      </c>
      <c r="K1860" t="s">
        <v>82</v>
      </c>
      <c r="L1860" t="s">
        <v>83</v>
      </c>
      <c r="M1860" s="50">
        <v>42633</v>
      </c>
      <c r="N1860" s="50">
        <v>42633</v>
      </c>
      <c r="O1860" s="51">
        <v>1</v>
      </c>
      <c r="P1860" s="51">
        <v>0</v>
      </c>
      <c r="Q1860">
        <v>100</v>
      </c>
      <c r="R1860" s="49" t="s">
        <v>4112</v>
      </c>
      <c r="S1860" s="49" t="s">
        <v>4112</v>
      </c>
      <c r="T1860" t="s">
        <v>84</v>
      </c>
      <c r="U1860" t="s">
        <v>24</v>
      </c>
      <c r="V1860" t="s">
        <v>85</v>
      </c>
      <c r="W1860" t="str">
        <f t="shared" ca="1" si="87"/>
        <v/>
      </c>
      <c r="X1860" t="str">
        <f t="shared" si="88"/>
        <v/>
      </c>
      <c r="Y1860" t="str">
        <f t="shared" ca="1" si="89"/>
        <v/>
      </c>
    </row>
    <row r="1861" spans="1:25" x14ac:dyDescent="0.25">
      <c r="A1861">
        <v>2390</v>
      </c>
      <c r="B1861" t="s">
        <v>94</v>
      </c>
      <c r="C1861" t="s">
        <v>79</v>
      </c>
      <c r="D1861" t="s">
        <v>80</v>
      </c>
      <c r="E1861" t="s">
        <v>22</v>
      </c>
      <c r="F1861" t="s">
        <v>81</v>
      </c>
      <c r="G1861" t="s">
        <v>4113</v>
      </c>
      <c r="H1861" t="s">
        <v>25</v>
      </c>
      <c r="I1861" t="s">
        <v>25</v>
      </c>
      <c r="J1861" s="49" t="s">
        <v>4114</v>
      </c>
      <c r="K1861" t="s">
        <v>82</v>
      </c>
      <c r="L1861" t="s">
        <v>83</v>
      </c>
      <c r="M1861" s="50">
        <v>42633</v>
      </c>
      <c r="N1861" s="50">
        <v>42633</v>
      </c>
      <c r="O1861" s="51">
        <v>1</v>
      </c>
      <c r="P1861" s="51">
        <v>0</v>
      </c>
      <c r="Q1861">
        <v>100</v>
      </c>
      <c r="R1861" s="49" t="s">
        <v>4114</v>
      </c>
      <c r="S1861" s="49" t="s">
        <v>4114</v>
      </c>
      <c r="T1861" t="s">
        <v>84</v>
      </c>
      <c r="U1861" t="s">
        <v>24</v>
      </c>
      <c r="V1861" t="s">
        <v>85</v>
      </c>
      <c r="W1861" t="str">
        <f t="shared" ca="1" si="87"/>
        <v/>
      </c>
      <c r="X1861" t="str">
        <f t="shared" si="88"/>
        <v/>
      </c>
      <c r="Y1861" t="str">
        <f t="shared" ca="1" si="89"/>
        <v/>
      </c>
    </row>
    <row r="1862" spans="1:25" x14ac:dyDescent="0.25">
      <c r="A1862">
        <v>2391</v>
      </c>
      <c r="B1862" t="s">
        <v>94</v>
      </c>
      <c r="C1862" t="s">
        <v>79</v>
      </c>
      <c r="D1862" t="s">
        <v>80</v>
      </c>
      <c r="E1862" t="s">
        <v>22</v>
      </c>
      <c r="F1862" t="s">
        <v>81</v>
      </c>
      <c r="G1862" t="s">
        <v>4115</v>
      </c>
      <c r="H1862" t="s">
        <v>25</v>
      </c>
      <c r="I1862" t="s">
        <v>25</v>
      </c>
      <c r="J1862" s="49" t="s">
        <v>4116</v>
      </c>
      <c r="K1862" t="s">
        <v>82</v>
      </c>
      <c r="L1862" t="s">
        <v>83</v>
      </c>
      <c r="M1862" s="50">
        <v>42633</v>
      </c>
      <c r="N1862" s="50">
        <v>42633</v>
      </c>
      <c r="O1862" s="51">
        <v>1.1000000238418579</v>
      </c>
      <c r="P1862" s="51">
        <v>0</v>
      </c>
      <c r="Q1862">
        <v>100</v>
      </c>
      <c r="R1862" s="49" t="s">
        <v>4116</v>
      </c>
      <c r="S1862" s="49" t="s">
        <v>4116</v>
      </c>
      <c r="T1862" t="s">
        <v>84</v>
      </c>
      <c r="U1862" t="s">
        <v>24</v>
      </c>
      <c r="V1862" t="s">
        <v>85</v>
      </c>
      <c r="W1862" t="str">
        <f t="shared" ca="1" si="87"/>
        <v/>
      </c>
      <c r="X1862" t="str">
        <f t="shared" si="88"/>
        <v/>
      </c>
      <c r="Y1862" t="str">
        <f t="shared" ca="1" si="89"/>
        <v/>
      </c>
    </row>
    <row r="1863" spans="1:25" x14ac:dyDescent="0.25">
      <c r="A1863">
        <v>2392</v>
      </c>
      <c r="B1863" t="s">
        <v>94</v>
      </c>
      <c r="C1863" t="s">
        <v>79</v>
      </c>
      <c r="D1863" t="s">
        <v>80</v>
      </c>
      <c r="E1863" t="s">
        <v>22</v>
      </c>
      <c r="F1863" t="s">
        <v>81</v>
      </c>
      <c r="G1863" t="s">
        <v>4117</v>
      </c>
      <c r="H1863" t="s">
        <v>25</v>
      </c>
      <c r="I1863" t="s">
        <v>25</v>
      </c>
      <c r="J1863" s="49" t="s">
        <v>4118</v>
      </c>
      <c r="K1863" t="s">
        <v>82</v>
      </c>
      <c r="L1863" t="s">
        <v>83</v>
      </c>
      <c r="M1863" s="50">
        <v>42633</v>
      </c>
      <c r="N1863" s="50">
        <v>42633</v>
      </c>
      <c r="O1863" s="51">
        <v>1</v>
      </c>
      <c r="P1863" s="51">
        <v>0</v>
      </c>
      <c r="Q1863">
        <v>100</v>
      </c>
      <c r="R1863" s="49" t="s">
        <v>4118</v>
      </c>
      <c r="S1863" s="49" t="s">
        <v>4118</v>
      </c>
      <c r="T1863" t="s">
        <v>84</v>
      </c>
      <c r="U1863" t="s">
        <v>24</v>
      </c>
      <c r="V1863" t="s">
        <v>85</v>
      </c>
      <c r="W1863" t="str">
        <f t="shared" ca="1" si="87"/>
        <v/>
      </c>
      <c r="X1863" t="str">
        <f t="shared" si="88"/>
        <v/>
      </c>
      <c r="Y1863" t="str">
        <f t="shared" ca="1" si="89"/>
        <v/>
      </c>
    </row>
    <row r="1864" spans="1:25" x14ac:dyDescent="0.25">
      <c r="A1864">
        <v>2394</v>
      </c>
      <c r="B1864" t="s">
        <v>94</v>
      </c>
      <c r="C1864" t="s">
        <v>79</v>
      </c>
      <c r="D1864" t="s">
        <v>80</v>
      </c>
      <c r="E1864" t="s">
        <v>22</v>
      </c>
      <c r="F1864" t="s">
        <v>81</v>
      </c>
      <c r="G1864" t="s">
        <v>4119</v>
      </c>
      <c r="H1864" t="s">
        <v>25</v>
      </c>
      <c r="I1864" t="s">
        <v>25</v>
      </c>
      <c r="J1864" s="49" t="s">
        <v>4120</v>
      </c>
      <c r="K1864" t="s">
        <v>82</v>
      </c>
      <c r="L1864" t="s">
        <v>83</v>
      </c>
      <c r="M1864" s="50">
        <v>42633</v>
      </c>
      <c r="N1864" s="50">
        <v>42633</v>
      </c>
      <c r="O1864" s="51">
        <v>1</v>
      </c>
      <c r="P1864" s="51">
        <v>0</v>
      </c>
      <c r="Q1864">
        <v>100</v>
      </c>
      <c r="R1864" s="49" t="s">
        <v>4120</v>
      </c>
      <c r="S1864" s="49" t="s">
        <v>4120</v>
      </c>
      <c r="T1864" t="s">
        <v>84</v>
      </c>
      <c r="U1864" t="s">
        <v>24</v>
      </c>
      <c r="V1864" t="s">
        <v>85</v>
      </c>
      <c r="W1864" t="str">
        <f t="shared" ca="1" si="87"/>
        <v/>
      </c>
      <c r="X1864" t="str">
        <f t="shared" si="88"/>
        <v/>
      </c>
      <c r="Y1864" t="str">
        <f t="shared" ca="1" si="89"/>
        <v/>
      </c>
    </row>
    <row r="1865" spans="1:25" x14ac:dyDescent="0.25">
      <c r="A1865">
        <v>2395</v>
      </c>
      <c r="B1865" t="s">
        <v>94</v>
      </c>
      <c r="C1865" t="s">
        <v>79</v>
      </c>
      <c r="D1865" t="s">
        <v>80</v>
      </c>
      <c r="E1865" t="s">
        <v>22</v>
      </c>
      <c r="F1865" t="s">
        <v>81</v>
      </c>
      <c r="G1865" t="s">
        <v>4121</v>
      </c>
      <c r="H1865" t="s">
        <v>25</v>
      </c>
      <c r="I1865" t="s">
        <v>25</v>
      </c>
      <c r="J1865" s="49" t="s">
        <v>4122</v>
      </c>
      <c r="K1865" t="s">
        <v>82</v>
      </c>
      <c r="L1865" t="s">
        <v>83</v>
      </c>
      <c r="M1865" s="50">
        <v>42633</v>
      </c>
      <c r="N1865" s="50">
        <v>42633</v>
      </c>
      <c r="O1865" s="51">
        <v>0</v>
      </c>
      <c r="P1865" s="51">
        <v>0</v>
      </c>
      <c r="Q1865">
        <v>100</v>
      </c>
      <c r="R1865" s="49" t="s">
        <v>4122</v>
      </c>
      <c r="S1865" s="49" t="s">
        <v>4122</v>
      </c>
      <c r="T1865" t="s">
        <v>84</v>
      </c>
      <c r="U1865" t="s">
        <v>24</v>
      </c>
      <c r="V1865" t="s">
        <v>85</v>
      </c>
      <c r="W1865" t="str">
        <f t="shared" ca="1" si="87"/>
        <v/>
      </c>
      <c r="X1865" t="str">
        <f t="shared" si="88"/>
        <v/>
      </c>
      <c r="Y1865" t="str">
        <f t="shared" ca="1" si="89"/>
        <v/>
      </c>
    </row>
    <row r="1866" spans="1:25" x14ac:dyDescent="0.25">
      <c r="A1866">
        <v>2407</v>
      </c>
      <c r="B1866" t="s">
        <v>94</v>
      </c>
      <c r="C1866" t="s">
        <v>79</v>
      </c>
      <c r="D1866" t="s">
        <v>80</v>
      </c>
      <c r="E1866" t="s">
        <v>22</v>
      </c>
      <c r="F1866" t="s">
        <v>81</v>
      </c>
      <c r="G1866" t="s">
        <v>4123</v>
      </c>
      <c r="H1866" t="s">
        <v>25</v>
      </c>
      <c r="I1866" t="s">
        <v>25</v>
      </c>
      <c r="J1866" s="49" t="s">
        <v>4124</v>
      </c>
      <c r="K1866" t="s">
        <v>82</v>
      </c>
      <c r="L1866" t="s">
        <v>83</v>
      </c>
      <c r="M1866" s="50">
        <v>42633</v>
      </c>
      <c r="N1866" s="50">
        <v>42633</v>
      </c>
      <c r="O1866" s="51">
        <v>1.2000000476837158</v>
      </c>
      <c r="P1866" s="51">
        <v>0</v>
      </c>
      <c r="Q1866">
        <v>100</v>
      </c>
      <c r="R1866" s="49" t="s">
        <v>4125</v>
      </c>
      <c r="S1866" s="49" t="s">
        <v>4124</v>
      </c>
      <c r="T1866" t="s">
        <v>84</v>
      </c>
      <c r="U1866" t="s">
        <v>24</v>
      </c>
      <c r="V1866" t="s">
        <v>85</v>
      </c>
      <c r="W1866" t="str">
        <f t="shared" ca="1" si="87"/>
        <v/>
      </c>
      <c r="X1866" t="str">
        <f t="shared" si="88"/>
        <v/>
      </c>
      <c r="Y1866" t="str">
        <f t="shared" ca="1" si="89"/>
        <v/>
      </c>
    </row>
    <row r="1867" spans="1:25" x14ac:dyDescent="0.25">
      <c r="A1867">
        <v>2408</v>
      </c>
      <c r="B1867" t="s">
        <v>94</v>
      </c>
      <c r="C1867" t="s">
        <v>79</v>
      </c>
      <c r="D1867" t="s">
        <v>80</v>
      </c>
      <c r="E1867" t="s">
        <v>22</v>
      </c>
      <c r="F1867" t="s">
        <v>81</v>
      </c>
      <c r="G1867" t="s">
        <v>4126</v>
      </c>
      <c r="H1867" t="s">
        <v>25</v>
      </c>
      <c r="I1867" t="s">
        <v>25</v>
      </c>
      <c r="J1867" s="49" t="s">
        <v>4127</v>
      </c>
      <c r="K1867" t="s">
        <v>82</v>
      </c>
      <c r="L1867" t="s">
        <v>83</v>
      </c>
      <c r="M1867" s="50">
        <v>42633</v>
      </c>
      <c r="N1867" s="50">
        <v>42633</v>
      </c>
      <c r="O1867" s="51">
        <v>1</v>
      </c>
      <c r="P1867" s="51">
        <v>0</v>
      </c>
      <c r="Q1867">
        <v>100</v>
      </c>
      <c r="R1867" s="49" t="s">
        <v>4127</v>
      </c>
      <c r="S1867" s="49" t="s">
        <v>4127</v>
      </c>
      <c r="T1867" t="s">
        <v>84</v>
      </c>
      <c r="U1867" t="s">
        <v>24</v>
      </c>
      <c r="V1867" t="s">
        <v>85</v>
      </c>
      <c r="W1867" t="str">
        <f t="shared" ca="1" si="87"/>
        <v/>
      </c>
      <c r="X1867" t="str">
        <f t="shared" si="88"/>
        <v/>
      </c>
      <c r="Y1867" t="str">
        <f t="shared" ca="1" si="89"/>
        <v/>
      </c>
    </row>
    <row r="1868" spans="1:25" x14ac:dyDescent="0.25">
      <c r="A1868">
        <v>2420</v>
      </c>
      <c r="B1868" t="s">
        <v>94</v>
      </c>
      <c r="C1868" t="s">
        <v>79</v>
      </c>
      <c r="D1868" t="s">
        <v>80</v>
      </c>
      <c r="E1868" t="s">
        <v>22</v>
      </c>
      <c r="F1868" t="s">
        <v>81</v>
      </c>
      <c r="G1868" t="s">
        <v>4128</v>
      </c>
      <c r="H1868" t="s">
        <v>25</v>
      </c>
      <c r="I1868" t="s">
        <v>25</v>
      </c>
      <c r="J1868" s="49" t="s">
        <v>4129</v>
      </c>
      <c r="K1868" t="s">
        <v>82</v>
      </c>
      <c r="L1868" t="s">
        <v>83</v>
      </c>
      <c r="M1868" s="50">
        <v>42633</v>
      </c>
      <c r="N1868" s="50">
        <v>42633</v>
      </c>
      <c r="O1868" s="51">
        <v>1</v>
      </c>
      <c r="P1868" s="51">
        <v>0</v>
      </c>
      <c r="Q1868">
        <v>100</v>
      </c>
      <c r="R1868" s="49" t="s">
        <v>4129</v>
      </c>
      <c r="S1868" s="49" t="s">
        <v>4129</v>
      </c>
      <c r="T1868" t="s">
        <v>84</v>
      </c>
      <c r="U1868" t="s">
        <v>24</v>
      </c>
      <c r="V1868" t="s">
        <v>85</v>
      </c>
      <c r="W1868" t="str">
        <f t="shared" ca="1" si="87"/>
        <v/>
      </c>
      <c r="X1868" t="str">
        <f t="shared" si="88"/>
        <v/>
      </c>
      <c r="Y1868" t="str">
        <f t="shared" ca="1" si="89"/>
        <v/>
      </c>
    </row>
    <row r="1869" spans="1:25" x14ac:dyDescent="0.25">
      <c r="A1869">
        <v>2421</v>
      </c>
      <c r="B1869" t="s">
        <v>94</v>
      </c>
      <c r="C1869" t="s">
        <v>79</v>
      </c>
      <c r="D1869" t="s">
        <v>80</v>
      </c>
      <c r="E1869" t="s">
        <v>22</v>
      </c>
      <c r="F1869" t="s">
        <v>81</v>
      </c>
      <c r="G1869" t="s">
        <v>4130</v>
      </c>
      <c r="H1869" t="s">
        <v>25</v>
      </c>
      <c r="I1869" t="s">
        <v>25</v>
      </c>
      <c r="J1869" s="49" t="s">
        <v>4131</v>
      </c>
      <c r="K1869" t="s">
        <v>82</v>
      </c>
      <c r="L1869" t="s">
        <v>83</v>
      </c>
      <c r="M1869" s="50">
        <v>42633</v>
      </c>
      <c r="N1869" s="50">
        <v>42633</v>
      </c>
      <c r="O1869" s="51">
        <v>1</v>
      </c>
      <c r="P1869" s="51">
        <v>0</v>
      </c>
      <c r="Q1869">
        <v>100</v>
      </c>
      <c r="R1869" s="49" t="s">
        <v>4131</v>
      </c>
      <c r="S1869" s="49" t="s">
        <v>4131</v>
      </c>
      <c r="T1869" t="s">
        <v>84</v>
      </c>
      <c r="U1869" t="s">
        <v>24</v>
      </c>
      <c r="V1869" t="s">
        <v>85</v>
      </c>
      <c r="W1869" t="str">
        <f t="shared" ca="1" si="87"/>
        <v/>
      </c>
      <c r="X1869" t="str">
        <f t="shared" si="88"/>
        <v/>
      </c>
      <c r="Y1869" t="str">
        <f t="shared" ca="1" si="89"/>
        <v/>
      </c>
    </row>
    <row r="1870" spans="1:25" x14ac:dyDescent="0.25">
      <c r="A1870">
        <v>2422</v>
      </c>
      <c r="B1870" t="s">
        <v>94</v>
      </c>
      <c r="C1870" t="s">
        <v>79</v>
      </c>
      <c r="D1870" t="s">
        <v>80</v>
      </c>
      <c r="E1870" t="s">
        <v>22</v>
      </c>
      <c r="F1870" t="s">
        <v>81</v>
      </c>
      <c r="G1870" t="s">
        <v>4132</v>
      </c>
      <c r="H1870" t="s">
        <v>25</v>
      </c>
      <c r="I1870" t="s">
        <v>25</v>
      </c>
      <c r="J1870" s="49" t="s">
        <v>4133</v>
      </c>
      <c r="K1870" t="s">
        <v>82</v>
      </c>
      <c r="L1870" t="s">
        <v>83</v>
      </c>
      <c r="M1870" s="50">
        <v>42633</v>
      </c>
      <c r="N1870" s="50">
        <v>42633</v>
      </c>
      <c r="O1870" s="51">
        <v>1</v>
      </c>
      <c r="P1870" s="51">
        <v>0</v>
      </c>
      <c r="Q1870">
        <v>100</v>
      </c>
      <c r="R1870" s="49" t="s">
        <v>4133</v>
      </c>
      <c r="S1870" s="49" t="s">
        <v>4133</v>
      </c>
      <c r="T1870" t="s">
        <v>84</v>
      </c>
      <c r="U1870" t="s">
        <v>24</v>
      </c>
      <c r="V1870" t="s">
        <v>85</v>
      </c>
      <c r="W1870" t="str">
        <f t="shared" ca="1" si="87"/>
        <v/>
      </c>
      <c r="X1870" t="str">
        <f t="shared" si="88"/>
        <v/>
      </c>
      <c r="Y1870" t="str">
        <f t="shared" ca="1" si="89"/>
        <v/>
      </c>
    </row>
    <row r="1871" spans="1:25" x14ac:dyDescent="0.25">
      <c r="A1871">
        <v>2425</v>
      </c>
      <c r="B1871" t="s">
        <v>94</v>
      </c>
      <c r="C1871" t="s">
        <v>79</v>
      </c>
      <c r="D1871" t="s">
        <v>80</v>
      </c>
      <c r="E1871" t="s">
        <v>22</v>
      </c>
      <c r="F1871" t="s">
        <v>81</v>
      </c>
      <c r="G1871" t="s">
        <v>4134</v>
      </c>
      <c r="H1871" t="s">
        <v>25</v>
      </c>
      <c r="I1871" t="s">
        <v>25</v>
      </c>
      <c r="J1871" s="49" t="s">
        <v>4135</v>
      </c>
      <c r="K1871" t="s">
        <v>82</v>
      </c>
      <c r="L1871" t="s">
        <v>83</v>
      </c>
      <c r="M1871" s="50">
        <v>42633</v>
      </c>
      <c r="N1871" s="50">
        <v>42633</v>
      </c>
      <c r="O1871" s="51">
        <v>1</v>
      </c>
      <c r="P1871" s="51">
        <v>0</v>
      </c>
      <c r="Q1871">
        <v>100</v>
      </c>
      <c r="R1871" s="49" t="s">
        <v>4135</v>
      </c>
      <c r="S1871" s="49" t="s">
        <v>4135</v>
      </c>
      <c r="T1871" t="s">
        <v>84</v>
      </c>
      <c r="U1871" t="s">
        <v>24</v>
      </c>
      <c r="V1871" t="s">
        <v>85</v>
      </c>
      <c r="W1871" t="str">
        <f t="shared" ca="1" si="87"/>
        <v/>
      </c>
      <c r="X1871" t="str">
        <f t="shared" si="88"/>
        <v/>
      </c>
      <c r="Y1871" t="str">
        <f t="shared" ca="1" si="89"/>
        <v/>
      </c>
    </row>
    <row r="1872" spans="1:25" x14ac:dyDescent="0.25">
      <c r="A1872">
        <v>2432</v>
      </c>
      <c r="B1872" t="s">
        <v>94</v>
      </c>
      <c r="C1872" t="s">
        <v>79</v>
      </c>
      <c r="D1872" t="s">
        <v>80</v>
      </c>
      <c r="E1872" t="s">
        <v>22</v>
      </c>
      <c r="F1872" t="s">
        <v>81</v>
      </c>
      <c r="G1872" t="s">
        <v>4136</v>
      </c>
      <c r="H1872" t="s">
        <v>25</v>
      </c>
      <c r="I1872" t="s">
        <v>25</v>
      </c>
      <c r="J1872" s="49" t="s">
        <v>4137</v>
      </c>
      <c r="K1872" t="s">
        <v>82</v>
      </c>
      <c r="L1872" t="s">
        <v>83</v>
      </c>
      <c r="M1872" s="50">
        <v>42633</v>
      </c>
      <c r="N1872" s="50">
        <v>42633</v>
      </c>
      <c r="O1872" s="51">
        <v>1.1000000238418579</v>
      </c>
      <c r="P1872" s="51">
        <v>0</v>
      </c>
      <c r="Q1872">
        <v>100</v>
      </c>
      <c r="R1872" s="49" t="s">
        <v>4138</v>
      </c>
      <c r="S1872" s="49" t="s">
        <v>4138</v>
      </c>
      <c r="T1872" t="s">
        <v>84</v>
      </c>
      <c r="U1872" t="s">
        <v>24</v>
      </c>
      <c r="V1872" t="s">
        <v>85</v>
      </c>
      <c r="W1872" t="str">
        <f t="shared" ca="1" si="87"/>
        <v/>
      </c>
      <c r="X1872" t="str">
        <f t="shared" si="88"/>
        <v/>
      </c>
      <c r="Y1872" t="str">
        <f t="shared" ca="1" si="89"/>
        <v/>
      </c>
    </row>
    <row r="1873" spans="1:25" x14ac:dyDescent="0.25">
      <c r="A1873">
        <v>2442</v>
      </c>
      <c r="B1873" t="s">
        <v>94</v>
      </c>
      <c r="C1873" t="s">
        <v>79</v>
      </c>
      <c r="D1873" t="s">
        <v>80</v>
      </c>
      <c r="E1873" t="s">
        <v>22</v>
      </c>
      <c r="F1873" t="s">
        <v>81</v>
      </c>
      <c r="G1873" t="s">
        <v>4139</v>
      </c>
      <c r="H1873" t="s">
        <v>25</v>
      </c>
      <c r="I1873" t="s">
        <v>25</v>
      </c>
      <c r="J1873" s="49" t="s">
        <v>4140</v>
      </c>
      <c r="K1873" t="s">
        <v>82</v>
      </c>
      <c r="L1873" t="s">
        <v>83</v>
      </c>
      <c r="M1873" s="50">
        <v>42633</v>
      </c>
      <c r="N1873" s="50">
        <v>42633</v>
      </c>
      <c r="O1873" s="51">
        <v>1.2000000476837158</v>
      </c>
      <c r="P1873" s="51">
        <v>0</v>
      </c>
      <c r="Q1873">
        <v>100</v>
      </c>
      <c r="R1873" s="49" t="s">
        <v>4140</v>
      </c>
      <c r="S1873" s="49" t="s">
        <v>4140</v>
      </c>
      <c r="T1873" t="s">
        <v>84</v>
      </c>
      <c r="U1873" t="s">
        <v>24</v>
      </c>
      <c r="V1873" t="s">
        <v>85</v>
      </c>
      <c r="W1873" t="str">
        <f t="shared" ca="1" si="87"/>
        <v/>
      </c>
      <c r="X1873" t="str">
        <f t="shared" si="88"/>
        <v/>
      </c>
      <c r="Y1873" t="str">
        <f t="shared" ca="1" si="89"/>
        <v/>
      </c>
    </row>
    <row r="1874" spans="1:25" x14ac:dyDescent="0.25">
      <c r="A1874">
        <v>2443</v>
      </c>
      <c r="B1874" t="s">
        <v>94</v>
      </c>
      <c r="C1874" t="s">
        <v>79</v>
      </c>
      <c r="D1874" t="s">
        <v>80</v>
      </c>
      <c r="E1874" t="s">
        <v>22</v>
      </c>
      <c r="F1874" t="s">
        <v>81</v>
      </c>
      <c r="G1874" t="s">
        <v>4141</v>
      </c>
      <c r="H1874" t="s">
        <v>25</v>
      </c>
      <c r="I1874" t="s">
        <v>25</v>
      </c>
      <c r="J1874" s="49" t="s">
        <v>4142</v>
      </c>
      <c r="K1874" t="s">
        <v>82</v>
      </c>
      <c r="L1874" t="s">
        <v>83</v>
      </c>
      <c r="M1874" s="50">
        <v>42633</v>
      </c>
      <c r="N1874" s="50">
        <v>42634</v>
      </c>
      <c r="O1874" s="51">
        <v>2.2999999523162842</v>
      </c>
      <c r="P1874" s="51">
        <v>0</v>
      </c>
      <c r="Q1874">
        <v>100</v>
      </c>
      <c r="R1874" s="49" t="s">
        <v>4142</v>
      </c>
      <c r="S1874" s="49" t="s">
        <v>4142</v>
      </c>
      <c r="T1874" t="s">
        <v>84</v>
      </c>
      <c r="U1874" t="s">
        <v>24</v>
      </c>
      <c r="V1874" t="s">
        <v>85</v>
      </c>
      <c r="W1874" t="str">
        <f t="shared" ca="1" si="87"/>
        <v/>
      </c>
      <c r="X1874">
        <f t="shared" si="88"/>
        <v>1</v>
      </c>
      <c r="Y1874" t="str">
        <f t="shared" ca="1" si="89"/>
        <v/>
      </c>
    </row>
    <row r="1875" spans="1:25" x14ac:dyDescent="0.25">
      <c r="A1875">
        <v>2452</v>
      </c>
      <c r="B1875" t="s">
        <v>94</v>
      </c>
      <c r="C1875" t="s">
        <v>79</v>
      </c>
      <c r="D1875" t="s">
        <v>80</v>
      </c>
      <c r="E1875" t="s">
        <v>22</v>
      </c>
      <c r="F1875" t="s">
        <v>81</v>
      </c>
      <c r="G1875" t="s">
        <v>465</v>
      </c>
      <c r="H1875" t="s">
        <v>25</v>
      </c>
      <c r="I1875" t="s">
        <v>25</v>
      </c>
      <c r="J1875" s="49" t="s">
        <v>4143</v>
      </c>
      <c r="K1875" t="s">
        <v>82</v>
      </c>
      <c r="L1875" t="s">
        <v>83</v>
      </c>
      <c r="M1875" s="50">
        <v>42633</v>
      </c>
      <c r="N1875" s="50">
        <v>42633</v>
      </c>
      <c r="O1875" s="51">
        <v>1</v>
      </c>
      <c r="P1875" s="51">
        <v>0</v>
      </c>
      <c r="Q1875">
        <v>100</v>
      </c>
      <c r="R1875" s="49" t="s">
        <v>4143</v>
      </c>
      <c r="S1875" s="49" t="s">
        <v>4143</v>
      </c>
      <c r="T1875" t="s">
        <v>84</v>
      </c>
      <c r="U1875" t="s">
        <v>24</v>
      </c>
      <c r="V1875" t="s">
        <v>85</v>
      </c>
      <c r="W1875" t="str">
        <f t="shared" ca="1" si="87"/>
        <v/>
      </c>
      <c r="X1875" t="str">
        <f t="shared" si="88"/>
        <v/>
      </c>
      <c r="Y1875" t="str">
        <f t="shared" ca="1" si="89"/>
        <v/>
      </c>
    </row>
    <row r="1876" spans="1:25" x14ac:dyDescent="0.25">
      <c r="A1876">
        <v>2472</v>
      </c>
      <c r="B1876" t="s">
        <v>94</v>
      </c>
      <c r="C1876" t="s">
        <v>79</v>
      </c>
      <c r="D1876" t="s">
        <v>80</v>
      </c>
      <c r="E1876" t="s">
        <v>22</v>
      </c>
      <c r="F1876" t="s">
        <v>81</v>
      </c>
      <c r="G1876" t="s">
        <v>97</v>
      </c>
      <c r="H1876" t="s">
        <v>23</v>
      </c>
      <c r="I1876" t="s">
        <v>23</v>
      </c>
      <c r="J1876" s="49" t="s">
        <v>416</v>
      </c>
      <c r="K1876" t="s">
        <v>82</v>
      </c>
      <c r="L1876" t="s">
        <v>83</v>
      </c>
      <c r="M1876" s="50">
        <v>42633</v>
      </c>
      <c r="N1876" s="50">
        <v>42633</v>
      </c>
      <c r="O1876" s="51">
        <v>1</v>
      </c>
      <c r="P1876" s="51">
        <v>0</v>
      </c>
      <c r="Q1876">
        <v>100</v>
      </c>
      <c r="R1876" s="49" t="s">
        <v>417</v>
      </c>
      <c r="S1876" s="49" t="s">
        <v>417</v>
      </c>
      <c r="T1876" t="s">
        <v>84</v>
      </c>
      <c r="U1876" t="s">
        <v>24</v>
      </c>
      <c r="V1876" t="s">
        <v>85</v>
      </c>
      <c r="W1876" t="str">
        <f t="shared" ca="1" si="87"/>
        <v/>
      </c>
      <c r="X1876" t="str">
        <f t="shared" si="88"/>
        <v/>
      </c>
      <c r="Y1876" t="str">
        <f t="shared" ca="1" si="89"/>
        <v/>
      </c>
    </row>
    <row r="1877" spans="1:25" x14ac:dyDescent="0.25">
      <c r="A1877">
        <v>2473</v>
      </c>
      <c r="B1877" t="s">
        <v>94</v>
      </c>
      <c r="C1877" t="s">
        <v>79</v>
      </c>
      <c r="D1877" t="s">
        <v>80</v>
      </c>
      <c r="E1877" t="s">
        <v>22</v>
      </c>
      <c r="F1877" t="s">
        <v>81</v>
      </c>
      <c r="G1877" t="s">
        <v>418</v>
      </c>
      <c r="H1877" t="s">
        <v>23</v>
      </c>
      <c r="I1877" t="s">
        <v>23</v>
      </c>
      <c r="J1877" s="49" t="s">
        <v>419</v>
      </c>
      <c r="K1877" t="s">
        <v>82</v>
      </c>
      <c r="L1877" t="s">
        <v>83</v>
      </c>
      <c r="M1877" s="50">
        <v>42633</v>
      </c>
      <c r="N1877" s="50">
        <v>42633</v>
      </c>
      <c r="O1877" s="51">
        <v>1</v>
      </c>
      <c r="P1877" s="51">
        <v>0</v>
      </c>
      <c r="Q1877">
        <v>100</v>
      </c>
      <c r="R1877" s="49" t="s">
        <v>420</v>
      </c>
      <c r="S1877" s="49" t="s">
        <v>420</v>
      </c>
      <c r="T1877" t="s">
        <v>84</v>
      </c>
      <c r="U1877" t="s">
        <v>24</v>
      </c>
      <c r="V1877" t="s">
        <v>85</v>
      </c>
      <c r="W1877" t="str">
        <f t="shared" ca="1" si="87"/>
        <v/>
      </c>
      <c r="X1877" t="str">
        <f t="shared" si="88"/>
        <v/>
      </c>
      <c r="Y1877" t="str">
        <f t="shared" ca="1" si="89"/>
        <v/>
      </c>
    </row>
    <row r="1878" spans="1:25" x14ac:dyDescent="0.25">
      <c r="A1878">
        <v>2474</v>
      </c>
      <c r="B1878" t="s">
        <v>94</v>
      </c>
      <c r="C1878" t="s">
        <v>79</v>
      </c>
      <c r="D1878" t="s">
        <v>80</v>
      </c>
      <c r="E1878" t="s">
        <v>22</v>
      </c>
      <c r="F1878" t="s">
        <v>81</v>
      </c>
      <c r="G1878" t="s">
        <v>421</v>
      </c>
      <c r="H1878" t="s">
        <v>23</v>
      </c>
      <c r="I1878" t="s">
        <v>23</v>
      </c>
      <c r="J1878" s="49" t="s">
        <v>422</v>
      </c>
      <c r="K1878" t="s">
        <v>82</v>
      </c>
      <c r="L1878" t="s">
        <v>83</v>
      </c>
      <c r="M1878" s="50">
        <v>42633</v>
      </c>
      <c r="N1878" s="50">
        <v>42633</v>
      </c>
      <c r="O1878" s="51">
        <v>1.5</v>
      </c>
      <c r="P1878" s="51">
        <v>0</v>
      </c>
      <c r="Q1878">
        <v>100</v>
      </c>
      <c r="R1878" s="49" t="s">
        <v>423</v>
      </c>
      <c r="S1878" s="49" t="s">
        <v>423</v>
      </c>
      <c r="T1878" t="s">
        <v>84</v>
      </c>
      <c r="U1878" t="s">
        <v>24</v>
      </c>
      <c r="V1878" t="s">
        <v>85</v>
      </c>
      <c r="W1878" t="str">
        <f t="shared" ca="1" si="87"/>
        <v/>
      </c>
      <c r="X1878" t="str">
        <f t="shared" si="88"/>
        <v/>
      </c>
      <c r="Y1878" t="str">
        <f t="shared" ca="1" si="89"/>
        <v/>
      </c>
    </row>
    <row r="1879" spans="1:25" x14ac:dyDescent="0.25">
      <c r="A1879">
        <v>2475</v>
      </c>
      <c r="B1879" t="s">
        <v>94</v>
      </c>
      <c r="C1879" t="s">
        <v>79</v>
      </c>
      <c r="D1879" t="s">
        <v>80</v>
      </c>
      <c r="E1879" t="s">
        <v>22</v>
      </c>
      <c r="F1879" t="s">
        <v>81</v>
      </c>
      <c r="G1879" t="s">
        <v>95</v>
      </c>
      <c r="H1879" t="s">
        <v>23</v>
      </c>
      <c r="I1879" t="s">
        <v>23</v>
      </c>
      <c r="J1879" s="49" t="s">
        <v>424</v>
      </c>
      <c r="K1879" t="s">
        <v>82</v>
      </c>
      <c r="L1879" t="s">
        <v>83</v>
      </c>
      <c r="M1879" s="50">
        <v>42633</v>
      </c>
      <c r="N1879" s="50">
        <v>42633</v>
      </c>
      <c r="O1879" s="51">
        <v>1</v>
      </c>
      <c r="P1879" s="51">
        <v>0</v>
      </c>
      <c r="Q1879">
        <v>100</v>
      </c>
      <c r="R1879" s="49" t="s">
        <v>425</v>
      </c>
      <c r="S1879" s="49" t="s">
        <v>425</v>
      </c>
      <c r="T1879" t="s">
        <v>84</v>
      </c>
      <c r="U1879" t="s">
        <v>24</v>
      </c>
      <c r="V1879" t="s">
        <v>85</v>
      </c>
      <c r="W1879" t="str">
        <f t="shared" ca="1" si="87"/>
        <v/>
      </c>
      <c r="X1879" t="str">
        <f t="shared" si="88"/>
        <v/>
      </c>
      <c r="Y1879" t="str">
        <f t="shared" ca="1" si="89"/>
        <v/>
      </c>
    </row>
    <row r="1880" spans="1:25" x14ac:dyDescent="0.25">
      <c r="A1880">
        <v>2476</v>
      </c>
      <c r="B1880" t="s">
        <v>94</v>
      </c>
      <c r="C1880" t="s">
        <v>79</v>
      </c>
      <c r="D1880" t="s">
        <v>80</v>
      </c>
      <c r="E1880" t="s">
        <v>22</v>
      </c>
      <c r="F1880" t="s">
        <v>81</v>
      </c>
      <c r="G1880" t="s">
        <v>95</v>
      </c>
      <c r="H1880" t="s">
        <v>23</v>
      </c>
      <c r="I1880" t="s">
        <v>23</v>
      </c>
      <c r="J1880" s="49" t="s">
        <v>426</v>
      </c>
      <c r="K1880" t="s">
        <v>82</v>
      </c>
      <c r="L1880" t="s">
        <v>83</v>
      </c>
      <c r="M1880" s="50">
        <v>42633</v>
      </c>
      <c r="N1880" s="50">
        <v>42633</v>
      </c>
      <c r="O1880" s="51">
        <v>1</v>
      </c>
      <c r="P1880" s="51">
        <v>0</v>
      </c>
      <c r="Q1880">
        <v>100</v>
      </c>
      <c r="R1880" s="49" t="s">
        <v>427</v>
      </c>
      <c r="S1880" s="49" t="s">
        <v>427</v>
      </c>
      <c r="T1880" t="s">
        <v>84</v>
      </c>
      <c r="U1880" t="s">
        <v>24</v>
      </c>
      <c r="V1880" t="s">
        <v>85</v>
      </c>
      <c r="W1880" t="str">
        <f t="shared" ca="1" si="87"/>
        <v/>
      </c>
      <c r="X1880" t="str">
        <f t="shared" si="88"/>
        <v/>
      </c>
      <c r="Y1880" t="str">
        <f t="shared" ca="1" si="89"/>
        <v/>
      </c>
    </row>
    <row r="1881" spans="1:25" x14ac:dyDescent="0.25">
      <c r="A1881">
        <v>2477</v>
      </c>
      <c r="B1881" t="s">
        <v>94</v>
      </c>
      <c r="C1881" t="s">
        <v>79</v>
      </c>
      <c r="D1881" t="s">
        <v>80</v>
      </c>
      <c r="E1881" t="s">
        <v>22</v>
      </c>
      <c r="F1881" t="s">
        <v>81</v>
      </c>
      <c r="G1881" t="s">
        <v>95</v>
      </c>
      <c r="H1881" t="s">
        <v>23</v>
      </c>
      <c r="I1881" t="s">
        <v>23</v>
      </c>
      <c r="J1881" s="49" t="s">
        <v>428</v>
      </c>
      <c r="K1881" t="s">
        <v>82</v>
      </c>
      <c r="L1881" t="s">
        <v>83</v>
      </c>
      <c r="M1881" s="50">
        <v>42633</v>
      </c>
      <c r="N1881" s="50">
        <v>42633</v>
      </c>
      <c r="O1881" s="51">
        <v>1</v>
      </c>
      <c r="P1881" s="51">
        <v>0</v>
      </c>
      <c r="Q1881">
        <v>100</v>
      </c>
      <c r="R1881" s="49" t="s">
        <v>429</v>
      </c>
      <c r="S1881" s="49" t="s">
        <v>429</v>
      </c>
      <c r="T1881" t="s">
        <v>84</v>
      </c>
      <c r="U1881" t="s">
        <v>24</v>
      </c>
      <c r="V1881" t="s">
        <v>85</v>
      </c>
      <c r="W1881" t="str">
        <f t="shared" ca="1" si="87"/>
        <v/>
      </c>
      <c r="X1881" t="str">
        <f t="shared" si="88"/>
        <v/>
      </c>
      <c r="Y1881" t="str">
        <f t="shared" ca="1" si="89"/>
        <v/>
      </c>
    </row>
    <row r="1882" spans="1:25" x14ac:dyDescent="0.25">
      <c r="A1882">
        <v>2478</v>
      </c>
      <c r="B1882" t="s">
        <v>94</v>
      </c>
      <c r="C1882" t="s">
        <v>79</v>
      </c>
      <c r="D1882" t="s">
        <v>80</v>
      </c>
      <c r="E1882" t="s">
        <v>22</v>
      </c>
      <c r="F1882" t="s">
        <v>81</v>
      </c>
      <c r="G1882" t="s">
        <v>95</v>
      </c>
      <c r="H1882" t="s">
        <v>23</v>
      </c>
      <c r="I1882" t="s">
        <v>23</v>
      </c>
      <c r="J1882" s="49" t="s">
        <v>430</v>
      </c>
      <c r="K1882" t="s">
        <v>82</v>
      </c>
      <c r="L1882" t="s">
        <v>83</v>
      </c>
      <c r="M1882" s="50">
        <v>42633</v>
      </c>
      <c r="N1882" s="50">
        <v>42633</v>
      </c>
      <c r="O1882" s="51">
        <v>1</v>
      </c>
      <c r="P1882" s="51">
        <v>0</v>
      </c>
      <c r="Q1882">
        <v>100</v>
      </c>
      <c r="R1882" s="49" t="s">
        <v>431</v>
      </c>
      <c r="S1882" s="49" t="s">
        <v>431</v>
      </c>
      <c r="T1882" t="s">
        <v>84</v>
      </c>
      <c r="U1882" t="s">
        <v>24</v>
      </c>
      <c r="V1882" t="s">
        <v>85</v>
      </c>
      <c r="W1882" t="str">
        <f t="shared" ca="1" si="87"/>
        <v/>
      </c>
      <c r="X1882" t="str">
        <f t="shared" si="88"/>
        <v/>
      </c>
      <c r="Y1882" t="str">
        <f t="shared" ca="1" si="89"/>
        <v/>
      </c>
    </row>
    <row r="1883" spans="1:25" x14ac:dyDescent="0.25">
      <c r="A1883">
        <v>2479</v>
      </c>
      <c r="B1883" t="s">
        <v>94</v>
      </c>
      <c r="C1883" t="s">
        <v>79</v>
      </c>
      <c r="D1883" t="s">
        <v>80</v>
      </c>
      <c r="E1883" t="s">
        <v>22</v>
      </c>
      <c r="F1883" t="s">
        <v>81</v>
      </c>
      <c r="G1883" t="s">
        <v>95</v>
      </c>
      <c r="H1883" t="s">
        <v>23</v>
      </c>
      <c r="I1883" t="s">
        <v>23</v>
      </c>
      <c r="J1883" s="49" t="s">
        <v>432</v>
      </c>
      <c r="K1883" t="s">
        <v>82</v>
      </c>
      <c r="L1883" t="s">
        <v>83</v>
      </c>
      <c r="M1883" s="50">
        <v>42633</v>
      </c>
      <c r="N1883" s="50">
        <v>42633</v>
      </c>
      <c r="O1883" s="51">
        <v>1</v>
      </c>
      <c r="P1883" s="51">
        <v>0</v>
      </c>
      <c r="Q1883">
        <v>100</v>
      </c>
      <c r="R1883" s="49" t="s">
        <v>433</v>
      </c>
      <c r="S1883" s="49" t="s">
        <v>433</v>
      </c>
      <c r="T1883" t="s">
        <v>84</v>
      </c>
      <c r="U1883" t="s">
        <v>24</v>
      </c>
      <c r="V1883" t="s">
        <v>85</v>
      </c>
      <c r="W1883" t="str">
        <f t="shared" ca="1" si="87"/>
        <v/>
      </c>
      <c r="X1883" t="str">
        <f t="shared" si="88"/>
        <v/>
      </c>
      <c r="Y1883" t="str">
        <f t="shared" ca="1" si="89"/>
        <v/>
      </c>
    </row>
    <row r="1884" spans="1:25" x14ac:dyDescent="0.25">
      <c r="A1884">
        <v>2480</v>
      </c>
      <c r="B1884" t="s">
        <v>94</v>
      </c>
      <c r="C1884" t="s">
        <v>79</v>
      </c>
      <c r="D1884" t="s">
        <v>80</v>
      </c>
      <c r="E1884" t="s">
        <v>22</v>
      </c>
      <c r="F1884" t="s">
        <v>81</v>
      </c>
      <c r="G1884" t="s">
        <v>95</v>
      </c>
      <c r="H1884" t="s">
        <v>23</v>
      </c>
      <c r="I1884" t="s">
        <v>23</v>
      </c>
      <c r="J1884" s="49" t="s">
        <v>434</v>
      </c>
      <c r="K1884" t="s">
        <v>82</v>
      </c>
      <c r="L1884" t="s">
        <v>83</v>
      </c>
      <c r="M1884" s="50">
        <v>42633</v>
      </c>
      <c r="N1884" s="50">
        <v>42633</v>
      </c>
      <c r="O1884" s="51">
        <v>1</v>
      </c>
      <c r="P1884" s="51">
        <v>0</v>
      </c>
      <c r="Q1884">
        <v>100</v>
      </c>
      <c r="R1884" s="49" t="s">
        <v>435</v>
      </c>
      <c r="S1884" s="49" t="s">
        <v>435</v>
      </c>
      <c r="T1884" t="s">
        <v>84</v>
      </c>
      <c r="U1884" t="s">
        <v>24</v>
      </c>
      <c r="V1884" t="s">
        <v>85</v>
      </c>
      <c r="W1884" t="str">
        <f t="shared" ca="1" si="87"/>
        <v/>
      </c>
      <c r="X1884" t="str">
        <f t="shared" si="88"/>
        <v/>
      </c>
      <c r="Y1884" t="str">
        <f t="shared" ca="1" si="89"/>
        <v/>
      </c>
    </row>
    <row r="1885" spans="1:25" x14ac:dyDescent="0.25">
      <c r="A1885">
        <v>2481</v>
      </c>
      <c r="B1885" t="s">
        <v>94</v>
      </c>
      <c r="C1885" t="s">
        <v>79</v>
      </c>
      <c r="D1885" t="s">
        <v>80</v>
      </c>
      <c r="E1885" t="s">
        <v>22</v>
      </c>
      <c r="F1885" t="s">
        <v>81</v>
      </c>
      <c r="G1885" t="s">
        <v>95</v>
      </c>
      <c r="H1885" t="s">
        <v>23</v>
      </c>
      <c r="I1885" t="s">
        <v>23</v>
      </c>
      <c r="J1885" s="49" t="s">
        <v>436</v>
      </c>
      <c r="K1885" t="s">
        <v>82</v>
      </c>
      <c r="L1885" t="s">
        <v>83</v>
      </c>
      <c r="M1885" s="50">
        <v>42633</v>
      </c>
      <c r="N1885" s="50">
        <v>42633</v>
      </c>
      <c r="O1885" s="51">
        <v>1</v>
      </c>
      <c r="P1885" s="51">
        <v>0</v>
      </c>
      <c r="Q1885">
        <v>100</v>
      </c>
      <c r="R1885" s="49" t="s">
        <v>437</v>
      </c>
      <c r="S1885" s="49" t="s">
        <v>437</v>
      </c>
      <c r="T1885" t="s">
        <v>84</v>
      </c>
      <c r="U1885" t="s">
        <v>24</v>
      </c>
      <c r="V1885" t="s">
        <v>85</v>
      </c>
      <c r="W1885" t="str">
        <f t="shared" ca="1" si="87"/>
        <v/>
      </c>
      <c r="X1885" t="str">
        <f t="shared" si="88"/>
        <v/>
      </c>
      <c r="Y1885" t="str">
        <f t="shared" ca="1" si="89"/>
        <v/>
      </c>
    </row>
    <row r="1886" spans="1:25" x14ac:dyDescent="0.25">
      <c r="A1886">
        <v>2482</v>
      </c>
      <c r="B1886" t="s">
        <v>94</v>
      </c>
      <c r="C1886" t="s">
        <v>79</v>
      </c>
      <c r="D1886" t="s">
        <v>80</v>
      </c>
      <c r="E1886" t="s">
        <v>22</v>
      </c>
      <c r="F1886" t="s">
        <v>81</v>
      </c>
      <c r="G1886" t="s">
        <v>438</v>
      </c>
      <c r="H1886" t="s">
        <v>25</v>
      </c>
      <c r="I1886" t="s">
        <v>25</v>
      </c>
      <c r="J1886" s="49" t="s">
        <v>439</v>
      </c>
      <c r="K1886" t="s">
        <v>82</v>
      </c>
      <c r="L1886" t="s">
        <v>83</v>
      </c>
      <c r="M1886" s="50">
        <v>42634</v>
      </c>
      <c r="N1886" s="50">
        <v>42634</v>
      </c>
      <c r="O1886" s="51">
        <v>1</v>
      </c>
      <c r="P1886" s="51">
        <v>0</v>
      </c>
      <c r="Q1886">
        <v>100</v>
      </c>
      <c r="R1886" s="49" t="s">
        <v>439</v>
      </c>
      <c r="S1886" s="49" t="s">
        <v>439</v>
      </c>
      <c r="T1886" t="s">
        <v>84</v>
      </c>
      <c r="U1886" t="s">
        <v>24</v>
      </c>
      <c r="V1886" t="s">
        <v>85</v>
      </c>
      <c r="W1886" t="str">
        <f t="shared" ca="1" si="87"/>
        <v/>
      </c>
      <c r="X1886" t="str">
        <f t="shared" si="88"/>
        <v/>
      </c>
      <c r="Y1886" t="str">
        <f t="shared" ca="1" si="89"/>
        <v/>
      </c>
    </row>
    <row r="1887" spans="1:25" x14ac:dyDescent="0.25">
      <c r="A1887">
        <v>2483</v>
      </c>
      <c r="B1887" t="s">
        <v>94</v>
      </c>
      <c r="C1887" t="s">
        <v>79</v>
      </c>
      <c r="D1887" t="s">
        <v>80</v>
      </c>
      <c r="E1887" t="s">
        <v>22</v>
      </c>
      <c r="F1887" t="s">
        <v>81</v>
      </c>
      <c r="G1887" t="s">
        <v>95</v>
      </c>
      <c r="H1887" t="s">
        <v>23</v>
      </c>
      <c r="I1887" t="s">
        <v>23</v>
      </c>
      <c r="J1887" s="49" t="s">
        <v>440</v>
      </c>
      <c r="K1887" t="s">
        <v>82</v>
      </c>
      <c r="L1887" t="s">
        <v>83</v>
      </c>
      <c r="M1887" s="50">
        <v>42633</v>
      </c>
      <c r="N1887" s="50">
        <v>42633</v>
      </c>
      <c r="O1887" s="51">
        <v>1</v>
      </c>
      <c r="P1887" s="51">
        <v>0</v>
      </c>
      <c r="Q1887">
        <v>100</v>
      </c>
      <c r="R1887" s="49" t="s">
        <v>441</v>
      </c>
      <c r="S1887" s="49" t="s">
        <v>441</v>
      </c>
      <c r="T1887" t="s">
        <v>84</v>
      </c>
      <c r="U1887" t="s">
        <v>24</v>
      </c>
      <c r="V1887" t="s">
        <v>85</v>
      </c>
      <c r="W1887" t="str">
        <f t="shared" ca="1" si="87"/>
        <v/>
      </c>
      <c r="X1887" t="str">
        <f t="shared" si="88"/>
        <v/>
      </c>
      <c r="Y1887" t="str">
        <f t="shared" ca="1" si="89"/>
        <v/>
      </c>
    </row>
    <row r="1888" spans="1:25" x14ac:dyDescent="0.25">
      <c r="A1888">
        <v>2485</v>
      </c>
      <c r="B1888" t="s">
        <v>94</v>
      </c>
      <c r="C1888" t="s">
        <v>79</v>
      </c>
      <c r="D1888" t="s">
        <v>80</v>
      </c>
      <c r="E1888" t="s">
        <v>22</v>
      </c>
      <c r="F1888" t="s">
        <v>81</v>
      </c>
      <c r="G1888" t="s">
        <v>442</v>
      </c>
      <c r="H1888" t="s">
        <v>23</v>
      </c>
      <c r="I1888" t="s">
        <v>23</v>
      </c>
      <c r="J1888" s="49" t="s">
        <v>443</v>
      </c>
      <c r="K1888" t="s">
        <v>82</v>
      </c>
      <c r="L1888" t="s">
        <v>83</v>
      </c>
      <c r="M1888" s="50">
        <v>42633</v>
      </c>
      <c r="N1888" s="50">
        <v>42633</v>
      </c>
      <c r="O1888" s="51">
        <v>2</v>
      </c>
      <c r="P1888" s="51">
        <v>0</v>
      </c>
      <c r="Q1888">
        <v>100</v>
      </c>
      <c r="R1888" s="49" t="s">
        <v>444</v>
      </c>
      <c r="S1888" s="49" t="s">
        <v>444</v>
      </c>
      <c r="T1888" t="s">
        <v>84</v>
      </c>
      <c r="U1888" t="s">
        <v>24</v>
      </c>
      <c r="V1888" t="s">
        <v>85</v>
      </c>
      <c r="W1888" t="str">
        <f t="shared" ca="1" si="87"/>
        <v/>
      </c>
      <c r="X1888" t="str">
        <f t="shared" si="88"/>
        <v/>
      </c>
      <c r="Y1888" t="str">
        <f t="shared" ca="1" si="89"/>
        <v/>
      </c>
    </row>
    <row r="1889" spans="1:25" x14ac:dyDescent="0.25">
      <c r="A1889">
        <v>2488</v>
      </c>
      <c r="B1889" t="s">
        <v>94</v>
      </c>
      <c r="C1889" t="s">
        <v>79</v>
      </c>
      <c r="D1889" t="s">
        <v>80</v>
      </c>
      <c r="E1889" t="s">
        <v>22</v>
      </c>
      <c r="F1889" t="s">
        <v>81</v>
      </c>
      <c r="G1889" t="s">
        <v>445</v>
      </c>
      <c r="H1889" t="s">
        <v>25</v>
      </c>
      <c r="I1889" t="s">
        <v>25</v>
      </c>
      <c r="J1889" s="49" t="s">
        <v>446</v>
      </c>
      <c r="K1889" t="s">
        <v>82</v>
      </c>
      <c r="L1889" t="s">
        <v>83</v>
      </c>
      <c r="M1889" s="50">
        <v>42634</v>
      </c>
      <c r="N1889" s="50">
        <v>42634</v>
      </c>
      <c r="O1889" s="51">
        <v>1</v>
      </c>
      <c r="P1889" s="51">
        <v>0</v>
      </c>
      <c r="Q1889">
        <v>100</v>
      </c>
      <c r="R1889" s="49" t="s">
        <v>446</v>
      </c>
      <c r="S1889" s="49" t="s">
        <v>446</v>
      </c>
      <c r="T1889" t="s">
        <v>84</v>
      </c>
      <c r="U1889" t="s">
        <v>24</v>
      </c>
      <c r="V1889" t="s">
        <v>85</v>
      </c>
      <c r="W1889" t="str">
        <f t="shared" ca="1" si="87"/>
        <v/>
      </c>
      <c r="X1889" t="str">
        <f t="shared" si="88"/>
        <v/>
      </c>
      <c r="Y1889" t="str">
        <f t="shared" ca="1" si="89"/>
        <v/>
      </c>
    </row>
    <row r="1890" spans="1:25" x14ac:dyDescent="0.25">
      <c r="A1890">
        <v>2489</v>
      </c>
      <c r="B1890" t="s">
        <v>94</v>
      </c>
      <c r="C1890" t="s">
        <v>79</v>
      </c>
      <c r="D1890" t="s">
        <v>80</v>
      </c>
      <c r="E1890" t="s">
        <v>22</v>
      </c>
      <c r="F1890" t="s">
        <v>92</v>
      </c>
      <c r="G1890" t="s">
        <v>447</v>
      </c>
      <c r="H1890" t="s">
        <v>25</v>
      </c>
      <c r="I1890" t="s">
        <v>25</v>
      </c>
      <c r="J1890" s="49" t="s">
        <v>448</v>
      </c>
      <c r="K1890" t="s">
        <v>82</v>
      </c>
      <c r="L1890" t="s">
        <v>83</v>
      </c>
      <c r="M1890" s="50">
        <v>42634</v>
      </c>
      <c r="N1890" s="50">
        <v>42634</v>
      </c>
      <c r="O1890" s="51">
        <v>2</v>
      </c>
      <c r="P1890" s="51">
        <v>0</v>
      </c>
      <c r="Q1890">
        <v>100</v>
      </c>
      <c r="R1890" s="49" t="s">
        <v>449</v>
      </c>
      <c r="S1890" s="49" t="s">
        <v>448</v>
      </c>
      <c r="T1890" t="s">
        <v>84</v>
      </c>
      <c r="U1890" t="s">
        <v>24</v>
      </c>
      <c r="V1890" t="s">
        <v>85</v>
      </c>
      <c r="W1890" t="str">
        <f t="shared" ca="1" si="87"/>
        <v/>
      </c>
      <c r="X1890" t="str">
        <f t="shared" si="88"/>
        <v/>
      </c>
      <c r="Y1890" t="str">
        <f t="shared" ca="1" si="89"/>
        <v/>
      </c>
    </row>
    <row r="1891" spans="1:25" x14ac:dyDescent="0.25">
      <c r="A1891">
        <v>2490</v>
      </c>
      <c r="B1891" t="s">
        <v>94</v>
      </c>
      <c r="C1891" t="s">
        <v>79</v>
      </c>
      <c r="D1891" t="s">
        <v>80</v>
      </c>
      <c r="E1891" t="s">
        <v>22</v>
      </c>
      <c r="F1891" t="s">
        <v>81</v>
      </c>
      <c r="G1891" t="s">
        <v>450</v>
      </c>
      <c r="H1891" t="s">
        <v>25</v>
      </c>
      <c r="I1891" t="s">
        <v>25</v>
      </c>
      <c r="J1891" s="49" t="s">
        <v>451</v>
      </c>
      <c r="K1891" t="s">
        <v>82</v>
      </c>
      <c r="L1891" t="s">
        <v>83</v>
      </c>
      <c r="M1891" s="50">
        <v>42634</v>
      </c>
      <c r="N1891" s="50">
        <v>42634</v>
      </c>
      <c r="O1891" s="51">
        <v>1</v>
      </c>
      <c r="P1891" s="51">
        <v>0</v>
      </c>
      <c r="Q1891">
        <v>100</v>
      </c>
      <c r="R1891" s="49" t="s">
        <v>451</v>
      </c>
      <c r="S1891" s="49" t="s">
        <v>451</v>
      </c>
      <c r="T1891" t="s">
        <v>84</v>
      </c>
      <c r="U1891" t="s">
        <v>24</v>
      </c>
      <c r="V1891" t="s">
        <v>85</v>
      </c>
      <c r="W1891" t="str">
        <f t="shared" ca="1" si="87"/>
        <v/>
      </c>
      <c r="X1891" t="str">
        <f t="shared" si="88"/>
        <v/>
      </c>
      <c r="Y1891" t="str">
        <f t="shared" ca="1" si="89"/>
        <v/>
      </c>
    </row>
    <row r="1892" spans="1:25" x14ac:dyDescent="0.25">
      <c r="A1892">
        <v>2492</v>
      </c>
      <c r="B1892" t="s">
        <v>94</v>
      </c>
      <c r="C1892" t="s">
        <v>79</v>
      </c>
      <c r="D1892" t="s">
        <v>80</v>
      </c>
      <c r="E1892" t="s">
        <v>22</v>
      </c>
      <c r="F1892" t="s">
        <v>81</v>
      </c>
      <c r="G1892" t="s">
        <v>452</v>
      </c>
      <c r="H1892" t="s">
        <v>25</v>
      </c>
      <c r="I1892" t="s">
        <v>25</v>
      </c>
      <c r="J1892" s="49" t="s">
        <v>453</v>
      </c>
      <c r="K1892" t="s">
        <v>82</v>
      </c>
      <c r="L1892" t="s">
        <v>83</v>
      </c>
      <c r="M1892" s="50">
        <v>42634</v>
      </c>
      <c r="N1892" s="50">
        <v>42634</v>
      </c>
      <c r="O1892" s="51">
        <v>1</v>
      </c>
      <c r="P1892" s="51">
        <v>0</v>
      </c>
      <c r="Q1892">
        <v>100</v>
      </c>
      <c r="R1892" s="49" t="s">
        <v>453</v>
      </c>
      <c r="S1892" s="49" t="s">
        <v>453</v>
      </c>
      <c r="T1892" t="s">
        <v>84</v>
      </c>
      <c r="U1892" t="s">
        <v>24</v>
      </c>
      <c r="V1892" t="s">
        <v>85</v>
      </c>
      <c r="W1892" t="str">
        <f t="shared" ca="1" si="87"/>
        <v/>
      </c>
      <c r="X1892" t="str">
        <f t="shared" si="88"/>
        <v/>
      </c>
      <c r="Y1892" t="str">
        <f t="shared" ca="1" si="89"/>
        <v/>
      </c>
    </row>
    <row r="1893" spans="1:25" x14ac:dyDescent="0.25">
      <c r="A1893">
        <v>2495</v>
      </c>
      <c r="B1893" t="s">
        <v>94</v>
      </c>
      <c r="C1893" t="s">
        <v>79</v>
      </c>
      <c r="D1893" t="s">
        <v>80</v>
      </c>
      <c r="E1893" t="s">
        <v>22</v>
      </c>
      <c r="F1893" t="s">
        <v>81</v>
      </c>
      <c r="G1893" t="s">
        <v>454</v>
      </c>
      <c r="H1893" t="s">
        <v>25</v>
      </c>
      <c r="I1893" t="s">
        <v>25</v>
      </c>
      <c r="J1893" s="49" t="s">
        <v>455</v>
      </c>
      <c r="K1893" t="s">
        <v>82</v>
      </c>
      <c r="L1893" t="s">
        <v>83</v>
      </c>
      <c r="M1893" s="50">
        <v>42634</v>
      </c>
      <c r="N1893" s="50">
        <v>42634</v>
      </c>
      <c r="O1893" s="51">
        <v>1</v>
      </c>
      <c r="P1893" s="51">
        <v>0</v>
      </c>
      <c r="Q1893">
        <v>100</v>
      </c>
      <c r="R1893" s="49" t="s">
        <v>455</v>
      </c>
      <c r="S1893" s="49" t="s">
        <v>455</v>
      </c>
      <c r="T1893" t="s">
        <v>84</v>
      </c>
      <c r="U1893" t="s">
        <v>24</v>
      </c>
      <c r="V1893" t="s">
        <v>85</v>
      </c>
      <c r="W1893" t="str">
        <f t="shared" ca="1" si="87"/>
        <v/>
      </c>
      <c r="X1893" t="str">
        <f t="shared" si="88"/>
        <v/>
      </c>
      <c r="Y1893" t="str">
        <f t="shared" ca="1" si="89"/>
        <v/>
      </c>
    </row>
    <row r="1894" spans="1:25" x14ac:dyDescent="0.25">
      <c r="A1894">
        <v>2498</v>
      </c>
      <c r="B1894" t="s">
        <v>94</v>
      </c>
      <c r="C1894" t="s">
        <v>87</v>
      </c>
      <c r="D1894" t="s">
        <v>80</v>
      </c>
      <c r="E1894" t="s">
        <v>22</v>
      </c>
      <c r="F1894" t="s">
        <v>81</v>
      </c>
      <c r="G1894" t="s">
        <v>456</v>
      </c>
      <c r="H1894" t="s">
        <v>25</v>
      </c>
      <c r="I1894" t="s">
        <v>25</v>
      </c>
      <c r="J1894" s="49" t="s">
        <v>7806</v>
      </c>
      <c r="K1894" t="s">
        <v>82</v>
      </c>
      <c r="L1894" t="s">
        <v>83</v>
      </c>
      <c r="M1894" s="50">
        <v>42634</v>
      </c>
      <c r="N1894" s="50">
        <v>42634</v>
      </c>
      <c r="O1894" s="51">
        <v>10</v>
      </c>
      <c r="P1894" s="51">
        <v>0</v>
      </c>
      <c r="Q1894">
        <v>100</v>
      </c>
      <c r="R1894" s="49" t="s">
        <v>457</v>
      </c>
      <c r="S1894" s="49" t="s">
        <v>7806</v>
      </c>
      <c r="T1894" t="s">
        <v>84</v>
      </c>
      <c r="U1894" t="s">
        <v>24</v>
      </c>
      <c r="V1894" t="s">
        <v>85</v>
      </c>
      <c r="W1894" t="str">
        <f t="shared" ca="1" si="87"/>
        <v/>
      </c>
      <c r="X1894" t="str">
        <f t="shared" si="88"/>
        <v/>
      </c>
      <c r="Y1894" t="str">
        <f t="shared" ca="1" si="89"/>
        <v/>
      </c>
    </row>
    <row r="1895" spans="1:25" x14ac:dyDescent="0.25">
      <c r="A1895">
        <v>2499</v>
      </c>
      <c r="B1895" t="s">
        <v>94</v>
      </c>
      <c r="C1895" t="s">
        <v>87</v>
      </c>
      <c r="D1895" t="s">
        <v>80</v>
      </c>
      <c r="E1895" t="s">
        <v>22</v>
      </c>
      <c r="F1895" t="s">
        <v>81</v>
      </c>
      <c r="G1895" t="s">
        <v>458</v>
      </c>
      <c r="H1895" t="s">
        <v>25</v>
      </c>
      <c r="I1895" t="s">
        <v>25</v>
      </c>
      <c r="J1895" s="49" t="s">
        <v>459</v>
      </c>
      <c r="K1895" t="s">
        <v>82</v>
      </c>
      <c r="L1895" t="s">
        <v>83</v>
      </c>
      <c r="M1895" s="50">
        <v>42634</v>
      </c>
      <c r="N1895" s="50">
        <v>42634</v>
      </c>
      <c r="O1895" s="51">
        <v>1</v>
      </c>
      <c r="P1895" s="51">
        <v>0</v>
      </c>
      <c r="Q1895">
        <v>100</v>
      </c>
      <c r="R1895" s="49" t="s">
        <v>460</v>
      </c>
      <c r="S1895" s="49" t="s">
        <v>459</v>
      </c>
      <c r="T1895" t="s">
        <v>84</v>
      </c>
      <c r="U1895" t="s">
        <v>24</v>
      </c>
      <c r="V1895" t="s">
        <v>85</v>
      </c>
      <c r="W1895" t="str">
        <f t="shared" ca="1" si="87"/>
        <v/>
      </c>
      <c r="X1895" t="str">
        <f t="shared" si="88"/>
        <v/>
      </c>
      <c r="Y1895" t="str">
        <f t="shared" ca="1" si="89"/>
        <v/>
      </c>
    </row>
    <row r="1896" spans="1:25" x14ac:dyDescent="0.25">
      <c r="A1896">
        <v>2501</v>
      </c>
      <c r="B1896" t="s">
        <v>94</v>
      </c>
      <c r="C1896" t="s">
        <v>87</v>
      </c>
      <c r="D1896" t="s">
        <v>80</v>
      </c>
      <c r="E1896" t="s">
        <v>22</v>
      </c>
      <c r="F1896" t="s">
        <v>81</v>
      </c>
      <c r="G1896" t="s">
        <v>461</v>
      </c>
      <c r="H1896" t="s">
        <v>25</v>
      </c>
      <c r="I1896" t="s">
        <v>25</v>
      </c>
      <c r="J1896" s="49" t="s">
        <v>462</v>
      </c>
      <c r="K1896" t="s">
        <v>82</v>
      </c>
      <c r="L1896" t="s">
        <v>83</v>
      </c>
      <c r="M1896" s="50">
        <v>42634</v>
      </c>
      <c r="N1896" s="50">
        <v>42634</v>
      </c>
      <c r="O1896" s="51">
        <v>1</v>
      </c>
      <c r="P1896" s="51">
        <v>0</v>
      </c>
      <c r="Q1896">
        <v>100</v>
      </c>
      <c r="R1896" s="49" t="s">
        <v>462</v>
      </c>
      <c r="S1896" s="49" t="s">
        <v>462</v>
      </c>
      <c r="T1896" t="s">
        <v>84</v>
      </c>
      <c r="U1896" t="s">
        <v>24</v>
      </c>
      <c r="V1896" t="s">
        <v>85</v>
      </c>
      <c r="W1896" t="str">
        <f t="shared" ca="1" si="87"/>
        <v/>
      </c>
      <c r="X1896" t="str">
        <f t="shared" si="88"/>
        <v/>
      </c>
      <c r="Y1896" t="str">
        <f t="shared" ca="1" si="89"/>
        <v/>
      </c>
    </row>
    <row r="1897" spans="1:25" x14ac:dyDescent="0.25">
      <c r="A1897">
        <v>2505</v>
      </c>
      <c r="B1897" t="s">
        <v>94</v>
      </c>
      <c r="C1897" t="s">
        <v>87</v>
      </c>
      <c r="D1897" t="s">
        <v>80</v>
      </c>
      <c r="E1897" t="s">
        <v>22</v>
      </c>
      <c r="F1897" t="s">
        <v>81</v>
      </c>
      <c r="G1897" t="s">
        <v>463</v>
      </c>
      <c r="H1897" t="s">
        <v>25</v>
      </c>
      <c r="I1897" t="s">
        <v>25</v>
      </c>
      <c r="J1897" s="49" t="s">
        <v>464</v>
      </c>
      <c r="K1897" t="s">
        <v>82</v>
      </c>
      <c r="L1897" t="s">
        <v>83</v>
      </c>
      <c r="M1897" s="50">
        <v>42634</v>
      </c>
      <c r="N1897" s="50">
        <v>42634</v>
      </c>
      <c r="O1897" s="51">
        <v>1</v>
      </c>
      <c r="P1897" s="51">
        <v>0</v>
      </c>
      <c r="Q1897">
        <v>100</v>
      </c>
      <c r="R1897" s="49" t="s">
        <v>464</v>
      </c>
      <c r="S1897" s="49" t="s">
        <v>464</v>
      </c>
      <c r="T1897" t="s">
        <v>84</v>
      </c>
      <c r="U1897" t="s">
        <v>24</v>
      </c>
      <c r="V1897" t="s">
        <v>85</v>
      </c>
      <c r="W1897" t="str">
        <f t="shared" ca="1" si="87"/>
        <v/>
      </c>
      <c r="X1897" t="str">
        <f t="shared" si="88"/>
        <v/>
      </c>
      <c r="Y1897" t="str">
        <f t="shared" ca="1" si="89"/>
        <v/>
      </c>
    </row>
    <row r="1898" spans="1:25" x14ac:dyDescent="0.25">
      <c r="A1898">
        <v>2511</v>
      </c>
      <c r="B1898" t="s">
        <v>94</v>
      </c>
      <c r="C1898" t="s">
        <v>87</v>
      </c>
      <c r="D1898" t="s">
        <v>80</v>
      </c>
      <c r="E1898" t="s">
        <v>22</v>
      </c>
      <c r="F1898" t="s">
        <v>92</v>
      </c>
      <c r="G1898" t="s">
        <v>465</v>
      </c>
      <c r="H1898" t="s">
        <v>25</v>
      </c>
      <c r="I1898" t="s">
        <v>25</v>
      </c>
      <c r="J1898" s="49" t="s">
        <v>466</v>
      </c>
      <c r="K1898" t="s">
        <v>82</v>
      </c>
      <c r="L1898" t="s">
        <v>83</v>
      </c>
      <c r="M1898" s="50">
        <v>42634</v>
      </c>
      <c r="N1898" s="50">
        <v>42634</v>
      </c>
      <c r="O1898" s="51">
        <v>1</v>
      </c>
      <c r="P1898" s="51">
        <v>0</v>
      </c>
      <c r="Q1898">
        <v>100</v>
      </c>
      <c r="R1898" s="49" t="s">
        <v>467</v>
      </c>
      <c r="S1898" s="49" t="s">
        <v>467</v>
      </c>
      <c r="T1898" t="s">
        <v>84</v>
      </c>
      <c r="U1898" t="s">
        <v>24</v>
      </c>
      <c r="V1898" t="s">
        <v>85</v>
      </c>
      <c r="W1898" t="str">
        <f t="shared" ca="1" si="87"/>
        <v/>
      </c>
      <c r="X1898" t="str">
        <f t="shared" si="88"/>
        <v/>
      </c>
      <c r="Y1898" t="str">
        <f t="shared" ca="1" si="89"/>
        <v/>
      </c>
    </row>
    <row r="1899" spans="1:25" x14ac:dyDescent="0.25">
      <c r="A1899">
        <v>2514</v>
      </c>
      <c r="B1899" t="s">
        <v>94</v>
      </c>
      <c r="C1899" t="s">
        <v>87</v>
      </c>
      <c r="D1899" t="s">
        <v>80</v>
      </c>
      <c r="E1899" t="s">
        <v>22</v>
      </c>
      <c r="F1899" t="s">
        <v>81</v>
      </c>
      <c r="G1899" t="s">
        <v>468</v>
      </c>
      <c r="H1899" t="s">
        <v>25</v>
      </c>
      <c r="I1899" t="s">
        <v>25</v>
      </c>
      <c r="J1899" s="49" t="s">
        <v>469</v>
      </c>
      <c r="K1899" t="s">
        <v>82</v>
      </c>
      <c r="L1899" t="s">
        <v>83</v>
      </c>
      <c r="M1899" s="50">
        <v>42634</v>
      </c>
      <c r="N1899" s="50">
        <v>42634</v>
      </c>
      <c r="O1899" s="51">
        <v>1</v>
      </c>
      <c r="P1899" s="51">
        <v>0</v>
      </c>
      <c r="Q1899">
        <v>100</v>
      </c>
      <c r="R1899" s="49" t="s">
        <v>470</v>
      </c>
      <c r="S1899" s="49" t="s">
        <v>470</v>
      </c>
      <c r="T1899" t="s">
        <v>84</v>
      </c>
      <c r="U1899" t="s">
        <v>24</v>
      </c>
      <c r="V1899" t="s">
        <v>85</v>
      </c>
      <c r="W1899" t="str">
        <f t="shared" ca="1" si="87"/>
        <v/>
      </c>
      <c r="X1899" t="str">
        <f t="shared" si="88"/>
        <v/>
      </c>
      <c r="Y1899" t="str">
        <f t="shared" ca="1" si="89"/>
        <v/>
      </c>
    </row>
    <row r="1900" spans="1:25" x14ac:dyDescent="0.25">
      <c r="A1900">
        <v>2516</v>
      </c>
      <c r="B1900" t="s">
        <v>94</v>
      </c>
      <c r="C1900" t="s">
        <v>87</v>
      </c>
      <c r="D1900" t="s">
        <v>80</v>
      </c>
      <c r="E1900" t="s">
        <v>22</v>
      </c>
      <c r="F1900" t="s">
        <v>81</v>
      </c>
      <c r="G1900" t="s">
        <v>471</v>
      </c>
      <c r="H1900" t="s">
        <v>25</v>
      </c>
      <c r="I1900" t="s">
        <v>25</v>
      </c>
      <c r="J1900" s="49" t="s">
        <v>472</v>
      </c>
      <c r="K1900" t="s">
        <v>82</v>
      </c>
      <c r="L1900" t="s">
        <v>83</v>
      </c>
      <c r="M1900" s="50">
        <v>42634</v>
      </c>
      <c r="N1900" s="50">
        <v>42634</v>
      </c>
      <c r="O1900" s="51">
        <v>1</v>
      </c>
      <c r="P1900" s="51">
        <v>0</v>
      </c>
      <c r="Q1900">
        <v>100</v>
      </c>
      <c r="R1900" s="49" t="s">
        <v>473</v>
      </c>
      <c r="S1900" s="49" t="s">
        <v>473</v>
      </c>
      <c r="T1900" t="s">
        <v>84</v>
      </c>
      <c r="U1900" t="s">
        <v>24</v>
      </c>
      <c r="V1900" t="s">
        <v>85</v>
      </c>
      <c r="W1900" t="str">
        <f t="shared" ca="1" si="87"/>
        <v/>
      </c>
      <c r="X1900" t="str">
        <f t="shared" si="88"/>
        <v/>
      </c>
      <c r="Y1900" t="str">
        <f t="shared" ca="1" si="89"/>
        <v/>
      </c>
    </row>
    <row r="1901" spans="1:25" x14ac:dyDescent="0.25">
      <c r="A1901">
        <v>2518</v>
      </c>
      <c r="B1901" t="s">
        <v>94</v>
      </c>
      <c r="C1901" t="s">
        <v>87</v>
      </c>
      <c r="D1901" t="s">
        <v>80</v>
      </c>
      <c r="E1901" t="s">
        <v>22</v>
      </c>
      <c r="F1901" t="s">
        <v>81</v>
      </c>
      <c r="G1901" t="s">
        <v>465</v>
      </c>
      <c r="H1901" t="s">
        <v>25</v>
      </c>
      <c r="I1901" t="s">
        <v>25</v>
      </c>
      <c r="J1901" s="49" t="s">
        <v>474</v>
      </c>
      <c r="K1901" t="s">
        <v>82</v>
      </c>
      <c r="L1901" t="s">
        <v>83</v>
      </c>
      <c r="M1901" s="50">
        <v>42634</v>
      </c>
      <c r="N1901" s="50">
        <v>42634</v>
      </c>
      <c r="O1901" s="51">
        <v>1</v>
      </c>
      <c r="P1901" s="51">
        <v>0</v>
      </c>
      <c r="Q1901">
        <v>100</v>
      </c>
      <c r="R1901" s="49" t="s">
        <v>475</v>
      </c>
      <c r="S1901" s="49" t="s">
        <v>475</v>
      </c>
      <c r="T1901" t="s">
        <v>84</v>
      </c>
      <c r="U1901" t="s">
        <v>24</v>
      </c>
      <c r="V1901" t="s">
        <v>85</v>
      </c>
      <c r="W1901" t="str">
        <f t="shared" ca="1" si="87"/>
        <v/>
      </c>
      <c r="X1901" t="str">
        <f t="shared" si="88"/>
        <v/>
      </c>
      <c r="Y1901" t="str">
        <f t="shared" ca="1" si="89"/>
        <v/>
      </c>
    </row>
    <row r="1902" spans="1:25" x14ac:dyDescent="0.25">
      <c r="A1902">
        <v>2520</v>
      </c>
      <c r="B1902" t="s">
        <v>94</v>
      </c>
      <c r="C1902" t="s">
        <v>87</v>
      </c>
      <c r="D1902" t="s">
        <v>80</v>
      </c>
      <c r="E1902" t="s">
        <v>22</v>
      </c>
      <c r="F1902" t="s">
        <v>81</v>
      </c>
      <c r="G1902" t="s">
        <v>476</v>
      </c>
      <c r="H1902" t="s">
        <v>25</v>
      </c>
      <c r="I1902" t="s">
        <v>25</v>
      </c>
      <c r="J1902" s="49" t="s">
        <v>477</v>
      </c>
      <c r="K1902" t="s">
        <v>82</v>
      </c>
      <c r="L1902" t="s">
        <v>83</v>
      </c>
      <c r="M1902" s="50">
        <v>42634</v>
      </c>
      <c r="N1902" s="50">
        <v>42634</v>
      </c>
      <c r="O1902" s="51">
        <v>1</v>
      </c>
      <c r="P1902" s="51">
        <v>0</v>
      </c>
      <c r="Q1902">
        <v>100</v>
      </c>
      <c r="R1902" s="49" t="s">
        <v>478</v>
      </c>
      <c r="S1902" s="49" t="s">
        <v>478</v>
      </c>
      <c r="T1902" t="s">
        <v>84</v>
      </c>
      <c r="U1902" t="s">
        <v>24</v>
      </c>
      <c r="V1902" t="s">
        <v>85</v>
      </c>
      <c r="W1902" t="str">
        <f t="shared" ca="1" si="87"/>
        <v/>
      </c>
      <c r="X1902" t="str">
        <f t="shared" si="88"/>
        <v/>
      </c>
      <c r="Y1902" t="str">
        <f t="shared" ca="1" si="89"/>
        <v/>
      </c>
    </row>
    <row r="1903" spans="1:25" x14ac:dyDescent="0.25">
      <c r="A1903">
        <v>2521</v>
      </c>
      <c r="B1903" t="s">
        <v>94</v>
      </c>
      <c r="C1903" t="s">
        <v>87</v>
      </c>
      <c r="D1903" t="s">
        <v>80</v>
      </c>
      <c r="E1903" t="s">
        <v>22</v>
      </c>
      <c r="F1903" t="s">
        <v>81</v>
      </c>
      <c r="G1903" t="s">
        <v>479</v>
      </c>
      <c r="H1903" t="s">
        <v>25</v>
      </c>
      <c r="I1903" t="s">
        <v>25</v>
      </c>
      <c r="J1903" s="49" t="s">
        <v>480</v>
      </c>
      <c r="K1903" t="s">
        <v>82</v>
      </c>
      <c r="L1903" t="s">
        <v>83</v>
      </c>
      <c r="M1903" s="50">
        <v>42634</v>
      </c>
      <c r="N1903" s="50">
        <v>42634</v>
      </c>
      <c r="O1903" s="51">
        <v>1.5</v>
      </c>
      <c r="P1903" s="51">
        <v>0</v>
      </c>
      <c r="Q1903">
        <v>100</v>
      </c>
      <c r="R1903" s="49" t="s">
        <v>481</v>
      </c>
      <c r="S1903" s="49" t="s">
        <v>482</v>
      </c>
      <c r="T1903" t="s">
        <v>84</v>
      </c>
      <c r="U1903" t="s">
        <v>24</v>
      </c>
      <c r="V1903" t="s">
        <v>85</v>
      </c>
      <c r="W1903" t="str">
        <f t="shared" ca="1" si="87"/>
        <v/>
      </c>
      <c r="X1903" t="str">
        <f t="shared" si="88"/>
        <v/>
      </c>
      <c r="Y1903" t="str">
        <f t="shared" ca="1" si="89"/>
        <v/>
      </c>
    </row>
    <row r="1904" spans="1:25" x14ac:dyDescent="0.25">
      <c r="A1904">
        <v>2523</v>
      </c>
      <c r="B1904" t="s">
        <v>94</v>
      </c>
      <c r="C1904" t="s">
        <v>87</v>
      </c>
      <c r="D1904" t="s">
        <v>80</v>
      </c>
      <c r="E1904" t="s">
        <v>22</v>
      </c>
      <c r="F1904" t="s">
        <v>81</v>
      </c>
      <c r="G1904" t="s">
        <v>483</v>
      </c>
      <c r="H1904" t="s">
        <v>25</v>
      </c>
      <c r="I1904" t="s">
        <v>25</v>
      </c>
      <c r="J1904" s="49" t="s">
        <v>484</v>
      </c>
      <c r="K1904" t="s">
        <v>82</v>
      </c>
      <c r="L1904" t="s">
        <v>83</v>
      </c>
      <c r="M1904" s="50">
        <v>42634</v>
      </c>
      <c r="N1904" s="50">
        <v>42634</v>
      </c>
      <c r="O1904" s="51">
        <v>1</v>
      </c>
      <c r="P1904" s="51">
        <v>0</v>
      </c>
      <c r="Q1904">
        <v>100</v>
      </c>
      <c r="R1904" s="49" t="s">
        <v>484</v>
      </c>
      <c r="S1904" s="49" t="s">
        <v>484</v>
      </c>
      <c r="T1904" t="s">
        <v>84</v>
      </c>
      <c r="U1904" t="s">
        <v>24</v>
      </c>
      <c r="V1904" t="s">
        <v>85</v>
      </c>
      <c r="W1904" t="str">
        <f t="shared" ca="1" si="87"/>
        <v/>
      </c>
      <c r="X1904" t="str">
        <f t="shared" si="88"/>
        <v/>
      </c>
      <c r="Y1904" t="str">
        <f t="shared" ca="1" si="89"/>
        <v/>
      </c>
    </row>
    <row r="1905" spans="1:25" x14ac:dyDescent="0.25">
      <c r="A1905">
        <v>2527</v>
      </c>
      <c r="B1905" t="s">
        <v>94</v>
      </c>
      <c r="C1905" t="s">
        <v>87</v>
      </c>
      <c r="D1905" t="s">
        <v>80</v>
      </c>
      <c r="E1905" t="s">
        <v>22</v>
      </c>
      <c r="F1905" t="s">
        <v>81</v>
      </c>
      <c r="G1905" t="s">
        <v>485</v>
      </c>
      <c r="H1905" t="s">
        <v>25</v>
      </c>
      <c r="I1905" t="s">
        <v>25</v>
      </c>
      <c r="J1905" s="49" t="s">
        <v>486</v>
      </c>
      <c r="K1905" t="s">
        <v>82</v>
      </c>
      <c r="L1905" t="s">
        <v>83</v>
      </c>
      <c r="M1905" s="50">
        <v>42634</v>
      </c>
      <c r="N1905" s="50">
        <v>42634</v>
      </c>
      <c r="O1905" s="51">
        <v>1</v>
      </c>
      <c r="P1905" s="51">
        <v>0</v>
      </c>
      <c r="Q1905">
        <v>100</v>
      </c>
      <c r="R1905" s="49" t="s">
        <v>487</v>
      </c>
      <c r="S1905" s="49" t="s">
        <v>487</v>
      </c>
      <c r="T1905" t="s">
        <v>84</v>
      </c>
      <c r="U1905" t="s">
        <v>24</v>
      </c>
      <c r="V1905" t="s">
        <v>85</v>
      </c>
      <c r="W1905" t="str">
        <f t="shared" ca="1" si="87"/>
        <v/>
      </c>
      <c r="X1905" t="str">
        <f t="shared" si="88"/>
        <v/>
      </c>
      <c r="Y1905" t="str">
        <f t="shared" ca="1" si="89"/>
        <v/>
      </c>
    </row>
    <row r="1906" spans="1:25" x14ac:dyDescent="0.25">
      <c r="A1906">
        <v>2534</v>
      </c>
      <c r="B1906" t="s">
        <v>94</v>
      </c>
      <c r="C1906" t="s">
        <v>87</v>
      </c>
      <c r="D1906" t="s">
        <v>80</v>
      </c>
      <c r="E1906" t="s">
        <v>22</v>
      </c>
      <c r="F1906" t="s">
        <v>81</v>
      </c>
      <c r="G1906" t="s">
        <v>488</v>
      </c>
      <c r="H1906" t="s">
        <v>25</v>
      </c>
      <c r="I1906" t="s">
        <v>25</v>
      </c>
      <c r="J1906" s="49" t="s">
        <v>489</v>
      </c>
      <c r="K1906" t="s">
        <v>82</v>
      </c>
      <c r="L1906" t="s">
        <v>83</v>
      </c>
      <c r="M1906" s="50">
        <v>42634</v>
      </c>
      <c r="N1906" s="50">
        <v>42634</v>
      </c>
      <c r="O1906" s="51">
        <v>1.1000000238418579</v>
      </c>
      <c r="P1906" s="51">
        <v>0</v>
      </c>
      <c r="Q1906">
        <v>100</v>
      </c>
      <c r="R1906" s="49" t="s">
        <v>490</v>
      </c>
      <c r="S1906" s="49" t="s">
        <v>489</v>
      </c>
      <c r="T1906" t="s">
        <v>84</v>
      </c>
      <c r="U1906" t="s">
        <v>24</v>
      </c>
      <c r="V1906" t="s">
        <v>85</v>
      </c>
      <c r="W1906" t="str">
        <f t="shared" ca="1" si="87"/>
        <v/>
      </c>
      <c r="X1906" t="str">
        <f t="shared" si="88"/>
        <v/>
      </c>
      <c r="Y1906" t="str">
        <f t="shared" ca="1" si="89"/>
        <v/>
      </c>
    </row>
    <row r="1907" spans="1:25" x14ac:dyDescent="0.25">
      <c r="A1907">
        <v>2561</v>
      </c>
      <c r="B1907" t="s">
        <v>94</v>
      </c>
      <c r="C1907" t="s">
        <v>79</v>
      </c>
      <c r="D1907" t="s">
        <v>80</v>
      </c>
      <c r="E1907" t="s">
        <v>22</v>
      </c>
      <c r="F1907" t="s">
        <v>81</v>
      </c>
      <c r="G1907" t="s">
        <v>491</v>
      </c>
      <c r="H1907" t="s">
        <v>25</v>
      </c>
      <c r="I1907" t="s">
        <v>25</v>
      </c>
      <c r="J1907" s="49" t="s">
        <v>492</v>
      </c>
      <c r="K1907" t="s">
        <v>82</v>
      </c>
      <c r="L1907" t="s">
        <v>83</v>
      </c>
      <c r="M1907" s="50">
        <v>42635</v>
      </c>
      <c r="N1907" s="50">
        <v>42635</v>
      </c>
      <c r="O1907" s="51">
        <v>1</v>
      </c>
      <c r="P1907" s="51">
        <v>0</v>
      </c>
      <c r="Q1907">
        <v>100</v>
      </c>
      <c r="R1907" s="49" t="s">
        <v>493</v>
      </c>
      <c r="S1907" s="49" t="s">
        <v>493</v>
      </c>
      <c r="T1907" t="s">
        <v>84</v>
      </c>
      <c r="U1907" t="s">
        <v>24</v>
      </c>
      <c r="V1907" t="s">
        <v>85</v>
      </c>
      <c r="W1907" t="str">
        <f t="shared" ca="1" si="87"/>
        <v/>
      </c>
      <c r="X1907" t="str">
        <f t="shared" si="88"/>
        <v/>
      </c>
      <c r="Y1907" t="str">
        <f t="shared" ca="1" si="89"/>
        <v/>
      </c>
    </row>
    <row r="1908" spans="1:25" x14ac:dyDescent="0.25">
      <c r="A1908">
        <v>2562</v>
      </c>
      <c r="B1908" t="s">
        <v>94</v>
      </c>
      <c r="C1908" t="s">
        <v>79</v>
      </c>
      <c r="D1908" t="s">
        <v>80</v>
      </c>
      <c r="E1908" t="s">
        <v>22</v>
      </c>
      <c r="F1908" t="s">
        <v>81</v>
      </c>
      <c r="G1908" t="s">
        <v>494</v>
      </c>
      <c r="H1908" t="s">
        <v>25</v>
      </c>
      <c r="I1908" t="s">
        <v>25</v>
      </c>
      <c r="J1908" s="49" t="s">
        <v>495</v>
      </c>
      <c r="K1908" t="s">
        <v>82</v>
      </c>
      <c r="L1908" t="s">
        <v>83</v>
      </c>
      <c r="M1908" s="50">
        <v>42635</v>
      </c>
      <c r="N1908" s="50">
        <v>42635</v>
      </c>
      <c r="O1908" s="51">
        <v>1</v>
      </c>
      <c r="P1908" s="51">
        <v>0</v>
      </c>
      <c r="Q1908">
        <v>100</v>
      </c>
      <c r="R1908" s="49" t="s">
        <v>496</v>
      </c>
      <c r="S1908" s="49" t="s">
        <v>496</v>
      </c>
      <c r="T1908" t="s">
        <v>84</v>
      </c>
      <c r="U1908" t="s">
        <v>24</v>
      </c>
      <c r="V1908" t="s">
        <v>85</v>
      </c>
      <c r="W1908" t="str">
        <f t="shared" ca="1" si="87"/>
        <v/>
      </c>
      <c r="X1908" t="str">
        <f t="shared" si="88"/>
        <v/>
      </c>
      <c r="Y1908" t="str">
        <f t="shared" ca="1" si="89"/>
        <v/>
      </c>
    </row>
    <row r="1909" spans="1:25" x14ac:dyDescent="0.25">
      <c r="A1909">
        <v>2563</v>
      </c>
      <c r="B1909" t="s">
        <v>94</v>
      </c>
      <c r="C1909" t="s">
        <v>79</v>
      </c>
      <c r="D1909" t="s">
        <v>80</v>
      </c>
      <c r="E1909" t="s">
        <v>22</v>
      </c>
      <c r="F1909" t="s">
        <v>81</v>
      </c>
      <c r="G1909" t="s">
        <v>497</v>
      </c>
      <c r="H1909" t="s">
        <v>25</v>
      </c>
      <c r="I1909" t="s">
        <v>25</v>
      </c>
      <c r="J1909" s="49" t="s">
        <v>498</v>
      </c>
      <c r="K1909" t="s">
        <v>82</v>
      </c>
      <c r="L1909" t="s">
        <v>83</v>
      </c>
      <c r="M1909" s="50">
        <v>42635</v>
      </c>
      <c r="N1909" s="50">
        <v>42635</v>
      </c>
      <c r="O1909" s="51">
        <v>1</v>
      </c>
      <c r="P1909" s="51">
        <v>0</v>
      </c>
      <c r="Q1909">
        <v>100</v>
      </c>
      <c r="R1909" s="49" t="s">
        <v>499</v>
      </c>
      <c r="S1909" s="49" t="s">
        <v>499</v>
      </c>
      <c r="T1909" t="s">
        <v>84</v>
      </c>
      <c r="U1909" t="s">
        <v>24</v>
      </c>
      <c r="V1909" t="s">
        <v>85</v>
      </c>
      <c r="W1909" t="str">
        <f t="shared" ca="1" si="87"/>
        <v/>
      </c>
      <c r="X1909" t="str">
        <f t="shared" si="88"/>
        <v/>
      </c>
      <c r="Y1909" t="str">
        <f t="shared" ca="1" si="89"/>
        <v/>
      </c>
    </row>
    <row r="1910" spans="1:25" x14ac:dyDescent="0.25">
      <c r="A1910">
        <v>2564</v>
      </c>
      <c r="B1910" t="s">
        <v>94</v>
      </c>
      <c r="C1910" t="s">
        <v>79</v>
      </c>
      <c r="D1910" t="s">
        <v>80</v>
      </c>
      <c r="E1910" t="s">
        <v>22</v>
      </c>
      <c r="F1910" t="s">
        <v>81</v>
      </c>
      <c r="G1910" t="s">
        <v>500</v>
      </c>
      <c r="H1910" t="s">
        <v>25</v>
      </c>
      <c r="I1910" t="s">
        <v>25</v>
      </c>
      <c r="J1910" s="49" t="s">
        <v>501</v>
      </c>
      <c r="K1910" t="s">
        <v>82</v>
      </c>
      <c r="L1910" t="s">
        <v>83</v>
      </c>
      <c r="M1910" s="50">
        <v>42635</v>
      </c>
      <c r="N1910" s="50">
        <v>42635</v>
      </c>
      <c r="O1910" s="51">
        <v>1.2999999523162842</v>
      </c>
      <c r="P1910" s="51">
        <v>0</v>
      </c>
      <c r="Q1910">
        <v>100</v>
      </c>
      <c r="R1910" s="49" t="s">
        <v>502</v>
      </c>
      <c r="S1910" s="49" t="s">
        <v>502</v>
      </c>
      <c r="T1910" t="s">
        <v>84</v>
      </c>
      <c r="U1910" t="s">
        <v>24</v>
      </c>
      <c r="V1910" t="s">
        <v>85</v>
      </c>
      <c r="W1910" t="str">
        <f t="shared" ca="1" si="87"/>
        <v/>
      </c>
      <c r="X1910" t="str">
        <f t="shared" si="88"/>
        <v/>
      </c>
      <c r="Y1910" t="str">
        <f t="shared" ca="1" si="89"/>
        <v/>
      </c>
    </row>
    <row r="1911" spans="1:25" x14ac:dyDescent="0.25">
      <c r="A1911">
        <v>2567</v>
      </c>
      <c r="B1911" t="s">
        <v>94</v>
      </c>
      <c r="C1911" t="s">
        <v>79</v>
      </c>
      <c r="D1911" t="s">
        <v>80</v>
      </c>
      <c r="E1911" t="s">
        <v>22</v>
      </c>
      <c r="F1911" t="s">
        <v>81</v>
      </c>
      <c r="G1911" t="s">
        <v>503</v>
      </c>
      <c r="H1911" t="s">
        <v>25</v>
      </c>
      <c r="I1911" t="s">
        <v>25</v>
      </c>
      <c r="J1911" s="49" t="s">
        <v>504</v>
      </c>
      <c r="K1911" t="s">
        <v>82</v>
      </c>
      <c r="L1911" t="s">
        <v>83</v>
      </c>
      <c r="M1911" s="50">
        <v>42635</v>
      </c>
      <c r="N1911" s="50">
        <v>42635</v>
      </c>
      <c r="O1911" s="51">
        <v>1</v>
      </c>
      <c r="P1911" s="51">
        <v>0</v>
      </c>
      <c r="Q1911">
        <v>100</v>
      </c>
      <c r="R1911" s="49" t="s">
        <v>505</v>
      </c>
      <c r="S1911" s="49" t="s">
        <v>505</v>
      </c>
      <c r="T1911" t="s">
        <v>84</v>
      </c>
      <c r="U1911" t="s">
        <v>24</v>
      </c>
      <c r="V1911" t="s">
        <v>85</v>
      </c>
      <c r="W1911" t="str">
        <f t="shared" ca="1" si="87"/>
        <v/>
      </c>
      <c r="X1911" t="str">
        <f t="shared" si="88"/>
        <v/>
      </c>
      <c r="Y1911" t="str">
        <f t="shared" ca="1" si="89"/>
        <v/>
      </c>
    </row>
    <row r="1912" spans="1:25" x14ac:dyDescent="0.25">
      <c r="A1912">
        <v>2568</v>
      </c>
      <c r="B1912" t="s">
        <v>94</v>
      </c>
      <c r="C1912" t="s">
        <v>79</v>
      </c>
      <c r="D1912" t="s">
        <v>80</v>
      </c>
      <c r="E1912" t="s">
        <v>22</v>
      </c>
      <c r="F1912" t="s">
        <v>81</v>
      </c>
      <c r="G1912" t="s">
        <v>506</v>
      </c>
      <c r="H1912" t="s">
        <v>25</v>
      </c>
      <c r="I1912" t="s">
        <v>25</v>
      </c>
      <c r="J1912" s="49" t="s">
        <v>507</v>
      </c>
      <c r="K1912" t="s">
        <v>82</v>
      </c>
      <c r="L1912" t="s">
        <v>83</v>
      </c>
      <c r="M1912" s="50">
        <v>42635</v>
      </c>
      <c r="N1912" s="50">
        <v>42635</v>
      </c>
      <c r="O1912" s="51">
        <v>1.2000000476837158</v>
      </c>
      <c r="P1912" s="51">
        <v>0</v>
      </c>
      <c r="Q1912">
        <v>100</v>
      </c>
      <c r="R1912" s="49" t="s">
        <v>508</v>
      </c>
      <c r="S1912" s="49" t="s">
        <v>508</v>
      </c>
      <c r="T1912" t="s">
        <v>84</v>
      </c>
      <c r="U1912" t="s">
        <v>24</v>
      </c>
      <c r="V1912" t="s">
        <v>85</v>
      </c>
      <c r="W1912" t="str">
        <f t="shared" ca="1" si="87"/>
        <v/>
      </c>
      <c r="X1912" t="str">
        <f t="shared" si="88"/>
        <v/>
      </c>
      <c r="Y1912" t="str">
        <f t="shared" ca="1" si="89"/>
        <v/>
      </c>
    </row>
    <row r="1913" spans="1:25" x14ac:dyDescent="0.25">
      <c r="A1913">
        <v>2570</v>
      </c>
      <c r="B1913" t="s">
        <v>94</v>
      </c>
      <c r="C1913" t="s">
        <v>79</v>
      </c>
      <c r="D1913" t="s">
        <v>80</v>
      </c>
      <c r="E1913" t="s">
        <v>22</v>
      </c>
      <c r="F1913" t="s">
        <v>81</v>
      </c>
      <c r="G1913" t="s">
        <v>509</v>
      </c>
      <c r="H1913" t="s">
        <v>25</v>
      </c>
      <c r="I1913" t="s">
        <v>25</v>
      </c>
      <c r="J1913" s="49" t="s">
        <v>510</v>
      </c>
      <c r="K1913" t="s">
        <v>82</v>
      </c>
      <c r="L1913" t="s">
        <v>83</v>
      </c>
      <c r="M1913" s="50">
        <v>42635</v>
      </c>
      <c r="N1913" s="50">
        <v>42635</v>
      </c>
      <c r="O1913" s="51">
        <v>1</v>
      </c>
      <c r="P1913" s="51">
        <v>0</v>
      </c>
      <c r="Q1913">
        <v>100</v>
      </c>
      <c r="R1913" s="49" t="s">
        <v>511</v>
      </c>
      <c r="S1913" s="49" t="s">
        <v>511</v>
      </c>
      <c r="T1913" t="s">
        <v>84</v>
      </c>
      <c r="U1913" t="s">
        <v>24</v>
      </c>
      <c r="V1913" t="s">
        <v>85</v>
      </c>
      <c r="W1913" t="str">
        <f t="shared" ca="1" si="87"/>
        <v/>
      </c>
      <c r="X1913" t="str">
        <f t="shared" si="88"/>
        <v/>
      </c>
      <c r="Y1913" t="str">
        <f t="shared" ca="1" si="89"/>
        <v/>
      </c>
    </row>
    <row r="1914" spans="1:25" x14ac:dyDescent="0.25">
      <c r="A1914">
        <v>2573</v>
      </c>
      <c r="B1914" t="s">
        <v>94</v>
      </c>
      <c r="C1914" t="s">
        <v>79</v>
      </c>
      <c r="D1914" t="s">
        <v>80</v>
      </c>
      <c r="E1914" t="s">
        <v>22</v>
      </c>
      <c r="F1914" t="s">
        <v>81</v>
      </c>
      <c r="G1914" t="s">
        <v>512</v>
      </c>
      <c r="H1914" t="s">
        <v>25</v>
      </c>
      <c r="I1914" t="s">
        <v>25</v>
      </c>
      <c r="J1914" s="49" t="s">
        <v>513</v>
      </c>
      <c r="K1914" t="s">
        <v>82</v>
      </c>
      <c r="L1914" t="s">
        <v>83</v>
      </c>
      <c r="M1914" s="50">
        <v>42635</v>
      </c>
      <c r="N1914" s="50">
        <v>42635</v>
      </c>
      <c r="O1914" s="51">
        <v>1</v>
      </c>
      <c r="P1914" s="51">
        <v>0</v>
      </c>
      <c r="Q1914">
        <v>100</v>
      </c>
      <c r="R1914" s="49" t="s">
        <v>514</v>
      </c>
      <c r="S1914" s="49" t="s">
        <v>514</v>
      </c>
      <c r="T1914" t="s">
        <v>84</v>
      </c>
      <c r="U1914" t="s">
        <v>24</v>
      </c>
      <c r="V1914" t="s">
        <v>85</v>
      </c>
      <c r="W1914" t="str">
        <f t="shared" ca="1" si="87"/>
        <v/>
      </c>
      <c r="X1914" t="str">
        <f t="shared" si="88"/>
        <v/>
      </c>
      <c r="Y1914" t="str">
        <f t="shared" ca="1" si="89"/>
        <v/>
      </c>
    </row>
    <row r="1915" spans="1:25" x14ac:dyDescent="0.25">
      <c r="A1915">
        <v>2575</v>
      </c>
      <c r="B1915" t="s">
        <v>94</v>
      </c>
      <c r="C1915" t="s">
        <v>79</v>
      </c>
      <c r="D1915" t="s">
        <v>80</v>
      </c>
      <c r="E1915" t="s">
        <v>22</v>
      </c>
      <c r="F1915" t="s">
        <v>88</v>
      </c>
      <c r="G1915" t="s">
        <v>515</v>
      </c>
      <c r="H1915" t="s">
        <v>25</v>
      </c>
      <c r="I1915" t="s">
        <v>25</v>
      </c>
      <c r="J1915" s="49" t="s">
        <v>516</v>
      </c>
      <c r="K1915" t="s">
        <v>82</v>
      </c>
      <c r="L1915" t="s">
        <v>83</v>
      </c>
      <c r="M1915" s="50">
        <v>42635</v>
      </c>
      <c r="N1915" s="50">
        <v>42635</v>
      </c>
      <c r="O1915" s="51">
        <v>1</v>
      </c>
      <c r="P1915" s="51">
        <v>0</v>
      </c>
      <c r="Q1915">
        <v>100</v>
      </c>
      <c r="R1915" s="49" t="s">
        <v>517</v>
      </c>
      <c r="S1915" s="49" t="s">
        <v>517</v>
      </c>
      <c r="T1915" t="s">
        <v>84</v>
      </c>
      <c r="U1915" t="s">
        <v>24</v>
      </c>
      <c r="V1915" t="s">
        <v>85</v>
      </c>
      <c r="W1915" t="str">
        <f t="shared" ca="1" si="87"/>
        <v/>
      </c>
      <c r="X1915" t="str">
        <f t="shared" si="88"/>
        <v/>
      </c>
      <c r="Y1915" t="str">
        <f t="shared" ca="1" si="89"/>
        <v/>
      </c>
    </row>
    <row r="1916" spans="1:25" x14ac:dyDescent="0.25">
      <c r="A1916">
        <v>2576</v>
      </c>
      <c r="B1916" t="s">
        <v>94</v>
      </c>
      <c r="C1916" t="s">
        <v>79</v>
      </c>
      <c r="D1916" t="s">
        <v>80</v>
      </c>
      <c r="E1916" t="s">
        <v>22</v>
      </c>
      <c r="F1916" t="s">
        <v>81</v>
      </c>
      <c r="G1916" t="s">
        <v>518</v>
      </c>
      <c r="H1916" t="s">
        <v>25</v>
      </c>
      <c r="I1916" t="s">
        <v>25</v>
      </c>
      <c r="J1916" s="49" t="s">
        <v>519</v>
      </c>
      <c r="K1916" t="s">
        <v>82</v>
      </c>
      <c r="L1916" t="s">
        <v>83</v>
      </c>
      <c r="M1916" s="50">
        <v>42635</v>
      </c>
      <c r="N1916" s="50">
        <v>42635</v>
      </c>
      <c r="O1916" s="51">
        <v>1</v>
      </c>
      <c r="P1916" s="51">
        <v>0</v>
      </c>
      <c r="Q1916">
        <v>100</v>
      </c>
      <c r="R1916" s="49" t="s">
        <v>520</v>
      </c>
      <c r="S1916" s="49" t="s">
        <v>520</v>
      </c>
      <c r="T1916" t="s">
        <v>84</v>
      </c>
      <c r="U1916" t="s">
        <v>24</v>
      </c>
      <c r="V1916" t="s">
        <v>85</v>
      </c>
      <c r="W1916" t="str">
        <f t="shared" ca="1" si="87"/>
        <v/>
      </c>
      <c r="X1916" t="str">
        <f t="shared" si="88"/>
        <v/>
      </c>
      <c r="Y1916" t="str">
        <f t="shared" ca="1" si="89"/>
        <v/>
      </c>
    </row>
    <row r="1917" spans="1:25" x14ac:dyDescent="0.25">
      <c r="A1917">
        <v>2577</v>
      </c>
      <c r="B1917" t="s">
        <v>94</v>
      </c>
      <c r="C1917" t="s">
        <v>79</v>
      </c>
      <c r="D1917" t="s">
        <v>80</v>
      </c>
      <c r="E1917" t="s">
        <v>22</v>
      </c>
      <c r="F1917" t="s">
        <v>81</v>
      </c>
      <c r="G1917" t="s">
        <v>521</v>
      </c>
      <c r="H1917" t="s">
        <v>25</v>
      </c>
      <c r="I1917" t="s">
        <v>25</v>
      </c>
      <c r="J1917" s="49" t="s">
        <v>522</v>
      </c>
      <c r="K1917" t="s">
        <v>82</v>
      </c>
      <c r="L1917" t="s">
        <v>83</v>
      </c>
      <c r="M1917" s="50">
        <v>42635</v>
      </c>
      <c r="N1917" s="50">
        <v>42635</v>
      </c>
      <c r="O1917" s="51">
        <v>1.1000000238418579</v>
      </c>
      <c r="P1917" s="51">
        <v>0</v>
      </c>
      <c r="Q1917">
        <v>100</v>
      </c>
      <c r="R1917" s="49" t="s">
        <v>522</v>
      </c>
      <c r="S1917" s="49" t="s">
        <v>522</v>
      </c>
      <c r="T1917" t="s">
        <v>84</v>
      </c>
      <c r="U1917" t="s">
        <v>24</v>
      </c>
      <c r="V1917" t="s">
        <v>85</v>
      </c>
      <c r="W1917" t="str">
        <f t="shared" ca="1" si="87"/>
        <v/>
      </c>
      <c r="X1917" t="str">
        <f t="shared" si="88"/>
        <v/>
      </c>
      <c r="Y1917" t="str">
        <f t="shared" ca="1" si="89"/>
        <v/>
      </c>
    </row>
    <row r="1918" spans="1:25" x14ac:dyDescent="0.25">
      <c r="A1918">
        <v>2578</v>
      </c>
      <c r="B1918" t="s">
        <v>94</v>
      </c>
      <c r="C1918" t="s">
        <v>79</v>
      </c>
      <c r="D1918" t="s">
        <v>80</v>
      </c>
      <c r="E1918" t="s">
        <v>22</v>
      </c>
      <c r="F1918" t="s">
        <v>81</v>
      </c>
      <c r="G1918" t="s">
        <v>523</v>
      </c>
      <c r="H1918" t="s">
        <v>25</v>
      </c>
      <c r="I1918" t="s">
        <v>25</v>
      </c>
      <c r="J1918" s="49" t="s">
        <v>524</v>
      </c>
      <c r="K1918" t="s">
        <v>82</v>
      </c>
      <c r="L1918" t="s">
        <v>83</v>
      </c>
      <c r="M1918" s="50">
        <v>42635</v>
      </c>
      <c r="N1918" s="50">
        <v>42635</v>
      </c>
      <c r="O1918" s="51">
        <v>1</v>
      </c>
      <c r="P1918" s="51">
        <v>0</v>
      </c>
      <c r="Q1918">
        <v>100</v>
      </c>
      <c r="R1918" s="49" t="s">
        <v>525</v>
      </c>
      <c r="S1918" s="49" t="s">
        <v>525</v>
      </c>
      <c r="T1918" t="s">
        <v>84</v>
      </c>
      <c r="U1918" t="s">
        <v>24</v>
      </c>
      <c r="V1918" t="s">
        <v>85</v>
      </c>
      <c r="W1918" t="str">
        <f t="shared" ca="1" si="87"/>
        <v/>
      </c>
      <c r="X1918" t="str">
        <f t="shared" si="88"/>
        <v/>
      </c>
      <c r="Y1918" t="str">
        <f t="shared" ca="1" si="89"/>
        <v/>
      </c>
    </row>
    <row r="1919" spans="1:25" x14ac:dyDescent="0.25">
      <c r="A1919">
        <v>2592</v>
      </c>
      <c r="B1919" t="s">
        <v>94</v>
      </c>
      <c r="C1919" t="s">
        <v>87</v>
      </c>
      <c r="D1919" t="s">
        <v>80</v>
      </c>
      <c r="E1919" t="s">
        <v>22</v>
      </c>
      <c r="F1919" t="s">
        <v>81</v>
      </c>
      <c r="G1919" t="s">
        <v>526</v>
      </c>
      <c r="H1919" t="s">
        <v>25</v>
      </c>
      <c r="I1919" t="s">
        <v>25</v>
      </c>
      <c r="J1919" s="49" t="s">
        <v>7807</v>
      </c>
      <c r="K1919" t="s">
        <v>82</v>
      </c>
      <c r="L1919" t="s">
        <v>83</v>
      </c>
      <c r="M1919" s="50">
        <v>42635</v>
      </c>
      <c r="N1919" s="50">
        <v>42635</v>
      </c>
      <c r="O1919" s="51">
        <v>10</v>
      </c>
      <c r="P1919" s="51">
        <v>0</v>
      </c>
      <c r="Q1919">
        <v>100</v>
      </c>
      <c r="R1919" s="49" t="s">
        <v>527</v>
      </c>
      <c r="S1919" s="49" t="s">
        <v>7807</v>
      </c>
      <c r="T1919" t="s">
        <v>84</v>
      </c>
      <c r="U1919" t="s">
        <v>24</v>
      </c>
      <c r="V1919" t="s">
        <v>85</v>
      </c>
      <c r="W1919" t="str">
        <f t="shared" ca="1" si="87"/>
        <v/>
      </c>
      <c r="X1919" t="str">
        <f t="shared" si="88"/>
        <v/>
      </c>
      <c r="Y1919" t="str">
        <f t="shared" ca="1" si="89"/>
        <v/>
      </c>
    </row>
    <row r="1920" spans="1:25" x14ac:dyDescent="0.25">
      <c r="A1920">
        <v>2593</v>
      </c>
      <c r="B1920" t="s">
        <v>94</v>
      </c>
      <c r="C1920" t="s">
        <v>87</v>
      </c>
      <c r="D1920" t="s">
        <v>80</v>
      </c>
      <c r="E1920" t="s">
        <v>22</v>
      </c>
      <c r="F1920" t="s">
        <v>81</v>
      </c>
      <c r="G1920" t="s">
        <v>528</v>
      </c>
      <c r="H1920" t="s">
        <v>25</v>
      </c>
      <c r="I1920" t="s">
        <v>25</v>
      </c>
      <c r="J1920" s="49" t="s">
        <v>7808</v>
      </c>
      <c r="K1920" t="s">
        <v>82</v>
      </c>
      <c r="L1920" t="s">
        <v>83</v>
      </c>
      <c r="M1920" s="50">
        <v>42635</v>
      </c>
      <c r="N1920" s="50">
        <v>42635</v>
      </c>
      <c r="O1920" s="51">
        <v>15</v>
      </c>
      <c r="P1920" s="51">
        <v>0</v>
      </c>
      <c r="Q1920">
        <v>100</v>
      </c>
      <c r="R1920" s="49" t="s">
        <v>529</v>
      </c>
      <c r="S1920" s="49" t="s">
        <v>7808</v>
      </c>
      <c r="T1920" t="s">
        <v>84</v>
      </c>
      <c r="U1920" t="s">
        <v>24</v>
      </c>
      <c r="V1920" t="s">
        <v>85</v>
      </c>
      <c r="W1920" t="str">
        <f t="shared" ca="1" si="87"/>
        <v/>
      </c>
      <c r="X1920" t="str">
        <f t="shared" si="88"/>
        <v/>
      </c>
      <c r="Y1920" t="str">
        <f t="shared" ca="1" si="89"/>
        <v/>
      </c>
    </row>
    <row r="1921" spans="1:25" x14ac:dyDescent="0.25">
      <c r="A1921">
        <v>2597</v>
      </c>
      <c r="B1921" t="s">
        <v>94</v>
      </c>
      <c r="C1921" t="s">
        <v>87</v>
      </c>
      <c r="D1921" t="s">
        <v>80</v>
      </c>
      <c r="E1921" t="s">
        <v>22</v>
      </c>
      <c r="F1921" t="s">
        <v>81</v>
      </c>
      <c r="G1921" t="s">
        <v>530</v>
      </c>
      <c r="H1921" t="s">
        <v>25</v>
      </c>
      <c r="I1921" t="s">
        <v>25</v>
      </c>
      <c r="J1921" s="49" t="s">
        <v>531</v>
      </c>
      <c r="K1921" t="s">
        <v>82</v>
      </c>
      <c r="L1921" t="s">
        <v>83</v>
      </c>
      <c r="M1921" s="50">
        <v>42635</v>
      </c>
      <c r="N1921" s="50">
        <v>42635</v>
      </c>
      <c r="O1921" s="51">
        <v>2</v>
      </c>
      <c r="P1921" s="51">
        <v>0</v>
      </c>
      <c r="Q1921">
        <v>100</v>
      </c>
      <c r="R1921" s="49" t="s">
        <v>532</v>
      </c>
      <c r="S1921" s="49" t="s">
        <v>533</v>
      </c>
      <c r="T1921" t="s">
        <v>84</v>
      </c>
      <c r="U1921" t="s">
        <v>24</v>
      </c>
      <c r="V1921" t="s">
        <v>85</v>
      </c>
      <c r="W1921" t="str">
        <f t="shared" ca="1" si="87"/>
        <v/>
      </c>
      <c r="X1921" t="str">
        <f t="shared" si="88"/>
        <v/>
      </c>
      <c r="Y1921" t="str">
        <f t="shared" ca="1" si="89"/>
        <v/>
      </c>
    </row>
    <row r="1922" spans="1:25" x14ac:dyDescent="0.25">
      <c r="A1922">
        <v>2603</v>
      </c>
      <c r="B1922" t="s">
        <v>94</v>
      </c>
      <c r="C1922" t="s">
        <v>87</v>
      </c>
      <c r="D1922" t="s">
        <v>80</v>
      </c>
      <c r="E1922" t="s">
        <v>22</v>
      </c>
      <c r="F1922" t="s">
        <v>81</v>
      </c>
      <c r="G1922" t="s">
        <v>534</v>
      </c>
      <c r="H1922" t="s">
        <v>25</v>
      </c>
      <c r="I1922" t="s">
        <v>25</v>
      </c>
      <c r="J1922" s="49" t="s">
        <v>535</v>
      </c>
      <c r="K1922" t="s">
        <v>82</v>
      </c>
      <c r="L1922" t="s">
        <v>83</v>
      </c>
      <c r="M1922" s="50">
        <v>42635</v>
      </c>
      <c r="N1922" s="50">
        <v>42635</v>
      </c>
      <c r="O1922" s="51">
        <v>1</v>
      </c>
      <c r="P1922" s="51">
        <v>0</v>
      </c>
      <c r="Q1922">
        <v>100</v>
      </c>
      <c r="R1922" s="49" t="s">
        <v>536</v>
      </c>
      <c r="S1922" s="49" t="s">
        <v>535</v>
      </c>
      <c r="T1922" t="s">
        <v>84</v>
      </c>
      <c r="U1922" t="s">
        <v>24</v>
      </c>
      <c r="V1922" t="s">
        <v>85</v>
      </c>
      <c r="W1922" t="str">
        <f t="shared" ref="W1922:W1985" ca="1" si="90">IF($E1922="Nova",IF(($M1922-TODAY()&lt;0),1,""),"")</f>
        <v/>
      </c>
      <c r="X1922" t="str">
        <f t="shared" ref="X1922:X1985" si="91">IF($E1922="Concluída",IF(($N1922-M1922&gt;0),1,""),"")</f>
        <v/>
      </c>
      <c r="Y1922" t="str">
        <f t="shared" ref="Y1922:Y1985" ca="1" si="92">IF($E1922="Em Andamento",IF(($M1922-TODAY()&lt;0),1,""),"")</f>
        <v/>
      </c>
    </row>
    <row r="1923" spans="1:25" x14ac:dyDescent="0.25">
      <c r="A1923">
        <v>2610</v>
      </c>
      <c r="B1923" t="s">
        <v>94</v>
      </c>
      <c r="C1923" t="s">
        <v>79</v>
      </c>
      <c r="D1923" t="s">
        <v>80</v>
      </c>
      <c r="E1923" t="s">
        <v>22</v>
      </c>
      <c r="F1923" t="s">
        <v>81</v>
      </c>
      <c r="G1923" t="s">
        <v>537</v>
      </c>
      <c r="H1923" t="s">
        <v>25</v>
      </c>
      <c r="I1923" t="s">
        <v>25</v>
      </c>
      <c r="J1923" s="49" t="s">
        <v>538</v>
      </c>
      <c r="K1923" t="s">
        <v>82</v>
      </c>
      <c r="L1923" t="s">
        <v>83</v>
      </c>
      <c r="M1923" s="50">
        <v>42635</v>
      </c>
      <c r="N1923" s="50">
        <v>42635</v>
      </c>
      <c r="O1923" s="51">
        <v>1</v>
      </c>
      <c r="P1923" s="51">
        <v>0</v>
      </c>
      <c r="Q1923">
        <v>100</v>
      </c>
      <c r="R1923" s="49" t="s">
        <v>539</v>
      </c>
      <c r="S1923" s="49" t="s">
        <v>539</v>
      </c>
      <c r="T1923" t="s">
        <v>84</v>
      </c>
      <c r="U1923" t="s">
        <v>24</v>
      </c>
      <c r="V1923" t="s">
        <v>85</v>
      </c>
      <c r="W1923" t="str">
        <f t="shared" ca="1" si="90"/>
        <v/>
      </c>
      <c r="X1923" t="str">
        <f t="shared" si="91"/>
        <v/>
      </c>
      <c r="Y1923" t="str">
        <f t="shared" ca="1" si="92"/>
        <v/>
      </c>
    </row>
    <row r="1924" spans="1:25" x14ac:dyDescent="0.25">
      <c r="A1924">
        <v>2619</v>
      </c>
      <c r="B1924" t="s">
        <v>94</v>
      </c>
      <c r="C1924" t="s">
        <v>79</v>
      </c>
      <c r="D1924" t="s">
        <v>80</v>
      </c>
      <c r="E1924" t="s">
        <v>22</v>
      </c>
      <c r="F1924" t="s">
        <v>81</v>
      </c>
      <c r="G1924" t="s">
        <v>421</v>
      </c>
      <c r="H1924" t="s">
        <v>23</v>
      </c>
      <c r="I1924" t="s">
        <v>23</v>
      </c>
      <c r="J1924" s="49" t="s">
        <v>540</v>
      </c>
      <c r="K1924" t="s">
        <v>82</v>
      </c>
      <c r="L1924" t="s">
        <v>83</v>
      </c>
      <c r="M1924" s="50">
        <v>42634</v>
      </c>
      <c r="N1924" s="50">
        <v>42634</v>
      </c>
      <c r="O1924" s="51">
        <v>2</v>
      </c>
      <c r="P1924" s="51">
        <v>0</v>
      </c>
      <c r="Q1924">
        <v>100</v>
      </c>
      <c r="R1924" s="49" t="s">
        <v>541</v>
      </c>
      <c r="S1924" s="49" t="s">
        <v>541</v>
      </c>
      <c r="T1924" t="s">
        <v>84</v>
      </c>
      <c r="U1924" t="s">
        <v>24</v>
      </c>
      <c r="V1924" t="s">
        <v>85</v>
      </c>
      <c r="W1924" t="str">
        <f t="shared" ca="1" si="90"/>
        <v/>
      </c>
      <c r="X1924" t="str">
        <f t="shared" si="91"/>
        <v/>
      </c>
      <c r="Y1924" t="str">
        <f t="shared" ca="1" si="92"/>
        <v/>
      </c>
    </row>
    <row r="1925" spans="1:25" x14ac:dyDescent="0.25">
      <c r="A1925">
        <v>2620</v>
      </c>
      <c r="B1925" t="s">
        <v>94</v>
      </c>
      <c r="C1925" t="s">
        <v>79</v>
      </c>
      <c r="D1925" t="s">
        <v>80</v>
      </c>
      <c r="E1925" t="s">
        <v>22</v>
      </c>
      <c r="F1925" t="s">
        <v>81</v>
      </c>
      <c r="G1925" t="s">
        <v>421</v>
      </c>
      <c r="H1925" t="s">
        <v>23</v>
      </c>
      <c r="I1925" t="s">
        <v>23</v>
      </c>
      <c r="J1925" s="49" t="s">
        <v>542</v>
      </c>
      <c r="K1925" t="s">
        <v>82</v>
      </c>
      <c r="L1925" t="s">
        <v>83</v>
      </c>
      <c r="M1925" s="50">
        <v>42634</v>
      </c>
      <c r="N1925" s="50">
        <v>42634</v>
      </c>
      <c r="O1925" s="51">
        <v>1</v>
      </c>
      <c r="P1925" s="51">
        <v>0</v>
      </c>
      <c r="Q1925">
        <v>100</v>
      </c>
      <c r="R1925" s="49" t="s">
        <v>543</v>
      </c>
      <c r="S1925" s="49" t="s">
        <v>543</v>
      </c>
      <c r="T1925" t="s">
        <v>84</v>
      </c>
      <c r="U1925" t="s">
        <v>24</v>
      </c>
      <c r="V1925" t="s">
        <v>85</v>
      </c>
      <c r="W1925" t="str">
        <f t="shared" ca="1" si="90"/>
        <v/>
      </c>
      <c r="X1925" t="str">
        <f t="shared" si="91"/>
        <v/>
      </c>
      <c r="Y1925" t="str">
        <f t="shared" ca="1" si="92"/>
        <v/>
      </c>
    </row>
    <row r="1926" spans="1:25" x14ac:dyDescent="0.25">
      <c r="A1926">
        <v>2622</v>
      </c>
      <c r="B1926" t="s">
        <v>94</v>
      </c>
      <c r="C1926" t="s">
        <v>79</v>
      </c>
      <c r="D1926" t="s">
        <v>80</v>
      </c>
      <c r="E1926" t="s">
        <v>22</v>
      </c>
      <c r="F1926" t="s">
        <v>81</v>
      </c>
      <c r="G1926" t="s">
        <v>544</v>
      </c>
      <c r="H1926" t="s">
        <v>23</v>
      </c>
      <c r="I1926" t="s">
        <v>23</v>
      </c>
      <c r="J1926" s="49" t="s">
        <v>545</v>
      </c>
      <c r="K1926" t="s">
        <v>82</v>
      </c>
      <c r="L1926" t="s">
        <v>83</v>
      </c>
      <c r="M1926" s="50">
        <v>42634</v>
      </c>
      <c r="N1926" s="50">
        <v>42634</v>
      </c>
      <c r="O1926" s="51">
        <v>1</v>
      </c>
      <c r="P1926" s="51">
        <v>0</v>
      </c>
      <c r="Q1926">
        <v>100</v>
      </c>
      <c r="R1926" s="49" t="s">
        <v>546</v>
      </c>
      <c r="S1926" s="49" t="s">
        <v>546</v>
      </c>
      <c r="T1926" t="s">
        <v>84</v>
      </c>
      <c r="U1926" t="s">
        <v>24</v>
      </c>
      <c r="V1926" t="s">
        <v>85</v>
      </c>
      <c r="W1926" t="str">
        <f t="shared" ca="1" si="90"/>
        <v/>
      </c>
      <c r="X1926" t="str">
        <f t="shared" si="91"/>
        <v/>
      </c>
      <c r="Y1926" t="str">
        <f t="shared" ca="1" si="92"/>
        <v/>
      </c>
    </row>
    <row r="1927" spans="1:25" x14ac:dyDescent="0.25">
      <c r="A1927">
        <v>2623</v>
      </c>
      <c r="B1927" t="s">
        <v>94</v>
      </c>
      <c r="C1927" t="s">
        <v>79</v>
      </c>
      <c r="D1927" t="s">
        <v>80</v>
      </c>
      <c r="E1927" t="s">
        <v>22</v>
      </c>
      <c r="F1927" t="s">
        <v>81</v>
      </c>
      <c r="G1927" t="s">
        <v>547</v>
      </c>
      <c r="H1927" t="s">
        <v>23</v>
      </c>
      <c r="I1927" t="s">
        <v>23</v>
      </c>
      <c r="J1927" s="49" t="s">
        <v>548</v>
      </c>
      <c r="K1927" t="s">
        <v>82</v>
      </c>
      <c r="L1927" t="s">
        <v>83</v>
      </c>
      <c r="M1927" s="50">
        <v>42634</v>
      </c>
      <c r="N1927" s="50">
        <v>42634</v>
      </c>
      <c r="O1927" s="51">
        <v>1</v>
      </c>
      <c r="P1927" s="51">
        <v>0</v>
      </c>
      <c r="Q1927">
        <v>100</v>
      </c>
      <c r="R1927" s="49" t="s">
        <v>549</v>
      </c>
      <c r="S1927" s="49" t="s">
        <v>549</v>
      </c>
      <c r="T1927" t="s">
        <v>84</v>
      </c>
      <c r="U1927" t="s">
        <v>24</v>
      </c>
      <c r="V1927" t="s">
        <v>85</v>
      </c>
      <c r="W1927" t="str">
        <f t="shared" ca="1" si="90"/>
        <v/>
      </c>
      <c r="X1927" t="str">
        <f t="shared" si="91"/>
        <v/>
      </c>
      <c r="Y1927" t="str">
        <f t="shared" ca="1" si="92"/>
        <v/>
      </c>
    </row>
    <row r="1928" spans="1:25" x14ac:dyDescent="0.25">
      <c r="A1928">
        <v>2624</v>
      </c>
      <c r="B1928" t="s">
        <v>94</v>
      </c>
      <c r="C1928" t="s">
        <v>79</v>
      </c>
      <c r="D1928" t="s">
        <v>80</v>
      </c>
      <c r="E1928" t="s">
        <v>22</v>
      </c>
      <c r="F1928" t="s">
        <v>81</v>
      </c>
      <c r="G1928" t="s">
        <v>95</v>
      </c>
      <c r="H1928" t="s">
        <v>23</v>
      </c>
      <c r="I1928" t="s">
        <v>23</v>
      </c>
      <c r="J1928" s="49" t="s">
        <v>550</v>
      </c>
      <c r="K1928" t="s">
        <v>82</v>
      </c>
      <c r="L1928" t="s">
        <v>83</v>
      </c>
      <c r="M1928" s="50">
        <v>42634</v>
      </c>
      <c r="N1928" s="50">
        <v>42634</v>
      </c>
      <c r="O1928" s="51">
        <v>1</v>
      </c>
      <c r="P1928" s="51">
        <v>0</v>
      </c>
      <c r="Q1928">
        <v>100</v>
      </c>
      <c r="R1928" s="49" t="s">
        <v>551</v>
      </c>
      <c r="S1928" s="49" t="s">
        <v>551</v>
      </c>
      <c r="T1928" t="s">
        <v>84</v>
      </c>
      <c r="U1928" t="s">
        <v>24</v>
      </c>
      <c r="V1928" t="s">
        <v>85</v>
      </c>
      <c r="W1928" t="str">
        <f t="shared" ca="1" si="90"/>
        <v/>
      </c>
      <c r="X1928" t="str">
        <f t="shared" si="91"/>
        <v/>
      </c>
      <c r="Y1928" t="str">
        <f t="shared" ca="1" si="92"/>
        <v/>
      </c>
    </row>
    <row r="1929" spans="1:25" x14ac:dyDescent="0.25">
      <c r="A1929">
        <v>2625</v>
      </c>
      <c r="B1929" t="s">
        <v>94</v>
      </c>
      <c r="C1929" t="s">
        <v>79</v>
      </c>
      <c r="D1929" t="s">
        <v>80</v>
      </c>
      <c r="E1929" t="s">
        <v>22</v>
      </c>
      <c r="F1929" t="s">
        <v>81</v>
      </c>
      <c r="G1929" t="s">
        <v>95</v>
      </c>
      <c r="H1929" t="s">
        <v>23</v>
      </c>
      <c r="I1929" t="s">
        <v>23</v>
      </c>
      <c r="J1929" s="49" t="s">
        <v>552</v>
      </c>
      <c r="K1929" t="s">
        <v>82</v>
      </c>
      <c r="L1929" t="s">
        <v>83</v>
      </c>
      <c r="M1929" s="50">
        <v>42634</v>
      </c>
      <c r="N1929" s="50">
        <v>42634</v>
      </c>
      <c r="O1929" s="51">
        <v>1</v>
      </c>
      <c r="P1929" s="51">
        <v>0</v>
      </c>
      <c r="Q1929">
        <v>100</v>
      </c>
      <c r="R1929" s="49" t="s">
        <v>553</v>
      </c>
      <c r="S1929" s="49" t="s">
        <v>553</v>
      </c>
      <c r="T1929" t="s">
        <v>84</v>
      </c>
      <c r="U1929" t="s">
        <v>24</v>
      </c>
      <c r="V1929" t="s">
        <v>85</v>
      </c>
      <c r="W1929" t="str">
        <f t="shared" ca="1" si="90"/>
        <v/>
      </c>
      <c r="X1929" t="str">
        <f t="shared" si="91"/>
        <v/>
      </c>
      <c r="Y1929" t="str">
        <f t="shared" ca="1" si="92"/>
        <v/>
      </c>
    </row>
    <row r="1930" spans="1:25" x14ac:dyDescent="0.25">
      <c r="A1930">
        <v>2626</v>
      </c>
      <c r="B1930" t="s">
        <v>94</v>
      </c>
      <c r="C1930" t="s">
        <v>79</v>
      </c>
      <c r="D1930" t="s">
        <v>80</v>
      </c>
      <c r="E1930" t="s">
        <v>22</v>
      </c>
      <c r="F1930" t="s">
        <v>81</v>
      </c>
      <c r="G1930" t="s">
        <v>95</v>
      </c>
      <c r="H1930" t="s">
        <v>23</v>
      </c>
      <c r="I1930" t="s">
        <v>23</v>
      </c>
      <c r="J1930" s="49" t="s">
        <v>554</v>
      </c>
      <c r="K1930" t="s">
        <v>82</v>
      </c>
      <c r="L1930" t="s">
        <v>83</v>
      </c>
      <c r="M1930" s="50">
        <v>42634</v>
      </c>
      <c r="N1930" s="50">
        <v>42634</v>
      </c>
      <c r="O1930" s="51">
        <v>1</v>
      </c>
      <c r="P1930" s="51">
        <v>0</v>
      </c>
      <c r="Q1930">
        <v>100</v>
      </c>
      <c r="R1930" s="49" t="s">
        <v>555</v>
      </c>
      <c r="S1930" s="49" t="s">
        <v>555</v>
      </c>
      <c r="T1930" t="s">
        <v>84</v>
      </c>
      <c r="U1930" t="s">
        <v>24</v>
      </c>
      <c r="V1930" t="s">
        <v>85</v>
      </c>
      <c r="W1930" t="str">
        <f t="shared" ca="1" si="90"/>
        <v/>
      </c>
      <c r="X1930" t="str">
        <f t="shared" si="91"/>
        <v/>
      </c>
      <c r="Y1930" t="str">
        <f t="shared" ca="1" si="92"/>
        <v/>
      </c>
    </row>
    <row r="1931" spans="1:25" x14ac:dyDescent="0.25">
      <c r="A1931">
        <v>2627</v>
      </c>
      <c r="B1931" t="s">
        <v>94</v>
      </c>
      <c r="C1931" t="s">
        <v>79</v>
      </c>
      <c r="D1931" t="s">
        <v>80</v>
      </c>
      <c r="E1931" t="s">
        <v>22</v>
      </c>
      <c r="F1931" t="s">
        <v>81</v>
      </c>
      <c r="G1931" t="s">
        <v>421</v>
      </c>
      <c r="H1931" t="s">
        <v>23</v>
      </c>
      <c r="I1931" t="s">
        <v>23</v>
      </c>
      <c r="J1931" s="49" t="s">
        <v>556</v>
      </c>
      <c r="K1931" t="s">
        <v>82</v>
      </c>
      <c r="L1931" t="s">
        <v>83</v>
      </c>
      <c r="M1931" s="50">
        <v>42634</v>
      </c>
      <c r="N1931" s="50">
        <v>42634</v>
      </c>
      <c r="O1931" s="51">
        <v>1</v>
      </c>
      <c r="P1931" s="51">
        <v>0</v>
      </c>
      <c r="Q1931">
        <v>100</v>
      </c>
      <c r="R1931" s="49" t="s">
        <v>557</v>
      </c>
      <c r="S1931" s="49" t="s">
        <v>557</v>
      </c>
      <c r="T1931" t="s">
        <v>84</v>
      </c>
      <c r="U1931" t="s">
        <v>24</v>
      </c>
      <c r="V1931" t="s">
        <v>85</v>
      </c>
      <c r="W1931" t="str">
        <f t="shared" ca="1" si="90"/>
        <v/>
      </c>
      <c r="X1931" t="str">
        <f t="shared" si="91"/>
        <v/>
      </c>
      <c r="Y1931" t="str">
        <f t="shared" ca="1" si="92"/>
        <v/>
      </c>
    </row>
    <row r="1932" spans="1:25" x14ac:dyDescent="0.25">
      <c r="A1932">
        <v>2628</v>
      </c>
      <c r="B1932" t="s">
        <v>94</v>
      </c>
      <c r="C1932" t="s">
        <v>79</v>
      </c>
      <c r="D1932" t="s">
        <v>80</v>
      </c>
      <c r="E1932" t="s">
        <v>22</v>
      </c>
      <c r="F1932" t="s">
        <v>81</v>
      </c>
      <c r="G1932" t="s">
        <v>558</v>
      </c>
      <c r="H1932" t="s">
        <v>23</v>
      </c>
      <c r="I1932" t="s">
        <v>23</v>
      </c>
      <c r="J1932" s="49" t="s">
        <v>559</v>
      </c>
      <c r="K1932" t="s">
        <v>82</v>
      </c>
      <c r="L1932" t="s">
        <v>83</v>
      </c>
      <c r="M1932" s="50">
        <v>42634</v>
      </c>
      <c r="N1932" s="50">
        <v>42634</v>
      </c>
      <c r="O1932" s="51">
        <v>1</v>
      </c>
      <c r="P1932" s="51">
        <v>0</v>
      </c>
      <c r="Q1932">
        <v>100</v>
      </c>
      <c r="R1932" s="49" t="s">
        <v>560</v>
      </c>
      <c r="S1932" s="49" t="s">
        <v>560</v>
      </c>
      <c r="T1932" t="s">
        <v>84</v>
      </c>
      <c r="U1932" t="s">
        <v>24</v>
      </c>
      <c r="V1932" t="s">
        <v>85</v>
      </c>
      <c r="W1932" t="str">
        <f t="shared" ca="1" si="90"/>
        <v/>
      </c>
      <c r="X1932" t="str">
        <f t="shared" si="91"/>
        <v/>
      </c>
      <c r="Y1932" t="str">
        <f t="shared" ca="1" si="92"/>
        <v/>
      </c>
    </row>
    <row r="1933" spans="1:25" x14ac:dyDescent="0.25">
      <c r="A1933">
        <v>2629</v>
      </c>
      <c r="B1933" t="s">
        <v>94</v>
      </c>
      <c r="C1933" t="s">
        <v>79</v>
      </c>
      <c r="D1933" t="s">
        <v>80</v>
      </c>
      <c r="E1933" t="s">
        <v>22</v>
      </c>
      <c r="F1933" t="s">
        <v>81</v>
      </c>
      <c r="G1933" t="s">
        <v>561</v>
      </c>
      <c r="H1933" t="s">
        <v>23</v>
      </c>
      <c r="I1933" t="s">
        <v>23</v>
      </c>
      <c r="J1933" s="49" t="s">
        <v>562</v>
      </c>
      <c r="K1933" t="s">
        <v>82</v>
      </c>
      <c r="L1933" t="s">
        <v>83</v>
      </c>
      <c r="M1933" s="50">
        <v>42634</v>
      </c>
      <c r="N1933" s="50">
        <v>42634</v>
      </c>
      <c r="O1933" s="51">
        <v>1</v>
      </c>
      <c r="P1933" s="51">
        <v>0</v>
      </c>
      <c r="Q1933">
        <v>100</v>
      </c>
      <c r="R1933" s="49" t="s">
        <v>563</v>
      </c>
      <c r="S1933" s="49" t="s">
        <v>563</v>
      </c>
      <c r="T1933" t="s">
        <v>84</v>
      </c>
      <c r="U1933" t="s">
        <v>24</v>
      </c>
      <c r="V1933" t="s">
        <v>85</v>
      </c>
      <c r="W1933" t="str">
        <f t="shared" ca="1" si="90"/>
        <v/>
      </c>
      <c r="X1933" t="str">
        <f t="shared" si="91"/>
        <v/>
      </c>
      <c r="Y1933" t="str">
        <f t="shared" ca="1" si="92"/>
        <v/>
      </c>
    </row>
    <row r="1934" spans="1:25" x14ac:dyDescent="0.25">
      <c r="A1934">
        <v>2631</v>
      </c>
      <c r="B1934" t="s">
        <v>94</v>
      </c>
      <c r="C1934" t="s">
        <v>79</v>
      </c>
      <c r="D1934" t="s">
        <v>80</v>
      </c>
      <c r="E1934" t="s">
        <v>22</v>
      </c>
      <c r="F1934" t="s">
        <v>81</v>
      </c>
      <c r="G1934" t="s">
        <v>96</v>
      </c>
      <c r="H1934" t="s">
        <v>23</v>
      </c>
      <c r="I1934" t="s">
        <v>23</v>
      </c>
      <c r="J1934" s="49" t="s">
        <v>564</v>
      </c>
      <c r="K1934" t="s">
        <v>82</v>
      </c>
      <c r="L1934" t="s">
        <v>83</v>
      </c>
      <c r="M1934" s="50">
        <v>42635</v>
      </c>
      <c r="N1934" s="50">
        <v>42635</v>
      </c>
      <c r="O1934" s="51">
        <v>1.2000000476837158</v>
      </c>
      <c r="P1934" s="51">
        <v>0</v>
      </c>
      <c r="Q1934">
        <v>100</v>
      </c>
      <c r="R1934" s="49" t="s">
        <v>565</v>
      </c>
      <c r="S1934" s="49" t="s">
        <v>565</v>
      </c>
      <c r="T1934" t="s">
        <v>84</v>
      </c>
      <c r="U1934" t="s">
        <v>24</v>
      </c>
      <c r="V1934" t="s">
        <v>85</v>
      </c>
      <c r="W1934" t="str">
        <f t="shared" ca="1" si="90"/>
        <v/>
      </c>
      <c r="X1934" t="str">
        <f t="shared" si="91"/>
        <v/>
      </c>
      <c r="Y1934" t="str">
        <f t="shared" ca="1" si="92"/>
        <v/>
      </c>
    </row>
    <row r="1935" spans="1:25" x14ac:dyDescent="0.25">
      <c r="A1935">
        <v>2632</v>
      </c>
      <c r="B1935" t="s">
        <v>94</v>
      </c>
      <c r="C1935" t="s">
        <v>79</v>
      </c>
      <c r="D1935" t="s">
        <v>80</v>
      </c>
      <c r="E1935" t="s">
        <v>22</v>
      </c>
      <c r="F1935" t="s">
        <v>81</v>
      </c>
      <c r="G1935" t="s">
        <v>79</v>
      </c>
      <c r="H1935" t="s">
        <v>23</v>
      </c>
      <c r="I1935" t="s">
        <v>23</v>
      </c>
      <c r="J1935" s="49" t="s">
        <v>566</v>
      </c>
      <c r="K1935" t="s">
        <v>82</v>
      </c>
      <c r="L1935" t="s">
        <v>83</v>
      </c>
      <c r="M1935" s="50">
        <v>42635</v>
      </c>
      <c r="N1935" s="50">
        <v>42635</v>
      </c>
      <c r="O1935" s="51">
        <v>1</v>
      </c>
      <c r="P1935" s="51">
        <v>0</v>
      </c>
      <c r="Q1935">
        <v>100</v>
      </c>
      <c r="R1935" s="49" t="s">
        <v>567</v>
      </c>
      <c r="S1935" s="49" t="s">
        <v>567</v>
      </c>
      <c r="T1935" t="s">
        <v>84</v>
      </c>
      <c r="U1935" t="s">
        <v>24</v>
      </c>
      <c r="V1935" t="s">
        <v>85</v>
      </c>
      <c r="W1935" t="str">
        <f t="shared" ca="1" si="90"/>
        <v/>
      </c>
      <c r="X1935" t="str">
        <f t="shared" si="91"/>
        <v/>
      </c>
      <c r="Y1935" t="str">
        <f t="shared" ca="1" si="92"/>
        <v/>
      </c>
    </row>
    <row r="1936" spans="1:25" x14ac:dyDescent="0.25">
      <c r="A1936">
        <v>2633</v>
      </c>
      <c r="B1936" t="s">
        <v>94</v>
      </c>
      <c r="C1936" t="s">
        <v>79</v>
      </c>
      <c r="D1936" t="s">
        <v>80</v>
      </c>
      <c r="E1936" t="s">
        <v>22</v>
      </c>
      <c r="F1936" t="s">
        <v>81</v>
      </c>
      <c r="G1936" t="s">
        <v>568</v>
      </c>
      <c r="H1936" t="s">
        <v>23</v>
      </c>
      <c r="I1936" t="s">
        <v>23</v>
      </c>
      <c r="J1936" s="49" t="s">
        <v>569</v>
      </c>
      <c r="K1936" t="s">
        <v>82</v>
      </c>
      <c r="L1936" t="s">
        <v>83</v>
      </c>
      <c r="M1936" s="50">
        <v>42635</v>
      </c>
      <c r="N1936" s="50">
        <v>42635</v>
      </c>
      <c r="O1936" s="51">
        <v>0.15000000596046448</v>
      </c>
      <c r="P1936" s="51">
        <v>0</v>
      </c>
      <c r="Q1936">
        <v>100</v>
      </c>
      <c r="R1936" s="49" t="s">
        <v>570</v>
      </c>
      <c r="S1936" s="49" t="s">
        <v>570</v>
      </c>
      <c r="T1936" t="s">
        <v>84</v>
      </c>
      <c r="U1936" t="s">
        <v>24</v>
      </c>
      <c r="V1936" t="s">
        <v>85</v>
      </c>
      <c r="W1936" t="str">
        <f t="shared" ca="1" si="90"/>
        <v/>
      </c>
      <c r="X1936" t="str">
        <f t="shared" si="91"/>
        <v/>
      </c>
      <c r="Y1936" t="str">
        <f t="shared" ca="1" si="92"/>
        <v/>
      </c>
    </row>
    <row r="1937" spans="1:25" x14ac:dyDescent="0.25">
      <c r="A1937">
        <v>2634</v>
      </c>
      <c r="B1937" t="s">
        <v>94</v>
      </c>
      <c r="C1937" t="s">
        <v>79</v>
      </c>
      <c r="D1937" t="s">
        <v>80</v>
      </c>
      <c r="E1937" t="s">
        <v>22</v>
      </c>
      <c r="F1937" t="s">
        <v>81</v>
      </c>
      <c r="G1937" t="s">
        <v>571</v>
      </c>
      <c r="H1937" t="s">
        <v>23</v>
      </c>
      <c r="I1937" t="s">
        <v>23</v>
      </c>
      <c r="J1937" s="49" t="s">
        <v>572</v>
      </c>
      <c r="K1937" t="s">
        <v>82</v>
      </c>
      <c r="L1937" t="s">
        <v>83</v>
      </c>
      <c r="M1937" s="50">
        <v>42635</v>
      </c>
      <c r="N1937" s="50">
        <v>42635</v>
      </c>
      <c r="O1937" s="51">
        <v>1</v>
      </c>
      <c r="P1937" s="51">
        <v>0</v>
      </c>
      <c r="Q1937">
        <v>100</v>
      </c>
      <c r="R1937" s="49" t="s">
        <v>573</v>
      </c>
      <c r="S1937" s="49" t="s">
        <v>573</v>
      </c>
      <c r="T1937" t="s">
        <v>84</v>
      </c>
      <c r="U1937" t="s">
        <v>24</v>
      </c>
      <c r="V1937" t="s">
        <v>85</v>
      </c>
      <c r="W1937" t="str">
        <f t="shared" ca="1" si="90"/>
        <v/>
      </c>
      <c r="X1937" t="str">
        <f t="shared" si="91"/>
        <v/>
      </c>
      <c r="Y1937" t="str">
        <f t="shared" ca="1" si="92"/>
        <v/>
      </c>
    </row>
    <row r="1938" spans="1:25" x14ac:dyDescent="0.25">
      <c r="A1938">
        <v>2635</v>
      </c>
      <c r="B1938" t="s">
        <v>94</v>
      </c>
      <c r="C1938" t="s">
        <v>79</v>
      </c>
      <c r="D1938" t="s">
        <v>80</v>
      </c>
      <c r="E1938" t="s">
        <v>22</v>
      </c>
      <c r="F1938" t="s">
        <v>81</v>
      </c>
      <c r="G1938" t="s">
        <v>574</v>
      </c>
      <c r="H1938" t="s">
        <v>23</v>
      </c>
      <c r="I1938" t="s">
        <v>23</v>
      </c>
      <c r="J1938" s="49" t="s">
        <v>575</v>
      </c>
      <c r="K1938" t="s">
        <v>82</v>
      </c>
      <c r="L1938" t="s">
        <v>83</v>
      </c>
      <c r="M1938" s="50">
        <v>42635</v>
      </c>
      <c r="N1938" s="50">
        <v>42635</v>
      </c>
      <c r="O1938" s="51">
        <v>1</v>
      </c>
      <c r="P1938" s="51">
        <v>0</v>
      </c>
      <c r="Q1938">
        <v>100</v>
      </c>
      <c r="R1938" s="49" t="s">
        <v>576</v>
      </c>
      <c r="S1938" s="49" t="s">
        <v>576</v>
      </c>
      <c r="T1938" t="s">
        <v>84</v>
      </c>
      <c r="U1938" t="s">
        <v>24</v>
      </c>
      <c r="V1938" t="s">
        <v>85</v>
      </c>
      <c r="W1938" t="str">
        <f t="shared" ca="1" si="90"/>
        <v/>
      </c>
      <c r="X1938" t="str">
        <f t="shared" si="91"/>
        <v/>
      </c>
      <c r="Y1938" t="str">
        <f t="shared" ca="1" si="92"/>
        <v/>
      </c>
    </row>
    <row r="1939" spans="1:25" x14ac:dyDescent="0.25">
      <c r="A1939">
        <v>2670</v>
      </c>
      <c r="B1939" t="s">
        <v>94</v>
      </c>
      <c r="C1939" t="s">
        <v>79</v>
      </c>
      <c r="D1939" t="s">
        <v>80</v>
      </c>
      <c r="E1939" t="s">
        <v>22</v>
      </c>
      <c r="F1939" t="s">
        <v>81</v>
      </c>
      <c r="G1939" t="s">
        <v>4144</v>
      </c>
      <c r="H1939" t="s">
        <v>25</v>
      </c>
      <c r="I1939" t="s">
        <v>25</v>
      </c>
      <c r="J1939" s="49" t="s">
        <v>7809</v>
      </c>
      <c r="K1939" t="s">
        <v>82</v>
      </c>
      <c r="L1939" t="s">
        <v>83</v>
      </c>
      <c r="M1939" s="50">
        <v>42636</v>
      </c>
      <c r="N1939" s="50">
        <v>42636</v>
      </c>
      <c r="O1939" s="51">
        <v>1</v>
      </c>
      <c r="P1939" s="51">
        <v>0</v>
      </c>
      <c r="Q1939">
        <v>100</v>
      </c>
      <c r="R1939" s="49" t="s">
        <v>4145</v>
      </c>
      <c r="S1939" s="49" t="s">
        <v>7810</v>
      </c>
      <c r="T1939" t="s">
        <v>84</v>
      </c>
      <c r="U1939" t="s">
        <v>24</v>
      </c>
      <c r="V1939" t="s">
        <v>85</v>
      </c>
      <c r="W1939" t="str">
        <f t="shared" ca="1" si="90"/>
        <v/>
      </c>
      <c r="X1939" t="str">
        <f t="shared" si="91"/>
        <v/>
      </c>
      <c r="Y1939" t="str">
        <f t="shared" ca="1" si="92"/>
        <v/>
      </c>
    </row>
    <row r="1940" spans="1:25" x14ac:dyDescent="0.25">
      <c r="A1940">
        <v>2671</v>
      </c>
      <c r="B1940" t="s">
        <v>94</v>
      </c>
      <c r="C1940" t="s">
        <v>79</v>
      </c>
      <c r="D1940" t="s">
        <v>80</v>
      </c>
      <c r="E1940" t="s">
        <v>22</v>
      </c>
      <c r="F1940" t="s">
        <v>81</v>
      </c>
      <c r="G1940" t="s">
        <v>4146</v>
      </c>
      <c r="H1940" t="s">
        <v>25</v>
      </c>
      <c r="I1940" t="s">
        <v>25</v>
      </c>
      <c r="J1940" s="49" t="s">
        <v>7811</v>
      </c>
      <c r="K1940" t="s">
        <v>82</v>
      </c>
      <c r="L1940" t="s">
        <v>83</v>
      </c>
      <c r="M1940" s="50">
        <v>42636</v>
      </c>
      <c r="N1940" s="50">
        <v>42636</v>
      </c>
      <c r="O1940" s="51">
        <v>1.3999999761581421</v>
      </c>
      <c r="P1940" s="51">
        <v>0</v>
      </c>
      <c r="Q1940">
        <v>100</v>
      </c>
      <c r="R1940" s="49" t="s">
        <v>4147</v>
      </c>
      <c r="S1940" s="49" t="s">
        <v>4147</v>
      </c>
      <c r="T1940" t="s">
        <v>84</v>
      </c>
      <c r="U1940" t="s">
        <v>24</v>
      </c>
      <c r="V1940" t="s">
        <v>85</v>
      </c>
      <c r="W1940" t="str">
        <f t="shared" ca="1" si="90"/>
        <v/>
      </c>
      <c r="X1940" t="str">
        <f t="shared" si="91"/>
        <v/>
      </c>
      <c r="Y1940" t="str">
        <f t="shared" ca="1" si="92"/>
        <v/>
      </c>
    </row>
    <row r="1941" spans="1:25" x14ac:dyDescent="0.25">
      <c r="A1941">
        <v>2673</v>
      </c>
      <c r="B1941" t="s">
        <v>94</v>
      </c>
      <c r="C1941" t="s">
        <v>79</v>
      </c>
      <c r="D1941" t="s">
        <v>80</v>
      </c>
      <c r="E1941" t="s">
        <v>22</v>
      </c>
      <c r="F1941" t="s">
        <v>81</v>
      </c>
      <c r="G1941" t="s">
        <v>4148</v>
      </c>
      <c r="H1941" t="s">
        <v>25</v>
      </c>
      <c r="I1941" t="s">
        <v>25</v>
      </c>
      <c r="J1941" s="49" t="s">
        <v>7812</v>
      </c>
      <c r="K1941" t="s">
        <v>82</v>
      </c>
      <c r="L1941" t="s">
        <v>83</v>
      </c>
      <c r="M1941" s="50">
        <v>42636</v>
      </c>
      <c r="N1941" s="50">
        <v>42636</v>
      </c>
      <c r="O1941" s="51">
        <v>1</v>
      </c>
      <c r="P1941" s="51">
        <v>0</v>
      </c>
      <c r="Q1941">
        <v>100</v>
      </c>
      <c r="R1941" s="49" t="s">
        <v>4149</v>
      </c>
      <c r="S1941" s="49" t="s">
        <v>7812</v>
      </c>
      <c r="T1941" t="s">
        <v>84</v>
      </c>
      <c r="U1941" t="s">
        <v>24</v>
      </c>
      <c r="V1941" t="s">
        <v>85</v>
      </c>
      <c r="W1941" t="str">
        <f t="shared" ca="1" si="90"/>
        <v/>
      </c>
      <c r="X1941" t="str">
        <f t="shared" si="91"/>
        <v/>
      </c>
      <c r="Y1941" t="str">
        <f t="shared" ca="1" si="92"/>
        <v/>
      </c>
    </row>
    <row r="1942" spans="1:25" x14ac:dyDescent="0.25">
      <c r="A1942">
        <v>2678</v>
      </c>
      <c r="B1942" t="s">
        <v>94</v>
      </c>
      <c r="C1942" t="s">
        <v>79</v>
      </c>
      <c r="D1942" t="s">
        <v>80</v>
      </c>
      <c r="E1942" t="s">
        <v>22</v>
      </c>
      <c r="F1942" t="s">
        <v>81</v>
      </c>
      <c r="G1942" t="s">
        <v>4150</v>
      </c>
      <c r="H1942" t="s">
        <v>25</v>
      </c>
      <c r="I1942" t="s">
        <v>25</v>
      </c>
      <c r="J1942" s="49" t="s">
        <v>4151</v>
      </c>
      <c r="K1942" t="s">
        <v>82</v>
      </c>
      <c r="L1942" t="s">
        <v>83</v>
      </c>
      <c r="M1942" s="50">
        <v>42636</v>
      </c>
      <c r="N1942" s="50">
        <v>42636</v>
      </c>
      <c r="O1942" s="51">
        <v>1</v>
      </c>
      <c r="P1942" s="51">
        <v>0</v>
      </c>
      <c r="Q1942">
        <v>100</v>
      </c>
      <c r="R1942" s="49" t="s">
        <v>4152</v>
      </c>
      <c r="S1942" s="49" t="s">
        <v>4152</v>
      </c>
      <c r="T1942" t="s">
        <v>84</v>
      </c>
      <c r="U1942" t="s">
        <v>24</v>
      </c>
      <c r="V1942" t="s">
        <v>85</v>
      </c>
      <c r="W1942" t="str">
        <f t="shared" ca="1" si="90"/>
        <v/>
      </c>
      <c r="X1942" t="str">
        <f t="shared" si="91"/>
        <v/>
      </c>
      <c r="Y1942" t="str">
        <f t="shared" ca="1" si="92"/>
        <v/>
      </c>
    </row>
    <row r="1943" spans="1:25" x14ac:dyDescent="0.25">
      <c r="A1943">
        <v>2679</v>
      </c>
      <c r="B1943" t="s">
        <v>94</v>
      </c>
      <c r="C1943" t="s">
        <v>79</v>
      </c>
      <c r="D1943" t="s">
        <v>80</v>
      </c>
      <c r="E1943" t="s">
        <v>22</v>
      </c>
      <c r="F1943" t="s">
        <v>81</v>
      </c>
      <c r="G1943" t="s">
        <v>4153</v>
      </c>
      <c r="H1943" t="s">
        <v>25</v>
      </c>
      <c r="I1943" t="s">
        <v>25</v>
      </c>
      <c r="J1943" s="49" t="s">
        <v>7813</v>
      </c>
      <c r="K1943" t="s">
        <v>82</v>
      </c>
      <c r="L1943" t="s">
        <v>83</v>
      </c>
      <c r="M1943" s="50">
        <v>42636</v>
      </c>
      <c r="N1943" s="50">
        <v>42636</v>
      </c>
      <c r="O1943" s="51">
        <v>1.2999999523162842</v>
      </c>
      <c r="P1943" s="51">
        <v>0</v>
      </c>
      <c r="Q1943">
        <v>100</v>
      </c>
      <c r="R1943" s="49" t="s">
        <v>4154</v>
      </c>
      <c r="S1943" s="49" t="s">
        <v>4154</v>
      </c>
      <c r="T1943" t="s">
        <v>84</v>
      </c>
      <c r="U1943" t="s">
        <v>24</v>
      </c>
      <c r="V1943" t="s">
        <v>85</v>
      </c>
      <c r="W1943" t="str">
        <f t="shared" ca="1" si="90"/>
        <v/>
      </c>
      <c r="X1943" t="str">
        <f t="shared" si="91"/>
        <v/>
      </c>
      <c r="Y1943" t="str">
        <f t="shared" ca="1" si="92"/>
        <v/>
      </c>
    </row>
    <row r="1944" spans="1:25" x14ac:dyDescent="0.25">
      <c r="A1944">
        <v>2691</v>
      </c>
      <c r="B1944" t="s">
        <v>94</v>
      </c>
      <c r="C1944" t="s">
        <v>87</v>
      </c>
      <c r="D1944" t="s">
        <v>80</v>
      </c>
      <c r="E1944" t="s">
        <v>22</v>
      </c>
      <c r="F1944" t="s">
        <v>81</v>
      </c>
      <c r="G1944" t="s">
        <v>4155</v>
      </c>
      <c r="H1944" t="s">
        <v>25</v>
      </c>
      <c r="I1944" t="s">
        <v>25</v>
      </c>
      <c r="J1944" s="49" t="s">
        <v>10679</v>
      </c>
      <c r="K1944" t="s">
        <v>82</v>
      </c>
      <c r="L1944" t="s">
        <v>83</v>
      </c>
      <c r="M1944" s="50">
        <v>42636</v>
      </c>
      <c r="N1944" s="50">
        <v>42636</v>
      </c>
      <c r="O1944" s="51">
        <v>10</v>
      </c>
      <c r="P1944" s="51">
        <v>0</v>
      </c>
      <c r="Q1944">
        <v>100</v>
      </c>
      <c r="R1944" s="49" t="s">
        <v>4156</v>
      </c>
      <c r="S1944" s="49" t="s">
        <v>10679</v>
      </c>
      <c r="T1944" t="s">
        <v>84</v>
      </c>
      <c r="U1944" t="s">
        <v>24</v>
      </c>
      <c r="V1944" t="s">
        <v>85</v>
      </c>
      <c r="W1944" t="str">
        <f t="shared" ca="1" si="90"/>
        <v/>
      </c>
      <c r="X1944" t="str">
        <f t="shared" si="91"/>
        <v/>
      </c>
      <c r="Y1944" t="str">
        <f t="shared" ca="1" si="92"/>
        <v/>
      </c>
    </row>
    <row r="1945" spans="1:25" x14ac:dyDescent="0.25">
      <c r="A1945">
        <v>2692</v>
      </c>
      <c r="B1945" t="s">
        <v>94</v>
      </c>
      <c r="C1945" t="s">
        <v>87</v>
      </c>
      <c r="D1945" t="s">
        <v>80</v>
      </c>
      <c r="E1945" t="s">
        <v>22</v>
      </c>
      <c r="F1945" t="s">
        <v>81</v>
      </c>
      <c r="G1945" t="s">
        <v>4157</v>
      </c>
      <c r="H1945" t="s">
        <v>25</v>
      </c>
      <c r="I1945" t="s">
        <v>25</v>
      </c>
      <c r="J1945" s="49" t="s">
        <v>7814</v>
      </c>
      <c r="K1945" t="s">
        <v>82</v>
      </c>
      <c r="L1945" t="s">
        <v>83</v>
      </c>
      <c r="M1945" s="50">
        <v>42636</v>
      </c>
      <c r="N1945" s="50">
        <v>42636</v>
      </c>
      <c r="O1945" s="51">
        <v>1</v>
      </c>
      <c r="P1945" s="51">
        <v>0</v>
      </c>
      <c r="Q1945">
        <v>100</v>
      </c>
      <c r="R1945" s="49" t="s">
        <v>4158</v>
      </c>
      <c r="S1945" s="49" t="s">
        <v>4158</v>
      </c>
      <c r="T1945" t="s">
        <v>84</v>
      </c>
      <c r="U1945" t="s">
        <v>24</v>
      </c>
      <c r="V1945" t="s">
        <v>85</v>
      </c>
      <c r="W1945" t="str">
        <f t="shared" ca="1" si="90"/>
        <v/>
      </c>
      <c r="X1945" t="str">
        <f t="shared" si="91"/>
        <v/>
      </c>
      <c r="Y1945" t="str">
        <f t="shared" ca="1" si="92"/>
        <v/>
      </c>
    </row>
    <row r="1946" spans="1:25" x14ac:dyDescent="0.25">
      <c r="A1946">
        <v>2698</v>
      </c>
      <c r="B1946" t="s">
        <v>94</v>
      </c>
      <c r="C1946" t="s">
        <v>87</v>
      </c>
      <c r="D1946" t="s">
        <v>80</v>
      </c>
      <c r="E1946" t="s">
        <v>22</v>
      </c>
      <c r="F1946" t="s">
        <v>81</v>
      </c>
      <c r="G1946" t="s">
        <v>4159</v>
      </c>
      <c r="H1946" t="s">
        <v>25</v>
      </c>
      <c r="I1946" t="s">
        <v>25</v>
      </c>
      <c r="J1946" s="49" t="s">
        <v>7815</v>
      </c>
      <c r="K1946" t="s">
        <v>82</v>
      </c>
      <c r="L1946" t="s">
        <v>83</v>
      </c>
      <c r="M1946" s="50">
        <v>42636</v>
      </c>
      <c r="N1946" s="50">
        <v>42636</v>
      </c>
      <c r="O1946" s="51">
        <v>0</v>
      </c>
      <c r="P1946" s="51">
        <v>0</v>
      </c>
      <c r="Q1946">
        <v>100</v>
      </c>
      <c r="R1946" s="49" t="s">
        <v>4160</v>
      </c>
      <c r="S1946" s="49" t="s">
        <v>4160</v>
      </c>
      <c r="T1946" t="s">
        <v>84</v>
      </c>
      <c r="U1946" t="s">
        <v>24</v>
      </c>
      <c r="V1946" t="s">
        <v>85</v>
      </c>
      <c r="W1946" t="str">
        <f t="shared" ca="1" si="90"/>
        <v/>
      </c>
      <c r="X1946" t="str">
        <f t="shared" si="91"/>
        <v/>
      </c>
      <c r="Y1946" t="str">
        <f t="shared" ca="1" si="92"/>
        <v/>
      </c>
    </row>
    <row r="1947" spans="1:25" x14ac:dyDescent="0.25">
      <c r="A1947">
        <v>2705</v>
      </c>
      <c r="B1947" t="s">
        <v>94</v>
      </c>
      <c r="C1947" t="s">
        <v>87</v>
      </c>
      <c r="D1947" t="s">
        <v>80</v>
      </c>
      <c r="E1947" t="s">
        <v>22</v>
      </c>
      <c r="F1947" t="s">
        <v>81</v>
      </c>
      <c r="G1947" t="s">
        <v>4161</v>
      </c>
      <c r="H1947" t="s">
        <v>25</v>
      </c>
      <c r="I1947" t="s">
        <v>25</v>
      </c>
      <c r="J1947" s="49" t="s">
        <v>7816</v>
      </c>
      <c r="K1947" t="s">
        <v>82</v>
      </c>
      <c r="L1947" t="s">
        <v>83</v>
      </c>
      <c r="M1947" s="50">
        <v>42636</v>
      </c>
      <c r="N1947" s="50">
        <v>42636</v>
      </c>
      <c r="O1947" s="51">
        <v>1.3999999761581421</v>
      </c>
      <c r="P1947" s="51">
        <v>0</v>
      </c>
      <c r="Q1947">
        <v>100</v>
      </c>
      <c r="R1947" s="49" t="s">
        <v>4162</v>
      </c>
      <c r="S1947" s="49" t="s">
        <v>4162</v>
      </c>
      <c r="T1947" t="s">
        <v>84</v>
      </c>
      <c r="U1947" t="s">
        <v>24</v>
      </c>
      <c r="V1947" t="s">
        <v>85</v>
      </c>
      <c r="W1947" t="str">
        <f t="shared" ca="1" si="90"/>
        <v/>
      </c>
      <c r="X1947" t="str">
        <f t="shared" si="91"/>
        <v/>
      </c>
      <c r="Y1947" t="str">
        <f t="shared" ca="1" si="92"/>
        <v/>
      </c>
    </row>
    <row r="1948" spans="1:25" x14ac:dyDescent="0.25">
      <c r="A1948">
        <v>2706</v>
      </c>
      <c r="B1948" t="s">
        <v>94</v>
      </c>
      <c r="C1948" t="s">
        <v>87</v>
      </c>
      <c r="D1948" t="s">
        <v>80</v>
      </c>
      <c r="E1948" t="s">
        <v>22</v>
      </c>
      <c r="F1948" t="s">
        <v>81</v>
      </c>
      <c r="G1948" t="s">
        <v>4163</v>
      </c>
      <c r="H1948" t="s">
        <v>25</v>
      </c>
      <c r="I1948" t="s">
        <v>25</v>
      </c>
      <c r="J1948" s="49" t="s">
        <v>7817</v>
      </c>
      <c r="K1948" t="s">
        <v>82</v>
      </c>
      <c r="L1948" t="s">
        <v>83</v>
      </c>
      <c r="M1948" s="50">
        <v>42636</v>
      </c>
      <c r="N1948" s="50">
        <v>42636</v>
      </c>
      <c r="O1948" s="51">
        <v>1</v>
      </c>
      <c r="P1948" s="51">
        <v>0</v>
      </c>
      <c r="Q1948">
        <v>100</v>
      </c>
      <c r="R1948" s="49" t="s">
        <v>4164</v>
      </c>
      <c r="S1948" s="49" t="s">
        <v>4164</v>
      </c>
      <c r="T1948" t="s">
        <v>84</v>
      </c>
      <c r="U1948" t="s">
        <v>24</v>
      </c>
      <c r="V1948" t="s">
        <v>85</v>
      </c>
      <c r="W1948" t="str">
        <f t="shared" ca="1" si="90"/>
        <v/>
      </c>
      <c r="X1948" t="str">
        <f t="shared" si="91"/>
        <v/>
      </c>
      <c r="Y1948" t="str">
        <f t="shared" ca="1" si="92"/>
        <v/>
      </c>
    </row>
    <row r="1949" spans="1:25" x14ac:dyDescent="0.25">
      <c r="A1949">
        <v>2707</v>
      </c>
      <c r="B1949" t="s">
        <v>94</v>
      </c>
      <c r="C1949" t="s">
        <v>87</v>
      </c>
      <c r="D1949" t="s">
        <v>80</v>
      </c>
      <c r="E1949" t="s">
        <v>22</v>
      </c>
      <c r="F1949" t="s">
        <v>81</v>
      </c>
      <c r="G1949" t="s">
        <v>4165</v>
      </c>
      <c r="H1949" t="s">
        <v>25</v>
      </c>
      <c r="I1949" t="s">
        <v>25</v>
      </c>
      <c r="J1949" s="49" t="s">
        <v>7818</v>
      </c>
      <c r="K1949" t="s">
        <v>82</v>
      </c>
      <c r="L1949" t="s">
        <v>83</v>
      </c>
      <c r="M1949" s="50">
        <v>42636</v>
      </c>
      <c r="N1949" s="50">
        <v>42636</v>
      </c>
      <c r="O1949" s="51">
        <v>1</v>
      </c>
      <c r="P1949" s="51">
        <v>0</v>
      </c>
      <c r="Q1949">
        <v>100</v>
      </c>
      <c r="R1949" s="49" t="s">
        <v>4166</v>
      </c>
      <c r="S1949" s="49" t="s">
        <v>4166</v>
      </c>
      <c r="T1949" t="s">
        <v>84</v>
      </c>
      <c r="U1949" t="s">
        <v>24</v>
      </c>
      <c r="V1949" t="s">
        <v>85</v>
      </c>
      <c r="W1949" t="str">
        <f t="shared" ca="1" si="90"/>
        <v/>
      </c>
      <c r="X1949" t="str">
        <f t="shared" si="91"/>
        <v/>
      </c>
      <c r="Y1949" t="str">
        <f t="shared" ca="1" si="92"/>
        <v/>
      </c>
    </row>
    <row r="1950" spans="1:25" x14ac:dyDescent="0.25">
      <c r="A1950">
        <v>2710</v>
      </c>
      <c r="B1950" t="s">
        <v>94</v>
      </c>
      <c r="C1950" t="s">
        <v>87</v>
      </c>
      <c r="D1950" t="s">
        <v>80</v>
      </c>
      <c r="E1950" t="s">
        <v>22</v>
      </c>
      <c r="F1950" t="s">
        <v>81</v>
      </c>
      <c r="G1950" t="s">
        <v>4167</v>
      </c>
      <c r="H1950" t="s">
        <v>25</v>
      </c>
      <c r="I1950" t="s">
        <v>25</v>
      </c>
      <c r="J1950" s="49" t="s">
        <v>7819</v>
      </c>
      <c r="K1950" t="s">
        <v>82</v>
      </c>
      <c r="L1950" t="s">
        <v>83</v>
      </c>
      <c r="M1950" s="50">
        <v>42636</v>
      </c>
      <c r="N1950" s="50">
        <v>42636</v>
      </c>
      <c r="O1950" s="51">
        <v>1</v>
      </c>
      <c r="P1950" s="51">
        <v>0</v>
      </c>
      <c r="Q1950">
        <v>100</v>
      </c>
      <c r="R1950" s="49" t="s">
        <v>4168</v>
      </c>
      <c r="S1950" s="49" t="s">
        <v>7819</v>
      </c>
      <c r="T1950" t="s">
        <v>84</v>
      </c>
      <c r="U1950" t="s">
        <v>24</v>
      </c>
      <c r="V1950" t="s">
        <v>85</v>
      </c>
      <c r="W1950" t="str">
        <f t="shared" ca="1" si="90"/>
        <v/>
      </c>
      <c r="X1950" t="str">
        <f t="shared" si="91"/>
        <v/>
      </c>
      <c r="Y1950" t="str">
        <f t="shared" ca="1" si="92"/>
        <v/>
      </c>
    </row>
    <row r="1951" spans="1:25" x14ac:dyDescent="0.25">
      <c r="A1951">
        <v>2714</v>
      </c>
      <c r="B1951" t="s">
        <v>94</v>
      </c>
      <c r="C1951" t="s">
        <v>87</v>
      </c>
      <c r="D1951" t="s">
        <v>80</v>
      </c>
      <c r="E1951" t="s">
        <v>22</v>
      </c>
      <c r="F1951" t="s">
        <v>81</v>
      </c>
      <c r="G1951" t="s">
        <v>4169</v>
      </c>
      <c r="H1951" t="s">
        <v>25</v>
      </c>
      <c r="I1951" t="s">
        <v>25</v>
      </c>
      <c r="J1951" s="49" t="s">
        <v>7550</v>
      </c>
      <c r="K1951" t="s">
        <v>82</v>
      </c>
      <c r="L1951" t="s">
        <v>83</v>
      </c>
      <c r="M1951" s="50">
        <v>42636</v>
      </c>
      <c r="N1951" s="50">
        <v>42636</v>
      </c>
      <c r="O1951" s="51">
        <v>1</v>
      </c>
      <c r="P1951" s="51">
        <v>0</v>
      </c>
      <c r="Q1951">
        <v>100</v>
      </c>
      <c r="R1951" s="49" t="s">
        <v>4170</v>
      </c>
      <c r="S1951" s="49" t="s">
        <v>4170</v>
      </c>
      <c r="T1951" t="s">
        <v>84</v>
      </c>
      <c r="U1951" t="s">
        <v>24</v>
      </c>
      <c r="V1951" t="s">
        <v>85</v>
      </c>
      <c r="W1951" t="str">
        <f t="shared" ca="1" si="90"/>
        <v/>
      </c>
      <c r="X1951" t="str">
        <f t="shared" si="91"/>
        <v/>
      </c>
      <c r="Y1951" t="str">
        <f t="shared" ca="1" si="92"/>
        <v/>
      </c>
    </row>
    <row r="1952" spans="1:25" x14ac:dyDescent="0.25">
      <c r="A1952">
        <v>2715</v>
      </c>
      <c r="B1952" t="s">
        <v>94</v>
      </c>
      <c r="C1952" t="s">
        <v>87</v>
      </c>
      <c r="D1952" t="s">
        <v>80</v>
      </c>
      <c r="E1952" t="s">
        <v>22</v>
      </c>
      <c r="F1952" t="s">
        <v>81</v>
      </c>
      <c r="G1952" t="s">
        <v>4171</v>
      </c>
      <c r="H1952" t="s">
        <v>25</v>
      </c>
      <c r="I1952" t="s">
        <v>25</v>
      </c>
      <c r="J1952" s="49" t="s">
        <v>7820</v>
      </c>
      <c r="K1952" t="s">
        <v>82</v>
      </c>
      <c r="L1952" t="s">
        <v>83</v>
      </c>
      <c r="M1952" s="50">
        <v>42636</v>
      </c>
      <c r="N1952" s="50">
        <v>42636</v>
      </c>
      <c r="O1952" s="51">
        <v>2.2999999523162842</v>
      </c>
      <c r="P1952" s="51">
        <v>0</v>
      </c>
      <c r="Q1952">
        <v>100</v>
      </c>
      <c r="R1952" s="49" t="s">
        <v>4172</v>
      </c>
      <c r="S1952" s="49" t="s">
        <v>4172</v>
      </c>
      <c r="T1952" t="s">
        <v>84</v>
      </c>
      <c r="U1952" t="s">
        <v>24</v>
      </c>
      <c r="V1952" t="s">
        <v>85</v>
      </c>
      <c r="W1952" t="str">
        <f t="shared" ca="1" si="90"/>
        <v/>
      </c>
      <c r="X1952" t="str">
        <f t="shared" si="91"/>
        <v/>
      </c>
      <c r="Y1952" t="str">
        <f t="shared" ca="1" si="92"/>
        <v/>
      </c>
    </row>
    <row r="1953" spans="1:25" x14ac:dyDescent="0.25">
      <c r="A1953">
        <v>2733</v>
      </c>
      <c r="B1953" t="s">
        <v>94</v>
      </c>
      <c r="C1953" t="s">
        <v>87</v>
      </c>
      <c r="D1953" t="s">
        <v>80</v>
      </c>
      <c r="E1953" t="s">
        <v>22</v>
      </c>
      <c r="F1953" t="s">
        <v>81</v>
      </c>
      <c r="G1953" t="s">
        <v>4173</v>
      </c>
      <c r="H1953" t="s">
        <v>25</v>
      </c>
      <c r="I1953" t="s">
        <v>25</v>
      </c>
      <c r="J1953" s="49" t="s">
        <v>7821</v>
      </c>
      <c r="K1953" t="s">
        <v>82</v>
      </c>
      <c r="L1953" t="s">
        <v>83</v>
      </c>
      <c r="M1953" s="50">
        <v>42636</v>
      </c>
      <c r="N1953" s="50">
        <v>42636</v>
      </c>
      <c r="O1953" s="51">
        <v>1.5</v>
      </c>
      <c r="P1953" s="51">
        <v>0</v>
      </c>
      <c r="Q1953">
        <v>100</v>
      </c>
      <c r="R1953" s="49" t="s">
        <v>4174</v>
      </c>
      <c r="S1953" s="49" t="s">
        <v>4174</v>
      </c>
      <c r="T1953" t="s">
        <v>84</v>
      </c>
      <c r="U1953" t="s">
        <v>24</v>
      </c>
      <c r="V1953" t="s">
        <v>85</v>
      </c>
      <c r="W1953" t="str">
        <f t="shared" ca="1" si="90"/>
        <v/>
      </c>
      <c r="X1953" t="str">
        <f t="shared" si="91"/>
        <v/>
      </c>
      <c r="Y1953" t="str">
        <f t="shared" ca="1" si="92"/>
        <v/>
      </c>
    </row>
    <row r="1954" spans="1:25" x14ac:dyDescent="0.25">
      <c r="A1954">
        <v>2735</v>
      </c>
      <c r="B1954" t="s">
        <v>94</v>
      </c>
      <c r="C1954" t="s">
        <v>87</v>
      </c>
      <c r="D1954" t="s">
        <v>80</v>
      </c>
      <c r="E1954" t="s">
        <v>22</v>
      </c>
      <c r="F1954" t="s">
        <v>81</v>
      </c>
      <c r="G1954" t="s">
        <v>4175</v>
      </c>
      <c r="H1954" t="s">
        <v>25</v>
      </c>
      <c r="I1954" t="s">
        <v>25</v>
      </c>
      <c r="J1954" s="49" t="s">
        <v>7822</v>
      </c>
      <c r="K1954" t="s">
        <v>82</v>
      </c>
      <c r="L1954" t="s">
        <v>83</v>
      </c>
      <c r="M1954" s="50">
        <v>42636</v>
      </c>
      <c r="N1954" s="50">
        <v>42636</v>
      </c>
      <c r="O1954" s="51">
        <v>1.7999999523162842</v>
      </c>
      <c r="P1954" s="51">
        <v>0</v>
      </c>
      <c r="Q1954">
        <v>100</v>
      </c>
      <c r="R1954" s="49" t="s">
        <v>4176</v>
      </c>
      <c r="S1954" s="49" t="s">
        <v>4176</v>
      </c>
      <c r="T1954" t="s">
        <v>84</v>
      </c>
      <c r="U1954" t="s">
        <v>24</v>
      </c>
      <c r="V1954" t="s">
        <v>85</v>
      </c>
      <c r="W1954" t="str">
        <f t="shared" ca="1" si="90"/>
        <v/>
      </c>
      <c r="X1954" t="str">
        <f t="shared" si="91"/>
        <v/>
      </c>
      <c r="Y1954" t="str">
        <f t="shared" ca="1" si="92"/>
        <v/>
      </c>
    </row>
    <row r="1955" spans="1:25" x14ac:dyDescent="0.25">
      <c r="A1955">
        <v>2758</v>
      </c>
      <c r="B1955" t="s">
        <v>94</v>
      </c>
      <c r="C1955" t="s">
        <v>79</v>
      </c>
      <c r="D1955" t="s">
        <v>80</v>
      </c>
      <c r="E1955" t="s">
        <v>22</v>
      </c>
      <c r="F1955" t="s">
        <v>81</v>
      </c>
      <c r="G1955" t="s">
        <v>3879</v>
      </c>
      <c r="H1955" t="s">
        <v>23</v>
      </c>
      <c r="I1955" t="s">
        <v>23</v>
      </c>
      <c r="J1955" s="49" t="s">
        <v>4177</v>
      </c>
      <c r="K1955" t="s">
        <v>82</v>
      </c>
      <c r="L1955" t="s">
        <v>83</v>
      </c>
      <c r="M1955" s="50">
        <v>42635</v>
      </c>
      <c r="N1955" s="50">
        <v>42635</v>
      </c>
      <c r="O1955" s="51">
        <v>1</v>
      </c>
      <c r="P1955" s="51">
        <v>0</v>
      </c>
      <c r="Q1955">
        <v>100</v>
      </c>
      <c r="R1955" s="49" t="s">
        <v>4178</v>
      </c>
      <c r="S1955" s="49" t="s">
        <v>4178</v>
      </c>
      <c r="T1955" t="s">
        <v>84</v>
      </c>
      <c r="U1955" t="s">
        <v>24</v>
      </c>
      <c r="V1955" t="s">
        <v>85</v>
      </c>
      <c r="W1955" t="str">
        <f t="shared" ca="1" si="90"/>
        <v/>
      </c>
      <c r="X1955" t="str">
        <f t="shared" si="91"/>
        <v/>
      </c>
      <c r="Y1955" t="str">
        <f t="shared" ca="1" si="92"/>
        <v/>
      </c>
    </row>
    <row r="1956" spans="1:25" x14ac:dyDescent="0.25">
      <c r="A1956">
        <v>2759</v>
      </c>
      <c r="B1956" t="s">
        <v>94</v>
      </c>
      <c r="C1956" t="s">
        <v>79</v>
      </c>
      <c r="D1956" t="s">
        <v>80</v>
      </c>
      <c r="E1956" t="s">
        <v>22</v>
      </c>
      <c r="F1956" t="s">
        <v>81</v>
      </c>
      <c r="G1956" t="s">
        <v>95</v>
      </c>
      <c r="H1956" t="s">
        <v>23</v>
      </c>
      <c r="I1956" t="s">
        <v>23</v>
      </c>
      <c r="J1956" s="49" t="s">
        <v>4179</v>
      </c>
      <c r="K1956" t="s">
        <v>82</v>
      </c>
      <c r="L1956" t="s">
        <v>83</v>
      </c>
      <c r="M1956" s="50">
        <v>42635</v>
      </c>
      <c r="N1956" s="50">
        <v>42635</v>
      </c>
      <c r="O1956" s="51">
        <v>1</v>
      </c>
      <c r="P1956" s="51">
        <v>0</v>
      </c>
      <c r="Q1956">
        <v>100</v>
      </c>
      <c r="R1956" s="49" t="s">
        <v>4180</v>
      </c>
      <c r="S1956" s="49" t="s">
        <v>4180</v>
      </c>
      <c r="T1956" t="s">
        <v>84</v>
      </c>
      <c r="U1956" t="s">
        <v>24</v>
      </c>
      <c r="V1956" t="s">
        <v>85</v>
      </c>
      <c r="W1956" t="str">
        <f t="shared" ca="1" si="90"/>
        <v/>
      </c>
      <c r="X1956" t="str">
        <f t="shared" si="91"/>
        <v/>
      </c>
      <c r="Y1956" t="str">
        <f t="shared" ca="1" si="92"/>
        <v/>
      </c>
    </row>
    <row r="1957" spans="1:25" x14ac:dyDescent="0.25">
      <c r="A1957">
        <v>2760</v>
      </c>
      <c r="B1957" t="s">
        <v>94</v>
      </c>
      <c r="C1957" t="s">
        <v>79</v>
      </c>
      <c r="D1957" t="s">
        <v>80</v>
      </c>
      <c r="E1957" t="s">
        <v>22</v>
      </c>
      <c r="F1957" t="s">
        <v>81</v>
      </c>
      <c r="G1957" t="s">
        <v>95</v>
      </c>
      <c r="H1957" t="s">
        <v>23</v>
      </c>
      <c r="I1957" t="s">
        <v>23</v>
      </c>
      <c r="J1957" s="49" t="s">
        <v>4181</v>
      </c>
      <c r="K1957" t="s">
        <v>82</v>
      </c>
      <c r="L1957" t="s">
        <v>83</v>
      </c>
      <c r="M1957" s="50">
        <v>42635</v>
      </c>
      <c r="N1957" s="50">
        <v>42635</v>
      </c>
      <c r="O1957" s="51">
        <v>1</v>
      </c>
      <c r="P1957" s="51">
        <v>0</v>
      </c>
      <c r="Q1957">
        <v>100</v>
      </c>
      <c r="R1957" s="49" t="s">
        <v>4182</v>
      </c>
      <c r="S1957" s="49" t="s">
        <v>4182</v>
      </c>
      <c r="T1957" t="s">
        <v>84</v>
      </c>
      <c r="U1957" t="s">
        <v>24</v>
      </c>
      <c r="V1957" t="s">
        <v>85</v>
      </c>
      <c r="W1957" t="str">
        <f t="shared" ca="1" si="90"/>
        <v/>
      </c>
      <c r="X1957" t="str">
        <f t="shared" si="91"/>
        <v/>
      </c>
      <c r="Y1957" t="str">
        <f t="shared" ca="1" si="92"/>
        <v/>
      </c>
    </row>
    <row r="1958" spans="1:25" x14ac:dyDescent="0.25">
      <c r="A1958">
        <v>2761</v>
      </c>
      <c r="B1958" t="s">
        <v>94</v>
      </c>
      <c r="C1958" t="s">
        <v>79</v>
      </c>
      <c r="D1958" t="s">
        <v>80</v>
      </c>
      <c r="E1958" t="s">
        <v>22</v>
      </c>
      <c r="F1958" t="s">
        <v>81</v>
      </c>
      <c r="G1958" t="s">
        <v>95</v>
      </c>
      <c r="H1958" t="s">
        <v>23</v>
      </c>
      <c r="I1958" t="s">
        <v>23</v>
      </c>
      <c r="J1958" s="49" t="s">
        <v>4183</v>
      </c>
      <c r="K1958" t="s">
        <v>82</v>
      </c>
      <c r="L1958" t="s">
        <v>83</v>
      </c>
      <c r="M1958" s="50">
        <v>42635</v>
      </c>
      <c r="N1958" s="50">
        <v>42635</v>
      </c>
      <c r="O1958" s="51">
        <v>1</v>
      </c>
      <c r="P1958" s="51">
        <v>0</v>
      </c>
      <c r="Q1958">
        <v>100</v>
      </c>
      <c r="R1958" s="49" t="s">
        <v>4184</v>
      </c>
      <c r="S1958" s="49" t="s">
        <v>4184</v>
      </c>
      <c r="T1958" t="s">
        <v>84</v>
      </c>
      <c r="U1958" t="s">
        <v>24</v>
      </c>
      <c r="V1958" t="s">
        <v>85</v>
      </c>
      <c r="W1958" t="str">
        <f t="shared" ca="1" si="90"/>
        <v/>
      </c>
      <c r="X1958" t="str">
        <f t="shared" si="91"/>
        <v/>
      </c>
      <c r="Y1958" t="str">
        <f t="shared" ca="1" si="92"/>
        <v/>
      </c>
    </row>
    <row r="1959" spans="1:25" x14ac:dyDescent="0.25">
      <c r="A1959">
        <v>2762</v>
      </c>
      <c r="B1959" t="s">
        <v>94</v>
      </c>
      <c r="C1959" t="s">
        <v>79</v>
      </c>
      <c r="D1959" t="s">
        <v>80</v>
      </c>
      <c r="E1959" t="s">
        <v>22</v>
      </c>
      <c r="F1959" t="s">
        <v>81</v>
      </c>
      <c r="G1959" t="s">
        <v>95</v>
      </c>
      <c r="H1959" t="s">
        <v>23</v>
      </c>
      <c r="I1959" t="s">
        <v>23</v>
      </c>
      <c r="J1959" s="49" t="s">
        <v>4185</v>
      </c>
      <c r="K1959" t="s">
        <v>82</v>
      </c>
      <c r="L1959" t="s">
        <v>83</v>
      </c>
      <c r="M1959" s="50">
        <v>42635</v>
      </c>
      <c r="N1959" s="50">
        <v>42635</v>
      </c>
      <c r="O1959" s="51">
        <v>1</v>
      </c>
      <c r="P1959" s="51">
        <v>0</v>
      </c>
      <c r="Q1959">
        <v>100</v>
      </c>
      <c r="R1959" s="49" t="s">
        <v>4186</v>
      </c>
      <c r="S1959" s="49" t="s">
        <v>4186</v>
      </c>
      <c r="T1959" t="s">
        <v>84</v>
      </c>
      <c r="U1959" t="s">
        <v>24</v>
      </c>
      <c r="V1959" t="s">
        <v>85</v>
      </c>
      <c r="W1959" t="str">
        <f t="shared" ca="1" si="90"/>
        <v/>
      </c>
      <c r="X1959" t="str">
        <f t="shared" si="91"/>
        <v/>
      </c>
      <c r="Y1959" t="str">
        <f t="shared" ca="1" si="92"/>
        <v/>
      </c>
    </row>
    <row r="1960" spans="1:25" x14ac:dyDescent="0.25">
      <c r="A1960">
        <v>2763</v>
      </c>
      <c r="B1960" t="s">
        <v>94</v>
      </c>
      <c r="C1960" t="s">
        <v>79</v>
      </c>
      <c r="D1960" t="s">
        <v>80</v>
      </c>
      <c r="E1960" t="s">
        <v>22</v>
      </c>
      <c r="F1960" t="s">
        <v>81</v>
      </c>
      <c r="G1960" t="s">
        <v>3879</v>
      </c>
      <c r="H1960" t="s">
        <v>23</v>
      </c>
      <c r="I1960" t="s">
        <v>23</v>
      </c>
      <c r="J1960" s="49" t="s">
        <v>4187</v>
      </c>
      <c r="K1960" t="s">
        <v>82</v>
      </c>
      <c r="L1960" t="s">
        <v>83</v>
      </c>
      <c r="M1960" s="50">
        <v>42635</v>
      </c>
      <c r="N1960" s="50">
        <v>42635</v>
      </c>
      <c r="O1960" s="51">
        <v>1</v>
      </c>
      <c r="P1960" s="51">
        <v>0</v>
      </c>
      <c r="Q1960">
        <v>100</v>
      </c>
      <c r="R1960" s="49" t="s">
        <v>4188</v>
      </c>
      <c r="S1960" s="49" t="s">
        <v>4188</v>
      </c>
      <c r="T1960" t="s">
        <v>84</v>
      </c>
      <c r="U1960" t="s">
        <v>24</v>
      </c>
      <c r="V1960" t="s">
        <v>85</v>
      </c>
      <c r="W1960" t="str">
        <f t="shared" ca="1" si="90"/>
        <v/>
      </c>
      <c r="X1960" t="str">
        <f t="shared" si="91"/>
        <v/>
      </c>
      <c r="Y1960" t="str">
        <f t="shared" ca="1" si="92"/>
        <v/>
      </c>
    </row>
    <row r="1961" spans="1:25" x14ac:dyDescent="0.25">
      <c r="A1961">
        <v>2764</v>
      </c>
      <c r="B1961" t="s">
        <v>94</v>
      </c>
      <c r="C1961" t="s">
        <v>79</v>
      </c>
      <c r="D1961" t="s">
        <v>80</v>
      </c>
      <c r="E1961" t="s">
        <v>22</v>
      </c>
      <c r="F1961" t="s">
        <v>81</v>
      </c>
      <c r="G1961" t="s">
        <v>95</v>
      </c>
      <c r="H1961" t="s">
        <v>23</v>
      </c>
      <c r="I1961" t="s">
        <v>23</v>
      </c>
      <c r="J1961" s="49" t="s">
        <v>4189</v>
      </c>
      <c r="K1961" t="s">
        <v>82</v>
      </c>
      <c r="L1961" t="s">
        <v>83</v>
      </c>
      <c r="M1961" s="50">
        <v>42635</v>
      </c>
      <c r="N1961" s="50">
        <v>42635</v>
      </c>
      <c r="O1961" s="51">
        <v>1</v>
      </c>
      <c r="P1961" s="51">
        <v>0</v>
      </c>
      <c r="Q1961">
        <v>100</v>
      </c>
      <c r="R1961" s="49" t="s">
        <v>4190</v>
      </c>
      <c r="S1961" s="49" t="s">
        <v>4190</v>
      </c>
      <c r="T1961" t="s">
        <v>84</v>
      </c>
      <c r="U1961" t="s">
        <v>24</v>
      </c>
      <c r="V1961" t="s">
        <v>85</v>
      </c>
      <c r="W1961" t="str">
        <f t="shared" ca="1" si="90"/>
        <v/>
      </c>
      <c r="X1961" t="str">
        <f t="shared" si="91"/>
        <v/>
      </c>
      <c r="Y1961" t="str">
        <f t="shared" ca="1" si="92"/>
        <v/>
      </c>
    </row>
    <row r="1962" spans="1:25" x14ac:dyDescent="0.25">
      <c r="A1962">
        <v>2765</v>
      </c>
      <c r="B1962" t="s">
        <v>94</v>
      </c>
      <c r="C1962" t="s">
        <v>79</v>
      </c>
      <c r="D1962" t="s">
        <v>80</v>
      </c>
      <c r="E1962" t="s">
        <v>22</v>
      </c>
      <c r="F1962" t="s">
        <v>81</v>
      </c>
      <c r="G1962" t="s">
        <v>95</v>
      </c>
      <c r="H1962" t="s">
        <v>23</v>
      </c>
      <c r="I1962" t="s">
        <v>23</v>
      </c>
      <c r="J1962" s="49" t="s">
        <v>4191</v>
      </c>
      <c r="K1962" t="s">
        <v>82</v>
      </c>
      <c r="L1962" t="s">
        <v>83</v>
      </c>
      <c r="M1962" s="50">
        <v>42635</v>
      </c>
      <c r="N1962" s="50">
        <v>42635</v>
      </c>
      <c r="O1962" s="51">
        <v>1</v>
      </c>
      <c r="P1962" s="51">
        <v>0</v>
      </c>
      <c r="Q1962">
        <v>100</v>
      </c>
      <c r="R1962" s="49" t="s">
        <v>4192</v>
      </c>
      <c r="S1962" s="49" t="s">
        <v>4192</v>
      </c>
      <c r="T1962" t="s">
        <v>84</v>
      </c>
      <c r="U1962" t="s">
        <v>24</v>
      </c>
      <c r="V1962" t="s">
        <v>85</v>
      </c>
      <c r="W1962" t="str">
        <f t="shared" ca="1" si="90"/>
        <v/>
      </c>
      <c r="X1962" t="str">
        <f t="shared" si="91"/>
        <v/>
      </c>
      <c r="Y1962" t="str">
        <f t="shared" ca="1" si="92"/>
        <v/>
      </c>
    </row>
    <row r="1963" spans="1:25" x14ac:dyDescent="0.25">
      <c r="A1963">
        <v>2766</v>
      </c>
      <c r="B1963" t="s">
        <v>94</v>
      </c>
      <c r="C1963" t="s">
        <v>79</v>
      </c>
      <c r="D1963" t="s">
        <v>80</v>
      </c>
      <c r="E1963" t="s">
        <v>22</v>
      </c>
      <c r="F1963" t="s">
        <v>81</v>
      </c>
      <c r="G1963" t="s">
        <v>95</v>
      </c>
      <c r="H1963" t="s">
        <v>23</v>
      </c>
      <c r="I1963" t="s">
        <v>23</v>
      </c>
      <c r="J1963" s="49" t="s">
        <v>4193</v>
      </c>
      <c r="K1963" t="s">
        <v>82</v>
      </c>
      <c r="L1963" t="s">
        <v>83</v>
      </c>
      <c r="M1963" s="50">
        <v>42635</v>
      </c>
      <c r="N1963" s="50">
        <v>42635</v>
      </c>
      <c r="O1963" s="51">
        <v>1</v>
      </c>
      <c r="P1963" s="51">
        <v>0</v>
      </c>
      <c r="Q1963">
        <v>100</v>
      </c>
      <c r="R1963" s="49" t="s">
        <v>4194</v>
      </c>
      <c r="S1963" s="49" t="s">
        <v>4194</v>
      </c>
      <c r="T1963" t="s">
        <v>84</v>
      </c>
      <c r="U1963" t="s">
        <v>24</v>
      </c>
      <c r="V1963" t="s">
        <v>85</v>
      </c>
      <c r="W1963" t="str">
        <f t="shared" ca="1" si="90"/>
        <v/>
      </c>
      <c r="X1963" t="str">
        <f t="shared" si="91"/>
        <v/>
      </c>
      <c r="Y1963" t="str">
        <f t="shared" ca="1" si="92"/>
        <v/>
      </c>
    </row>
    <row r="1964" spans="1:25" x14ac:dyDescent="0.25">
      <c r="A1964">
        <v>2767</v>
      </c>
      <c r="B1964" t="s">
        <v>94</v>
      </c>
      <c r="C1964" t="s">
        <v>79</v>
      </c>
      <c r="D1964" t="s">
        <v>80</v>
      </c>
      <c r="E1964" t="s">
        <v>22</v>
      </c>
      <c r="F1964" t="s">
        <v>81</v>
      </c>
      <c r="G1964" t="s">
        <v>95</v>
      </c>
      <c r="H1964" t="s">
        <v>23</v>
      </c>
      <c r="I1964" t="s">
        <v>23</v>
      </c>
      <c r="J1964" s="49" t="s">
        <v>4195</v>
      </c>
      <c r="K1964" t="s">
        <v>82</v>
      </c>
      <c r="L1964" t="s">
        <v>83</v>
      </c>
      <c r="M1964" s="50">
        <v>42635</v>
      </c>
      <c r="N1964" s="50">
        <v>42635</v>
      </c>
      <c r="O1964" s="51">
        <v>1</v>
      </c>
      <c r="P1964" s="51">
        <v>0</v>
      </c>
      <c r="Q1964">
        <v>100</v>
      </c>
      <c r="R1964" s="49" t="s">
        <v>4196</v>
      </c>
      <c r="S1964" s="49" t="s">
        <v>4196</v>
      </c>
      <c r="T1964" t="s">
        <v>84</v>
      </c>
      <c r="U1964" t="s">
        <v>24</v>
      </c>
      <c r="V1964" t="s">
        <v>85</v>
      </c>
      <c r="W1964" t="str">
        <f t="shared" ca="1" si="90"/>
        <v/>
      </c>
      <c r="X1964" t="str">
        <f t="shared" si="91"/>
        <v/>
      </c>
      <c r="Y1964" t="str">
        <f t="shared" ca="1" si="92"/>
        <v/>
      </c>
    </row>
    <row r="1965" spans="1:25" x14ac:dyDescent="0.25">
      <c r="A1965">
        <v>2770</v>
      </c>
      <c r="B1965" t="s">
        <v>94</v>
      </c>
      <c r="C1965" t="s">
        <v>79</v>
      </c>
      <c r="D1965" t="s">
        <v>80</v>
      </c>
      <c r="E1965" t="s">
        <v>22</v>
      </c>
      <c r="F1965" t="s">
        <v>81</v>
      </c>
      <c r="G1965" t="s">
        <v>3335</v>
      </c>
      <c r="H1965" t="s">
        <v>23</v>
      </c>
      <c r="I1965" t="s">
        <v>23</v>
      </c>
      <c r="J1965" s="49" t="s">
        <v>4197</v>
      </c>
      <c r="K1965" t="s">
        <v>82</v>
      </c>
      <c r="L1965" t="s">
        <v>83</v>
      </c>
      <c r="M1965" s="50">
        <v>42636</v>
      </c>
      <c r="N1965" s="50">
        <v>42636</v>
      </c>
      <c r="O1965" s="51">
        <v>1</v>
      </c>
      <c r="P1965" s="51">
        <v>0</v>
      </c>
      <c r="Q1965">
        <v>100</v>
      </c>
      <c r="R1965" s="49" t="s">
        <v>4198</v>
      </c>
      <c r="S1965" s="49" t="s">
        <v>4198</v>
      </c>
      <c r="T1965" t="s">
        <v>84</v>
      </c>
      <c r="U1965" t="s">
        <v>24</v>
      </c>
      <c r="V1965" t="s">
        <v>85</v>
      </c>
      <c r="W1965" t="str">
        <f t="shared" ca="1" si="90"/>
        <v/>
      </c>
      <c r="X1965" t="str">
        <f t="shared" si="91"/>
        <v/>
      </c>
      <c r="Y1965" t="str">
        <f t="shared" ca="1" si="92"/>
        <v/>
      </c>
    </row>
    <row r="1966" spans="1:25" x14ac:dyDescent="0.25">
      <c r="A1966">
        <v>2771</v>
      </c>
      <c r="B1966" t="s">
        <v>94</v>
      </c>
      <c r="C1966" t="s">
        <v>79</v>
      </c>
      <c r="D1966" t="s">
        <v>80</v>
      </c>
      <c r="E1966" t="s">
        <v>22</v>
      </c>
      <c r="F1966" t="s">
        <v>81</v>
      </c>
      <c r="G1966" t="s">
        <v>97</v>
      </c>
      <c r="H1966" t="s">
        <v>23</v>
      </c>
      <c r="I1966" t="s">
        <v>23</v>
      </c>
      <c r="J1966" s="49" t="s">
        <v>4199</v>
      </c>
      <c r="K1966" t="s">
        <v>82</v>
      </c>
      <c r="L1966" t="s">
        <v>83</v>
      </c>
      <c r="M1966" s="50">
        <v>42636</v>
      </c>
      <c r="N1966" s="50">
        <v>42636</v>
      </c>
      <c r="O1966" s="51">
        <v>1</v>
      </c>
      <c r="P1966" s="51">
        <v>0</v>
      </c>
      <c r="Q1966">
        <v>100</v>
      </c>
      <c r="R1966" s="49" t="s">
        <v>4200</v>
      </c>
      <c r="S1966" s="49" t="s">
        <v>4200</v>
      </c>
      <c r="T1966" t="s">
        <v>84</v>
      </c>
      <c r="U1966" t="s">
        <v>24</v>
      </c>
      <c r="V1966" t="s">
        <v>85</v>
      </c>
      <c r="W1966" t="str">
        <f t="shared" ca="1" si="90"/>
        <v/>
      </c>
      <c r="X1966" t="str">
        <f t="shared" si="91"/>
        <v/>
      </c>
      <c r="Y1966" t="str">
        <f t="shared" ca="1" si="92"/>
        <v/>
      </c>
    </row>
    <row r="1967" spans="1:25" x14ac:dyDescent="0.25">
      <c r="A1967">
        <v>2772</v>
      </c>
      <c r="B1967" t="s">
        <v>94</v>
      </c>
      <c r="C1967" t="s">
        <v>79</v>
      </c>
      <c r="D1967" t="s">
        <v>80</v>
      </c>
      <c r="E1967" t="s">
        <v>22</v>
      </c>
      <c r="F1967" t="s">
        <v>81</v>
      </c>
      <c r="G1967" t="s">
        <v>4201</v>
      </c>
      <c r="H1967" t="s">
        <v>23</v>
      </c>
      <c r="I1967" t="s">
        <v>23</v>
      </c>
      <c r="J1967" s="49" t="s">
        <v>4202</v>
      </c>
      <c r="K1967" t="s">
        <v>82</v>
      </c>
      <c r="L1967" t="s">
        <v>83</v>
      </c>
      <c r="M1967" s="50">
        <v>42636</v>
      </c>
      <c r="N1967" s="50">
        <v>42636</v>
      </c>
      <c r="O1967" s="51">
        <v>1</v>
      </c>
      <c r="P1967" s="51">
        <v>0</v>
      </c>
      <c r="Q1967">
        <v>100</v>
      </c>
      <c r="R1967" s="49" t="s">
        <v>4203</v>
      </c>
      <c r="S1967" s="49" t="s">
        <v>4203</v>
      </c>
      <c r="T1967" t="s">
        <v>84</v>
      </c>
      <c r="U1967" t="s">
        <v>24</v>
      </c>
      <c r="V1967" t="s">
        <v>85</v>
      </c>
      <c r="W1967" t="str">
        <f t="shared" ca="1" si="90"/>
        <v/>
      </c>
      <c r="X1967" t="str">
        <f t="shared" si="91"/>
        <v/>
      </c>
      <c r="Y1967" t="str">
        <f t="shared" ca="1" si="92"/>
        <v/>
      </c>
    </row>
    <row r="1968" spans="1:25" x14ac:dyDescent="0.25">
      <c r="A1968">
        <v>2773</v>
      </c>
      <c r="B1968" t="s">
        <v>94</v>
      </c>
      <c r="C1968" t="s">
        <v>79</v>
      </c>
      <c r="D1968" t="s">
        <v>80</v>
      </c>
      <c r="E1968" t="s">
        <v>22</v>
      </c>
      <c r="F1968" t="s">
        <v>81</v>
      </c>
      <c r="G1968" t="s">
        <v>4201</v>
      </c>
      <c r="H1968" t="s">
        <v>23</v>
      </c>
      <c r="I1968" t="s">
        <v>23</v>
      </c>
      <c r="J1968" s="49" t="s">
        <v>4204</v>
      </c>
      <c r="K1968" t="s">
        <v>82</v>
      </c>
      <c r="L1968" t="s">
        <v>83</v>
      </c>
      <c r="M1968" s="50">
        <v>42636</v>
      </c>
      <c r="N1968" s="50">
        <v>42636</v>
      </c>
      <c r="O1968" s="51">
        <v>1</v>
      </c>
      <c r="P1968" s="51">
        <v>0</v>
      </c>
      <c r="Q1968">
        <v>100</v>
      </c>
      <c r="R1968" s="49" t="s">
        <v>4205</v>
      </c>
      <c r="S1968" s="49" t="s">
        <v>4205</v>
      </c>
      <c r="T1968" t="s">
        <v>84</v>
      </c>
      <c r="U1968" t="s">
        <v>24</v>
      </c>
      <c r="V1968" t="s">
        <v>85</v>
      </c>
      <c r="W1968" t="str">
        <f t="shared" ca="1" si="90"/>
        <v/>
      </c>
      <c r="X1968" t="str">
        <f t="shared" si="91"/>
        <v/>
      </c>
      <c r="Y1968" t="str">
        <f t="shared" ca="1" si="92"/>
        <v/>
      </c>
    </row>
    <row r="1969" spans="1:25" x14ac:dyDescent="0.25">
      <c r="A1969">
        <v>2774</v>
      </c>
      <c r="B1969" t="s">
        <v>94</v>
      </c>
      <c r="C1969" t="s">
        <v>79</v>
      </c>
      <c r="D1969" t="s">
        <v>80</v>
      </c>
      <c r="E1969" t="s">
        <v>22</v>
      </c>
      <c r="F1969" t="s">
        <v>81</v>
      </c>
      <c r="G1969" t="s">
        <v>4201</v>
      </c>
      <c r="H1969" t="s">
        <v>23</v>
      </c>
      <c r="I1969" t="s">
        <v>23</v>
      </c>
      <c r="J1969" s="49" t="s">
        <v>4206</v>
      </c>
      <c r="K1969" t="s">
        <v>82</v>
      </c>
      <c r="L1969" t="s">
        <v>83</v>
      </c>
      <c r="M1969" s="50">
        <v>42636</v>
      </c>
      <c r="N1969" s="50">
        <v>42636</v>
      </c>
      <c r="O1969" s="51">
        <v>1</v>
      </c>
      <c r="P1969" s="51">
        <v>0</v>
      </c>
      <c r="Q1969">
        <v>100</v>
      </c>
      <c r="R1969" s="49" t="s">
        <v>4207</v>
      </c>
      <c r="S1969" s="49" t="s">
        <v>4207</v>
      </c>
      <c r="T1969" t="s">
        <v>84</v>
      </c>
      <c r="U1969" t="s">
        <v>24</v>
      </c>
      <c r="V1969" t="s">
        <v>85</v>
      </c>
      <c r="W1969" t="str">
        <f t="shared" ca="1" si="90"/>
        <v/>
      </c>
      <c r="X1969" t="str">
        <f t="shared" si="91"/>
        <v/>
      </c>
      <c r="Y1969" t="str">
        <f t="shared" ca="1" si="92"/>
        <v/>
      </c>
    </row>
    <row r="1970" spans="1:25" x14ac:dyDescent="0.25">
      <c r="A1970">
        <v>2775</v>
      </c>
      <c r="B1970" t="s">
        <v>94</v>
      </c>
      <c r="C1970" t="s">
        <v>79</v>
      </c>
      <c r="D1970" t="s">
        <v>80</v>
      </c>
      <c r="E1970" t="s">
        <v>22</v>
      </c>
      <c r="F1970" t="s">
        <v>81</v>
      </c>
      <c r="G1970" t="s">
        <v>4201</v>
      </c>
      <c r="H1970" t="s">
        <v>23</v>
      </c>
      <c r="I1970" t="s">
        <v>23</v>
      </c>
      <c r="J1970" s="49" t="s">
        <v>4208</v>
      </c>
      <c r="K1970" t="s">
        <v>82</v>
      </c>
      <c r="L1970" t="s">
        <v>83</v>
      </c>
      <c r="M1970" s="50">
        <v>42636</v>
      </c>
      <c r="N1970" s="50">
        <v>42636</v>
      </c>
      <c r="O1970" s="51">
        <v>1</v>
      </c>
      <c r="P1970" s="51">
        <v>0</v>
      </c>
      <c r="Q1970">
        <v>100</v>
      </c>
      <c r="R1970" s="49" t="s">
        <v>4209</v>
      </c>
      <c r="S1970" s="49" t="s">
        <v>4209</v>
      </c>
      <c r="T1970" t="s">
        <v>84</v>
      </c>
      <c r="U1970" t="s">
        <v>24</v>
      </c>
      <c r="V1970" t="s">
        <v>85</v>
      </c>
      <c r="W1970" t="str">
        <f t="shared" ca="1" si="90"/>
        <v/>
      </c>
      <c r="X1970" t="str">
        <f t="shared" si="91"/>
        <v/>
      </c>
      <c r="Y1970" t="str">
        <f t="shared" ca="1" si="92"/>
        <v/>
      </c>
    </row>
    <row r="1971" spans="1:25" x14ac:dyDescent="0.25">
      <c r="A1971">
        <v>2776</v>
      </c>
      <c r="B1971" t="s">
        <v>94</v>
      </c>
      <c r="C1971" t="s">
        <v>79</v>
      </c>
      <c r="D1971" t="s">
        <v>80</v>
      </c>
      <c r="E1971" t="s">
        <v>22</v>
      </c>
      <c r="F1971" t="s">
        <v>81</v>
      </c>
      <c r="G1971" t="s">
        <v>4201</v>
      </c>
      <c r="H1971" t="s">
        <v>23</v>
      </c>
      <c r="I1971" t="s">
        <v>23</v>
      </c>
      <c r="J1971" s="49" t="s">
        <v>4210</v>
      </c>
      <c r="K1971" t="s">
        <v>82</v>
      </c>
      <c r="L1971" t="s">
        <v>83</v>
      </c>
      <c r="M1971" s="50">
        <v>42636</v>
      </c>
      <c r="N1971" s="50">
        <v>42636</v>
      </c>
      <c r="O1971" s="51">
        <v>1</v>
      </c>
      <c r="P1971" s="51">
        <v>0</v>
      </c>
      <c r="Q1971">
        <v>100</v>
      </c>
      <c r="R1971" s="49" t="s">
        <v>4211</v>
      </c>
      <c r="S1971" s="49" t="s">
        <v>4211</v>
      </c>
      <c r="T1971" t="s">
        <v>84</v>
      </c>
      <c r="U1971" t="s">
        <v>24</v>
      </c>
      <c r="V1971" t="s">
        <v>85</v>
      </c>
      <c r="W1971" t="str">
        <f t="shared" ca="1" si="90"/>
        <v/>
      </c>
      <c r="X1971" t="str">
        <f t="shared" si="91"/>
        <v/>
      </c>
      <c r="Y1971" t="str">
        <f t="shared" ca="1" si="92"/>
        <v/>
      </c>
    </row>
    <row r="1972" spans="1:25" x14ac:dyDescent="0.25">
      <c r="A1972">
        <v>2777</v>
      </c>
      <c r="B1972" t="s">
        <v>94</v>
      </c>
      <c r="C1972" t="s">
        <v>79</v>
      </c>
      <c r="D1972" t="s">
        <v>80</v>
      </c>
      <c r="E1972" t="s">
        <v>22</v>
      </c>
      <c r="F1972" t="s">
        <v>81</v>
      </c>
      <c r="G1972" t="s">
        <v>4201</v>
      </c>
      <c r="H1972" t="s">
        <v>23</v>
      </c>
      <c r="I1972" t="s">
        <v>23</v>
      </c>
      <c r="J1972" s="49" t="s">
        <v>4212</v>
      </c>
      <c r="K1972" t="s">
        <v>82</v>
      </c>
      <c r="L1972" t="s">
        <v>83</v>
      </c>
      <c r="M1972" s="50">
        <v>42636</v>
      </c>
      <c r="N1972" s="50">
        <v>42636</v>
      </c>
      <c r="O1972" s="51">
        <v>1</v>
      </c>
      <c r="P1972" s="51">
        <v>0</v>
      </c>
      <c r="Q1972">
        <v>100</v>
      </c>
      <c r="R1972" s="49" t="s">
        <v>4213</v>
      </c>
      <c r="S1972" s="49" t="s">
        <v>4213</v>
      </c>
      <c r="T1972" t="s">
        <v>84</v>
      </c>
      <c r="U1972" t="s">
        <v>24</v>
      </c>
      <c r="V1972" t="s">
        <v>85</v>
      </c>
      <c r="W1972" t="str">
        <f t="shared" ca="1" si="90"/>
        <v/>
      </c>
      <c r="X1972" t="str">
        <f t="shared" si="91"/>
        <v/>
      </c>
      <c r="Y1972" t="str">
        <f t="shared" ca="1" si="92"/>
        <v/>
      </c>
    </row>
    <row r="1973" spans="1:25" x14ac:dyDescent="0.25">
      <c r="A1973">
        <v>2778</v>
      </c>
      <c r="B1973" t="s">
        <v>94</v>
      </c>
      <c r="C1973" t="s">
        <v>79</v>
      </c>
      <c r="D1973" t="s">
        <v>80</v>
      </c>
      <c r="E1973" t="s">
        <v>22</v>
      </c>
      <c r="F1973" t="s">
        <v>81</v>
      </c>
      <c r="G1973" t="s">
        <v>4201</v>
      </c>
      <c r="H1973" t="s">
        <v>23</v>
      </c>
      <c r="I1973" t="s">
        <v>23</v>
      </c>
      <c r="J1973" s="49" t="s">
        <v>4214</v>
      </c>
      <c r="K1973" t="s">
        <v>82</v>
      </c>
      <c r="L1973" t="s">
        <v>83</v>
      </c>
      <c r="M1973" s="50">
        <v>42636</v>
      </c>
      <c r="N1973" s="50">
        <v>42636</v>
      </c>
      <c r="O1973" s="51">
        <v>1</v>
      </c>
      <c r="P1973" s="51">
        <v>0</v>
      </c>
      <c r="Q1973">
        <v>100</v>
      </c>
      <c r="R1973" s="49" t="s">
        <v>4215</v>
      </c>
      <c r="S1973" s="49" t="s">
        <v>4215</v>
      </c>
      <c r="T1973" t="s">
        <v>84</v>
      </c>
      <c r="U1973" t="s">
        <v>24</v>
      </c>
      <c r="V1973" t="s">
        <v>85</v>
      </c>
      <c r="W1973" t="str">
        <f t="shared" ca="1" si="90"/>
        <v/>
      </c>
      <c r="X1973" t="str">
        <f t="shared" si="91"/>
        <v/>
      </c>
      <c r="Y1973" t="str">
        <f t="shared" ca="1" si="92"/>
        <v/>
      </c>
    </row>
    <row r="1974" spans="1:25" x14ac:dyDescent="0.25">
      <c r="A1974">
        <v>2779</v>
      </c>
      <c r="B1974" t="s">
        <v>94</v>
      </c>
      <c r="C1974" t="s">
        <v>79</v>
      </c>
      <c r="D1974" t="s">
        <v>80</v>
      </c>
      <c r="E1974" t="s">
        <v>22</v>
      </c>
      <c r="F1974" t="s">
        <v>81</v>
      </c>
      <c r="G1974" t="s">
        <v>571</v>
      </c>
      <c r="H1974" t="s">
        <v>23</v>
      </c>
      <c r="I1974" t="s">
        <v>23</v>
      </c>
      <c r="J1974" s="49" t="s">
        <v>4216</v>
      </c>
      <c r="K1974" t="s">
        <v>82</v>
      </c>
      <c r="L1974" t="s">
        <v>83</v>
      </c>
      <c r="M1974" s="50">
        <v>42636</v>
      </c>
      <c r="N1974" s="50">
        <v>42636</v>
      </c>
      <c r="O1974" s="51">
        <v>1</v>
      </c>
      <c r="P1974" s="51">
        <v>0</v>
      </c>
      <c r="Q1974">
        <v>100</v>
      </c>
      <c r="R1974" s="49" t="s">
        <v>4217</v>
      </c>
      <c r="S1974" s="49" t="s">
        <v>4217</v>
      </c>
      <c r="T1974" t="s">
        <v>84</v>
      </c>
      <c r="U1974" t="s">
        <v>24</v>
      </c>
      <c r="V1974" t="s">
        <v>85</v>
      </c>
      <c r="W1974" t="str">
        <f t="shared" ca="1" si="90"/>
        <v/>
      </c>
      <c r="X1974" t="str">
        <f t="shared" si="91"/>
        <v/>
      </c>
      <c r="Y1974" t="str">
        <f t="shared" ca="1" si="92"/>
        <v/>
      </c>
    </row>
    <row r="1975" spans="1:25" x14ac:dyDescent="0.25">
      <c r="A1975">
        <v>2780</v>
      </c>
      <c r="B1975" t="s">
        <v>94</v>
      </c>
      <c r="C1975" t="s">
        <v>79</v>
      </c>
      <c r="D1975" t="s">
        <v>80</v>
      </c>
      <c r="E1975" t="s">
        <v>22</v>
      </c>
      <c r="F1975" t="s">
        <v>81</v>
      </c>
      <c r="G1975" t="s">
        <v>95</v>
      </c>
      <c r="H1975" t="s">
        <v>23</v>
      </c>
      <c r="I1975" t="s">
        <v>23</v>
      </c>
      <c r="J1975" s="49" t="s">
        <v>4218</v>
      </c>
      <c r="K1975" t="s">
        <v>82</v>
      </c>
      <c r="L1975" t="s">
        <v>83</v>
      </c>
      <c r="M1975" s="50">
        <v>42636</v>
      </c>
      <c r="N1975" s="50">
        <v>42636</v>
      </c>
      <c r="O1975" s="51">
        <v>1</v>
      </c>
      <c r="P1975" s="51">
        <v>0</v>
      </c>
      <c r="Q1975">
        <v>100</v>
      </c>
      <c r="R1975" s="49" t="s">
        <v>4219</v>
      </c>
      <c r="S1975" s="49" t="s">
        <v>4219</v>
      </c>
      <c r="T1975" t="s">
        <v>84</v>
      </c>
      <c r="U1975" t="s">
        <v>24</v>
      </c>
      <c r="V1975" t="s">
        <v>85</v>
      </c>
      <c r="W1975" t="str">
        <f t="shared" ca="1" si="90"/>
        <v/>
      </c>
      <c r="X1975" t="str">
        <f t="shared" si="91"/>
        <v/>
      </c>
      <c r="Y1975" t="str">
        <f t="shared" ca="1" si="92"/>
        <v/>
      </c>
    </row>
    <row r="1976" spans="1:25" x14ac:dyDescent="0.25">
      <c r="A1976">
        <v>2781</v>
      </c>
      <c r="B1976" t="s">
        <v>94</v>
      </c>
      <c r="C1976" t="s">
        <v>79</v>
      </c>
      <c r="D1976" t="s">
        <v>80</v>
      </c>
      <c r="E1976" t="s">
        <v>22</v>
      </c>
      <c r="F1976" t="s">
        <v>81</v>
      </c>
      <c r="G1976" t="s">
        <v>95</v>
      </c>
      <c r="H1976" t="s">
        <v>23</v>
      </c>
      <c r="I1976" t="s">
        <v>23</v>
      </c>
      <c r="J1976" s="49" t="s">
        <v>4220</v>
      </c>
      <c r="K1976" t="s">
        <v>82</v>
      </c>
      <c r="L1976" t="s">
        <v>83</v>
      </c>
      <c r="M1976" s="50">
        <v>42636</v>
      </c>
      <c r="N1976" s="50">
        <v>42636</v>
      </c>
      <c r="O1976" s="51">
        <v>1</v>
      </c>
      <c r="P1976" s="51">
        <v>0</v>
      </c>
      <c r="Q1976">
        <v>100</v>
      </c>
      <c r="R1976" s="49" t="s">
        <v>4221</v>
      </c>
      <c r="S1976" s="49" t="s">
        <v>4221</v>
      </c>
      <c r="T1976" t="s">
        <v>84</v>
      </c>
      <c r="U1976" t="s">
        <v>24</v>
      </c>
      <c r="V1976" t="s">
        <v>85</v>
      </c>
      <c r="W1976" t="str">
        <f t="shared" ca="1" si="90"/>
        <v/>
      </c>
      <c r="X1976" t="str">
        <f t="shared" si="91"/>
        <v/>
      </c>
      <c r="Y1976" t="str">
        <f t="shared" ca="1" si="92"/>
        <v/>
      </c>
    </row>
    <row r="1977" spans="1:25" x14ac:dyDescent="0.25">
      <c r="A1977">
        <v>2782</v>
      </c>
      <c r="B1977" t="s">
        <v>94</v>
      </c>
      <c r="C1977" t="s">
        <v>79</v>
      </c>
      <c r="D1977" t="s">
        <v>80</v>
      </c>
      <c r="E1977" t="s">
        <v>22</v>
      </c>
      <c r="F1977" t="s">
        <v>81</v>
      </c>
      <c r="G1977" t="s">
        <v>95</v>
      </c>
      <c r="H1977" t="s">
        <v>23</v>
      </c>
      <c r="I1977" t="s">
        <v>23</v>
      </c>
      <c r="J1977" s="49" t="s">
        <v>4222</v>
      </c>
      <c r="K1977" t="s">
        <v>82</v>
      </c>
      <c r="L1977" t="s">
        <v>83</v>
      </c>
      <c r="M1977" s="50">
        <v>42636</v>
      </c>
      <c r="N1977" s="50">
        <v>42636</v>
      </c>
      <c r="O1977" s="51">
        <v>1</v>
      </c>
      <c r="P1977" s="51">
        <v>0</v>
      </c>
      <c r="Q1977">
        <v>100</v>
      </c>
      <c r="R1977" s="49" t="s">
        <v>4223</v>
      </c>
      <c r="S1977" s="49" t="s">
        <v>4223</v>
      </c>
      <c r="T1977" t="s">
        <v>84</v>
      </c>
      <c r="U1977" t="s">
        <v>24</v>
      </c>
      <c r="V1977" t="s">
        <v>85</v>
      </c>
      <c r="W1977" t="str">
        <f t="shared" ca="1" si="90"/>
        <v/>
      </c>
      <c r="X1977" t="str">
        <f t="shared" si="91"/>
        <v/>
      </c>
      <c r="Y1977" t="str">
        <f t="shared" ca="1" si="92"/>
        <v/>
      </c>
    </row>
    <row r="1978" spans="1:25" x14ac:dyDescent="0.25">
      <c r="A1978">
        <v>2783</v>
      </c>
      <c r="B1978" t="s">
        <v>94</v>
      </c>
      <c r="C1978" t="s">
        <v>79</v>
      </c>
      <c r="D1978" t="s">
        <v>80</v>
      </c>
      <c r="E1978" t="s">
        <v>22</v>
      </c>
      <c r="F1978" t="s">
        <v>81</v>
      </c>
      <c r="G1978" t="s">
        <v>95</v>
      </c>
      <c r="H1978" t="s">
        <v>23</v>
      </c>
      <c r="I1978" t="s">
        <v>23</v>
      </c>
      <c r="J1978" s="49" t="s">
        <v>4224</v>
      </c>
      <c r="K1978" t="s">
        <v>82</v>
      </c>
      <c r="L1978" t="s">
        <v>83</v>
      </c>
      <c r="M1978" s="50">
        <v>42636</v>
      </c>
      <c r="N1978" s="50">
        <v>42636</v>
      </c>
      <c r="O1978" s="51">
        <v>1</v>
      </c>
      <c r="P1978" s="51">
        <v>0</v>
      </c>
      <c r="Q1978">
        <v>100</v>
      </c>
      <c r="R1978" s="49" t="s">
        <v>4225</v>
      </c>
      <c r="S1978" s="49" t="s">
        <v>4224</v>
      </c>
      <c r="T1978" t="s">
        <v>84</v>
      </c>
      <c r="U1978" t="s">
        <v>24</v>
      </c>
      <c r="V1978" t="s">
        <v>85</v>
      </c>
      <c r="W1978" t="str">
        <f t="shared" ca="1" si="90"/>
        <v/>
      </c>
      <c r="X1978" t="str">
        <f t="shared" si="91"/>
        <v/>
      </c>
      <c r="Y1978" t="str">
        <f t="shared" ca="1" si="92"/>
        <v/>
      </c>
    </row>
    <row r="1979" spans="1:25" x14ac:dyDescent="0.25">
      <c r="A1979">
        <v>2795</v>
      </c>
      <c r="B1979" t="s">
        <v>94</v>
      </c>
      <c r="C1979" t="s">
        <v>79</v>
      </c>
      <c r="D1979" t="s">
        <v>80</v>
      </c>
      <c r="E1979" t="s">
        <v>22</v>
      </c>
      <c r="F1979" t="s">
        <v>92</v>
      </c>
      <c r="G1979" t="s">
        <v>3358</v>
      </c>
      <c r="H1979" t="s">
        <v>25</v>
      </c>
      <c r="I1979" t="s">
        <v>25</v>
      </c>
      <c r="J1979" s="49" t="s">
        <v>7823</v>
      </c>
      <c r="K1979" t="s">
        <v>82</v>
      </c>
      <c r="L1979" t="s">
        <v>83</v>
      </c>
      <c r="M1979" s="50">
        <v>42639</v>
      </c>
      <c r="N1979" s="50">
        <v>42639</v>
      </c>
      <c r="O1979" s="51">
        <v>1.2000000476837158</v>
      </c>
      <c r="P1979" s="51">
        <v>0</v>
      </c>
      <c r="Q1979">
        <v>100</v>
      </c>
      <c r="R1979" s="49" t="s">
        <v>4226</v>
      </c>
      <c r="S1979" s="49" t="s">
        <v>4226</v>
      </c>
      <c r="T1979" t="s">
        <v>84</v>
      </c>
      <c r="U1979" t="s">
        <v>24</v>
      </c>
      <c r="V1979" t="s">
        <v>85</v>
      </c>
      <c r="W1979" t="str">
        <f t="shared" ca="1" si="90"/>
        <v/>
      </c>
      <c r="X1979" t="str">
        <f t="shared" si="91"/>
        <v/>
      </c>
      <c r="Y1979" t="str">
        <f t="shared" ca="1" si="92"/>
        <v/>
      </c>
    </row>
    <row r="1980" spans="1:25" x14ac:dyDescent="0.25">
      <c r="A1980">
        <v>2798</v>
      </c>
      <c r="B1980" t="s">
        <v>94</v>
      </c>
      <c r="C1980" t="s">
        <v>79</v>
      </c>
      <c r="D1980" t="s">
        <v>80</v>
      </c>
      <c r="E1980" t="s">
        <v>22</v>
      </c>
      <c r="F1980" t="s">
        <v>81</v>
      </c>
      <c r="G1980" t="s">
        <v>4227</v>
      </c>
      <c r="H1980" t="s">
        <v>25</v>
      </c>
      <c r="I1980" t="s">
        <v>25</v>
      </c>
      <c r="J1980" s="49" t="s">
        <v>7824</v>
      </c>
      <c r="K1980" t="s">
        <v>82</v>
      </c>
      <c r="L1980" t="s">
        <v>83</v>
      </c>
      <c r="M1980" s="50">
        <v>42639</v>
      </c>
      <c r="N1980" s="50">
        <v>42639</v>
      </c>
      <c r="O1980" s="51">
        <v>1.2000000476837158</v>
      </c>
      <c r="P1980" s="51">
        <v>0</v>
      </c>
      <c r="Q1980">
        <v>100</v>
      </c>
      <c r="R1980" s="49" t="s">
        <v>4228</v>
      </c>
      <c r="S1980" s="49" t="s">
        <v>4228</v>
      </c>
      <c r="T1980" t="s">
        <v>84</v>
      </c>
      <c r="U1980" t="s">
        <v>24</v>
      </c>
      <c r="V1980" t="s">
        <v>85</v>
      </c>
      <c r="W1980" t="str">
        <f t="shared" ca="1" si="90"/>
        <v/>
      </c>
      <c r="X1980" t="str">
        <f t="shared" si="91"/>
        <v/>
      </c>
      <c r="Y1980" t="str">
        <f t="shared" ca="1" si="92"/>
        <v/>
      </c>
    </row>
    <row r="1981" spans="1:25" x14ac:dyDescent="0.25">
      <c r="A1981">
        <v>2803</v>
      </c>
      <c r="B1981" t="s">
        <v>94</v>
      </c>
      <c r="C1981" t="s">
        <v>87</v>
      </c>
      <c r="D1981" t="s">
        <v>80</v>
      </c>
      <c r="E1981" t="s">
        <v>22</v>
      </c>
      <c r="F1981" t="s">
        <v>81</v>
      </c>
      <c r="G1981" t="s">
        <v>4229</v>
      </c>
      <c r="H1981" t="s">
        <v>25</v>
      </c>
      <c r="I1981" t="s">
        <v>25</v>
      </c>
      <c r="J1981" s="49" t="s">
        <v>7825</v>
      </c>
      <c r="K1981" t="s">
        <v>82</v>
      </c>
      <c r="L1981" t="s">
        <v>83</v>
      </c>
      <c r="M1981" s="50">
        <v>42639</v>
      </c>
      <c r="N1981" s="50">
        <v>42639</v>
      </c>
      <c r="O1981" s="51">
        <v>8</v>
      </c>
      <c r="P1981" s="51">
        <v>0</v>
      </c>
      <c r="Q1981">
        <v>100</v>
      </c>
      <c r="R1981" s="49" t="s">
        <v>4230</v>
      </c>
      <c r="S1981" s="49" t="s">
        <v>7825</v>
      </c>
      <c r="T1981" t="s">
        <v>84</v>
      </c>
      <c r="U1981" t="s">
        <v>24</v>
      </c>
      <c r="V1981" t="s">
        <v>85</v>
      </c>
      <c r="W1981" t="str">
        <f t="shared" ca="1" si="90"/>
        <v/>
      </c>
      <c r="X1981" t="str">
        <f t="shared" si="91"/>
        <v/>
      </c>
      <c r="Y1981" t="str">
        <f t="shared" ca="1" si="92"/>
        <v/>
      </c>
    </row>
    <row r="1982" spans="1:25" x14ac:dyDescent="0.25">
      <c r="A1982">
        <v>2811</v>
      </c>
      <c r="B1982" t="s">
        <v>94</v>
      </c>
      <c r="C1982" t="s">
        <v>87</v>
      </c>
      <c r="D1982" t="s">
        <v>80</v>
      </c>
      <c r="E1982" t="s">
        <v>22</v>
      </c>
      <c r="F1982" t="s">
        <v>81</v>
      </c>
      <c r="G1982" t="s">
        <v>4231</v>
      </c>
      <c r="H1982" t="s">
        <v>25</v>
      </c>
      <c r="I1982" t="s">
        <v>25</v>
      </c>
      <c r="J1982" s="49" t="s">
        <v>7826</v>
      </c>
      <c r="K1982" t="s">
        <v>82</v>
      </c>
      <c r="L1982" t="s">
        <v>83</v>
      </c>
      <c r="M1982" s="50">
        <v>42639</v>
      </c>
      <c r="N1982" s="50">
        <v>42639</v>
      </c>
      <c r="O1982" s="51">
        <v>2.2999999523162842</v>
      </c>
      <c r="P1982" s="51">
        <v>0</v>
      </c>
      <c r="Q1982">
        <v>100</v>
      </c>
      <c r="R1982" s="49" t="s">
        <v>4232</v>
      </c>
      <c r="S1982" s="49" t="s">
        <v>7826</v>
      </c>
      <c r="T1982" t="s">
        <v>84</v>
      </c>
      <c r="U1982" t="s">
        <v>24</v>
      </c>
      <c r="V1982" t="s">
        <v>85</v>
      </c>
      <c r="W1982" t="str">
        <f t="shared" ca="1" si="90"/>
        <v/>
      </c>
      <c r="X1982" t="str">
        <f t="shared" si="91"/>
        <v/>
      </c>
      <c r="Y1982" t="str">
        <f t="shared" ca="1" si="92"/>
        <v/>
      </c>
    </row>
    <row r="1983" spans="1:25" x14ac:dyDescent="0.25">
      <c r="A1983">
        <v>2820</v>
      </c>
      <c r="B1983" t="s">
        <v>94</v>
      </c>
      <c r="C1983" t="s">
        <v>79</v>
      </c>
      <c r="D1983" t="s">
        <v>80</v>
      </c>
      <c r="E1983" t="s">
        <v>22</v>
      </c>
      <c r="F1983" t="s">
        <v>81</v>
      </c>
      <c r="G1983" t="s">
        <v>4233</v>
      </c>
      <c r="H1983" t="s">
        <v>25</v>
      </c>
      <c r="I1983" t="s">
        <v>25</v>
      </c>
      <c r="J1983" s="49" t="s">
        <v>7827</v>
      </c>
      <c r="K1983" t="s">
        <v>82</v>
      </c>
      <c r="L1983" t="s">
        <v>83</v>
      </c>
      <c r="M1983" s="50">
        <v>42639</v>
      </c>
      <c r="N1983" s="50">
        <v>42639</v>
      </c>
      <c r="O1983" s="51">
        <v>1</v>
      </c>
      <c r="P1983" s="51">
        <v>0</v>
      </c>
      <c r="Q1983">
        <v>100</v>
      </c>
      <c r="R1983" s="49" t="s">
        <v>4234</v>
      </c>
      <c r="S1983" s="49" t="s">
        <v>4234</v>
      </c>
      <c r="T1983" t="s">
        <v>84</v>
      </c>
      <c r="U1983" t="s">
        <v>24</v>
      </c>
      <c r="V1983" t="s">
        <v>85</v>
      </c>
      <c r="W1983" t="str">
        <f t="shared" ca="1" si="90"/>
        <v/>
      </c>
      <c r="X1983" t="str">
        <f t="shared" si="91"/>
        <v/>
      </c>
      <c r="Y1983" t="str">
        <f t="shared" ca="1" si="92"/>
        <v/>
      </c>
    </row>
    <row r="1984" spans="1:25" x14ac:dyDescent="0.25">
      <c r="A1984">
        <v>2822</v>
      </c>
      <c r="B1984" t="s">
        <v>94</v>
      </c>
      <c r="C1984" t="s">
        <v>87</v>
      </c>
      <c r="D1984" t="s">
        <v>80</v>
      </c>
      <c r="E1984" t="s">
        <v>28</v>
      </c>
      <c r="F1984" t="s">
        <v>81</v>
      </c>
      <c r="G1984" t="s">
        <v>4235</v>
      </c>
      <c r="H1984" t="s">
        <v>25</v>
      </c>
      <c r="I1984" t="s">
        <v>25</v>
      </c>
      <c r="J1984" s="49" t="s">
        <v>4236</v>
      </c>
      <c r="K1984" t="s">
        <v>82</v>
      </c>
      <c r="L1984" t="s">
        <v>83</v>
      </c>
      <c r="M1984" s="50">
        <v>42639</v>
      </c>
      <c r="N1984" s="50">
        <v>42639</v>
      </c>
      <c r="O1984" s="51">
        <v>12</v>
      </c>
      <c r="P1984" s="51">
        <v>0</v>
      </c>
      <c r="Q1984">
        <v>0</v>
      </c>
      <c r="R1984" s="49" t="s">
        <v>4236</v>
      </c>
      <c r="S1984" s="49" t="s">
        <v>86</v>
      </c>
      <c r="T1984" t="s">
        <v>84</v>
      </c>
      <c r="U1984" t="s">
        <v>24</v>
      </c>
      <c r="V1984" t="s">
        <v>85</v>
      </c>
      <c r="W1984" t="str">
        <f t="shared" ca="1" si="90"/>
        <v/>
      </c>
      <c r="X1984" t="str">
        <f t="shared" si="91"/>
        <v/>
      </c>
      <c r="Y1984">
        <f t="shared" ca="1" si="92"/>
        <v>1</v>
      </c>
    </row>
    <row r="1985" spans="1:25" x14ac:dyDescent="0.25">
      <c r="A1985">
        <v>2843</v>
      </c>
      <c r="B1985" t="s">
        <v>94</v>
      </c>
      <c r="C1985" t="s">
        <v>79</v>
      </c>
      <c r="D1985" t="s">
        <v>80</v>
      </c>
      <c r="E1985" t="s">
        <v>22</v>
      </c>
      <c r="F1985" t="s">
        <v>81</v>
      </c>
      <c r="G1985" t="s">
        <v>4237</v>
      </c>
      <c r="H1985" t="s">
        <v>25</v>
      </c>
      <c r="I1985" t="s">
        <v>25</v>
      </c>
      <c r="J1985" s="49" t="s">
        <v>7828</v>
      </c>
      <c r="K1985" t="s">
        <v>82</v>
      </c>
      <c r="L1985" t="s">
        <v>83</v>
      </c>
      <c r="M1985" s="50">
        <v>42639</v>
      </c>
      <c r="N1985" s="50">
        <v>42639</v>
      </c>
      <c r="O1985" s="51">
        <v>1.2000000476837158</v>
      </c>
      <c r="P1985" s="51">
        <v>0</v>
      </c>
      <c r="Q1985">
        <v>100</v>
      </c>
      <c r="R1985" s="49" t="s">
        <v>4238</v>
      </c>
      <c r="S1985" s="49" t="s">
        <v>4238</v>
      </c>
      <c r="T1985" t="s">
        <v>84</v>
      </c>
      <c r="U1985" t="s">
        <v>24</v>
      </c>
      <c r="V1985" t="s">
        <v>85</v>
      </c>
      <c r="W1985" t="str">
        <f t="shared" ca="1" si="90"/>
        <v/>
      </c>
      <c r="X1985" t="str">
        <f t="shared" si="91"/>
        <v/>
      </c>
      <c r="Y1985" t="str">
        <f t="shared" ca="1" si="92"/>
        <v/>
      </c>
    </row>
    <row r="1986" spans="1:25" x14ac:dyDescent="0.25">
      <c r="A1986">
        <v>2846</v>
      </c>
      <c r="B1986" t="s">
        <v>94</v>
      </c>
      <c r="C1986" t="s">
        <v>79</v>
      </c>
      <c r="D1986" t="s">
        <v>80</v>
      </c>
      <c r="E1986" t="s">
        <v>22</v>
      </c>
      <c r="F1986" t="s">
        <v>3040</v>
      </c>
      <c r="G1986" t="s">
        <v>4239</v>
      </c>
      <c r="H1986" t="s">
        <v>25</v>
      </c>
      <c r="I1986" t="s">
        <v>25</v>
      </c>
      <c r="J1986" s="49" t="s">
        <v>7829</v>
      </c>
      <c r="K1986" t="s">
        <v>82</v>
      </c>
      <c r="L1986" t="s">
        <v>83</v>
      </c>
      <c r="M1986" s="50">
        <v>42639</v>
      </c>
      <c r="N1986" s="50">
        <v>42639</v>
      </c>
      <c r="O1986" s="51">
        <v>4</v>
      </c>
      <c r="P1986" s="51">
        <v>0</v>
      </c>
      <c r="Q1986">
        <v>100</v>
      </c>
      <c r="R1986" s="49" t="s">
        <v>4240</v>
      </c>
      <c r="S1986" s="49" t="s">
        <v>4240</v>
      </c>
      <c r="T1986" t="s">
        <v>84</v>
      </c>
      <c r="U1986" t="s">
        <v>24</v>
      </c>
      <c r="V1986" t="s">
        <v>85</v>
      </c>
      <c r="W1986" t="str">
        <f t="shared" ref="W1986:W2049" ca="1" si="93">IF($E1986="Nova",IF(($M1986-TODAY()&lt;0),1,""),"")</f>
        <v/>
      </c>
      <c r="X1986" t="str">
        <f t="shared" ref="X1986:X2049" si="94">IF($E1986="Concluída",IF(($N1986-M1986&gt;0),1,""),"")</f>
        <v/>
      </c>
      <c r="Y1986" t="str">
        <f t="shared" ref="Y1986:Y2049" ca="1" si="95">IF($E1986="Em Andamento",IF(($M1986-TODAY()&lt;0),1,""),"")</f>
        <v/>
      </c>
    </row>
    <row r="1987" spans="1:25" x14ac:dyDescent="0.25">
      <c r="A1987">
        <v>2848</v>
      </c>
      <c r="B1987" t="s">
        <v>94</v>
      </c>
      <c r="C1987" t="s">
        <v>79</v>
      </c>
      <c r="D1987" t="s">
        <v>80</v>
      </c>
      <c r="E1987" t="s">
        <v>22</v>
      </c>
      <c r="F1987" t="s">
        <v>81</v>
      </c>
      <c r="G1987" t="s">
        <v>4241</v>
      </c>
      <c r="H1987" t="s">
        <v>25</v>
      </c>
      <c r="I1987" t="s">
        <v>25</v>
      </c>
      <c r="J1987" s="49" t="s">
        <v>7830</v>
      </c>
      <c r="K1987" t="s">
        <v>82</v>
      </c>
      <c r="L1987" t="s">
        <v>83</v>
      </c>
      <c r="M1987" s="50">
        <v>42639</v>
      </c>
      <c r="N1987" s="50">
        <v>42639</v>
      </c>
      <c r="O1987" s="51">
        <v>1.2999999523162842</v>
      </c>
      <c r="P1987" s="51">
        <v>0</v>
      </c>
      <c r="Q1987">
        <v>100</v>
      </c>
      <c r="R1987" s="49" t="s">
        <v>4242</v>
      </c>
      <c r="S1987" s="49" t="s">
        <v>7830</v>
      </c>
      <c r="T1987" t="s">
        <v>84</v>
      </c>
      <c r="U1987" t="s">
        <v>24</v>
      </c>
      <c r="V1987" t="s">
        <v>85</v>
      </c>
      <c r="W1987" t="str">
        <f t="shared" ca="1" si="93"/>
        <v/>
      </c>
      <c r="X1987" t="str">
        <f t="shared" si="94"/>
        <v/>
      </c>
      <c r="Y1987" t="str">
        <f t="shared" ca="1" si="95"/>
        <v/>
      </c>
    </row>
    <row r="1988" spans="1:25" x14ac:dyDescent="0.25">
      <c r="A1988">
        <v>2851</v>
      </c>
      <c r="B1988" t="s">
        <v>94</v>
      </c>
      <c r="C1988" t="s">
        <v>79</v>
      </c>
      <c r="D1988" t="s">
        <v>80</v>
      </c>
      <c r="E1988" t="s">
        <v>22</v>
      </c>
      <c r="F1988" t="s">
        <v>81</v>
      </c>
      <c r="G1988" t="s">
        <v>4243</v>
      </c>
      <c r="H1988" t="s">
        <v>25</v>
      </c>
      <c r="I1988" t="s">
        <v>25</v>
      </c>
      <c r="J1988" s="49" t="s">
        <v>4244</v>
      </c>
      <c r="K1988" t="s">
        <v>82</v>
      </c>
      <c r="L1988" t="s">
        <v>83</v>
      </c>
      <c r="M1988" s="50">
        <v>42639</v>
      </c>
      <c r="N1988" s="50">
        <v>42639</v>
      </c>
      <c r="O1988" s="51">
        <v>1.2999999523162842</v>
      </c>
      <c r="P1988" s="51">
        <v>0</v>
      </c>
      <c r="Q1988">
        <v>100</v>
      </c>
      <c r="R1988" s="49" t="s">
        <v>4245</v>
      </c>
      <c r="S1988" s="49" t="s">
        <v>4244</v>
      </c>
      <c r="T1988" t="s">
        <v>84</v>
      </c>
      <c r="U1988" t="s">
        <v>24</v>
      </c>
      <c r="V1988" t="s">
        <v>85</v>
      </c>
      <c r="W1988" t="str">
        <f t="shared" ca="1" si="93"/>
        <v/>
      </c>
      <c r="X1988" t="str">
        <f t="shared" si="94"/>
        <v/>
      </c>
      <c r="Y1988" t="str">
        <f t="shared" ca="1" si="95"/>
        <v/>
      </c>
    </row>
    <row r="1989" spans="1:25" x14ac:dyDescent="0.25">
      <c r="A1989">
        <v>2860</v>
      </c>
      <c r="B1989" t="s">
        <v>94</v>
      </c>
      <c r="C1989" t="s">
        <v>79</v>
      </c>
      <c r="D1989" t="s">
        <v>80</v>
      </c>
      <c r="E1989" t="s">
        <v>22</v>
      </c>
      <c r="F1989" t="s">
        <v>81</v>
      </c>
      <c r="G1989" t="s">
        <v>4246</v>
      </c>
      <c r="H1989" t="s">
        <v>25</v>
      </c>
      <c r="I1989" t="s">
        <v>25</v>
      </c>
      <c r="J1989" s="49" t="s">
        <v>7831</v>
      </c>
      <c r="K1989" t="s">
        <v>82</v>
      </c>
      <c r="L1989" t="s">
        <v>83</v>
      </c>
      <c r="M1989" s="50">
        <v>42639</v>
      </c>
      <c r="N1989" s="50">
        <v>42639</v>
      </c>
      <c r="O1989" s="51">
        <v>2</v>
      </c>
      <c r="P1989" s="51">
        <v>0</v>
      </c>
      <c r="Q1989">
        <v>100</v>
      </c>
      <c r="R1989" s="49" t="s">
        <v>4247</v>
      </c>
      <c r="S1989" s="49" t="s">
        <v>4247</v>
      </c>
      <c r="T1989" t="s">
        <v>84</v>
      </c>
      <c r="U1989" t="s">
        <v>24</v>
      </c>
      <c r="V1989" t="s">
        <v>85</v>
      </c>
      <c r="W1989" t="str">
        <f t="shared" ca="1" si="93"/>
        <v/>
      </c>
      <c r="X1989" t="str">
        <f t="shared" si="94"/>
        <v/>
      </c>
      <c r="Y1989" t="str">
        <f t="shared" ca="1" si="95"/>
        <v/>
      </c>
    </row>
    <row r="1990" spans="1:25" x14ac:dyDescent="0.25">
      <c r="A1990">
        <v>2885</v>
      </c>
      <c r="B1990" t="s">
        <v>94</v>
      </c>
      <c r="C1990" t="s">
        <v>79</v>
      </c>
      <c r="D1990" t="s">
        <v>80</v>
      </c>
      <c r="E1990" t="s">
        <v>22</v>
      </c>
      <c r="F1990" t="s">
        <v>81</v>
      </c>
      <c r="G1990" t="s">
        <v>4248</v>
      </c>
      <c r="H1990" t="s">
        <v>25</v>
      </c>
      <c r="I1990" t="s">
        <v>25</v>
      </c>
      <c r="J1990" s="49" t="s">
        <v>7832</v>
      </c>
      <c r="K1990" t="s">
        <v>82</v>
      </c>
      <c r="L1990" t="s">
        <v>83</v>
      </c>
      <c r="M1990" s="50">
        <v>42640</v>
      </c>
      <c r="N1990" s="50">
        <v>42640</v>
      </c>
      <c r="O1990" s="51">
        <v>1</v>
      </c>
      <c r="P1990" s="51">
        <v>0</v>
      </c>
      <c r="Q1990">
        <v>100</v>
      </c>
      <c r="R1990" s="49" t="s">
        <v>4249</v>
      </c>
      <c r="S1990" s="49" t="s">
        <v>4249</v>
      </c>
      <c r="T1990" t="s">
        <v>84</v>
      </c>
      <c r="U1990" t="s">
        <v>24</v>
      </c>
      <c r="V1990" t="s">
        <v>85</v>
      </c>
      <c r="W1990" t="str">
        <f t="shared" ca="1" si="93"/>
        <v/>
      </c>
      <c r="X1990" t="str">
        <f t="shared" si="94"/>
        <v/>
      </c>
      <c r="Y1990" t="str">
        <f t="shared" ca="1" si="95"/>
        <v/>
      </c>
    </row>
    <row r="1991" spans="1:25" x14ac:dyDescent="0.25">
      <c r="A1991">
        <v>2888</v>
      </c>
      <c r="B1991" t="s">
        <v>94</v>
      </c>
      <c r="C1991" t="s">
        <v>79</v>
      </c>
      <c r="D1991" t="s">
        <v>80</v>
      </c>
      <c r="E1991" t="s">
        <v>22</v>
      </c>
      <c r="F1991" t="s">
        <v>81</v>
      </c>
      <c r="G1991" t="s">
        <v>4250</v>
      </c>
      <c r="H1991" t="s">
        <v>25</v>
      </c>
      <c r="I1991" t="s">
        <v>25</v>
      </c>
      <c r="J1991" s="49" t="s">
        <v>7833</v>
      </c>
      <c r="K1991" t="s">
        <v>82</v>
      </c>
      <c r="L1991" t="s">
        <v>83</v>
      </c>
      <c r="M1991" s="50">
        <v>42640</v>
      </c>
      <c r="N1991" s="50">
        <v>42640</v>
      </c>
      <c r="O1991" s="51">
        <v>1</v>
      </c>
      <c r="P1991" s="51">
        <v>0</v>
      </c>
      <c r="Q1991">
        <v>100</v>
      </c>
      <c r="R1991" s="49" t="s">
        <v>4251</v>
      </c>
      <c r="S1991" s="49" t="s">
        <v>4251</v>
      </c>
      <c r="T1991" t="s">
        <v>84</v>
      </c>
      <c r="U1991" t="s">
        <v>24</v>
      </c>
      <c r="V1991" t="s">
        <v>85</v>
      </c>
      <c r="W1991" t="str">
        <f t="shared" ca="1" si="93"/>
        <v/>
      </c>
      <c r="X1991" t="str">
        <f t="shared" si="94"/>
        <v/>
      </c>
      <c r="Y1991" t="str">
        <f t="shared" ca="1" si="95"/>
        <v/>
      </c>
    </row>
    <row r="1992" spans="1:25" x14ac:dyDescent="0.25">
      <c r="A1992">
        <v>2901</v>
      </c>
      <c r="B1992" t="s">
        <v>94</v>
      </c>
      <c r="C1992" t="s">
        <v>79</v>
      </c>
      <c r="D1992" t="s">
        <v>80</v>
      </c>
      <c r="E1992" t="s">
        <v>22</v>
      </c>
      <c r="F1992" t="s">
        <v>81</v>
      </c>
      <c r="G1992" t="s">
        <v>4252</v>
      </c>
      <c r="H1992" t="s">
        <v>25</v>
      </c>
      <c r="I1992" t="s">
        <v>25</v>
      </c>
      <c r="J1992" s="49" t="s">
        <v>4253</v>
      </c>
      <c r="K1992" t="s">
        <v>82</v>
      </c>
      <c r="L1992" t="s">
        <v>83</v>
      </c>
      <c r="M1992" s="50">
        <v>42640</v>
      </c>
      <c r="N1992" s="50">
        <v>42640</v>
      </c>
      <c r="O1992" s="51">
        <v>1</v>
      </c>
      <c r="P1992" s="51">
        <v>0</v>
      </c>
      <c r="Q1992">
        <v>100</v>
      </c>
      <c r="R1992" s="49" t="s">
        <v>4254</v>
      </c>
      <c r="S1992" s="49" t="s">
        <v>4253</v>
      </c>
      <c r="T1992" t="s">
        <v>84</v>
      </c>
      <c r="U1992" t="s">
        <v>24</v>
      </c>
      <c r="V1992" t="s">
        <v>85</v>
      </c>
      <c r="W1992" t="str">
        <f t="shared" ca="1" si="93"/>
        <v/>
      </c>
      <c r="X1992" t="str">
        <f t="shared" si="94"/>
        <v/>
      </c>
      <c r="Y1992" t="str">
        <f t="shared" ca="1" si="95"/>
        <v/>
      </c>
    </row>
    <row r="1993" spans="1:25" x14ac:dyDescent="0.25">
      <c r="A1993">
        <v>2902</v>
      </c>
      <c r="B1993" t="s">
        <v>94</v>
      </c>
      <c r="C1993" t="s">
        <v>87</v>
      </c>
      <c r="D1993" t="s">
        <v>80</v>
      </c>
      <c r="E1993" t="s">
        <v>22</v>
      </c>
      <c r="F1993" t="s">
        <v>81</v>
      </c>
      <c r="G1993" t="s">
        <v>4255</v>
      </c>
      <c r="H1993" t="s">
        <v>25</v>
      </c>
      <c r="I1993" t="s">
        <v>25</v>
      </c>
      <c r="J1993" s="49" t="s">
        <v>7834</v>
      </c>
      <c r="K1993" t="s">
        <v>82</v>
      </c>
      <c r="L1993" t="s">
        <v>83</v>
      </c>
      <c r="M1993" s="50">
        <v>42640</v>
      </c>
      <c r="N1993" s="50">
        <v>42640</v>
      </c>
      <c r="O1993" s="51">
        <v>2</v>
      </c>
      <c r="P1993" s="51">
        <v>0</v>
      </c>
      <c r="Q1993">
        <v>100</v>
      </c>
      <c r="R1993" s="49" t="s">
        <v>4256</v>
      </c>
      <c r="S1993" s="49" t="s">
        <v>4256</v>
      </c>
      <c r="T1993" t="s">
        <v>84</v>
      </c>
      <c r="U1993" t="s">
        <v>24</v>
      </c>
      <c r="V1993" t="s">
        <v>85</v>
      </c>
      <c r="W1993" t="str">
        <f t="shared" ca="1" si="93"/>
        <v/>
      </c>
      <c r="X1993" t="str">
        <f t="shared" si="94"/>
        <v/>
      </c>
      <c r="Y1993" t="str">
        <f t="shared" ca="1" si="95"/>
        <v/>
      </c>
    </row>
    <row r="1994" spans="1:25" x14ac:dyDescent="0.25">
      <c r="A1994">
        <v>2915</v>
      </c>
      <c r="B1994" t="s">
        <v>94</v>
      </c>
      <c r="C1994" t="s">
        <v>79</v>
      </c>
      <c r="D1994" t="s">
        <v>80</v>
      </c>
      <c r="E1994" t="s">
        <v>22</v>
      </c>
      <c r="F1994" t="s">
        <v>81</v>
      </c>
      <c r="G1994" t="s">
        <v>4257</v>
      </c>
      <c r="H1994" t="s">
        <v>25</v>
      </c>
      <c r="I1994" t="s">
        <v>25</v>
      </c>
      <c r="J1994" s="49" t="s">
        <v>7835</v>
      </c>
      <c r="K1994" t="s">
        <v>82</v>
      </c>
      <c r="L1994" t="s">
        <v>83</v>
      </c>
      <c r="M1994" s="50">
        <v>42640</v>
      </c>
      <c r="N1994" s="50">
        <v>42640</v>
      </c>
      <c r="O1994" s="51">
        <v>1</v>
      </c>
      <c r="P1994" s="51">
        <v>0</v>
      </c>
      <c r="Q1994">
        <v>100</v>
      </c>
      <c r="R1994" s="49" t="s">
        <v>4258</v>
      </c>
      <c r="S1994" s="49" t="s">
        <v>4258</v>
      </c>
      <c r="T1994" t="s">
        <v>84</v>
      </c>
      <c r="U1994" t="s">
        <v>24</v>
      </c>
      <c r="V1994" t="s">
        <v>85</v>
      </c>
      <c r="W1994" t="str">
        <f t="shared" ca="1" si="93"/>
        <v/>
      </c>
      <c r="X1994" t="str">
        <f t="shared" si="94"/>
        <v/>
      </c>
      <c r="Y1994" t="str">
        <f t="shared" ca="1" si="95"/>
        <v/>
      </c>
    </row>
    <row r="1995" spans="1:25" x14ac:dyDescent="0.25">
      <c r="A1995">
        <v>2921</v>
      </c>
      <c r="B1995" t="s">
        <v>94</v>
      </c>
      <c r="C1995" t="s">
        <v>79</v>
      </c>
      <c r="D1995" t="s">
        <v>80</v>
      </c>
      <c r="E1995" t="s">
        <v>22</v>
      </c>
      <c r="F1995" t="s">
        <v>81</v>
      </c>
      <c r="G1995" t="s">
        <v>4259</v>
      </c>
      <c r="H1995" t="s">
        <v>25</v>
      </c>
      <c r="I1995" t="s">
        <v>25</v>
      </c>
      <c r="J1995" s="49" t="s">
        <v>7836</v>
      </c>
      <c r="K1995" t="s">
        <v>82</v>
      </c>
      <c r="L1995" t="s">
        <v>83</v>
      </c>
      <c r="M1995" s="50">
        <v>42640</v>
      </c>
      <c r="N1995" s="50">
        <v>42640</v>
      </c>
      <c r="O1995" s="51">
        <v>1.3999999761581421</v>
      </c>
      <c r="P1995" s="51">
        <v>0</v>
      </c>
      <c r="Q1995">
        <v>100</v>
      </c>
      <c r="R1995" s="49" t="s">
        <v>4260</v>
      </c>
      <c r="S1995" s="49" t="s">
        <v>7837</v>
      </c>
      <c r="T1995" t="s">
        <v>84</v>
      </c>
      <c r="U1995" t="s">
        <v>24</v>
      </c>
      <c r="V1995" t="s">
        <v>85</v>
      </c>
      <c r="W1995" t="str">
        <f t="shared" ca="1" si="93"/>
        <v/>
      </c>
      <c r="X1995" t="str">
        <f t="shared" si="94"/>
        <v/>
      </c>
      <c r="Y1995" t="str">
        <f t="shared" ca="1" si="95"/>
        <v/>
      </c>
    </row>
    <row r="1996" spans="1:25" x14ac:dyDescent="0.25">
      <c r="A1996">
        <v>2923</v>
      </c>
      <c r="B1996" t="s">
        <v>94</v>
      </c>
      <c r="C1996" t="s">
        <v>79</v>
      </c>
      <c r="D1996" t="s">
        <v>80</v>
      </c>
      <c r="E1996" t="s">
        <v>22</v>
      </c>
      <c r="F1996" t="s">
        <v>81</v>
      </c>
      <c r="G1996" t="s">
        <v>7838</v>
      </c>
      <c r="H1996" t="s">
        <v>25</v>
      </c>
      <c r="I1996" t="s">
        <v>25</v>
      </c>
      <c r="J1996" s="49" t="s">
        <v>7839</v>
      </c>
      <c r="K1996" t="s">
        <v>82</v>
      </c>
      <c r="L1996" t="s">
        <v>83</v>
      </c>
      <c r="M1996" s="50">
        <v>42640</v>
      </c>
      <c r="N1996" s="50">
        <v>42640</v>
      </c>
      <c r="O1996" s="51">
        <v>1.2999999523162842</v>
      </c>
      <c r="P1996" s="51">
        <v>0</v>
      </c>
      <c r="Q1996">
        <v>100</v>
      </c>
      <c r="R1996" s="49" t="s">
        <v>7839</v>
      </c>
      <c r="S1996" s="49" t="s">
        <v>7839</v>
      </c>
      <c r="T1996" t="s">
        <v>84</v>
      </c>
      <c r="U1996" t="s">
        <v>24</v>
      </c>
      <c r="V1996" t="s">
        <v>85</v>
      </c>
      <c r="W1996" t="str">
        <f t="shared" ca="1" si="93"/>
        <v/>
      </c>
      <c r="X1996" t="str">
        <f t="shared" si="94"/>
        <v/>
      </c>
      <c r="Y1996" t="str">
        <f t="shared" ca="1" si="95"/>
        <v/>
      </c>
    </row>
    <row r="1997" spans="1:25" x14ac:dyDescent="0.25">
      <c r="A1997">
        <v>2925</v>
      </c>
      <c r="B1997" t="s">
        <v>94</v>
      </c>
      <c r="C1997" t="s">
        <v>79</v>
      </c>
      <c r="D1997" t="s">
        <v>80</v>
      </c>
      <c r="E1997" t="s">
        <v>22</v>
      </c>
      <c r="F1997" t="s">
        <v>81</v>
      </c>
      <c r="G1997" t="s">
        <v>7840</v>
      </c>
      <c r="H1997" t="s">
        <v>25</v>
      </c>
      <c r="I1997" t="s">
        <v>25</v>
      </c>
      <c r="J1997" s="49" t="s">
        <v>7841</v>
      </c>
      <c r="K1997" t="s">
        <v>82</v>
      </c>
      <c r="L1997" t="s">
        <v>83</v>
      </c>
      <c r="M1997" s="50">
        <v>42640</v>
      </c>
      <c r="N1997" s="50">
        <v>42640</v>
      </c>
      <c r="O1997" s="51">
        <v>10</v>
      </c>
      <c r="P1997" s="51">
        <v>0</v>
      </c>
      <c r="Q1997">
        <v>100</v>
      </c>
      <c r="R1997" s="49" t="s">
        <v>7841</v>
      </c>
      <c r="S1997" s="49" t="s">
        <v>7841</v>
      </c>
      <c r="T1997" t="s">
        <v>84</v>
      </c>
      <c r="U1997" t="s">
        <v>24</v>
      </c>
      <c r="V1997" t="s">
        <v>85</v>
      </c>
      <c r="W1997" t="str">
        <f t="shared" ca="1" si="93"/>
        <v/>
      </c>
      <c r="X1997" t="str">
        <f t="shared" si="94"/>
        <v/>
      </c>
      <c r="Y1997" t="str">
        <f t="shared" ca="1" si="95"/>
        <v/>
      </c>
    </row>
    <row r="1998" spans="1:25" x14ac:dyDescent="0.25">
      <c r="A1998">
        <v>2951</v>
      </c>
      <c r="B1998" t="s">
        <v>94</v>
      </c>
      <c r="C1998" t="s">
        <v>79</v>
      </c>
      <c r="D1998" t="s">
        <v>80</v>
      </c>
      <c r="E1998" t="s">
        <v>22</v>
      </c>
      <c r="F1998" t="s">
        <v>81</v>
      </c>
      <c r="G1998" t="s">
        <v>7842</v>
      </c>
      <c r="H1998" t="s">
        <v>25</v>
      </c>
      <c r="I1998" t="s">
        <v>25</v>
      </c>
      <c r="J1998" s="49" t="s">
        <v>7843</v>
      </c>
      <c r="K1998" t="s">
        <v>82</v>
      </c>
      <c r="L1998" t="s">
        <v>83</v>
      </c>
      <c r="M1998" s="50">
        <v>42640</v>
      </c>
      <c r="N1998" s="50">
        <v>42640</v>
      </c>
      <c r="O1998" s="51">
        <v>1.7999999523162842</v>
      </c>
      <c r="P1998" s="51">
        <v>0</v>
      </c>
      <c r="Q1998">
        <v>100</v>
      </c>
      <c r="R1998" s="49" t="s">
        <v>7844</v>
      </c>
      <c r="S1998" s="49" t="s">
        <v>7843</v>
      </c>
      <c r="T1998" t="s">
        <v>84</v>
      </c>
      <c r="U1998" t="s">
        <v>24</v>
      </c>
      <c r="V1998" t="s">
        <v>85</v>
      </c>
      <c r="W1998" t="str">
        <f t="shared" ca="1" si="93"/>
        <v/>
      </c>
      <c r="X1998" t="str">
        <f t="shared" si="94"/>
        <v/>
      </c>
      <c r="Y1998" t="str">
        <f t="shared" ca="1" si="95"/>
        <v/>
      </c>
    </row>
    <row r="1999" spans="1:25" x14ac:dyDescent="0.25">
      <c r="A1999">
        <v>2953</v>
      </c>
      <c r="B1999" t="s">
        <v>94</v>
      </c>
      <c r="C1999" t="s">
        <v>79</v>
      </c>
      <c r="D1999" t="s">
        <v>80</v>
      </c>
      <c r="E1999" t="s">
        <v>22</v>
      </c>
      <c r="F1999" t="s">
        <v>81</v>
      </c>
      <c r="G1999" t="s">
        <v>7845</v>
      </c>
      <c r="H1999" t="s">
        <v>25</v>
      </c>
      <c r="I1999" t="s">
        <v>25</v>
      </c>
      <c r="J1999" s="49" t="s">
        <v>7846</v>
      </c>
      <c r="K1999" t="s">
        <v>82</v>
      </c>
      <c r="L1999" t="s">
        <v>83</v>
      </c>
      <c r="M1999" s="50">
        <v>42640</v>
      </c>
      <c r="N1999" s="50">
        <v>42640</v>
      </c>
      <c r="O1999" s="51">
        <v>1.7999999523162842</v>
      </c>
      <c r="P1999" s="51">
        <v>0</v>
      </c>
      <c r="Q1999">
        <v>100</v>
      </c>
      <c r="R1999" s="49" t="s">
        <v>7847</v>
      </c>
      <c r="S1999" s="49" t="s">
        <v>7846</v>
      </c>
      <c r="T1999" t="s">
        <v>84</v>
      </c>
      <c r="U1999" t="s">
        <v>24</v>
      </c>
      <c r="V1999" t="s">
        <v>85</v>
      </c>
      <c r="W1999" t="str">
        <f t="shared" ca="1" si="93"/>
        <v/>
      </c>
      <c r="X1999" t="str">
        <f t="shared" si="94"/>
        <v/>
      </c>
      <c r="Y1999" t="str">
        <f t="shared" ca="1" si="95"/>
        <v/>
      </c>
    </row>
    <row r="2000" spans="1:25" x14ac:dyDescent="0.25">
      <c r="A2000">
        <v>2989</v>
      </c>
      <c r="B2000" t="s">
        <v>94</v>
      </c>
      <c r="C2000" t="s">
        <v>79</v>
      </c>
      <c r="D2000" t="s">
        <v>80</v>
      </c>
      <c r="E2000" t="s">
        <v>22</v>
      </c>
      <c r="F2000" t="s">
        <v>81</v>
      </c>
      <c r="G2000" t="s">
        <v>7848</v>
      </c>
      <c r="H2000" t="s">
        <v>25</v>
      </c>
      <c r="I2000" t="s">
        <v>25</v>
      </c>
      <c r="J2000" s="49" t="s">
        <v>7849</v>
      </c>
      <c r="K2000" t="s">
        <v>82</v>
      </c>
      <c r="L2000" t="s">
        <v>83</v>
      </c>
      <c r="M2000" s="50">
        <v>42641</v>
      </c>
      <c r="N2000" s="50">
        <v>42641</v>
      </c>
      <c r="O2000" s="51">
        <v>1</v>
      </c>
      <c r="P2000" s="51">
        <v>0</v>
      </c>
      <c r="Q2000">
        <v>100</v>
      </c>
      <c r="R2000" s="49" t="s">
        <v>7849</v>
      </c>
      <c r="S2000" s="49" t="s">
        <v>7849</v>
      </c>
      <c r="T2000" t="s">
        <v>84</v>
      </c>
      <c r="U2000" t="s">
        <v>24</v>
      </c>
      <c r="V2000" t="s">
        <v>85</v>
      </c>
      <c r="W2000" t="str">
        <f t="shared" ca="1" si="93"/>
        <v/>
      </c>
      <c r="X2000" t="str">
        <f t="shared" si="94"/>
        <v/>
      </c>
      <c r="Y2000" t="str">
        <f t="shared" ca="1" si="95"/>
        <v/>
      </c>
    </row>
    <row r="2001" spans="1:25" x14ac:dyDescent="0.25">
      <c r="A2001">
        <v>2990</v>
      </c>
      <c r="B2001" t="s">
        <v>94</v>
      </c>
      <c r="C2001" t="s">
        <v>79</v>
      </c>
      <c r="D2001" t="s">
        <v>80</v>
      </c>
      <c r="E2001" t="s">
        <v>22</v>
      </c>
      <c r="F2001" t="s">
        <v>81</v>
      </c>
      <c r="G2001" t="s">
        <v>7850</v>
      </c>
      <c r="H2001" t="s">
        <v>25</v>
      </c>
      <c r="I2001" t="s">
        <v>25</v>
      </c>
      <c r="J2001" s="49" t="s">
        <v>7851</v>
      </c>
      <c r="K2001" t="s">
        <v>82</v>
      </c>
      <c r="L2001" t="s">
        <v>83</v>
      </c>
      <c r="M2001" s="50">
        <v>42641</v>
      </c>
      <c r="N2001" s="50">
        <v>42641</v>
      </c>
      <c r="O2001" s="51">
        <v>1</v>
      </c>
      <c r="P2001" s="51">
        <v>0</v>
      </c>
      <c r="Q2001">
        <v>100</v>
      </c>
      <c r="R2001" s="49" t="s">
        <v>7851</v>
      </c>
      <c r="S2001" s="49" t="s">
        <v>7851</v>
      </c>
      <c r="T2001" t="s">
        <v>84</v>
      </c>
      <c r="U2001" t="s">
        <v>24</v>
      </c>
      <c r="V2001" t="s">
        <v>85</v>
      </c>
      <c r="W2001" t="str">
        <f t="shared" ca="1" si="93"/>
        <v/>
      </c>
      <c r="X2001" t="str">
        <f t="shared" si="94"/>
        <v/>
      </c>
      <c r="Y2001" t="str">
        <f t="shared" ca="1" si="95"/>
        <v/>
      </c>
    </row>
    <row r="2002" spans="1:25" x14ac:dyDescent="0.25">
      <c r="A2002">
        <v>2992</v>
      </c>
      <c r="B2002" t="s">
        <v>94</v>
      </c>
      <c r="C2002" t="s">
        <v>79</v>
      </c>
      <c r="D2002" t="s">
        <v>80</v>
      </c>
      <c r="E2002" t="s">
        <v>22</v>
      </c>
      <c r="F2002" t="s">
        <v>81</v>
      </c>
      <c r="G2002" t="s">
        <v>7852</v>
      </c>
      <c r="H2002" t="s">
        <v>25</v>
      </c>
      <c r="I2002" t="s">
        <v>25</v>
      </c>
      <c r="J2002" s="49" t="s">
        <v>7853</v>
      </c>
      <c r="K2002" t="s">
        <v>82</v>
      </c>
      <c r="L2002" t="s">
        <v>83</v>
      </c>
      <c r="M2002" s="50">
        <v>42641</v>
      </c>
      <c r="N2002" s="50">
        <v>42641</v>
      </c>
      <c r="O2002" s="51">
        <v>1</v>
      </c>
      <c r="P2002" s="51">
        <v>0</v>
      </c>
      <c r="Q2002">
        <v>100</v>
      </c>
      <c r="R2002" s="49" t="s">
        <v>7853</v>
      </c>
      <c r="S2002" s="49" t="s">
        <v>7853</v>
      </c>
      <c r="T2002" t="s">
        <v>84</v>
      </c>
      <c r="U2002" t="s">
        <v>24</v>
      </c>
      <c r="V2002" t="s">
        <v>85</v>
      </c>
      <c r="W2002" t="str">
        <f t="shared" ca="1" si="93"/>
        <v/>
      </c>
      <c r="X2002" t="str">
        <f t="shared" si="94"/>
        <v/>
      </c>
      <c r="Y2002" t="str">
        <f t="shared" ca="1" si="95"/>
        <v/>
      </c>
    </row>
    <row r="2003" spans="1:25" x14ac:dyDescent="0.25">
      <c r="A2003">
        <v>2994</v>
      </c>
      <c r="B2003" t="s">
        <v>94</v>
      </c>
      <c r="C2003" t="s">
        <v>79</v>
      </c>
      <c r="D2003" t="s">
        <v>80</v>
      </c>
      <c r="E2003" t="s">
        <v>22</v>
      </c>
      <c r="F2003" t="s">
        <v>81</v>
      </c>
      <c r="G2003" t="s">
        <v>7854</v>
      </c>
      <c r="H2003" t="s">
        <v>25</v>
      </c>
      <c r="I2003" t="s">
        <v>25</v>
      </c>
      <c r="J2003" s="49" t="s">
        <v>7855</v>
      </c>
      <c r="K2003" t="s">
        <v>82</v>
      </c>
      <c r="L2003" t="s">
        <v>83</v>
      </c>
      <c r="M2003" s="50">
        <v>42641</v>
      </c>
      <c r="N2003" s="50">
        <v>42641</v>
      </c>
      <c r="O2003" s="51">
        <v>1.2999999523162842</v>
      </c>
      <c r="P2003" s="51">
        <v>0</v>
      </c>
      <c r="Q2003">
        <v>100</v>
      </c>
      <c r="R2003" s="49" t="s">
        <v>7855</v>
      </c>
      <c r="S2003" s="49" t="s">
        <v>7855</v>
      </c>
      <c r="T2003" t="s">
        <v>84</v>
      </c>
      <c r="U2003" t="s">
        <v>24</v>
      </c>
      <c r="V2003" t="s">
        <v>85</v>
      </c>
      <c r="W2003" t="str">
        <f t="shared" ca="1" si="93"/>
        <v/>
      </c>
      <c r="X2003" t="str">
        <f t="shared" si="94"/>
        <v/>
      </c>
      <c r="Y2003" t="str">
        <f t="shared" ca="1" si="95"/>
        <v/>
      </c>
    </row>
    <row r="2004" spans="1:25" x14ac:dyDescent="0.25">
      <c r="A2004">
        <v>2999</v>
      </c>
      <c r="B2004" t="s">
        <v>94</v>
      </c>
      <c r="C2004" t="s">
        <v>79</v>
      </c>
      <c r="D2004" t="s">
        <v>80</v>
      </c>
      <c r="E2004" t="s">
        <v>22</v>
      </c>
      <c r="F2004" t="s">
        <v>81</v>
      </c>
      <c r="G2004" t="s">
        <v>7856</v>
      </c>
      <c r="H2004" t="s">
        <v>25</v>
      </c>
      <c r="I2004" t="s">
        <v>25</v>
      </c>
      <c r="J2004" s="49" t="s">
        <v>7857</v>
      </c>
      <c r="K2004" t="s">
        <v>82</v>
      </c>
      <c r="L2004" t="s">
        <v>83</v>
      </c>
      <c r="M2004" s="50">
        <v>42641</v>
      </c>
      <c r="N2004" s="50">
        <v>42641</v>
      </c>
      <c r="O2004" s="51">
        <v>1</v>
      </c>
      <c r="P2004" s="51">
        <v>0</v>
      </c>
      <c r="Q2004">
        <v>100</v>
      </c>
      <c r="R2004" s="49" t="s">
        <v>7857</v>
      </c>
      <c r="S2004" s="49" t="s">
        <v>7857</v>
      </c>
      <c r="T2004" t="s">
        <v>84</v>
      </c>
      <c r="U2004" t="s">
        <v>24</v>
      </c>
      <c r="V2004" t="s">
        <v>85</v>
      </c>
      <c r="W2004" t="str">
        <f t="shared" ca="1" si="93"/>
        <v/>
      </c>
      <c r="X2004" t="str">
        <f t="shared" si="94"/>
        <v/>
      </c>
      <c r="Y2004" t="str">
        <f t="shared" ca="1" si="95"/>
        <v/>
      </c>
    </row>
    <row r="2005" spans="1:25" x14ac:dyDescent="0.25">
      <c r="A2005">
        <v>3015</v>
      </c>
      <c r="B2005" t="s">
        <v>94</v>
      </c>
      <c r="C2005" t="s">
        <v>79</v>
      </c>
      <c r="D2005" t="s">
        <v>80</v>
      </c>
      <c r="E2005" t="s">
        <v>22</v>
      </c>
      <c r="F2005" t="s">
        <v>88</v>
      </c>
      <c r="G2005" t="s">
        <v>7858</v>
      </c>
      <c r="H2005" t="s">
        <v>25</v>
      </c>
      <c r="I2005" t="s">
        <v>25</v>
      </c>
      <c r="J2005" s="49" t="s">
        <v>10680</v>
      </c>
      <c r="K2005" t="s">
        <v>82</v>
      </c>
      <c r="L2005" t="s">
        <v>83</v>
      </c>
      <c r="M2005" s="50">
        <v>42641</v>
      </c>
      <c r="N2005" s="50">
        <v>42641</v>
      </c>
      <c r="O2005" s="51">
        <v>4</v>
      </c>
      <c r="P2005" s="51">
        <v>0</v>
      </c>
      <c r="Q2005">
        <v>100</v>
      </c>
      <c r="R2005" s="49" t="s">
        <v>7859</v>
      </c>
      <c r="S2005" s="49" t="s">
        <v>10680</v>
      </c>
      <c r="T2005" t="s">
        <v>84</v>
      </c>
      <c r="U2005" t="s">
        <v>24</v>
      </c>
      <c r="V2005" t="s">
        <v>85</v>
      </c>
      <c r="W2005" t="str">
        <f t="shared" ca="1" si="93"/>
        <v/>
      </c>
      <c r="X2005" t="str">
        <f t="shared" si="94"/>
        <v/>
      </c>
      <c r="Y2005" t="str">
        <f t="shared" ca="1" si="95"/>
        <v/>
      </c>
    </row>
    <row r="2006" spans="1:25" x14ac:dyDescent="0.25">
      <c r="A2006">
        <v>3029</v>
      </c>
      <c r="B2006" t="s">
        <v>94</v>
      </c>
      <c r="C2006" t="s">
        <v>79</v>
      </c>
      <c r="D2006" t="s">
        <v>80</v>
      </c>
      <c r="E2006" t="s">
        <v>22</v>
      </c>
      <c r="F2006" t="s">
        <v>81</v>
      </c>
      <c r="G2006" t="s">
        <v>7860</v>
      </c>
      <c r="H2006" t="s">
        <v>25</v>
      </c>
      <c r="I2006" t="s">
        <v>25</v>
      </c>
      <c r="J2006" s="49" t="s">
        <v>10681</v>
      </c>
      <c r="K2006" t="s">
        <v>82</v>
      </c>
      <c r="L2006" t="s">
        <v>83</v>
      </c>
      <c r="M2006" s="50">
        <v>42641</v>
      </c>
      <c r="N2006" s="50">
        <v>42641</v>
      </c>
      <c r="O2006" s="51">
        <v>2</v>
      </c>
      <c r="P2006" s="51">
        <v>0</v>
      </c>
      <c r="Q2006">
        <v>100</v>
      </c>
      <c r="R2006" s="49" t="s">
        <v>7861</v>
      </c>
      <c r="S2006" s="49" t="s">
        <v>10681</v>
      </c>
      <c r="T2006" t="s">
        <v>84</v>
      </c>
      <c r="U2006" t="s">
        <v>24</v>
      </c>
      <c r="V2006" t="s">
        <v>85</v>
      </c>
      <c r="W2006" t="str">
        <f t="shared" ca="1" si="93"/>
        <v/>
      </c>
      <c r="X2006" t="str">
        <f t="shared" si="94"/>
        <v/>
      </c>
      <c r="Y2006" t="str">
        <f t="shared" ca="1" si="95"/>
        <v/>
      </c>
    </row>
    <row r="2007" spans="1:25" x14ac:dyDescent="0.25">
      <c r="A2007">
        <v>3031</v>
      </c>
      <c r="B2007" t="s">
        <v>94</v>
      </c>
      <c r="C2007" t="s">
        <v>79</v>
      </c>
      <c r="D2007" t="s">
        <v>80</v>
      </c>
      <c r="E2007" t="s">
        <v>22</v>
      </c>
      <c r="F2007" t="s">
        <v>81</v>
      </c>
      <c r="G2007" t="s">
        <v>3521</v>
      </c>
      <c r="H2007" t="s">
        <v>25</v>
      </c>
      <c r="I2007" t="s">
        <v>25</v>
      </c>
      <c r="J2007" s="49" t="s">
        <v>7862</v>
      </c>
      <c r="K2007" t="s">
        <v>82</v>
      </c>
      <c r="L2007" t="s">
        <v>83</v>
      </c>
      <c r="M2007" s="50">
        <v>42641</v>
      </c>
      <c r="N2007" s="50">
        <v>42641</v>
      </c>
      <c r="O2007" s="51">
        <v>1</v>
      </c>
      <c r="P2007" s="51">
        <v>0</v>
      </c>
      <c r="Q2007">
        <v>100</v>
      </c>
      <c r="R2007" s="49" t="s">
        <v>7862</v>
      </c>
      <c r="S2007" s="49" t="s">
        <v>7862</v>
      </c>
      <c r="T2007" t="s">
        <v>84</v>
      </c>
      <c r="U2007" t="s">
        <v>24</v>
      </c>
      <c r="V2007" t="s">
        <v>85</v>
      </c>
      <c r="W2007" t="str">
        <f t="shared" ca="1" si="93"/>
        <v/>
      </c>
      <c r="X2007" t="str">
        <f t="shared" si="94"/>
        <v/>
      </c>
      <c r="Y2007" t="str">
        <f t="shared" ca="1" si="95"/>
        <v/>
      </c>
    </row>
    <row r="2008" spans="1:25" x14ac:dyDescent="0.25">
      <c r="A2008">
        <v>3047</v>
      </c>
      <c r="B2008" t="s">
        <v>94</v>
      </c>
      <c r="C2008" t="s">
        <v>79</v>
      </c>
      <c r="D2008" t="s">
        <v>80</v>
      </c>
      <c r="E2008" t="s">
        <v>22</v>
      </c>
      <c r="F2008" t="s">
        <v>88</v>
      </c>
      <c r="G2008" t="s">
        <v>7863</v>
      </c>
      <c r="H2008" t="s">
        <v>25</v>
      </c>
      <c r="I2008" t="s">
        <v>25</v>
      </c>
      <c r="J2008" s="49" t="s">
        <v>7864</v>
      </c>
      <c r="K2008" t="s">
        <v>82</v>
      </c>
      <c r="L2008" t="s">
        <v>83</v>
      </c>
      <c r="M2008" s="50">
        <v>42641</v>
      </c>
      <c r="N2008" s="50">
        <v>42641</v>
      </c>
      <c r="O2008" s="51">
        <v>1</v>
      </c>
      <c r="P2008" s="51">
        <v>0</v>
      </c>
      <c r="Q2008">
        <v>100</v>
      </c>
      <c r="R2008" s="49" t="s">
        <v>7864</v>
      </c>
      <c r="S2008" s="49" t="s">
        <v>7864</v>
      </c>
      <c r="T2008" t="s">
        <v>84</v>
      </c>
      <c r="U2008" t="s">
        <v>24</v>
      </c>
      <c r="V2008" t="s">
        <v>85</v>
      </c>
      <c r="W2008" t="str">
        <f t="shared" ca="1" si="93"/>
        <v/>
      </c>
      <c r="X2008" t="str">
        <f t="shared" si="94"/>
        <v/>
      </c>
      <c r="Y2008" t="str">
        <f t="shared" ca="1" si="95"/>
        <v/>
      </c>
    </row>
    <row r="2009" spans="1:25" x14ac:dyDescent="0.25">
      <c r="A2009">
        <v>3058</v>
      </c>
      <c r="B2009" t="s">
        <v>94</v>
      </c>
      <c r="C2009" t="s">
        <v>79</v>
      </c>
      <c r="D2009" t="s">
        <v>80</v>
      </c>
      <c r="E2009" t="s">
        <v>22</v>
      </c>
      <c r="F2009" t="s">
        <v>81</v>
      </c>
      <c r="G2009" t="s">
        <v>7865</v>
      </c>
      <c r="H2009" t="s">
        <v>25</v>
      </c>
      <c r="I2009" t="s">
        <v>25</v>
      </c>
      <c r="J2009" s="49" t="s">
        <v>7866</v>
      </c>
      <c r="K2009" t="s">
        <v>82</v>
      </c>
      <c r="L2009" t="s">
        <v>83</v>
      </c>
      <c r="M2009" s="50">
        <v>42641</v>
      </c>
      <c r="N2009" s="50">
        <v>42641</v>
      </c>
      <c r="O2009" s="51">
        <v>1.7999999523162842</v>
      </c>
      <c r="P2009" s="51">
        <v>0</v>
      </c>
      <c r="Q2009">
        <v>100</v>
      </c>
      <c r="R2009" s="49" t="s">
        <v>7866</v>
      </c>
      <c r="S2009" s="49" t="s">
        <v>7866</v>
      </c>
      <c r="T2009" t="s">
        <v>84</v>
      </c>
      <c r="U2009" t="s">
        <v>24</v>
      </c>
      <c r="V2009" t="s">
        <v>85</v>
      </c>
      <c r="W2009" t="str">
        <f t="shared" ca="1" si="93"/>
        <v/>
      </c>
      <c r="X2009" t="str">
        <f t="shared" si="94"/>
        <v/>
      </c>
      <c r="Y2009" t="str">
        <f t="shared" ca="1" si="95"/>
        <v/>
      </c>
    </row>
    <row r="2010" spans="1:25" x14ac:dyDescent="0.25">
      <c r="A2010">
        <v>3085</v>
      </c>
      <c r="B2010" t="s">
        <v>94</v>
      </c>
      <c r="C2010" t="s">
        <v>79</v>
      </c>
      <c r="D2010" t="s">
        <v>80</v>
      </c>
      <c r="E2010" t="s">
        <v>22</v>
      </c>
      <c r="F2010" t="s">
        <v>81</v>
      </c>
      <c r="G2010" t="s">
        <v>7867</v>
      </c>
      <c r="H2010" t="s">
        <v>25</v>
      </c>
      <c r="I2010" t="s">
        <v>25</v>
      </c>
      <c r="J2010" s="49" t="s">
        <v>7868</v>
      </c>
      <c r="K2010" t="s">
        <v>82</v>
      </c>
      <c r="L2010" t="s">
        <v>83</v>
      </c>
      <c r="M2010" s="50">
        <v>42642</v>
      </c>
      <c r="N2010" s="50">
        <v>42642</v>
      </c>
      <c r="O2010" s="51">
        <v>1.3999999761581421</v>
      </c>
      <c r="P2010" s="51">
        <v>0</v>
      </c>
      <c r="Q2010">
        <v>100</v>
      </c>
      <c r="R2010" s="49" t="s">
        <v>7868</v>
      </c>
      <c r="S2010" s="49" t="s">
        <v>7868</v>
      </c>
      <c r="T2010" t="s">
        <v>84</v>
      </c>
      <c r="U2010" t="s">
        <v>24</v>
      </c>
      <c r="V2010" t="s">
        <v>85</v>
      </c>
      <c r="W2010" t="str">
        <f t="shared" ca="1" si="93"/>
        <v/>
      </c>
      <c r="X2010" t="str">
        <f t="shared" si="94"/>
        <v/>
      </c>
      <c r="Y2010" t="str">
        <f t="shared" ca="1" si="95"/>
        <v/>
      </c>
    </row>
    <row r="2011" spans="1:25" x14ac:dyDescent="0.25">
      <c r="A2011">
        <v>3087</v>
      </c>
      <c r="B2011" t="s">
        <v>94</v>
      </c>
      <c r="C2011" t="s">
        <v>79</v>
      </c>
      <c r="D2011" t="s">
        <v>80</v>
      </c>
      <c r="E2011" t="s">
        <v>22</v>
      </c>
      <c r="F2011" t="s">
        <v>81</v>
      </c>
      <c r="G2011" t="s">
        <v>7869</v>
      </c>
      <c r="H2011" t="s">
        <v>25</v>
      </c>
      <c r="I2011" t="s">
        <v>25</v>
      </c>
      <c r="J2011" s="49" t="s">
        <v>7870</v>
      </c>
      <c r="K2011" t="s">
        <v>82</v>
      </c>
      <c r="L2011" t="s">
        <v>83</v>
      </c>
      <c r="M2011" s="50">
        <v>42642</v>
      </c>
      <c r="N2011" s="50">
        <v>42642</v>
      </c>
      <c r="O2011" s="51">
        <v>1.2000000476837158</v>
      </c>
      <c r="P2011" s="51">
        <v>0</v>
      </c>
      <c r="Q2011">
        <v>100</v>
      </c>
      <c r="R2011" s="49" t="s">
        <v>7870</v>
      </c>
      <c r="S2011" s="49" t="s">
        <v>7870</v>
      </c>
      <c r="T2011" t="s">
        <v>84</v>
      </c>
      <c r="U2011" t="s">
        <v>24</v>
      </c>
      <c r="V2011" t="s">
        <v>85</v>
      </c>
      <c r="W2011" t="str">
        <f t="shared" ca="1" si="93"/>
        <v/>
      </c>
      <c r="X2011" t="str">
        <f t="shared" si="94"/>
        <v/>
      </c>
      <c r="Y2011" t="str">
        <f t="shared" ca="1" si="95"/>
        <v/>
      </c>
    </row>
    <row r="2012" spans="1:25" x14ac:dyDescent="0.25">
      <c r="A2012">
        <v>3088</v>
      </c>
      <c r="B2012" t="s">
        <v>94</v>
      </c>
      <c r="C2012" t="s">
        <v>87</v>
      </c>
      <c r="D2012" t="s">
        <v>80</v>
      </c>
      <c r="E2012" t="s">
        <v>22</v>
      </c>
      <c r="F2012" t="s">
        <v>81</v>
      </c>
      <c r="G2012" t="s">
        <v>7871</v>
      </c>
      <c r="H2012" t="s">
        <v>25</v>
      </c>
      <c r="I2012" t="s">
        <v>25</v>
      </c>
      <c r="J2012" s="49" t="s">
        <v>10682</v>
      </c>
      <c r="K2012" t="s">
        <v>82</v>
      </c>
      <c r="L2012" t="s">
        <v>83</v>
      </c>
      <c r="M2012" s="50">
        <v>42642</v>
      </c>
      <c r="N2012" s="50">
        <v>42642</v>
      </c>
      <c r="O2012" s="51">
        <v>2</v>
      </c>
      <c r="P2012" s="51">
        <v>0</v>
      </c>
      <c r="Q2012">
        <v>100</v>
      </c>
      <c r="R2012" s="49" t="s">
        <v>7872</v>
      </c>
      <c r="S2012" s="49" t="s">
        <v>10683</v>
      </c>
      <c r="T2012" t="s">
        <v>84</v>
      </c>
      <c r="U2012" t="s">
        <v>24</v>
      </c>
      <c r="V2012" t="s">
        <v>85</v>
      </c>
      <c r="W2012" t="str">
        <f t="shared" ca="1" si="93"/>
        <v/>
      </c>
      <c r="X2012" t="str">
        <f t="shared" si="94"/>
        <v/>
      </c>
      <c r="Y2012" t="str">
        <f t="shared" ca="1" si="95"/>
        <v/>
      </c>
    </row>
    <row r="2013" spans="1:25" x14ac:dyDescent="0.25">
      <c r="A2013">
        <v>3089</v>
      </c>
      <c r="B2013" t="s">
        <v>94</v>
      </c>
      <c r="C2013" t="s">
        <v>87</v>
      </c>
      <c r="D2013" t="s">
        <v>80</v>
      </c>
      <c r="E2013" t="s">
        <v>22</v>
      </c>
      <c r="F2013" t="s">
        <v>81</v>
      </c>
      <c r="G2013" t="s">
        <v>7873</v>
      </c>
      <c r="H2013" t="s">
        <v>25</v>
      </c>
      <c r="I2013" t="s">
        <v>25</v>
      </c>
      <c r="J2013" s="49" t="s">
        <v>7874</v>
      </c>
      <c r="K2013" t="s">
        <v>82</v>
      </c>
      <c r="L2013" t="s">
        <v>83</v>
      </c>
      <c r="M2013" s="50">
        <v>42642</v>
      </c>
      <c r="N2013" s="50">
        <v>42642</v>
      </c>
      <c r="O2013" s="51">
        <v>1.2000000476837158</v>
      </c>
      <c r="P2013" s="51">
        <v>0</v>
      </c>
      <c r="Q2013">
        <v>100</v>
      </c>
      <c r="R2013" s="49" t="s">
        <v>7874</v>
      </c>
      <c r="S2013" s="49" t="s">
        <v>7874</v>
      </c>
      <c r="T2013" t="s">
        <v>84</v>
      </c>
      <c r="U2013" t="s">
        <v>24</v>
      </c>
      <c r="V2013" t="s">
        <v>85</v>
      </c>
      <c r="W2013" t="str">
        <f t="shared" ca="1" si="93"/>
        <v/>
      </c>
      <c r="X2013" t="str">
        <f t="shared" si="94"/>
        <v/>
      </c>
      <c r="Y2013" t="str">
        <f t="shared" ca="1" si="95"/>
        <v/>
      </c>
    </row>
    <row r="2014" spans="1:25" x14ac:dyDescent="0.25">
      <c r="A2014">
        <v>3098</v>
      </c>
      <c r="B2014" t="s">
        <v>94</v>
      </c>
      <c r="C2014" t="s">
        <v>87</v>
      </c>
      <c r="D2014" t="s">
        <v>80</v>
      </c>
      <c r="E2014" t="s">
        <v>22</v>
      </c>
      <c r="F2014" t="s">
        <v>81</v>
      </c>
      <c r="G2014" t="s">
        <v>7875</v>
      </c>
      <c r="H2014" t="s">
        <v>25</v>
      </c>
      <c r="I2014" t="s">
        <v>25</v>
      </c>
      <c r="J2014" s="49" t="s">
        <v>10684</v>
      </c>
      <c r="K2014" t="s">
        <v>82</v>
      </c>
      <c r="L2014" t="s">
        <v>83</v>
      </c>
      <c r="M2014" s="50">
        <v>42642</v>
      </c>
      <c r="N2014" s="50">
        <v>42642</v>
      </c>
      <c r="O2014" s="51">
        <v>3</v>
      </c>
      <c r="P2014" s="51">
        <v>0</v>
      </c>
      <c r="Q2014">
        <v>100</v>
      </c>
      <c r="R2014" s="49" t="s">
        <v>7876</v>
      </c>
      <c r="S2014" s="49" t="s">
        <v>10684</v>
      </c>
      <c r="T2014" t="s">
        <v>84</v>
      </c>
      <c r="U2014" t="s">
        <v>24</v>
      </c>
      <c r="V2014" t="s">
        <v>85</v>
      </c>
      <c r="W2014" t="str">
        <f t="shared" ca="1" si="93"/>
        <v/>
      </c>
      <c r="X2014" t="str">
        <f t="shared" si="94"/>
        <v/>
      </c>
      <c r="Y2014" t="str">
        <f t="shared" ca="1" si="95"/>
        <v/>
      </c>
    </row>
    <row r="2015" spans="1:25" x14ac:dyDescent="0.25">
      <c r="A2015">
        <v>3100</v>
      </c>
      <c r="B2015" t="s">
        <v>94</v>
      </c>
      <c r="C2015" t="s">
        <v>79</v>
      </c>
      <c r="D2015" t="s">
        <v>80</v>
      </c>
      <c r="E2015" t="s">
        <v>22</v>
      </c>
      <c r="F2015" t="s">
        <v>81</v>
      </c>
      <c r="G2015" t="s">
        <v>7877</v>
      </c>
      <c r="H2015" t="s">
        <v>25</v>
      </c>
      <c r="I2015" t="s">
        <v>25</v>
      </c>
      <c r="J2015" s="49" t="s">
        <v>7878</v>
      </c>
      <c r="K2015" t="s">
        <v>82</v>
      </c>
      <c r="L2015" t="s">
        <v>83</v>
      </c>
      <c r="M2015" s="50">
        <v>42642</v>
      </c>
      <c r="N2015" s="50">
        <v>42642</v>
      </c>
      <c r="O2015" s="51">
        <v>1</v>
      </c>
      <c r="P2015" s="51">
        <v>0</v>
      </c>
      <c r="Q2015">
        <v>100</v>
      </c>
      <c r="R2015" s="49" t="s">
        <v>7878</v>
      </c>
      <c r="S2015" s="49" t="s">
        <v>7878</v>
      </c>
      <c r="T2015" t="s">
        <v>84</v>
      </c>
      <c r="U2015" t="s">
        <v>24</v>
      </c>
      <c r="V2015" t="s">
        <v>85</v>
      </c>
      <c r="W2015" t="str">
        <f t="shared" ca="1" si="93"/>
        <v/>
      </c>
      <c r="X2015" t="str">
        <f t="shared" si="94"/>
        <v/>
      </c>
      <c r="Y2015" t="str">
        <f t="shared" ca="1" si="95"/>
        <v/>
      </c>
    </row>
    <row r="2016" spans="1:25" x14ac:dyDescent="0.25">
      <c r="A2016">
        <v>3118</v>
      </c>
      <c r="B2016" t="s">
        <v>94</v>
      </c>
      <c r="C2016" t="s">
        <v>79</v>
      </c>
      <c r="D2016" t="s">
        <v>80</v>
      </c>
      <c r="E2016" t="s">
        <v>22</v>
      </c>
      <c r="F2016" t="s">
        <v>81</v>
      </c>
      <c r="G2016" t="s">
        <v>7879</v>
      </c>
      <c r="H2016" t="s">
        <v>25</v>
      </c>
      <c r="I2016" t="s">
        <v>25</v>
      </c>
      <c r="J2016" s="49" t="s">
        <v>7880</v>
      </c>
      <c r="K2016" t="s">
        <v>82</v>
      </c>
      <c r="L2016" t="s">
        <v>83</v>
      </c>
      <c r="M2016" s="50">
        <v>42642</v>
      </c>
      <c r="N2016" s="50">
        <v>42642</v>
      </c>
      <c r="O2016" s="51">
        <v>1</v>
      </c>
      <c r="P2016" s="51">
        <v>0</v>
      </c>
      <c r="Q2016">
        <v>100</v>
      </c>
      <c r="R2016" s="49" t="s">
        <v>7880</v>
      </c>
      <c r="S2016" s="49" t="s">
        <v>7880</v>
      </c>
      <c r="T2016" t="s">
        <v>84</v>
      </c>
      <c r="U2016" t="s">
        <v>24</v>
      </c>
      <c r="V2016" t="s">
        <v>85</v>
      </c>
      <c r="W2016" t="str">
        <f t="shared" ca="1" si="93"/>
        <v/>
      </c>
      <c r="X2016" t="str">
        <f t="shared" si="94"/>
        <v/>
      </c>
      <c r="Y2016" t="str">
        <f t="shared" ca="1" si="95"/>
        <v/>
      </c>
    </row>
    <row r="2017" spans="1:25" x14ac:dyDescent="0.25">
      <c r="A2017">
        <v>3130</v>
      </c>
      <c r="B2017" t="s">
        <v>94</v>
      </c>
      <c r="C2017" t="s">
        <v>79</v>
      </c>
      <c r="D2017" t="s">
        <v>80</v>
      </c>
      <c r="E2017" t="s">
        <v>22</v>
      </c>
      <c r="F2017" t="s">
        <v>81</v>
      </c>
      <c r="G2017" t="s">
        <v>7881</v>
      </c>
      <c r="H2017" t="s">
        <v>25</v>
      </c>
      <c r="I2017" t="s">
        <v>25</v>
      </c>
      <c r="J2017" s="49" t="s">
        <v>7882</v>
      </c>
      <c r="K2017" t="s">
        <v>82</v>
      </c>
      <c r="L2017" t="s">
        <v>83</v>
      </c>
      <c r="M2017" s="50">
        <v>42642</v>
      </c>
      <c r="N2017" s="50">
        <v>42642</v>
      </c>
      <c r="O2017" s="51">
        <v>1.6000000238418579</v>
      </c>
      <c r="P2017" s="51">
        <v>0</v>
      </c>
      <c r="Q2017">
        <v>100</v>
      </c>
      <c r="R2017" s="49" t="s">
        <v>7882</v>
      </c>
      <c r="S2017" s="49" t="s">
        <v>7882</v>
      </c>
      <c r="T2017" t="s">
        <v>84</v>
      </c>
      <c r="U2017" t="s">
        <v>24</v>
      </c>
      <c r="V2017" t="s">
        <v>85</v>
      </c>
      <c r="W2017" t="str">
        <f t="shared" ca="1" si="93"/>
        <v/>
      </c>
      <c r="X2017" t="str">
        <f t="shared" si="94"/>
        <v/>
      </c>
      <c r="Y2017" t="str">
        <f t="shared" ca="1" si="95"/>
        <v/>
      </c>
    </row>
    <row r="2018" spans="1:25" x14ac:dyDescent="0.25">
      <c r="A2018">
        <v>3131</v>
      </c>
      <c r="B2018" t="s">
        <v>94</v>
      </c>
      <c r="C2018" t="s">
        <v>79</v>
      </c>
      <c r="D2018" t="s">
        <v>80</v>
      </c>
      <c r="E2018" t="s">
        <v>22</v>
      </c>
      <c r="F2018" t="s">
        <v>81</v>
      </c>
      <c r="G2018" t="s">
        <v>7883</v>
      </c>
      <c r="H2018" t="s">
        <v>25</v>
      </c>
      <c r="I2018" t="s">
        <v>25</v>
      </c>
      <c r="J2018" s="49" t="s">
        <v>10685</v>
      </c>
      <c r="K2018" t="s">
        <v>82</v>
      </c>
      <c r="L2018" t="s">
        <v>83</v>
      </c>
      <c r="M2018" s="50">
        <v>42642</v>
      </c>
      <c r="N2018" s="50">
        <v>42642</v>
      </c>
      <c r="O2018" s="51">
        <v>1</v>
      </c>
      <c r="P2018" s="51">
        <v>0</v>
      </c>
      <c r="Q2018">
        <v>100</v>
      </c>
      <c r="R2018" s="49" t="s">
        <v>7884</v>
      </c>
      <c r="S2018" s="49" t="s">
        <v>10685</v>
      </c>
      <c r="T2018" t="s">
        <v>84</v>
      </c>
      <c r="U2018" t="s">
        <v>24</v>
      </c>
      <c r="V2018" t="s">
        <v>85</v>
      </c>
      <c r="W2018" t="str">
        <f t="shared" ca="1" si="93"/>
        <v/>
      </c>
      <c r="X2018" t="str">
        <f t="shared" si="94"/>
        <v/>
      </c>
      <c r="Y2018" t="str">
        <f t="shared" ca="1" si="95"/>
        <v/>
      </c>
    </row>
    <row r="2019" spans="1:25" x14ac:dyDescent="0.25">
      <c r="A2019">
        <v>3133</v>
      </c>
      <c r="B2019" t="s">
        <v>94</v>
      </c>
      <c r="C2019" t="s">
        <v>79</v>
      </c>
      <c r="D2019" t="s">
        <v>80</v>
      </c>
      <c r="E2019" t="s">
        <v>22</v>
      </c>
      <c r="F2019" t="s">
        <v>81</v>
      </c>
      <c r="G2019" t="s">
        <v>7885</v>
      </c>
      <c r="H2019" t="s">
        <v>25</v>
      </c>
      <c r="I2019" t="s">
        <v>25</v>
      </c>
      <c r="J2019" s="49" t="s">
        <v>10686</v>
      </c>
      <c r="K2019" t="s">
        <v>82</v>
      </c>
      <c r="L2019" t="s">
        <v>83</v>
      </c>
      <c r="M2019" s="50">
        <v>42642</v>
      </c>
      <c r="N2019" s="50">
        <v>42642</v>
      </c>
      <c r="O2019" s="51">
        <v>1.2000000476837158</v>
      </c>
      <c r="P2019" s="51">
        <v>0</v>
      </c>
      <c r="Q2019">
        <v>100</v>
      </c>
      <c r="R2019" s="49" t="s">
        <v>7886</v>
      </c>
      <c r="S2019" s="49" t="s">
        <v>10686</v>
      </c>
      <c r="T2019" t="s">
        <v>84</v>
      </c>
      <c r="U2019" t="s">
        <v>24</v>
      </c>
      <c r="V2019" t="s">
        <v>85</v>
      </c>
      <c r="W2019" t="str">
        <f t="shared" ca="1" si="93"/>
        <v/>
      </c>
      <c r="X2019" t="str">
        <f t="shared" si="94"/>
        <v/>
      </c>
      <c r="Y2019" t="str">
        <f t="shared" ca="1" si="95"/>
        <v/>
      </c>
    </row>
    <row r="2020" spans="1:25" x14ac:dyDescent="0.25">
      <c r="A2020">
        <v>3134</v>
      </c>
      <c r="B2020" t="s">
        <v>94</v>
      </c>
      <c r="C2020" t="s">
        <v>79</v>
      </c>
      <c r="D2020" t="s">
        <v>80</v>
      </c>
      <c r="E2020" t="s">
        <v>22</v>
      </c>
      <c r="F2020" t="s">
        <v>81</v>
      </c>
      <c r="G2020" t="s">
        <v>7887</v>
      </c>
      <c r="H2020" t="s">
        <v>25</v>
      </c>
      <c r="I2020" t="s">
        <v>25</v>
      </c>
      <c r="J2020" s="49" t="s">
        <v>10687</v>
      </c>
      <c r="K2020" t="s">
        <v>82</v>
      </c>
      <c r="L2020" t="s">
        <v>83</v>
      </c>
      <c r="M2020" s="50">
        <v>42642</v>
      </c>
      <c r="N2020" s="50">
        <v>42642</v>
      </c>
      <c r="O2020" s="51">
        <v>1</v>
      </c>
      <c r="P2020" s="51">
        <v>0</v>
      </c>
      <c r="Q2020">
        <v>100</v>
      </c>
      <c r="R2020" s="49" t="s">
        <v>7888</v>
      </c>
      <c r="S2020" s="49" t="s">
        <v>10687</v>
      </c>
      <c r="T2020" t="s">
        <v>84</v>
      </c>
      <c r="U2020" t="s">
        <v>24</v>
      </c>
      <c r="V2020" t="s">
        <v>85</v>
      </c>
      <c r="W2020" t="str">
        <f t="shared" ca="1" si="93"/>
        <v/>
      </c>
      <c r="X2020" t="str">
        <f t="shared" si="94"/>
        <v/>
      </c>
      <c r="Y2020" t="str">
        <f t="shared" ca="1" si="95"/>
        <v/>
      </c>
    </row>
    <row r="2021" spans="1:25" x14ac:dyDescent="0.25">
      <c r="A2021">
        <v>3137</v>
      </c>
      <c r="B2021" t="s">
        <v>94</v>
      </c>
      <c r="C2021" t="s">
        <v>79</v>
      </c>
      <c r="D2021" t="s">
        <v>80</v>
      </c>
      <c r="E2021" t="s">
        <v>22</v>
      </c>
      <c r="F2021" t="s">
        <v>81</v>
      </c>
      <c r="G2021" t="s">
        <v>7889</v>
      </c>
      <c r="H2021" t="s">
        <v>25</v>
      </c>
      <c r="I2021" t="s">
        <v>25</v>
      </c>
      <c r="J2021" s="49" t="s">
        <v>7890</v>
      </c>
      <c r="K2021" t="s">
        <v>82</v>
      </c>
      <c r="L2021" t="s">
        <v>83</v>
      </c>
      <c r="M2021" s="50">
        <v>42642</v>
      </c>
      <c r="N2021" s="50">
        <v>42642</v>
      </c>
      <c r="O2021" s="51">
        <v>1.6000000238418579</v>
      </c>
      <c r="P2021" s="51">
        <v>0</v>
      </c>
      <c r="Q2021">
        <v>100</v>
      </c>
      <c r="R2021" s="49" t="s">
        <v>7890</v>
      </c>
      <c r="S2021" s="49" t="s">
        <v>7890</v>
      </c>
      <c r="T2021" t="s">
        <v>84</v>
      </c>
      <c r="U2021" t="s">
        <v>24</v>
      </c>
      <c r="V2021" t="s">
        <v>85</v>
      </c>
      <c r="W2021" t="str">
        <f t="shared" ca="1" si="93"/>
        <v/>
      </c>
      <c r="X2021" t="str">
        <f t="shared" si="94"/>
        <v/>
      </c>
      <c r="Y2021" t="str">
        <f t="shared" ca="1" si="95"/>
        <v/>
      </c>
    </row>
    <row r="2022" spans="1:25" x14ac:dyDescent="0.25">
      <c r="A2022">
        <v>3139</v>
      </c>
      <c r="B2022" t="s">
        <v>94</v>
      </c>
      <c r="C2022" t="s">
        <v>79</v>
      </c>
      <c r="D2022" t="s">
        <v>80</v>
      </c>
      <c r="E2022" t="s">
        <v>22</v>
      </c>
      <c r="F2022" t="s">
        <v>3040</v>
      </c>
      <c r="G2022" t="s">
        <v>7891</v>
      </c>
      <c r="H2022" t="s">
        <v>25</v>
      </c>
      <c r="I2022" t="s">
        <v>25</v>
      </c>
      <c r="J2022" s="49" t="s">
        <v>7892</v>
      </c>
      <c r="K2022" t="s">
        <v>82</v>
      </c>
      <c r="L2022" t="s">
        <v>83</v>
      </c>
      <c r="M2022" s="50">
        <v>42642</v>
      </c>
      <c r="N2022" s="50">
        <v>42642</v>
      </c>
      <c r="O2022" s="51">
        <v>1</v>
      </c>
      <c r="P2022" s="51">
        <v>0</v>
      </c>
      <c r="Q2022">
        <v>100</v>
      </c>
      <c r="R2022" s="49" t="s">
        <v>7892</v>
      </c>
      <c r="S2022" s="49" t="s">
        <v>7892</v>
      </c>
      <c r="T2022" t="s">
        <v>84</v>
      </c>
      <c r="U2022" t="s">
        <v>24</v>
      </c>
      <c r="V2022" t="s">
        <v>85</v>
      </c>
      <c r="W2022" t="str">
        <f t="shared" ca="1" si="93"/>
        <v/>
      </c>
      <c r="X2022" t="str">
        <f t="shared" si="94"/>
        <v/>
      </c>
      <c r="Y2022" t="str">
        <f t="shared" ca="1" si="95"/>
        <v/>
      </c>
    </row>
    <row r="2023" spans="1:25" x14ac:dyDescent="0.25">
      <c r="A2023">
        <v>3153</v>
      </c>
      <c r="B2023" t="s">
        <v>94</v>
      </c>
      <c r="C2023" t="s">
        <v>79</v>
      </c>
      <c r="D2023" t="s">
        <v>80</v>
      </c>
      <c r="E2023" t="s">
        <v>22</v>
      </c>
      <c r="F2023" t="s">
        <v>81</v>
      </c>
      <c r="G2023" t="s">
        <v>465</v>
      </c>
      <c r="H2023" t="s">
        <v>25</v>
      </c>
      <c r="I2023" t="s">
        <v>25</v>
      </c>
      <c r="J2023" s="49" t="s">
        <v>7893</v>
      </c>
      <c r="K2023" t="s">
        <v>82</v>
      </c>
      <c r="L2023" t="s">
        <v>83</v>
      </c>
      <c r="M2023" s="50">
        <v>42642</v>
      </c>
      <c r="N2023" s="50">
        <v>42642</v>
      </c>
      <c r="O2023" s="51">
        <v>1</v>
      </c>
      <c r="P2023" s="51">
        <v>0</v>
      </c>
      <c r="Q2023">
        <v>100</v>
      </c>
      <c r="R2023" s="49" t="s">
        <v>7893</v>
      </c>
      <c r="S2023" s="49" t="s">
        <v>7893</v>
      </c>
      <c r="T2023" t="s">
        <v>84</v>
      </c>
      <c r="U2023" t="s">
        <v>24</v>
      </c>
      <c r="V2023" t="s">
        <v>85</v>
      </c>
      <c r="W2023" t="str">
        <f t="shared" ca="1" si="93"/>
        <v/>
      </c>
      <c r="X2023" t="str">
        <f t="shared" si="94"/>
        <v/>
      </c>
      <c r="Y2023" t="str">
        <f t="shared" ca="1" si="95"/>
        <v/>
      </c>
    </row>
    <row r="2024" spans="1:25" x14ac:dyDescent="0.25">
      <c r="A2024">
        <v>3292</v>
      </c>
      <c r="B2024" t="s">
        <v>94</v>
      </c>
      <c r="C2024" t="s">
        <v>79</v>
      </c>
      <c r="D2024" t="s">
        <v>80</v>
      </c>
      <c r="E2024" t="s">
        <v>22</v>
      </c>
      <c r="F2024" t="s">
        <v>81</v>
      </c>
      <c r="G2024" t="s">
        <v>10688</v>
      </c>
      <c r="H2024" t="s">
        <v>25</v>
      </c>
      <c r="I2024" t="s">
        <v>25</v>
      </c>
      <c r="J2024" s="49" t="s">
        <v>10689</v>
      </c>
      <c r="K2024" t="s">
        <v>82</v>
      </c>
      <c r="L2024" t="s">
        <v>83</v>
      </c>
      <c r="M2024" s="50">
        <v>42646</v>
      </c>
      <c r="N2024" s="50">
        <v>42646</v>
      </c>
      <c r="O2024" s="51">
        <v>1.5</v>
      </c>
      <c r="P2024" s="51">
        <v>0</v>
      </c>
      <c r="Q2024">
        <v>100</v>
      </c>
      <c r="R2024" s="49" t="s">
        <v>10689</v>
      </c>
      <c r="S2024" s="49" t="s">
        <v>10689</v>
      </c>
      <c r="T2024" t="s">
        <v>84</v>
      </c>
      <c r="U2024" t="s">
        <v>24</v>
      </c>
      <c r="V2024" t="s">
        <v>85</v>
      </c>
      <c r="W2024" t="str">
        <f t="shared" ca="1" si="93"/>
        <v/>
      </c>
      <c r="X2024" t="str">
        <f t="shared" si="94"/>
        <v/>
      </c>
      <c r="Y2024" t="str">
        <f t="shared" ca="1" si="95"/>
        <v/>
      </c>
    </row>
    <row r="2025" spans="1:25" x14ac:dyDescent="0.25">
      <c r="A2025">
        <v>3297</v>
      </c>
      <c r="B2025" t="s">
        <v>94</v>
      </c>
      <c r="C2025" t="s">
        <v>79</v>
      </c>
      <c r="D2025" t="s">
        <v>80</v>
      </c>
      <c r="E2025" t="s">
        <v>22</v>
      </c>
      <c r="F2025" t="s">
        <v>81</v>
      </c>
      <c r="G2025" t="s">
        <v>10690</v>
      </c>
      <c r="H2025" t="s">
        <v>25</v>
      </c>
      <c r="I2025" t="s">
        <v>25</v>
      </c>
      <c r="J2025" s="49" t="s">
        <v>10691</v>
      </c>
      <c r="K2025" t="s">
        <v>82</v>
      </c>
      <c r="L2025" t="s">
        <v>83</v>
      </c>
      <c r="M2025" s="50">
        <v>42646</v>
      </c>
      <c r="N2025" s="50">
        <v>42646</v>
      </c>
      <c r="O2025" s="51">
        <v>1</v>
      </c>
      <c r="P2025" s="51">
        <v>0</v>
      </c>
      <c r="Q2025">
        <v>100</v>
      </c>
      <c r="R2025" s="49" t="s">
        <v>10692</v>
      </c>
      <c r="S2025" s="49" t="s">
        <v>10693</v>
      </c>
      <c r="T2025" t="s">
        <v>84</v>
      </c>
      <c r="U2025" t="s">
        <v>24</v>
      </c>
      <c r="V2025" t="s">
        <v>85</v>
      </c>
      <c r="W2025" t="str">
        <f t="shared" ca="1" si="93"/>
        <v/>
      </c>
      <c r="X2025" t="str">
        <f t="shared" si="94"/>
        <v/>
      </c>
      <c r="Y2025" t="str">
        <f t="shared" ca="1" si="95"/>
        <v/>
      </c>
    </row>
    <row r="2026" spans="1:25" x14ac:dyDescent="0.25">
      <c r="A2026">
        <v>3302</v>
      </c>
      <c r="B2026" t="s">
        <v>94</v>
      </c>
      <c r="C2026" t="s">
        <v>79</v>
      </c>
      <c r="D2026" t="s">
        <v>80</v>
      </c>
      <c r="E2026" t="s">
        <v>22</v>
      </c>
      <c r="F2026" t="s">
        <v>81</v>
      </c>
      <c r="G2026" t="s">
        <v>10694</v>
      </c>
      <c r="H2026" t="s">
        <v>25</v>
      </c>
      <c r="I2026" t="s">
        <v>25</v>
      </c>
      <c r="J2026" s="49" t="s">
        <v>10695</v>
      </c>
      <c r="K2026" t="s">
        <v>82</v>
      </c>
      <c r="L2026" t="s">
        <v>83</v>
      </c>
      <c r="M2026" s="50">
        <v>42646</v>
      </c>
      <c r="N2026" s="50">
        <v>42646</v>
      </c>
      <c r="O2026" s="51">
        <v>1</v>
      </c>
      <c r="P2026" s="51">
        <v>0</v>
      </c>
      <c r="Q2026">
        <v>100</v>
      </c>
      <c r="R2026" s="49" t="s">
        <v>10695</v>
      </c>
      <c r="S2026" s="49" t="s">
        <v>10695</v>
      </c>
      <c r="T2026" t="s">
        <v>84</v>
      </c>
      <c r="U2026" t="s">
        <v>24</v>
      </c>
      <c r="V2026" t="s">
        <v>85</v>
      </c>
      <c r="W2026" t="str">
        <f t="shared" ca="1" si="93"/>
        <v/>
      </c>
      <c r="X2026" t="str">
        <f t="shared" si="94"/>
        <v/>
      </c>
      <c r="Y2026" t="str">
        <f t="shared" ca="1" si="95"/>
        <v/>
      </c>
    </row>
    <row r="2027" spans="1:25" x14ac:dyDescent="0.25">
      <c r="A2027">
        <v>3303</v>
      </c>
      <c r="B2027" t="s">
        <v>94</v>
      </c>
      <c r="C2027" t="s">
        <v>79</v>
      </c>
      <c r="D2027" t="s">
        <v>80</v>
      </c>
      <c r="E2027" t="s">
        <v>22</v>
      </c>
      <c r="F2027" t="s">
        <v>81</v>
      </c>
      <c r="G2027" t="s">
        <v>10696</v>
      </c>
      <c r="H2027" t="s">
        <v>25</v>
      </c>
      <c r="I2027" t="s">
        <v>25</v>
      </c>
      <c r="J2027" s="49" t="s">
        <v>10697</v>
      </c>
      <c r="K2027" t="s">
        <v>82</v>
      </c>
      <c r="L2027" t="s">
        <v>83</v>
      </c>
      <c r="M2027" s="50">
        <v>42646</v>
      </c>
      <c r="N2027" s="50">
        <v>42646</v>
      </c>
      <c r="O2027" s="51">
        <v>1</v>
      </c>
      <c r="P2027" s="51">
        <v>0</v>
      </c>
      <c r="Q2027">
        <v>100</v>
      </c>
      <c r="R2027" s="49" t="s">
        <v>10697</v>
      </c>
      <c r="S2027" s="49" t="s">
        <v>10697</v>
      </c>
      <c r="T2027" t="s">
        <v>84</v>
      </c>
      <c r="U2027" t="s">
        <v>24</v>
      </c>
      <c r="V2027" t="s">
        <v>85</v>
      </c>
      <c r="W2027" t="str">
        <f t="shared" ca="1" si="93"/>
        <v/>
      </c>
      <c r="X2027" t="str">
        <f t="shared" si="94"/>
        <v/>
      </c>
      <c r="Y2027" t="str">
        <f t="shared" ca="1" si="95"/>
        <v/>
      </c>
    </row>
    <row r="2028" spans="1:25" x14ac:dyDescent="0.25">
      <c r="A2028">
        <v>3305</v>
      </c>
      <c r="B2028" t="s">
        <v>94</v>
      </c>
      <c r="C2028" t="s">
        <v>79</v>
      </c>
      <c r="D2028" t="s">
        <v>80</v>
      </c>
      <c r="E2028" t="s">
        <v>22</v>
      </c>
      <c r="F2028" t="s">
        <v>81</v>
      </c>
      <c r="G2028" t="s">
        <v>10698</v>
      </c>
      <c r="H2028" t="s">
        <v>25</v>
      </c>
      <c r="I2028" t="s">
        <v>25</v>
      </c>
      <c r="J2028" s="49" t="s">
        <v>10699</v>
      </c>
      <c r="K2028" t="s">
        <v>82</v>
      </c>
      <c r="L2028" t="s">
        <v>83</v>
      </c>
      <c r="M2028" s="50">
        <v>42646</v>
      </c>
      <c r="N2028" s="50">
        <v>42646</v>
      </c>
      <c r="O2028" s="51">
        <v>1</v>
      </c>
      <c r="P2028" s="51">
        <v>0</v>
      </c>
      <c r="Q2028">
        <v>100</v>
      </c>
      <c r="R2028" s="49" t="s">
        <v>10699</v>
      </c>
      <c r="S2028" s="49" t="s">
        <v>10699</v>
      </c>
      <c r="T2028" t="s">
        <v>84</v>
      </c>
      <c r="U2028" t="s">
        <v>24</v>
      </c>
      <c r="V2028" t="s">
        <v>85</v>
      </c>
      <c r="W2028" t="str">
        <f t="shared" ca="1" si="93"/>
        <v/>
      </c>
      <c r="X2028" t="str">
        <f t="shared" si="94"/>
        <v/>
      </c>
      <c r="Y2028" t="str">
        <f t="shared" ca="1" si="95"/>
        <v/>
      </c>
    </row>
    <row r="2029" spans="1:25" x14ac:dyDescent="0.25">
      <c r="A2029">
        <v>3311</v>
      </c>
      <c r="B2029" t="s">
        <v>94</v>
      </c>
      <c r="C2029" t="s">
        <v>79</v>
      </c>
      <c r="D2029" t="s">
        <v>80</v>
      </c>
      <c r="E2029" t="s">
        <v>22</v>
      </c>
      <c r="F2029" t="s">
        <v>81</v>
      </c>
      <c r="G2029" t="s">
        <v>10700</v>
      </c>
      <c r="H2029" t="s">
        <v>25</v>
      </c>
      <c r="I2029" t="s">
        <v>25</v>
      </c>
      <c r="J2029" s="49" t="s">
        <v>10701</v>
      </c>
      <c r="K2029" t="s">
        <v>82</v>
      </c>
      <c r="L2029" t="s">
        <v>83</v>
      </c>
      <c r="M2029" s="50">
        <v>42646</v>
      </c>
      <c r="N2029" s="50">
        <v>42646</v>
      </c>
      <c r="O2029" s="51">
        <v>1</v>
      </c>
      <c r="P2029" s="51">
        <v>0</v>
      </c>
      <c r="Q2029">
        <v>100</v>
      </c>
      <c r="R2029" s="49" t="s">
        <v>10701</v>
      </c>
      <c r="S2029" s="49" t="s">
        <v>10701</v>
      </c>
      <c r="T2029" t="s">
        <v>84</v>
      </c>
      <c r="U2029" t="s">
        <v>24</v>
      </c>
      <c r="V2029" t="s">
        <v>85</v>
      </c>
      <c r="W2029" t="str">
        <f t="shared" ca="1" si="93"/>
        <v/>
      </c>
      <c r="X2029" t="str">
        <f t="shared" si="94"/>
        <v/>
      </c>
      <c r="Y2029" t="str">
        <f t="shared" ca="1" si="95"/>
        <v/>
      </c>
    </row>
    <row r="2030" spans="1:25" x14ac:dyDescent="0.25">
      <c r="A2030">
        <v>3315</v>
      </c>
      <c r="B2030" t="s">
        <v>94</v>
      </c>
      <c r="C2030" t="s">
        <v>79</v>
      </c>
      <c r="D2030" t="s">
        <v>80</v>
      </c>
      <c r="E2030" t="s">
        <v>22</v>
      </c>
      <c r="F2030" t="s">
        <v>81</v>
      </c>
      <c r="G2030" t="s">
        <v>10702</v>
      </c>
      <c r="H2030" t="s">
        <v>25</v>
      </c>
      <c r="I2030" t="s">
        <v>25</v>
      </c>
      <c r="J2030" s="49" t="s">
        <v>10703</v>
      </c>
      <c r="K2030" t="s">
        <v>82</v>
      </c>
      <c r="L2030" t="s">
        <v>83</v>
      </c>
      <c r="M2030" s="50">
        <v>42646</v>
      </c>
      <c r="N2030" s="50">
        <v>42647</v>
      </c>
      <c r="O2030" s="51">
        <v>1</v>
      </c>
      <c r="P2030" s="51">
        <v>0</v>
      </c>
      <c r="Q2030">
        <v>100</v>
      </c>
      <c r="R2030" s="49" t="s">
        <v>10703</v>
      </c>
      <c r="S2030" s="49" t="s">
        <v>10703</v>
      </c>
      <c r="T2030" t="s">
        <v>84</v>
      </c>
      <c r="U2030" t="s">
        <v>24</v>
      </c>
      <c r="V2030" t="s">
        <v>85</v>
      </c>
      <c r="W2030" t="str">
        <f t="shared" ca="1" si="93"/>
        <v/>
      </c>
      <c r="X2030">
        <f t="shared" si="94"/>
        <v>1</v>
      </c>
      <c r="Y2030" t="str">
        <f t="shared" ca="1" si="95"/>
        <v/>
      </c>
    </row>
    <row r="2031" spans="1:25" x14ac:dyDescent="0.25">
      <c r="A2031">
        <v>3318</v>
      </c>
      <c r="B2031" t="s">
        <v>94</v>
      </c>
      <c r="C2031" t="s">
        <v>79</v>
      </c>
      <c r="D2031" t="s">
        <v>80</v>
      </c>
      <c r="E2031" t="s">
        <v>22</v>
      </c>
      <c r="F2031" t="s">
        <v>81</v>
      </c>
      <c r="G2031" t="s">
        <v>10704</v>
      </c>
      <c r="H2031" t="s">
        <v>25</v>
      </c>
      <c r="I2031" t="s">
        <v>25</v>
      </c>
      <c r="J2031" s="49" t="s">
        <v>10705</v>
      </c>
      <c r="K2031" t="s">
        <v>82</v>
      </c>
      <c r="L2031" t="s">
        <v>83</v>
      </c>
      <c r="M2031" s="50">
        <v>42646</v>
      </c>
      <c r="N2031" s="50">
        <v>42646</v>
      </c>
      <c r="O2031" s="51">
        <v>1</v>
      </c>
      <c r="P2031" s="51">
        <v>0</v>
      </c>
      <c r="Q2031">
        <v>100</v>
      </c>
      <c r="R2031" s="49" t="s">
        <v>10705</v>
      </c>
      <c r="S2031" s="49" t="s">
        <v>10705</v>
      </c>
      <c r="T2031" t="s">
        <v>84</v>
      </c>
      <c r="U2031" t="s">
        <v>24</v>
      </c>
      <c r="V2031" t="s">
        <v>85</v>
      </c>
      <c r="W2031" t="str">
        <f t="shared" ca="1" si="93"/>
        <v/>
      </c>
      <c r="X2031" t="str">
        <f t="shared" si="94"/>
        <v/>
      </c>
      <c r="Y2031" t="str">
        <f t="shared" ca="1" si="95"/>
        <v/>
      </c>
    </row>
    <row r="2032" spans="1:25" x14ac:dyDescent="0.25">
      <c r="A2032">
        <v>3321</v>
      </c>
      <c r="B2032" t="s">
        <v>94</v>
      </c>
      <c r="C2032" t="s">
        <v>79</v>
      </c>
      <c r="D2032" t="s">
        <v>80</v>
      </c>
      <c r="E2032" t="s">
        <v>22</v>
      </c>
      <c r="F2032" t="s">
        <v>81</v>
      </c>
      <c r="G2032" t="s">
        <v>10706</v>
      </c>
      <c r="H2032" t="s">
        <v>25</v>
      </c>
      <c r="I2032" t="s">
        <v>25</v>
      </c>
      <c r="J2032" s="49" t="s">
        <v>10707</v>
      </c>
      <c r="K2032" t="s">
        <v>82</v>
      </c>
      <c r="L2032" t="s">
        <v>83</v>
      </c>
      <c r="M2032" s="50">
        <v>42646</v>
      </c>
      <c r="N2032" s="50">
        <v>42646</v>
      </c>
      <c r="O2032" s="51">
        <v>1</v>
      </c>
      <c r="P2032" s="51">
        <v>0</v>
      </c>
      <c r="Q2032">
        <v>100</v>
      </c>
      <c r="R2032" s="49" t="s">
        <v>10707</v>
      </c>
      <c r="S2032" s="49" t="s">
        <v>10707</v>
      </c>
      <c r="T2032" t="s">
        <v>84</v>
      </c>
      <c r="U2032" t="s">
        <v>24</v>
      </c>
      <c r="V2032" t="s">
        <v>85</v>
      </c>
      <c r="W2032" t="str">
        <f t="shared" ca="1" si="93"/>
        <v/>
      </c>
      <c r="X2032" t="str">
        <f t="shared" si="94"/>
        <v/>
      </c>
      <c r="Y2032" t="str">
        <f t="shared" ca="1" si="95"/>
        <v/>
      </c>
    </row>
    <row r="2033" spans="1:25" x14ac:dyDescent="0.25">
      <c r="A2033">
        <v>3334</v>
      </c>
      <c r="B2033" t="s">
        <v>94</v>
      </c>
      <c r="C2033" t="s">
        <v>79</v>
      </c>
      <c r="D2033" t="s">
        <v>80</v>
      </c>
      <c r="E2033" t="s">
        <v>22</v>
      </c>
      <c r="F2033" t="s">
        <v>81</v>
      </c>
      <c r="G2033" t="s">
        <v>10708</v>
      </c>
      <c r="H2033" t="s">
        <v>25</v>
      </c>
      <c r="I2033" t="s">
        <v>25</v>
      </c>
      <c r="J2033" s="49" t="s">
        <v>10709</v>
      </c>
      <c r="K2033" t="s">
        <v>82</v>
      </c>
      <c r="L2033" t="s">
        <v>83</v>
      </c>
      <c r="M2033" s="50">
        <v>42646</v>
      </c>
      <c r="N2033" s="50">
        <v>42646</v>
      </c>
      <c r="O2033" s="51">
        <v>1.2000000476837158</v>
      </c>
      <c r="P2033" s="51">
        <v>0</v>
      </c>
      <c r="Q2033">
        <v>100</v>
      </c>
      <c r="R2033" s="49" t="s">
        <v>10709</v>
      </c>
      <c r="S2033" s="49" t="s">
        <v>10709</v>
      </c>
      <c r="T2033" t="s">
        <v>84</v>
      </c>
      <c r="U2033" t="s">
        <v>24</v>
      </c>
      <c r="V2033" t="s">
        <v>85</v>
      </c>
      <c r="W2033" t="str">
        <f t="shared" ca="1" si="93"/>
        <v/>
      </c>
      <c r="X2033" t="str">
        <f t="shared" si="94"/>
        <v/>
      </c>
      <c r="Y2033" t="str">
        <f t="shared" ca="1" si="95"/>
        <v/>
      </c>
    </row>
    <row r="2034" spans="1:25" x14ac:dyDescent="0.25">
      <c r="A2034">
        <v>3340</v>
      </c>
      <c r="B2034" t="s">
        <v>94</v>
      </c>
      <c r="C2034" t="s">
        <v>79</v>
      </c>
      <c r="D2034" t="s">
        <v>80</v>
      </c>
      <c r="E2034" t="s">
        <v>22</v>
      </c>
      <c r="F2034" t="s">
        <v>81</v>
      </c>
      <c r="G2034" t="s">
        <v>10710</v>
      </c>
      <c r="H2034" t="s">
        <v>25</v>
      </c>
      <c r="I2034" t="s">
        <v>25</v>
      </c>
      <c r="J2034" s="49" t="s">
        <v>10711</v>
      </c>
      <c r="K2034" t="s">
        <v>82</v>
      </c>
      <c r="L2034" t="s">
        <v>83</v>
      </c>
      <c r="M2034" s="50">
        <v>42646</v>
      </c>
      <c r="N2034" s="50">
        <v>42646</v>
      </c>
      <c r="O2034" s="51">
        <v>1</v>
      </c>
      <c r="P2034" s="51">
        <v>0</v>
      </c>
      <c r="Q2034">
        <v>100</v>
      </c>
      <c r="R2034" s="49" t="s">
        <v>10711</v>
      </c>
      <c r="S2034" s="49" t="s">
        <v>10711</v>
      </c>
      <c r="T2034" t="s">
        <v>84</v>
      </c>
      <c r="U2034" t="s">
        <v>24</v>
      </c>
      <c r="V2034" t="s">
        <v>85</v>
      </c>
      <c r="W2034" t="str">
        <f t="shared" ca="1" si="93"/>
        <v/>
      </c>
      <c r="X2034" t="str">
        <f t="shared" si="94"/>
        <v/>
      </c>
      <c r="Y2034" t="str">
        <f t="shared" ca="1" si="95"/>
        <v/>
      </c>
    </row>
    <row r="2035" spans="1:25" x14ac:dyDescent="0.25">
      <c r="A2035">
        <v>3369</v>
      </c>
      <c r="B2035" t="s">
        <v>94</v>
      </c>
      <c r="C2035" t="s">
        <v>79</v>
      </c>
      <c r="D2035" t="s">
        <v>80</v>
      </c>
      <c r="E2035" t="s">
        <v>22</v>
      </c>
      <c r="F2035" t="s">
        <v>81</v>
      </c>
      <c r="G2035" t="s">
        <v>10712</v>
      </c>
      <c r="H2035" t="s">
        <v>25</v>
      </c>
      <c r="I2035" t="s">
        <v>25</v>
      </c>
      <c r="J2035" s="49" t="s">
        <v>10713</v>
      </c>
      <c r="K2035" t="s">
        <v>82</v>
      </c>
      <c r="L2035" t="s">
        <v>83</v>
      </c>
      <c r="M2035" s="50">
        <v>42646</v>
      </c>
      <c r="N2035" s="50">
        <v>42646</v>
      </c>
      <c r="O2035" s="51">
        <v>1</v>
      </c>
      <c r="P2035" s="51">
        <v>0</v>
      </c>
      <c r="Q2035">
        <v>100</v>
      </c>
      <c r="R2035" s="49" t="s">
        <v>10713</v>
      </c>
      <c r="S2035" s="49" t="s">
        <v>10713</v>
      </c>
      <c r="T2035" t="s">
        <v>84</v>
      </c>
      <c r="U2035" t="s">
        <v>24</v>
      </c>
      <c r="V2035" t="s">
        <v>85</v>
      </c>
      <c r="W2035" t="str">
        <f t="shared" ca="1" si="93"/>
        <v/>
      </c>
      <c r="X2035" t="str">
        <f t="shared" si="94"/>
        <v/>
      </c>
      <c r="Y2035" t="str">
        <f t="shared" ca="1" si="95"/>
        <v/>
      </c>
    </row>
    <row r="2036" spans="1:25" x14ac:dyDescent="0.25">
      <c r="A2036">
        <v>3371</v>
      </c>
      <c r="B2036" t="s">
        <v>94</v>
      </c>
      <c r="C2036" t="s">
        <v>79</v>
      </c>
      <c r="D2036" t="s">
        <v>80</v>
      </c>
      <c r="E2036" t="s">
        <v>22</v>
      </c>
      <c r="F2036" t="s">
        <v>81</v>
      </c>
      <c r="G2036" t="s">
        <v>10714</v>
      </c>
      <c r="H2036" t="s">
        <v>25</v>
      </c>
      <c r="I2036" t="s">
        <v>25</v>
      </c>
      <c r="J2036" s="49" t="s">
        <v>10715</v>
      </c>
      <c r="K2036" t="s">
        <v>82</v>
      </c>
      <c r="L2036" t="s">
        <v>83</v>
      </c>
      <c r="M2036" s="50">
        <v>42646</v>
      </c>
      <c r="N2036" s="50">
        <v>42646</v>
      </c>
      <c r="O2036" s="51">
        <v>1.3999999761581421</v>
      </c>
      <c r="P2036" s="51">
        <v>0</v>
      </c>
      <c r="Q2036">
        <v>100</v>
      </c>
      <c r="R2036" s="49" t="s">
        <v>10716</v>
      </c>
      <c r="S2036" s="49" t="s">
        <v>10715</v>
      </c>
      <c r="T2036" t="s">
        <v>84</v>
      </c>
      <c r="U2036" t="s">
        <v>24</v>
      </c>
      <c r="V2036" t="s">
        <v>85</v>
      </c>
      <c r="W2036" t="str">
        <f t="shared" ca="1" si="93"/>
        <v/>
      </c>
      <c r="X2036" t="str">
        <f t="shared" si="94"/>
        <v/>
      </c>
      <c r="Y2036" t="str">
        <f t="shared" ca="1" si="95"/>
        <v/>
      </c>
    </row>
    <row r="2037" spans="1:25" x14ac:dyDescent="0.25">
      <c r="A2037">
        <v>3372</v>
      </c>
      <c r="B2037" t="s">
        <v>94</v>
      </c>
      <c r="C2037" t="s">
        <v>79</v>
      </c>
      <c r="D2037" t="s">
        <v>80</v>
      </c>
      <c r="E2037" t="s">
        <v>22</v>
      </c>
      <c r="F2037" t="s">
        <v>81</v>
      </c>
      <c r="G2037" t="s">
        <v>10717</v>
      </c>
      <c r="H2037" t="s">
        <v>25</v>
      </c>
      <c r="I2037" t="s">
        <v>25</v>
      </c>
      <c r="J2037" s="49" t="s">
        <v>10718</v>
      </c>
      <c r="K2037" t="s">
        <v>82</v>
      </c>
      <c r="L2037" t="s">
        <v>83</v>
      </c>
      <c r="M2037" s="50">
        <v>42646</v>
      </c>
      <c r="N2037" s="50">
        <v>42646</v>
      </c>
      <c r="O2037" s="51">
        <v>1</v>
      </c>
      <c r="P2037" s="51">
        <v>0</v>
      </c>
      <c r="Q2037">
        <v>100</v>
      </c>
      <c r="R2037" s="49" t="s">
        <v>10718</v>
      </c>
      <c r="S2037" s="49" t="s">
        <v>10718</v>
      </c>
      <c r="T2037" t="s">
        <v>84</v>
      </c>
      <c r="U2037" t="s">
        <v>24</v>
      </c>
      <c r="V2037" t="s">
        <v>85</v>
      </c>
      <c r="W2037" t="str">
        <f t="shared" ca="1" si="93"/>
        <v/>
      </c>
      <c r="X2037" t="str">
        <f t="shared" si="94"/>
        <v/>
      </c>
      <c r="Y2037" t="str">
        <f t="shared" ca="1" si="95"/>
        <v/>
      </c>
    </row>
    <row r="2038" spans="1:25" x14ac:dyDescent="0.25">
      <c r="A2038">
        <v>3375</v>
      </c>
      <c r="B2038" t="s">
        <v>94</v>
      </c>
      <c r="C2038" t="s">
        <v>79</v>
      </c>
      <c r="D2038" t="s">
        <v>80</v>
      </c>
      <c r="E2038" t="s">
        <v>22</v>
      </c>
      <c r="F2038" t="s">
        <v>81</v>
      </c>
      <c r="G2038" t="s">
        <v>10719</v>
      </c>
      <c r="H2038" t="s">
        <v>25</v>
      </c>
      <c r="I2038" t="s">
        <v>25</v>
      </c>
      <c r="J2038" s="49" t="s">
        <v>10720</v>
      </c>
      <c r="K2038" t="s">
        <v>82</v>
      </c>
      <c r="L2038" t="s">
        <v>83</v>
      </c>
      <c r="M2038" s="50">
        <v>42646</v>
      </c>
      <c r="N2038" s="50">
        <v>42646</v>
      </c>
      <c r="O2038" s="51">
        <v>1</v>
      </c>
      <c r="P2038" s="51">
        <v>0</v>
      </c>
      <c r="Q2038">
        <v>100</v>
      </c>
      <c r="R2038" s="49" t="s">
        <v>10720</v>
      </c>
      <c r="S2038" s="49" t="s">
        <v>10720</v>
      </c>
      <c r="T2038" t="s">
        <v>84</v>
      </c>
      <c r="U2038" t="s">
        <v>24</v>
      </c>
      <c r="V2038" t="s">
        <v>85</v>
      </c>
      <c r="W2038" t="str">
        <f t="shared" ca="1" si="93"/>
        <v/>
      </c>
      <c r="X2038" t="str">
        <f t="shared" si="94"/>
        <v/>
      </c>
      <c r="Y2038" t="str">
        <f t="shared" ca="1" si="95"/>
        <v/>
      </c>
    </row>
    <row r="2039" spans="1:25" x14ac:dyDescent="0.25">
      <c r="A2039">
        <v>3377</v>
      </c>
      <c r="B2039" t="s">
        <v>94</v>
      </c>
      <c r="C2039" t="s">
        <v>79</v>
      </c>
      <c r="D2039" t="s">
        <v>80</v>
      </c>
      <c r="E2039" t="s">
        <v>22</v>
      </c>
      <c r="F2039" t="s">
        <v>81</v>
      </c>
      <c r="G2039" t="s">
        <v>10721</v>
      </c>
      <c r="H2039" t="s">
        <v>25</v>
      </c>
      <c r="I2039" t="s">
        <v>25</v>
      </c>
      <c r="J2039" s="49" t="s">
        <v>10722</v>
      </c>
      <c r="K2039" t="s">
        <v>82</v>
      </c>
      <c r="L2039" t="s">
        <v>83</v>
      </c>
      <c r="M2039" s="50">
        <v>42646</v>
      </c>
      <c r="N2039" s="50">
        <v>42646</v>
      </c>
      <c r="O2039" s="51">
        <v>1</v>
      </c>
      <c r="P2039" s="51">
        <v>0</v>
      </c>
      <c r="Q2039">
        <v>100</v>
      </c>
      <c r="R2039" s="49" t="s">
        <v>10722</v>
      </c>
      <c r="S2039" s="49" t="s">
        <v>10722</v>
      </c>
      <c r="T2039" t="s">
        <v>84</v>
      </c>
      <c r="U2039" t="s">
        <v>24</v>
      </c>
      <c r="V2039" t="s">
        <v>85</v>
      </c>
      <c r="W2039" t="str">
        <f t="shared" ca="1" si="93"/>
        <v/>
      </c>
      <c r="X2039" t="str">
        <f t="shared" si="94"/>
        <v/>
      </c>
      <c r="Y2039" t="str">
        <f t="shared" ca="1" si="95"/>
        <v/>
      </c>
    </row>
    <row r="2040" spans="1:25" x14ac:dyDescent="0.25">
      <c r="A2040">
        <v>3378</v>
      </c>
      <c r="B2040" t="s">
        <v>94</v>
      </c>
      <c r="C2040" t="s">
        <v>79</v>
      </c>
      <c r="D2040" t="s">
        <v>80</v>
      </c>
      <c r="E2040" t="s">
        <v>22</v>
      </c>
      <c r="F2040" t="s">
        <v>81</v>
      </c>
      <c r="G2040" t="s">
        <v>3335</v>
      </c>
      <c r="H2040" t="s">
        <v>23</v>
      </c>
      <c r="I2040" t="s">
        <v>23</v>
      </c>
      <c r="J2040" s="49" t="s">
        <v>10723</v>
      </c>
      <c r="K2040" t="s">
        <v>82</v>
      </c>
      <c r="L2040" t="s">
        <v>83</v>
      </c>
      <c r="M2040" s="50">
        <v>42639</v>
      </c>
      <c r="N2040" s="50">
        <v>42639</v>
      </c>
      <c r="O2040" s="51">
        <v>1</v>
      </c>
      <c r="P2040" s="51">
        <v>0</v>
      </c>
      <c r="Q2040">
        <v>100</v>
      </c>
      <c r="R2040" s="49" t="s">
        <v>10724</v>
      </c>
      <c r="S2040" s="49" t="s">
        <v>10725</v>
      </c>
      <c r="T2040" t="s">
        <v>84</v>
      </c>
      <c r="U2040" t="s">
        <v>24</v>
      </c>
      <c r="V2040" t="s">
        <v>85</v>
      </c>
      <c r="W2040" t="str">
        <f t="shared" ca="1" si="93"/>
        <v/>
      </c>
      <c r="X2040" t="str">
        <f t="shared" si="94"/>
        <v/>
      </c>
      <c r="Y2040" t="str">
        <f t="shared" ca="1" si="95"/>
        <v/>
      </c>
    </row>
    <row r="2041" spans="1:25" x14ac:dyDescent="0.25">
      <c r="A2041">
        <v>3379</v>
      </c>
      <c r="B2041" t="s">
        <v>94</v>
      </c>
      <c r="C2041" t="s">
        <v>79</v>
      </c>
      <c r="D2041" t="s">
        <v>80</v>
      </c>
      <c r="E2041" t="s">
        <v>22</v>
      </c>
      <c r="F2041" t="s">
        <v>81</v>
      </c>
      <c r="G2041" t="s">
        <v>10726</v>
      </c>
      <c r="H2041" t="s">
        <v>23</v>
      </c>
      <c r="I2041" t="s">
        <v>23</v>
      </c>
      <c r="J2041" s="49" t="s">
        <v>10723</v>
      </c>
      <c r="K2041" t="s">
        <v>82</v>
      </c>
      <c r="L2041" t="s">
        <v>83</v>
      </c>
      <c r="M2041" s="50">
        <v>42639</v>
      </c>
      <c r="N2041" s="50">
        <v>42639</v>
      </c>
      <c r="O2041" s="51">
        <v>1</v>
      </c>
      <c r="P2041" s="51">
        <v>0</v>
      </c>
      <c r="Q2041">
        <v>100</v>
      </c>
      <c r="R2041" s="49" t="s">
        <v>10727</v>
      </c>
      <c r="S2041" s="49" t="s">
        <v>10728</v>
      </c>
      <c r="T2041" t="s">
        <v>84</v>
      </c>
      <c r="U2041" t="s">
        <v>24</v>
      </c>
      <c r="V2041" t="s">
        <v>85</v>
      </c>
      <c r="W2041" t="str">
        <f t="shared" ca="1" si="93"/>
        <v/>
      </c>
      <c r="X2041" t="str">
        <f t="shared" si="94"/>
        <v/>
      </c>
      <c r="Y2041" t="str">
        <f t="shared" ca="1" si="95"/>
        <v/>
      </c>
    </row>
    <row r="2042" spans="1:25" x14ac:dyDescent="0.25">
      <c r="A2042">
        <v>3380</v>
      </c>
      <c r="B2042" t="s">
        <v>94</v>
      </c>
      <c r="C2042" t="s">
        <v>79</v>
      </c>
      <c r="D2042" t="s">
        <v>80</v>
      </c>
      <c r="E2042" t="s">
        <v>22</v>
      </c>
      <c r="F2042" t="s">
        <v>81</v>
      </c>
      <c r="G2042" t="s">
        <v>95</v>
      </c>
      <c r="H2042" t="s">
        <v>23</v>
      </c>
      <c r="I2042" t="s">
        <v>23</v>
      </c>
      <c r="J2042" s="49" t="s">
        <v>10723</v>
      </c>
      <c r="K2042" t="s">
        <v>82</v>
      </c>
      <c r="L2042" t="s">
        <v>83</v>
      </c>
      <c r="M2042" s="50">
        <v>42639</v>
      </c>
      <c r="N2042" s="50">
        <v>42639</v>
      </c>
      <c r="O2042" s="51">
        <v>1</v>
      </c>
      <c r="P2042" s="51">
        <v>0</v>
      </c>
      <c r="Q2042">
        <v>100</v>
      </c>
      <c r="R2042" s="49" t="s">
        <v>10729</v>
      </c>
      <c r="S2042" s="49" t="s">
        <v>10729</v>
      </c>
      <c r="T2042" t="s">
        <v>84</v>
      </c>
      <c r="U2042" t="s">
        <v>24</v>
      </c>
      <c r="V2042" t="s">
        <v>85</v>
      </c>
      <c r="W2042" t="str">
        <f t="shared" ca="1" si="93"/>
        <v/>
      </c>
      <c r="X2042" t="str">
        <f t="shared" si="94"/>
        <v/>
      </c>
      <c r="Y2042" t="str">
        <f t="shared" ca="1" si="95"/>
        <v/>
      </c>
    </row>
    <row r="2043" spans="1:25" x14ac:dyDescent="0.25">
      <c r="A2043">
        <v>3381</v>
      </c>
      <c r="B2043" t="s">
        <v>94</v>
      </c>
      <c r="C2043" t="s">
        <v>79</v>
      </c>
      <c r="D2043" t="s">
        <v>80</v>
      </c>
      <c r="E2043" t="s">
        <v>22</v>
      </c>
      <c r="F2043" t="s">
        <v>81</v>
      </c>
      <c r="G2043" t="s">
        <v>95</v>
      </c>
      <c r="H2043" t="s">
        <v>23</v>
      </c>
      <c r="I2043" t="s">
        <v>23</v>
      </c>
      <c r="J2043" s="49" t="s">
        <v>10730</v>
      </c>
      <c r="K2043" t="s">
        <v>82</v>
      </c>
      <c r="L2043" t="s">
        <v>83</v>
      </c>
      <c r="M2043" s="50">
        <v>42639</v>
      </c>
      <c r="N2043" s="50">
        <v>42639</v>
      </c>
      <c r="O2043" s="51">
        <v>1</v>
      </c>
      <c r="P2043" s="51">
        <v>0</v>
      </c>
      <c r="Q2043">
        <v>100</v>
      </c>
      <c r="R2043" s="49" t="s">
        <v>10731</v>
      </c>
      <c r="S2043" s="49" t="s">
        <v>10731</v>
      </c>
      <c r="T2043" t="s">
        <v>84</v>
      </c>
      <c r="U2043" t="s">
        <v>24</v>
      </c>
      <c r="V2043" t="s">
        <v>85</v>
      </c>
      <c r="W2043" t="str">
        <f t="shared" ca="1" si="93"/>
        <v/>
      </c>
      <c r="X2043" t="str">
        <f t="shared" si="94"/>
        <v/>
      </c>
      <c r="Y2043" t="str">
        <f t="shared" ca="1" si="95"/>
        <v/>
      </c>
    </row>
    <row r="2044" spans="1:25" x14ac:dyDescent="0.25">
      <c r="A2044">
        <v>3382</v>
      </c>
      <c r="B2044" t="s">
        <v>94</v>
      </c>
      <c r="C2044" t="s">
        <v>79</v>
      </c>
      <c r="D2044" t="s">
        <v>80</v>
      </c>
      <c r="E2044" t="s">
        <v>22</v>
      </c>
      <c r="F2044" t="s">
        <v>81</v>
      </c>
      <c r="G2044" t="s">
        <v>95</v>
      </c>
      <c r="H2044" t="s">
        <v>23</v>
      </c>
      <c r="I2044" t="s">
        <v>23</v>
      </c>
      <c r="J2044" s="49" t="s">
        <v>10730</v>
      </c>
      <c r="K2044" t="s">
        <v>82</v>
      </c>
      <c r="L2044" t="s">
        <v>83</v>
      </c>
      <c r="M2044" s="50">
        <v>42639</v>
      </c>
      <c r="N2044" s="50">
        <v>42639</v>
      </c>
      <c r="O2044" s="51">
        <v>1</v>
      </c>
      <c r="P2044" s="51">
        <v>0</v>
      </c>
      <c r="Q2044">
        <v>100</v>
      </c>
      <c r="R2044" s="49" t="s">
        <v>10732</v>
      </c>
      <c r="S2044" s="49" t="s">
        <v>10732</v>
      </c>
      <c r="T2044" t="s">
        <v>84</v>
      </c>
      <c r="U2044" t="s">
        <v>24</v>
      </c>
      <c r="V2044" t="s">
        <v>85</v>
      </c>
      <c r="W2044" t="str">
        <f t="shared" ca="1" si="93"/>
        <v/>
      </c>
      <c r="X2044" t="str">
        <f t="shared" si="94"/>
        <v/>
      </c>
      <c r="Y2044" t="str">
        <f t="shared" ca="1" si="95"/>
        <v/>
      </c>
    </row>
    <row r="2045" spans="1:25" x14ac:dyDescent="0.25">
      <c r="A2045">
        <v>3383</v>
      </c>
      <c r="B2045" t="s">
        <v>94</v>
      </c>
      <c r="C2045" t="s">
        <v>79</v>
      </c>
      <c r="D2045" t="s">
        <v>80</v>
      </c>
      <c r="E2045" t="s">
        <v>22</v>
      </c>
      <c r="F2045" t="s">
        <v>81</v>
      </c>
      <c r="G2045" t="s">
        <v>95</v>
      </c>
      <c r="H2045" t="s">
        <v>23</v>
      </c>
      <c r="I2045" t="s">
        <v>23</v>
      </c>
      <c r="J2045" s="49" t="s">
        <v>10730</v>
      </c>
      <c r="K2045" t="s">
        <v>82</v>
      </c>
      <c r="L2045" t="s">
        <v>83</v>
      </c>
      <c r="M2045" s="50">
        <v>42639</v>
      </c>
      <c r="N2045" s="50">
        <v>42639</v>
      </c>
      <c r="O2045" s="51">
        <v>1</v>
      </c>
      <c r="P2045" s="51">
        <v>0</v>
      </c>
      <c r="Q2045">
        <v>100</v>
      </c>
      <c r="R2045" s="49" t="s">
        <v>10733</v>
      </c>
      <c r="S2045" s="49" t="s">
        <v>10728</v>
      </c>
      <c r="T2045" t="s">
        <v>84</v>
      </c>
      <c r="U2045" t="s">
        <v>24</v>
      </c>
      <c r="V2045" t="s">
        <v>85</v>
      </c>
      <c r="W2045" t="str">
        <f t="shared" ca="1" si="93"/>
        <v/>
      </c>
      <c r="X2045" t="str">
        <f t="shared" si="94"/>
        <v/>
      </c>
      <c r="Y2045" t="str">
        <f t="shared" ca="1" si="95"/>
        <v/>
      </c>
    </row>
    <row r="2046" spans="1:25" x14ac:dyDescent="0.25">
      <c r="A2046">
        <v>3384</v>
      </c>
      <c r="B2046" t="s">
        <v>94</v>
      </c>
      <c r="C2046" t="s">
        <v>79</v>
      </c>
      <c r="D2046" t="s">
        <v>80</v>
      </c>
      <c r="E2046" t="s">
        <v>22</v>
      </c>
      <c r="F2046" t="s">
        <v>81</v>
      </c>
      <c r="G2046" t="s">
        <v>95</v>
      </c>
      <c r="H2046" t="s">
        <v>23</v>
      </c>
      <c r="I2046" t="s">
        <v>23</v>
      </c>
      <c r="J2046" s="49" t="s">
        <v>10730</v>
      </c>
      <c r="K2046" t="s">
        <v>82</v>
      </c>
      <c r="L2046" t="s">
        <v>83</v>
      </c>
      <c r="M2046" s="50">
        <v>42639</v>
      </c>
      <c r="N2046" s="50">
        <v>42639</v>
      </c>
      <c r="O2046" s="51">
        <v>1</v>
      </c>
      <c r="P2046" s="51">
        <v>0</v>
      </c>
      <c r="Q2046">
        <v>100</v>
      </c>
      <c r="R2046" s="49" t="s">
        <v>10734</v>
      </c>
      <c r="S2046" s="49" t="s">
        <v>10734</v>
      </c>
      <c r="T2046" t="s">
        <v>84</v>
      </c>
      <c r="U2046" t="s">
        <v>24</v>
      </c>
      <c r="V2046" t="s">
        <v>85</v>
      </c>
      <c r="W2046" t="str">
        <f t="shared" ca="1" si="93"/>
        <v/>
      </c>
      <c r="X2046" t="str">
        <f t="shared" si="94"/>
        <v/>
      </c>
      <c r="Y2046" t="str">
        <f t="shared" ca="1" si="95"/>
        <v/>
      </c>
    </row>
    <row r="2047" spans="1:25" x14ac:dyDescent="0.25">
      <c r="A2047">
        <v>3385</v>
      </c>
      <c r="B2047" t="s">
        <v>94</v>
      </c>
      <c r="C2047" t="s">
        <v>79</v>
      </c>
      <c r="D2047" t="s">
        <v>80</v>
      </c>
      <c r="E2047" t="s">
        <v>22</v>
      </c>
      <c r="F2047" t="s">
        <v>81</v>
      </c>
      <c r="G2047" t="s">
        <v>95</v>
      </c>
      <c r="H2047" t="s">
        <v>23</v>
      </c>
      <c r="I2047" t="s">
        <v>23</v>
      </c>
      <c r="J2047" s="49" t="s">
        <v>10730</v>
      </c>
      <c r="K2047" t="s">
        <v>82</v>
      </c>
      <c r="L2047" t="s">
        <v>83</v>
      </c>
      <c r="M2047" s="50">
        <v>42639</v>
      </c>
      <c r="N2047" s="50">
        <v>42639</v>
      </c>
      <c r="O2047" s="51">
        <v>1</v>
      </c>
      <c r="P2047" s="51">
        <v>0</v>
      </c>
      <c r="Q2047">
        <v>100</v>
      </c>
      <c r="R2047" s="49" t="s">
        <v>10735</v>
      </c>
      <c r="S2047" s="49" t="s">
        <v>10735</v>
      </c>
      <c r="T2047" t="s">
        <v>84</v>
      </c>
      <c r="U2047" t="s">
        <v>24</v>
      </c>
      <c r="V2047" t="s">
        <v>85</v>
      </c>
      <c r="W2047" t="str">
        <f t="shared" ca="1" si="93"/>
        <v/>
      </c>
      <c r="X2047" t="str">
        <f t="shared" si="94"/>
        <v/>
      </c>
      <c r="Y2047" t="str">
        <f t="shared" ca="1" si="95"/>
        <v/>
      </c>
    </row>
    <row r="2048" spans="1:25" x14ac:dyDescent="0.25">
      <c r="A2048">
        <v>3387</v>
      </c>
      <c r="B2048" t="s">
        <v>94</v>
      </c>
      <c r="C2048" t="s">
        <v>79</v>
      </c>
      <c r="D2048" t="s">
        <v>80</v>
      </c>
      <c r="E2048" t="s">
        <v>22</v>
      </c>
      <c r="F2048" t="s">
        <v>81</v>
      </c>
      <c r="G2048" t="s">
        <v>95</v>
      </c>
      <c r="H2048" t="s">
        <v>23</v>
      </c>
      <c r="I2048" t="s">
        <v>23</v>
      </c>
      <c r="J2048" s="49" t="s">
        <v>10730</v>
      </c>
      <c r="K2048" t="s">
        <v>82</v>
      </c>
      <c r="L2048" t="s">
        <v>83</v>
      </c>
      <c r="M2048" s="50">
        <v>42639</v>
      </c>
      <c r="N2048" s="50">
        <v>42639</v>
      </c>
      <c r="O2048" s="51">
        <v>1</v>
      </c>
      <c r="P2048" s="51">
        <v>0</v>
      </c>
      <c r="Q2048">
        <v>100</v>
      </c>
      <c r="R2048" s="49" t="s">
        <v>10224</v>
      </c>
      <c r="S2048" s="49" t="s">
        <v>10224</v>
      </c>
      <c r="T2048" t="s">
        <v>84</v>
      </c>
      <c r="U2048" t="s">
        <v>24</v>
      </c>
      <c r="V2048" t="s">
        <v>85</v>
      </c>
      <c r="W2048" t="str">
        <f t="shared" ca="1" si="93"/>
        <v/>
      </c>
      <c r="X2048" t="str">
        <f t="shared" si="94"/>
        <v/>
      </c>
      <c r="Y2048" t="str">
        <f t="shared" ca="1" si="95"/>
        <v/>
      </c>
    </row>
    <row r="2049" spans="1:25" x14ac:dyDescent="0.25">
      <c r="A2049">
        <v>3388</v>
      </c>
      <c r="B2049" t="s">
        <v>94</v>
      </c>
      <c r="C2049" t="s">
        <v>79</v>
      </c>
      <c r="D2049" t="s">
        <v>80</v>
      </c>
      <c r="E2049" t="s">
        <v>22</v>
      </c>
      <c r="F2049" t="s">
        <v>81</v>
      </c>
      <c r="G2049" t="s">
        <v>97</v>
      </c>
      <c r="H2049" t="s">
        <v>23</v>
      </c>
      <c r="I2049" t="s">
        <v>23</v>
      </c>
      <c r="J2049" s="49" t="s">
        <v>10730</v>
      </c>
      <c r="K2049" t="s">
        <v>82</v>
      </c>
      <c r="L2049" t="s">
        <v>83</v>
      </c>
      <c r="M2049" s="50">
        <v>42639</v>
      </c>
      <c r="N2049" s="50">
        <v>42639</v>
      </c>
      <c r="O2049" s="51">
        <v>1</v>
      </c>
      <c r="P2049" s="51">
        <v>0</v>
      </c>
      <c r="Q2049">
        <v>100</v>
      </c>
      <c r="R2049" s="49" t="s">
        <v>10736</v>
      </c>
      <c r="S2049" s="49" t="s">
        <v>10736</v>
      </c>
      <c r="T2049" t="s">
        <v>84</v>
      </c>
      <c r="U2049" t="s">
        <v>24</v>
      </c>
      <c r="V2049" t="s">
        <v>85</v>
      </c>
      <c r="W2049" t="str">
        <f t="shared" ca="1" si="93"/>
        <v/>
      </c>
      <c r="X2049" t="str">
        <f t="shared" si="94"/>
        <v/>
      </c>
      <c r="Y2049" t="str">
        <f t="shared" ca="1" si="95"/>
        <v/>
      </c>
    </row>
    <row r="2050" spans="1:25" x14ac:dyDescent="0.25">
      <c r="A2050">
        <v>3389</v>
      </c>
      <c r="B2050" t="s">
        <v>94</v>
      </c>
      <c r="C2050" t="s">
        <v>79</v>
      </c>
      <c r="D2050" t="s">
        <v>80</v>
      </c>
      <c r="E2050" t="s">
        <v>22</v>
      </c>
      <c r="F2050" t="s">
        <v>81</v>
      </c>
      <c r="G2050" t="s">
        <v>949</v>
      </c>
      <c r="H2050" t="s">
        <v>23</v>
      </c>
      <c r="I2050" t="s">
        <v>23</v>
      </c>
      <c r="J2050" s="49" t="s">
        <v>10730</v>
      </c>
      <c r="K2050" t="s">
        <v>82</v>
      </c>
      <c r="L2050" t="s">
        <v>83</v>
      </c>
      <c r="M2050" s="50">
        <v>42639</v>
      </c>
      <c r="N2050" s="50">
        <v>42639</v>
      </c>
      <c r="O2050" s="51">
        <v>1</v>
      </c>
      <c r="P2050" s="51">
        <v>0</v>
      </c>
      <c r="Q2050">
        <v>100</v>
      </c>
      <c r="R2050" s="49" t="s">
        <v>10737</v>
      </c>
      <c r="S2050" s="49" t="s">
        <v>10728</v>
      </c>
      <c r="T2050" t="s">
        <v>84</v>
      </c>
      <c r="U2050" t="s">
        <v>24</v>
      </c>
      <c r="V2050" t="s">
        <v>85</v>
      </c>
      <c r="W2050" t="str">
        <f t="shared" ref="W2050:W2113" ca="1" si="96">IF($E2050="Nova",IF(($M2050-TODAY()&lt;0),1,""),"")</f>
        <v/>
      </c>
      <c r="X2050" t="str">
        <f t="shared" ref="X2050:X2113" si="97">IF($E2050="Concluída",IF(($N2050-M2050&gt;0),1,""),"")</f>
        <v/>
      </c>
      <c r="Y2050" t="str">
        <f t="shared" ref="Y2050:Y2113" ca="1" si="98">IF($E2050="Em Andamento",IF(($M2050-TODAY()&lt;0),1,""),"")</f>
        <v/>
      </c>
    </row>
    <row r="2051" spans="1:25" x14ac:dyDescent="0.25">
      <c r="A2051">
        <v>3394</v>
      </c>
      <c r="B2051" t="s">
        <v>94</v>
      </c>
      <c r="C2051" t="s">
        <v>79</v>
      </c>
      <c r="D2051" t="s">
        <v>80</v>
      </c>
      <c r="E2051" t="s">
        <v>22</v>
      </c>
      <c r="F2051" t="s">
        <v>81</v>
      </c>
      <c r="G2051" t="s">
        <v>3335</v>
      </c>
      <c r="H2051" t="s">
        <v>23</v>
      </c>
      <c r="I2051" t="s">
        <v>23</v>
      </c>
      <c r="J2051" s="49" t="s">
        <v>10730</v>
      </c>
      <c r="K2051" t="s">
        <v>82</v>
      </c>
      <c r="L2051" t="s">
        <v>83</v>
      </c>
      <c r="M2051" s="50">
        <v>42639</v>
      </c>
      <c r="N2051" s="50">
        <v>42639</v>
      </c>
      <c r="O2051" s="51">
        <v>1</v>
      </c>
      <c r="P2051" s="51">
        <v>0</v>
      </c>
      <c r="Q2051">
        <v>100</v>
      </c>
      <c r="R2051" s="49" t="s">
        <v>10738</v>
      </c>
      <c r="S2051" s="49" t="s">
        <v>10738</v>
      </c>
      <c r="T2051" t="s">
        <v>84</v>
      </c>
      <c r="U2051" t="s">
        <v>24</v>
      </c>
      <c r="V2051" t="s">
        <v>85</v>
      </c>
      <c r="W2051" t="str">
        <f t="shared" ca="1" si="96"/>
        <v/>
      </c>
      <c r="X2051" t="str">
        <f t="shared" si="97"/>
        <v/>
      </c>
      <c r="Y2051" t="str">
        <f t="shared" ca="1" si="98"/>
        <v/>
      </c>
    </row>
    <row r="2052" spans="1:25" x14ac:dyDescent="0.25">
      <c r="A2052">
        <v>3395</v>
      </c>
      <c r="B2052" t="s">
        <v>94</v>
      </c>
      <c r="C2052" t="s">
        <v>79</v>
      </c>
      <c r="D2052" t="s">
        <v>80</v>
      </c>
      <c r="E2052" t="s">
        <v>26</v>
      </c>
      <c r="F2052" t="s">
        <v>81</v>
      </c>
      <c r="G2052" t="s">
        <v>10739</v>
      </c>
      <c r="H2052" t="s">
        <v>25</v>
      </c>
      <c r="I2052" t="s">
        <v>25</v>
      </c>
      <c r="J2052" s="49" t="s">
        <v>10740</v>
      </c>
      <c r="K2052" t="s">
        <v>82</v>
      </c>
      <c r="L2052" t="s">
        <v>83</v>
      </c>
      <c r="M2052" s="50">
        <v>42646</v>
      </c>
      <c r="N2052" s="50">
        <v>42646</v>
      </c>
      <c r="O2052" s="51">
        <v>1.2999999523162842</v>
      </c>
      <c r="P2052" s="51">
        <v>0</v>
      </c>
      <c r="Q2052">
        <v>0</v>
      </c>
      <c r="R2052" s="49" t="s">
        <v>10740</v>
      </c>
      <c r="S2052" s="49" t="s">
        <v>86</v>
      </c>
      <c r="T2052" t="s">
        <v>84</v>
      </c>
      <c r="U2052" t="s">
        <v>24</v>
      </c>
      <c r="V2052" t="s">
        <v>85</v>
      </c>
      <c r="W2052">
        <f t="shared" ca="1" si="96"/>
        <v>1</v>
      </c>
      <c r="X2052" t="str">
        <f t="shared" si="97"/>
        <v/>
      </c>
      <c r="Y2052" t="str">
        <f t="shared" ca="1" si="98"/>
        <v/>
      </c>
    </row>
    <row r="2053" spans="1:25" x14ac:dyDescent="0.25">
      <c r="A2053">
        <v>3399</v>
      </c>
      <c r="B2053" t="s">
        <v>94</v>
      </c>
      <c r="C2053" t="s">
        <v>79</v>
      </c>
      <c r="D2053" t="s">
        <v>80</v>
      </c>
      <c r="E2053" t="s">
        <v>22</v>
      </c>
      <c r="F2053" t="s">
        <v>81</v>
      </c>
      <c r="G2053" t="s">
        <v>3335</v>
      </c>
      <c r="H2053" t="s">
        <v>23</v>
      </c>
      <c r="I2053" t="s">
        <v>23</v>
      </c>
      <c r="J2053" s="49" t="s">
        <v>10730</v>
      </c>
      <c r="K2053" t="s">
        <v>82</v>
      </c>
      <c r="L2053" t="s">
        <v>83</v>
      </c>
      <c r="M2053" s="50">
        <v>42639</v>
      </c>
      <c r="N2053" s="50">
        <v>42639</v>
      </c>
      <c r="O2053" s="51">
        <v>1</v>
      </c>
      <c r="P2053" s="51">
        <v>0</v>
      </c>
      <c r="Q2053">
        <v>100</v>
      </c>
      <c r="R2053" s="49" t="s">
        <v>10741</v>
      </c>
      <c r="S2053" s="49" t="s">
        <v>10741</v>
      </c>
      <c r="T2053" t="s">
        <v>84</v>
      </c>
      <c r="U2053" t="s">
        <v>24</v>
      </c>
      <c r="V2053" t="s">
        <v>85</v>
      </c>
      <c r="W2053" t="str">
        <f t="shared" ca="1" si="96"/>
        <v/>
      </c>
      <c r="X2053" t="str">
        <f t="shared" si="97"/>
        <v/>
      </c>
      <c r="Y2053" t="str">
        <f t="shared" ca="1" si="98"/>
        <v/>
      </c>
    </row>
    <row r="2054" spans="1:25" x14ac:dyDescent="0.25">
      <c r="A2054">
        <v>3401</v>
      </c>
      <c r="B2054" t="s">
        <v>94</v>
      </c>
      <c r="C2054" t="s">
        <v>79</v>
      </c>
      <c r="D2054" t="s">
        <v>80</v>
      </c>
      <c r="E2054" t="s">
        <v>22</v>
      </c>
      <c r="F2054" t="s">
        <v>81</v>
      </c>
      <c r="G2054" t="s">
        <v>97</v>
      </c>
      <c r="H2054" t="s">
        <v>23</v>
      </c>
      <c r="I2054" t="s">
        <v>23</v>
      </c>
      <c r="J2054" s="49" t="s">
        <v>10730</v>
      </c>
      <c r="K2054" t="s">
        <v>82</v>
      </c>
      <c r="L2054" t="s">
        <v>83</v>
      </c>
      <c r="M2054" s="50">
        <v>42639</v>
      </c>
      <c r="N2054" s="50">
        <v>42639</v>
      </c>
      <c r="O2054" s="51">
        <v>1</v>
      </c>
      <c r="P2054" s="51">
        <v>0</v>
      </c>
      <c r="Q2054">
        <v>100</v>
      </c>
      <c r="R2054" s="49" t="s">
        <v>10742</v>
      </c>
      <c r="S2054" s="49" t="s">
        <v>10728</v>
      </c>
      <c r="T2054" t="s">
        <v>84</v>
      </c>
      <c r="U2054" t="s">
        <v>24</v>
      </c>
      <c r="V2054" t="s">
        <v>85</v>
      </c>
      <c r="W2054" t="str">
        <f t="shared" ca="1" si="96"/>
        <v/>
      </c>
      <c r="X2054" t="str">
        <f t="shared" si="97"/>
        <v/>
      </c>
      <c r="Y2054" t="str">
        <f t="shared" ca="1" si="98"/>
        <v/>
      </c>
    </row>
    <row r="2055" spans="1:25" x14ac:dyDescent="0.25">
      <c r="A2055">
        <v>3422</v>
      </c>
      <c r="B2055" t="s">
        <v>94</v>
      </c>
      <c r="C2055" t="s">
        <v>79</v>
      </c>
      <c r="D2055" t="s">
        <v>80</v>
      </c>
      <c r="E2055" t="s">
        <v>22</v>
      </c>
      <c r="F2055" t="s">
        <v>81</v>
      </c>
      <c r="G2055" t="s">
        <v>10743</v>
      </c>
      <c r="H2055" t="s">
        <v>25</v>
      </c>
      <c r="I2055" t="s">
        <v>25</v>
      </c>
      <c r="J2055" s="49" t="s">
        <v>10744</v>
      </c>
      <c r="K2055" t="s">
        <v>82</v>
      </c>
      <c r="L2055" t="s">
        <v>83</v>
      </c>
      <c r="M2055" s="50">
        <v>42647</v>
      </c>
      <c r="N2055" s="50">
        <v>42647</v>
      </c>
      <c r="O2055" s="51">
        <v>1</v>
      </c>
      <c r="P2055" s="51">
        <v>0</v>
      </c>
      <c r="Q2055">
        <v>100</v>
      </c>
      <c r="R2055" s="49" t="s">
        <v>10744</v>
      </c>
      <c r="S2055" s="49" t="s">
        <v>10744</v>
      </c>
      <c r="T2055" t="s">
        <v>84</v>
      </c>
      <c r="U2055" t="s">
        <v>24</v>
      </c>
      <c r="V2055" t="s">
        <v>85</v>
      </c>
      <c r="W2055" t="str">
        <f t="shared" ca="1" si="96"/>
        <v/>
      </c>
      <c r="X2055" t="str">
        <f t="shared" si="97"/>
        <v/>
      </c>
      <c r="Y2055" t="str">
        <f t="shared" ca="1" si="98"/>
        <v/>
      </c>
    </row>
    <row r="2056" spans="1:25" x14ac:dyDescent="0.25">
      <c r="A2056">
        <v>3424</v>
      </c>
      <c r="B2056" t="s">
        <v>94</v>
      </c>
      <c r="C2056" t="s">
        <v>79</v>
      </c>
      <c r="D2056" t="s">
        <v>80</v>
      </c>
      <c r="E2056" t="s">
        <v>22</v>
      </c>
      <c r="F2056" t="s">
        <v>81</v>
      </c>
      <c r="G2056" t="s">
        <v>10745</v>
      </c>
      <c r="H2056" t="s">
        <v>25</v>
      </c>
      <c r="I2056" t="s">
        <v>25</v>
      </c>
      <c r="J2056" s="49" t="s">
        <v>10746</v>
      </c>
      <c r="K2056" t="s">
        <v>82</v>
      </c>
      <c r="L2056" t="s">
        <v>83</v>
      </c>
      <c r="M2056" s="50">
        <v>42647</v>
      </c>
      <c r="N2056" s="50">
        <v>42647</v>
      </c>
      <c r="O2056" s="51">
        <v>1</v>
      </c>
      <c r="P2056" s="51">
        <v>0</v>
      </c>
      <c r="Q2056">
        <v>100</v>
      </c>
      <c r="R2056" s="49" t="s">
        <v>10746</v>
      </c>
      <c r="S2056" s="49" t="s">
        <v>10746</v>
      </c>
      <c r="T2056" t="s">
        <v>84</v>
      </c>
      <c r="U2056" t="s">
        <v>24</v>
      </c>
      <c r="V2056" t="s">
        <v>85</v>
      </c>
      <c r="W2056" t="str">
        <f t="shared" ca="1" si="96"/>
        <v/>
      </c>
      <c r="X2056" t="str">
        <f t="shared" si="97"/>
        <v/>
      </c>
      <c r="Y2056" t="str">
        <f t="shared" ca="1" si="98"/>
        <v/>
      </c>
    </row>
    <row r="2057" spans="1:25" x14ac:dyDescent="0.25">
      <c r="A2057">
        <v>3430</v>
      </c>
      <c r="B2057" t="s">
        <v>94</v>
      </c>
      <c r="C2057" t="s">
        <v>79</v>
      </c>
      <c r="D2057" t="s">
        <v>80</v>
      </c>
      <c r="E2057" t="s">
        <v>22</v>
      </c>
      <c r="F2057" t="s">
        <v>81</v>
      </c>
      <c r="G2057" t="s">
        <v>10747</v>
      </c>
      <c r="H2057" t="s">
        <v>25</v>
      </c>
      <c r="I2057" t="s">
        <v>25</v>
      </c>
      <c r="J2057" s="49" t="s">
        <v>10748</v>
      </c>
      <c r="K2057" t="s">
        <v>82</v>
      </c>
      <c r="L2057" t="s">
        <v>83</v>
      </c>
      <c r="M2057" s="50">
        <v>42647</v>
      </c>
      <c r="N2057" s="50">
        <v>42647</v>
      </c>
      <c r="O2057" s="51">
        <v>1</v>
      </c>
      <c r="P2057" s="51">
        <v>0</v>
      </c>
      <c r="Q2057">
        <v>100</v>
      </c>
      <c r="R2057" s="49" t="s">
        <v>10748</v>
      </c>
      <c r="S2057" s="49" t="s">
        <v>10748</v>
      </c>
      <c r="T2057" t="s">
        <v>84</v>
      </c>
      <c r="U2057" t="s">
        <v>24</v>
      </c>
      <c r="V2057" t="s">
        <v>85</v>
      </c>
      <c r="W2057" t="str">
        <f t="shared" ca="1" si="96"/>
        <v/>
      </c>
      <c r="X2057" t="str">
        <f t="shared" si="97"/>
        <v/>
      </c>
      <c r="Y2057" t="str">
        <f t="shared" ca="1" si="98"/>
        <v/>
      </c>
    </row>
    <row r="2058" spans="1:25" x14ac:dyDescent="0.25">
      <c r="A2058">
        <v>3434</v>
      </c>
      <c r="B2058" t="s">
        <v>94</v>
      </c>
      <c r="C2058" t="s">
        <v>79</v>
      </c>
      <c r="D2058" t="s">
        <v>80</v>
      </c>
      <c r="E2058" t="s">
        <v>22</v>
      </c>
      <c r="F2058" t="s">
        <v>81</v>
      </c>
      <c r="G2058" t="s">
        <v>10749</v>
      </c>
      <c r="H2058" t="s">
        <v>25</v>
      </c>
      <c r="I2058" t="s">
        <v>25</v>
      </c>
      <c r="J2058" s="49" t="s">
        <v>10750</v>
      </c>
      <c r="K2058" t="s">
        <v>82</v>
      </c>
      <c r="L2058" t="s">
        <v>83</v>
      </c>
      <c r="M2058" s="50">
        <v>42647</v>
      </c>
      <c r="N2058" s="50">
        <v>42647</v>
      </c>
      <c r="O2058" s="51">
        <v>1</v>
      </c>
      <c r="P2058" s="51">
        <v>0</v>
      </c>
      <c r="Q2058">
        <v>100</v>
      </c>
      <c r="R2058" s="49" t="s">
        <v>10751</v>
      </c>
      <c r="S2058" s="49" t="s">
        <v>10751</v>
      </c>
      <c r="T2058" t="s">
        <v>84</v>
      </c>
      <c r="U2058" t="s">
        <v>24</v>
      </c>
      <c r="V2058" t="s">
        <v>85</v>
      </c>
      <c r="W2058" t="str">
        <f t="shared" ca="1" si="96"/>
        <v/>
      </c>
      <c r="X2058" t="str">
        <f t="shared" si="97"/>
        <v/>
      </c>
      <c r="Y2058" t="str">
        <f t="shared" ca="1" si="98"/>
        <v/>
      </c>
    </row>
    <row r="2059" spans="1:25" x14ac:dyDescent="0.25">
      <c r="A2059">
        <v>3438</v>
      </c>
      <c r="B2059" t="s">
        <v>94</v>
      </c>
      <c r="C2059" t="s">
        <v>79</v>
      </c>
      <c r="D2059" t="s">
        <v>80</v>
      </c>
      <c r="E2059" t="s">
        <v>22</v>
      </c>
      <c r="F2059" t="s">
        <v>81</v>
      </c>
      <c r="G2059" t="s">
        <v>10752</v>
      </c>
      <c r="H2059" t="s">
        <v>25</v>
      </c>
      <c r="I2059" t="s">
        <v>25</v>
      </c>
      <c r="J2059" s="49" t="s">
        <v>10753</v>
      </c>
      <c r="K2059" t="s">
        <v>82</v>
      </c>
      <c r="L2059" t="s">
        <v>83</v>
      </c>
      <c r="M2059" s="50">
        <v>42647</v>
      </c>
      <c r="N2059" s="50">
        <v>42647</v>
      </c>
      <c r="O2059" s="51">
        <v>1</v>
      </c>
      <c r="P2059" s="51">
        <v>0</v>
      </c>
      <c r="Q2059">
        <v>100</v>
      </c>
      <c r="R2059" s="49" t="s">
        <v>10753</v>
      </c>
      <c r="S2059" s="49" t="s">
        <v>10753</v>
      </c>
      <c r="T2059" t="s">
        <v>84</v>
      </c>
      <c r="U2059" t="s">
        <v>24</v>
      </c>
      <c r="V2059" t="s">
        <v>85</v>
      </c>
      <c r="W2059" t="str">
        <f t="shared" ca="1" si="96"/>
        <v/>
      </c>
      <c r="X2059" t="str">
        <f t="shared" si="97"/>
        <v/>
      </c>
      <c r="Y2059" t="str">
        <f t="shared" ca="1" si="98"/>
        <v/>
      </c>
    </row>
    <row r="2060" spans="1:25" x14ac:dyDescent="0.25">
      <c r="A2060">
        <v>3443</v>
      </c>
      <c r="B2060" t="s">
        <v>94</v>
      </c>
      <c r="C2060" t="s">
        <v>79</v>
      </c>
      <c r="D2060" t="s">
        <v>80</v>
      </c>
      <c r="E2060" t="s">
        <v>22</v>
      </c>
      <c r="F2060" t="s">
        <v>81</v>
      </c>
      <c r="G2060" t="s">
        <v>10754</v>
      </c>
      <c r="H2060" t="s">
        <v>25</v>
      </c>
      <c r="I2060" t="s">
        <v>25</v>
      </c>
      <c r="J2060" s="49" t="s">
        <v>10755</v>
      </c>
      <c r="K2060" t="s">
        <v>82</v>
      </c>
      <c r="L2060" t="s">
        <v>83</v>
      </c>
      <c r="M2060" s="50">
        <v>42647</v>
      </c>
      <c r="N2060" s="50">
        <v>42647</v>
      </c>
      <c r="O2060" s="51">
        <v>1</v>
      </c>
      <c r="P2060" s="51">
        <v>0</v>
      </c>
      <c r="Q2060">
        <v>100</v>
      </c>
      <c r="R2060" s="49" t="s">
        <v>10755</v>
      </c>
      <c r="S2060" s="49" t="s">
        <v>10755</v>
      </c>
      <c r="T2060" t="s">
        <v>84</v>
      </c>
      <c r="U2060" t="s">
        <v>24</v>
      </c>
      <c r="V2060" t="s">
        <v>85</v>
      </c>
      <c r="W2060" t="str">
        <f t="shared" ca="1" si="96"/>
        <v/>
      </c>
      <c r="X2060" t="str">
        <f t="shared" si="97"/>
        <v/>
      </c>
      <c r="Y2060" t="str">
        <f t="shared" ca="1" si="98"/>
        <v/>
      </c>
    </row>
    <row r="2061" spans="1:25" x14ac:dyDescent="0.25">
      <c r="A2061">
        <v>3445</v>
      </c>
      <c r="B2061" t="s">
        <v>94</v>
      </c>
      <c r="C2061" t="s">
        <v>79</v>
      </c>
      <c r="D2061" t="s">
        <v>80</v>
      </c>
      <c r="E2061" t="s">
        <v>22</v>
      </c>
      <c r="F2061" t="s">
        <v>81</v>
      </c>
      <c r="G2061" t="s">
        <v>10756</v>
      </c>
      <c r="H2061" t="s">
        <v>25</v>
      </c>
      <c r="I2061" t="s">
        <v>25</v>
      </c>
      <c r="J2061" s="49" t="s">
        <v>10757</v>
      </c>
      <c r="K2061" t="s">
        <v>82</v>
      </c>
      <c r="L2061" t="s">
        <v>83</v>
      </c>
      <c r="M2061" s="50">
        <v>42647</v>
      </c>
      <c r="N2061" s="50">
        <v>42647</v>
      </c>
      <c r="O2061" s="51">
        <v>1</v>
      </c>
      <c r="P2061" s="51">
        <v>0</v>
      </c>
      <c r="Q2061">
        <v>100</v>
      </c>
      <c r="R2061" s="49" t="s">
        <v>10757</v>
      </c>
      <c r="S2061" s="49" t="s">
        <v>10757</v>
      </c>
      <c r="T2061" t="s">
        <v>84</v>
      </c>
      <c r="U2061" t="s">
        <v>24</v>
      </c>
      <c r="V2061" t="s">
        <v>85</v>
      </c>
      <c r="W2061" t="str">
        <f t="shared" ca="1" si="96"/>
        <v/>
      </c>
      <c r="X2061" t="str">
        <f t="shared" si="97"/>
        <v/>
      </c>
      <c r="Y2061" t="str">
        <f t="shared" ca="1" si="98"/>
        <v/>
      </c>
    </row>
    <row r="2062" spans="1:25" x14ac:dyDescent="0.25">
      <c r="A2062">
        <v>3457</v>
      </c>
      <c r="B2062" t="s">
        <v>94</v>
      </c>
      <c r="C2062" t="s">
        <v>79</v>
      </c>
      <c r="D2062" t="s">
        <v>80</v>
      </c>
      <c r="E2062" t="s">
        <v>22</v>
      </c>
      <c r="F2062" t="s">
        <v>81</v>
      </c>
      <c r="G2062" t="s">
        <v>10758</v>
      </c>
      <c r="H2062" t="s">
        <v>25</v>
      </c>
      <c r="I2062" t="s">
        <v>25</v>
      </c>
      <c r="J2062" s="49" t="s">
        <v>10759</v>
      </c>
      <c r="K2062" t="s">
        <v>82</v>
      </c>
      <c r="L2062" t="s">
        <v>83</v>
      </c>
      <c r="M2062" s="50">
        <v>42647</v>
      </c>
      <c r="N2062" s="50">
        <v>42647</v>
      </c>
      <c r="O2062" s="51">
        <v>1</v>
      </c>
      <c r="P2062" s="51">
        <v>0</v>
      </c>
      <c r="Q2062">
        <v>100</v>
      </c>
      <c r="R2062" s="49" t="s">
        <v>10759</v>
      </c>
      <c r="S2062" s="49" t="s">
        <v>10759</v>
      </c>
      <c r="T2062" t="s">
        <v>84</v>
      </c>
      <c r="U2062" t="s">
        <v>24</v>
      </c>
      <c r="V2062" t="s">
        <v>85</v>
      </c>
      <c r="W2062" t="str">
        <f t="shared" ca="1" si="96"/>
        <v/>
      </c>
      <c r="X2062" t="str">
        <f t="shared" si="97"/>
        <v/>
      </c>
      <c r="Y2062" t="str">
        <f t="shared" ca="1" si="98"/>
        <v/>
      </c>
    </row>
    <row r="2063" spans="1:25" x14ac:dyDescent="0.25">
      <c r="A2063">
        <v>3460</v>
      </c>
      <c r="B2063" t="s">
        <v>94</v>
      </c>
      <c r="C2063" t="s">
        <v>79</v>
      </c>
      <c r="D2063" t="s">
        <v>80</v>
      </c>
      <c r="E2063" t="s">
        <v>22</v>
      </c>
      <c r="F2063" t="s">
        <v>81</v>
      </c>
      <c r="G2063" t="s">
        <v>10760</v>
      </c>
      <c r="H2063" t="s">
        <v>25</v>
      </c>
      <c r="I2063" t="s">
        <v>25</v>
      </c>
      <c r="J2063" s="49" t="s">
        <v>10761</v>
      </c>
      <c r="K2063" t="s">
        <v>82</v>
      </c>
      <c r="L2063" t="s">
        <v>83</v>
      </c>
      <c r="M2063" s="50">
        <v>42647</v>
      </c>
      <c r="N2063" s="50">
        <v>42647</v>
      </c>
      <c r="O2063" s="51">
        <v>1</v>
      </c>
      <c r="P2063" s="51">
        <v>0</v>
      </c>
      <c r="Q2063">
        <v>100</v>
      </c>
      <c r="R2063" s="49" t="s">
        <v>10761</v>
      </c>
      <c r="S2063" s="49" t="s">
        <v>10761</v>
      </c>
      <c r="T2063" t="s">
        <v>84</v>
      </c>
      <c r="U2063" t="s">
        <v>24</v>
      </c>
      <c r="V2063" t="s">
        <v>85</v>
      </c>
      <c r="W2063" t="str">
        <f t="shared" ca="1" si="96"/>
        <v/>
      </c>
      <c r="X2063" t="str">
        <f t="shared" si="97"/>
        <v/>
      </c>
      <c r="Y2063" t="str">
        <f t="shared" ca="1" si="98"/>
        <v/>
      </c>
    </row>
    <row r="2064" spans="1:25" x14ac:dyDescent="0.25">
      <c r="A2064">
        <v>3462</v>
      </c>
      <c r="B2064" t="s">
        <v>94</v>
      </c>
      <c r="C2064" t="s">
        <v>79</v>
      </c>
      <c r="D2064" t="s">
        <v>80</v>
      </c>
      <c r="E2064" t="s">
        <v>22</v>
      </c>
      <c r="F2064" t="s">
        <v>81</v>
      </c>
      <c r="G2064" t="s">
        <v>10762</v>
      </c>
      <c r="H2064" t="s">
        <v>25</v>
      </c>
      <c r="I2064" t="s">
        <v>25</v>
      </c>
      <c r="J2064" s="49" t="s">
        <v>10763</v>
      </c>
      <c r="K2064" t="s">
        <v>82</v>
      </c>
      <c r="L2064" t="s">
        <v>83</v>
      </c>
      <c r="M2064" s="50">
        <v>42647</v>
      </c>
      <c r="N2064" s="50">
        <v>42647</v>
      </c>
      <c r="O2064" s="51">
        <v>1</v>
      </c>
      <c r="P2064" s="51">
        <v>0</v>
      </c>
      <c r="Q2064">
        <v>100</v>
      </c>
      <c r="R2064" s="49" t="s">
        <v>10763</v>
      </c>
      <c r="S2064" s="49" t="s">
        <v>10763</v>
      </c>
      <c r="T2064" t="s">
        <v>84</v>
      </c>
      <c r="U2064" t="s">
        <v>24</v>
      </c>
      <c r="V2064" t="s">
        <v>85</v>
      </c>
      <c r="W2064" t="str">
        <f t="shared" ca="1" si="96"/>
        <v/>
      </c>
      <c r="X2064" t="str">
        <f t="shared" si="97"/>
        <v/>
      </c>
      <c r="Y2064" t="str">
        <f t="shared" ca="1" si="98"/>
        <v/>
      </c>
    </row>
    <row r="2065" spans="1:25" x14ac:dyDescent="0.25">
      <c r="A2065">
        <v>3463</v>
      </c>
      <c r="B2065" t="s">
        <v>94</v>
      </c>
      <c r="C2065" t="s">
        <v>79</v>
      </c>
      <c r="D2065" t="s">
        <v>80</v>
      </c>
      <c r="E2065" t="s">
        <v>22</v>
      </c>
      <c r="F2065" t="s">
        <v>81</v>
      </c>
      <c r="G2065" t="s">
        <v>10764</v>
      </c>
      <c r="H2065" t="s">
        <v>25</v>
      </c>
      <c r="I2065" t="s">
        <v>25</v>
      </c>
      <c r="J2065" s="49" t="s">
        <v>10765</v>
      </c>
      <c r="K2065" t="s">
        <v>82</v>
      </c>
      <c r="L2065" t="s">
        <v>83</v>
      </c>
      <c r="M2065" s="50">
        <v>42647</v>
      </c>
      <c r="N2065" s="50">
        <v>42647</v>
      </c>
      <c r="O2065" s="51">
        <v>1</v>
      </c>
      <c r="P2065" s="51">
        <v>0</v>
      </c>
      <c r="Q2065">
        <v>100</v>
      </c>
      <c r="R2065" s="49" t="s">
        <v>10765</v>
      </c>
      <c r="S2065" s="49" t="s">
        <v>10765</v>
      </c>
      <c r="T2065" t="s">
        <v>84</v>
      </c>
      <c r="U2065" t="s">
        <v>24</v>
      </c>
      <c r="V2065" t="s">
        <v>85</v>
      </c>
      <c r="W2065" t="str">
        <f t="shared" ca="1" si="96"/>
        <v/>
      </c>
      <c r="X2065" t="str">
        <f t="shared" si="97"/>
        <v/>
      </c>
      <c r="Y2065" t="str">
        <f t="shared" ca="1" si="98"/>
        <v/>
      </c>
    </row>
    <row r="2066" spans="1:25" x14ac:dyDescent="0.25">
      <c r="A2066">
        <v>3480</v>
      </c>
      <c r="B2066" t="s">
        <v>94</v>
      </c>
      <c r="C2066" t="s">
        <v>79</v>
      </c>
      <c r="D2066" t="s">
        <v>80</v>
      </c>
      <c r="E2066" t="s">
        <v>22</v>
      </c>
      <c r="F2066" t="s">
        <v>81</v>
      </c>
      <c r="G2066" t="s">
        <v>10766</v>
      </c>
      <c r="H2066" t="s">
        <v>25</v>
      </c>
      <c r="I2066" t="s">
        <v>25</v>
      </c>
      <c r="J2066" s="49" t="s">
        <v>10767</v>
      </c>
      <c r="K2066" t="s">
        <v>82</v>
      </c>
      <c r="L2066" t="s">
        <v>83</v>
      </c>
      <c r="M2066" s="50">
        <v>42647</v>
      </c>
      <c r="N2066" s="50">
        <v>42647</v>
      </c>
      <c r="O2066" s="51">
        <v>1</v>
      </c>
      <c r="P2066" s="51">
        <v>0</v>
      </c>
      <c r="Q2066">
        <v>100</v>
      </c>
      <c r="R2066" s="49" t="s">
        <v>10767</v>
      </c>
      <c r="S2066" s="49" t="s">
        <v>10767</v>
      </c>
      <c r="T2066" t="s">
        <v>84</v>
      </c>
      <c r="U2066" t="s">
        <v>24</v>
      </c>
      <c r="V2066" t="s">
        <v>85</v>
      </c>
      <c r="W2066" t="str">
        <f t="shared" ca="1" si="96"/>
        <v/>
      </c>
      <c r="X2066" t="str">
        <f t="shared" si="97"/>
        <v/>
      </c>
      <c r="Y2066" t="str">
        <f t="shared" ca="1" si="98"/>
        <v/>
      </c>
    </row>
    <row r="2067" spans="1:25" x14ac:dyDescent="0.25">
      <c r="A2067">
        <v>3482</v>
      </c>
      <c r="B2067" t="s">
        <v>94</v>
      </c>
      <c r="C2067" t="s">
        <v>79</v>
      </c>
      <c r="D2067" t="s">
        <v>80</v>
      </c>
      <c r="E2067" t="s">
        <v>22</v>
      </c>
      <c r="F2067" t="s">
        <v>81</v>
      </c>
      <c r="G2067" t="s">
        <v>10768</v>
      </c>
      <c r="H2067" t="s">
        <v>25</v>
      </c>
      <c r="I2067" t="s">
        <v>25</v>
      </c>
      <c r="J2067" s="49" t="s">
        <v>10769</v>
      </c>
      <c r="K2067" t="s">
        <v>82</v>
      </c>
      <c r="L2067" t="s">
        <v>83</v>
      </c>
      <c r="M2067" s="50">
        <v>42647</v>
      </c>
      <c r="N2067" s="50">
        <v>42647</v>
      </c>
      <c r="O2067" s="51">
        <v>1.5</v>
      </c>
      <c r="P2067" s="51">
        <v>0</v>
      </c>
      <c r="Q2067">
        <v>100</v>
      </c>
      <c r="R2067" s="49" t="s">
        <v>10770</v>
      </c>
      <c r="S2067" s="49" t="s">
        <v>10770</v>
      </c>
      <c r="T2067" t="s">
        <v>84</v>
      </c>
      <c r="U2067" t="s">
        <v>24</v>
      </c>
      <c r="V2067" t="s">
        <v>85</v>
      </c>
      <c r="W2067" t="str">
        <f t="shared" ca="1" si="96"/>
        <v/>
      </c>
      <c r="X2067" t="str">
        <f t="shared" si="97"/>
        <v/>
      </c>
      <c r="Y2067" t="str">
        <f t="shared" ca="1" si="98"/>
        <v/>
      </c>
    </row>
    <row r="2068" spans="1:25" x14ac:dyDescent="0.25">
      <c r="A2068">
        <v>3483</v>
      </c>
      <c r="B2068" t="s">
        <v>94</v>
      </c>
      <c r="C2068" t="s">
        <v>79</v>
      </c>
      <c r="D2068" t="s">
        <v>80</v>
      </c>
      <c r="E2068" t="s">
        <v>22</v>
      </c>
      <c r="F2068" t="s">
        <v>88</v>
      </c>
      <c r="G2068" t="s">
        <v>10771</v>
      </c>
      <c r="H2068" t="s">
        <v>25</v>
      </c>
      <c r="I2068" t="s">
        <v>25</v>
      </c>
      <c r="J2068" s="49" t="s">
        <v>10772</v>
      </c>
      <c r="K2068" t="s">
        <v>82</v>
      </c>
      <c r="L2068" t="s">
        <v>83</v>
      </c>
      <c r="M2068" s="50">
        <v>42647</v>
      </c>
      <c r="N2068" s="50">
        <v>42647</v>
      </c>
      <c r="O2068" s="51">
        <v>1</v>
      </c>
      <c r="P2068" s="51">
        <v>0</v>
      </c>
      <c r="Q2068">
        <v>100</v>
      </c>
      <c r="R2068" s="49" t="s">
        <v>10773</v>
      </c>
      <c r="S2068" s="49" t="s">
        <v>10774</v>
      </c>
      <c r="T2068" t="s">
        <v>84</v>
      </c>
      <c r="U2068" t="s">
        <v>24</v>
      </c>
      <c r="V2068" t="s">
        <v>85</v>
      </c>
      <c r="W2068" t="str">
        <f t="shared" ca="1" si="96"/>
        <v/>
      </c>
      <c r="X2068" t="str">
        <f t="shared" si="97"/>
        <v/>
      </c>
      <c r="Y2068" t="str">
        <f t="shared" ca="1" si="98"/>
        <v/>
      </c>
    </row>
    <row r="2069" spans="1:25" x14ac:dyDescent="0.25">
      <c r="A2069">
        <v>3484</v>
      </c>
      <c r="B2069" t="s">
        <v>94</v>
      </c>
      <c r="C2069" t="s">
        <v>79</v>
      </c>
      <c r="D2069" t="s">
        <v>80</v>
      </c>
      <c r="E2069" t="s">
        <v>22</v>
      </c>
      <c r="F2069" t="s">
        <v>81</v>
      </c>
      <c r="G2069" t="s">
        <v>10775</v>
      </c>
      <c r="H2069" t="s">
        <v>25</v>
      </c>
      <c r="I2069" t="s">
        <v>25</v>
      </c>
      <c r="J2069" s="49" t="s">
        <v>10776</v>
      </c>
      <c r="K2069" t="s">
        <v>82</v>
      </c>
      <c r="L2069" t="s">
        <v>83</v>
      </c>
      <c r="M2069" s="50">
        <v>42647</v>
      </c>
      <c r="N2069" s="50">
        <v>42647</v>
      </c>
      <c r="O2069" s="51">
        <v>1</v>
      </c>
      <c r="P2069" s="51">
        <v>0</v>
      </c>
      <c r="Q2069">
        <v>100</v>
      </c>
      <c r="R2069" s="49" t="s">
        <v>10777</v>
      </c>
      <c r="S2069" s="49" t="s">
        <v>10777</v>
      </c>
      <c r="T2069" t="s">
        <v>84</v>
      </c>
      <c r="U2069" t="s">
        <v>24</v>
      </c>
      <c r="V2069" t="s">
        <v>85</v>
      </c>
      <c r="W2069" t="str">
        <f t="shared" ca="1" si="96"/>
        <v/>
      </c>
      <c r="X2069" t="str">
        <f t="shared" si="97"/>
        <v/>
      </c>
      <c r="Y2069" t="str">
        <f t="shared" ca="1" si="98"/>
        <v/>
      </c>
    </row>
    <row r="2070" spans="1:25" x14ac:dyDescent="0.25">
      <c r="A2070">
        <v>3486</v>
      </c>
      <c r="B2070" t="s">
        <v>94</v>
      </c>
      <c r="C2070" t="s">
        <v>79</v>
      </c>
      <c r="D2070" t="s">
        <v>80</v>
      </c>
      <c r="E2070" t="s">
        <v>22</v>
      </c>
      <c r="F2070" t="s">
        <v>81</v>
      </c>
      <c r="G2070" t="s">
        <v>10778</v>
      </c>
      <c r="H2070" t="s">
        <v>25</v>
      </c>
      <c r="I2070" t="s">
        <v>25</v>
      </c>
      <c r="J2070" s="49" t="s">
        <v>10779</v>
      </c>
      <c r="K2070" t="s">
        <v>82</v>
      </c>
      <c r="L2070" t="s">
        <v>83</v>
      </c>
      <c r="M2070" s="50">
        <v>42647</v>
      </c>
      <c r="N2070" s="50">
        <v>42647</v>
      </c>
      <c r="O2070" s="51">
        <v>1</v>
      </c>
      <c r="P2070" s="51">
        <v>0</v>
      </c>
      <c r="Q2070">
        <v>100</v>
      </c>
      <c r="R2070" s="49" t="s">
        <v>10780</v>
      </c>
      <c r="S2070" s="49" t="s">
        <v>10780</v>
      </c>
      <c r="T2070" t="s">
        <v>84</v>
      </c>
      <c r="U2070" t="s">
        <v>24</v>
      </c>
      <c r="V2070" t="s">
        <v>85</v>
      </c>
      <c r="W2070" t="str">
        <f t="shared" ca="1" si="96"/>
        <v/>
      </c>
      <c r="X2070" t="str">
        <f t="shared" si="97"/>
        <v/>
      </c>
      <c r="Y2070" t="str">
        <f t="shared" ca="1" si="98"/>
        <v/>
      </c>
    </row>
    <row r="2071" spans="1:25" x14ac:dyDescent="0.25">
      <c r="A2071">
        <v>3488</v>
      </c>
      <c r="B2071" t="s">
        <v>94</v>
      </c>
      <c r="C2071" t="s">
        <v>79</v>
      </c>
      <c r="D2071" t="s">
        <v>80</v>
      </c>
      <c r="E2071" t="s">
        <v>22</v>
      </c>
      <c r="F2071" t="s">
        <v>81</v>
      </c>
      <c r="G2071" t="s">
        <v>10781</v>
      </c>
      <c r="H2071" t="s">
        <v>25</v>
      </c>
      <c r="I2071" t="s">
        <v>25</v>
      </c>
      <c r="J2071" s="49" t="s">
        <v>10782</v>
      </c>
      <c r="K2071" t="s">
        <v>82</v>
      </c>
      <c r="L2071" t="s">
        <v>83</v>
      </c>
      <c r="M2071" s="50">
        <v>42647</v>
      </c>
      <c r="N2071" s="50">
        <v>42647</v>
      </c>
      <c r="O2071" s="51">
        <v>1</v>
      </c>
      <c r="P2071" s="51">
        <v>0</v>
      </c>
      <c r="Q2071">
        <v>100</v>
      </c>
      <c r="R2071" s="49" t="s">
        <v>10783</v>
      </c>
      <c r="S2071" s="49" t="s">
        <v>10783</v>
      </c>
      <c r="T2071" t="s">
        <v>84</v>
      </c>
      <c r="U2071" t="s">
        <v>24</v>
      </c>
      <c r="V2071" t="s">
        <v>85</v>
      </c>
      <c r="W2071" t="str">
        <f t="shared" ca="1" si="96"/>
        <v/>
      </c>
      <c r="X2071" t="str">
        <f t="shared" si="97"/>
        <v/>
      </c>
      <c r="Y2071" t="str">
        <f t="shared" ca="1" si="98"/>
        <v/>
      </c>
    </row>
    <row r="2072" spans="1:25" x14ac:dyDescent="0.25">
      <c r="A2072">
        <v>3491</v>
      </c>
      <c r="B2072" t="s">
        <v>94</v>
      </c>
      <c r="C2072" t="s">
        <v>79</v>
      </c>
      <c r="D2072" t="s">
        <v>80</v>
      </c>
      <c r="E2072" t="s">
        <v>22</v>
      </c>
      <c r="F2072" t="s">
        <v>81</v>
      </c>
      <c r="G2072" t="s">
        <v>10784</v>
      </c>
      <c r="H2072" t="s">
        <v>25</v>
      </c>
      <c r="I2072" t="s">
        <v>25</v>
      </c>
      <c r="J2072" s="49" t="s">
        <v>10785</v>
      </c>
      <c r="K2072" t="s">
        <v>82</v>
      </c>
      <c r="L2072" t="s">
        <v>83</v>
      </c>
      <c r="M2072" s="50">
        <v>42647</v>
      </c>
      <c r="N2072" s="50">
        <v>42647</v>
      </c>
      <c r="O2072" s="51">
        <v>1</v>
      </c>
      <c r="P2072" s="51">
        <v>0</v>
      </c>
      <c r="Q2072">
        <v>100</v>
      </c>
      <c r="R2072" s="49" t="s">
        <v>10786</v>
      </c>
      <c r="S2072" s="49" t="s">
        <v>10786</v>
      </c>
      <c r="T2072" t="s">
        <v>84</v>
      </c>
      <c r="U2072" t="s">
        <v>24</v>
      </c>
      <c r="V2072" t="s">
        <v>85</v>
      </c>
      <c r="W2072" t="str">
        <f t="shared" ca="1" si="96"/>
        <v/>
      </c>
      <c r="X2072" t="str">
        <f t="shared" si="97"/>
        <v/>
      </c>
      <c r="Y2072" t="str">
        <f t="shared" ca="1" si="98"/>
        <v/>
      </c>
    </row>
    <row r="2073" spans="1:25" x14ac:dyDescent="0.25">
      <c r="A2073">
        <v>3593</v>
      </c>
      <c r="B2073" t="s">
        <v>94</v>
      </c>
      <c r="C2073" t="s">
        <v>79</v>
      </c>
      <c r="D2073" t="s">
        <v>80</v>
      </c>
      <c r="E2073" t="s">
        <v>22</v>
      </c>
      <c r="F2073" t="s">
        <v>81</v>
      </c>
      <c r="G2073" t="s">
        <v>10787</v>
      </c>
      <c r="H2073" t="s">
        <v>25</v>
      </c>
      <c r="I2073" t="s">
        <v>25</v>
      </c>
      <c r="J2073" s="49" t="s">
        <v>10788</v>
      </c>
      <c r="K2073" t="s">
        <v>82</v>
      </c>
      <c r="L2073" t="s">
        <v>83</v>
      </c>
      <c r="M2073" s="50">
        <v>42648</v>
      </c>
      <c r="N2073" s="50">
        <v>42648</v>
      </c>
      <c r="O2073" s="51">
        <v>1.2000000476837158</v>
      </c>
      <c r="P2073" s="51">
        <v>0</v>
      </c>
      <c r="Q2073">
        <v>100</v>
      </c>
      <c r="R2073" s="49" t="s">
        <v>10789</v>
      </c>
      <c r="S2073" s="49" t="s">
        <v>10789</v>
      </c>
      <c r="T2073" t="s">
        <v>84</v>
      </c>
      <c r="U2073" t="s">
        <v>24</v>
      </c>
      <c r="V2073" t="s">
        <v>85</v>
      </c>
      <c r="W2073" t="str">
        <f t="shared" ca="1" si="96"/>
        <v/>
      </c>
      <c r="X2073" t="str">
        <f t="shared" si="97"/>
        <v/>
      </c>
      <c r="Y2073" t="str">
        <f t="shared" ca="1" si="98"/>
        <v/>
      </c>
    </row>
    <row r="2074" spans="1:25" x14ac:dyDescent="0.25">
      <c r="A2074">
        <v>3594</v>
      </c>
      <c r="B2074" t="s">
        <v>94</v>
      </c>
      <c r="C2074" t="s">
        <v>79</v>
      </c>
      <c r="D2074" t="s">
        <v>80</v>
      </c>
      <c r="E2074" t="s">
        <v>22</v>
      </c>
      <c r="F2074" t="s">
        <v>81</v>
      </c>
      <c r="G2074" t="s">
        <v>10790</v>
      </c>
      <c r="H2074" t="s">
        <v>25</v>
      </c>
      <c r="I2074" t="s">
        <v>25</v>
      </c>
      <c r="J2074" s="49" t="s">
        <v>10791</v>
      </c>
      <c r="K2074" t="s">
        <v>82</v>
      </c>
      <c r="L2074" t="s">
        <v>83</v>
      </c>
      <c r="M2074" s="50">
        <v>42648</v>
      </c>
      <c r="N2074" s="50">
        <v>42648</v>
      </c>
      <c r="O2074" s="51">
        <v>1</v>
      </c>
      <c r="P2074" s="51">
        <v>0</v>
      </c>
      <c r="Q2074">
        <v>100</v>
      </c>
      <c r="R2074" s="49" t="s">
        <v>10792</v>
      </c>
      <c r="S2074" s="49" t="s">
        <v>10792</v>
      </c>
      <c r="T2074" t="s">
        <v>84</v>
      </c>
      <c r="U2074" t="s">
        <v>24</v>
      </c>
      <c r="V2074" t="s">
        <v>85</v>
      </c>
      <c r="W2074" t="str">
        <f t="shared" ca="1" si="96"/>
        <v/>
      </c>
      <c r="X2074" t="str">
        <f t="shared" si="97"/>
        <v/>
      </c>
      <c r="Y2074" t="str">
        <f t="shared" ca="1" si="98"/>
        <v/>
      </c>
    </row>
    <row r="2075" spans="1:25" x14ac:dyDescent="0.25">
      <c r="A2075">
        <v>3596</v>
      </c>
      <c r="B2075" t="s">
        <v>94</v>
      </c>
      <c r="C2075" t="s">
        <v>87</v>
      </c>
      <c r="D2075" t="s">
        <v>80</v>
      </c>
      <c r="E2075" t="s">
        <v>22</v>
      </c>
      <c r="F2075" t="s">
        <v>81</v>
      </c>
      <c r="G2075" t="s">
        <v>10793</v>
      </c>
      <c r="H2075" t="s">
        <v>25</v>
      </c>
      <c r="I2075" t="s">
        <v>25</v>
      </c>
      <c r="J2075" s="49" t="s">
        <v>10794</v>
      </c>
      <c r="K2075" t="s">
        <v>82</v>
      </c>
      <c r="L2075" t="s">
        <v>83</v>
      </c>
      <c r="M2075" s="50">
        <v>42648</v>
      </c>
      <c r="N2075" s="50">
        <v>42648</v>
      </c>
      <c r="O2075" s="51">
        <v>10</v>
      </c>
      <c r="P2075" s="51">
        <v>0</v>
      </c>
      <c r="Q2075">
        <v>100</v>
      </c>
      <c r="R2075" s="49" t="s">
        <v>10795</v>
      </c>
      <c r="S2075" s="49" t="s">
        <v>10796</v>
      </c>
      <c r="T2075" t="s">
        <v>84</v>
      </c>
      <c r="U2075" t="s">
        <v>24</v>
      </c>
      <c r="V2075" t="s">
        <v>85</v>
      </c>
      <c r="W2075" t="str">
        <f t="shared" ca="1" si="96"/>
        <v/>
      </c>
      <c r="X2075" t="str">
        <f t="shared" si="97"/>
        <v/>
      </c>
      <c r="Y2075" t="str">
        <f t="shared" ca="1" si="98"/>
        <v/>
      </c>
    </row>
    <row r="2076" spans="1:25" x14ac:dyDescent="0.25">
      <c r="A2076">
        <v>3597</v>
      </c>
      <c r="B2076" t="s">
        <v>94</v>
      </c>
      <c r="C2076" t="s">
        <v>79</v>
      </c>
      <c r="D2076" t="s">
        <v>80</v>
      </c>
      <c r="E2076" t="s">
        <v>22</v>
      </c>
      <c r="F2076" t="s">
        <v>81</v>
      </c>
      <c r="G2076" t="s">
        <v>10797</v>
      </c>
      <c r="H2076" t="s">
        <v>25</v>
      </c>
      <c r="I2076" t="s">
        <v>25</v>
      </c>
      <c r="J2076" s="49" t="s">
        <v>10794</v>
      </c>
      <c r="K2076" t="s">
        <v>82</v>
      </c>
      <c r="L2076" t="s">
        <v>83</v>
      </c>
      <c r="M2076" s="50">
        <v>42648</v>
      </c>
      <c r="N2076" s="50">
        <v>42648</v>
      </c>
      <c r="O2076" s="51">
        <v>1.5</v>
      </c>
      <c r="P2076" s="51">
        <v>0</v>
      </c>
      <c r="Q2076">
        <v>100</v>
      </c>
      <c r="R2076" s="49" t="s">
        <v>10798</v>
      </c>
      <c r="S2076" s="49" t="s">
        <v>10798</v>
      </c>
      <c r="T2076" t="s">
        <v>84</v>
      </c>
      <c r="U2076" t="s">
        <v>24</v>
      </c>
      <c r="V2076" t="s">
        <v>85</v>
      </c>
      <c r="W2076" t="str">
        <f t="shared" ca="1" si="96"/>
        <v/>
      </c>
      <c r="X2076" t="str">
        <f t="shared" si="97"/>
        <v/>
      </c>
      <c r="Y2076" t="str">
        <f t="shared" ca="1" si="98"/>
        <v/>
      </c>
    </row>
    <row r="2077" spans="1:25" x14ac:dyDescent="0.25">
      <c r="A2077">
        <v>3599</v>
      </c>
      <c r="B2077" t="s">
        <v>94</v>
      </c>
      <c r="C2077" t="s">
        <v>79</v>
      </c>
      <c r="D2077" t="s">
        <v>80</v>
      </c>
      <c r="E2077" t="s">
        <v>22</v>
      </c>
      <c r="F2077" t="s">
        <v>81</v>
      </c>
      <c r="G2077" t="s">
        <v>10799</v>
      </c>
      <c r="H2077" t="s">
        <v>25</v>
      </c>
      <c r="I2077" t="s">
        <v>25</v>
      </c>
      <c r="J2077" s="49" t="s">
        <v>10794</v>
      </c>
      <c r="K2077" t="s">
        <v>82</v>
      </c>
      <c r="L2077" t="s">
        <v>83</v>
      </c>
      <c r="M2077" s="50">
        <v>42648</v>
      </c>
      <c r="N2077" s="50">
        <v>42648</v>
      </c>
      <c r="O2077" s="51">
        <v>1</v>
      </c>
      <c r="P2077" s="51">
        <v>0</v>
      </c>
      <c r="Q2077">
        <v>100</v>
      </c>
      <c r="R2077" s="49" t="s">
        <v>10800</v>
      </c>
      <c r="S2077" s="49" t="s">
        <v>10800</v>
      </c>
      <c r="T2077" t="s">
        <v>84</v>
      </c>
      <c r="U2077" t="s">
        <v>24</v>
      </c>
      <c r="V2077" t="s">
        <v>85</v>
      </c>
      <c r="W2077" t="str">
        <f t="shared" ca="1" si="96"/>
        <v/>
      </c>
      <c r="X2077" t="str">
        <f t="shared" si="97"/>
        <v/>
      </c>
      <c r="Y2077" t="str">
        <f t="shared" ca="1" si="98"/>
        <v/>
      </c>
    </row>
    <row r="2078" spans="1:25" x14ac:dyDescent="0.25">
      <c r="A2078">
        <v>3601</v>
      </c>
      <c r="B2078" t="s">
        <v>94</v>
      </c>
      <c r="C2078" t="s">
        <v>79</v>
      </c>
      <c r="D2078" t="s">
        <v>80</v>
      </c>
      <c r="E2078" t="s">
        <v>22</v>
      </c>
      <c r="F2078" t="s">
        <v>81</v>
      </c>
      <c r="G2078" t="s">
        <v>3335</v>
      </c>
      <c r="H2078" t="s">
        <v>23</v>
      </c>
      <c r="I2078" t="s">
        <v>23</v>
      </c>
      <c r="J2078" s="49" t="s">
        <v>10730</v>
      </c>
      <c r="K2078" t="s">
        <v>82</v>
      </c>
      <c r="L2078" t="s">
        <v>83</v>
      </c>
      <c r="M2078" s="50">
        <v>42640</v>
      </c>
      <c r="N2078" s="50">
        <v>42640</v>
      </c>
      <c r="O2078" s="51">
        <v>1</v>
      </c>
      <c r="P2078" s="51">
        <v>0</v>
      </c>
      <c r="Q2078">
        <v>100</v>
      </c>
      <c r="R2078" s="49" t="s">
        <v>10801</v>
      </c>
      <c r="S2078" s="49" t="s">
        <v>10801</v>
      </c>
      <c r="T2078" t="s">
        <v>84</v>
      </c>
      <c r="U2078" t="s">
        <v>24</v>
      </c>
      <c r="V2078" t="s">
        <v>85</v>
      </c>
      <c r="W2078" t="str">
        <f t="shared" ca="1" si="96"/>
        <v/>
      </c>
      <c r="X2078" t="str">
        <f t="shared" si="97"/>
        <v/>
      </c>
      <c r="Y2078" t="str">
        <f t="shared" ca="1" si="98"/>
        <v/>
      </c>
    </row>
    <row r="2079" spans="1:25" x14ac:dyDescent="0.25">
      <c r="A2079">
        <v>3602</v>
      </c>
      <c r="B2079" t="s">
        <v>94</v>
      </c>
      <c r="C2079" t="s">
        <v>79</v>
      </c>
      <c r="D2079" t="s">
        <v>80</v>
      </c>
      <c r="E2079" t="s">
        <v>22</v>
      </c>
      <c r="F2079" t="s">
        <v>81</v>
      </c>
      <c r="G2079" t="s">
        <v>3335</v>
      </c>
      <c r="H2079" t="s">
        <v>23</v>
      </c>
      <c r="I2079" t="s">
        <v>23</v>
      </c>
      <c r="J2079" s="49" t="s">
        <v>10802</v>
      </c>
      <c r="K2079" t="s">
        <v>82</v>
      </c>
      <c r="L2079" t="s">
        <v>83</v>
      </c>
      <c r="M2079" s="50">
        <v>42640</v>
      </c>
      <c r="N2079" s="50">
        <v>42640</v>
      </c>
      <c r="O2079" s="51">
        <v>1</v>
      </c>
      <c r="P2079" s="51">
        <v>0</v>
      </c>
      <c r="Q2079">
        <v>100</v>
      </c>
      <c r="R2079" s="49" t="s">
        <v>10803</v>
      </c>
      <c r="S2079" s="49" t="s">
        <v>10803</v>
      </c>
      <c r="T2079" t="s">
        <v>84</v>
      </c>
      <c r="U2079" t="s">
        <v>24</v>
      </c>
      <c r="V2079" t="s">
        <v>85</v>
      </c>
      <c r="W2079" t="str">
        <f t="shared" ca="1" si="96"/>
        <v/>
      </c>
      <c r="X2079" t="str">
        <f t="shared" si="97"/>
        <v/>
      </c>
      <c r="Y2079" t="str">
        <f t="shared" ca="1" si="98"/>
        <v/>
      </c>
    </row>
    <row r="2080" spans="1:25" x14ac:dyDescent="0.25">
      <c r="A2080">
        <v>3603</v>
      </c>
      <c r="B2080" t="s">
        <v>94</v>
      </c>
      <c r="C2080" t="s">
        <v>79</v>
      </c>
      <c r="D2080" t="s">
        <v>80</v>
      </c>
      <c r="E2080" t="s">
        <v>22</v>
      </c>
      <c r="F2080" t="s">
        <v>81</v>
      </c>
      <c r="G2080" t="s">
        <v>97</v>
      </c>
      <c r="H2080" t="s">
        <v>23</v>
      </c>
      <c r="I2080" t="s">
        <v>23</v>
      </c>
      <c r="J2080" s="49" t="s">
        <v>10802</v>
      </c>
      <c r="K2080" t="s">
        <v>82</v>
      </c>
      <c r="L2080" t="s">
        <v>83</v>
      </c>
      <c r="M2080" s="50">
        <v>42640</v>
      </c>
      <c r="N2080" s="50">
        <v>42640</v>
      </c>
      <c r="O2080" s="51">
        <v>1</v>
      </c>
      <c r="P2080" s="51">
        <v>0</v>
      </c>
      <c r="Q2080">
        <v>100</v>
      </c>
      <c r="R2080" s="49" t="s">
        <v>10804</v>
      </c>
      <c r="S2080" s="49" t="s">
        <v>10804</v>
      </c>
      <c r="T2080" t="s">
        <v>84</v>
      </c>
      <c r="U2080" t="s">
        <v>24</v>
      </c>
      <c r="V2080" t="s">
        <v>85</v>
      </c>
      <c r="W2080" t="str">
        <f t="shared" ca="1" si="96"/>
        <v/>
      </c>
      <c r="X2080" t="str">
        <f t="shared" si="97"/>
        <v/>
      </c>
      <c r="Y2080" t="str">
        <f t="shared" ca="1" si="98"/>
        <v/>
      </c>
    </row>
    <row r="2081" spans="1:25" x14ac:dyDescent="0.25">
      <c r="A2081">
        <v>3605</v>
      </c>
      <c r="B2081" t="s">
        <v>94</v>
      </c>
      <c r="C2081" t="s">
        <v>79</v>
      </c>
      <c r="D2081" t="s">
        <v>80</v>
      </c>
      <c r="E2081" t="s">
        <v>22</v>
      </c>
      <c r="F2081" t="s">
        <v>81</v>
      </c>
      <c r="G2081" t="s">
        <v>3335</v>
      </c>
      <c r="H2081" t="s">
        <v>23</v>
      </c>
      <c r="I2081" t="s">
        <v>23</v>
      </c>
      <c r="J2081" s="49" t="s">
        <v>10802</v>
      </c>
      <c r="K2081" t="s">
        <v>82</v>
      </c>
      <c r="L2081" t="s">
        <v>83</v>
      </c>
      <c r="M2081" s="50">
        <v>42640</v>
      </c>
      <c r="N2081" s="50">
        <v>42640</v>
      </c>
      <c r="O2081" s="51">
        <v>1</v>
      </c>
      <c r="P2081" s="51">
        <v>0</v>
      </c>
      <c r="Q2081">
        <v>100</v>
      </c>
      <c r="R2081" s="49" t="s">
        <v>10805</v>
      </c>
      <c r="S2081" s="49" t="s">
        <v>10802</v>
      </c>
      <c r="T2081" t="s">
        <v>84</v>
      </c>
      <c r="U2081" t="s">
        <v>24</v>
      </c>
      <c r="V2081" t="s">
        <v>85</v>
      </c>
      <c r="W2081" t="str">
        <f t="shared" ca="1" si="96"/>
        <v/>
      </c>
      <c r="X2081" t="str">
        <f t="shared" si="97"/>
        <v/>
      </c>
      <c r="Y2081" t="str">
        <f t="shared" ca="1" si="98"/>
        <v/>
      </c>
    </row>
    <row r="2082" spans="1:25" x14ac:dyDescent="0.25">
      <c r="A2082">
        <v>3607</v>
      </c>
      <c r="B2082" t="s">
        <v>94</v>
      </c>
      <c r="C2082" t="s">
        <v>79</v>
      </c>
      <c r="D2082" t="s">
        <v>80</v>
      </c>
      <c r="E2082" t="s">
        <v>22</v>
      </c>
      <c r="F2082" t="s">
        <v>81</v>
      </c>
      <c r="G2082" t="s">
        <v>10806</v>
      </c>
      <c r="H2082" t="s">
        <v>23</v>
      </c>
      <c r="I2082" t="s">
        <v>23</v>
      </c>
      <c r="J2082" s="49" t="s">
        <v>10802</v>
      </c>
      <c r="K2082" t="s">
        <v>82</v>
      </c>
      <c r="L2082" t="s">
        <v>83</v>
      </c>
      <c r="M2082" s="50">
        <v>42640</v>
      </c>
      <c r="N2082" s="50">
        <v>42640</v>
      </c>
      <c r="O2082" s="51">
        <v>1</v>
      </c>
      <c r="P2082" s="51">
        <v>0</v>
      </c>
      <c r="Q2082">
        <v>100</v>
      </c>
      <c r="R2082" s="49" t="s">
        <v>10807</v>
      </c>
      <c r="S2082" s="49" t="s">
        <v>10807</v>
      </c>
      <c r="T2082" t="s">
        <v>84</v>
      </c>
      <c r="U2082" t="s">
        <v>24</v>
      </c>
      <c r="V2082" t="s">
        <v>85</v>
      </c>
      <c r="W2082" t="str">
        <f t="shared" ca="1" si="96"/>
        <v/>
      </c>
      <c r="X2082" t="str">
        <f t="shared" si="97"/>
        <v/>
      </c>
      <c r="Y2082" t="str">
        <f t="shared" ca="1" si="98"/>
        <v/>
      </c>
    </row>
    <row r="2083" spans="1:25" x14ac:dyDescent="0.25">
      <c r="A2083">
        <v>3610</v>
      </c>
      <c r="B2083" t="s">
        <v>94</v>
      </c>
      <c r="C2083" t="s">
        <v>79</v>
      </c>
      <c r="D2083" t="s">
        <v>80</v>
      </c>
      <c r="E2083" t="s">
        <v>22</v>
      </c>
      <c r="F2083" t="s">
        <v>81</v>
      </c>
      <c r="G2083" t="s">
        <v>97</v>
      </c>
      <c r="H2083" t="s">
        <v>23</v>
      </c>
      <c r="I2083" t="s">
        <v>23</v>
      </c>
      <c r="J2083" s="49" t="s">
        <v>10802</v>
      </c>
      <c r="K2083" t="s">
        <v>82</v>
      </c>
      <c r="L2083" t="s">
        <v>83</v>
      </c>
      <c r="M2083" s="50">
        <v>42640</v>
      </c>
      <c r="N2083" s="50">
        <v>42640</v>
      </c>
      <c r="O2083" s="51">
        <v>0</v>
      </c>
      <c r="P2083" s="51">
        <v>0</v>
      </c>
      <c r="Q2083">
        <v>100</v>
      </c>
      <c r="R2083" s="49" t="s">
        <v>10808</v>
      </c>
      <c r="S2083" s="49" t="s">
        <v>10808</v>
      </c>
      <c r="T2083" t="s">
        <v>84</v>
      </c>
      <c r="U2083" t="s">
        <v>24</v>
      </c>
      <c r="V2083" t="s">
        <v>85</v>
      </c>
      <c r="W2083" t="str">
        <f t="shared" ca="1" si="96"/>
        <v/>
      </c>
      <c r="X2083" t="str">
        <f t="shared" si="97"/>
        <v/>
      </c>
      <c r="Y2083" t="str">
        <f t="shared" ca="1" si="98"/>
        <v/>
      </c>
    </row>
    <row r="2084" spans="1:25" x14ac:dyDescent="0.25">
      <c r="A2084">
        <v>3611</v>
      </c>
      <c r="B2084" t="s">
        <v>94</v>
      </c>
      <c r="C2084" t="s">
        <v>79</v>
      </c>
      <c r="D2084" t="s">
        <v>80</v>
      </c>
      <c r="E2084" t="s">
        <v>22</v>
      </c>
      <c r="F2084" t="s">
        <v>81</v>
      </c>
      <c r="G2084" t="s">
        <v>3335</v>
      </c>
      <c r="H2084" t="s">
        <v>23</v>
      </c>
      <c r="I2084" t="s">
        <v>23</v>
      </c>
      <c r="J2084" s="49" t="s">
        <v>10802</v>
      </c>
      <c r="K2084" t="s">
        <v>82</v>
      </c>
      <c r="L2084" t="s">
        <v>83</v>
      </c>
      <c r="M2084" s="50">
        <v>42642</v>
      </c>
      <c r="N2084" s="50">
        <v>42642</v>
      </c>
      <c r="O2084" s="51">
        <v>1</v>
      </c>
      <c r="P2084" s="51">
        <v>0</v>
      </c>
      <c r="Q2084">
        <v>100</v>
      </c>
      <c r="R2084" s="49" t="s">
        <v>10809</v>
      </c>
      <c r="S2084" s="49" t="s">
        <v>10809</v>
      </c>
      <c r="T2084" t="s">
        <v>84</v>
      </c>
      <c r="U2084" t="s">
        <v>24</v>
      </c>
      <c r="V2084" t="s">
        <v>85</v>
      </c>
      <c r="W2084" t="str">
        <f t="shared" ca="1" si="96"/>
        <v/>
      </c>
      <c r="X2084" t="str">
        <f t="shared" si="97"/>
        <v/>
      </c>
      <c r="Y2084" t="str">
        <f t="shared" ca="1" si="98"/>
        <v/>
      </c>
    </row>
    <row r="2085" spans="1:25" x14ac:dyDescent="0.25">
      <c r="A2085">
        <v>3612</v>
      </c>
      <c r="B2085" t="s">
        <v>94</v>
      </c>
      <c r="C2085" t="s">
        <v>79</v>
      </c>
      <c r="D2085" t="s">
        <v>80</v>
      </c>
      <c r="E2085" t="s">
        <v>22</v>
      </c>
      <c r="F2085" t="s">
        <v>81</v>
      </c>
      <c r="G2085" t="s">
        <v>97</v>
      </c>
      <c r="H2085" t="s">
        <v>23</v>
      </c>
      <c r="I2085" t="s">
        <v>23</v>
      </c>
      <c r="J2085" s="49" t="s">
        <v>10802</v>
      </c>
      <c r="K2085" t="s">
        <v>82</v>
      </c>
      <c r="L2085" t="s">
        <v>83</v>
      </c>
      <c r="M2085" s="50">
        <v>42642</v>
      </c>
      <c r="N2085" s="50">
        <v>42642</v>
      </c>
      <c r="O2085" s="51">
        <v>1</v>
      </c>
      <c r="P2085" s="51">
        <v>0</v>
      </c>
      <c r="Q2085">
        <v>100</v>
      </c>
      <c r="R2085" s="49" t="s">
        <v>10810</v>
      </c>
      <c r="S2085" s="49" t="s">
        <v>10810</v>
      </c>
      <c r="T2085" t="s">
        <v>84</v>
      </c>
      <c r="U2085" t="s">
        <v>24</v>
      </c>
      <c r="V2085" t="s">
        <v>85</v>
      </c>
      <c r="W2085" t="str">
        <f t="shared" ca="1" si="96"/>
        <v/>
      </c>
      <c r="X2085" t="str">
        <f t="shared" si="97"/>
        <v/>
      </c>
      <c r="Y2085" t="str">
        <f t="shared" ca="1" si="98"/>
        <v/>
      </c>
    </row>
    <row r="2086" spans="1:25" x14ac:dyDescent="0.25">
      <c r="A2086">
        <v>3615</v>
      </c>
      <c r="B2086" t="s">
        <v>94</v>
      </c>
      <c r="C2086" t="s">
        <v>79</v>
      </c>
      <c r="D2086" t="s">
        <v>80</v>
      </c>
      <c r="E2086" t="s">
        <v>22</v>
      </c>
      <c r="F2086" t="s">
        <v>81</v>
      </c>
      <c r="G2086" t="s">
        <v>97</v>
      </c>
      <c r="H2086" t="s">
        <v>23</v>
      </c>
      <c r="I2086" t="s">
        <v>23</v>
      </c>
      <c r="J2086" s="49" t="s">
        <v>10802</v>
      </c>
      <c r="K2086" t="s">
        <v>82</v>
      </c>
      <c r="L2086" t="s">
        <v>83</v>
      </c>
      <c r="M2086" s="50">
        <v>42641</v>
      </c>
      <c r="N2086" s="50">
        <v>42641</v>
      </c>
      <c r="O2086" s="51">
        <v>1</v>
      </c>
      <c r="P2086" s="51">
        <v>0</v>
      </c>
      <c r="Q2086">
        <v>100</v>
      </c>
      <c r="R2086" s="49" t="s">
        <v>10811</v>
      </c>
      <c r="S2086" s="49" t="s">
        <v>10811</v>
      </c>
      <c r="T2086" t="s">
        <v>84</v>
      </c>
      <c r="U2086" t="s">
        <v>24</v>
      </c>
      <c r="V2086" t="s">
        <v>85</v>
      </c>
      <c r="W2086" t="str">
        <f t="shared" ca="1" si="96"/>
        <v/>
      </c>
      <c r="X2086" t="str">
        <f t="shared" si="97"/>
        <v/>
      </c>
      <c r="Y2086" t="str">
        <f t="shared" ca="1" si="98"/>
        <v/>
      </c>
    </row>
    <row r="2087" spans="1:25" x14ac:dyDescent="0.25">
      <c r="A2087">
        <v>3616</v>
      </c>
      <c r="B2087" t="s">
        <v>94</v>
      </c>
      <c r="C2087" t="s">
        <v>79</v>
      </c>
      <c r="D2087" t="s">
        <v>80</v>
      </c>
      <c r="E2087" t="s">
        <v>22</v>
      </c>
      <c r="F2087" t="s">
        <v>81</v>
      </c>
      <c r="G2087" t="s">
        <v>10812</v>
      </c>
      <c r="H2087" t="s">
        <v>25</v>
      </c>
      <c r="I2087" t="s">
        <v>25</v>
      </c>
      <c r="J2087" s="49" t="s">
        <v>10813</v>
      </c>
      <c r="K2087" t="s">
        <v>82</v>
      </c>
      <c r="L2087" t="s">
        <v>83</v>
      </c>
      <c r="M2087" s="50">
        <v>42648</v>
      </c>
      <c r="N2087" s="50">
        <v>42648</v>
      </c>
      <c r="O2087" s="51">
        <v>1</v>
      </c>
      <c r="P2087" s="51">
        <v>0</v>
      </c>
      <c r="Q2087">
        <v>100</v>
      </c>
      <c r="R2087" s="49" t="s">
        <v>10814</v>
      </c>
      <c r="S2087" s="49" t="s">
        <v>10814</v>
      </c>
      <c r="T2087" t="s">
        <v>84</v>
      </c>
      <c r="U2087" t="s">
        <v>24</v>
      </c>
      <c r="V2087" t="s">
        <v>85</v>
      </c>
      <c r="W2087" t="str">
        <f t="shared" ca="1" si="96"/>
        <v/>
      </c>
      <c r="X2087" t="str">
        <f t="shared" si="97"/>
        <v/>
      </c>
      <c r="Y2087" t="str">
        <f t="shared" ca="1" si="98"/>
        <v/>
      </c>
    </row>
    <row r="2088" spans="1:25" x14ac:dyDescent="0.25">
      <c r="A2088">
        <v>3617</v>
      </c>
      <c r="B2088" t="s">
        <v>94</v>
      </c>
      <c r="C2088" t="s">
        <v>79</v>
      </c>
      <c r="D2088" t="s">
        <v>80</v>
      </c>
      <c r="E2088" t="s">
        <v>22</v>
      </c>
      <c r="F2088" t="s">
        <v>81</v>
      </c>
      <c r="G2088" t="s">
        <v>97</v>
      </c>
      <c r="H2088" t="s">
        <v>23</v>
      </c>
      <c r="I2088" t="s">
        <v>23</v>
      </c>
      <c r="J2088" s="49" t="s">
        <v>10802</v>
      </c>
      <c r="K2088" t="s">
        <v>82</v>
      </c>
      <c r="L2088" t="s">
        <v>83</v>
      </c>
      <c r="M2088" s="50">
        <v>42641</v>
      </c>
      <c r="N2088" s="50">
        <v>42641</v>
      </c>
      <c r="O2088" s="51">
        <v>1</v>
      </c>
      <c r="P2088" s="51">
        <v>0</v>
      </c>
      <c r="Q2088">
        <v>100</v>
      </c>
      <c r="R2088" s="49" t="s">
        <v>10815</v>
      </c>
      <c r="S2088" s="49" t="s">
        <v>10815</v>
      </c>
      <c r="T2088" t="s">
        <v>84</v>
      </c>
      <c r="U2088" t="s">
        <v>24</v>
      </c>
      <c r="V2088" t="s">
        <v>85</v>
      </c>
      <c r="W2088" t="str">
        <f t="shared" ca="1" si="96"/>
        <v/>
      </c>
      <c r="X2088" t="str">
        <f t="shared" si="97"/>
        <v/>
      </c>
      <c r="Y2088" t="str">
        <f t="shared" ca="1" si="98"/>
        <v/>
      </c>
    </row>
    <row r="2089" spans="1:25" x14ac:dyDescent="0.25">
      <c r="A2089">
        <v>3618</v>
      </c>
      <c r="B2089" t="s">
        <v>94</v>
      </c>
      <c r="C2089" t="s">
        <v>79</v>
      </c>
      <c r="D2089" t="s">
        <v>80</v>
      </c>
      <c r="E2089" t="s">
        <v>22</v>
      </c>
      <c r="F2089" t="s">
        <v>81</v>
      </c>
      <c r="G2089" t="s">
        <v>10816</v>
      </c>
      <c r="H2089" t="s">
        <v>23</v>
      </c>
      <c r="I2089" t="s">
        <v>23</v>
      </c>
      <c r="J2089" s="49" t="s">
        <v>10802</v>
      </c>
      <c r="K2089" t="s">
        <v>82</v>
      </c>
      <c r="L2089" t="s">
        <v>83</v>
      </c>
      <c r="M2089" s="50">
        <v>42641</v>
      </c>
      <c r="N2089" s="50">
        <v>42641</v>
      </c>
      <c r="O2089" s="51">
        <v>1</v>
      </c>
      <c r="P2089" s="51">
        <v>0</v>
      </c>
      <c r="Q2089">
        <v>100</v>
      </c>
      <c r="R2089" s="49" t="s">
        <v>10817</v>
      </c>
      <c r="S2089" s="49" t="s">
        <v>10817</v>
      </c>
      <c r="T2089" t="s">
        <v>84</v>
      </c>
      <c r="U2089" t="s">
        <v>24</v>
      </c>
      <c r="V2089" t="s">
        <v>85</v>
      </c>
      <c r="W2089" t="str">
        <f t="shared" ca="1" si="96"/>
        <v/>
      </c>
      <c r="X2089" t="str">
        <f t="shared" si="97"/>
        <v/>
      </c>
      <c r="Y2089" t="str">
        <f t="shared" ca="1" si="98"/>
        <v/>
      </c>
    </row>
    <row r="2090" spans="1:25" x14ac:dyDescent="0.25">
      <c r="A2090">
        <v>3619</v>
      </c>
      <c r="B2090" t="s">
        <v>94</v>
      </c>
      <c r="C2090" t="s">
        <v>79</v>
      </c>
      <c r="D2090" t="s">
        <v>80</v>
      </c>
      <c r="E2090" t="s">
        <v>22</v>
      </c>
      <c r="F2090" t="s">
        <v>81</v>
      </c>
      <c r="G2090" t="s">
        <v>3557</v>
      </c>
      <c r="H2090" t="s">
        <v>23</v>
      </c>
      <c r="I2090" t="s">
        <v>23</v>
      </c>
      <c r="J2090" s="49" t="s">
        <v>10818</v>
      </c>
      <c r="K2090" t="s">
        <v>82</v>
      </c>
      <c r="L2090" t="s">
        <v>83</v>
      </c>
      <c r="M2090" s="50">
        <v>42641</v>
      </c>
      <c r="N2090" s="50">
        <v>42641</v>
      </c>
      <c r="O2090" s="51">
        <v>1</v>
      </c>
      <c r="P2090" s="51">
        <v>0</v>
      </c>
      <c r="Q2090">
        <v>100</v>
      </c>
      <c r="R2090" s="49" t="s">
        <v>10819</v>
      </c>
      <c r="S2090" s="49" t="s">
        <v>10819</v>
      </c>
      <c r="T2090" t="s">
        <v>84</v>
      </c>
      <c r="U2090" t="s">
        <v>24</v>
      </c>
      <c r="V2090" t="s">
        <v>85</v>
      </c>
      <c r="W2090" t="str">
        <f t="shared" ca="1" si="96"/>
        <v/>
      </c>
      <c r="X2090" t="str">
        <f t="shared" si="97"/>
        <v/>
      </c>
      <c r="Y2090" t="str">
        <f t="shared" ca="1" si="98"/>
        <v/>
      </c>
    </row>
    <row r="2091" spans="1:25" x14ac:dyDescent="0.25">
      <c r="A2091">
        <v>3620</v>
      </c>
      <c r="B2091" t="s">
        <v>94</v>
      </c>
      <c r="C2091" t="s">
        <v>79</v>
      </c>
      <c r="D2091" t="s">
        <v>80</v>
      </c>
      <c r="E2091" t="s">
        <v>22</v>
      </c>
      <c r="F2091" t="s">
        <v>81</v>
      </c>
      <c r="G2091" t="s">
        <v>547</v>
      </c>
      <c r="H2091" t="s">
        <v>23</v>
      </c>
      <c r="I2091" t="s">
        <v>23</v>
      </c>
      <c r="J2091" s="49" t="s">
        <v>10820</v>
      </c>
      <c r="K2091" t="s">
        <v>82</v>
      </c>
      <c r="L2091" t="s">
        <v>83</v>
      </c>
      <c r="M2091" s="50">
        <v>42641</v>
      </c>
      <c r="N2091" s="50">
        <v>42641</v>
      </c>
      <c r="O2091" s="51">
        <v>1</v>
      </c>
      <c r="P2091" s="51">
        <v>0</v>
      </c>
      <c r="Q2091">
        <v>100</v>
      </c>
      <c r="R2091" s="49" t="s">
        <v>10821</v>
      </c>
      <c r="S2091" s="49" t="s">
        <v>10821</v>
      </c>
      <c r="T2091" t="s">
        <v>84</v>
      </c>
      <c r="U2091" t="s">
        <v>24</v>
      </c>
      <c r="V2091" t="s">
        <v>85</v>
      </c>
      <c r="W2091" t="str">
        <f t="shared" ca="1" si="96"/>
        <v/>
      </c>
      <c r="X2091" t="str">
        <f t="shared" si="97"/>
        <v/>
      </c>
      <c r="Y2091" t="str">
        <f t="shared" ca="1" si="98"/>
        <v/>
      </c>
    </row>
    <row r="2092" spans="1:25" x14ac:dyDescent="0.25">
      <c r="A2092">
        <v>3622</v>
      </c>
      <c r="B2092" t="s">
        <v>94</v>
      </c>
      <c r="C2092" t="s">
        <v>79</v>
      </c>
      <c r="D2092" t="s">
        <v>80</v>
      </c>
      <c r="E2092" t="s">
        <v>22</v>
      </c>
      <c r="F2092" t="s">
        <v>81</v>
      </c>
      <c r="G2092" t="s">
        <v>97</v>
      </c>
      <c r="H2092" t="s">
        <v>23</v>
      </c>
      <c r="I2092" t="s">
        <v>23</v>
      </c>
      <c r="J2092" s="49" t="s">
        <v>10822</v>
      </c>
      <c r="K2092" t="s">
        <v>82</v>
      </c>
      <c r="L2092" t="s">
        <v>83</v>
      </c>
      <c r="M2092" s="50">
        <v>42641</v>
      </c>
      <c r="N2092" s="50">
        <v>42641</v>
      </c>
      <c r="O2092" s="51">
        <v>1</v>
      </c>
      <c r="P2092" s="51">
        <v>0</v>
      </c>
      <c r="Q2092">
        <v>100</v>
      </c>
      <c r="R2092" s="49" t="s">
        <v>10823</v>
      </c>
      <c r="S2092" s="49" t="s">
        <v>10823</v>
      </c>
      <c r="T2092" t="s">
        <v>84</v>
      </c>
      <c r="U2092" t="s">
        <v>24</v>
      </c>
      <c r="V2092" t="s">
        <v>85</v>
      </c>
      <c r="W2092" t="str">
        <f t="shared" ca="1" si="96"/>
        <v/>
      </c>
      <c r="X2092" t="str">
        <f t="shared" si="97"/>
        <v/>
      </c>
      <c r="Y2092" t="str">
        <f t="shared" ca="1" si="98"/>
        <v/>
      </c>
    </row>
    <row r="2093" spans="1:25" x14ac:dyDescent="0.25">
      <c r="A2093">
        <v>3623</v>
      </c>
      <c r="B2093" t="s">
        <v>94</v>
      </c>
      <c r="C2093" t="s">
        <v>79</v>
      </c>
      <c r="D2093" t="s">
        <v>80</v>
      </c>
      <c r="E2093" t="s">
        <v>22</v>
      </c>
      <c r="F2093" t="s">
        <v>81</v>
      </c>
      <c r="G2093" t="s">
        <v>10824</v>
      </c>
      <c r="H2093" t="s">
        <v>23</v>
      </c>
      <c r="I2093" t="s">
        <v>23</v>
      </c>
      <c r="J2093" s="49" t="s">
        <v>10825</v>
      </c>
      <c r="K2093" t="s">
        <v>82</v>
      </c>
      <c r="L2093" t="s">
        <v>83</v>
      </c>
      <c r="M2093" s="50">
        <v>42641</v>
      </c>
      <c r="N2093" s="50">
        <v>42641</v>
      </c>
      <c r="O2093" s="51">
        <v>1</v>
      </c>
      <c r="P2093" s="51">
        <v>0</v>
      </c>
      <c r="Q2093">
        <v>100</v>
      </c>
      <c r="R2093" s="49" t="s">
        <v>10826</v>
      </c>
      <c r="S2093" s="49" t="s">
        <v>10826</v>
      </c>
      <c r="T2093" t="s">
        <v>84</v>
      </c>
      <c r="U2093" t="s">
        <v>24</v>
      </c>
      <c r="V2093" t="s">
        <v>85</v>
      </c>
      <c r="W2093" t="str">
        <f t="shared" ca="1" si="96"/>
        <v/>
      </c>
      <c r="X2093" t="str">
        <f t="shared" si="97"/>
        <v/>
      </c>
      <c r="Y2093" t="str">
        <f t="shared" ca="1" si="98"/>
        <v/>
      </c>
    </row>
    <row r="2094" spans="1:25" x14ac:dyDescent="0.25">
      <c r="A2094">
        <v>3624</v>
      </c>
      <c r="B2094" t="s">
        <v>94</v>
      </c>
      <c r="C2094" t="s">
        <v>79</v>
      </c>
      <c r="D2094" t="s">
        <v>80</v>
      </c>
      <c r="E2094" t="s">
        <v>22</v>
      </c>
      <c r="F2094" t="s">
        <v>81</v>
      </c>
      <c r="G2094" t="s">
        <v>547</v>
      </c>
      <c r="H2094" t="s">
        <v>23</v>
      </c>
      <c r="I2094" t="s">
        <v>23</v>
      </c>
      <c r="J2094" s="49" t="s">
        <v>10827</v>
      </c>
      <c r="K2094" t="s">
        <v>82</v>
      </c>
      <c r="L2094" t="s">
        <v>83</v>
      </c>
      <c r="M2094" s="50">
        <v>42642</v>
      </c>
      <c r="N2094" s="50">
        <v>42642</v>
      </c>
      <c r="O2094" s="51">
        <v>1</v>
      </c>
      <c r="P2094" s="51">
        <v>0</v>
      </c>
      <c r="Q2094">
        <v>100</v>
      </c>
      <c r="R2094" s="49" t="s">
        <v>10828</v>
      </c>
      <c r="S2094" s="49" t="s">
        <v>10828</v>
      </c>
      <c r="T2094" t="s">
        <v>84</v>
      </c>
      <c r="U2094" t="s">
        <v>24</v>
      </c>
      <c r="V2094" t="s">
        <v>85</v>
      </c>
      <c r="W2094" t="str">
        <f t="shared" ca="1" si="96"/>
        <v/>
      </c>
      <c r="X2094" t="str">
        <f t="shared" si="97"/>
        <v/>
      </c>
      <c r="Y2094" t="str">
        <f t="shared" ca="1" si="98"/>
        <v/>
      </c>
    </row>
    <row r="2095" spans="1:25" x14ac:dyDescent="0.25">
      <c r="A2095">
        <v>3626</v>
      </c>
      <c r="B2095" t="s">
        <v>94</v>
      </c>
      <c r="C2095" t="s">
        <v>79</v>
      </c>
      <c r="D2095" t="s">
        <v>80</v>
      </c>
      <c r="E2095" t="s">
        <v>22</v>
      </c>
      <c r="F2095" t="s">
        <v>81</v>
      </c>
      <c r="G2095" t="s">
        <v>10829</v>
      </c>
      <c r="H2095" t="s">
        <v>23</v>
      </c>
      <c r="I2095" t="s">
        <v>23</v>
      </c>
      <c r="J2095" s="49" t="s">
        <v>10830</v>
      </c>
      <c r="K2095" t="s">
        <v>82</v>
      </c>
      <c r="L2095" t="s">
        <v>83</v>
      </c>
      <c r="M2095" s="50">
        <v>42642</v>
      </c>
      <c r="N2095" s="50">
        <v>42642</v>
      </c>
      <c r="O2095" s="51">
        <v>1</v>
      </c>
      <c r="P2095" s="51">
        <v>0</v>
      </c>
      <c r="Q2095">
        <v>100</v>
      </c>
      <c r="R2095" s="49" t="s">
        <v>10831</v>
      </c>
      <c r="S2095" s="49" t="s">
        <v>10831</v>
      </c>
      <c r="T2095" t="s">
        <v>84</v>
      </c>
      <c r="U2095" t="s">
        <v>24</v>
      </c>
      <c r="V2095" t="s">
        <v>85</v>
      </c>
      <c r="W2095" t="str">
        <f t="shared" ca="1" si="96"/>
        <v/>
      </c>
      <c r="X2095" t="str">
        <f t="shared" si="97"/>
        <v/>
      </c>
      <c r="Y2095" t="str">
        <f t="shared" ca="1" si="98"/>
        <v/>
      </c>
    </row>
    <row r="2096" spans="1:25" x14ac:dyDescent="0.25">
      <c r="A2096">
        <v>3627</v>
      </c>
      <c r="B2096" t="s">
        <v>94</v>
      </c>
      <c r="C2096" t="s">
        <v>79</v>
      </c>
      <c r="D2096" t="s">
        <v>80</v>
      </c>
      <c r="E2096" t="s">
        <v>22</v>
      </c>
      <c r="F2096" t="s">
        <v>81</v>
      </c>
      <c r="G2096" t="s">
        <v>547</v>
      </c>
      <c r="H2096" t="s">
        <v>23</v>
      </c>
      <c r="I2096" t="s">
        <v>23</v>
      </c>
      <c r="J2096" s="49" t="s">
        <v>10832</v>
      </c>
      <c r="K2096" t="s">
        <v>82</v>
      </c>
      <c r="L2096" t="s">
        <v>83</v>
      </c>
      <c r="M2096" s="50">
        <v>42642</v>
      </c>
      <c r="N2096" s="50">
        <v>42642</v>
      </c>
      <c r="O2096" s="51">
        <v>1</v>
      </c>
      <c r="P2096" s="51">
        <v>0</v>
      </c>
      <c r="Q2096">
        <v>100</v>
      </c>
      <c r="R2096" s="49" t="s">
        <v>10833</v>
      </c>
      <c r="S2096" s="49" t="s">
        <v>10833</v>
      </c>
      <c r="T2096" t="s">
        <v>84</v>
      </c>
      <c r="U2096" t="s">
        <v>24</v>
      </c>
      <c r="V2096" t="s">
        <v>85</v>
      </c>
      <c r="W2096" t="str">
        <f t="shared" ca="1" si="96"/>
        <v/>
      </c>
      <c r="X2096" t="str">
        <f t="shared" si="97"/>
        <v/>
      </c>
      <c r="Y2096" t="str">
        <f t="shared" ca="1" si="98"/>
        <v/>
      </c>
    </row>
    <row r="2097" spans="1:25" x14ac:dyDescent="0.25">
      <c r="A2097">
        <v>3628</v>
      </c>
      <c r="B2097" t="s">
        <v>94</v>
      </c>
      <c r="C2097" t="s">
        <v>79</v>
      </c>
      <c r="D2097" t="s">
        <v>80</v>
      </c>
      <c r="E2097" t="s">
        <v>22</v>
      </c>
      <c r="F2097" t="s">
        <v>81</v>
      </c>
      <c r="G2097" t="s">
        <v>97</v>
      </c>
      <c r="H2097" t="s">
        <v>23</v>
      </c>
      <c r="I2097" t="s">
        <v>23</v>
      </c>
      <c r="J2097" s="49" t="s">
        <v>10834</v>
      </c>
      <c r="K2097" t="s">
        <v>82</v>
      </c>
      <c r="L2097" t="s">
        <v>83</v>
      </c>
      <c r="M2097" s="50">
        <v>42642</v>
      </c>
      <c r="N2097" s="50">
        <v>42642</v>
      </c>
      <c r="O2097" s="51">
        <v>1</v>
      </c>
      <c r="P2097" s="51">
        <v>0</v>
      </c>
      <c r="Q2097">
        <v>100</v>
      </c>
      <c r="R2097" s="49" t="s">
        <v>10835</v>
      </c>
      <c r="S2097" s="49" t="s">
        <v>10835</v>
      </c>
      <c r="T2097" t="s">
        <v>84</v>
      </c>
      <c r="U2097" t="s">
        <v>24</v>
      </c>
      <c r="V2097" t="s">
        <v>85</v>
      </c>
      <c r="W2097" t="str">
        <f t="shared" ca="1" si="96"/>
        <v/>
      </c>
      <c r="X2097" t="str">
        <f t="shared" si="97"/>
        <v/>
      </c>
      <c r="Y2097" t="str">
        <f t="shared" ca="1" si="98"/>
        <v/>
      </c>
    </row>
    <row r="2098" spans="1:25" x14ac:dyDescent="0.25">
      <c r="A2098">
        <v>3629</v>
      </c>
      <c r="B2098" t="s">
        <v>94</v>
      </c>
      <c r="C2098" t="s">
        <v>79</v>
      </c>
      <c r="D2098" t="s">
        <v>80</v>
      </c>
      <c r="E2098" t="s">
        <v>22</v>
      </c>
      <c r="F2098" t="s">
        <v>81</v>
      </c>
      <c r="G2098" t="s">
        <v>97</v>
      </c>
      <c r="H2098" t="s">
        <v>23</v>
      </c>
      <c r="I2098" t="s">
        <v>23</v>
      </c>
      <c r="J2098" s="49" t="s">
        <v>10836</v>
      </c>
      <c r="K2098" t="s">
        <v>82</v>
      </c>
      <c r="L2098" t="s">
        <v>83</v>
      </c>
      <c r="M2098" s="50">
        <v>42642</v>
      </c>
      <c r="N2098" s="50">
        <v>42642</v>
      </c>
      <c r="O2098" s="51">
        <v>1</v>
      </c>
      <c r="P2098" s="51">
        <v>0</v>
      </c>
      <c r="Q2098">
        <v>100</v>
      </c>
      <c r="R2098" s="49" t="s">
        <v>10837</v>
      </c>
      <c r="S2098" s="49" t="s">
        <v>10837</v>
      </c>
      <c r="T2098" t="s">
        <v>84</v>
      </c>
      <c r="U2098" t="s">
        <v>24</v>
      </c>
      <c r="V2098" t="s">
        <v>85</v>
      </c>
      <c r="W2098" t="str">
        <f t="shared" ca="1" si="96"/>
        <v/>
      </c>
      <c r="X2098" t="str">
        <f t="shared" si="97"/>
        <v/>
      </c>
      <c r="Y2098" t="str">
        <f t="shared" ca="1" si="98"/>
        <v/>
      </c>
    </row>
    <row r="2099" spans="1:25" x14ac:dyDescent="0.25">
      <c r="A2099">
        <v>3630</v>
      </c>
      <c r="B2099" t="s">
        <v>94</v>
      </c>
      <c r="C2099" t="s">
        <v>79</v>
      </c>
      <c r="D2099" t="s">
        <v>80</v>
      </c>
      <c r="E2099" t="s">
        <v>22</v>
      </c>
      <c r="F2099" t="s">
        <v>81</v>
      </c>
      <c r="G2099" t="s">
        <v>3335</v>
      </c>
      <c r="H2099" t="s">
        <v>23</v>
      </c>
      <c r="I2099" t="s">
        <v>23</v>
      </c>
      <c r="J2099" s="49" t="s">
        <v>10838</v>
      </c>
      <c r="K2099" t="s">
        <v>82</v>
      </c>
      <c r="L2099" t="s">
        <v>83</v>
      </c>
      <c r="M2099" s="50">
        <v>42642</v>
      </c>
      <c r="N2099" s="50">
        <v>42642</v>
      </c>
      <c r="O2099" s="51">
        <v>1</v>
      </c>
      <c r="P2099" s="51">
        <v>0</v>
      </c>
      <c r="Q2099">
        <v>100</v>
      </c>
      <c r="R2099" s="49" t="s">
        <v>10839</v>
      </c>
      <c r="S2099" s="49" t="s">
        <v>10839</v>
      </c>
      <c r="T2099" t="s">
        <v>84</v>
      </c>
      <c r="U2099" t="s">
        <v>24</v>
      </c>
      <c r="V2099" t="s">
        <v>85</v>
      </c>
      <c r="W2099" t="str">
        <f t="shared" ca="1" si="96"/>
        <v/>
      </c>
      <c r="X2099" t="str">
        <f t="shared" si="97"/>
        <v/>
      </c>
      <c r="Y2099" t="str">
        <f t="shared" ca="1" si="98"/>
        <v/>
      </c>
    </row>
    <row r="2100" spans="1:25" x14ac:dyDescent="0.25">
      <c r="A2100">
        <v>3631</v>
      </c>
      <c r="B2100" t="s">
        <v>94</v>
      </c>
      <c r="C2100" t="s">
        <v>79</v>
      </c>
      <c r="D2100" t="s">
        <v>80</v>
      </c>
      <c r="E2100" t="s">
        <v>22</v>
      </c>
      <c r="F2100" t="s">
        <v>81</v>
      </c>
      <c r="G2100" t="s">
        <v>97</v>
      </c>
      <c r="H2100" t="s">
        <v>23</v>
      </c>
      <c r="I2100" t="s">
        <v>23</v>
      </c>
      <c r="J2100" s="49" t="s">
        <v>10840</v>
      </c>
      <c r="K2100" t="s">
        <v>82</v>
      </c>
      <c r="L2100" t="s">
        <v>83</v>
      </c>
      <c r="M2100" s="50">
        <v>42642</v>
      </c>
      <c r="N2100" s="50">
        <v>42642</v>
      </c>
      <c r="O2100" s="51">
        <v>1</v>
      </c>
      <c r="P2100" s="51">
        <v>0</v>
      </c>
      <c r="Q2100">
        <v>100</v>
      </c>
      <c r="R2100" s="49" t="s">
        <v>10841</v>
      </c>
      <c r="S2100" s="49" t="s">
        <v>10841</v>
      </c>
      <c r="T2100" t="s">
        <v>84</v>
      </c>
      <c r="U2100" t="s">
        <v>24</v>
      </c>
      <c r="V2100" t="s">
        <v>85</v>
      </c>
      <c r="W2100" t="str">
        <f t="shared" ca="1" si="96"/>
        <v/>
      </c>
      <c r="X2100" t="str">
        <f t="shared" si="97"/>
        <v/>
      </c>
      <c r="Y2100" t="str">
        <f t="shared" ca="1" si="98"/>
        <v/>
      </c>
    </row>
    <row r="2101" spans="1:25" x14ac:dyDescent="0.25">
      <c r="A2101">
        <v>3632</v>
      </c>
      <c r="B2101" t="s">
        <v>94</v>
      </c>
      <c r="C2101" t="s">
        <v>79</v>
      </c>
      <c r="D2101" t="s">
        <v>80</v>
      </c>
      <c r="E2101" t="s">
        <v>22</v>
      </c>
      <c r="F2101" t="s">
        <v>81</v>
      </c>
      <c r="G2101" t="s">
        <v>10842</v>
      </c>
      <c r="H2101" t="s">
        <v>23</v>
      </c>
      <c r="I2101" t="s">
        <v>23</v>
      </c>
      <c r="J2101" s="49" t="s">
        <v>10843</v>
      </c>
      <c r="K2101" t="s">
        <v>82</v>
      </c>
      <c r="L2101" t="s">
        <v>83</v>
      </c>
      <c r="M2101" s="50">
        <v>42642</v>
      </c>
      <c r="N2101" s="50">
        <v>42642</v>
      </c>
      <c r="O2101" s="51">
        <v>1</v>
      </c>
      <c r="P2101" s="51">
        <v>0</v>
      </c>
      <c r="Q2101">
        <v>100</v>
      </c>
      <c r="R2101" s="49" t="s">
        <v>10844</v>
      </c>
      <c r="S2101" s="49" t="s">
        <v>10844</v>
      </c>
      <c r="T2101" t="s">
        <v>84</v>
      </c>
      <c r="U2101" t="s">
        <v>24</v>
      </c>
      <c r="V2101" t="s">
        <v>85</v>
      </c>
      <c r="W2101" t="str">
        <f t="shared" ca="1" si="96"/>
        <v/>
      </c>
      <c r="X2101" t="str">
        <f t="shared" si="97"/>
        <v/>
      </c>
      <c r="Y2101" t="str">
        <f t="shared" ca="1" si="98"/>
        <v/>
      </c>
    </row>
    <row r="2102" spans="1:25" x14ac:dyDescent="0.25">
      <c r="A2102">
        <v>3633</v>
      </c>
      <c r="B2102" t="s">
        <v>94</v>
      </c>
      <c r="C2102" t="s">
        <v>79</v>
      </c>
      <c r="D2102" t="s">
        <v>80</v>
      </c>
      <c r="E2102" t="s">
        <v>22</v>
      </c>
      <c r="F2102" t="s">
        <v>81</v>
      </c>
      <c r="G2102" t="s">
        <v>97</v>
      </c>
      <c r="H2102" t="s">
        <v>23</v>
      </c>
      <c r="I2102" t="s">
        <v>23</v>
      </c>
      <c r="J2102" s="49" t="s">
        <v>10845</v>
      </c>
      <c r="K2102" t="s">
        <v>82</v>
      </c>
      <c r="L2102" t="s">
        <v>83</v>
      </c>
      <c r="M2102" s="50">
        <v>42642</v>
      </c>
      <c r="N2102" s="50">
        <v>42642</v>
      </c>
      <c r="O2102" s="51">
        <v>1</v>
      </c>
      <c r="P2102" s="51">
        <v>0</v>
      </c>
      <c r="Q2102">
        <v>100</v>
      </c>
      <c r="R2102" s="49" t="s">
        <v>10846</v>
      </c>
      <c r="S2102" s="49" t="s">
        <v>10846</v>
      </c>
      <c r="T2102" t="s">
        <v>84</v>
      </c>
      <c r="U2102" t="s">
        <v>24</v>
      </c>
      <c r="V2102" t="s">
        <v>85</v>
      </c>
      <c r="W2102" t="str">
        <f t="shared" ca="1" si="96"/>
        <v/>
      </c>
      <c r="X2102" t="str">
        <f t="shared" si="97"/>
        <v/>
      </c>
      <c r="Y2102" t="str">
        <f t="shared" ca="1" si="98"/>
        <v/>
      </c>
    </row>
    <row r="2103" spans="1:25" x14ac:dyDescent="0.25">
      <c r="A2103">
        <v>3635</v>
      </c>
      <c r="B2103" t="s">
        <v>94</v>
      </c>
      <c r="C2103" t="s">
        <v>79</v>
      </c>
      <c r="D2103" t="s">
        <v>80</v>
      </c>
      <c r="E2103" t="s">
        <v>22</v>
      </c>
      <c r="F2103" t="s">
        <v>81</v>
      </c>
      <c r="G2103" t="s">
        <v>97</v>
      </c>
      <c r="H2103" t="s">
        <v>23</v>
      </c>
      <c r="I2103" t="s">
        <v>23</v>
      </c>
      <c r="J2103" s="49" t="s">
        <v>10847</v>
      </c>
      <c r="K2103" t="s">
        <v>82</v>
      </c>
      <c r="L2103" t="s">
        <v>83</v>
      </c>
      <c r="M2103" s="50">
        <v>42642</v>
      </c>
      <c r="N2103" s="50">
        <v>42642</v>
      </c>
      <c r="O2103" s="51">
        <v>1</v>
      </c>
      <c r="P2103" s="51">
        <v>0</v>
      </c>
      <c r="Q2103">
        <v>100</v>
      </c>
      <c r="R2103" s="49" t="s">
        <v>10848</v>
      </c>
      <c r="S2103" s="49" t="s">
        <v>10848</v>
      </c>
      <c r="T2103" t="s">
        <v>84</v>
      </c>
      <c r="U2103" t="s">
        <v>24</v>
      </c>
      <c r="V2103" t="s">
        <v>85</v>
      </c>
      <c r="W2103" t="str">
        <f t="shared" ca="1" si="96"/>
        <v/>
      </c>
      <c r="X2103" t="str">
        <f t="shared" si="97"/>
        <v/>
      </c>
      <c r="Y2103" t="str">
        <f t="shared" ca="1" si="98"/>
        <v/>
      </c>
    </row>
    <row r="2104" spans="1:25" x14ac:dyDescent="0.25">
      <c r="A2104">
        <v>3639</v>
      </c>
      <c r="B2104" t="s">
        <v>94</v>
      </c>
      <c r="C2104" t="s">
        <v>79</v>
      </c>
      <c r="D2104" t="s">
        <v>80</v>
      </c>
      <c r="E2104" t="s">
        <v>22</v>
      </c>
      <c r="F2104" t="s">
        <v>81</v>
      </c>
      <c r="G2104" t="s">
        <v>97</v>
      </c>
      <c r="H2104" t="s">
        <v>23</v>
      </c>
      <c r="I2104" t="s">
        <v>23</v>
      </c>
      <c r="J2104" s="49" t="s">
        <v>10849</v>
      </c>
      <c r="K2104" t="s">
        <v>82</v>
      </c>
      <c r="L2104" t="s">
        <v>83</v>
      </c>
      <c r="M2104" s="50">
        <v>42643</v>
      </c>
      <c r="N2104" s="50">
        <v>42643</v>
      </c>
      <c r="O2104" s="51">
        <v>1</v>
      </c>
      <c r="P2104" s="51">
        <v>0</v>
      </c>
      <c r="Q2104">
        <v>100</v>
      </c>
      <c r="R2104" s="49" t="s">
        <v>10850</v>
      </c>
      <c r="S2104" s="49" t="s">
        <v>10850</v>
      </c>
      <c r="T2104" t="s">
        <v>84</v>
      </c>
      <c r="U2104" t="s">
        <v>24</v>
      </c>
      <c r="V2104" t="s">
        <v>85</v>
      </c>
      <c r="W2104" t="str">
        <f t="shared" ca="1" si="96"/>
        <v/>
      </c>
      <c r="X2104" t="str">
        <f t="shared" si="97"/>
        <v/>
      </c>
      <c r="Y2104" t="str">
        <f t="shared" ca="1" si="98"/>
        <v/>
      </c>
    </row>
    <row r="2105" spans="1:25" x14ac:dyDescent="0.25">
      <c r="A2105">
        <v>3640</v>
      </c>
      <c r="B2105" t="s">
        <v>94</v>
      </c>
      <c r="C2105" t="s">
        <v>79</v>
      </c>
      <c r="D2105" t="s">
        <v>80</v>
      </c>
      <c r="E2105" t="s">
        <v>22</v>
      </c>
      <c r="F2105" t="s">
        <v>81</v>
      </c>
      <c r="G2105" t="s">
        <v>10851</v>
      </c>
      <c r="H2105" t="s">
        <v>23</v>
      </c>
      <c r="I2105" t="s">
        <v>23</v>
      </c>
      <c r="J2105" s="49" t="s">
        <v>10852</v>
      </c>
      <c r="K2105" t="s">
        <v>82</v>
      </c>
      <c r="L2105" t="s">
        <v>83</v>
      </c>
      <c r="M2105" s="50">
        <v>42643</v>
      </c>
      <c r="N2105" s="50">
        <v>42643</v>
      </c>
      <c r="O2105" s="51">
        <v>1</v>
      </c>
      <c r="P2105" s="51">
        <v>0</v>
      </c>
      <c r="Q2105">
        <v>100</v>
      </c>
      <c r="R2105" s="49" t="s">
        <v>10853</v>
      </c>
      <c r="S2105" s="49" t="s">
        <v>10853</v>
      </c>
      <c r="T2105" t="s">
        <v>84</v>
      </c>
      <c r="U2105" t="s">
        <v>24</v>
      </c>
      <c r="V2105" t="s">
        <v>85</v>
      </c>
      <c r="W2105" t="str">
        <f t="shared" ca="1" si="96"/>
        <v/>
      </c>
      <c r="X2105" t="str">
        <f t="shared" si="97"/>
        <v/>
      </c>
      <c r="Y2105" t="str">
        <f t="shared" ca="1" si="98"/>
        <v/>
      </c>
    </row>
    <row r="2106" spans="1:25" x14ac:dyDescent="0.25">
      <c r="A2106">
        <v>3641</v>
      </c>
      <c r="B2106" t="s">
        <v>94</v>
      </c>
      <c r="C2106" t="s">
        <v>79</v>
      </c>
      <c r="D2106" t="s">
        <v>80</v>
      </c>
      <c r="E2106" t="s">
        <v>22</v>
      </c>
      <c r="F2106" t="s">
        <v>81</v>
      </c>
      <c r="G2106" t="s">
        <v>3335</v>
      </c>
      <c r="H2106" t="s">
        <v>23</v>
      </c>
      <c r="I2106" t="s">
        <v>23</v>
      </c>
      <c r="J2106" s="49" t="s">
        <v>10854</v>
      </c>
      <c r="K2106" t="s">
        <v>82</v>
      </c>
      <c r="L2106" t="s">
        <v>83</v>
      </c>
      <c r="M2106" s="50">
        <v>42643</v>
      </c>
      <c r="N2106" s="50">
        <v>42643</v>
      </c>
      <c r="O2106" s="51">
        <v>1</v>
      </c>
      <c r="P2106" s="51">
        <v>0</v>
      </c>
      <c r="Q2106">
        <v>100</v>
      </c>
      <c r="R2106" s="49" t="s">
        <v>10855</v>
      </c>
      <c r="S2106" s="49" t="s">
        <v>10855</v>
      </c>
      <c r="T2106" t="s">
        <v>84</v>
      </c>
      <c r="U2106" t="s">
        <v>24</v>
      </c>
      <c r="V2106" t="s">
        <v>85</v>
      </c>
      <c r="W2106" t="str">
        <f t="shared" ca="1" si="96"/>
        <v/>
      </c>
      <c r="X2106" t="str">
        <f t="shared" si="97"/>
        <v/>
      </c>
      <c r="Y2106" t="str">
        <f t="shared" ca="1" si="98"/>
        <v/>
      </c>
    </row>
    <row r="2107" spans="1:25" x14ac:dyDescent="0.25">
      <c r="A2107">
        <v>3642</v>
      </c>
      <c r="B2107" t="s">
        <v>94</v>
      </c>
      <c r="C2107" t="s">
        <v>79</v>
      </c>
      <c r="D2107" t="s">
        <v>80</v>
      </c>
      <c r="E2107" t="s">
        <v>22</v>
      </c>
      <c r="F2107" t="s">
        <v>81</v>
      </c>
      <c r="G2107" t="s">
        <v>97</v>
      </c>
      <c r="H2107" t="s">
        <v>23</v>
      </c>
      <c r="I2107" t="s">
        <v>23</v>
      </c>
      <c r="J2107" s="49" t="s">
        <v>10856</v>
      </c>
      <c r="K2107" t="s">
        <v>82</v>
      </c>
      <c r="L2107" t="s">
        <v>83</v>
      </c>
      <c r="M2107" s="50">
        <v>42643</v>
      </c>
      <c r="N2107" s="50">
        <v>42643</v>
      </c>
      <c r="O2107" s="51">
        <v>1</v>
      </c>
      <c r="P2107" s="51">
        <v>0</v>
      </c>
      <c r="Q2107">
        <v>100</v>
      </c>
      <c r="R2107" s="49" t="s">
        <v>10857</v>
      </c>
      <c r="S2107" s="49" t="s">
        <v>10857</v>
      </c>
      <c r="T2107" t="s">
        <v>84</v>
      </c>
      <c r="U2107" t="s">
        <v>24</v>
      </c>
      <c r="V2107" t="s">
        <v>85</v>
      </c>
      <c r="W2107" t="str">
        <f t="shared" ca="1" si="96"/>
        <v/>
      </c>
      <c r="X2107" t="str">
        <f t="shared" si="97"/>
        <v/>
      </c>
      <c r="Y2107" t="str">
        <f t="shared" ca="1" si="98"/>
        <v/>
      </c>
    </row>
    <row r="2108" spans="1:25" x14ac:dyDescent="0.25">
      <c r="A2108">
        <v>3643</v>
      </c>
      <c r="B2108" t="s">
        <v>94</v>
      </c>
      <c r="C2108" t="s">
        <v>79</v>
      </c>
      <c r="D2108" t="s">
        <v>80</v>
      </c>
      <c r="E2108" t="s">
        <v>22</v>
      </c>
      <c r="F2108" t="s">
        <v>81</v>
      </c>
      <c r="G2108" t="s">
        <v>97</v>
      </c>
      <c r="H2108" t="s">
        <v>23</v>
      </c>
      <c r="I2108" t="s">
        <v>23</v>
      </c>
      <c r="J2108" s="49" t="s">
        <v>10858</v>
      </c>
      <c r="K2108" t="s">
        <v>82</v>
      </c>
      <c r="L2108" t="s">
        <v>83</v>
      </c>
      <c r="M2108" s="50">
        <v>42643</v>
      </c>
      <c r="N2108" s="50">
        <v>42643</v>
      </c>
      <c r="O2108" s="51">
        <v>1</v>
      </c>
      <c r="P2108" s="51">
        <v>0</v>
      </c>
      <c r="Q2108">
        <v>100</v>
      </c>
      <c r="R2108" s="49" t="s">
        <v>10859</v>
      </c>
      <c r="S2108" s="49" t="s">
        <v>10859</v>
      </c>
      <c r="T2108" t="s">
        <v>84</v>
      </c>
      <c r="U2108" t="s">
        <v>24</v>
      </c>
      <c r="V2108" t="s">
        <v>85</v>
      </c>
      <c r="W2108" t="str">
        <f t="shared" ca="1" si="96"/>
        <v/>
      </c>
      <c r="X2108" t="str">
        <f t="shared" si="97"/>
        <v/>
      </c>
      <c r="Y2108" t="str">
        <f t="shared" ca="1" si="98"/>
        <v/>
      </c>
    </row>
    <row r="2109" spans="1:25" x14ac:dyDescent="0.25">
      <c r="A2109">
        <v>3644</v>
      </c>
      <c r="B2109" t="s">
        <v>94</v>
      </c>
      <c r="C2109" t="s">
        <v>79</v>
      </c>
      <c r="D2109" t="s">
        <v>80</v>
      </c>
      <c r="E2109" t="s">
        <v>22</v>
      </c>
      <c r="F2109" t="s">
        <v>81</v>
      </c>
      <c r="G2109" t="s">
        <v>10829</v>
      </c>
      <c r="H2109" t="s">
        <v>23</v>
      </c>
      <c r="I2109" t="s">
        <v>23</v>
      </c>
      <c r="J2109" s="49" t="s">
        <v>10860</v>
      </c>
      <c r="K2109" t="s">
        <v>82</v>
      </c>
      <c r="L2109" t="s">
        <v>83</v>
      </c>
      <c r="M2109" s="50">
        <v>42643</v>
      </c>
      <c r="N2109" s="50">
        <v>42643</v>
      </c>
      <c r="O2109" s="51">
        <v>1</v>
      </c>
      <c r="P2109" s="51">
        <v>0</v>
      </c>
      <c r="Q2109">
        <v>100</v>
      </c>
      <c r="R2109" s="49" t="s">
        <v>10861</v>
      </c>
      <c r="S2109" s="49" t="s">
        <v>10861</v>
      </c>
      <c r="T2109" t="s">
        <v>84</v>
      </c>
      <c r="U2109" t="s">
        <v>24</v>
      </c>
      <c r="V2109" t="s">
        <v>85</v>
      </c>
      <c r="W2109" t="str">
        <f t="shared" ca="1" si="96"/>
        <v/>
      </c>
      <c r="X2109" t="str">
        <f t="shared" si="97"/>
        <v/>
      </c>
      <c r="Y2109" t="str">
        <f t="shared" ca="1" si="98"/>
        <v/>
      </c>
    </row>
    <row r="2110" spans="1:25" x14ac:dyDescent="0.25">
      <c r="A2110">
        <v>3645</v>
      </c>
      <c r="B2110" t="s">
        <v>94</v>
      </c>
      <c r="C2110" t="s">
        <v>79</v>
      </c>
      <c r="D2110" t="s">
        <v>80</v>
      </c>
      <c r="E2110" t="s">
        <v>22</v>
      </c>
      <c r="F2110" t="s">
        <v>81</v>
      </c>
      <c r="G2110" t="s">
        <v>97</v>
      </c>
      <c r="H2110" t="s">
        <v>23</v>
      </c>
      <c r="I2110" t="s">
        <v>23</v>
      </c>
      <c r="J2110" s="49" t="s">
        <v>10862</v>
      </c>
      <c r="K2110" t="s">
        <v>82</v>
      </c>
      <c r="L2110" t="s">
        <v>83</v>
      </c>
      <c r="M2110" s="50">
        <v>42643</v>
      </c>
      <c r="N2110" s="50">
        <v>42643</v>
      </c>
      <c r="O2110" s="51">
        <v>1</v>
      </c>
      <c r="P2110" s="51">
        <v>0</v>
      </c>
      <c r="Q2110">
        <v>100</v>
      </c>
      <c r="R2110" s="49" t="s">
        <v>10863</v>
      </c>
      <c r="S2110" s="49" t="s">
        <v>10863</v>
      </c>
      <c r="T2110" t="s">
        <v>84</v>
      </c>
      <c r="U2110" t="s">
        <v>24</v>
      </c>
      <c r="V2110" t="s">
        <v>85</v>
      </c>
      <c r="W2110" t="str">
        <f t="shared" ca="1" si="96"/>
        <v/>
      </c>
      <c r="X2110" t="str">
        <f t="shared" si="97"/>
        <v/>
      </c>
      <c r="Y2110" t="str">
        <f t="shared" ca="1" si="98"/>
        <v/>
      </c>
    </row>
    <row r="2111" spans="1:25" x14ac:dyDescent="0.25">
      <c r="A2111">
        <v>3646</v>
      </c>
      <c r="B2111" t="s">
        <v>94</v>
      </c>
      <c r="C2111" t="s">
        <v>79</v>
      </c>
      <c r="D2111" t="s">
        <v>80</v>
      </c>
      <c r="E2111" t="s">
        <v>22</v>
      </c>
      <c r="F2111" t="s">
        <v>81</v>
      </c>
      <c r="G2111" t="s">
        <v>10864</v>
      </c>
      <c r="H2111" t="s">
        <v>23</v>
      </c>
      <c r="I2111" t="s">
        <v>23</v>
      </c>
      <c r="J2111" s="49" t="s">
        <v>10865</v>
      </c>
      <c r="K2111" t="s">
        <v>82</v>
      </c>
      <c r="L2111" t="s">
        <v>83</v>
      </c>
      <c r="M2111" s="50">
        <v>42643</v>
      </c>
      <c r="N2111" s="50">
        <v>42643</v>
      </c>
      <c r="O2111" s="51">
        <v>1</v>
      </c>
      <c r="P2111" s="51">
        <v>0</v>
      </c>
      <c r="Q2111">
        <v>100</v>
      </c>
      <c r="R2111" s="49" t="s">
        <v>10866</v>
      </c>
      <c r="S2111" s="49" t="s">
        <v>10866</v>
      </c>
      <c r="T2111" t="s">
        <v>84</v>
      </c>
      <c r="U2111" t="s">
        <v>24</v>
      </c>
      <c r="V2111" t="s">
        <v>85</v>
      </c>
      <c r="W2111" t="str">
        <f t="shared" ca="1" si="96"/>
        <v/>
      </c>
      <c r="X2111" t="str">
        <f t="shared" si="97"/>
        <v/>
      </c>
      <c r="Y2111" t="str">
        <f t="shared" ca="1" si="98"/>
        <v/>
      </c>
    </row>
    <row r="2112" spans="1:25" x14ac:dyDescent="0.25">
      <c r="A2112">
        <v>3647</v>
      </c>
      <c r="B2112" t="s">
        <v>94</v>
      </c>
      <c r="C2112" t="s">
        <v>79</v>
      </c>
      <c r="D2112" t="s">
        <v>80</v>
      </c>
      <c r="E2112" t="s">
        <v>22</v>
      </c>
      <c r="F2112" t="s">
        <v>81</v>
      </c>
      <c r="G2112" t="s">
        <v>97</v>
      </c>
      <c r="H2112" t="s">
        <v>23</v>
      </c>
      <c r="I2112" t="s">
        <v>23</v>
      </c>
      <c r="J2112" s="49" t="s">
        <v>10867</v>
      </c>
      <c r="K2112" t="s">
        <v>82</v>
      </c>
      <c r="L2112" t="s">
        <v>83</v>
      </c>
      <c r="M2112" s="50">
        <v>42643</v>
      </c>
      <c r="N2112" s="50">
        <v>42643</v>
      </c>
      <c r="O2112" s="51">
        <v>1</v>
      </c>
      <c r="P2112" s="51">
        <v>0</v>
      </c>
      <c r="Q2112">
        <v>100</v>
      </c>
      <c r="R2112" s="49" t="s">
        <v>10868</v>
      </c>
      <c r="S2112" s="49" t="s">
        <v>10868</v>
      </c>
      <c r="T2112" t="s">
        <v>84</v>
      </c>
      <c r="U2112" t="s">
        <v>24</v>
      </c>
      <c r="V2112" t="s">
        <v>85</v>
      </c>
      <c r="W2112" t="str">
        <f t="shared" ca="1" si="96"/>
        <v/>
      </c>
      <c r="X2112" t="str">
        <f t="shared" si="97"/>
        <v/>
      </c>
      <c r="Y2112" t="str">
        <f t="shared" ca="1" si="98"/>
        <v/>
      </c>
    </row>
    <row r="2113" spans="1:25" x14ac:dyDescent="0.25">
      <c r="A2113">
        <v>3648</v>
      </c>
      <c r="B2113" t="s">
        <v>94</v>
      </c>
      <c r="C2113" t="s">
        <v>79</v>
      </c>
      <c r="D2113" t="s">
        <v>80</v>
      </c>
      <c r="E2113" t="s">
        <v>22</v>
      </c>
      <c r="F2113" t="s">
        <v>81</v>
      </c>
      <c r="G2113" t="s">
        <v>97</v>
      </c>
      <c r="H2113" t="s">
        <v>23</v>
      </c>
      <c r="I2113" t="s">
        <v>23</v>
      </c>
      <c r="J2113" s="49" t="s">
        <v>10869</v>
      </c>
      <c r="K2113" t="s">
        <v>82</v>
      </c>
      <c r="L2113" t="s">
        <v>83</v>
      </c>
      <c r="M2113" s="50">
        <v>42646</v>
      </c>
      <c r="N2113" s="50">
        <v>42646</v>
      </c>
      <c r="O2113" s="51">
        <v>1</v>
      </c>
      <c r="P2113" s="51">
        <v>0</v>
      </c>
      <c r="Q2113">
        <v>100</v>
      </c>
      <c r="R2113" s="49" t="s">
        <v>10870</v>
      </c>
      <c r="S2113" s="49" t="s">
        <v>10870</v>
      </c>
      <c r="T2113" t="s">
        <v>84</v>
      </c>
      <c r="U2113" t="s">
        <v>24</v>
      </c>
      <c r="V2113" t="s">
        <v>85</v>
      </c>
      <c r="W2113" t="str">
        <f t="shared" ca="1" si="96"/>
        <v/>
      </c>
      <c r="X2113" t="str">
        <f t="shared" si="97"/>
        <v/>
      </c>
      <c r="Y2113" t="str">
        <f t="shared" ca="1" si="98"/>
        <v/>
      </c>
    </row>
    <row r="2114" spans="1:25" x14ac:dyDescent="0.25">
      <c r="A2114">
        <v>3649</v>
      </c>
      <c r="B2114" t="s">
        <v>94</v>
      </c>
      <c r="C2114" t="s">
        <v>79</v>
      </c>
      <c r="D2114" t="s">
        <v>80</v>
      </c>
      <c r="E2114" t="s">
        <v>22</v>
      </c>
      <c r="F2114" t="s">
        <v>81</v>
      </c>
      <c r="G2114" t="s">
        <v>97</v>
      </c>
      <c r="H2114" t="s">
        <v>23</v>
      </c>
      <c r="I2114" t="s">
        <v>23</v>
      </c>
      <c r="J2114" s="49" t="s">
        <v>10871</v>
      </c>
      <c r="K2114" t="s">
        <v>82</v>
      </c>
      <c r="L2114" t="s">
        <v>83</v>
      </c>
      <c r="M2114" s="50">
        <v>42646</v>
      </c>
      <c r="N2114" s="50">
        <v>42646</v>
      </c>
      <c r="O2114" s="51">
        <v>1</v>
      </c>
      <c r="P2114" s="51">
        <v>0</v>
      </c>
      <c r="Q2114">
        <v>100</v>
      </c>
      <c r="R2114" s="49" t="s">
        <v>10872</v>
      </c>
      <c r="S2114" s="49" t="s">
        <v>10872</v>
      </c>
      <c r="T2114" t="s">
        <v>84</v>
      </c>
      <c r="U2114" t="s">
        <v>24</v>
      </c>
      <c r="V2114" t="s">
        <v>85</v>
      </c>
      <c r="W2114" t="str">
        <f t="shared" ref="W2114:W2177" ca="1" si="99">IF($E2114="Nova",IF(($M2114-TODAY()&lt;0),1,""),"")</f>
        <v/>
      </c>
      <c r="X2114" t="str">
        <f t="shared" ref="X2114:X2177" si="100">IF($E2114="Concluída",IF(($N2114-M2114&gt;0),1,""),"")</f>
        <v/>
      </c>
      <c r="Y2114" t="str">
        <f t="shared" ref="Y2114:Y2177" ca="1" si="101">IF($E2114="Em Andamento",IF(($M2114-TODAY()&lt;0),1,""),"")</f>
        <v/>
      </c>
    </row>
    <row r="2115" spans="1:25" x14ac:dyDescent="0.25">
      <c r="A2115">
        <v>3650</v>
      </c>
      <c r="B2115" t="s">
        <v>94</v>
      </c>
      <c r="C2115" t="s">
        <v>79</v>
      </c>
      <c r="D2115" t="s">
        <v>80</v>
      </c>
      <c r="E2115" t="s">
        <v>22</v>
      </c>
      <c r="F2115" t="s">
        <v>81</v>
      </c>
      <c r="G2115" t="s">
        <v>3335</v>
      </c>
      <c r="H2115" t="s">
        <v>23</v>
      </c>
      <c r="I2115" t="s">
        <v>23</v>
      </c>
      <c r="J2115" s="49" t="s">
        <v>10873</v>
      </c>
      <c r="K2115" t="s">
        <v>82</v>
      </c>
      <c r="L2115" t="s">
        <v>83</v>
      </c>
      <c r="M2115" s="50">
        <v>42646</v>
      </c>
      <c r="N2115" s="50">
        <v>42646</v>
      </c>
      <c r="O2115" s="51">
        <v>1</v>
      </c>
      <c r="P2115" s="51">
        <v>0</v>
      </c>
      <c r="Q2115">
        <v>100</v>
      </c>
      <c r="R2115" s="49" t="s">
        <v>10874</v>
      </c>
      <c r="S2115" s="49" t="s">
        <v>10874</v>
      </c>
      <c r="T2115" t="s">
        <v>84</v>
      </c>
      <c r="U2115" t="s">
        <v>24</v>
      </c>
      <c r="V2115" t="s">
        <v>85</v>
      </c>
      <c r="W2115" t="str">
        <f t="shared" ca="1" si="99"/>
        <v/>
      </c>
      <c r="X2115" t="str">
        <f t="shared" si="100"/>
        <v/>
      </c>
      <c r="Y2115" t="str">
        <f t="shared" ca="1" si="101"/>
        <v/>
      </c>
    </row>
    <row r="2116" spans="1:25" x14ac:dyDescent="0.25">
      <c r="A2116">
        <v>3651</v>
      </c>
      <c r="B2116" t="s">
        <v>94</v>
      </c>
      <c r="C2116" t="s">
        <v>79</v>
      </c>
      <c r="D2116" t="s">
        <v>80</v>
      </c>
      <c r="E2116" t="s">
        <v>22</v>
      </c>
      <c r="F2116" t="s">
        <v>81</v>
      </c>
      <c r="G2116" t="s">
        <v>97</v>
      </c>
      <c r="H2116" t="s">
        <v>23</v>
      </c>
      <c r="I2116" t="s">
        <v>23</v>
      </c>
      <c r="J2116" s="49" t="s">
        <v>10875</v>
      </c>
      <c r="K2116" t="s">
        <v>82</v>
      </c>
      <c r="L2116" t="s">
        <v>83</v>
      </c>
      <c r="M2116" s="50">
        <v>42646</v>
      </c>
      <c r="N2116" s="50">
        <v>42646</v>
      </c>
      <c r="O2116" s="51">
        <v>1</v>
      </c>
      <c r="P2116" s="51">
        <v>0</v>
      </c>
      <c r="Q2116">
        <v>100</v>
      </c>
      <c r="R2116" s="49" t="s">
        <v>10875</v>
      </c>
      <c r="S2116" s="49" t="s">
        <v>10875</v>
      </c>
      <c r="T2116" t="s">
        <v>84</v>
      </c>
      <c r="U2116" t="s">
        <v>24</v>
      </c>
      <c r="V2116" t="s">
        <v>85</v>
      </c>
      <c r="W2116" t="str">
        <f t="shared" ca="1" si="99"/>
        <v/>
      </c>
      <c r="X2116" t="str">
        <f t="shared" si="100"/>
        <v/>
      </c>
      <c r="Y2116" t="str">
        <f t="shared" ca="1" si="101"/>
        <v/>
      </c>
    </row>
    <row r="2117" spans="1:25" x14ac:dyDescent="0.25">
      <c r="A2117">
        <v>3652</v>
      </c>
      <c r="B2117" t="s">
        <v>94</v>
      </c>
      <c r="C2117" t="s">
        <v>79</v>
      </c>
      <c r="D2117" t="s">
        <v>80</v>
      </c>
      <c r="E2117" t="s">
        <v>22</v>
      </c>
      <c r="F2117" t="s">
        <v>81</v>
      </c>
      <c r="G2117" t="s">
        <v>97</v>
      </c>
      <c r="H2117" t="s">
        <v>23</v>
      </c>
      <c r="I2117" t="s">
        <v>23</v>
      </c>
      <c r="J2117" s="49" t="s">
        <v>10876</v>
      </c>
      <c r="K2117" t="s">
        <v>82</v>
      </c>
      <c r="L2117" t="s">
        <v>83</v>
      </c>
      <c r="M2117" s="50">
        <v>42646</v>
      </c>
      <c r="N2117" s="50">
        <v>42646</v>
      </c>
      <c r="O2117" s="51">
        <v>1</v>
      </c>
      <c r="P2117" s="51">
        <v>0</v>
      </c>
      <c r="Q2117">
        <v>100</v>
      </c>
      <c r="R2117" s="49" t="s">
        <v>10876</v>
      </c>
      <c r="S2117" s="49" t="s">
        <v>10876</v>
      </c>
      <c r="T2117" t="s">
        <v>84</v>
      </c>
      <c r="U2117" t="s">
        <v>24</v>
      </c>
      <c r="V2117" t="s">
        <v>85</v>
      </c>
      <c r="W2117" t="str">
        <f t="shared" ca="1" si="99"/>
        <v/>
      </c>
      <c r="X2117" t="str">
        <f t="shared" si="100"/>
        <v/>
      </c>
      <c r="Y2117" t="str">
        <f t="shared" ca="1" si="101"/>
        <v/>
      </c>
    </row>
    <row r="2118" spans="1:25" x14ac:dyDescent="0.25">
      <c r="A2118">
        <v>3653</v>
      </c>
      <c r="B2118" t="s">
        <v>94</v>
      </c>
      <c r="C2118" t="s">
        <v>79</v>
      </c>
      <c r="D2118" t="s">
        <v>80</v>
      </c>
      <c r="E2118" t="s">
        <v>22</v>
      </c>
      <c r="F2118" t="s">
        <v>81</v>
      </c>
      <c r="G2118" t="s">
        <v>4201</v>
      </c>
      <c r="H2118" t="s">
        <v>23</v>
      </c>
      <c r="I2118" t="s">
        <v>23</v>
      </c>
      <c r="J2118" s="49" t="s">
        <v>10877</v>
      </c>
      <c r="K2118" t="s">
        <v>82</v>
      </c>
      <c r="L2118" t="s">
        <v>83</v>
      </c>
      <c r="M2118" s="50">
        <v>42646</v>
      </c>
      <c r="N2118" s="50">
        <v>42646</v>
      </c>
      <c r="O2118" s="51">
        <v>1</v>
      </c>
      <c r="P2118" s="51">
        <v>0</v>
      </c>
      <c r="Q2118">
        <v>100</v>
      </c>
      <c r="R2118" s="49" t="s">
        <v>10877</v>
      </c>
      <c r="S2118" s="49" t="s">
        <v>10877</v>
      </c>
      <c r="T2118" t="s">
        <v>84</v>
      </c>
      <c r="U2118" t="s">
        <v>24</v>
      </c>
      <c r="V2118" t="s">
        <v>85</v>
      </c>
      <c r="W2118" t="str">
        <f t="shared" ca="1" si="99"/>
        <v/>
      </c>
      <c r="X2118" t="str">
        <f t="shared" si="100"/>
        <v/>
      </c>
      <c r="Y2118" t="str">
        <f t="shared" ca="1" si="101"/>
        <v/>
      </c>
    </row>
    <row r="2119" spans="1:25" x14ac:dyDescent="0.25">
      <c r="A2119">
        <v>3654</v>
      </c>
      <c r="B2119" t="s">
        <v>94</v>
      </c>
      <c r="C2119" t="s">
        <v>79</v>
      </c>
      <c r="D2119" t="s">
        <v>80</v>
      </c>
      <c r="E2119" t="s">
        <v>22</v>
      </c>
      <c r="F2119" t="s">
        <v>81</v>
      </c>
      <c r="G2119" t="s">
        <v>97</v>
      </c>
      <c r="H2119" t="s">
        <v>23</v>
      </c>
      <c r="I2119" t="s">
        <v>23</v>
      </c>
      <c r="J2119" s="49" t="s">
        <v>10878</v>
      </c>
      <c r="K2119" t="s">
        <v>82</v>
      </c>
      <c r="L2119" t="s">
        <v>83</v>
      </c>
      <c r="M2119" s="50">
        <v>42646</v>
      </c>
      <c r="N2119" s="50">
        <v>42646</v>
      </c>
      <c r="O2119" s="51">
        <v>1</v>
      </c>
      <c r="P2119" s="51">
        <v>0</v>
      </c>
      <c r="Q2119">
        <v>100</v>
      </c>
      <c r="R2119" s="49" t="s">
        <v>10878</v>
      </c>
      <c r="S2119" s="49" t="s">
        <v>10878</v>
      </c>
      <c r="T2119" t="s">
        <v>84</v>
      </c>
      <c r="U2119" t="s">
        <v>24</v>
      </c>
      <c r="V2119" t="s">
        <v>85</v>
      </c>
      <c r="W2119" t="str">
        <f t="shared" ca="1" si="99"/>
        <v/>
      </c>
      <c r="X2119" t="str">
        <f t="shared" si="100"/>
        <v/>
      </c>
      <c r="Y2119" t="str">
        <f t="shared" ca="1" si="101"/>
        <v/>
      </c>
    </row>
    <row r="2120" spans="1:25" x14ac:dyDescent="0.25">
      <c r="A2120">
        <v>3655</v>
      </c>
      <c r="B2120" t="s">
        <v>94</v>
      </c>
      <c r="C2120" t="s">
        <v>79</v>
      </c>
      <c r="D2120" t="s">
        <v>80</v>
      </c>
      <c r="E2120" t="s">
        <v>22</v>
      </c>
      <c r="F2120" t="s">
        <v>81</v>
      </c>
      <c r="G2120" t="s">
        <v>97</v>
      </c>
      <c r="H2120" t="s">
        <v>23</v>
      </c>
      <c r="I2120" t="s">
        <v>23</v>
      </c>
      <c r="J2120" s="49" t="s">
        <v>10879</v>
      </c>
      <c r="K2120" t="s">
        <v>82</v>
      </c>
      <c r="L2120" t="s">
        <v>83</v>
      </c>
      <c r="M2120" s="50">
        <v>42646</v>
      </c>
      <c r="N2120" s="50">
        <v>42646</v>
      </c>
      <c r="O2120" s="51">
        <v>1</v>
      </c>
      <c r="P2120" s="51">
        <v>0</v>
      </c>
      <c r="Q2120">
        <v>100</v>
      </c>
      <c r="R2120" s="49" t="s">
        <v>10879</v>
      </c>
      <c r="S2120" s="49" t="s">
        <v>10879</v>
      </c>
      <c r="T2120" t="s">
        <v>84</v>
      </c>
      <c r="U2120" t="s">
        <v>24</v>
      </c>
      <c r="V2120" t="s">
        <v>85</v>
      </c>
      <c r="W2120" t="str">
        <f t="shared" ca="1" si="99"/>
        <v/>
      </c>
      <c r="X2120" t="str">
        <f t="shared" si="100"/>
        <v/>
      </c>
      <c r="Y2120" t="str">
        <f t="shared" ca="1" si="101"/>
        <v/>
      </c>
    </row>
    <row r="2121" spans="1:25" x14ac:dyDescent="0.25">
      <c r="A2121">
        <v>3656</v>
      </c>
      <c r="B2121" t="s">
        <v>94</v>
      </c>
      <c r="C2121" t="s">
        <v>79</v>
      </c>
      <c r="D2121" t="s">
        <v>80</v>
      </c>
      <c r="E2121" t="s">
        <v>22</v>
      </c>
      <c r="F2121" t="s">
        <v>81</v>
      </c>
      <c r="G2121" t="s">
        <v>95</v>
      </c>
      <c r="H2121" t="s">
        <v>23</v>
      </c>
      <c r="I2121" t="s">
        <v>23</v>
      </c>
      <c r="J2121" s="49" t="s">
        <v>10880</v>
      </c>
      <c r="K2121" t="s">
        <v>82</v>
      </c>
      <c r="L2121" t="s">
        <v>83</v>
      </c>
      <c r="M2121" s="50">
        <v>42646</v>
      </c>
      <c r="N2121" s="50">
        <v>42646</v>
      </c>
      <c r="O2121" s="51">
        <v>1</v>
      </c>
      <c r="P2121" s="51">
        <v>0</v>
      </c>
      <c r="Q2121">
        <v>100</v>
      </c>
      <c r="R2121" s="49" t="s">
        <v>10880</v>
      </c>
      <c r="S2121" s="49" t="s">
        <v>10880</v>
      </c>
      <c r="T2121" t="s">
        <v>84</v>
      </c>
      <c r="U2121" t="s">
        <v>24</v>
      </c>
      <c r="V2121" t="s">
        <v>85</v>
      </c>
      <c r="W2121" t="str">
        <f t="shared" ca="1" si="99"/>
        <v/>
      </c>
      <c r="X2121" t="str">
        <f t="shared" si="100"/>
        <v/>
      </c>
      <c r="Y2121" t="str">
        <f t="shared" ca="1" si="101"/>
        <v/>
      </c>
    </row>
    <row r="2122" spans="1:25" x14ac:dyDescent="0.25">
      <c r="A2122">
        <v>3657</v>
      </c>
      <c r="B2122" t="s">
        <v>94</v>
      </c>
      <c r="C2122" t="s">
        <v>79</v>
      </c>
      <c r="D2122" t="s">
        <v>80</v>
      </c>
      <c r="E2122" t="s">
        <v>22</v>
      </c>
      <c r="F2122" t="s">
        <v>81</v>
      </c>
      <c r="G2122" t="s">
        <v>95</v>
      </c>
      <c r="H2122" t="s">
        <v>23</v>
      </c>
      <c r="I2122" t="s">
        <v>23</v>
      </c>
      <c r="J2122" s="49" t="s">
        <v>10881</v>
      </c>
      <c r="K2122" t="s">
        <v>82</v>
      </c>
      <c r="L2122" t="s">
        <v>83</v>
      </c>
      <c r="M2122" s="50">
        <v>42646</v>
      </c>
      <c r="N2122" s="50">
        <v>42646</v>
      </c>
      <c r="O2122" s="51">
        <v>1</v>
      </c>
      <c r="P2122" s="51">
        <v>0</v>
      </c>
      <c r="Q2122">
        <v>100</v>
      </c>
      <c r="R2122" s="49" t="s">
        <v>10881</v>
      </c>
      <c r="S2122" s="49" t="s">
        <v>10881</v>
      </c>
      <c r="T2122" t="s">
        <v>84</v>
      </c>
      <c r="U2122" t="s">
        <v>24</v>
      </c>
      <c r="V2122" t="s">
        <v>85</v>
      </c>
      <c r="W2122" t="str">
        <f t="shared" ca="1" si="99"/>
        <v/>
      </c>
      <c r="X2122" t="str">
        <f t="shared" si="100"/>
        <v/>
      </c>
      <c r="Y2122" t="str">
        <f t="shared" ca="1" si="101"/>
        <v/>
      </c>
    </row>
    <row r="2123" spans="1:25" x14ac:dyDescent="0.25">
      <c r="A2123">
        <v>3658</v>
      </c>
      <c r="B2123" t="s">
        <v>94</v>
      </c>
      <c r="C2123" t="s">
        <v>79</v>
      </c>
      <c r="D2123" t="s">
        <v>80</v>
      </c>
      <c r="E2123" t="s">
        <v>22</v>
      </c>
      <c r="F2123" t="s">
        <v>81</v>
      </c>
      <c r="G2123" t="s">
        <v>95</v>
      </c>
      <c r="H2123" t="s">
        <v>23</v>
      </c>
      <c r="I2123" t="s">
        <v>23</v>
      </c>
      <c r="J2123" s="49" t="s">
        <v>10882</v>
      </c>
      <c r="K2123" t="s">
        <v>82</v>
      </c>
      <c r="L2123" t="s">
        <v>83</v>
      </c>
      <c r="M2123" s="50">
        <v>42646</v>
      </c>
      <c r="N2123" s="50">
        <v>42646</v>
      </c>
      <c r="O2123" s="51">
        <v>1</v>
      </c>
      <c r="P2123" s="51">
        <v>0</v>
      </c>
      <c r="Q2123">
        <v>100</v>
      </c>
      <c r="R2123" s="49" t="s">
        <v>10882</v>
      </c>
      <c r="S2123" s="49" t="s">
        <v>10882</v>
      </c>
      <c r="T2123" t="s">
        <v>84</v>
      </c>
      <c r="U2123" t="s">
        <v>24</v>
      </c>
      <c r="V2123" t="s">
        <v>85</v>
      </c>
      <c r="W2123" t="str">
        <f t="shared" ca="1" si="99"/>
        <v/>
      </c>
      <c r="X2123" t="str">
        <f t="shared" si="100"/>
        <v/>
      </c>
      <c r="Y2123" t="str">
        <f t="shared" ca="1" si="101"/>
        <v/>
      </c>
    </row>
    <row r="2124" spans="1:25" x14ac:dyDescent="0.25">
      <c r="A2124">
        <v>3659</v>
      </c>
      <c r="B2124" t="s">
        <v>94</v>
      </c>
      <c r="C2124" t="s">
        <v>79</v>
      </c>
      <c r="D2124" t="s">
        <v>80</v>
      </c>
      <c r="E2124" t="s">
        <v>22</v>
      </c>
      <c r="F2124" t="s">
        <v>81</v>
      </c>
      <c r="G2124" t="s">
        <v>95</v>
      </c>
      <c r="H2124" t="s">
        <v>23</v>
      </c>
      <c r="I2124" t="s">
        <v>23</v>
      </c>
      <c r="J2124" s="49" t="s">
        <v>10883</v>
      </c>
      <c r="K2124" t="s">
        <v>82</v>
      </c>
      <c r="L2124" t="s">
        <v>83</v>
      </c>
      <c r="M2124" s="50">
        <v>42646</v>
      </c>
      <c r="N2124" s="50">
        <v>42646</v>
      </c>
      <c r="O2124" s="51">
        <v>1</v>
      </c>
      <c r="P2124" s="51">
        <v>0</v>
      </c>
      <c r="Q2124">
        <v>100</v>
      </c>
      <c r="R2124" s="49" t="s">
        <v>10883</v>
      </c>
      <c r="S2124" s="49" t="s">
        <v>10883</v>
      </c>
      <c r="T2124" t="s">
        <v>84</v>
      </c>
      <c r="U2124" t="s">
        <v>24</v>
      </c>
      <c r="V2124" t="s">
        <v>85</v>
      </c>
      <c r="W2124" t="str">
        <f t="shared" ca="1" si="99"/>
        <v/>
      </c>
      <c r="X2124" t="str">
        <f t="shared" si="100"/>
        <v/>
      </c>
      <c r="Y2124" t="str">
        <f t="shared" ca="1" si="101"/>
        <v/>
      </c>
    </row>
    <row r="2125" spans="1:25" x14ac:dyDescent="0.25">
      <c r="A2125">
        <v>3660</v>
      </c>
      <c r="B2125" t="s">
        <v>94</v>
      </c>
      <c r="C2125" t="s">
        <v>79</v>
      </c>
      <c r="D2125" t="s">
        <v>80</v>
      </c>
      <c r="E2125" t="s">
        <v>22</v>
      </c>
      <c r="F2125" t="s">
        <v>81</v>
      </c>
      <c r="G2125" t="s">
        <v>95</v>
      </c>
      <c r="H2125" t="s">
        <v>23</v>
      </c>
      <c r="I2125" t="s">
        <v>23</v>
      </c>
      <c r="J2125" s="49" t="s">
        <v>10884</v>
      </c>
      <c r="K2125" t="s">
        <v>82</v>
      </c>
      <c r="L2125" t="s">
        <v>83</v>
      </c>
      <c r="M2125" s="50">
        <v>42646</v>
      </c>
      <c r="N2125" s="50">
        <v>42646</v>
      </c>
      <c r="O2125" s="51">
        <v>1</v>
      </c>
      <c r="P2125" s="51">
        <v>0</v>
      </c>
      <c r="Q2125">
        <v>100</v>
      </c>
      <c r="R2125" s="49" t="s">
        <v>10884</v>
      </c>
      <c r="S2125" s="49" t="s">
        <v>10884</v>
      </c>
      <c r="T2125" t="s">
        <v>84</v>
      </c>
      <c r="U2125" t="s">
        <v>24</v>
      </c>
      <c r="V2125" t="s">
        <v>85</v>
      </c>
      <c r="W2125" t="str">
        <f t="shared" ca="1" si="99"/>
        <v/>
      </c>
      <c r="X2125" t="str">
        <f t="shared" si="100"/>
        <v/>
      </c>
      <c r="Y2125" t="str">
        <f t="shared" ca="1" si="101"/>
        <v/>
      </c>
    </row>
    <row r="2126" spans="1:25" x14ac:dyDescent="0.25">
      <c r="A2126">
        <v>3661</v>
      </c>
      <c r="B2126" t="s">
        <v>94</v>
      </c>
      <c r="C2126" t="s">
        <v>79</v>
      </c>
      <c r="D2126" t="s">
        <v>80</v>
      </c>
      <c r="E2126" t="s">
        <v>22</v>
      </c>
      <c r="F2126" t="s">
        <v>81</v>
      </c>
      <c r="G2126" t="s">
        <v>95</v>
      </c>
      <c r="H2126" t="s">
        <v>23</v>
      </c>
      <c r="I2126" t="s">
        <v>23</v>
      </c>
      <c r="J2126" s="49" t="s">
        <v>10885</v>
      </c>
      <c r="K2126" t="s">
        <v>82</v>
      </c>
      <c r="L2126" t="s">
        <v>83</v>
      </c>
      <c r="M2126" s="50">
        <v>42646</v>
      </c>
      <c r="N2126" s="50">
        <v>42646</v>
      </c>
      <c r="O2126" s="51">
        <v>1</v>
      </c>
      <c r="P2126" s="51">
        <v>0</v>
      </c>
      <c r="Q2126">
        <v>100</v>
      </c>
      <c r="R2126" s="49" t="s">
        <v>10885</v>
      </c>
      <c r="S2126" s="49" t="s">
        <v>10885</v>
      </c>
      <c r="T2126" t="s">
        <v>84</v>
      </c>
      <c r="U2126" t="s">
        <v>24</v>
      </c>
      <c r="V2126" t="s">
        <v>85</v>
      </c>
      <c r="W2126" t="str">
        <f t="shared" ca="1" si="99"/>
        <v/>
      </c>
      <c r="X2126" t="str">
        <f t="shared" si="100"/>
        <v/>
      </c>
      <c r="Y2126" t="str">
        <f t="shared" ca="1" si="101"/>
        <v/>
      </c>
    </row>
    <row r="2127" spans="1:25" x14ac:dyDescent="0.25">
      <c r="A2127">
        <v>3662</v>
      </c>
      <c r="B2127" t="s">
        <v>94</v>
      </c>
      <c r="C2127" t="s">
        <v>79</v>
      </c>
      <c r="D2127" t="s">
        <v>80</v>
      </c>
      <c r="E2127" t="s">
        <v>22</v>
      </c>
      <c r="F2127" t="s">
        <v>81</v>
      </c>
      <c r="G2127" t="s">
        <v>10886</v>
      </c>
      <c r="H2127" t="s">
        <v>25</v>
      </c>
      <c r="I2127" t="s">
        <v>25</v>
      </c>
      <c r="J2127" s="49" t="s">
        <v>10887</v>
      </c>
      <c r="K2127" t="s">
        <v>82</v>
      </c>
      <c r="L2127" t="s">
        <v>83</v>
      </c>
      <c r="M2127" s="50">
        <v>42648</v>
      </c>
      <c r="N2127" s="50">
        <v>42648</v>
      </c>
      <c r="O2127" s="51">
        <v>1.5</v>
      </c>
      <c r="P2127" s="51">
        <v>0</v>
      </c>
      <c r="Q2127">
        <v>100</v>
      </c>
      <c r="R2127" s="49" t="s">
        <v>10888</v>
      </c>
      <c r="S2127" s="49" t="s">
        <v>10888</v>
      </c>
      <c r="T2127" t="s">
        <v>84</v>
      </c>
      <c r="U2127" t="s">
        <v>24</v>
      </c>
      <c r="V2127" t="s">
        <v>85</v>
      </c>
      <c r="W2127" t="str">
        <f t="shared" ca="1" si="99"/>
        <v/>
      </c>
      <c r="X2127" t="str">
        <f t="shared" si="100"/>
        <v/>
      </c>
      <c r="Y2127" t="str">
        <f t="shared" ca="1" si="101"/>
        <v/>
      </c>
    </row>
    <row r="2128" spans="1:25" x14ac:dyDescent="0.25">
      <c r="A2128">
        <v>3663</v>
      </c>
      <c r="B2128" t="s">
        <v>94</v>
      </c>
      <c r="C2128" t="s">
        <v>79</v>
      </c>
      <c r="D2128" t="s">
        <v>80</v>
      </c>
      <c r="E2128" t="s">
        <v>22</v>
      </c>
      <c r="F2128" t="s">
        <v>81</v>
      </c>
      <c r="G2128" t="s">
        <v>97</v>
      </c>
      <c r="H2128" t="s">
        <v>23</v>
      </c>
      <c r="I2128" t="s">
        <v>23</v>
      </c>
      <c r="J2128" s="49" t="s">
        <v>10889</v>
      </c>
      <c r="K2128" t="s">
        <v>82</v>
      </c>
      <c r="L2128" t="s">
        <v>83</v>
      </c>
      <c r="M2128" s="50">
        <v>42647</v>
      </c>
      <c r="N2128" s="50">
        <v>42647</v>
      </c>
      <c r="O2128" s="51">
        <v>1</v>
      </c>
      <c r="P2128" s="51">
        <v>0</v>
      </c>
      <c r="Q2128">
        <v>100</v>
      </c>
      <c r="R2128" s="49" t="s">
        <v>10889</v>
      </c>
      <c r="S2128" s="49" t="s">
        <v>10889</v>
      </c>
      <c r="T2128" t="s">
        <v>84</v>
      </c>
      <c r="U2128" t="s">
        <v>24</v>
      </c>
      <c r="V2128" t="s">
        <v>85</v>
      </c>
      <c r="W2128" t="str">
        <f t="shared" ca="1" si="99"/>
        <v/>
      </c>
      <c r="X2128" t="str">
        <f t="shared" si="100"/>
        <v/>
      </c>
      <c r="Y2128" t="str">
        <f t="shared" ca="1" si="101"/>
        <v/>
      </c>
    </row>
    <row r="2129" spans="1:25" x14ac:dyDescent="0.25">
      <c r="A2129">
        <v>3664</v>
      </c>
      <c r="B2129" t="s">
        <v>94</v>
      </c>
      <c r="C2129" t="s">
        <v>79</v>
      </c>
      <c r="D2129" t="s">
        <v>80</v>
      </c>
      <c r="E2129" t="s">
        <v>22</v>
      </c>
      <c r="F2129" t="s">
        <v>81</v>
      </c>
      <c r="G2129" t="s">
        <v>97</v>
      </c>
      <c r="H2129" t="s">
        <v>23</v>
      </c>
      <c r="I2129" t="s">
        <v>23</v>
      </c>
      <c r="J2129" s="49" t="s">
        <v>10890</v>
      </c>
      <c r="K2129" t="s">
        <v>82</v>
      </c>
      <c r="L2129" t="s">
        <v>83</v>
      </c>
      <c r="M2129" s="50">
        <v>42647</v>
      </c>
      <c r="N2129" s="50">
        <v>42647</v>
      </c>
      <c r="O2129" s="51">
        <v>1</v>
      </c>
      <c r="P2129" s="51">
        <v>0</v>
      </c>
      <c r="Q2129">
        <v>100</v>
      </c>
      <c r="R2129" s="49" t="s">
        <v>10890</v>
      </c>
      <c r="S2129" s="49" t="s">
        <v>10890</v>
      </c>
      <c r="T2129" t="s">
        <v>84</v>
      </c>
      <c r="U2129" t="s">
        <v>24</v>
      </c>
      <c r="V2129" t="s">
        <v>85</v>
      </c>
      <c r="W2129" t="str">
        <f t="shared" ca="1" si="99"/>
        <v/>
      </c>
      <c r="X2129" t="str">
        <f t="shared" si="100"/>
        <v/>
      </c>
      <c r="Y2129" t="str">
        <f t="shared" ca="1" si="101"/>
        <v/>
      </c>
    </row>
    <row r="2130" spans="1:25" x14ac:dyDescent="0.25">
      <c r="A2130">
        <v>3665</v>
      </c>
      <c r="B2130" t="s">
        <v>94</v>
      </c>
      <c r="C2130" t="s">
        <v>79</v>
      </c>
      <c r="D2130" t="s">
        <v>80</v>
      </c>
      <c r="E2130" t="s">
        <v>22</v>
      </c>
      <c r="F2130" t="s">
        <v>81</v>
      </c>
      <c r="G2130" t="s">
        <v>97</v>
      </c>
      <c r="H2130" t="s">
        <v>23</v>
      </c>
      <c r="I2130" t="s">
        <v>23</v>
      </c>
      <c r="J2130" s="49" t="s">
        <v>10891</v>
      </c>
      <c r="K2130" t="s">
        <v>82</v>
      </c>
      <c r="L2130" t="s">
        <v>83</v>
      </c>
      <c r="M2130" s="50">
        <v>42647</v>
      </c>
      <c r="N2130" s="50">
        <v>42647</v>
      </c>
      <c r="O2130" s="51">
        <v>1</v>
      </c>
      <c r="P2130" s="51">
        <v>0</v>
      </c>
      <c r="Q2130">
        <v>100</v>
      </c>
      <c r="R2130" s="49" t="s">
        <v>10891</v>
      </c>
      <c r="S2130" s="49" t="s">
        <v>10891</v>
      </c>
      <c r="T2130" t="s">
        <v>84</v>
      </c>
      <c r="U2130" t="s">
        <v>24</v>
      </c>
      <c r="V2130" t="s">
        <v>85</v>
      </c>
      <c r="W2130" t="str">
        <f t="shared" ca="1" si="99"/>
        <v/>
      </c>
      <c r="X2130" t="str">
        <f t="shared" si="100"/>
        <v/>
      </c>
      <c r="Y2130" t="str">
        <f t="shared" ca="1" si="101"/>
        <v/>
      </c>
    </row>
    <row r="2131" spans="1:25" x14ac:dyDescent="0.25">
      <c r="A2131">
        <v>3666</v>
      </c>
      <c r="B2131" t="s">
        <v>94</v>
      </c>
      <c r="C2131" t="s">
        <v>79</v>
      </c>
      <c r="D2131" t="s">
        <v>80</v>
      </c>
      <c r="E2131" t="s">
        <v>22</v>
      </c>
      <c r="F2131" t="s">
        <v>81</v>
      </c>
      <c r="G2131" t="s">
        <v>97</v>
      </c>
      <c r="H2131" t="s">
        <v>23</v>
      </c>
      <c r="I2131" t="s">
        <v>23</v>
      </c>
      <c r="J2131" s="49" t="s">
        <v>10892</v>
      </c>
      <c r="K2131" t="s">
        <v>82</v>
      </c>
      <c r="L2131" t="s">
        <v>83</v>
      </c>
      <c r="M2131" s="50">
        <v>42647</v>
      </c>
      <c r="N2131" s="50">
        <v>42647</v>
      </c>
      <c r="O2131" s="51">
        <v>1</v>
      </c>
      <c r="P2131" s="51">
        <v>0</v>
      </c>
      <c r="Q2131">
        <v>100</v>
      </c>
      <c r="R2131" s="49" t="s">
        <v>10892</v>
      </c>
      <c r="S2131" s="49" t="s">
        <v>10892</v>
      </c>
      <c r="T2131" t="s">
        <v>84</v>
      </c>
      <c r="U2131" t="s">
        <v>24</v>
      </c>
      <c r="V2131" t="s">
        <v>85</v>
      </c>
      <c r="W2131" t="str">
        <f t="shared" ca="1" si="99"/>
        <v/>
      </c>
      <c r="X2131" t="str">
        <f t="shared" si="100"/>
        <v/>
      </c>
      <c r="Y2131" t="str">
        <f t="shared" ca="1" si="101"/>
        <v/>
      </c>
    </row>
    <row r="2132" spans="1:25" x14ac:dyDescent="0.25">
      <c r="A2132">
        <v>3667</v>
      </c>
      <c r="B2132" t="s">
        <v>94</v>
      </c>
      <c r="C2132" t="s">
        <v>79</v>
      </c>
      <c r="D2132" t="s">
        <v>80</v>
      </c>
      <c r="E2132" t="s">
        <v>22</v>
      </c>
      <c r="F2132" t="s">
        <v>81</v>
      </c>
      <c r="G2132" t="s">
        <v>3335</v>
      </c>
      <c r="H2132" t="s">
        <v>23</v>
      </c>
      <c r="I2132" t="s">
        <v>23</v>
      </c>
      <c r="J2132" s="49" t="s">
        <v>10893</v>
      </c>
      <c r="K2132" t="s">
        <v>82</v>
      </c>
      <c r="L2132" t="s">
        <v>83</v>
      </c>
      <c r="M2132" s="50">
        <v>42647</v>
      </c>
      <c r="N2132" s="50">
        <v>42647</v>
      </c>
      <c r="O2132" s="51">
        <v>1</v>
      </c>
      <c r="P2132" s="51">
        <v>0</v>
      </c>
      <c r="Q2132">
        <v>100</v>
      </c>
      <c r="R2132" s="49" t="s">
        <v>10893</v>
      </c>
      <c r="S2132" s="49" t="s">
        <v>10893</v>
      </c>
      <c r="T2132" t="s">
        <v>84</v>
      </c>
      <c r="U2132" t="s">
        <v>24</v>
      </c>
      <c r="V2132" t="s">
        <v>85</v>
      </c>
      <c r="W2132" t="str">
        <f t="shared" ca="1" si="99"/>
        <v/>
      </c>
      <c r="X2132" t="str">
        <f t="shared" si="100"/>
        <v/>
      </c>
      <c r="Y2132" t="str">
        <f t="shared" ca="1" si="101"/>
        <v/>
      </c>
    </row>
    <row r="2133" spans="1:25" x14ac:dyDescent="0.25">
      <c r="A2133">
        <v>3668</v>
      </c>
      <c r="B2133" t="s">
        <v>94</v>
      </c>
      <c r="C2133" t="s">
        <v>79</v>
      </c>
      <c r="D2133" t="s">
        <v>80</v>
      </c>
      <c r="E2133" t="s">
        <v>22</v>
      </c>
      <c r="F2133" t="s">
        <v>81</v>
      </c>
      <c r="G2133" t="s">
        <v>97</v>
      </c>
      <c r="H2133" t="s">
        <v>23</v>
      </c>
      <c r="I2133" t="s">
        <v>23</v>
      </c>
      <c r="J2133" s="49" t="s">
        <v>10894</v>
      </c>
      <c r="K2133" t="s">
        <v>82</v>
      </c>
      <c r="L2133" t="s">
        <v>83</v>
      </c>
      <c r="M2133" s="50">
        <v>42647</v>
      </c>
      <c r="N2133" s="50">
        <v>42647</v>
      </c>
      <c r="O2133" s="51">
        <v>1</v>
      </c>
      <c r="P2133" s="51">
        <v>0</v>
      </c>
      <c r="Q2133">
        <v>100</v>
      </c>
      <c r="R2133" s="49" t="s">
        <v>10894</v>
      </c>
      <c r="S2133" s="49" t="s">
        <v>10894</v>
      </c>
      <c r="T2133" t="s">
        <v>84</v>
      </c>
      <c r="U2133" t="s">
        <v>24</v>
      </c>
      <c r="V2133" t="s">
        <v>85</v>
      </c>
      <c r="W2133" t="str">
        <f t="shared" ca="1" si="99"/>
        <v/>
      </c>
      <c r="X2133" t="str">
        <f t="shared" si="100"/>
        <v/>
      </c>
      <c r="Y2133" t="str">
        <f t="shared" ca="1" si="101"/>
        <v/>
      </c>
    </row>
    <row r="2134" spans="1:25" x14ac:dyDescent="0.25">
      <c r="A2134">
        <v>3669</v>
      </c>
      <c r="B2134" t="s">
        <v>94</v>
      </c>
      <c r="C2134" t="s">
        <v>79</v>
      </c>
      <c r="D2134" t="s">
        <v>80</v>
      </c>
      <c r="E2134" t="s">
        <v>22</v>
      </c>
      <c r="F2134" t="s">
        <v>81</v>
      </c>
      <c r="G2134" t="s">
        <v>97</v>
      </c>
      <c r="H2134" t="s">
        <v>23</v>
      </c>
      <c r="I2134" t="s">
        <v>23</v>
      </c>
      <c r="J2134" s="49" t="s">
        <v>10895</v>
      </c>
      <c r="K2134" t="s">
        <v>82</v>
      </c>
      <c r="L2134" t="s">
        <v>83</v>
      </c>
      <c r="M2134" s="50">
        <v>42647</v>
      </c>
      <c r="N2134" s="50">
        <v>42647</v>
      </c>
      <c r="O2134" s="51">
        <v>1</v>
      </c>
      <c r="P2134" s="51">
        <v>0</v>
      </c>
      <c r="Q2134">
        <v>100</v>
      </c>
      <c r="R2134" s="49" t="s">
        <v>10895</v>
      </c>
      <c r="S2134" s="49" t="s">
        <v>10895</v>
      </c>
      <c r="T2134" t="s">
        <v>84</v>
      </c>
      <c r="U2134" t="s">
        <v>24</v>
      </c>
      <c r="V2134" t="s">
        <v>85</v>
      </c>
      <c r="W2134" t="str">
        <f t="shared" ca="1" si="99"/>
        <v/>
      </c>
      <c r="X2134" t="str">
        <f t="shared" si="100"/>
        <v/>
      </c>
      <c r="Y2134" t="str">
        <f t="shared" ca="1" si="101"/>
        <v/>
      </c>
    </row>
    <row r="2135" spans="1:25" x14ac:dyDescent="0.25">
      <c r="A2135">
        <v>3670</v>
      </c>
      <c r="B2135" t="s">
        <v>94</v>
      </c>
      <c r="C2135" t="s">
        <v>79</v>
      </c>
      <c r="D2135" t="s">
        <v>80</v>
      </c>
      <c r="E2135" t="s">
        <v>22</v>
      </c>
      <c r="F2135" t="s">
        <v>81</v>
      </c>
      <c r="G2135" t="s">
        <v>3335</v>
      </c>
      <c r="H2135" t="s">
        <v>23</v>
      </c>
      <c r="I2135" t="s">
        <v>23</v>
      </c>
      <c r="J2135" s="49" t="s">
        <v>10896</v>
      </c>
      <c r="K2135" t="s">
        <v>82</v>
      </c>
      <c r="L2135" t="s">
        <v>83</v>
      </c>
      <c r="M2135" s="50">
        <v>42647</v>
      </c>
      <c r="N2135" s="50">
        <v>42647</v>
      </c>
      <c r="O2135" s="51">
        <v>1</v>
      </c>
      <c r="P2135" s="51">
        <v>0</v>
      </c>
      <c r="Q2135">
        <v>100</v>
      </c>
      <c r="R2135" s="49" t="s">
        <v>10896</v>
      </c>
      <c r="S2135" s="49" t="s">
        <v>10896</v>
      </c>
      <c r="T2135" t="s">
        <v>84</v>
      </c>
      <c r="U2135" t="s">
        <v>24</v>
      </c>
      <c r="V2135" t="s">
        <v>85</v>
      </c>
      <c r="W2135" t="str">
        <f t="shared" ca="1" si="99"/>
        <v/>
      </c>
      <c r="X2135" t="str">
        <f t="shared" si="100"/>
        <v/>
      </c>
      <c r="Y2135" t="str">
        <f t="shared" ca="1" si="101"/>
        <v/>
      </c>
    </row>
    <row r="2136" spans="1:25" x14ac:dyDescent="0.25">
      <c r="A2136">
        <v>3671</v>
      </c>
      <c r="B2136" t="s">
        <v>94</v>
      </c>
      <c r="C2136" t="s">
        <v>79</v>
      </c>
      <c r="D2136" t="s">
        <v>80</v>
      </c>
      <c r="E2136" t="s">
        <v>22</v>
      </c>
      <c r="F2136" t="s">
        <v>81</v>
      </c>
      <c r="G2136" t="s">
        <v>10897</v>
      </c>
      <c r="H2136" t="s">
        <v>23</v>
      </c>
      <c r="I2136" t="s">
        <v>23</v>
      </c>
      <c r="J2136" s="49" t="s">
        <v>10898</v>
      </c>
      <c r="K2136" t="s">
        <v>82</v>
      </c>
      <c r="L2136" t="s">
        <v>83</v>
      </c>
      <c r="M2136" s="50">
        <v>42647</v>
      </c>
      <c r="N2136" s="50">
        <v>42647</v>
      </c>
      <c r="O2136" s="51">
        <v>1</v>
      </c>
      <c r="P2136" s="51">
        <v>0</v>
      </c>
      <c r="Q2136">
        <v>100</v>
      </c>
      <c r="R2136" s="49" t="s">
        <v>10898</v>
      </c>
      <c r="S2136" s="49" t="s">
        <v>10898</v>
      </c>
      <c r="T2136" t="s">
        <v>84</v>
      </c>
      <c r="U2136" t="s">
        <v>24</v>
      </c>
      <c r="V2136" t="s">
        <v>85</v>
      </c>
      <c r="W2136" t="str">
        <f t="shared" ca="1" si="99"/>
        <v/>
      </c>
      <c r="X2136" t="str">
        <f t="shared" si="100"/>
        <v/>
      </c>
      <c r="Y2136" t="str">
        <f t="shared" ca="1" si="101"/>
        <v/>
      </c>
    </row>
    <row r="2137" spans="1:25" x14ac:dyDescent="0.25">
      <c r="A2137">
        <v>3672</v>
      </c>
      <c r="B2137" t="s">
        <v>94</v>
      </c>
      <c r="C2137" t="s">
        <v>79</v>
      </c>
      <c r="D2137" t="s">
        <v>80</v>
      </c>
      <c r="E2137" t="s">
        <v>22</v>
      </c>
      <c r="F2137" t="s">
        <v>81</v>
      </c>
      <c r="G2137" t="s">
        <v>10899</v>
      </c>
      <c r="H2137" t="s">
        <v>23</v>
      </c>
      <c r="I2137" t="s">
        <v>23</v>
      </c>
      <c r="J2137" s="49" t="s">
        <v>10900</v>
      </c>
      <c r="K2137" t="s">
        <v>82</v>
      </c>
      <c r="L2137" t="s">
        <v>83</v>
      </c>
      <c r="M2137" s="50">
        <v>42647</v>
      </c>
      <c r="N2137" s="50">
        <v>42647</v>
      </c>
      <c r="O2137" s="51">
        <v>1</v>
      </c>
      <c r="P2137" s="51">
        <v>0</v>
      </c>
      <c r="Q2137">
        <v>100</v>
      </c>
      <c r="R2137" s="49" t="s">
        <v>10900</v>
      </c>
      <c r="S2137" s="49" t="s">
        <v>10900</v>
      </c>
      <c r="T2137" t="s">
        <v>84</v>
      </c>
      <c r="U2137" t="s">
        <v>24</v>
      </c>
      <c r="V2137" t="s">
        <v>85</v>
      </c>
      <c r="W2137" t="str">
        <f t="shared" ca="1" si="99"/>
        <v/>
      </c>
      <c r="X2137" t="str">
        <f t="shared" si="100"/>
        <v/>
      </c>
      <c r="Y2137" t="str">
        <f t="shared" ca="1" si="101"/>
        <v/>
      </c>
    </row>
    <row r="2138" spans="1:25" x14ac:dyDescent="0.25">
      <c r="A2138">
        <v>3673</v>
      </c>
      <c r="B2138" t="s">
        <v>94</v>
      </c>
      <c r="C2138" t="s">
        <v>79</v>
      </c>
      <c r="D2138" t="s">
        <v>80</v>
      </c>
      <c r="E2138" t="s">
        <v>22</v>
      </c>
      <c r="F2138" t="s">
        <v>81</v>
      </c>
      <c r="G2138" t="s">
        <v>10899</v>
      </c>
      <c r="H2138" t="s">
        <v>23</v>
      </c>
      <c r="I2138" t="s">
        <v>23</v>
      </c>
      <c r="J2138" s="49" t="s">
        <v>10901</v>
      </c>
      <c r="K2138" t="s">
        <v>82</v>
      </c>
      <c r="L2138" t="s">
        <v>83</v>
      </c>
      <c r="M2138" s="50">
        <v>42647</v>
      </c>
      <c r="N2138" s="50">
        <v>42647</v>
      </c>
      <c r="O2138" s="51">
        <v>1</v>
      </c>
      <c r="P2138" s="51">
        <v>0</v>
      </c>
      <c r="Q2138">
        <v>100</v>
      </c>
      <c r="R2138" s="49" t="s">
        <v>10901</v>
      </c>
      <c r="S2138" s="49" t="s">
        <v>10901</v>
      </c>
      <c r="T2138" t="s">
        <v>84</v>
      </c>
      <c r="U2138" t="s">
        <v>24</v>
      </c>
      <c r="V2138" t="s">
        <v>85</v>
      </c>
      <c r="W2138" t="str">
        <f t="shared" ca="1" si="99"/>
        <v/>
      </c>
      <c r="X2138" t="str">
        <f t="shared" si="100"/>
        <v/>
      </c>
      <c r="Y2138" t="str">
        <f t="shared" ca="1" si="101"/>
        <v/>
      </c>
    </row>
    <row r="2139" spans="1:25" x14ac:dyDescent="0.25">
      <c r="A2139">
        <v>3674</v>
      </c>
      <c r="B2139" t="s">
        <v>94</v>
      </c>
      <c r="C2139" t="s">
        <v>79</v>
      </c>
      <c r="D2139" t="s">
        <v>80</v>
      </c>
      <c r="E2139" t="s">
        <v>22</v>
      </c>
      <c r="F2139" t="s">
        <v>81</v>
      </c>
      <c r="G2139" t="s">
        <v>10902</v>
      </c>
      <c r="H2139" t="s">
        <v>23</v>
      </c>
      <c r="I2139" t="s">
        <v>23</v>
      </c>
      <c r="J2139" s="49" t="s">
        <v>10903</v>
      </c>
      <c r="K2139" t="s">
        <v>82</v>
      </c>
      <c r="L2139" t="s">
        <v>83</v>
      </c>
      <c r="M2139" s="50">
        <v>42647</v>
      </c>
      <c r="N2139" s="50">
        <v>42647</v>
      </c>
      <c r="O2139" s="51">
        <v>1</v>
      </c>
      <c r="P2139" s="51">
        <v>0</v>
      </c>
      <c r="Q2139">
        <v>100</v>
      </c>
      <c r="R2139" s="49" t="s">
        <v>10903</v>
      </c>
      <c r="S2139" s="49" t="s">
        <v>10903</v>
      </c>
      <c r="T2139" t="s">
        <v>84</v>
      </c>
      <c r="U2139" t="s">
        <v>24</v>
      </c>
      <c r="V2139" t="s">
        <v>85</v>
      </c>
      <c r="W2139" t="str">
        <f t="shared" ca="1" si="99"/>
        <v/>
      </c>
      <c r="X2139" t="str">
        <f t="shared" si="100"/>
        <v/>
      </c>
      <c r="Y2139" t="str">
        <f t="shared" ca="1" si="101"/>
        <v/>
      </c>
    </row>
    <row r="2140" spans="1:25" x14ac:dyDescent="0.25">
      <c r="A2140">
        <v>3675</v>
      </c>
      <c r="B2140" t="s">
        <v>94</v>
      </c>
      <c r="C2140" t="s">
        <v>79</v>
      </c>
      <c r="D2140" t="s">
        <v>80</v>
      </c>
      <c r="E2140" t="s">
        <v>22</v>
      </c>
      <c r="F2140" t="s">
        <v>81</v>
      </c>
      <c r="G2140" t="s">
        <v>97</v>
      </c>
      <c r="H2140" t="s">
        <v>23</v>
      </c>
      <c r="I2140" t="s">
        <v>23</v>
      </c>
      <c r="J2140" s="49" t="s">
        <v>10904</v>
      </c>
      <c r="K2140" t="s">
        <v>82</v>
      </c>
      <c r="L2140" t="s">
        <v>83</v>
      </c>
      <c r="M2140" s="50">
        <v>42647</v>
      </c>
      <c r="N2140" s="50">
        <v>42647</v>
      </c>
      <c r="O2140" s="51">
        <v>1</v>
      </c>
      <c r="P2140" s="51">
        <v>0</v>
      </c>
      <c r="Q2140">
        <v>100</v>
      </c>
      <c r="R2140" s="49" t="s">
        <v>10904</v>
      </c>
      <c r="S2140" s="49" t="s">
        <v>10904</v>
      </c>
      <c r="T2140" t="s">
        <v>84</v>
      </c>
      <c r="U2140" t="s">
        <v>24</v>
      </c>
      <c r="V2140" t="s">
        <v>85</v>
      </c>
      <c r="W2140" t="str">
        <f t="shared" ca="1" si="99"/>
        <v/>
      </c>
      <c r="X2140" t="str">
        <f t="shared" si="100"/>
        <v/>
      </c>
      <c r="Y2140" t="str">
        <f t="shared" ca="1" si="101"/>
        <v/>
      </c>
    </row>
    <row r="2141" spans="1:25" x14ac:dyDescent="0.25">
      <c r="A2141">
        <v>3693</v>
      </c>
      <c r="B2141" t="s">
        <v>94</v>
      </c>
      <c r="C2141" t="s">
        <v>87</v>
      </c>
      <c r="D2141" t="s">
        <v>80</v>
      </c>
      <c r="E2141" t="s">
        <v>22</v>
      </c>
      <c r="F2141" t="s">
        <v>81</v>
      </c>
      <c r="G2141" t="s">
        <v>10905</v>
      </c>
      <c r="H2141" t="s">
        <v>25</v>
      </c>
      <c r="I2141" t="s">
        <v>25</v>
      </c>
      <c r="J2141" s="49" t="s">
        <v>10906</v>
      </c>
      <c r="K2141" t="s">
        <v>82</v>
      </c>
      <c r="L2141" t="s">
        <v>83</v>
      </c>
      <c r="M2141" s="50">
        <v>42648</v>
      </c>
      <c r="N2141" s="50">
        <v>42648</v>
      </c>
      <c r="O2141" s="51">
        <v>2</v>
      </c>
      <c r="P2141" s="51">
        <v>0</v>
      </c>
      <c r="Q2141">
        <v>100</v>
      </c>
      <c r="R2141" s="49" t="s">
        <v>10907</v>
      </c>
      <c r="S2141" s="49" t="s">
        <v>10796</v>
      </c>
      <c r="T2141" t="s">
        <v>84</v>
      </c>
      <c r="U2141" t="s">
        <v>24</v>
      </c>
      <c r="V2141" t="s">
        <v>85</v>
      </c>
      <c r="W2141" t="str">
        <f t="shared" ca="1" si="99"/>
        <v/>
      </c>
      <c r="X2141" t="str">
        <f t="shared" si="100"/>
        <v/>
      </c>
      <c r="Y2141" t="str">
        <f t="shared" ca="1" si="101"/>
        <v/>
      </c>
    </row>
    <row r="2142" spans="1:25" x14ac:dyDescent="0.25">
      <c r="A2142">
        <v>3701</v>
      </c>
      <c r="B2142" t="s">
        <v>94</v>
      </c>
      <c r="C2142" t="s">
        <v>87</v>
      </c>
      <c r="D2142" t="s">
        <v>80</v>
      </c>
      <c r="E2142" t="s">
        <v>22</v>
      </c>
      <c r="F2142" t="s">
        <v>81</v>
      </c>
      <c r="G2142" t="s">
        <v>10908</v>
      </c>
      <c r="H2142" t="s">
        <v>25</v>
      </c>
      <c r="I2142" t="s">
        <v>25</v>
      </c>
      <c r="J2142" s="49" t="s">
        <v>10909</v>
      </c>
      <c r="K2142" t="s">
        <v>82</v>
      </c>
      <c r="L2142" t="s">
        <v>83</v>
      </c>
      <c r="M2142" s="50">
        <v>42648</v>
      </c>
      <c r="N2142" s="50">
        <v>42648</v>
      </c>
      <c r="O2142" s="51">
        <v>1</v>
      </c>
      <c r="P2142" s="51">
        <v>0</v>
      </c>
      <c r="Q2142">
        <v>100</v>
      </c>
      <c r="R2142" s="49" t="s">
        <v>10910</v>
      </c>
      <c r="S2142" s="49" t="s">
        <v>10772</v>
      </c>
      <c r="T2142" t="s">
        <v>84</v>
      </c>
      <c r="U2142" t="s">
        <v>24</v>
      </c>
      <c r="V2142" t="s">
        <v>85</v>
      </c>
      <c r="W2142" t="str">
        <f t="shared" ca="1" si="99"/>
        <v/>
      </c>
      <c r="X2142" t="str">
        <f t="shared" si="100"/>
        <v/>
      </c>
      <c r="Y2142" t="str">
        <f t="shared" ca="1" si="101"/>
        <v/>
      </c>
    </row>
    <row r="2143" spans="1:25" x14ac:dyDescent="0.25">
      <c r="A2143">
        <v>3715</v>
      </c>
      <c r="B2143" t="s">
        <v>94</v>
      </c>
      <c r="C2143" t="s">
        <v>87</v>
      </c>
      <c r="D2143" t="s">
        <v>80</v>
      </c>
      <c r="E2143" t="s">
        <v>22</v>
      </c>
      <c r="F2143" t="s">
        <v>81</v>
      </c>
      <c r="G2143" t="s">
        <v>10911</v>
      </c>
      <c r="H2143" t="s">
        <v>25</v>
      </c>
      <c r="I2143" t="s">
        <v>25</v>
      </c>
      <c r="J2143" s="49" t="s">
        <v>10367</v>
      </c>
      <c r="K2143" t="s">
        <v>82</v>
      </c>
      <c r="L2143" t="s">
        <v>83</v>
      </c>
      <c r="M2143" s="50">
        <v>42648</v>
      </c>
      <c r="N2143" s="50">
        <v>42648</v>
      </c>
      <c r="O2143" s="51">
        <v>1.3999999761581421</v>
      </c>
      <c r="P2143" s="51">
        <v>0</v>
      </c>
      <c r="Q2143">
        <v>100</v>
      </c>
      <c r="R2143" s="49" t="s">
        <v>10912</v>
      </c>
      <c r="S2143" s="49" t="s">
        <v>10912</v>
      </c>
      <c r="T2143" t="s">
        <v>84</v>
      </c>
      <c r="U2143" t="s">
        <v>24</v>
      </c>
      <c r="V2143" t="s">
        <v>85</v>
      </c>
      <c r="W2143" t="str">
        <f t="shared" ca="1" si="99"/>
        <v/>
      </c>
      <c r="X2143" t="str">
        <f t="shared" si="100"/>
        <v/>
      </c>
      <c r="Y2143" t="str">
        <f t="shared" ca="1" si="101"/>
        <v/>
      </c>
    </row>
    <row r="2144" spans="1:25" x14ac:dyDescent="0.25">
      <c r="A2144">
        <v>3721</v>
      </c>
      <c r="B2144" t="s">
        <v>94</v>
      </c>
      <c r="C2144" t="s">
        <v>79</v>
      </c>
      <c r="D2144" t="s">
        <v>80</v>
      </c>
      <c r="E2144" t="s">
        <v>22</v>
      </c>
      <c r="F2144" t="s">
        <v>81</v>
      </c>
      <c r="G2144" t="s">
        <v>10913</v>
      </c>
      <c r="H2144" t="s">
        <v>25</v>
      </c>
      <c r="I2144" t="s">
        <v>25</v>
      </c>
      <c r="J2144" s="49" t="s">
        <v>10914</v>
      </c>
      <c r="K2144" t="s">
        <v>82</v>
      </c>
      <c r="L2144" t="s">
        <v>83</v>
      </c>
      <c r="M2144" s="50">
        <v>42648</v>
      </c>
      <c r="N2144" s="50">
        <v>42655</v>
      </c>
      <c r="O2144" s="51">
        <v>1.7999999523162842</v>
      </c>
      <c r="P2144" s="51">
        <v>0</v>
      </c>
      <c r="Q2144">
        <v>100</v>
      </c>
      <c r="R2144" s="49" t="s">
        <v>10915</v>
      </c>
      <c r="S2144" s="49" t="s">
        <v>10915</v>
      </c>
      <c r="T2144" t="s">
        <v>84</v>
      </c>
      <c r="U2144" t="s">
        <v>24</v>
      </c>
      <c r="V2144" t="s">
        <v>85</v>
      </c>
      <c r="W2144" t="str">
        <f t="shared" ca="1" si="99"/>
        <v/>
      </c>
      <c r="X2144">
        <f t="shared" si="100"/>
        <v>1</v>
      </c>
      <c r="Y2144" t="str">
        <f t="shared" ca="1" si="101"/>
        <v/>
      </c>
    </row>
    <row r="2145" spans="1:25" x14ac:dyDescent="0.25">
      <c r="A2145">
        <v>3745</v>
      </c>
      <c r="B2145" t="s">
        <v>94</v>
      </c>
      <c r="C2145" t="s">
        <v>79</v>
      </c>
      <c r="D2145" t="s">
        <v>80</v>
      </c>
      <c r="E2145" t="s">
        <v>22</v>
      </c>
      <c r="F2145" t="s">
        <v>81</v>
      </c>
      <c r="G2145" t="s">
        <v>10916</v>
      </c>
      <c r="H2145" t="s">
        <v>25</v>
      </c>
      <c r="I2145" t="s">
        <v>25</v>
      </c>
      <c r="J2145" s="49" t="s">
        <v>10917</v>
      </c>
      <c r="K2145" t="s">
        <v>82</v>
      </c>
      <c r="L2145" t="s">
        <v>83</v>
      </c>
      <c r="M2145" s="50">
        <v>42648</v>
      </c>
      <c r="N2145" s="50">
        <v>42648</v>
      </c>
      <c r="O2145" s="51">
        <v>1</v>
      </c>
      <c r="P2145" s="51">
        <v>0</v>
      </c>
      <c r="Q2145">
        <v>100</v>
      </c>
      <c r="R2145" s="49" t="s">
        <v>10918</v>
      </c>
      <c r="S2145" s="49" t="s">
        <v>10918</v>
      </c>
      <c r="T2145" t="s">
        <v>84</v>
      </c>
      <c r="U2145" t="s">
        <v>24</v>
      </c>
      <c r="V2145" t="s">
        <v>85</v>
      </c>
      <c r="W2145" t="str">
        <f t="shared" ca="1" si="99"/>
        <v/>
      </c>
      <c r="X2145" t="str">
        <f t="shared" si="100"/>
        <v/>
      </c>
      <c r="Y2145" t="str">
        <f t="shared" ca="1" si="101"/>
        <v/>
      </c>
    </row>
    <row r="2146" spans="1:25" x14ac:dyDescent="0.25">
      <c r="A2146">
        <v>3753</v>
      </c>
      <c r="B2146" t="s">
        <v>94</v>
      </c>
      <c r="C2146" t="s">
        <v>79</v>
      </c>
      <c r="D2146" t="s">
        <v>80</v>
      </c>
      <c r="E2146" t="s">
        <v>22</v>
      </c>
      <c r="F2146" t="s">
        <v>81</v>
      </c>
      <c r="G2146" t="s">
        <v>10919</v>
      </c>
      <c r="H2146" t="s">
        <v>10920</v>
      </c>
      <c r="I2146" t="s">
        <v>10920</v>
      </c>
      <c r="J2146" s="49" t="s">
        <v>10921</v>
      </c>
      <c r="K2146" t="s">
        <v>82</v>
      </c>
      <c r="L2146" t="s">
        <v>83</v>
      </c>
      <c r="M2146" s="50">
        <v>42648</v>
      </c>
      <c r="N2146" s="50">
        <v>42649</v>
      </c>
      <c r="O2146" s="51">
        <v>2</v>
      </c>
      <c r="P2146" s="51">
        <v>0</v>
      </c>
      <c r="Q2146">
        <v>100</v>
      </c>
      <c r="R2146" s="49" t="s">
        <v>10921</v>
      </c>
      <c r="S2146" s="49" t="s">
        <v>10921</v>
      </c>
      <c r="T2146" t="s">
        <v>84</v>
      </c>
      <c r="U2146" t="s">
        <v>24</v>
      </c>
      <c r="V2146" t="s">
        <v>85</v>
      </c>
      <c r="W2146" t="str">
        <f t="shared" ca="1" si="99"/>
        <v/>
      </c>
      <c r="X2146">
        <f t="shared" si="100"/>
        <v>1</v>
      </c>
      <c r="Y2146" t="str">
        <f t="shared" ca="1" si="101"/>
        <v/>
      </c>
    </row>
    <row r="2147" spans="1:25" x14ac:dyDescent="0.25">
      <c r="A2147">
        <v>3754</v>
      </c>
      <c r="B2147" t="s">
        <v>94</v>
      </c>
      <c r="C2147" t="s">
        <v>79</v>
      </c>
      <c r="D2147" t="s">
        <v>80</v>
      </c>
      <c r="E2147" t="s">
        <v>22</v>
      </c>
      <c r="F2147" t="s">
        <v>81</v>
      </c>
      <c r="G2147" t="s">
        <v>95</v>
      </c>
      <c r="H2147" t="s">
        <v>10920</v>
      </c>
      <c r="I2147" t="s">
        <v>10920</v>
      </c>
      <c r="J2147" s="49" t="s">
        <v>10922</v>
      </c>
      <c r="K2147" t="s">
        <v>82</v>
      </c>
      <c r="L2147" t="s">
        <v>83</v>
      </c>
      <c r="M2147" s="50">
        <v>42648</v>
      </c>
      <c r="N2147" s="50">
        <v>42649</v>
      </c>
      <c r="O2147" s="51">
        <v>1.5</v>
      </c>
      <c r="P2147" s="51">
        <v>0</v>
      </c>
      <c r="Q2147">
        <v>100</v>
      </c>
      <c r="R2147" s="49" t="s">
        <v>10922</v>
      </c>
      <c r="S2147" s="49" t="s">
        <v>10922</v>
      </c>
      <c r="T2147" t="s">
        <v>84</v>
      </c>
      <c r="U2147" t="s">
        <v>24</v>
      </c>
      <c r="V2147" t="s">
        <v>85</v>
      </c>
      <c r="W2147" t="str">
        <f t="shared" ca="1" si="99"/>
        <v/>
      </c>
      <c r="X2147">
        <f t="shared" si="100"/>
        <v>1</v>
      </c>
      <c r="Y2147" t="str">
        <f t="shared" ca="1" si="101"/>
        <v/>
      </c>
    </row>
    <row r="2148" spans="1:25" x14ac:dyDescent="0.25">
      <c r="A2148">
        <v>3755</v>
      </c>
      <c r="B2148" t="s">
        <v>94</v>
      </c>
      <c r="C2148" t="s">
        <v>79</v>
      </c>
      <c r="D2148" t="s">
        <v>80</v>
      </c>
      <c r="E2148" t="s">
        <v>22</v>
      </c>
      <c r="F2148" t="s">
        <v>81</v>
      </c>
      <c r="G2148" t="s">
        <v>10923</v>
      </c>
      <c r="H2148" t="s">
        <v>10920</v>
      </c>
      <c r="I2148" t="s">
        <v>10920</v>
      </c>
      <c r="J2148" s="49" t="s">
        <v>10924</v>
      </c>
      <c r="K2148" t="s">
        <v>82</v>
      </c>
      <c r="L2148" t="s">
        <v>83</v>
      </c>
      <c r="M2148" s="50">
        <v>42648</v>
      </c>
      <c r="N2148" s="50">
        <v>42649</v>
      </c>
      <c r="O2148" s="51">
        <v>0.8399999737739563</v>
      </c>
      <c r="P2148" s="51">
        <v>0</v>
      </c>
      <c r="Q2148">
        <v>100</v>
      </c>
      <c r="R2148" s="49" t="s">
        <v>10924</v>
      </c>
      <c r="S2148" s="49" t="s">
        <v>10924</v>
      </c>
      <c r="T2148" t="s">
        <v>84</v>
      </c>
      <c r="U2148" t="s">
        <v>24</v>
      </c>
      <c r="V2148" t="s">
        <v>85</v>
      </c>
      <c r="W2148" t="str">
        <f t="shared" ca="1" si="99"/>
        <v/>
      </c>
      <c r="X2148">
        <f t="shared" si="100"/>
        <v>1</v>
      </c>
      <c r="Y2148" t="str">
        <f t="shared" ca="1" si="101"/>
        <v/>
      </c>
    </row>
    <row r="2149" spans="1:25" x14ac:dyDescent="0.25">
      <c r="A2149">
        <v>3756</v>
      </c>
      <c r="B2149" t="s">
        <v>94</v>
      </c>
      <c r="C2149" t="s">
        <v>79</v>
      </c>
      <c r="D2149" t="s">
        <v>80</v>
      </c>
      <c r="E2149" t="s">
        <v>22</v>
      </c>
      <c r="F2149" t="s">
        <v>81</v>
      </c>
      <c r="G2149" t="s">
        <v>10923</v>
      </c>
      <c r="H2149" t="s">
        <v>10920</v>
      </c>
      <c r="I2149" t="s">
        <v>10920</v>
      </c>
      <c r="J2149" s="49" t="s">
        <v>10925</v>
      </c>
      <c r="K2149" t="s">
        <v>82</v>
      </c>
      <c r="L2149" t="s">
        <v>83</v>
      </c>
      <c r="M2149" s="50">
        <v>42648</v>
      </c>
      <c r="N2149" s="50">
        <v>42649</v>
      </c>
      <c r="O2149" s="51">
        <v>0.5</v>
      </c>
      <c r="P2149" s="51">
        <v>0</v>
      </c>
      <c r="Q2149">
        <v>100</v>
      </c>
      <c r="R2149" s="49" t="s">
        <v>10925</v>
      </c>
      <c r="S2149" s="49" t="s">
        <v>10925</v>
      </c>
      <c r="T2149" t="s">
        <v>84</v>
      </c>
      <c r="U2149" t="s">
        <v>24</v>
      </c>
      <c r="V2149" t="s">
        <v>85</v>
      </c>
      <c r="W2149" t="str">
        <f t="shared" ca="1" si="99"/>
        <v/>
      </c>
      <c r="X2149">
        <f t="shared" si="100"/>
        <v>1</v>
      </c>
      <c r="Y2149" t="str">
        <f t="shared" ca="1" si="101"/>
        <v/>
      </c>
    </row>
    <row r="2150" spans="1:25" x14ac:dyDescent="0.25">
      <c r="A2150">
        <v>3757</v>
      </c>
      <c r="B2150" t="s">
        <v>94</v>
      </c>
      <c r="C2150" t="s">
        <v>79</v>
      </c>
      <c r="D2150" t="s">
        <v>80</v>
      </c>
      <c r="E2150" t="s">
        <v>22</v>
      </c>
      <c r="F2150" t="s">
        <v>81</v>
      </c>
      <c r="G2150" t="s">
        <v>95</v>
      </c>
      <c r="H2150" t="s">
        <v>10920</v>
      </c>
      <c r="I2150" t="s">
        <v>10920</v>
      </c>
      <c r="J2150" s="49" t="s">
        <v>10926</v>
      </c>
      <c r="K2150" t="s">
        <v>82</v>
      </c>
      <c r="L2150" t="s">
        <v>83</v>
      </c>
      <c r="M2150" s="50">
        <v>42648</v>
      </c>
      <c r="N2150" s="50">
        <v>42649</v>
      </c>
      <c r="O2150" s="51">
        <v>0.23999999463558197</v>
      </c>
      <c r="P2150" s="51">
        <v>0</v>
      </c>
      <c r="Q2150">
        <v>100</v>
      </c>
      <c r="R2150" s="49" t="s">
        <v>10926</v>
      </c>
      <c r="S2150" s="49" t="s">
        <v>10926</v>
      </c>
      <c r="T2150" t="s">
        <v>84</v>
      </c>
      <c r="U2150" t="s">
        <v>24</v>
      </c>
      <c r="V2150" t="s">
        <v>85</v>
      </c>
      <c r="W2150" t="str">
        <f t="shared" ca="1" si="99"/>
        <v/>
      </c>
      <c r="X2150">
        <f t="shared" si="100"/>
        <v>1</v>
      </c>
      <c r="Y2150" t="str">
        <f t="shared" ca="1" si="101"/>
        <v/>
      </c>
    </row>
    <row r="2151" spans="1:25" x14ac:dyDescent="0.25">
      <c r="A2151">
        <v>3758</v>
      </c>
      <c r="B2151" t="s">
        <v>94</v>
      </c>
      <c r="C2151" t="s">
        <v>79</v>
      </c>
      <c r="D2151" t="s">
        <v>80</v>
      </c>
      <c r="E2151" t="s">
        <v>22</v>
      </c>
      <c r="F2151" t="s">
        <v>81</v>
      </c>
      <c r="G2151" t="s">
        <v>10927</v>
      </c>
      <c r="H2151" t="s">
        <v>10920</v>
      </c>
      <c r="I2151" t="s">
        <v>10920</v>
      </c>
      <c r="J2151" s="49" t="s">
        <v>10928</v>
      </c>
      <c r="K2151" t="s">
        <v>82</v>
      </c>
      <c r="L2151" t="s">
        <v>83</v>
      </c>
      <c r="M2151" s="50">
        <v>42648</v>
      </c>
      <c r="N2151" s="50">
        <v>42649</v>
      </c>
      <c r="O2151" s="51">
        <v>0.38999998569488525</v>
      </c>
      <c r="P2151" s="51">
        <v>0</v>
      </c>
      <c r="Q2151">
        <v>100</v>
      </c>
      <c r="R2151" s="49" t="s">
        <v>10928</v>
      </c>
      <c r="S2151" s="49" t="s">
        <v>10928</v>
      </c>
      <c r="T2151" t="s">
        <v>84</v>
      </c>
      <c r="U2151" t="s">
        <v>24</v>
      </c>
      <c r="V2151" t="s">
        <v>85</v>
      </c>
      <c r="W2151" t="str">
        <f t="shared" ca="1" si="99"/>
        <v/>
      </c>
      <c r="X2151">
        <f t="shared" si="100"/>
        <v>1</v>
      </c>
      <c r="Y2151" t="str">
        <f t="shared" ca="1" si="101"/>
        <v/>
      </c>
    </row>
    <row r="2152" spans="1:25" x14ac:dyDescent="0.25">
      <c r="A2152">
        <v>3759</v>
      </c>
      <c r="B2152" t="s">
        <v>94</v>
      </c>
      <c r="C2152" t="s">
        <v>79</v>
      </c>
      <c r="D2152" t="s">
        <v>80</v>
      </c>
      <c r="E2152" t="s">
        <v>22</v>
      </c>
      <c r="F2152" t="s">
        <v>81</v>
      </c>
      <c r="G2152" t="s">
        <v>95</v>
      </c>
      <c r="H2152" t="s">
        <v>10920</v>
      </c>
      <c r="I2152" t="s">
        <v>10920</v>
      </c>
      <c r="J2152" s="49" t="s">
        <v>10929</v>
      </c>
      <c r="K2152" t="s">
        <v>82</v>
      </c>
      <c r="L2152" t="s">
        <v>83</v>
      </c>
      <c r="M2152" s="50">
        <v>42648</v>
      </c>
      <c r="N2152" s="50">
        <v>42649</v>
      </c>
      <c r="O2152" s="51">
        <v>0.11999999731779099</v>
      </c>
      <c r="P2152" s="51">
        <v>0</v>
      </c>
      <c r="Q2152">
        <v>100</v>
      </c>
      <c r="R2152" s="49" t="s">
        <v>10929</v>
      </c>
      <c r="S2152" s="49" t="s">
        <v>10929</v>
      </c>
      <c r="T2152" t="s">
        <v>84</v>
      </c>
      <c r="U2152" t="s">
        <v>24</v>
      </c>
      <c r="V2152" t="s">
        <v>85</v>
      </c>
      <c r="W2152" t="str">
        <f t="shared" ca="1" si="99"/>
        <v/>
      </c>
      <c r="X2152">
        <f t="shared" si="100"/>
        <v>1</v>
      </c>
      <c r="Y2152" t="str">
        <f t="shared" ca="1" si="101"/>
        <v/>
      </c>
    </row>
    <row r="2153" spans="1:25" x14ac:dyDescent="0.25">
      <c r="A2153">
        <v>3760</v>
      </c>
      <c r="B2153" t="s">
        <v>94</v>
      </c>
      <c r="C2153" t="s">
        <v>79</v>
      </c>
      <c r="D2153" t="s">
        <v>80</v>
      </c>
      <c r="E2153" t="s">
        <v>22</v>
      </c>
      <c r="F2153" t="s">
        <v>81</v>
      </c>
      <c r="G2153" t="s">
        <v>10923</v>
      </c>
      <c r="H2153" t="s">
        <v>10920</v>
      </c>
      <c r="I2153" t="s">
        <v>10920</v>
      </c>
      <c r="J2153" s="49" t="s">
        <v>10930</v>
      </c>
      <c r="K2153" t="s">
        <v>82</v>
      </c>
      <c r="L2153" t="s">
        <v>83</v>
      </c>
      <c r="M2153" s="50">
        <v>42648</v>
      </c>
      <c r="N2153" s="50">
        <v>42649</v>
      </c>
      <c r="O2153" s="51">
        <v>0.5</v>
      </c>
      <c r="P2153" s="51">
        <v>0</v>
      </c>
      <c r="Q2153">
        <v>100</v>
      </c>
      <c r="R2153" s="49" t="s">
        <v>10930</v>
      </c>
      <c r="S2153" s="49" t="s">
        <v>10930</v>
      </c>
      <c r="T2153" t="s">
        <v>84</v>
      </c>
      <c r="U2153" t="s">
        <v>24</v>
      </c>
      <c r="V2153" t="s">
        <v>85</v>
      </c>
      <c r="W2153" t="str">
        <f t="shared" ca="1" si="99"/>
        <v/>
      </c>
      <c r="X2153">
        <f t="shared" si="100"/>
        <v>1</v>
      </c>
      <c r="Y2153" t="str">
        <f t="shared" ca="1" si="101"/>
        <v/>
      </c>
    </row>
    <row r="2154" spans="1:25" x14ac:dyDescent="0.25">
      <c r="A2154">
        <v>3761</v>
      </c>
      <c r="B2154" t="s">
        <v>94</v>
      </c>
      <c r="C2154" t="s">
        <v>79</v>
      </c>
      <c r="D2154" t="s">
        <v>80</v>
      </c>
      <c r="E2154" t="s">
        <v>22</v>
      </c>
      <c r="F2154" t="s">
        <v>81</v>
      </c>
      <c r="G2154" t="s">
        <v>95</v>
      </c>
      <c r="H2154" t="s">
        <v>10920</v>
      </c>
      <c r="I2154" t="s">
        <v>10920</v>
      </c>
      <c r="J2154" s="49" t="s">
        <v>10931</v>
      </c>
      <c r="K2154" t="s">
        <v>82</v>
      </c>
      <c r="L2154" t="s">
        <v>83</v>
      </c>
      <c r="M2154" s="50">
        <v>42648</v>
      </c>
      <c r="N2154" s="50">
        <v>42649</v>
      </c>
      <c r="O2154" s="51">
        <v>0.72000002861022949</v>
      </c>
      <c r="P2154" s="51">
        <v>0</v>
      </c>
      <c r="Q2154">
        <v>100</v>
      </c>
      <c r="R2154" s="49" t="s">
        <v>10931</v>
      </c>
      <c r="S2154" s="49" t="s">
        <v>10931</v>
      </c>
      <c r="T2154" t="s">
        <v>84</v>
      </c>
      <c r="U2154" t="s">
        <v>24</v>
      </c>
      <c r="V2154" t="s">
        <v>85</v>
      </c>
      <c r="W2154" t="str">
        <f t="shared" ca="1" si="99"/>
        <v/>
      </c>
      <c r="X2154">
        <f t="shared" si="100"/>
        <v>1</v>
      </c>
      <c r="Y2154" t="str">
        <f t="shared" ca="1" si="101"/>
        <v/>
      </c>
    </row>
    <row r="2155" spans="1:25" x14ac:dyDescent="0.25">
      <c r="A2155">
        <v>3762</v>
      </c>
      <c r="B2155" t="s">
        <v>94</v>
      </c>
      <c r="C2155" t="s">
        <v>79</v>
      </c>
      <c r="D2155" t="s">
        <v>80</v>
      </c>
      <c r="E2155" t="s">
        <v>22</v>
      </c>
      <c r="F2155" t="s">
        <v>81</v>
      </c>
      <c r="G2155" t="s">
        <v>10932</v>
      </c>
      <c r="H2155" t="s">
        <v>10920</v>
      </c>
      <c r="I2155" t="s">
        <v>10920</v>
      </c>
      <c r="J2155" s="49" t="s">
        <v>10933</v>
      </c>
      <c r="K2155" t="s">
        <v>82</v>
      </c>
      <c r="L2155" t="s">
        <v>83</v>
      </c>
      <c r="M2155" s="50">
        <v>42648</v>
      </c>
      <c r="N2155" s="50">
        <v>42649</v>
      </c>
      <c r="O2155" s="51">
        <v>0.4699999988079071</v>
      </c>
      <c r="P2155" s="51">
        <v>0</v>
      </c>
      <c r="Q2155">
        <v>100</v>
      </c>
      <c r="R2155" s="49" t="s">
        <v>10933</v>
      </c>
      <c r="S2155" s="49" t="s">
        <v>10933</v>
      </c>
      <c r="T2155" t="s">
        <v>84</v>
      </c>
      <c r="U2155" t="s">
        <v>24</v>
      </c>
      <c r="V2155" t="s">
        <v>85</v>
      </c>
      <c r="W2155" t="str">
        <f t="shared" ca="1" si="99"/>
        <v/>
      </c>
      <c r="X2155">
        <f t="shared" si="100"/>
        <v>1</v>
      </c>
      <c r="Y2155" t="str">
        <f t="shared" ca="1" si="101"/>
        <v/>
      </c>
    </row>
    <row r="2156" spans="1:25" x14ac:dyDescent="0.25">
      <c r="A2156">
        <v>3765</v>
      </c>
      <c r="B2156" t="s">
        <v>94</v>
      </c>
      <c r="C2156" t="s">
        <v>79</v>
      </c>
      <c r="D2156" t="s">
        <v>80</v>
      </c>
      <c r="E2156" t="s">
        <v>22</v>
      </c>
      <c r="F2156" t="s">
        <v>81</v>
      </c>
      <c r="G2156" t="s">
        <v>10927</v>
      </c>
      <c r="H2156" t="s">
        <v>10920</v>
      </c>
      <c r="I2156" t="s">
        <v>10920</v>
      </c>
      <c r="J2156" s="49" t="s">
        <v>10934</v>
      </c>
      <c r="K2156" t="s">
        <v>82</v>
      </c>
      <c r="L2156" t="s">
        <v>83</v>
      </c>
      <c r="M2156" s="50">
        <v>42648</v>
      </c>
      <c r="N2156" s="50">
        <v>42649</v>
      </c>
      <c r="O2156" s="51">
        <v>1.5700000524520874</v>
      </c>
      <c r="P2156" s="51">
        <v>0</v>
      </c>
      <c r="Q2156">
        <v>100</v>
      </c>
      <c r="R2156" s="49" t="s">
        <v>10934</v>
      </c>
      <c r="S2156" s="49" t="s">
        <v>10934</v>
      </c>
      <c r="T2156" t="s">
        <v>84</v>
      </c>
      <c r="U2156" t="s">
        <v>24</v>
      </c>
      <c r="V2156" t="s">
        <v>85</v>
      </c>
      <c r="W2156" t="str">
        <f t="shared" ca="1" si="99"/>
        <v/>
      </c>
      <c r="X2156">
        <f t="shared" si="100"/>
        <v>1</v>
      </c>
      <c r="Y2156" t="str">
        <f t="shared" ca="1" si="101"/>
        <v/>
      </c>
    </row>
    <row r="2157" spans="1:25" x14ac:dyDescent="0.25">
      <c r="A2157">
        <v>3766</v>
      </c>
      <c r="B2157" t="s">
        <v>94</v>
      </c>
      <c r="C2157" t="s">
        <v>79</v>
      </c>
      <c r="D2157" t="s">
        <v>80</v>
      </c>
      <c r="E2157" t="s">
        <v>22</v>
      </c>
      <c r="F2157" t="s">
        <v>81</v>
      </c>
      <c r="G2157" t="s">
        <v>95</v>
      </c>
      <c r="H2157" t="s">
        <v>10920</v>
      </c>
      <c r="I2157" t="s">
        <v>10920</v>
      </c>
      <c r="J2157" s="49" t="s">
        <v>10935</v>
      </c>
      <c r="K2157" t="s">
        <v>82</v>
      </c>
      <c r="L2157" t="s">
        <v>83</v>
      </c>
      <c r="M2157" s="50">
        <v>42648</v>
      </c>
      <c r="N2157" s="50">
        <v>42649</v>
      </c>
      <c r="O2157" s="51">
        <v>0.25</v>
      </c>
      <c r="P2157" s="51">
        <v>0</v>
      </c>
      <c r="Q2157">
        <v>100</v>
      </c>
      <c r="R2157" s="49" t="s">
        <v>10936</v>
      </c>
      <c r="S2157" s="49" t="s">
        <v>10935</v>
      </c>
      <c r="T2157" t="s">
        <v>84</v>
      </c>
      <c r="U2157" t="s">
        <v>24</v>
      </c>
      <c r="V2157" t="s">
        <v>85</v>
      </c>
      <c r="W2157" t="str">
        <f t="shared" ca="1" si="99"/>
        <v/>
      </c>
      <c r="X2157">
        <f t="shared" si="100"/>
        <v>1</v>
      </c>
      <c r="Y2157" t="str">
        <f t="shared" ca="1" si="101"/>
        <v/>
      </c>
    </row>
    <row r="2158" spans="1:25" x14ac:dyDescent="0.25">
      <c r="A2158">
        <v>3767</v>
      </c>
      <c r="B2158" t="s">
        <v>94</v>
      </c>
      <c r="C2158" t="s">
        <v>79</v>
      </c>
      <c r="D2158" t="s">
        <v>80</v>
      </c>
      <c r="E2158" t="s">
        <v>22</v>
      </c>
      <c r="F2158" t="s">
        <v>81</v>
      </c>
      <c r="G2158" t="s">
        <v>10937</v>
      </c>
      <c r="H2158" t="s">
        <v>25</v>
      </c>
      <c r="I2158" t="s">
        <v>25</v>
      </c>
      <c r="J2158" s="49" t="s">
        <v>10938</v>
      </c>
      <c r="K2158" t="s">
        <v>82</v>
      </c>
      <c r="L2158" t="s">
        <v>83</v>
      </c>
      <c r="M2158" s="50">
        <v>42649</v>
      </c>
      <c r="N2158" s="50">
        <v>42649</v>
      </c>
      <c r="O2158" s="51">
        <v>1</v>
      </c>
      <c r="P2158" s="51">
        <v>0</v>
      </c>
      <c r="Q2158">
        <v>100</v>
      </c>
      <c r="R2158" s="49" t="s">
        <v>10939</v>
      </c>
      <c r="S2158" s="49" t="s">
        <v>10939</v>
      </c>
      <c r="T2158" t="s">
        <v>84</v>
      </c>
      <c r="U2158" t="s">
        <v>24</v>
      </c>
      <c r="V2158" t="s">
        <v>85</v>
      </c>
      <c r="W2158" t="str">
        <f t="shared" ca="1" si="99"/>
        <v/>
      </c>
      <c r="X2158" t="str">
        <f t="shared" si="100"/>
        <v/>
      </c>
      <c r="Y2158" t="str">
        <f t="shared" ca="1" si="101"/>
        <v/>
      </c>
    </row>
    <row r="2159" spans="1:25" x14ac:dyDescent="0.25">
      <c r="A2159">
        <v>3769</v>
      </c>
      <c r="B2159" t="s">
        <v>94</v>
      </c>
      <c r="C2159" t="s">
        <v>79</v>
      </c>
      <c r="D2159" t="s">
        <v>80</v>
      </c>
      <c r="E2159" t="s">
        <v>22</v>
      </c>
      <c r="F2159" t="s">
        <v>81</v>
      </c>
      <c r="G2159" t="s">
        <v>10940</v>
      </c>
      <c r="H2159" t="s">
        <v>25</v>
      </c>
      <c r="I2159" t="s">
        <v>25</v>
      </c>
      <c r="J2159" s="49" t="s">
        <v>10941</v>
      </c>
      <c r="K2159" t="s">
        <v>82</v>
      </c>
      <c r="L2159" t="s">
        <v>83</v>
      </c>
      <c r="M2159" s="50">
        <v>42649</v>
      </c>
      <c r="N2159" s="50">
        <v>42649</v>
      </c>
      <c r="O2159" s="51">
        <v>1</v>
      </c>
      <c r="P2159" s="51">
        <v>0</v>
      </c>
      <c r="Q2159">
        <v>100</v>
      </c>
      <c r="R2159" s="49" t="s">
        <v>10942</v>
      </c>
      <c r="S2159" s="49" t="s">
        <v>10942</v>
      </c>
      <c r="T2159" t="s">
        <v>84</v>
      </c>
      <c r="U2159" t="s">
        <v>24</v>
      </c>
      <c r="V2159" t="s">
        <v>85</v>
      </c>
      <c r="W2159" t="str">
        <f t="shared" ca="1" si="99"/>
        <v/>
      </c>
      <c r="X2159" t="str">
        <f t="shared" si="100"/>
        <v/>
      </c>
      <c r="Y2159" t="str">
        <f t="shared" ca="1" si="101"/>
        <v/>
      </c>
    </row>
    <row r="2160" spans="1:25" x14ac:dyDescent="0.25">
      <c r="A2160">
        <v>3771</v>
      </c>
      <c r="B2160" t="s">
        <v>94</v>
      </c>
      <c r="C2160" t="s">
        <v>79</v>
      </c>
      <c r="D2160" t="s">
        <v>80</v>
      </c>
      <c r="E2160" t="s">
        <v>22</v>
      </c>
      <c r="F2160" t="s">
        <v>81</v>
      </c>
      <c r="G2160" t="s">
        <v>10943</v>
      </c>
      <c r="H2160" t="s">
        <v>25</v>
      </c>
      <c r="I2160" t="s">
        <v>25</v>
      </c>
      <c r="J2160" s="49" t="s">
        <v>10944</v>
      </c>
      <c r="K2160" t="s">
        <v>82</v>
      </c>
      <c r="L2160" t="s">
        <v>83</v>
      </c>
      <c r="M2160" s="50">
        <v>42649</v>
      </c>
      <c r="N2160" s="50">
        <v>42649</v>
      </c>
      <c r="O2160" s="51">
        <v>1</v>
      </c>
      <c r="P2160" s="51">
        <v>0</v>
      </c>
      <c r="Q2160">
        <v>100</v>
      </c>
      <c r="R2160" s="49" t="s">
        <v>10945</v>
      </c>
      <c r="S2160" s="49" t="s">
        <v>10772</v>
      </c>
      <c r="T2160" t="s">
        <v>84</v>
      </c>
      <c r="U2160" t="s">
        <v>24</v>
      </c>
      <c r="V2160" t="s">
        <v>85</v>
      </c>
      <c r="W2160" t="str">
        <f t="shared" ca="1" si="99"/>
        <v/>
      </c>
      <c r="X2160" t="str">
        <f t="shared" si="100"/>
        <v/>
      </c>
      <c r="Y2160" t="str">
        <f t="shared" ca="1" si="101"/>
        <v/>
      </c>
    </row>
    <row r="2161" spans="1:25" x14ac:dyDescent="0.25">
      <c r="A2161">
        <v>3787</v>
      </c>
      <c r="B2161" t="s">
        <v>94</v>
      </c>
      <c r="C2161" t="s">
        <v>79</v>
      </c>
      <c r="D2161" t="s">
        <v>80</v>
      </c>
      <c r="E2161" t="s">
        <v>22</v>
      </c>
      <c r="F2161" t="s">
        <v>81</v>
      </c>
      <c r="G2161" t="s">
        <v>10946</v>
      </c>
      <c r="H2161" t="s">
        <v>25</v>
      </c>
      <c r="I2161" t="s">
        <v>25</v>
      </c>
      <c r="J2161" s="49" t="s">
        <v>10947</v>
      </c>
      <c r="K2161" t="s">
        <v>82</v>
      </c>
      <c r="L2161" t="s">
        <v>83</v>
      </c>
      <c r="M2161" s="50">
        <v>42649</v>
      </c>
      <c r="N2161" s="50">
        <v>42649</v>
      </c>
      <c r="O2161" s="51">
        <v>1</v>
      </c>
      <c r="P2161" s="51">
        <v>0</v>
      </c>
      <c r="Q2161">
        <v>100</v>
      </c>
      <c r="R2161" s="49" t="s">
        <v>10948</v>
      </c>
      <c r="S2161" s="49" t="s">
        <v>10948</v>
      </c>
      <c r="T2161" t="s">
        <v>84</v>
      </c>
      <c r="U2161" t="s">
        <v>24</v>
      </c>
      <c r="V2161" t="s">
        <v>85</v>
      </c>
      <c r="W2161" t="str">
        <f t="shared" ca="1" si="99"/>
        <v/>
      </c>
      <c r="X2161" t="str">
        <f t="shared" si="100"/>
        <v/>
      </c>
      <c r="Y2161" t="str">
        <f t="shared" ca="1" si="101"/>
        <v/>
      </c>
    </row>
    <row r="2162" spans="1:25" x14ac:dyDescent="0.25">
      <c r="A2162">
        <v>3790</v>
      </c>
      <c r="B2162" t="s">
        <v>94</v>
      </c>
      <c r="C2162" t="s">
        <v>79</v>
      </c>
      <c r="D2162" t="s">
        <v>80</v>
      </c>
      <c r="E2162" t="s">
        <v>22</v>
      </c>
      <c r="F2162" t="s">
        <v>81</v>
      </c>
      <c r="G2162" t="s">
        <v>10949</v>
      </c>
      <c r="H2162" t="s">
        <v>25</v>
      </c>
      <c r="I2162" t="s">
        <v>25</v>
      </c>
      <c r="J2162" s="49" t="s">
        <v>10367</v>
      </c>
      <c r="K2162" t="s">
        <v>82</v>
      </c>
      <c r="L2162" t="s">
        <v>83</v>
      </c>
      <c r="M2162" s="50">
        <v>42649</v>
      </c>
      <c r="N2162" s="50">
        <v>42649</v>
      </c>
      <c r="O2162" s="51">
        <v>1</v>
      </c>
      <c r="P2162" s="51">
        <v>0</v>
      </c>
      <c r="Q2162">
        <v>100</v>
      </c>
      <c r="R2162" s="49" t="s">
        <v>10950</v>
      </c>
      <c r="S2162" s="49" t="s">
        <v>10950</v>
      </c>
      <c r="T2162" t="s">
        <v>84</v>
      </c>
      <c r="U2162" t="s">
        <v>24</v>
      </c>
      <c r="V2162" t="s">
        <v>85</v>
      </c>
      <c r="W2162" t="str">
        <f t="shared" ca="1" si="99"/>
        <v/>
      </c>
      <c r="X2162" t="str">
        <f t="shared" si="100"/>
        <v/>
      </c>
      <c r="Y2162" t="str">
        <f t="shared" ca="1" si="101"/>
        <v/>
      </c>
    </row>
    <row r="2163" spans="1:25" x14ac:dyDescent="0.25">
      <c r="A2163">
        <v>3791</v>
      </c>
      <c r="B2163" t="s">
        <v>94</v>
      </c>
      <c r="C2163" t="s">
        <v>79</v>
      </c>
      <c r="D2163" t="s">
        <v>80</v>
      </c>
      <c r="E2163" t="s">
        <v>22</v>
      </c>
      <c r="F2163" t="s">
        <v>81</v>
      </c>
      <c r="G2163" t="s">
        <v>10951</v>
      </c>
      <c r="H2163" t="s">
        <v>25</v>
      </c>
      <c r="I2163" t="s">
        <v>25</v>
      </c>
      <c r="J2163" s="49" t="s">
        <v>10367</v>
      </c>
      <c r="K2163" t="s">
        <v>82</v>
      </c>
      <c r="L2163" t="s">
        <v>83</v>
      </c>
      <c r="M2163" s="50">
        <v>42649</v>
      </c>
      <c r="N2163" s="50">
        <v>42649</v>
      </c>
      <c r="O2163" s="51">
        <v>0.80000001192092896</v>
      </c>
      <c r="P2163" s="51">
        <v>0</v>
      </c>
      <c r="Q2163">
        <v>100</v>
      </c>
      <c r="R2163" s="49" t="s">
        <v>10952</v>
      </c>
      <c r="S2163" s="49" t="s">
        <v>10952</v>
      </c>
      <c r="T2163" t="s">
        <v>84</v>
      </c>
      <c r="U2163" t="s">
        <v>24</v>
      </c>
      <c r="V2163" t="s">
        <v>85</v>
      </c>
      <c r="W2163" t="str">
        <f t="shared" ca="1" si="99"/>
        <v/>
      </c>
      <c r="X2163" t="str">
        <f t="shared" si="100"/>
        <v/>
      </c>
      <c r="Y2163" t="str">
        <f t="shared" ca="1" si="101"/>
        <v/>
      </c>
    </row>
    <row r="2164" spans="1:25" x14ac:dyDescent="0.25">
      <c r="A2164">
        <v>3803</v>
      </c>
      <c r="B2164" t="s">
        <v>94</v>
      </c>
      <c r="C2164" t="s">
        <v>79</v>
      </c>
      <c r="D2164" t="s">
        <v>80</v>
      </c>
      <c r="E2164" t="s">
        <v>22</v>
      </c>
      <c r="F2164" t="s">
        <v>81</v>
      </c>
      <c r="G2164" t="s">
        <v>10953</v>
      </c>
      <c r="H2164" t="s">
        <v>25</v>
      </c>
      <c r="I2164" t="s">
        <v>25</v>
      </c>
      <c r="J2164" s="49" t="s">
        <v>10367</v>
      </c>
      <c r="K2164" t="s">
        <v>82</v>
      </c>
      <c r="L2164" t="s">
        <v>83</v>
      </c>
      <c r="M2164" s="50">
        <v>42649</v>
      </c>
      <c r="N2164" s="50">
        <v>42649</v>
      </c>
      <c r="O2164" s="51">
        <v>1</v>
      </c>
      <c r="P2164" s="51">
        <v>0</v>
      </c>
      <c r="Q2164">
        <v>100</v>
      </c>
      <c r="R2164" s="49" t="s">
        <v>10954</v>
      </c>
      <c r="S2164" s="49" t="s">
        <v>10954</v>
      </c>
      <c r="T2164" t="s">
        <v>84</v>
      </c>
      <c r="U2164" t="s">
        <v>24</v>
      </c>
      <c r="V2164" t="s">
        <v>85</v>
      </c>
      <c r="W2164" t="str">
        <f t="shared" ca="1" si="99"/>
        <v/>
      </c>
      <c r="X2164" t="str">
        <f t="shared" si="100"/>
        <v/>
      </c>
      <c r="Y2164" t="str">
        <f t="shared" ca="1" si="101"/>
        <v/>
      </c>
    </row>
    <row r="2165" spans="1:25" x14ac:dyDescent="0.25">
      <c r="A2165">
        <v>3811</v>
      </c>
      <c r="B2165" t="s">
        <v>94</v>
      </c>
      <c r="C2165" t="s">
        <v>79</v>
      </c>
      <c r="D2165" t="s">
        <v>80</v>
      </c>
      <c r="E2165" t="s">
        <v>22</v>
      </c>
      <c r="F2165" t="s">
        <v>81</v>
      </c>
      <c r="G2165" t="s">
        <v>10955</v>
      </c>
      <c r="H2165" t="s">
        <v>25</v>
      </c>
      <c r="I2165" t="s">
        <v>25</v>
      </c>
      <c r="J2165" s="49" t="s">
        <v>10367</v>
      </c>
      <c r="K2165" t="s">
        <v>82</v>
      </c>
      <c r="L2165" t="s">
        <v>83</v>
      </c>
      <c r="M2165" s="50">
        <v>42649</v>
      </c>
      <c r="N2165" s="50">
        <v>42649</v>
      </c>
      <c r="O2165" s="51">
        <v>1</v>
      </c>
      <c r="P2165" s="51">
        <v>0</v>
      </c>
      <c r="Q2165">
        <v>100</v>
      </c>
      <c r="R2165" s="49" t="s">
        <v>10956</v>
      </c>
      <c r="S2165" s="49" t="s">
        <v>10956</v>
      </c>
      <c r="T2165" t="s">
        <v>84</v>
      </c>
      <c r="U2165" t="s">
        <v>24</v>
      </c>
      <c r="V2165" t="s">
        <v>85</v>
      </c>
      <c r="W2165" t="str">
        <f t="shared" ca="1" si="99"/>
        <v/>
      </c>
      <c r="X2165" t="str">
        <f t="shared" si="100"/>
        <v/>
      </c>
      <c r="Y2165" t="str">
        <f t="shared" ca="1" si="101"/>
        <v/>
      </c>
    </row>
    <row r="2166" spans="1:25" x14ac:dyDescent="0.25">
      <c r="A2166">
        <v>3818</v>
      </c>
      <c r="B2166" t="s">
        <v>94</v>
      </c>
      <c r="C2166" t="s">
        <v>79</v>
      </c>
      <c r="D2166" t="s">
        <v>80</v>
      </c>
      <c r="E2166" t="s">
        <v>22</v>
      </c>
      <c r="F2166" t="s">
        <v>81</v>
      </c>
      <c r="G2166" t="s">
        <v>10957</v>
      </c>
      <c r="H2166" t="s">
        <v>25</v>
      </c>
      <c r="I2166" t="s">
        <v>25</v>
      </c>
      <c r="J2166" s="49" t="s">
        <v>10367</v>
      </c>
      <c r="K2166" t="s">
        <v>82</v>
      </c>
      <c r="L2166" t="s">
        <v>83</v>
      </c>
      <c r="M2166" s="50">
        <v>42649</v>
      </c>
      <c r="N2166" s="50">
        <v>42649</v>
      </c>
      <c r="O2166" s="51">
        <v>1.2000000476837158</v>
      </c>
      <c r="P2166" s="51">
        <v>0</v>
      </c>
      <c r="Q2166">
        <v>100</v>
      </c>
      <c r="R2166" s="49" t="s">
        <v>10958</v>
      </c>
      <c r="S2166" s="49" t="s">
        <v>10958</v>
      </c>
      <c r="T2166" t="s">
        <v>84</v>
      </c>
      <c r="U2166" t="s">
        <v>24</v>
      </c>
      <c r="V2166" t="s">
        <v>85</v>
      </c>
      <c r="W2166" t="str">
        <f t="shared" ca="1" si="99"/>
        <v/>
      </c>
      <c r="X2166" t="str">
        <f t="shared" si="100"/>
        <v/>
      </c>
      <c r="Y2166" t="str">
        <f t="shared" ca="1" si="101"/>
        <v/>
      </c>
    </row>
    <row r="2167" spans="1:25" x14ac:dyDescent="0.25">
      <c r="A2167">
        <v>3833</v>
      </c>
      <c r="B2167" t="s">
        <v>94</v>
      </c>
      <c r="C2167" t="s">
        <v>79</v>
      </c>
      <c r="D2167" t="s">
        <v>80</v>
      </c>
      <c r="E2167" t="s">
        <v>22</v>
      </c>
      <c r="F2167" t="s">
        <v>81</v>
      </c>
      <c r="G2167" t="s">
        <v>10959</v>
      </c>
      <c r="H2167" t="s">
        <v>25</v>
      </c>
      <c r="I2167" t="s">
        <v>25</v>
      </c>
      <c r="J2167" s="49" t="s">
        <v>10367</v>
      </c>
      <c r="K2167" t="s">
        <v>82</v>
      </c>
      <c r="L2167" t="s">
        <v>83</v>
      </c>
      <c r="M2167" s="50">
        <v>42649</v>
      </c>
      <c r="N2167" s="50">
        <v>42649</v>
      </c>
      <c r="O2167" s="51">
        <v>1</v>
      </c>
      <c r="P2167" s="51">
        <v>0</v>
      </c>
      <c r="Q2167">
        <v>100</v>
      </c>
      <c r="R2167" s="49" t="s">
        <v>10960</v>
      </c>
      <c r="S2167" s="49" t="s">
        <v>10367</v>
      </c>
      <c r="T2167" t="s">
        <v>84</v>
      </c>
      <c r="U2167" t="s">
        <v>24</v>
      </c>
      <c r="V2167" t="s">
        <v>85</v>
      </c>
      <c r="W2167" t="str">
        <f t="shared" ca="1" si="99"/>
        <v/>
      </c>
      <c r="X2167" t="str">
        <f t="shared" si="100"/>
        <v/>
      </c>
      <c r="Y2167" t="str">
        <f t="shared" ca="1" si="101"/>
        <v/>
      </c>
    </row>
    <row r="2168" spans="1:25" x14ac:dyDescent="0.25">
      <c r="A2168">
        <v>3835</v>
      </c>
      <c r="B2168" t="s">
        <v>94</v>
      </c>
      <c r="C2168" t="s">
        <v>79</v>
      </c>
      <c r="D2168" t="s">
        <v>80</v>
      </c>
      <c r="E2168" t="s">
        <v>22</v>
      </c>
      <c r="F2168" t="s">
        <v>81</v>
      </c>
      <c r="G2168" t="s">
        <v>10961</v>
      </c>
      <c r="H2168" t="s">
        <v>25</v>
      </c>
      <c r="I2168" t="s">
        <v>25</v>
      </c>
      <c r="J2168" s="49" t="s">
        <v>10962</v>
      </c>
      <c r="K2168" t="s">
        <v>82</v>
      </c>
      <c r="L2168" t="s">
        <v>83</v>
      </c>
      <c r="M2168" s="50">
        <v>42649</v>
      </c>
      <c r="N2168" s="50">
        <v>42649</v>
      </c>
      <c r="O2168" s="51">
        <v>1</v>
      </c>
      <c r="P2168" s="51">
        <v>0</v>
      </c>
      <c r="Q2168">
        <v>100</v>
      </c>
      <c r="R2168" s="49" t="s">
        <v>10963</v>
      </c>
      <c r="S2168" s="49" t="s">
        <v>10963</v>
      </c>
      <c r="T2168" t="s">
        <v>84</v>
      </c>
      <c r="U2168" t="s">
        <v>24</v>
      </c>
      <c r="V2168" t="s">
        <v>85</v>
      </c>
      <c r="W2168" t="str">
        <f t="shared" ca="1" si="99"/>
        <v/>
      </c>
      <c r="X2168" t="str">
        <f t="shared" si="100"/>
        <v/>
      </c>
      <c r="Y2168" t="str">
        <f t="shared" ca="1" si="101"/>
        <v/>
      </c>
    </row>
    <row r="2169" spans="1:25" x14ac:dyDescent="0.25">
      <c r="A2169">
        <v>3836</v>
      </c>
      <c r="B2169" t="s">
        <v>94</v>
      </c>
      <c r="C2169" t="s">
        <v>79</v>
      </c>
      <c r="D2169" t="s">
        <v>80</v>
      </c>
      <c r="E2169" t="s">
        <v>22</v>
      </c>
      <c r="F2169" t="s">
        <v>81</v>
      </c>
      <c r="G2169" t="s">
        <v>10964</v>
      </c>
      <c r="H2169" t="s">
        <v>10920</v>
      </c>
      <c r="I2169" t="s">
        <v>10920</v>
      </c>
      <c r="J2169" s="49" t="s">
        <v>10965</v>
      </c>
      <c r="K2169" t="s">
        <v>82</v>
      </c>
      <c r="L2169" t="s">
        <v>83</v>
      </c>
      <c r="M2169" s="50">
        <v>42649</v>
      </c>
      <c r="N2169" s="50">
        <v>42649</v>
      </c>
      <c r="O2169" s="51">
        <v>1.2799999713897705</v>
      </c>
      <c r="P2169" s="51">
        <v>0</v>
      </c>
      <c r="Q2169">
        <v>100</v>
      </c>
      <c r="R2169" s="49" t="s">
        <v>10965</v>
      </c>
      <c r="S2169" s="49" t="s">
        <v>10965</v>
      </c>
      <c r="T2169" t="s">
        <v>84</v>
      </c>
      <c r="U2169" t="s">
        <v>24</v>
      </c>
      <c r="V2169" t="s">
        <v>85</v>
      </c>
      <c r="W2169" t="str">
        <f t="shared" ca="1" si="99"/>
        <v/>
      </c>
      <c r="X2169" t="str">
        <f t="shared" si="100"/>
        <v/>
      </c>
      <c r="Y2169" t="str">
        <f t="shared" ca="1" si="101"/>
        <v/>
      </c>
    </row>
    <row r="2170" spans="1:25" x14ac:dyDescent="0.25">
      <c r="A2170">
        <v>3837</v>
      </c>
      <c r="B2170" t="s">
        <v>94</v>
      </c>
      <c r="C2170" t="s">
        <v>79</v>
      </c>
      <c r="D2170" t="s">
        <v>80</v>
      </c>
      <c r="E2170" t="s">
        <v>22</v>
      </c>
      <c r="F2170" t="s">
        <v>81</v>
      </c>
      <c r="G2170" t="s">
        <v>10966</v>
      </c>
      <c r="H2170" t="s">
        <v>10920</v>
      </c>
      <c r="I2170" t="s">
        <v>10920</v>
      </c>
      <c r="J2170" s="49" t="s">
        <v>10967</v>
      </c>
      <c r="K2170" t="s">
        <v>82</v>
      </c>
      <c r="L2170" t="s">
        <v>83</v>
      </c>
      <c r="M2170" s="50">
        <v>42649</v>
      </c>
      <c r="N2170" s="50">
        <v>42649</v>
      </c>
      <c r="O2170" s="51">
        <v>0.72000002861022949</v>
      </c>
      <c r="P2170" s="51">
        <v>0</v>
      </c>
      <c r="Q2170">
        <v>100</v>
      </c>
      <c r="R2170" s="49" t="s">
        <v>10967</v>
      </c>
      <c r="S2170" s="49" t="s">
        <v>10967</v>
      </c>
      <c r="T2170" t="s">
        <v>84</v>
      </c>
      <c r="U2170" t="s">
        <v>24</v>
      </c>
      <c r="V2170" t="s">
        <v>85</v>
      </c>
      <c r="W2170" t="str">
        <f t="shared" ca="1" si="99"/>
        <v/>
      </c>
      <c r="X2170" t="str">
        <f t="shared" si="100"/>
        <v/>
      </c>
      <c r="Y2170" t="str">
        <f t="shared" ca="1" si="101"/>
        <v/>
      </c>
    </row>
    <row r="2171" spans="1:25" x14ac:dyDescent="0.25">
      <c r="A2171">
        <v>3838</v>
      </c>
      <c r="B2171" t="s">
        <v>94</v>
      </c>
      <c r="C2171" t="s">
        <v>79</v>
      </c>
      <c r="D2171" t="s">
        <v>80</v>
      </c>
      <c r="E2171" t="s">
        <v>22</v>
      </c>
      <c r="F2171" t="s">
        <v>81</v>
      </c>
      <c r="G2171" t="s">
        <v>3325</v>
      </c>
      <c r="H2171" t="s">
        <v>10920</v>
      </c>
      <c r="I2171" t="s">
        <v>10920</v>
      </c>
      <c r="J2171" s="49" t="s">
        <v>10968</v>
      </c>
      <c r="K2171" t="s">
        <v>82</v>
      </c>
      <c r="L2171" t="s">
        <v>83</v>
      </c>
      <c r="M2171" s="50">
        <v>42649</v>
      </c>
      <c r="N2171" s="50">
        <v>42649</v>
      </c>
      <c r="O2171" s="51">
        <v>0.17000000178813934</v>
      </c>
      <c r="P2171" s="51">
        <v>0</v>
      </c>
      <c r="Q2171">
        <v>100</v>
      </c>
      <c r="R2171" s="49" t="s">
        <v>10968</v>
      </c>
      <c r="S2171" s="49" t="s">
        <v>10968</v>
      </c>
      <c r="T2171" t="s">
        <v>84</v>
      </c>
      <c r="U2171" t="s">
        <v>24</v>
      </c>
      <c r="V2171" t="s">
        <v>85</v>
      </c>
      <c r="W2171" t="str">
        <f t="shared" ca="1" si="99"/>
        <v/>
      </c>
      <c r="X2171" t="str">
        <f t="shared" si="100"/>
        <v/>
      </c>
      <c r="Y2171" t="str">
        <f t="shared" ca="1" si="101"/>
        <v/>
      </c>
    </row>
    <row r="2172" spans="1:25" x14ac:dyDescent="0.25">
      <c r="A2172">
        <v>3839</v>
      </c>
      <c r="B2172" t="s">
        <v>94</v>
      </c>
      <c r="C2172" t="s">
        <v>79</v>
      </c>
      <c r="D2172" t="s">
        <v>80</v>
      </c>
      <c r="E2172" t="s">
        <v>22</v>
      </c>
      <c r="F2172" t="s">
        <v>81</v>
      </c>
      <c r="G2172" t="s">
        <v>10966</v>
      </c>
      <c r="H2172" t="s">
        <v>10920</v>
      </c>
      <c r="I2172" t="s">
        <v>10920</v>
      </c>
      <c r="J2172" s="49" t="s">
        <v>10969</v>
      </c>
      <c r="K2172" t="s">
        <v>82</v>
      </c>
      <c r="L2172" t="s">
        <v>83</v>
      </c>
      <c r="M2172" s="50">
        <v>42649</v>
      </c>
      <c r="N2172" s="50">
        <v>42649</v>
      </c>
      <c r="O2172" s="51">
        <v>0.8399999737739563</v>
      </c>
      <c r="P2172" s="51">
        <v>0</v>
      </c>
      <c r="Q2172">
        <v>100</v>
      </c>
      <c r="R2172" s="49" t="s">
        <v>10969</v>
      </c>
      <c r="S2172" s="49" t="s">
        <v>10969</v>
      </c>
      <c r="T2172" t="s">
        <v>84</v>
      </c>
      <c r="U2172" t="s">
        <v>24</v>
      </c>
      <c r="V2172" t="s">
        <v>85</v>
      </c>
      <c r="W2172" t="str">
        <f t="shared" ca="1" si="99"/>
        <v/>
      </c>
      <c r="X2172" t="str">
        <f t="shared" si="100"/>
        <v/>
      </c>
      <c r="Y2172" t="str">
        <f t="shared" ca="1" si="101"/>
        <v/>
      </c>
    </row>
    <row r="2173" spans="1:25" x14ac:dyDescent="0.25">
      <c r="A2173">
        <v>3840</v>
      </c>
      <c r="B2173" t="s">
        <v>94</v>
      </c>
      <c r="C2173" t="s">
        <v>79</v>
      </c>
      <c r="D2173" t="s">
        <v>80</v>
      </c>
      <c r="E2173" t="s">
        <v>22</v>
      </c>
      <c r="F2173" t="s">
        <v>81</v>
      </c>
      <c r="G2173" t="s">
        <v>10919</v>
      </c>
      <c r="H2173" t="s">
        <v>10920</v>
      </c>
      <c r="I2173" t="s">
        <v>10920</v>
      </c>
      <c r="J2173" s="49" t="s">
        <v>10970</v>
      </c>
      <c r="K2173" t="s">
        <v>82</v>
      </c>
      <c r="L2173" t="s">
        <v>83</v>
      </c>
      <c r="M2173" s="50">
        <v>42649</v>
      </c>
      <c r="N2173" s="50">
        <v>42649</v>
      </c>
      <c r="O2173" s="51">
        <v>1</v>
      </c>
      <c r="P2173" s="51">
        <v>0</v>
      </c>
      <c r="Q2173">
        <v>100</v>
      </c>
      <c r="R2173" s="49" t="s">
        <v>10970</v>
      </c>
      <c r="S2173" s="49" t="s">
        <v>10970</v>
      </c>
      <c r="T2173" t="s">
        <v>84</v>
      </c>
      <c r="U2173" t="s">
        <v>24</v>
      </c>
      <c r="V2173" t="s">
        <v>85</v>
      </c>
      <c r="W2173" t="str">
        <f t="shared" ca="1" si="99"/>
        <v/>
      </c>
      <c r="X2173" t="str">
        <f t="shared" si="100"/>
        <v/>
      </c>
      <c r="Y2173" t="str">
        <f t="shared" ca="1" si="101"/>
        <v/>
      </c>
    </row>
    <row r="2174" spans="1:25" x14ac:dyDescent="0.25">
      <c r="A2174">
        <v>3841</v>
      </c>
      <c r="B2174" t="s">
        <v>94</v>
      </c>
      <c r="C2174" t="s">
        <v>79</v>
      </c>
      <c r="D2174" t="s">
        <v>80</v>
      </c>
      <c r="E2174" t="s">
        <v>22</v>
      </c>
      <c r="F2174" t="s">
        <v>81</v>
      </c>
      <c r="G2174" t="s">
        <v>95</v>
      </c>
      <c r="H2174" t="s">
        <v>10920</v>
      </c>
      <c r="I2174" t="s">
        <v>10920</v>
      </c>
      <c r="J2174" s="49" t="s">
        <v>10971</v>
      </c>
      <c r="K2174" t="s">
        <v>82</v>
      </c>
      <c r="L2174" t="s">
        <v>83</v>
      </c>
      <c r="M2174" s="50">
        <v>42649</v>
      </c>
      <c r="N2174" s="50">
        <v>42649</v>
      </c>
      <c r="O2174" s="51">
        <v>0.60000002384185791</v>
      </c>
      <c r="P2174" s="51">
        <v>0</v>
      </c>
      <c r="Q2174">
        <v>100</v>
      </c>
      <c r="R2174" s="49" t="s">
        <v>10971</v>
      </c>
      <c r="S2174" s="49" t="s">
        <v>10971</v>
      </c>
      <c r="T2174" t="s">
        <v>84</v>
      </c>
      <c r="U2174" t="s">
        <v>24</v>
      </c>
      <c r="V2174" t="s">
        <v>85</v>
      </c>
      <c r="W2174" t="str">
        <f t="shared" ca="1" si="99"/>
        <v/>
      </c>
      <c r="X2174" t="str">
        <f t="shared" si="100"/>
        <v/>
      </c>
      <c r="Y2174" t="str">
        <f t="shared" ca="1" si="101"/>
        <v/>
      </c>
    </row>
    <row r="2175" spans="1:25" x14ac:dyDescent="0.25">
      <c r="A2175">
        <v>3842</v>
      </c>
      <c r="B2175" t="s">
        <v>94</v>
      </c>
      <c r="C2175" t="s">
        <v>79</v>
      </c>
      <c r="D2175" t="s">
        <v>80</v>
      </c>
      <c r="E2175" t="s">
        <v>22</v>
      </c>
      <c r="F2175" t="s">
        <v>81</v>
      </c>
      <c r="G2175" t="s">
        <v>10932</v>
      </c>
      <c r="H2175" t="s">
        <v>10920</v>
      </c>
      <c r="I2175" t="s">
        <v>10920</v>
      </c>
      <c r="J2175" s="49" t="s">
        <v>10972</v>
      </c>
      <c r="K2175" t="s">
        <v>82</v>
      </c>
      <c r="L2175" t="s">
        <v>83</v>
      </c>
      <c r="M2175" s="50">
        <v>42649</v>
      </c>
      <c r="N2175" s="50">
        <v>42649</v>
      </c>
      <c r="O2175" s="51">
        <v>3.3399999141693115</v>
      </c>
      <c r="P2175" s="51">
        <v>0</v>
      </c>
      <c r="Q2175">
        <v>100</v>
      </c>
      <c r="R2175" s="49" t="s">
        <v>10972</v>
      </c>
      <c r="S2175" s="49" t="s">
        <v>10972</v>
      </c>
      <c r="T2175" t="s">
        <v>84</v>
      </c>
      <c r="U2175" t="s">
        <v>24</v>
      </c>
      <c r="V2175" t="s">
        <v>85</v>
      </c>
      <c r="W2175" t="str">
        <f t="shared" ca="1" si="99"/>
        <v/>
      </c>
      <c r="X2175" t="str">
        <f t="shared" si="100"/>
        <v/>
      </c>
      <c r="Y2175" t="str">
        <f t="shared" ca="1" si="101"/>
        <v/>
      </c>
    </row>
    <row r="2176" spans="1:25" x14ac:dyDescent="0.25">
      <c r="A2176">
        <v>3843</v>
      </c>
      <c r="B2176" t="s">
        <v>94</v>
      </c>
      <c r="C2176" t="s">
        <v>79</v>
      </c>
      <c r="D2176" t="s">
        <v>80</v>
      </c>
      <c r="E2176" t="s">
        <v>22</v>
      </c>
      <c r="F2176" t="s">
        <v>81</v>
      </c>
      <c r="G2176" t="s">
        <v>10973</v>
      </c>
      <c r="H2176" t="s">
        <v>10920</v>
      </c>
      <c r="I2176" t="s">
        <v>10920</v>
      </c>
      <c r="J2176" s="49" t="s">
        <v>10974</v>
      </c>
      <c r="K2176" t="s">
        <v>82</v>
      </c>
      <c r="L2176" t="s">
        <v>83</v>
      </c>
      <c r="M2176" s="50">
        <v>42649</v>
      </c>
      <c r="N2176" s="50">
        <v>42649</v>
      </c>
      <c r="O2176" s="51">
        <v>0.5</v>
      </c>
      <c r="P2176" s="51">
        <v>0</v>
      </c>
      <c r="Q2176">
        <v>100</v>
      </c>
      <c r="R2176" s="49" t="s">
        <v>10974</v>
      </c>
      <c r="S2176" s="49" t="s">
        <v>10974</v>
      </c>
      <c r="T2176" t="s">
        <v>84</v>
      </c>
      <c r="U2176" t="s">
        <v>24</v>
      </c>
      <c r="V2176" t="s">
        <v>85</v>
      </c>
      <c r="W2176" t="str">
        <f t="shared" ca="1" si="99"/>
        <v/>
      </c>
      <c r="X2176" t="str">
        <f t="shared" si="100"/>
        <v/>
      </c>
      <c r="Y2176" t="str">
        <f t="shared" ca="1" si="101"/>
        <v/>
      </c>
    </row>
    <row r="2177" spans="1:25" x14ac:dyDescent="0.25">
      <c r="A2177">
        <v>3844</v>
      </c>
      <c r="B2177" t="s">
        <v>94</v>
      </c>
      <c r="C2177" t="s">
        <v>79</v>
      </c>
      <c r="D2177" t="s">
        <v>80</v>
      </c>
      <c r="E2177" t="s">
        <v>22</v>
      </c>
      <c r="F2177" t="s">
        <v>81</v>
      </c>
      <c r="G2177" t="s">
        <v>10964</v>
      </c>
      <c r="H2177" t="s">
        <v>10920</v>
      </c>
      <c r="I2177" t="s">
        <v>10920</v>
      </c>
      <c r="J2177" s="49" t="s">
        <v>10975</v>
      </c>
      <c r="K2177" t="s">
        <v>82</v>
      </c>
      <c r="L2177" t="s">
        <v>83</v>
      </c>
      <c r="M2177" s="50">
        <v>42649</v>
      </c>
      <c r="N2177" s="50">
        <v>42649</v>
      </c>
      <c r="O2177" s="51">
        <v>0.5</v>
      </c>
      <c r="P2177" s="51">
        <v>0</v>
      </c>
      <c r="Q2177">
        <v>100</v>
      </c>
      <c r="R2177" s="49" t="s">
        <v>10975</v>
      </c>
      <c r="S2177" s="49" t="s">
        <v>10975</v>
      </c>
      <c r="T2177" t="s">
        <v>84</v>
      </c>
      <c r="U2177" t="s">
        <v>24</v>
      </c>
      <c r="V2177" t="s">
        <v>85</v>
      </c>
      <c r="W2177" t="str">
        <f t="shared" ca="1" si="99"/>
        <v/>
      </c>
      <c r="X2177" t="str">
        <f t="shared" si="100"/>
        <v/>
      </c>
      <c r="Y2177" t="str">
        <f t="shared" ca="1" si="101"/>
        <v/>
      </c>
    </row>
    <row r="2178" spans="1:25" x14ac:dyDescent="0.25">
      <c r="A2178">
        <v>3870</v>
      </c>
      <c r="B2178" t="s">
        <v>94</v>
      </c>
      <c r="C2178" t="s">
        <v>79</v>
      </c>
      <c r="D2178" t="s">
        <v>80</v>
      </c>
      <c r="E2178" t="s">
        <v>22</v>
      </c>
      <c r="F2178" t="s">
        <v>81</v>
      </c>
      <c r="G2178" t="s">
        <v>10976</v>
      </c>
      <c r="H2178" t="s">
        <v>25</v>
      </c>
      <c r="I2178" t="s">
        <v>25</v>
      </c>
      <c r="J2178" s="49" t="s">
        <v>10962</v>
      </c>
      <c r="K2178" t="s">
        <v>82</v>
      </c>
      <c r="L2178" t="s">
        <v>83</v>
      </c>
      <c r="M2178" s="50">
        <v>42650</v>
      </c>
      <c r="N2178" s="50">
        <v>42650</v>
      </c>
      <c r="O2178" s="51">
        <v>1</v>
      </c>
      <c r="P2178" s="51">
        <v>0</v>
      </c>
      <c r="Q2178">
        <v>100</v>
      </c>
      <c r="R2178" s="49" t="s">
        <v>10977</v>
      </c>
      <c r="S2178" s="49" t="s">
        <v>10977</v>
      </c>
      <c r="T2178" t="s">
        <v>84</v>
      </c>
      <c r="U2178" t="s">
        <v>24</v>
      </c>
      <c r="V2178" t="s">
        <v>85</v>
      </c>
      <c r="W2178" t="str">
        <f t="shared" ref="W2178:W2241" ca="1" si="102">IF($E2178="Nova",IF(($M2178-TODAY()&lt;0),1,""),"")</f>
        <v/>
      </c>
      <c r="X2178" t="str">
        <f t="shared" ref="X2178:X2241" si="103">IF($E2178="Concluída",IF(($N2178-M2178&gt;0),1,""),"")</f>
        <v/>
      </c>
      <c r="Y2178" t="str">
        <f t="shared" ref="Y2178:Y2241" ca="1" si="104">IF($E2178="Em Andamento",IF(($M2178-TODAY()&lt;0),1,""),"")</f>
        <v/>
      </c>
    </row>
    <row r="2179" spans="1:25" x14ac:dyDescent="0.25">
      <c r="A2179">
        <v>3872</v>
      </c>
      <c r="B2179" t="s">
        <v>94</v>
      </c>
      <c r="C2179" t="s">
        <v>79</v>
      </c>
      <c r="D2179" t="s">
        <v>80</v>
      </c>
      <c r="E2179" t="s">
        <v>22</v>
      </c>
      <c r="F2179" t="s">
        <v>81</v>
      </c>
      <c r="G2179" t="s">
        <v>10978</v>
      </c>
      <c r="H2179" t="s">
        <v>25</v>
      </c>
      <c r="I2179" t="s">
        <v>25</v>
      </c>
      <c r="J2179" s="49" t="s">
        <v>10962</v>
      </c>
      <c r="K2179" t="s">
        <v>82</v>
      </c>
      <c r="L2179" t="s">
        <v>83</v>
      </c>
      <c r="M2179" s="50">
        <v>42650</v>
      </c>
      <c r="N2179" s="50">
        <v>42650</v>
      </c>
      <c r="O2179" s="51">
        <v>1</v>
      </c>
      <c r="P2179" s="51">
        <v>0</v>
      </c>
      <c r="Q2179">
        <v>100</v>
      </c>
      <c r="R2179" s="49" t="s">
        <v>10979</v>
      </c>
      <c r="S2179" s="49" t="s">
        <v>10962</v>
      </c>
      <c r="T2179" t="s">
        <v>84</v>
      </c>
      <c r="U2179" t="s">
        <v>24</v>
      </c>
      <c r="V2179" t="s">
        <v>85</v>
      </c>
      <c r="W2179" t="str">
        <f t="shared" ca="1" si="102"/>
        <v/>
      </c>
      <c r="X2179" t="str">
        <f t="shared" si="103"/>
        <v/>
      </c>
      <c r="Y2179" t="str">
        <f t="shared" ca="1" si="104"/>
        <v/>
      </c>
    </row>
    <row r="2180" spans="1:25" x14ac:dyDescent="0.25">
      <c r="A2180">
        <v>3878</v>
      </c>
      <c r="B2180" t="s">
        <v>94</v>
      </c>
      <c r="C2180" t="s">
        <v>79</v>
      </c>
      <c r="D2180" t="s">
        <v>80</v>
      </c>
      <c r="E2180" t="s">
        <v>22</v>
      </c>
      <c r="F2180" t="s">
        <v>81</v>
      </c>
      <c r="G2180" t="s">
        <v>10980</v>
      </c>
      <c r="H2180" t="s">
        <v>25</v>
      </c>
      <c r="I2180" t="s">
        <v>25</v>
      </c>
      <c r="J2180" s="49" t="s">
        <v>10962</v>
      </c>
      <c r="K2180" t="s">
        <v>82</v>
      </c>
      <c r="L2180" t="s">
        <v>83</v>
      </c>
      <c r="M2180" s="50">
        <v>42650</v>
      </c>
      <c r="N2180" s="50">
        <v>42650</v>
      </c>
      <c r="O2180" s="51">
        <v>1</v>
      </c>
      <c r="P2180" s="51">
        <v>0</v>
      </c>
      <c r="Q2180">
        <v>100</v>
      </c>
      <c r="R2180" s="49" t="s">
        <v>10981</v>
      </c>
      <c r="S2180" s="49" t="s">
        <v>10981</v>
      </c>
      <c r="T2180" t="s">
        <v>84</v>
      </c>
      <c r="U2180" t="s">
        <v>24</v>
      </c>
      <c r="V2180" t="s">
        <v>85</v>
      </c>
      <c r="W2180" t="str">
        <f t="shared" ca="1" si="102"/>
        <v/>
      </c>
      <c r="X2180" t="str">
        <f t="shared" si="103"/>
        <v/>
      </c>
      <c r="Y2180" t="str">
        <f t="shared" ca="1" si="104"/>
        <v/>
      </c>
    </row>
    <row r="2181" spans="1:25" x14ac:dyDescent="0.25">
      <c r="A2181">
        <v>3881</v>
      </c>
      <c r="B2181" t="s">
        <v>94</v>
      </c>
      <c r="C2181" t="s">
        <v>87</v>
      </c>
      <c r="D2181" t="s">
        <v>80</v>
      </c>
      <c r="E2181" t="s">
        <v>22</v>
      </c>
      <c r="F2181" t="s">
        <v>81</v>
      </c>
      <c r="G2181" t="s">
        <v>10982</v>
      </c>
      <c r="H2181" t="s">
        <v>25</v>
      </c>
      <c r="I2181" t="s">
        <v>25</v>
      </c>
      <c r="J2181" s="49" t="s">
        <v>10962</v>
      </c>
      <c r="K2181" t="s">
        <v>82</v>
      </c>
      <c r="L2181" t="s">
        <v>83</v>
      </c>
      <c r="M2181" s="50">
        <v>42650</v>
      </c>
      <c r="N2181" s="50">
        <v>42650</v>
      </c>
      <c r="O2181" s="51">
        <v>12</v>
      </c>
      <c r="P2181" s="51">
        <v>0</v>
      </c>
      <c r="Q2181">
        <v>100</v>
      </c>
      <c r="R2181" s="49" t="s">
        <v>10983</v>
      </c>
      <c r="S2181" s="49" t="s">
        <v>10984</v>
      </c>
      <c r="T2181" t="s">
        <v>84</v>
      </c>
      <c r="U2181" t="s">
        <v>24</v>
      </c>
      <c r="V2181" t="s">
        <v>85</v>
      </c>
      <c r="W2181" t="str">
        <f t="shared" ca="1" si="102"/>
        <v/>
      </c>
      <c r="X2181" t="str">
        <f t="shared" si="103"/>
        <v/>
      </c>
      <c r="Y2181" t="str">
        <f t="shared" ca="1" si="104"/>
        <v/>
      </c>
    </row>
    <row r="2182" spans="1:25" x14ac:dyDescent="0.25">
      <c r="A2182">
        <v>3883</v>
      </c>
      <c r="B2182" t="s">
        <v>94</v>
      </c>
      <c r="C2182" t="s">
        <v>87</v>
      </c>
      <c r="D2182" t="s">
        <v>80</v>
      </c>
      <c r="E2182" t="s">
        <v>22</v>
      </c>
      <c r="F2182" t="s">
        <v>81</v>
      </c>
      <c r="G2182" t="s">
        <v>10985</v>
      </c>
      <c r="H2182" t="s">
        <v>25</v>
      </c>
      <c r="I2182" t="s">
        <v>25</v>
      </c>
      <c r="J2182" s="49" t="s">
        <v>10962</v>
      </c>
      <c r="K2182" t="s">
        <v>82</v>
      </c>
      <c r="L2182" t="s">
        <v>83</v>
      </c>
      <c r="M2182" s="50">
        <v>42650</v>
      </c>
      <c r="N2182" s="50">
        <v>42650</v>
      </c>
      <c r="O2182" s="51">
        <v>1</v>
      </c>
      <c r="P2182" s="51">
        <v>0</v>
      </c>
      <c r="Q2182">
        <v>100</v>
      </c>
      <c r="R2182" s="49" t="s">
        <v>10986</v>
      </c>
      <c r="S2182" s="49" t="s">
        <v>10986</v>
      </c>
      <c r="T2182" t="s">
        <v>84</v>
      </c>
      <c r="U2182" t="s">
        <v>24</v>
      </c>
      <c r="V2182" t="s">
        <v>85</v>
      </c>
      <c r="W2182" t="str">
        <f t="shared" ca="1" si="102"/>
        <v/>
      </c>
      <c r="X2182" t="str">
        <f t="shared" si="103"/>
        <v/>
      </c>
      <c r="Y2182" t="str">
        <f t="shared" ca="1" si="104"/>
        <v/>
      </c>
    </row>
    <row r="2183" spans="1:25" x14ac:dyDescent="0.25">
      <c r="A2183">
        <v>3886</v>
      </c>
      <c r="B2183" t="s">
        <v>94</v>
      </c>
      <c r="C2183" t="s">
        <v>87</v>
      </c>
      <c r="D2183" t="s">
        <v>80</v>
      </c>
      <c r="E2183" t="s">
        <v>22</v>
      </c>
      <c r="F2183" t="s">
        <v>81</v>
      </c>
      <c r="G2183" t="s">
        <v>10987</v>
      </c>
      <c r="H2183" t="s">
        <v>25</v>
      </c>
      <c r="I2183" t="s">
        <v>25</v>
      </c>
      <c r="J2183" s="49" t="s">
        <v>10962</v>
      </c>
      <c r="K2183" t="s">
        <v>82</v>
      </c>
      <c r="L2183" t="s">
        <v>83</v>
      </c>
      <c r="M2183" s="50">
        <v>42650</v>
      </c>
      <c r="N2183" s="50">
        <v>42650</v>
      </c>
      <c r="O2183" s="51">
        <v>15</v>
      </c>
      <c r="P2183" s="51">
        <v>0</v>
      </c>
      <c r="Q2183">
        <v>100</v>
      </c>
      <c r="R2183" s="49" t="s">
        <v>10988</v>
      </c>
      <c r="S2183" s="49" t="s">
        <v>10989</v>
      </c>
      <c r="T2183" t="s">
        <v>84</v>
      </c>
      <c r="U2183" t="s">
        <v>24</v>
      </c>
      <c r="V2183" t="s">
        <v>85</v>
      </c>
      <c r="W2183" t="str">
        <f t="shared" ca="1" si="102"/>
        <v/>
      </c>
      <c r="X2183" t="str">
        <f t="shared" si="103"/>
        <v/>
      </c>
      <c r="Y2183" t="str">
        <f t="shared" ca="1" si="104"/>
        <v/>
      </c>
    </row>
    <row r="2184" spans="1:25" x14ac:dyDescent="0.25">
      <c r="A2184">
        <v>3899</v>
      </c>
      <c r="B2184" t="s">
        <v>94</v>
      </c>
      <c r="C2184" t="s">
        <v>87</v>
      </c>
      <c r="D2184" t="s">
        <v>80</v>
      </c>
      <c r="E2184" t="s">
        <v>22</v>
      </c>
      <c r="F2184" t="s">
        <v>81</v>
      </c>
      <c r="G2184" t="s">
        <v>10990</v>
      </c>
      <c r="H2184" t="s">
        <v>25</v>
      </c>
      <c r="I2184" t="s">
        <v>25</v>
      </c>
      <c r="J2184" s="49" t="s">
        <v>10962</v>
      </c>
      <c r="K2184" t="s">
        <v>82</v>
      </c>
      <c r="L2184" t="s">
        <v>83</v>
      </c>
      <c r="M2184" s="50">
        <v>42650</v>
      </c>
      <c r="N2184" s="50">
        <v>42650</v>
      </c>
      <c r="O2184" s="51">
        <v>1</v>
      </c>
      <c r="P2184" s="51">
        <v>0</v>
      </c>
      <c r="Q2184">
        <v>100</v>
      </c>
      <c r="R2184" s="49" t="s">
        <v>10991</v>
      </c>
      <c r="S2184" s="49" t="s">
        <v>10991</v>
      </c>
      <c r="T2184" t="s">
        <v>84</v>
      </c>
      <c r="U2184" t="s">
        <v>24</v>
      </c>
      <c r="V2184" t="s">
        <v>85</v>
      </c>
      <c r="W2184" t="str">
        <f t="shared" ca="1" si="102"/>
        <v/>
      </c>
      <c r="X2184" t="str">
        <f t="shared" si="103"/>
        <v/>
      </c>
      <c r="Y2184" t="str">
        <f t="shared" ca="1" si="104"/>
        <v/>
      </c>
    </row>
    <row r="2185" spans="1:25" x14ac:dyDescent="0.25">
      <c r="A2185">
        <v>3906</v>
      </c>
      <c r="B2185" t="s">
        <v>94</v>
      </c>
      <c r="C2185" t="s">
        <v>87</v>
      </c>
      <c r="D2185" t="s">
        <v>80</v>
      </c>
      <c r="E2185" t="s">
        <v>22</v>
      </c>
      <c r="F2185" t="s">
        <v>81</v>
      </c>
      <c r="G2185" t="s">
        <v>10992</v>
      </c>
      <c r="H2185" t="s">
        <v>25</v>
      </c>
      <c r="I2185" t="s">
        <v>25</v>
      </c>
      <c r="J2185" s="49" t="s">
        <v>10962</v>
      </c>
      <c r="K2185" t="s">
        <v>82</v>
      </c>
      <c r="L2185" t="s">
        <v>83</v>
      </c>
      <c r="M2185" s="50">
        <v>42650</v>
      </c>
      <c r="N2185" s="50">
        <v>42650</v>
      </c>
      <c r="O2185" s="51">
        <v>1.7999999523162842</v>
      </c>
      <c r="P2185" s="51">
        <v>0</v>
      </c>
      <c r="Q2185">
        <v>100</v>
      </c>
      <c r="R2185" s="49" t="s">
        <v>10993</v>
      </c>
      <c r="S2185" s="49" t="s">
        <v>10994</v>
      </c>
      <c r="T2185" t="s">
        <v>84</v>
      </c>
      <c r="U2185" t="s">
        <v>24</v>
      </c>
      <c r="V2185" t="s">
        <v>85</v>
      </c>
      <c r="W2185" t="str">
        <f t="shared" ca="1" si="102"/>
        <v/>
      </c>
      <c r="X2185" t="str">
        <f t="shared" si="103"/>
        <v/>
      </c>
      <c r="Y2185" t="str">
        <f t="shared" ca="1" si="104"/>
        <v/>
      </c>
    </row>
    <row r="2186" spans="1:25" x14ac:dyDescent="0.25">
      <c r="A2186">
        <v>3928</v>
      </c>
      <c r="B2186" t="s">
        <v>94</v>
      </c>
      <c r="C2186" t="s">
        <v>79</v>
      </c>
      <c r="D2186" t="s">
        <v>80</v>
      </c>
      <c r="E2186" t="s">
        <v>22</v>
      </c>
      <c r="F2186" t="s">
        <v>81</v>
      </c>
      <c r="G2186" t="s">
        <v>95</v>
      </c>
      <c r="H2186" t="s">
        <v>10920</v>
      </c>
      <c r="I2186" t="s">
        <v>10920</v>
      </c>
      <c r="J2186" s="49" t="s">
        <v>10995</v>
      </c>
      <c r="K2186" t="s">
        <v>82</v>
      </c>
      <c r="L2186" t="s">
        <v>83</v>
      </c>
      <c r="M2186" s="50">
        <v>42650</v>
      </c>
      <c r="N2186" s="50">
        <v>42651</v>
      </c>
      <c r="O2186" s="51">
        <v>0.5</v>
      </c>
      <c r="P2186" s="51">
        <v>0</v>
      </c>
      <c r="Q2186">
        <v>100</v>
      </c>
      <c r="R2186" s="49" t="s">
        <v>10995</v>
      </c>
      <c r="S2186" s="49" t="s">
        <v>10995</v>
      </c>
      <c r="T2186" t="s">
        <v>84</v>
      </c>
      <c r="U2186" t="s">
        <v>24</v>
      </c>
      <c r="V2186" t="s">
        <v>85</v>
      </c>
      <c r="W2186" t="str">
        <f t="shared" ca="1" si="102"/>
        <v/>
      </c>
      <c r="X2186">
        <f t="shared" si="103"/>
        <v>1</v>
      </c>
      <c r="Y2186" t="str">
        <f t="shared" ca="1" si="104"/>
        <v/>
      </c>
    </row>
    <row r="2187" spans="1:25" x14ac:dyDescent="0.25">
      <c r="A2187">
        <v>3929</v>
      </c>
      <c r="B2187" t="s">
        <v>94</v>
      </c>
      <c r="C2187" t="s">
        <v>79</v>
      </c>
      <c r="D2187" t="s">
        <v>80</v>
      </c>
      <c r="E2187" t="s">
        <v>22</v>
      </c>
      <c r="F2187" t="s">
        <v>81</v>
      </c>
      <c r="G2187" t="s">
        <v>3325</v>
      </c>
      <c r="H2187" t="s">
        <v>10920</v>
      </c>
      <c r="I2187" t="s">
        <v>10920</v>
      </c>
      <c r="J2187" s="49" t="s">
        <v>10996</v>
      </c>
      <c r="K2187" t="s">
        <v>82</v>
      </c>
      <c r="L2187" t="s">
        <v>83</v>
      </c>
      <c r="M2187" s="50">
        <v>42650</v>
      </c>
      <c r="N2187" s="50">
        <v>42651</v>
      </c>
      <c r="O2187" s="51">
        <v>1.6699999570846558</v>
      </c>
      <c r="P2187" s="51">
        <v>0</v>
      </c>
      <c r="Q2187">
        <v>100</v>
      </c>
      <c r="R2187" s="49" t="s">
        <v>10996</v>
      </c>
      <c r="S2187" s="49" t="s">
        <v>10996</v>
      </c>
      <c r="T2187" t="s">
        <v>84</v>
      </c>
      <c r="U2187" t="s">
        <v>24</v>
      </c>
      <c r="V2187" t="s">
        <v>85</v>
      </c>
      <c r="W2187" t="str">
        <f t="shared" ca="1" si="102"/>
        <v/>
      </c>
      <c r="X2187">
        <f t="shared" si="103"/>
        <v>1</v>
      </c>
      <c r="Y2187" t="str">
        <f t="shared" ca="1" si="104"/>
        <v/>
      </c>
    </row>
    <row r="2188" spans="1:25" x14ac:dyDescent="0.25">
      <c r="A2188">
        <v>3930</v>
      </c>
      <c r="B2188" t="s">
        <v>94</v>
      </c>
      <c r="C2188" t="s">
        <v>79</v>
      </c>
      <c r="D2188" t="s">
        <v>80</v>
      </c>
      <c r="E2188" t="s">
        <v>22</v>
      </c>
      <c r="F2188" t="s">
        <v>81</v>
      </c>
      <c r="G2188" t="s">
        <v>10997</v>
      </c>
      <c r="H2188" t="s">
        <v>10920</v>
      </c>
      <c r="I2188" t="s">
        <v>10920</v>
      </c>
      <c r="J2188" s="49" t="s">
        <v>10998</v>
      </c>
      <c r="K2188" t="s">
        <v>82</v>
      </c>
      <c r="L2188" t="s">
        <v>83</v>
      </c>
      <c r="M2188" s="50">
        <v>42650</v>
      </c>
      <c r="N2188" s="50">
        <v>42651</v>
      </c>
      <c r="O2188" s="51">
        <v>0.34000000357627869</v>
      </c>
      <c r="P2188" s="51">
        <v>0</v>
      </c>
      <c r="Q2188">
        <v>100</v>
      </c>
      <c r="R2188" s="49" t="s">
        <v>10998</v>
      </c>
      <c r="S2188" s="49" t="s">
        <v>10998</v>
      </c>
      <c r="T2188" t="s">
        <v>84</v>
      </c>
      <c r="U2188" t="s">
        <v>24</v>
      </c>
      <c r="V2188" t="s">
        <v>85</v>
      </c>
      <c r="W2188" t="str">
        <f t="shared" ca="1" si="102"/>
        <v/>
      </c>
      <c r="X2188">
        <f t="shared" si="103"/>
        <v>1</v>
      </c>
      <c r="Y2188" t="str">
        <f t="shared" ca="1" si="104"/>
        <v/>
      </c>
    </row>
    <row r="2189" spans="1:25" x14ac:dyDescent="0.25">
      <c r="A2189">
        <v>3931</v>
      </c>
      <c r="B2189" t="s">
        <v>94</v>
      </c>
      <c r="C2189" t="s">
        <v>79</v>
      </c>
      <c r="D2189" t="s">
        <v>80</v>
      </c>
      <c r="E2189" t="s">
        <v>22</v>
      </c>
      <c r="F2189" t="s">
        <v>81</v>
      </c>
      <c r="G2189" t="s">
        <v>95</v>
      </c>
      <c r="H2189" t="s">
        <v>10920</v>
      </c>
      <c r="I2189" t="s">
        <v>10920</v>
      </c>
      <c r="J2189" s="49" t="s">
        <v>10999</v>
      </c>
      <c r="K2189" t="s">
        <v>82</v>
      </c>
      <c r="L2189" t="s">
        <v>83</v>
      </c>
      <c r="M2189" s="50">
        <v>42650</v>
      </c>
      <c r="N2189" s="50">
        <v>42651</v>
      </c>
      <c r="O2189" s="51">
        <v>0.14000000059604645</v>
      </c>
      <c r="P2189" s="51">
        <v>0</v>
      </c>
      <c r="Q2189">
        <v>100</v>
      </c>
      <c r="R2189" s="49" t="s">
        <v>10999</v>
      </c>
      <c r="S2189" s="49" t="s">
        <v>10999</v>
      </c>
      <c r="T2189" t="s">
        <v>84</v>
      </c>
      <c r="U2189" t="s">
        <v>24</v>
      </c>
      <c r="V2189" t="s">
        <v>85</v>
      </c>
      <c r="W2189" t="str">
        <f t="shared" ca="1" si="102"/>
        <v/>
      </c>
      <c r="X2189">
        <f t="shared" si="103"/>
        <v>1</v>
      </c>
      <c r="Y2189" t="str">
        <f t="shared" ca="1" si="104"/>
        <v/>
      </c>
    </row>
    <row r="2190" spans="1:25" x14ac:dyDescent="0.25">
      <c r="A2190">
        <v>3932</v>
      </c>
      <c r="B2190" t="s">
        <v>94</v>
      </c>
      <c r="C2190" t="s">
        <v>79</v>
      </c>
      <c r="D2190" t="s">
        <v>80</v>
      </c>
      <c r="E2190" t="s">
        <v>22</v>
      </c>
      <c r="F2190" t="s">
        <v>81</v>
      </c>
      <c r="G2190" t="s">
        <v>10932</v>
      </c>
      <c r="H2190" t="s">
        <v>10920</v>
      </c>
      <c r="I2190" t="s">
        <v>10920</v>
      </c>
      <c r="J2190" s="49" t="s">
        <v>11000</v>
      </c>
      <c r="K2190" t="s">
        <v>82</v>
      </c>
      <c r="L2190" t="s">
        <v>83</v>
      </c>
      <c r="M2190" s="50">
        <v>42650</v>
      </c>
      <c r="N2190" s="50">
        <v>42651</v>
      </c>
      <c r="O2190" s="51">
        <v>0.8399999737739563</v>
      </c>
      <c r="P2190" s="51">
        <v>0</v>
      </c>
      <c r="Q2190">
        <v>100</v>
      </c>
      <c r="R2190" s="49" t="s">
        <v>11000</v>
      </c>
      <c r="S2190" s="49" t="s">
        <v>11000</v>
      </c>
      <c r="T2190" t="s">
        <v>84</v>
      </c>
      <c r="U2190" t="s">
        <v>24</v>
      </c>
      <c r="V2190" t="s">
        <v>85</v>
      </c>
      <c r="W2190" t="str">
        <f t="shared" ca="1" si="102"/>
        <v/>
      </c>
      <c r="X2190">
        <f t="shared" si="103"/>
        <v>1</v>
      </c>
      <c r="Y2190" t="str">
        <f t="shared" ca="1" si="104"/>
        <v/>
      </c>
    </row>
    <row r="2191" spans="1:25" x14ac:dyDescent="0.25">
      <c r="A2191">
        <v>3933</v>
      </c>
      <c r="B2191" t="s">
        <v>94</v>
      </c>
      <c r="C2191" t="s">
        <v>79</v>
      </c>
      <c r="D2191" t="s">
        <v>80</v>
      </c>
      <c r="E2191" t="s">
        <v>22</v>
      </c>
      <c r="F2191" t="s">
        <v>81</v>
      </c>
      <c r="G2191" t="s">
        <v>11001</v>
      </c>
      <c r="H2191" t="s">
        <v>10920</v>
      </c>
      <c r="I2191" t="s">
        <v>10920</v>
      </c>
      <c r="J2191" s="49" t="s">
        <v>11002</v>
      </c>
      <c r="K2191" t="s">
        <v>82</v>
      </c>
      <c r="L2191" t="s">
        <v>83</v>
      </c>
      <c r="M2191" s="50">
        <v>42650</v>
      </c>
      <c r="N2191" s="50">
        <v>42651</v>
      </c>
      <c r="O2191" s="51">
        <v>0.5</v>
      </c>
      <c r="P2191" s="51">
        <v>0</v>
      </c>
      <c r="Q2191">
        <v>100</v>
      </c>
      <c r="R2191" s="49" t="s">
        <v>11002</v>
      </c>
      <c r="S2191" s="49" t="s">
        <v>11002</v>
      </c>
      <c r="T2191" t="s">
        <v>84</v>
      </c>
      <c r="U2191" t="s">
        <v>24</v>
      </c>
      <c r="V2191" t="s">
        <v>85</v>
      </c>
      <c r="W2191" t="str">
        <f t="shared" ca="1" si="102"/>
        <v/>
      </c>
      <c r="X2191">
        <f t="shared" si="103"/>
        <v>1</v>
      </c>
      <c r="Y2191" t="str">
        <f t="shared" ca="1" si="104"/>
        <v/>
      </c>
    </row>
    <row r="2192" spans="1:25" x14ac:dyDescent="0.25">
      <c r="A2192">
        <v>3934</v>
      </c>
      <c r="B2192" t="s">
        <v>94</v>
      </c>
      <c r="C2192" t="s">
        <v>79</v>
      </c>
      <c r="D2192" t="s">
        <v>80</v>
      </c>
      <c r="E2192" t="s">
        <v>22</v>
      </c>
      <c r="F2192" t="s">
        <v>81</v>
      </c>
      <c r="G2192" t="s">
        <v>10932</v>
      </c>
      <c r="H2192" t="s">
        <v>10920</v>
      </c>
      <c r="I2192" t="s">
        <v>10920</v>
      </c>
      <c r="J2192" s="49" t="s">
        <v>11003</v>
      </c>
      <c r="K2192" t="s">
        <v>82</v>
      </c>
      <c r="L2192" t="s">
        <v>83</v>
      </c>
      <c r="M2192" s="50">
        <v>42650</v>
      </c>
      <c r="N2192" s="50">
        <v>42651</v>
      </c>
      <c r="O2192" s="51">
        <v>0.75</v>
      </c>
      <c r="P2192" s="51">
        <v>0</v>
      </c>
      <c r="Q2192">
        <v>100</v>
      </c>
      <c r="R2192" s="49" t="s">
        <v>11003</v>
      </c>
      <c r="S2192" s="49" t="s">
        <v>11003</v>
      </c>
      <c r="T2192" t="s">
        <v>84</v>
      </c>
      <c r="U2192" t="s">
        <v>24</v>
      </c>
      <c r="V2192" t="s">
        <v>85</v>
      </c>
      <c r="W2192" t="str">
        <f t="shared" ca="1" si="102"/>
        <v/>
      </c>
      <c r="X2192">
        <f t="shared" si="103"/>
        <v>1</v>
      </c>
      <c r="Y2192" t="str">
        <f t="shared" ca="1" si="104"/>
        <v/>
      </c>
    </row>
    <row r="2193" spans="1:25" x14ac:dyDescent="0.25">
      <c r="A2193">
        <v>3935</v>
      </c>
      <c r="B2193" t="s">
        <v>94</v>
      </c>
      <c r="C2193" t="s">
        <v>79</v>
      </c>
      <c r="D2193" t="s">
        <v>80</v>
      </c>
      <c r="E2193" t="s">
        <v>22</v>
      </c>
      <c r="F2193" t="s">
        <v>81</v>
      </c>
      <c r="G2193" t="s">
        <v>95</v>
      </c>
      <c r="H2193" t="s">
        <v>10920</v>
      </c>
      <c r="I2193" t="s">
        <v>10920</v>
      </c>
      <c r="J2193" s="49" t="s">
        <v>11004</v>
      </c>
      <c r="K2193" t="s">
        <v>82</v>
      </c>
      <c r="L2193" t="s">
        <v>83</v>
      </c>
      <c r="M2193" s="50">
        <v>42650</v>
      </c>
      <c r="N2193" s="50">
        <v>42651</v>
      </c>
      <c r="O2193" s="51">
        <v>1</v>
      </c>
      <c r="P2193" s="51">
        <v>0</v>
      </c>
      <c r="Q2193">
        <v>100</v>
      </c>
      <c r="R2193" s="49" t="s">
        <v>11004</v>
      </c>
      <c r="S2193" s="49" t="s">
        <v>11004</v>
      </c>
      <c r="T2193" t="s">
        <v>84</v>
      </c>
      <c r="U2193" t="s">
        <v>24</v>
      </c>
      <c r="V2193" t="s">
        <v>85</v>
      </c>
      <c r="W2193" t="str">
        <f t="shared" ca="1" si="102"/>
        <v/>
      </c>
      <c r="X2193">
        <f t="shared" si="103"/>
        <v>1</v>
      </c>
      <c r="Y2193" t="str">
        <f t="shared" ca="1" si="104"/>
        <v/>
      </c>
    </row>
    <row r="2194" spans="1:25" x14ac:dyDescent="0.25">
      <c r="A2194">
        <v>3936</v>
      </c>
      <c r="B2194" t="s">
        <v>94</v>
      </c>
      <c r="C2194" t="s">
        <v>79</v>
      </c>
      <c r="D2194" t="s">
        <v>80</v>
      </c>
      <c r="E2194" t="s">
        <v>22</v>
      </c>
      <c r="F2194" t="s">
        <v>81</v>
      </c>
      <c r="G2194" t="s">
        <v>10927</v>
      </c>
      <c r="H2194" t="s">
        <v>10920</v>
      </c>
      <c r="I2194" t="s">
        <v>10920</v>
      </c>
      <c r="J2194" s="49" t="s">
        <v>11005</v>
      </c>
      <c r="K2194" t="s">
        <v>82</v>
      </c>
      <c r="L2194" t="s">
        <v>83</v>
      </c>
      <c r="M2194" s="50">
        <v>42650</v>
      </c>
      <c r="N2194" s="50">
        <v>42651</v>
      </c>
      <c r="O2194" s="51">
        <v>2.25</v>
      </c>
      <c r="P2194" s="51">
        <v>0</v>
      </c>
      <c r="Q2194">
        <v>100</v>
      </c>
      <c r="R2194" s="49" t="s">
        <v>11005</v>
      </c>
      <c r="S2194" s="49" t="s">
        <v>11005</v>
      </c>
      <c r="T2194" t="s">
        <v>84</v>
      </c>
      <c r="U2194" t="s">
        <v>24</v>
      </c>
      <c r="V2194" t="s">
        <v>85</v>
      </c>
      <c r="W2194" t="str">
        <f t="shared" ca="1" si="102"/>
        <v/>
      </c>
      <c r="X2194">
        <f t="shared" si="103"/>
        <v>1</v>
      </c>
      <c r="Y2194" t="str">
        <f t="shared" ca="1" si="104"/>
        <v/>
      </c>
    </row>
    <row r="2195" spans="1:25" x14ac:dyDescent="0.25">
      <c r="A2195">
        <v>3937</v>
      </c>
      <c r="B2195" t="s">
        <v>94</v>
      </c>
      <c r="C2195" t="s">
        <v>79</v>
      </c>
      <c r="D2195" t="s">
        <v>80</v>
      </c>
      <c r="E2195" t="s">
        <v>22</v>
      </c>
      <c r="F2195" t="s">
        <v>81</v>
      </c>
      <c r="G2195" t="s">
        <v>3325</v>
      </c>
      <c r="H2195" t="s">
        <v>10920</v>
      </c>
      <c r="I2195" t="s">
        <v>10920</v>
      </c>
      <c r="J2195" s="49" t="s">
        <v>11006</v>
      </c>
      <c r="K2195" t="s">
        <v>82</v>
      </c>
      <c r="L2195" t="s">
        <v>83</v>
      </c>
      <c r="M2195" s="50">
        <v>42650</v>
      </c>
      <c r="N2195" s="50">
        <v>42651</v>
      </c>
      <c r="O2195" s="51">
        <v>0.67000001668930054</v>
      </c>
      <c r="P2195" s="51">
        <v>0</v>
      </c>
      <c r="Q2195">
        <v>100</v>
      </c>
      <c r="R2195" s="49" t="s">
        <v>11006</v>
      </c>
      <c r="S2195" s="49" t="s">
        <v>11006</v>
      </c>
      <c r="T2195" t="s">
        <v>84</v>
      </c>
      <c r="U2195" t="s">
        <v>24</v>
      </c>
      <c r="V2195" t="s">
        <v>85</v>
      </c>
      <c r="W2195" t="str">
        <f t="shared" ca="1" si="102"/>
        <v/>
      </c>
      <c r="X2195">
        <f t="shared" si="103"/>
        <v>1</v>
      </c>
      <c r="Y2195" t="str">
        <f t="shared" ca="1" si="104"/>
        <v/>
      </c>
    </row>
    <row r="2196" spans="1:25" x14ac:dyDescent="0.25">
      <c r="A2196">
        <v>3938</v>
      </c>
      <c r="B2196" t="s">
        <v>94</v>
      </c>
      <c r="C2196" t="s">
        <v>79</v>
      </c>
      <c r="D2196" t="s">
        <v>80</v>
      </c>
      <c r="E2196" t="s">
        <v>22</v>
      </c>
      <c r="F2196" t="s">
        <v>81</v>
      </c>
      <c r="G2196" t="s">
        <v>95</v>
      </c>
      <c r="H2196" t="s">
        <v>10920</v>
      </c>
      <c r="I2196" t="s">
        <v>10920</v>
      </c>
      <c r="J2196" s="49" t="s">
        <v>11007</v>
      </c>
      <c r="K2196" t="s">
        <v>82</v>
      </c>
      <c r="L2196" t="s">
        <v>83</v>
      </c>
      <c r="M2196" s="50">
        <v>42650</v>
      </c>
      <c r="N2196" s="50">
        <v>42651</v>
      </c>
      <c r="O2196" s="51">
        <v>3.9999999105930328E-2</v>
      </c>
      <c r="P2196" s="51">
        <v>0</v>
      </c>
      <c r="Q2196">
        <v>100</v>
      </c>
      <c r="R2196" s="49" t="s">
        <v>11007</v>
      </c>
      <c r="S2196" s="49" t="s">
        <v>11007</v>
      </c>
      <c r="T2196" t="s">
        <v>84</v>
      </c>
      <c r="U2196" t="s">
        <v>24</v>
      </c>
      <c r="V2196" t="s">
        <v>85</v>
      </c>
      <c r="W2196" t="str">
        <f t="shared" ca="1" si="102"/>
        <v/>
      </c>
      <c r="X2196">
        <f t="shared" si="103"/>
        <v>1</v>
      </c>
      <c r="Y2196" t="str">
        <f t="shared" ca="1" si="104"/>
        <v/>
      </c>
    </row>
    <row r="2197" spans="1:25" x14ac:dyDescent="0.25">
      <c r="A2197">
        <v>3939</v>
      </c>
      <c r="B2197" t="s">
        <v>94</v>
      </c>
      <c r="C2197" t="s">
        <v>79</v>
      </c>
      <c r="D2197" t="s">
        <v>80</v>
      </c>
      <c r="E2197" t="s">
        <v>22</v>
      </c>
      <c r="F2197" t="s">
        <v>81</v>
      </c>
      <c r="G2197" t="s">
        <v>10927</v>
      </c>
      <c r="H2197" t="s">
        <v>10920</v>
      </c>
      <c r="I2197" t="s">
        <v>10920</v>
      </c>
      <c r="J2197" s="49" t="s">
        <v>11008</v>
      </c>
      <c r="K2197" t="s">
        <v>82</v>
      </c>
      <c r="L2197" t="s">
        <v>83</v>
      </c>
      <c r="M2197" s="50">
        <v>42650</v>
      </c>
      <c r="N2197" s="50">
        <v>42651</v>
      </c>
      <c r="O2197" s="51">
        <v>0.80000001192092896</v>
      </c>
      <c r="P2197" s="51">
        <v>0</v>
      </c>
      <c r="Q2197">
        <v>100</v>
      </c>
      <c r="R2197" s="49" t="s">
        <v>11008</v>
      </c>
      <c r="S2197" s="49" t="s">
        <v>11008</v>
      </c>
      <c r="T2197" t="s">
        <v>84</v>
      </c>
      <c r="U2197" t="s">
        <v>24</v>
      </c>
      <c r="V2197" t="s">
        <v>85</v>
      </c>
      <c r="W2197" t="str">
        <f t="shared" ca="1" si="102"/>
        <v/>
      </c>
      <c r="X2197">
        <f t="shared" si="103"/>
        <v>1</v>
      </c>
      <c r="Y2197" t="str">
        <f t="shared" ca="1" si="104"/>
        <v/>
      </c>
    </row>
    <row r="2198" spans="1:25" x14ac:dyDescent="0.25">
      <c r="A2198">
        <v>3940</v>
      </c>
      <c r="B2198" t="s">
        <v>94</v>
      </c>
      <c r="C2198" t="s">
        <v>79</v>
      </c>
      <c r="D2198" t="s">
        <v>80</v>
      </c>
      <c r="E2198" t="s">
        <v>22</v>
      </c>
      <c r="F2198" t="s">
        <v>81</v>
      </c>
      <c r="G2198" t="s">
        <v>3325</v>
      </c>
      <c r="H2198" t="s">
        <v>10920</v>
      </c>
      <c r="I2198" t="s">
        <v>10920</v>
      </c>
      <c r="J2198" s="49" t="s">
        <v>11009</v>
      </c>
      <c r="K2198" t="s">
        <v>82</v>
      </c>
      <c r="L2198" t="s">
        <v>83</v>
      </c>
      <c r="M2198" s="50">
        <v>42650</v>
      </c>
      <c r="N2198" s="50">
        <v>42651</v>
      </c>
      <c r="O2198" s="51">
        <v>1.5</v>
      </c>
      <c r="P2198" s="51">
        <v>0</v>
      </c>
      <c r="Q2198">
        <v>100</v>
      </c>
      <c r="R2198" s="49" t="s">
        <v>11009</v>
      </c>
      <c r="S2198" s="49" t="s">
        <v>11009</v>
      </c>
      <c r="T2198" t="s">
        <v>84</v>
      </c>
      <c r="U2198" t="s">
        <v>24</v>
      </c>
      <c r="V2198" t="s">
        <v>85</v>
      </c>
      <c r="W2198" t="str">
        <f t="shared" ca="1" si="102"/>
        <v/>
      </c>
      <c r="X2198">
        <f t="shared" si="103"/>
        <v>1</v>
      </c>
      <c r="Y2198" t="str">
        <f t="shared" ca="1" si="104"/>
        <v/>
      </c>
    </row>
    <row r="2199" spans="1:25" x14ac:dyDescent="0.25">
      <c r="A2199">
        <v>3941</v>
      </c>
      <c r="B2199" t="s">
        <v>94</v>
      </c>
      <c r="C2199" t="s">
        <v>79</v>
      </c>
      <c r="D2199" t="s">
        <v>80</v>
      </c>
      <c r="E2199" t="s">
        <v>22</v>
      </c>
      <c r="F2199" t="s">
        <v>81</v>
      </c>
      <c r="G2199" t="s">
        <v>11010</v>
      </c>
      <c r="H2199" t="s">
        <v>10920</v>
      </c>
      <c r="I2199" t="s">
        <v>10920</v>
      </c>
      <c r="J2199" s="49" t="s">
        <v>11011</v>
      </c>
      <c r="K2199" t="s">
        <v>82</v>
      </c>
      <c r="L2199" t="s">
        <v>83</v>
      </c>
      <c r="M2199" s="50">
        <v>42651</v>
      </c>
      <c r="N2199" s="50">
        <v>42651</v>
      </c>
      <c r="O2199" s="51">
        <v>4</v>
      </c>
      <c r="P2199" s="51">
        <v>0</v>
      </c>
      <c r="Q2199">
        <v>100</v>
      </c>
      <c r="R2199" s="49" t="s">
        <v>11011</v>
      </c>
      <c r="S2199" s="49" t="s">
        <v>11011</v>
      </c>
      <c r="T2199" t="s">
        <v>84</v>
      </c>
      <c r="U2199" t="s">
        <v>24</v>
      </c>
      <c r="V2199" t="s">
        <v>85</v>
      </c>
      <c r="W2199" t="str">
        <f t="shared" ca="1" si="102"/>
        <v/>
      </c>
      <c r="X2199" t="str">
        <f t="shared" si="103"/>
        <v/>
      </c>
      <c r="Y2199" t="str">
        <f t="shared" ca="1" si="104"/>
        <v/>
      </c>
    </row>
    <row r="2200" spans="1:25" x14ac:dyDescent="0.25">
      <c r="A2200">
        <v>3950</v>
      </c>
      <c r="B2200" t="s">
        <v>94</v>
      </c>
      <c r="C2200" t="s">
        <v>79</v>
      </c>
      <c r="D2200" t="s">
        <v>80</v>
      </c>
      <c r="E2200" t="s">
        <v>22</v>
      </c>
      <c r="F2200" t="s">
        <v>81</v>
      </c>
      <c r="G2200" t="s">
        <v>97</v>
      </c>
      <c r="H2200" t="s">
        <v>23</v>
      </c>
      <c r="I2200" t="s">
        <v>23</v>
      </c>
      <c r="J2200" s="49" t="s">
        <v>11012</v>
      </c>
      <c r="K2200" t="s">
        <v>82</v>
      </c>
      <c r="L2200" t="s">
        <v>83</v>
      </c>
      <c r="M2200" s="50">
        <v>42648</v>
      </c>
      <c r="N2200" s="50">
        <v>42648</v>
      </c>
      <c r="O2200" s="51">
        <v>1</v>
      </c>
      <c r="P2200" s="51">
        <v>0</v>
      </c>
      <c r="Q2200">
        <v>100</v>
      </c>
      <c r="R2200" s="49" t="s">
        <v>11012</v>
      </c>
      <c r="S2200" s="49" t="s">
        <v>11012</v>
      </c>
      <c r="T2200" t="s">
        <v>84</v>
      </c>
      <c r="U2200" t="s">
        <v>24</v>
      </c>
      <c r="V2200" t="s">
        <v>85</v>
      </c>
      <c r="W2200" t="str">
        <f t="shared" ca="1" si="102"/>
        <v/>
      </c>
      <c r="X2200" t="str">
        <f t="shared" si="103"/>
        <v/>
      </c>
      <c r="Y2200" t="str">
        <f t="shared" ca="1" si="104"/>
        <v/>
      </c>
    </row>
    <row r="2201" spans="1:25" x14ac:dyDescent="0.25">
      <c r="A2201">
        <v>3951</v>
      </c>
      <c r="B2201" t="s">
        <v>94</v>
      </c>
      <c r="C2201" t="s">
        <v>79</v>
      </c>
      <c r="D2201" t="s">
        <v>80</v>
      </c>
      <c r="E2201" t="s">
        <v>22</v>
      </c>
      <c r="F2201" t="s">
        <v>81</v>
      </c>
      <c r="G2201" t="s">
        <v>97</v>
      </c>
      <c r="H2201" t="s">
        <v>23</v>
      </c>
      <c r="I2201" t="s">
        <v>23</v>
      </c>
      <c r="J2201" s="49" t="s">
        <v>11013</v>
      </c>
      <c r="K2201" t="s">
        <v>82</v>
      </c>
      <c r="L2201" t="s">
        <v>83</v>
      </c>
      <c r="M2201" s="50">
        <v>42648</v>
      </c>
      <c r="N2201" s="50">
        <v>42648</v>
      </c>
      <c r="O2201" s="51">
        <v>1</v>
      </c>
      <c r="P2201" s="51">
        <v>0</v>
      </c>
      <c r="Q2201">
        <v>100</v>
      </c>
      <c r="R2201" s="49" t="s">
        <v>11013</v>
      </c>
      <c r="S2201" s="49" t="s">
        <v>11013</v>
      </c>
      <c r="T2201" t="s">
        <v>84</v>
      </c>
      <c r="U2201" t="s">
        <v>24</v>
      </c>
      <c r="V2201" t="s">
        <v>85</v>
      </c>
      <c r="W2201" t="str">
        <f t="shared" ca="1" si="102"/>
        <v/>
      </c>
      <c r="X2201" t="str">
        <f t="shared" si="103"/>
        <v/>
      </c>
      <c r="Y2201" t="str">
        <f t="shared" ca="1" si="104"/>
        <v/>
      </c>
    </row>
    <row r="2202" spans="1:25" x14ac:dyDescent="0.25">
      <c r="A2202">
        <v>3953</v>
      </c>
      <c r="B2202" t="s">
        <v>94</v>
      </c>
      <c r="C2202" t="s">
        <v>79</v>
      </c>
      <c r="D2202" t="s">
        <v>80</v>
      </c>
      <c r="E2202" t="s">
        <v>22</v>
      </c>
      <c r="F2202" t="s">
        <v>81</v>
      </c>
      <c r="G2202" t="s">
        <v>3335</v>
      </c>
      <c r="H2202" t="s">
        <v>23</v>
      </c>
      <c r="I2202" t="s">
        <v>23</v>
      </c>
      <c r="J2202" s="49" t="s">
        <v>11014</v>
      </c>
      <c r="K2202" t="s">
        <v>82</v>
      </c>
      <c r="L2202" t="s">
        <v>83</v>
      </c>
      <c r="M2202" s="50">
        <v>42648</v>
      </c>
      <c r="N2202" s="50">
        <v>42648</v>
      </c>
      <c r="O2202" s="51">
        <v>1</v>
      </c>
      <c r="P2202" s="51">
        <v>0</v>
      </c>
      <c r="Q2202">
        <v>100</v>
      </c>
      <c r="R2202" s="49" t="s">
        <v>11014</v>
      </c>
      <c r="S2202" s="49" t="s">
        <v>11014</v>
      </c>
      <c r="T2202" t="s">
        <v>84</v>
      </c>
      <c r="U2202" t="s">
        <v>24</v>
      </c>
      <c r="V2202" t="s">
        <v>85</v>
      </c>
      <c r="W2202" t="str">
        <f t="shared" ca="1" si="102"/>
        <v/>
      </c>
      <c r="X2202" t="str">
        <f t="shared" si="103"/>
        <v/>
      </c>
      <c r="Y2202" t="str">
        <f t="shared" ca="1" si="104"/>
        <v/>
      </c>
    </row>
    <row r="2203" spans="1:25" x14ac:dyDescent="0.25">
      <c r="A2203">
        <v>3954</v>
      </c>
      <c r="B2203" t="s">
        <v>94</v>
      </c>
      <c r="C2203" t="s">
        <v>79</v>
      </c>
      <c r="D2203" t="s">
        <v>80</v>
      </c>
      <c r="E2203" t="s">
        <v>22</v>
      </c>
      <c r="F2203" t="s">
        <v>81</v>
      </c>
      <c r="G2203" t="s">
        <v>4201</v>
      </c>
      <c r="H2203" t="s">
        <v>23</v>
      </c>
      <c r="I2203" t="s">
        <v>23</v>
      </c>
      <c r="J2203" s="49" t="s">
        <v>11015</v>
      </c>
      <c r="K2203" t="s">
        <v>82</v>
      </c>
      <c r="L2203" t="s">
        <v>83</v>
      </c>
      <c r="M2203" s="50">
        <v>42648</v>
      </c>
      <c r="N2203" s="50">
        <v>42648</v>
      </c>
      <c r="O2203" s="51">
        <v>1</v>
      </c>
      <c r="P2203" s="51">
        <v>0</v>
      </c>
      <c r="Q2203">
        <v>100</v>
      </c>
      <c r="R2203" s="49" t="s">
        <v>11015</v>
      </c>
      <c r="S2203" s="49" t="s">
        <v>11015</v>
      </c>
      <c r="T2203" t="s">
        <v>84</v>
      </c>
      <c r="U2203" t="s">
        <v>24</v>
      </c>
      <c r="V2203" t="s">
        <v>85</v>
      </c>
      <c r="W2203" t="str">
        <f t="shared" ca="1" si="102"/>
        <v/>
      </c>
      <c r="X2203" t="str">
        <f t="shared" si="103"/>
        <v/>
      </c>
      <c r="Y2203" t="str">
        <f t="shared" ca="1" si="104"/>
        <v/>
      </c>
    </row>
    <row r="2204" spans="1:25" x14ac:dyDescent="0.25">
      <c r="A2204">
        <v>3956</v>
      </c>
      <c r="B2204" t="s">
        <v>94</v>
      </c>
      <c r="C2204" t="s">
        <v>79</v>
      </c>
      <c r="D2204" t="s">
        <v>80</v>
      </c>
      <c r="E2204" t="s">
        <v>22</v>
      </c>
      <c r="F2204" t="s">
        <v>81</v>
      </c>
      <c r="G2204" t="s">
        <v>11016</v>
      </c>
      <c r="H2204" t="s">
        <v>23</v>
      </c>
      <c r="I2204" t="s">
        <v>23</v>
      </c>
      <c r="J2204" s="49" t="s">
        <v>11017</v>
      </c>
      <c r="K2204" t="s">
        <v>82</v>
      </c>
      <c r="L2204" t="s">
        <v>83</v>
      </c>
      <c r="M2204" s="50">
        <v>42648</v>
      </c>
      <c r="N2204" s="50">
        <v>42648</v>
      </c>
      <c r="O2204" s="51">
        <v>1</v>
      </c>
      <c r="P2204" s="51">
        <v>0</v>
      </c>
      <c r="Q2204">
        <v>100</v>
      </c>
      <c r="R2204" s="49" t="s">
        <v>11017</v>
      </c>
      <c r="S2204" s="49" t="s">
        <v>11017</v>
      </c>
      <c r="T2204" t="s">
        <v>84</v>
      </c>
      <c r="U2204" t="s">
        <v>24</v>
      </c>
      <c r="V2204" t="s">
        <v>85</v>
      </c>
      <c r="W2204" t="str">
        <f t="shared" ca="1" si="102"/>
        <v/>
      </c>
      <c r="X2204" t="str">
        <f t="shared" si="103"/>
        <v/>
      </c>
      <c r="Y2204" t="str">
        <f t="shared" ca="1" si="104"/>
        <v/>
      </c>
    </row>
    <row r="2205" spans="1:25" x14ac:dyDescent="0.25">
      <c r="A2205">
        <v>3958</v>
      </c>
      <c r="B2205" t="s">
        <v>94</v>
      </c>
      <c r="C2205" t="s">
        <v>79</v>
      </c>
      <c r="D2205" t="s">
        <v>80</v>
      </c>
      <c r="E2205" t="s">
        <v>22</v>
      </c>
      <c r="F2205" t="s">
        <v>81</v>
      </c>
      <c r="G2205" t="s">
        <v>418</v>
      </c>
      <c r="H2205" t="s">
        <v>23</v>
      </c>
      <c r="I2205" t="s">
        <v>23</v>
      </c>
      <c r="J2205" s="49" t="s">
        <v>11018</v>
      </c>
      <c r="K2205" t="s">
        <v>82</v>
      </c>
      <c r="L2205" t="s">
        <v>83</v>
      </c>
      <c r="M2205" s="50">
        <v>42648</v>
      </c>
      <c r="N2205" s="50">
        <v>42648</v>
      </c>
      <c r="O2205" s="51">
        <v>1</v>
      </c>
      <c r="P2205" s="51">
        <v>0</v>
      </c>
      <c r="Q2205">
        <v>100</v>
      </c>
      <c r="R2205" s="49" t="s">
        <v>11018</v>
      </c>
      <c r="S2205" s="49" t="s">
        <v>11018</v>
      </c>
      <c r="T2205" t="s">
        <v>84</v>
      </c>
      <c r="U2205" t="s">
        <v>24</v>
      </c>
      <c r="V2205" t="s">
        <v>85</v>
      </c>
      <c r="W2205" t="str">
        <f t="shared" ca="1" si="102"/>
        <v/>
      </c>
      <c r="X2205" t="str">
        <f t="shared" si="103"/>
        <v/>
      </c>
      <c r="Y2205" t="str">
        <f t="shared" ca="1" si="104"/>
        <v/>
      </c>
    </row>
    <row r="2206" spans="1:25" x14ac:dyDescent="0.25">
      <c r="A2206">
        <v>3959</v>
      </c>
      <c r="B2206" t="s">
        <v>94</v>
      </c>
      <c r="C2206" t="s">
        <v>79</v>
      </c>
      <c r="D2206" t="s">
        <v>80</v>
      </c>
      <c r="E2206" t="s">
        <v>22</v>
      </c>
      <c r="F2206" t="s">
        <v>81</v>
      </c>
      <c r="G2206" t="s">
        <v>11019</v>
      </c>
      <c r="H2206" t="s">
        <v>23</v>
      </c>
      <c r="I2206" t="s">
        <v>23</v>
      </c>
      <c r="J2206" s="49" t="s">
        <v>11020</v>
      </c>
      <c r="K2206" t="s">
        <v>82</v>
      </c>
      <c r="L2206" t="s">
        <v>83</v>
      </c>
      <c r="M2206" s="50">
        <v>42648</v>
      </c>
      <c r="N2206" s="50">
        <v>42648</v>
      </c>
      <c r="O2206" s="51">
        <v>1</v>
      </c>
      <c r="P2206" s="51">
        <v>0</v>
      </c>
      <c r="Q2206">
        <v>100</v>
      </c>
      <c r="R2206" s="49" t="s">
        <v>11020</v>
      </c>
      <c r="S2206" s="49" t="s">
        <v>11020</v>
      </c>
      <c r="T2206" t="s">
        <v>84</v>
      </c>
      <c r="U2206" t="s">
        <v>24</v>
      </c>
      <c r="V2206" t="s">
        <v>85</v>
      </c>
      <c r="W2206" t="str">
        <f t="shared" ca="1" si="102"/>
        <v/>
      </c>
      <c r="X2206" t="str">
        <f t="shared" si="103"/>
        <v/>
      </c>
      <c r="Y2206" t="str">
        <f t="shared" ca="1" si="104"/>
        <v/>
      </c>
    </row>
    <row r="2207" spans="1:25" x14ac:dyDescent="0.25">
      <c r="A2207">
        <v>3960</v>
      </c>
      <c r="B2207" t="s">
        <v>94</v>
      </c>
      <c r="C2207" t="s">
        <v>79</v>
      </c>
      <c r="D2207" t="s">
        <v>80</v>
      </c>
      <c r="E2207" t="s">
        <v>22</v>
      </c>
      <c r="F2207" t="s">
        <v>81</v>
      </c>
      <c r="G2207" t="s">
        <v>97</v>
      </c>
      <c r="H2207" t="s">
        <v>23</v>
      </c>
      <c r="I2207" t="s">
        <v>23</v>
      </c>
      <c r="J2207" s="49" t="s">
        <v>11021</v>
      </c>
      <c r="K2207" t="s">
        <v>82</v>
      </c>
      <c r="L2207" t="s">
        <v>83</v>
      </c>
      <c r="M2207" s="50">
        <v>42648</v>
      </c>
      <c r="N2207" s="50">
        <v>42648</v>
      </c>
      <c r="O2207" s="51">
        <v>1</v>
      </c>
      <c r="P2207" s="51">
        <v>0</v>
      </c>
      <c r="Q2207">
        <v>100</v>
      </c>
      <c r="R2207" s="49" t="s">
        <v>11021</v>
      </c>
      <c r="S2207" s="49" t="s">
        <v>11021</v>
      </c>
      <c r="T2207" t="s">
        <v>84</v>
      </c>
      <c r="U2207" t="s">
        <v>24</v>
      </c>
      <c r="V2207" t="s">
        <v>85</v>
      </c>
      <c r="W2207" t="str">
        <f t="shared" ca="1" si="102"/>
        <v/>
      </c>
      <c r="X2207" t="str">
        <f t="shared" si="103"/>
        <v/>
      </c>
      <c r="Y2207" t="str">
        <f t="shared" ca="1" si="104"/>
        <v/>
      </c>
    </row>
    <row r="2208" spans="1:25" x14ac:dyDescent="0.25">
      <c r="A2208">
        <v>3962</v>
      </c>
      <c r="B2208" t="s">
        <v>94</v>
      </c>
      <c r="C2208" t="s">
        <v>79</v>
      </c>
      <c r="D2208" t="s">
        <v>80</v>
      </c>
      <c r="E2208" t="s">
        <v>22</v>
      </c>
      <c r="F2208" t="s">
        <v>81</v>
      </c>
      <c r="G2208" t="s">
        <v>97</v>
      </c>
      <c r="H2208" t="s">
        <v>23</v>
      </c>
      <c r="I2208" t="s">
        <v>23</v>
      </c>
      <c r="J2208" s="49" t="s">
        <v>11022</v>
      </c>
      <c r="K2208" t="s">
        <v>82</v>
      </c>
      <c r="L2208" t="s">
        <v>83</v>
      </c>
      <c r="M2208" s="50">
        <v>42649</v>
      </c>
      <c r="N2208" s="50">
        <v>42649</v>
      </c>
      <c r="O2208" s="51">
        <v>1</v>
      </c>
      <c r="P2208" s="51">
        <v>0</v>
      </c>
      <c r="Q2208">
        <v>100</v>
      </c>
      <c r="R2208" s="49" t="s">
        <v>11022</v>
      </c>
      <c r="S2208" s="49" t="s">
        <v>11022</v>
      </c>
      <c r="T2208" t="s">
        <v>84</v>
      </c>
      <c r="U2208" t="s">
        <v>24</v>
      </c>
      <c r="V2208" t="s">
        <v>85</v>
      </c>
      <c r="W2208" t="str">
        <f t="shared" ca="1" si="102"/>
        <v/>
      </c>
      <c r="X2208" t="str">
        <f t="shared" si="103"/>
        <v/>
      </c>
      <c r="Y2208" t="str">
        <f t="shared" ca="1" si="104"/>
        <v/>
      </c>
    </row>
    <row r="2209" spans="1:25" x14ac:dyDescent="0.25">
      <c r="A2209">
        <v>3965</v>
      </c>
      <c r="B2209" t="s">
        <v>94</v>
      </c>
      <c r="C2209" t="s">
        <v>79</v>
      </c>
      <c r="D2209" t="s">
        <v>80</v>
      </c>
      <c r="E2209" t="s">
        <v>22</v>
      </c>
      <c r="F2209" t="s">
        <v>81</v>
      </c>
      <c r="G2209" t="s">
        <v>3335</v>
      </c>
      <c r="H2209" t="s">
        <v>23</v>
      </c>
      <c r="I2209" t="s">
        <v>23</v>
      </c>
      <c r="J2209" s="49" t="s">
        <v>11023</v>
      </c>
      <c r="K2209" t="s">
        <v>82</v>
      </c>
      <c r="L2209" t="s">
        <v>83</v>
      </c>
      <c r="M2209" s="50">
        <v>42649</v>
      </c>
      <c r="N2209" s="50">
        <v>42649</v>
      </c>
      <c r="O2209" s="51">
        <v>1</v>
      </c>
      <c r="P2209" s="51">
        <v>0</v>
      </c>
      <c r="Q2209">
        <v>100</v>
      </c>
      <c r="R2209" s="49" t="s">
        <v>11023</v>
      </c>
      <c r="S2209" s="49" t="s">
        <v>11023</v>
      </c>
      <c r="T2209" t="s">
        <v>84</v>
      </c>
      <c r="U2209" t="s">
        <v>24</v>
      </c>
      <c r="V2209" t="s">
        <v>85</v>
      </c>
      <c r="W2209" t="str">
        <f t="shared" ca="1" si="102"/>
        <v/>
      </c>
      <c r="X2209" t="str">
        <f t="shared" si="103"/>
        <v/>
      </c>
      <c r="Y2209" t="str">
        <f t="shared" ca="1" si="104"/>
        <v/>
      </c>
    </row>
    <row r="2210" spans="1:25" x14ac:dyDescent="0.25">
      <c r="A2210">
        <v>3966</v>
      </c>
      <c r="B2210" t="s">
        <v>94</v>
      </c>
      <c r="C2210" t="s">
        <v>79</v>
      </c>
      <c r="D2210" t="s">
        <v>80</v>
      </c>
      <c r="E2210" t="s">
        <v>22</v>
      </c>
      <c r="F2210" t="s">
        <v>81</v>
      </c>
      <c r="G2210" t="s">
        <v>97</v>
      </c>
      <c r="H2210" t="s">
        <v>23</v>
      </c>
      <c r="I2210" t="s">
        <v>23</v>
      </c>
      <c r="J2210" s="49" t="s">
        <v>11024</v>
      </c>
      <c r="K2210" t="s">
        <v>82</v>
      </c>
      <c r="L2210" t="s">
        <v>83</v>
      </c>
      <c r="M2210" s="50">
        <v>42649</v>
      </c>
      <c r="N2210" s="50">
        <v>42649</v>
      </c>
      <c r="O2210" s="51">
        <v>1</v>
      </c>
      <c r="P2210" s="51">
        <v>0</v>
      </c>
      <c r="Q2210">
        <v>100</v>
      </c>
      <c r="R2210" s="49" t="s">
        <v>11024</v>
      </c>
      <c r="S2210" s="49" t="s">
        <v>11024</v>
      </c>
      <c r="T2210" t="s">
        <v>84</v>
      </c>
      <c r="U2210" t="s">
        <v>24</v>
      </c>
      <c r="V2210" t="s">
        <v>85</v>
      </c>
      <c r="W2210" t="str">
        <f t="shared" ca="1" si="102"/>
        <v/>
      </c>
      <c r="X2210" t="str">
        <f t="shared" si="103"/>
        <v/>
      </c>
      <c r="Y2210" t="str">
        <f t="shared" ca="1" si="104"/>
        <v/>
      </c>
    </row>
    <row r="2211" spans="1:25" x14ac:dyDescent="0.25">
      <c r="A2211">
        <v>3967</v>
      </c>
      <c r="B2211" t="s">
        <v>94</v>
      </c>
      <c r="C2211" t="s">
        <v>79</v>
      </c>
      <c r="D2211" t="s">
        <v>80</v>
      </c>
      <c r="E2211" t="s">
        <v>22</v>
      </c>
      <c r="F2211" t="s">
        <v>81</v>
      </c>
      <c r="G2211" t="s">
        <v>97</v>
      </c>
      <c r="H2211" t="s">
        <v>23</v>
      </c>
      <c r="I2211" t="s">
        <v>23</v>
      </c>
      <c r="J2211" s="49" t="s">
        <v>11025</v>
      </c>
      <c r="K2211" t="s">
        <v>82</v>
      </c>
      <c r="L2211" t="s">
        <v>83</v>
      </c>
      <c r="M2211" s="50">
        <v>42649</v>
      </c>
      <c r="N2211" s="50">
        <v>42649</v>
      </c>
      <c r="O2211" s="51">
        <v>1</v>
      </c>
      <c r="P2211" s="51">
        <v>0</v>
      </c>
      <c r="Q2211">
        <v>100</v>
      </c>
      <c r="R2211" s="49" t="s">
        <v>11025</v>
      </c>
      <c r="S2211" s="49" t="s">
        <v>11025</v>
      </c>
      <c r="T2211" t="s">
        <v>84</v>
      </c>
      <c r="U2211" t="s">
        <v>24</v>
      </c>
      <c r="V2211" t="s">
        <v>85</v>
      </c>
      <c r="W2211" t="str">
        <f t="shared" ca="1" si="102"/>
        <v/>
      </c>
      <c r="X2211" t="str">
        <f t="shared" si="103"/>
        <v/>
      </c>
      <c r="Y2211" t="str">
        <f t="shared" ca="1" si="104"/>
        <v/>
      </c>
    </row>
    <row r="2212" spans="1:25" x14ac:dyDescent="0.25">
      <c r="A2212">
        <v>3968</v>
      </c>
      <c r="B2212" t="s">
        <v>94</v>
      </c>
      <c r="C2212" t="s">
        <v>79</v>
      </c>
      <c r="D2212" t="s">
        <v>80</v>
      </c>
      <c r="E2212" t="s">
        <v>22</v>
      </c>
      <c r="F2212" t="s">
        <v>81</v>
      </c>
      <c r="G2212" t="s">
        <v>11026</v>
      </c>
      <c r="H2212" t="s">
        <v>23</v>
      </c>
      <c r="I2212" t="s">
        <v>23</v>
      </c>
      <c r="J2212" s="49" t="s">
        <v>11027</v>
      </c>
      <c r="K2212" t="s">
        <v>82</v>
      </c>
      <c r="L2212" t="s">
        <v>83</v>
      </c>
      <c r="M2212" s="50">
        <v>42649</v>
      </c>
      <c r="N2212" s="50">
        <v>42649</v>
      </c>
      <c r="O2212" s="51">
        <v>1</v>
      </c>
      <c r="P2212" s="51">
        <v>0</v>
      </c>
      <c r="Q2212">
        <v>100</v>
      </c>
      <c r="R2212" s="49" t="s">
        <v>11027</v>
      </c>
      <c r="S2212" s="49" t="s">
        <v>11027</v>
      </c>
      <c r="T2212" t="s">
        <v>84</v>
      </c>
      <c r="U2212" t="s">
        <v>24</v>
      </c>
      <c r="V2212" t="s">
        <v>85</v>
      </c>
      <c r="W2212" t="str">
        <f t="shared" ca="1" si="102"/>
        <v/>
      </c>
      <c r="X2212" t="str">
        <f t="shared" si="103"/>
        <v/>
      </c>
      <c r="Y2212" t="str">
        <f t="shared" ca="1" si="104"/>
        <v/>
      </c>
    </row>
    <row r="2213" spans="1:25" x14ac:dyDescent="0.25">
      <c r="A2213">
        <v>3969</v>
      </c>
      <c r="B2213" t="s">
        <v>94</v>
      </c>
      <c r="C2213" t="s">
        <v>79</v>
      </c>
      <c r="D2213" t="s">
        <v>80</v>
      </c>
      <c r="E2213" t="s">
        <v>22</v>
      </c>
      <c r="F2213" t="s">
        <v>81</v>
      </c>
      <c r="G2213" t="s">
        <v>571</v>
      </c>
      <c r="H2213" t="s">
        <v>23</v>
      </c>
      <c r="I2213" t="s">
        <v>23</v>
      </c>
      <c r="J2213" s="49" t="s">
        <v>11028</v>
      </c>
      <c r="K2213" t="s">
        <v>82</v>
      </c>
      <c r="L2213" t="s">
        <v>83</v>
      </c>
      <c r="M2213" s="50">
        <v>42649</v>
      </c>
      <c r="N2213" s="50">
        <v>42649</v>
      </c>
      <c r="O2213" s="51">
        <v>1</v>
      </c>
      <c r="P2213" s="51">
        <v>0</v>
      </c>
      <c r="Q2213">
        <v>100</v>
      </c>
      <c r="R2213" s="49" t="s">
        <v>11028</v>
      </c>
      <c r="S2213" s="49" t="s">
        <v>11028</v>
      </c>
      <c r="T2213" t="s">
        <v>84</v>
      </c>
      <c r="U2213" t="s">
        <v>24</v>
      </c>
      <c r="V2213" t="s">
        <v>85</v>
      </c>
      <c r="W2213" t="str">
        <f t="shared" ca="1" si="102"/>
        <v/>
      </c>
      <c r="X2213" t="str">
        <f t="shared" si="103"/>
        <v/>
      </c>
      <c r="Y2213" t="str">
        <f t="shared" ca="1" si="104"/>
        <v/>
      </c>
    </row>
    <row r="2214" spans="1:25" x14ac:dyDescent="0.25">
      <c r="A2214">
        <v>3972</v>
      </c>
      <c r="B2214" t="s">
        <v>94</v>
      </c>
      <c r="C2214" t="s">
        <v>79</v>
      </c>
      <c r="D2214" t="s">
        <v>80</v>
      </c>
      <c r="E2214" t="s">
        <v>22</v>
      </c>
      <c r="F2214" t="s">
        <v>81</v>
      </c>
      <c r="G2214" t="s">
        <v>11029</v>
      </c>
      <c r="H2214" t="s">
        <v>23</v>
      </c>
      <c r="I2214" t="s">
        <v>23</v>
      </c>
      <c r="J2214" s="49" t="s">
        <v>11030</v>
      </c>
      <c r="K2214" t="s">
        <v>82</v>
      </c>
      <c r="L2214" t="s">
        <v>83</v>
      </c>
      <c r="M2214" s="50">
        <v>42649</v>
      </c>
      <c r="N2214" s="50">
        <v>42649</v>
      </c>
      <c r="O2214" s="51">
        <v>1</v>
      </c>
      <c r="P2214" s="51">
        <v>0</v>
      </c>
      <c r="Q2214">
        <v>100</v>
      </c>
      <c r="R2214" s="49" t="s">
        <v>11030</v>
      </c>
      <c r="S2214" s="49" t="s">
        <v>11030</v>
      </c>
      <c r="T2214" t="s">
        <v>84</v>
      </c>
      <c r="U2214" t="s">
        <v>24</v>
      </c>
      <c r="V2214" t="s">
        <v>85</v>
      </c>
      <c r="W2214" t="str">
        <f t="shared" ca="1" si="102"/>
        <v/>
      </c>
      <c r="X2214" t="str">
        <f t="shared" si="103"/>
        <v/>
      </c>
      <c r="Y2214" t="str">
        <f t="shared" ca="1" si="104"/>
        <v/>
      </c>
    </row>
    <row r="2215" spans="1:25" x14ac:dyDescent="0.25">
      <c r="A2215">
        <v>3973</v>
      </c>
      <c r="B2215" t="s">
        <v>94</v>
      </c>
      <c r="C2215" t="s">
        <v>79</v>
      </c>
      <c r="D2215" t="s">
        <v>80</v>
      </c>
      <c r="E2215" t="s">
        <v>22</v>
      </c>
      <c r="F2215" t="s">
        <v>81</v>
      </c>
      <c r="G2215" t="s">
        <v>4201</v>
      </c>
      <c r="H2215" t="s">
        <v>23</v>
      </c>
      <c r="I2215" t="s">
        <v>23</v>
      </c>
      <c r="J2215" s="49" t="s">
        <v>11031</v>
      </c>
      <c r="K2215" t="s">
        <v>82</v>
      </c>
      <c r="L2215" t="s">
        <v>83</v>
      </c>
      <c r="M2215" s="50">
        <v>42649</v>
      </c>
      <c r="N2215" s="50">
        <v>42649</v>
      </c>
      <c r="O2215" s="51">
        <v>0</v>
      </c>
      <c r="P2215" s="51">
        <v>0</v>
      </c>
      <c r="Q2215">
        <v>100</v>
      </c>
      <c r="R2215" s="49" t="s">
        <v>11031</v>
      </c>
      <c r="S2215" s="49" t="s">
        <v>11031</v>
      </c>
      <c r="T2215" t="s">
        <v>84</v>
      </c>
      <c r="U2215" t="s">
        <v>24</v>
      </c>
      <c r="V2215" t="s">
        <v>85</v>
      </c>
      <c r="W2215" t="str">
        <f t="shared" ca="1" si="102"/>
        <v/>
      </c>
      <c r="X2215" t="str">
        <f t="shared" si="103"/>
        <v/>
      </c>
      <c r="Y2215" t="str">
        <f t="shared" ca="1" si="104"/>
        <v/>
      </c>
    </row>
    <row r="2216" spans="1:25" x14ac:dyDescent="0.25">
      <c r="A2216">
        <v>3977</v>
      </c>
      <c r="B2216" t="s">
        <v>94</v>
      </c>
      <c r="C2216" t="s">
        <v>79</v>
      </c>
      <c r="D2216" t="s">
        <v>80</v>
      </c>
      <c r="E2216" t="s">
        <v>22</v>
      </c>
      <c r="F2216" t="s">
        <v>81</v>
      </c>
      <c r="G2216" t="s">
        <v>11032</v>
      </c>
      <c r="H2216" t="s">
        <v>23</v>
      </c>
      <c r="I2216" t="s">
        <v>23</v>
      </c>
      <c r="J2216" s="49" t="s">
        <v>11033</v>
      </c>
      <c r="K2216" t="s">
        <v>82</v>
      </c>
      <c r="L2216" t="s">
        <v>83</v>
      </c>
      <c r="M2216" s="50">
        <v>42649</v>
      </c>
      <c r="N2216" s="50">
        <v>42649</v>
      </c>
      <c r="O2216" s="51">
        <v>1</v>
      </c>
      <c r="P2216" s="51">
        <v>0</v>
      </c>
      <c r="Q2216">
        <v>100</v>
      </c>
      <c r="R2216" s="49" t="s">
        <v>11033</v>
      </c>
      <c r="S2216" s="49" t="s">
        <v>11033</v>
      </c>
      <c r="T2216" t="s">
        <v>84</v>
      </c>
      <c r="U2216" t="s">
        <v>24</v>
      </c>
      <c r="V2216" t="s">
        <v>85</v>
      </c>
      <c r="W2216" t="str">
        <f t="shared" ca="1" si="102"/>
        <v/>
      </c>
      <c r="X2216" t="str">
        <f t="shared" si="103"/>
        <v/>
      </c>
      <c r="Y2216" t="str">
        <f t="shared" ca="1" si="104"/>
        <v/>
      </c>
    </row>
    <row r="2217" spans="1:25" x14ac:dyDescent="0.25">
      <c r="A2217">
        <v>3978</v>
      </c>
      <c r="B2217" t="s">
        <v>94</v>
      </c>
      <c r="C2217" t="s">
        <v>79</v>
      </c>
      <c r="D2217" t="s">
        <v>80</v>
      </c>
      <c r="E2217" t="s">
        <v>22</v>
      </c>
      <c r="F2217" t="s">
        <v>81</v>
      </c>
      <c r="G2217" t="s">
        <v>97</v>
      </c>
      <c r="H2217" t="s">
        <v>23</v>
      </c>
      <c r="I2217" t="s">
        <v>23</v>
      </c>
      <c r="J2217" s="49" t="s">
        <v>11034</v>
      </c>
      <c r="K2217" t="s">
        <v>82</v>
      </c>
      <c r="L2217" t="s">
        <v>83</v>
      </c>
      <c r="M2217" s="50">
        <v>42650</v>
      </c>
      <c r="N2217" s="50">
        <v>42650</v>
      </c>
      <c r="O2217" s="51">
        <v>1</v>
      </c>
      <c r="P2217" s="51">
        <v>0</v>
      </c>
      <c r="Q2217">
        <v>100</v>
      </c>
      <c r="R2217" s="49" t="s">
        <v>11034</v>
      </c>
      <c r="S2217" s="49" t="s">
        <v>11034</v>
      </c>
      <c r="T2217" t="s">
        <v>84</v>
      </c>
      <c r="U2217" t="s">
        <v>24</v>
      </c>
      <c r="V2217" t="s">
        <v>85</v>
      </c>
      <c r="W2217" t="str">
        <f t="shared" ca="1" si="102"/>
        <v/>
      </c>
      <c r="X2217" t="str">
        <f t="shared" si="103"/>
        <v/>
      </c>
      <c r="Y2217" t="str">
        <f t="shared" ca="1" si="104"/>
        <v/>
      </c>
    </row>
    <row r="2218" spans="1:25" x14ac:dyDescent="0.25">
      <c r="A2218">
        <v>3980</v>
      </c>
      <c r="B2218" t="s">
        <v>94</v>
      </c>
      <c r="C2218" t="s">
        <v>79</v>
      </c>
      <c r="D2218" t="s">
        <v>80</v>
      </c>
      <c r="E2218" t="s">
        <v>22</v>
      </c>
      <c r="F2218" t="s">
        <v>81</v>
      </c>
      <c r="G2218" t="s">
        <v>574</v>
      </c>
      <c r="H2218" t="s">
        <v>23</v>
      </c>
      <c r="I2218" t="s">
        <v>25</v>
      </c>
      <c r="J2218" s="49" t="s">
        <v>11035</v>
      </c>
      <c r="K2218" t="s">
        <v>82</v>
      </c>
      <c r="L2218" t="s">
        <v>83</v>
      </c>
      <c r="M2218" s="50">
        <v>42650</v>
      </c>
      <c r="N2218" s="50">
        <v>42650</v>
      </c>
      <c r="O2218" s="51">
        <v>1</v>
      </c>
      <c r="P2218" s="51">
        <v>0</v>
      </c>
      <c r="Q2218">
        <v>100</v>
      </c>
      <c r="R2218" s="49" t="s">
        <v>11035</v>
      </c>
      <c r="S2218" s="49" t="s">
        <v>11035</v>
      </c>
      <c r="T2218" t="s">
        <v>84</v>
      </c>
      <c r="U2218" t="s">
        <v>24</v>
      </c>
      <c r="V2218" t="s">
        <v>85</v>
      </c>
      <c r="W2218" t="str">
        <f t="shared" ca="1" si="102"/>
        <v/>
      </c>
      <c r="X2218" t="str">
        <f t="shared" si="103"/>
        <v/>
      </c>
      <c r="Y2218" t="str">
        <f t="shared" ca="1" si="104"/>
        <v/>
      </c>
    </row>
    <row r="2219" spans="1:25" x14ac:dyDescent="0.25">
      <c r="A2219">
        <v>3981</v>
      </c>
      <c r="B2219" t="s">
        <v>94</v>
      </c>
      <c r="C2219" t="s">
        <v>79</v>
      </c>
      <c r="D2219" t="s">
        <v>80</v>
      </c>
      <c r="E2219" t="s">
        <v>22</v>
      </c>
      <c r="F2219" t="s">
        <v>81</v>
      </c>
      <c r="G2219" t="s">
        <v>97</v>
      </c>
      <c r="H2219" t="s">
        <v>23</v>
      </c>
      <c r="I2219" t="s">
        <v>23</v>
      </c>
      <c r="J2219" s="49" t="s">
        <v>11036</v>
      </c>
      <c r="K2219" t="s">
        <v>82</v>
      </c>
      <c r="L2219" t="s">
        <v>83</v>
      </c>
      <c r="M2219" s="50">
        <v>42650</v>
      </c>
      <c r="N2219" s="50">
        <v>42650</v>
      </c>
      <c r="O2219" s="51">
        <v>1</v>
      </c>
      <c r="P2219" s="51">
        <v>0</v>
      </c>
      <c r="Q2219">
        <v>100</v>
      </c>
      <c r="R2219" s="49" t="s">
        <v>11036</v>
      </c>
      <c r="S2219" s="49" t="s">
        <v>11036</v>
      </c>
      <c r="T2219" t="s">
        <v>84</v>
      </c>
      <c r="U2219" t="s">
        <v>24</v>
      </c>
      <c r="V2219" t="s">
        <v>85</v>
      </c>
      <c r="W2219" t="str">
        <f t="shared" ca="1" si="102"/>
        <v/>
      </c>
      <c r="X2219" t="str">
        <f t="shared" si="103"/>
        <v/>
      </c>
      <c r="Y2219" t="str">
        <f t="shared" ca="1" si="104"/>
        <v/>
      </c>
    </row>
    <row r="2220" spans="1:25" x14ac:dyDescent="0.25">
      <c r="A2220">
        <v>3982</v>
      </c>
      <c r="B2220" t="s">
        <v>94</v>
      </c>
      <c r="C2220" t="s">
        <v>79</v>
      </c>
      <c r="D2220" t="s">
        <v>80</v>
      </c>
      <c r="E2220" t="s">
        <v>22</v>
      </c>
      <c r="F2220" t="s">
        <v>81</v>
      </c>
      <c r="G2220" t="s">
        <v>97</v>
      </c>
      <c r="H2220" t="s">
        <v>23</v>
      </c>
      <c r="I2220" t="s">
        <v>23</v>
      </c>
      <c r="J2220" s="49" t="s">
        <v>11037</v>
      </c>
      <c r="K2220" t="s">
        <v>82</v>
      </c>
      <c r="L2220" t="s">
        <v>83</v>
      </c>
      <c r="M2220" s="50">
        <v>42650</v>
      </c>
      <c r="N2220" s="50">
        <v>42650</v>
      </c>
      <c r="O2220" s="51">
        <v>1</v>
      </c>
      <c r="P2220" s="51">
        <v>0</v>
      </c>
      <c r="Q2220">
        <v>100</v>
      </c>
      <c r="R2220" s="49" t="s">
        <v>11037</v>
      </c>
      <c r="S2220" s="49" t="s">
        <v>11037</v>
      </c>
      <c r="T2220" t="s">
        <v>84</v>
      </c>
      <c r="U2220" t="s">
        <v>24</v>
      </c>
      <c r="V2220" t="s">
        <v>85</v>
      </c>
      <c r="W2220" t="str">
        <f t="shared" ca="1" si="102"/>
        <v/>
      </c>
      <c r="X2220" t="str">
        <f t="shared" si="103"/>
        <v/>
      </c>
      <c r="Y2220" t="str">
        <f t="shared" ca="1" si="104"/>
        <v/>
      </c>
    </row>
    <row r="2221" spans="1:25" x14ac:dyDescent="0.25">
      <c r="A2221">
        <v>3984</v>
      </c>
      <c r="B2221" t="s">
        <v>94</v>
      </c>
      <c r="C2221" t="s">
        <v>79</v>
      </c>
      <c r="D2221" t="s">
        <v>80</v>
      </c>
      <c r="E2221" t="s">
        <v>22</v>
      </c>
      <c r="F2221" t="s">
        <v>81</v>
      </c>
      <c r="G2221" t="s">
        <v>11038</v>
      </c>
      <c r="H2221" t="s">
        <v>23</v>
      </c>
      <c r="I2221" t="s">
        <v>23</v>
      </c>
      <c r="J2221" s="49" t="s">
        <v>11039</v>
      </c>
      <c r="K2221" t="s">
        <v>82</v>
      </c>
      <c r="L2221" t="s">
        <v>83</v>
      </c>
      <c r="M2221" s="50">
        <v>42650</v>
      </c>
      <c r="N2221" s="50">
        <v>42650</v>
      </c>
      <c r="O2221" s="51">
        <v>1</v>
      </c>
      <c r="P2221" s="51">
        <v>0</v>
      </c>
      <c r="Q2221">
        <v>100</v>
      </c>
      <c r="R2221" s="49" t="s">
        <v>11039</v>
      </c>
      <c r="S2221" s="49" t="s">
        <v>11039</v>
      </c>
      <c r="T2221" t="s">
        <v>84</v>
      </c>
      <c r="U2221" t="s">
        <v>24</v>
      </c>
      <c r="V2221" t="s">
        <v>85</v>
      </c>
      <c r="W2221" t="str">
        <f t="shared" ca="1" si="102"/>
        <v/>
      </c>
      <c r="X2221" t="str">
        <f t="shared" si="103"/>
        <v/>
      </c>
      <c r="Y2221" t="str">
        <f t="shared" ca="1" si="104"/>
        <v/>
      </c>
    </row>
    <row r="2222" spans="1:25" x14ac:dyDescent="0.25">
      <c r="A2222">
        <v>3985</v>
      </c>
      <c r="B2222" t="s">
        <v>94</v>
      </c>
      <c r="C2222" t="s">
        <v>79</v>
      </c>
      <c r="D2222" t="s">
        <v>80</v>
      </c>
      <c r="E2222" t="s">
        <v>22</v>
      </c>
      <c r="F2222" t="s">
        <v>81</v>
      </c>
      <c r="G2222" t="s">
        <v>421</v>
      </c>
      <c r="H2222" t="s">
        <v>23</v>
      </c>
      <c r="I2222" t="s">
        <v>23</v>
      </c>
      <c r="J2222" s="49" t="s">
        <v>11040</v>
      </c>
      <c r="K2222" t="s">
        <v>82</v>
      </c>
      <c r="L2222" t="s">
        <v>83</v>
      </c>
      <c r="M2222" s="50">
        <v>42650</v>
      </c>
      <c r="N2222" s="50">
        <v>42650</v>
      </c>
      <c r="O2222" s="51">
        <v>1</v>
      </c>
      <c r="P2222" s="51">
        <v>0</v>
      </c>
      <c r="Q2222">
        <v>100</v>
      </c>
      <c r="R2222" s="49" t="s">
        <v>11040</v>
      </c>
      <c r="S2222" s="49" t="s">
        <v>11040</v>
      </c>
      <c r="T2222" t="s">
        <v>84</v>
      </c>
      <c r="U2222" t="s">
        <v>24</v>
      </c>
      <c r="V2222" t="s">
        <v>85</v>
      </c>
      <c r="W2222" t="str">
        <f t="shared" ca="1" si="102"/>
        <v/>
      </c>
      <c r="X2222" t="str">
        <f t="shared" si="103"/>
        <v/>
      </c>
      <c r="Y2222" t="str">
        <f t="shared" ca="1" si="104"/>
        <v/>
      </c>
    </row>
    <row r="2223" spans="1:25" x14ac:dyDescent="0.25">
      <c r="A2223">
        <v>3986</v>
      </c>
      <c r="B2223" t="s">
        <v>94</v>
      </c>
      <c r="C2223" t="s">
        <v>79</v>
      </c>
      <c r="D2223" t="s">
        <v>80</v>
      </c>
      <c r="E2223" t="s">
        <v>22</v>
      </c>
      <c r="F2223" t="s">
        <v>81</v>
      </c>
      <c r="G2223" t="s">
        <v>10897</v>
      </c>
      <c r="H2223" t="s">
        <v>23</v>
      </c>
      <c r="I2223" t="s">
        <v>23</v>
      </c>
      <c r="J2223" s="49" t="s">
        <v>11041</v>
      </c>
      <c r="K2223" t="s">
        <v>82</v>
      </c>
      <c r="L2223" t="s">
        <v>83</v>
      </c>
      <c r="M2223" s="50">
        <v>42650</v>
      </c>
      <c r="N2223" s="50">
        <v>42650</v>
      </c>
      <c r="O2223" s="51">
        <v>1</v>
      </c>
      <c r="P2223" s="51">
        <v>0</v>
      </c>
      <c r="Q2223">
        <v>100</v>
      </c>
      <c r="R2223" s="49" t="s">
        <v>11041</v>
      </c>
      <c r="S2223" s="49" t="s">
        <v>11041</v>
      </c>
      <c r="T2223" t="s">
        <v>84</v>
      </c>
      <c r="U2223" t="s">
        <v>24</v>
      </c>
      <c r="V2223" t="s">
        <v>85</v>
      </c>
      <c r="W2223" t="str">
        <f t="shared" ca="1" si="102"/>
        <v/>
      </c>
      <c r="X2223" t="str">
        <f t="shared" si="103"/>
        <v/>
      </c>
      <c r="Y2223" t="str">
        <f t="shared" ca="1" si="104"/>
        <v/>
      </c>
    </row>
    <row r="2224" spans="1:25" x14ac:dyDescent="0.25">
      <c r="A2224">
        <v>3987</v>
      </c>
      <c r="B2224" t="s">
        <v>94</v>
      </c>
      <c r="C2224" t="s">
        <v>79</v>
      </c>
      <c r="D2224" t="s">
        <v>80</v>
      </c>
      <c r="E2224" t="s">
        <v>22</v>
      </c>
      <c r="F2224" t="s">
        <v>81</v>
      </c>
      <c r="G2224" t="s">
        <v>97</v>
      </c>
      <c r="H2224" t="s">
        <v>23</v>
      </c>
      <c r="I2224" t="s">
        <v>23</v>
      </c>
      <c r="J2224" s="49" t="s">
        <v>10170</v>
      </c>
      <c r="K2224" t="s">
        <v>82</v>
      </c>
      <c r="L2224" t="s">
        <v>83</v>
      </c>
      <c r="M2224" s="50">
        <v>42650</v>
      </c>
      <c r="N2224" s="50">
        <v>42650</v>
      </c>
      <c r="O2224" s="51">
        <v>0</v>
      </c>
      <c r="P2224" s="51">
        <v>0</v>
      </c>
      <c r="Q2224">
        <v>100</v>
      </c>
      <c r="R2224" s="49" t="s">
        <v>10170</v>
      </c>
      <c r="S2224" s="49" t="s">
        <v>10170</v>
      </c>
      <c r="T2224" t="s">
        <v>84</v>
      </c>
      <c r="U2224" t="s">
        <v>24</v>
      </c>
      <c r="V2224" t="s">
        <v>85</v>
      </c>
      <c r="W2224" t="str">
        <f t="shared" ca="1" si="102"/>
        <v/>
      </c>
      <c r="X2224" t="str">
        <f t="shared" si="103"/>
        <v/>
      </c>
      <c r="Y2224" t="str">
        <f t="shared" ca="1" si="104"/>
        <v/>
      </c>
    </row>
    <row r="2225" spans="1:25" x14ac:dyDescent="0.25">
      <c r="A2225">
        <v>3988</v>
      </c>
      <c r="B2225" t="s">
        <v>94</v>
      </c>
      <c r="C2225" t="s">
        <v>79</v>
      </c>
      <c r="D2225" t="s">
        <v>80</v>
      </c>
      <c r="E2225" t="s">
        <v>22</v>
      </c>
      <c r="F2225" t="s">
        <v>81</v>
      </c>
      <c r="G2225" t="s">
        <v>95</v>
      </c>
      <c r="H2225" t="s">
        <v>23</v>
      </c>
      <c r="I2225" t="s">
        <v>23</v>
      </c>
      <c r="J2225" s="49" t="s">
        <v>11042</v>
      </c>
      <c r="K2225" t="s">
        <v>82</v>
      </c>
      <c r="L2225" t="s">
        <v>83</v>
      </c>
      <c r="M2225" s="50">
        <v>42650</v>
      </c>
      <c r="N2225" s="50">
        <v>42650</v>
      </c>
      <c r="O2225" s="51">
        <v>1</v>
      </c>
      <c r="P2225" s="51">
        <v>0</v>
      </c>
      <c r="Q2225">
        <v>100</v>
      </c>
      <c r="R2225" s="49" t="s">
        <v>11042</v>
      </c>
      <c r="S2225" s="49" t="s">
        <v>11042</v>
      </c>
      <c r="T2225" t="s">
        <v>84</v>
      </c>
      <c r="U2225" t="s">
        <v>24</v>
      </c>
      <c r="V2225" t="s">
        <v>85</v>
      </c>
      <c r="W2225" t="str">
        <f t="shared" ca="1" si="102"/>
        <v/>
      </c>
      <c r="X2225" t="str">
        <f t="shared" si="103"/>
        <v/>
      </c>
      <c r="Y2225" t="str">
        <f t="shared" ca="1" si="104"/>
        <v/>
      </c>
    </row>
    <row r="2226" spans="1:25" x14ac:dyDescent="0.25">
      <c r="A2226">
        <v>3989</v>
      </c>
      <c r="B2226" t="s">
        <v>94</v>
      </c>
      <c r="C2226" t="s">
        <v>79</v>
      </c>
      <c r="D2226" t="s">
        <v>80</v>
      </c>
      <c r="E2226" t="s">
        <v>22</v>
      </c>
      <c r="F2226" t="s">
        <v>81</v>
      </c>
      <c r="G2226" t="s">
        <v>95</v>
      </c>
      <c r="H2226" t="s">
        <v>23</v>
      </c>
      <c r="I2226" t="s">
        <v>23</v>
      </c>
      <c r="J2226" s="49" t="s">
        <v>11043</v>
      </c>
      <c r="K2226" t="s">
        <v>82</v>
      </c>
      <c r="L2226" t="s">
        <v>83</v>
      </c>
      <c r="M2226" s="50">
        <v>42650</v>
      </c>
      <c r="N2226" s="50">
        <v>42650</v>
      </c>
      <c r="O2226" s="51">
        <v>1</v>
      </c>
      <c r="P2226" s="51">
        <v>0</v>
      </c>
      <c r="Q2226">
        <v>100</v>
      </c>
      <c r="R2226" s="49" t="s">
        <v>11043</v>
      </c>
      <c r="S2226" s="49" t="s">
        <v>11043</v>
      </c>
      <c r="T2226" t="s">
        <v>84</v>
      </c>
      <c r="U2226" t="s">
        <v>24</v>
      </c>
      <c r="V2226" t="s">
        <v>85</v>
      </c>
      <c r="W2226" t="str">
        <f t="shared" ca="1" si="102"/>
        <v/>
      </c>
      <c r="X2226" t="str">
        <f t="shared" si="103"/>
        <v/>
      </c>
      <c r="Y2226" t="str">
        <f t="shared" ca="1" si="104"/>
        <v/>
      </c>
    </row>
    <row r="2227" spans="1:25" x14ac:dyDescent="0.25">
      <c r="A2227">
        <v>3990</v>
      </c>
      <c r="B2227" t="s">
        <v>94</v>
      </c>
      <c r="C2227" t="s">
        <v>79</v>
      </c>
      <c r="D2227" t="s">
        <v>80</v>
      </c>
      <c r="E2227" t="s">
        <v>22</v>
      </c>
      <c r="F2227" t="s">
        <v>81</v>
      </c>
      <c r="G2227" t="s">
        <v>97</v>
      </c>
      <c r="H2227" t="s">
        <v>23</v>
      </c>
      <c r="I2227" t="s">
        <v>23</v>
      </c>
      <c r="J2227" s="49" t="s">
        <v>11044</v>
      </c>
      <c r="K2227" t="s">
        <v>82</v>
      </c>
      <c r="L2227" t="s">
        <v>83</v>
      </c>
      <c r="M2227" s="50">
        <v>42650</v>
      </c>
      <c r="N2227" s="50">
        <v>42650</v>
      </c>
      <c r="O2227" s="51">
        <v>1</v>
      </c>
      <c r="P2227" s="51">
        <v>0</v>
      </c>
      <c r="Q2227">
        <v>100</v>
      </c>
      <c r="R2227" s="49" t="s">
        <v>11044</v>
      </c>
      <c r="S2227" s="49" t="s">
        <v>11044</v>
      </c>
      <c r="T2227" t="s">
        <v>84</v>
      </c>
      <c r="U2227" t="s">
        <v>24</v>
      </c>
      <c r="V2227" t="s">
        <v>85</v>
      </c>
      <c r="W2227" t="str">
        <f t="shared" ca="1" si="102"/>
        <v/>
      </c>
      <c r="X2227" t="str">
        <f t="shared" si="103"/>
        <v/>
      </c>
      <c r="Y2227" t="str">
        <f t="shared" ca="1" si="104"/>
        <v/>
      </c>
    </row>
    <row r="2228" spans="1:25" x14ac:dyDescent="0.25">
      <c r="A2228">
        <v>3991</v>
      </c>
      <c r="B2228" t="s">
        <v>94</v>
      </c>
      <c r="C2228" t="s">
        <v>79</v>
      </c>
      <c r="D2228" t="s">
        <v>80</v>
      </c>
      <c r="E2228" t="s">
        <v>22</v>
      </c>
      <c r="F2228" t="s">
        <v>81</v>
      </c>
      <c r="G2228" t="s">
        <v>11045</v>
      </c>
      <c r="H2228" t="s">
        <v>23</v>
      </c>
      <c r="I2228" t="s">
        <v>23</v>
      </c>
      <c r="J2228" s="49" t="s">
        <v>11046</v>
      </c>
      <c r="K2228" t="s">
        <v>82</v>
      </c>
      <c r="L2228" t="s">
        <v>83</v>
      </c>
      <c r="M2228" s="50">
        <v>42651</v>
      </c>
      <c r="N2228" s="50">
        <v>42651</v>
      </c>
      <c r="O2228" s="51">
        <v>1</v>
      </c>
      <c r="P2228" s="51">
        <v>0</v>
      </c>
      <c r="Q2228">
        <v>100</v>
      </c>
      <c r="R2228" s="49" t="s">
        <v>11046</v>
      </c>
      <c r="S2228" s="49" t="s">
        <v>11046</v>
      </c>
      <c r="T2228" t="s">
        <v>84</v>
      </c>
      <c r="U2228" t="s">
        <v>24</v>
      </c>
      <c r="V2228" t="s">
        <v>85</v>
      </c>
      <c r="W2228" t="str">
        <f t="shared" ca="1" si="102"/>
        <v/>
      </c>
      <c r="X2228" t="str">
        <f t="shared" si="103"/>
        <v/>
      </c>
      <c r="Y2228" t="str">
        <f t="shared" ca="1" si="104"/>
        <v/>
      </c>
    </row>
    <row r="2229" spans="1:25" x14ac:dyDescent="0.25">
      <c r="A2229">
        <v>3993</v>
      </c>
      <c r="B2229" t="s">
        <v>94</v>
      </c>
      <c r="C2229" t="s">
        <v>79</v>
      </c>
      <c r="D2229" t="s">
        <v>80</v>
      </c>
      <c r="E2229" t="s">
        <v>22</v>
      </c>
      <c r="F2229" t="s">
        <v>81</v>
      </c>
      <c r="G2229" t="s">
        <v>11047</v>
      </c>
      <c r="H2229" t="s">
        <v>25</v>
      </c>
      <c r="I2229" t="s">
        <v>25</v>
      </c>
      <c r="J2229" s="49" t="s">
        <v>11048</v>
      </c>
      <c r="K2229" t="s">
        <v>82</v>
      </c>
      <c r="L2229" t="s">
        <v>83</v>
      </c>
      <c r="M2229" s="50">
        <v>42653</v>
      </c>
      <c r="N2229" s="50">
        <v>42653</v>
      </c>
      <c r="O2229" s="51">
        <v>1</v>
      </c>
      <c r="P2229" s="51">
        <v>0</v>
      </c>
      <c r="Q2229">
        <v>100</v>
      </c>
      <c r="R2229" s="49" t="s">
        <v>11048</v>
      </c>
      <c r="S2229" s="49" t="s">
        <v>11048</v>
      </c>
      <c r="T2229" t="s">
        <v>84</v>
      </c>
      <c r="U2229" t="s">
        <v>24</v>
      </c>
      <c r="V2229" t="s">
        <v>85</v>
      </c>
      <c r="W2229" t="str">
        <f t="shared" ca="1" si="102"/>
        <v/>
      </c>
      <c r="X2229" t="str">
        <f t="shared" si="103"/>
        <v/>
      </c>
      <c r="Y2229" t="str">
        <f t="shared" ca="1" si="104"/>
        <v/>
      </c>
    </row>
    <row r="2230" spans="1:25" x14ac:dyDescent="0.25">
      <c r="A2230">
        <v>4000</v>
      </c>
      <c r="B2230" t="s">
        <v>94</v>
      </c>
      <c r="C2230" t="s">
        <v>79</v>
      </c>
      <c r="D2230" t="s">
        <v>80</v>
      </c>
      <c r="E2230" t="s">
        <v>22</v>
      </c>
      <c r="F2230" t="s">
        <v>81</v>
      </c>
      <c r="G2230" t="s">
        <v>10990</v>
      </c>
      <c r="H2230" t="s">
        <v>25</v>
      </c>
      <c r="I2230" t="s">
        <v>25</v>
      </c>
      <c r="J2230" s="49" t="s">
        <v>11049</v>
      </c>
      <c r="K2230" t="s">
        <v>82</v>
      </c>
      <c r="L2230" t="s">
        <v>83</v>
      </c>
      <c r="M2230" s="50">
        <v>42653</v>
      </c>
      <c r="N2230" s="50">
        <v>42653</v>
      </c>
      <c r="O2230" s="51">
        <v>1</v>
      </c>
      <c r="P2230" s="51">
        <v>0</v>
      </c>
      <c r="Q2230">
        <v>100</v>
      </c>
      <c r="R2230" s="49" t="s">
        <v>11049</v>
      </c>
      <c r="S2230" s="49" t="s">
        <v>11049</v>
      </c>
      <c r="T2230" t="s">
        <v>84</v>
      </c>
      <c r="U2230" t="s">
        <v>24</v>
      </c>
      <c r="V2230" t="s">
        <v>85</v>
      </c>
      <c r="W2230" t="str">
        <f t="shared" ca="1" si="102"/>
        <v/>
      </c>
      <c r="X2230" t="str">
        <f t="shared" si="103"/>
        <v/>
      </c>
      <c r="Y2230" t="str">
        <f t="shared" ca="1" si="104"/>
        <v/>
      </c>
    </row>
    <row r="2231" spans="1:25" x14ac:dyDescent="0.25">
      <c r="A2231">
        <v>4005</v>
      </c>
      <c r="B2231" t="s">
        <v>94</v>
      </c>
      <c r="C2231" t="s">
        <v>79</v>
      </c>
      <c r="D2231" t="s">
        <v>80</v>
      </c>
      <c r="E2231" t="s">
        <v>22</v>
      </c>
      <c r="F2231" t="s">
        <v>81</v>
      </c>
      <c r="G2231" t="s">
        <v>11050</v>
      </c>
      <c r="H2231" t="s">
        <v>25</v>
      </c>
      <c r="I2231" t="s">
        <v>25</v>
      </c>
      <c r="J2231" s="49" t="s">
        <v>11051</v>
      </c>
      <c r="K2231" t="s">
        <v>82</v>
      </c>
      <c r="L2231" t="s">
        <v>83</v>
      </c>
      <c r="M2231" s="50">
        <v>42653</v>
      </c>
      <c r="N2231" s="50">
        <v>42653</v>
      </c>
      <c r="O2231" s="51">
        <v>1.2000000476837158</v>
      </c>
      <c r="P2231" s="51">
        <v>0</v>
      </c>
      <c r="Q2231">
        <v>100</v>
      </c>
      <c r="R2231" s="49" t="s">
        <v>11051</v>
      </c>
      <c r="S2231" s="49" t="s">
        <v>11051</v>
      </c>
      <c r="T2231" t="s">
        <v>84</v>
      </c>
      <c r="U2231" t="s">
        <v>24</v>
      </c>
      <c r="V2231" t="s">
        <v>85</v>
      </c>
      <c r="W2231" t="str">
        <f t="shared" ca="1" si="102"/>
        <v/>
      </c>
      <c r="X2231" t="str">
        <f t="shared" si="103"/>
        <v/>
      </c>
      <c r="Y2231" t="str">
        <f t="shared" ca="1" si="104"/>
        <v/>
      </c>
    </row>
    <row r="2232" spans="1:25" x14ac:dyDescent="0.25">
      <c r="A2232">
        <v>4006</v>
      </c>
      <c r="B2232" t="s">
        <v>94</v>
      </c>
      <c r="C2232" t="s">
        <v>79</v>
      </c>
      <c r="D2232" t="s">
        <v>80</v>
      </c>
      <c r="E2232" t="s">
        <v>22</v>
      </c>
      <c r="F2232" t="s">
        <v>81</v>
      </c>
      <c r="G2232" t="s">
        <v>11052</v>
      </c>
      <c r="H2232" t="s">
        <v>25</v>
      </c>
      <c r="I2232" t="s">
        <v>25</v>
      </c>
      <c r="J2232" s="49" t="s">
        <v>11053</v>
      </c>
      <c r="K2232" t="s">
        <v>82</v>
      </c>
      <c r="L2232" t="s">
        <v>83</v>
      </c>
      <c r="M2232" s="50">
        <v>42653</v>
      </c>
      <c r="N2232" s="50">
        <v>42653</v>
      </c>
      <c r="O2232" s="51">
        <v>1</v>
      </c>
      <c r="P2232" s="51">
        <v>0</v>
      </c>
      <c r="Q2232">
        <v>100</v>
      </c>
      <c r="R2232" s="49" t="s">
        <v>11053</v>
      </c>
      <c r="S2232" s="49" t="s">
        <v>11053</v>
      </c>
      <c r="T2232" t="s">
        <v>84</v>
      </c>
      <c r="U2232" t="s">
        <v>24</v>
      </c>
      <c r="V2232" t="s">
        <v>85</v>
      </c>
      <c r="W2232" t="str">
        <f t="shared" ca="1" si="102"/>
        <v/>
      </c>
      <c r="X2232" t="str">
        <f t="shared" si="103"/>
        <v/>
      </c>
      <c r="Y2232" t="str">
        <f t="shared" ca="1" si="104"/>
        <v/>
      </c>
    </row>
    <row r="2233" spans="1:25" x14ac:dyDescent="0.25">
      <c r="A2233">
        <v>4015</v>
      </c>
      <c r="B2233" t="s">
        <v>94</v>
      </c>
      <c r="C2233" t="s">
        <v>79</v>
      </c>
      <c r="D2233" t="s">
        <v>80</v>
      </c>
      <c r="E2233" t="s">
        <v>22</v>
      </c>
      <c r="F2233" t="s">
        <v>81</v>
      </c>
      <c r="G2233" t="s">
        <v>10886</v>
      </c>
      <c r="H2233" t="s">
        <v>25</v>
      </c>
      <c r="I2233" t="s">
        <v>25</v>
      </c>
      <c r="J2233" s="49" t="s">
        <v>11054</v>
      </c>
      <c r="K2233" t="s">
        <v>82</v>
      </c>
      <c r="L2233" t="s">
        <v>83</v>
      </c>
      <c r="M2233" s="50">
        <v>42653</v>
      </c>
      <c r="N2233" s="50">
        <v>42653</v>
      </c>
      <c r="O2233" s="51">
        <v>1</v>
      </c>
      <c r="P2233" s="51">
        <v>0</v>
      </c>
      <c r="Q2233">
        <v>100</v>
      </c>
      <c r="R2233" s="49" t="s">
        <v>11054</v>
      </c>
      <c r="S2233" s="49" t="s">
        <v>11054</v>
      </c>
      <c r="T2233" t="s">
        <v>84</v>
      </c>
      <c r="U2233" t="s">
        <v>24</v>
      </c>
      <c r="V2233" t="s">
        <v>85</v>
      </c>
      <c r="W2233" t="str">
        <f t="shared" ca="1" si="102"/>
        <v/>
      </c>
      <c r="X2233" t="str">
        <f t="shared" si="103"/>
        <v/>
      </c>
      <c r="Y2233" t="str">
        <f t="shared" ca="1" si="104"/>
        <v/>
      </c>
    </row>
    <row r="2234" spans="1:25" x14ac:dyDescent="0.25">
      <c r="A2234">
        <v>4019</v>
      </c>
      <c r="B2234" t="s">
        <v>94</v>
      </c>
      <c r="C2234" t="s">
        <v>79</v>
      </c>
      <c r="D2234" t="s">
        <v>80</v>
      </c>
      <c r="E2234" t="s">
        <v>22</v>
      </c>
      <c r="F2234" t="s">
        <v>81</v>
      </c>
      <c r="G2234" t="s">
        <v>11055</v>
      </c>
      <c r="H2234" t="s">
        <v>25</v>
      </c>
      <c r="I2234" t="s">
        <v>25</v>
      </c>
      <c r="J2234" s="49" t="s">
        <v>11056</v>
      </c>
      <c r="K2234" t="s">
        <v>82</v>
      </c>
      <c r="L2234" t="s">
        <v>83</v>
      </c>
      <c r="M2234" s="50">
        <v>42653</v>
      </c>
      <c r="N2234" s="50">
        <v>42653</v>
      </c>
      <c r="O2234" s="51">
        <v>1</v>
      </c>
      <c r="P2234" s="51">
        <v>0</v>
      </c>
      <c r="Q2234">
        <v>100</v>
      </c>
      <c r="R2234" s="49" t="s">
        <v>11056</v>
      </c>
      <c r="S2234" s="49" t="s">
        <v>11056</v>
      </c>
      <c r="T2234" t="s">
        <v>84</v>
      </c>
      <c r="U2234" t="s">
        <v>24</v>
      </c>
      <c r="V2234" t="s">
        <v>85</v>
      </c>
      <c r="W2234" t="str">
        <f t="shared" ca="1" si="102"/>
        <v/>
      </c>
      <c r="X2234" t="str">
        <f t="shared" si="103"/>
        <v/>
      </c>
      <c r="Y2234" t="str">
        <f t="shared" ca="1" si="104"/>
        <v/>
      </c>
    </row>
    <row r="2235" spans="1:25" x14ac:dyDescent="0.25">
      <c r="A2235">
        <v>4025</v>
      </c>
      <c r="B2235" t="s">
        <v>94</v>
      </c>
      <c r="C2235" t="s">
        <v>79</v>
      </c>
      <c r="D2235" t="s">
        <v>80</v>
      </c>
      <c r="E2235" t="s">
        <v>22</v>
      </c>
      <c r="F2235" t="s">
        <v>81</v>
      </c>
      <c r="G2235" t="s">
        <v>11057</v>
      </c>
      <c r="H2235" t="s">
        <v>25</v>
      </c>
      <c r="I2235" t="s">
        <v>25</v>
      </c>
      <c r="J2235" s="49" t="s">
        <v>11058</v>
      </c>
      <c r="K2235" t="s">
        <v>82</v>
      </c>
      <c r="L2235" t="s">
        <v>83</v>
      </c>
      <c r="M2235" s="50">
        <v>42653</v>
      </c>
      <c r="N2235" s="50">
        <v>42653</v>
      </c>
      <c r="O2235" s="51">
        <v>0</v>
      </c>
      <c r="P2235" s="51">
        <v>0</v>
      </c>
      <c r="Q2235">
        <v>100</v>
      </c>
      <c r="R2235" s="49" t="s">
        <v>11058</v>
      </c>
      <c r="S2235" s="49" t="s">
        <v>11058</v>
      </c>
      <c r="T2235" t="s">
        <v>84</v>
      </c>
      <c r="U2235" t="s">
        <v>24</v>
      </c>
      <c r="V2235" t="s">
        <v>85</v>
      </c>
      <c r="W2235" t="str">
        <f t="shared" ca="1" si="102"/>
        <v/>
      </c>
      <c r="X2235" t="str">
        <f t="shared" si="103"/>
        <v/>
      </c>
      <c r="Y2235" t="str">
        <f t="shared" ca="1" si="104"/>
        <v/>
      </c>
    </row>
    <row r="2236" spans="1:25" x14ac:dyDescent="0.25">
      <c r="A2236">
        <v>3997</v>
      </c>
      <c r="B2236" t="s">
        <v>11059</v>
      </c>
      <c r="C2236" t="s">
        <v>79</v>
      </c>
      <c r="D2236" t="s">
        <v>909</v>
      </c>
      <c r="E2236" t="s">
        <v>28</v>
      </c>
      <c r="F2236" t="s">
        <v>81</v>
      </c>
      <c r="G2236" t="s">
        <v>3266</v>
      </c>
      <c r="H2236" t="s">
        <v>33</v>
      </c>
      <c r="I2236" t="s">
        <v>60</v>
      </c>
      <c r="J2236" s="49" t="s">
        <v>11060</v>
      </c>
      <c r="K2236" t="s">
        <v>82</v>
      </c>
      <c r="L2236" t="s">
        <v>83</v>
      </c>
      <c r="M2236" s="50">
        <v>42653</v>
      </c>
      <c r="N2236" s="50">
        <v>42653</v>
      </c>
      <c r="O2236" s="51">
        <v>1</v>
      </c>
      <c r="P2236" s="51">
        <v>0.45</v>
      </c>
      <c r="Q2236">
        <v>90</v>
      </c>
      <c r="R2236" s="49" t="s">
        <v>11061</v>
      </c>
      <c r="S2236" s="49" t="s">
        <v>86</v>
      </c>
      <c r="T2236" t="s">
        <v>84</v>
      </c>
      <c r="U2236" t="s">
        <v>34</v>
      </c>
      <c r="V2236" t="s">
        <v>85</v>
      </c>
      <c r="W2236" t="str">
        <f t="shared" ca="1" si="102"/>
        <v/>
      </c>
      <c r="X2236" t="str">
        <f t="shared" si="103"/>
        <v/>
      </c>
      <c r="Y2236">
        <f t="shared" ca="1" si="104"/>
        <v>1</v>
      </c>
    </row>
    <row r="2237" spans="1:25" x14ac:dyDescent="0.25">
      <c r="A2237">
        <v>872</v>
      </c>
      <c r="B2237" t="s">
        <v>98</v>
      </c>
      <c r="C2237" t="s">
        <v>79</v>
      </c>
      <c r="D2237" t="s">
        <v>80</v>
      </c>
      <c r="E2237" t="s">
        <v>22</v>
      </c>
      <c r="F2237" t="s">
        <v>81</v>
      </c>
      <c r="G2237" t="s">
        <v>4261</v>
      </c>
      <c r="H2237" t="s">
        <v>4262</v>
      </c>
      <c r="I2237" t="s">
        <v>4262</v>
      </c>
      <c r="J2237" s="49" t="s">
        <v>4263</v>
      </c>
      <c r="K2237" t="s">
        <v>82</v>
      </c>
      <c r="L2237" t="s">
        <v>83</v>
      </c>
      <c r="M2237" s="50">
        <v>42625</v>
      </c>
      <c r="N2237" s="50">
        <v>42625</v>
      </c>
      <c r="O2237" s="51">
        <v>2</v>
      </c>
      <c r="P2237" s="51">
        <v>0</v>
      </c>
      <c r="Q2237">
        <v>100</v>
      </c>
      <c r="R2237" s="49" t="s">
        <v>4264</v>
      </c>
      <c r="S2237" s="49" t="s">
        <v>4263</v>
      </c>
      <c r="T2237" t="s">
        <v>84</v>
      </c>
      <c r="U2237" t="s">
        <v>4265</v>
      </c>
      <c r="V2237" t="s">
        <v>85</v>
      </c>
      <c r="W2237" t="str">
        <f t="shared" ca="1" si="102"/>
        <v/>
      </c>
      <c r="X2237" t="str">
        <f t="shared" si="103"/>
        <v/>
      </c>
      <c r="Y2237" t="str">
        <f t="shared" ca="1" si="104"/>
        <v/>
      </c>
    </row>
    <row r="2238" spans="1:25" x14ac:dyDescent="0.25">
      <c r="A2238">
        <v>886</v>
      </c>
      <c r="B2238" t="s">
        <v>98</v>
      </c>
      <c r="C2238" t="s">
        <v>79</v>
      </c>
      <c r="D2238" t="s">
        <v>80</v>
      </c>
      <c r="E2238" t="s">
        <v>22</v>
      </c>
      <c r="F2238" t="s">
        <v>81</v>
      </c>
      <c r="G2238" t="s">
        <v>4266</v>
      </c>
      <c r="H2238" t="s">
        <v>68</v>
      </c>
      <c r="I2238" t="s">
        <v>68</v>
      </c>
      <c r="J2238" s="49" t="s">
        <v>4267</v>
      </c>
      <c r="K2238" t="s">
        <v>82</v>
      </c>
      <c r="L2238" t="s">
        <v>83</v>
      </c>
      <c r="M2238" s="50">
        <v>42626</v>
      </c>
      <c r="N2238" s="50">
        <v>42626</v>
      </c>
      <c r="O2238" s="51">
        <v>0.5</v>
      </c>
      <c r="P2238" s="51">
        <v>0</v>
      </c>
      <c r="Q2238">
        <v>100</v>
      </c>
      <c r="R2238" s="49" t="s">
        <v>4268</v>
      </c>
      <c r="S2238" s="49" t="s">
        <v>4268</v>
      </c>
      <c r="T2238" t="s">
        <v>84</v>
      </c>
      <c r="U2238" t="s">
        <v>4265</v>
      </c>
      <c r="V2238" t="s">
        <v>85</v>
      </c>
      <c r="W2238" t="str">
        <f t="shared" ca="1" si="102"/>
        <v/>
      </c>
      <c r="X2238" t="str">
        <f t="shared" si="103"/>
        <v/>
      </c>
      <c r="Y2238" t="str">
        <f t="shared" ca="1" si="104"/>
        <v/>
      </c>
    </row>
    <row r="2239" spans="1:25" x14ac:dyDescent="0.25">
      <c r="A2239">
        <v>889</v>
      </c>
      <c r="B2239" t="s">
        <v>98</v>
      </c>
      <c r="C2239" t="s">
        <v>79</v>
      </c>
      <c r="D2239" t="s">
        <v>80</v>
      </c>
      <c r="E2239" t="s">
        <v>22</v>
      </c>
      <c r="F2239" t="s">
        <v>81</v>
      </c>
      <c r="G2239" t="s">
        <v>4269</v>
      </c>
      <c r="H2239" t="s">
        <v>68</v>
      </c>
      <c r="I2239" t="s">
        <v>68</v>
      </c>
      <c r="J2239" s="49" t="s">
        <v>4270</v>
      </c>
      <c r="K2239" t="s">
        <v>82</v>
      </c>
      <c r="L2239" t="s">
        <v>83</v>
      </c>
      <c r="M2239" s="50">
        <v>42626</v>
      </c>
      <c r="N2239" s="50">
        <v>42632</v>
      </c>
      <c r="O2239" s="51">
        <v>20</v>
      </c>
      <c r="P2239" s="51">
        <v>0</v>
      </c>
      <c r="Q2239">
        <v>100</v>
      </c>
      <c r="R2239" s="49" t="s">
        <v>4271</v>
      </c>
      <c r="S2239" s="49" t="s">
        <v>4270</v>
      </c>
      <c r="T2239" t="s">
        <v>84</v>
      </c>
      <c r="U2239" t="s">
        <v>4265</v>
      </c>
      <c r="V2239" t="s">
        <v>85</v>
      </c>
      <c r="W2239" t="str">
        <f t="shared" ca="1" si="102"/>
        <v/>
      </c>
      <c r="X2239">
        <f t="shared" si="103"/>
        <v>1</v>
      </c>
      <c r="Y2239" t="str">
        <f t="shared" ca="1" si="104"/>
        <v/>
      </c>
    </row>
    <row r="2240" spans="1:25" x14ac:dyDescent="0.25">
      <c r="A2240">
        <v>890</v>
      </c>
      <c r="B2240" t="s">
        <v>98</v>
      </c>
      <c r="C2240" t="s">
        <v>79</v>
      </c>
      <c r="D2240" t="s">
        <v>80</v>
      </c>
      <c r="E2240" t="s">
        <v>22</v>
      </c>
      <c r="F2240" t="s">
        <v>81</v>
      </c>
      <c r="G2240" t="s">
        <v>4272</v>
      </c>
      <c r="H2240" t="s">
        <v>68</v>
      </c>
      <c r="I2240" t="s">
        <v>68</v>
      </c>
      <c r="J2240" s="49" t="s">
        <v>4273</v>
      </c>
      <c r="K2240" t="s">
        <v>82</v>
      </c>
      <c r="L2240" t="s">
        <v>83</v>
      </c>
      <c r="M2240" s="50">
        <v>42626</v>
      </c>
      <c r="N2240" s="50">
        <v>42627</v>
      </c>
      <c r="O2240" s="51">
        <v>3</v>
      </c>
      <c r="P2240" s="51">
        <v>0</v>
      </c>
      <c r="Q2240">
        <v>100</v>
      </c>
      <c r="R2240" s="49" t="s">
        <v>4274</v>
      </c>
      <c r="S2240" s="49" t="s">
        <v>4273</v>
      </c>
      <c r="T2240" t="s">
        <v>84</v>
      </c>
      <c r="U2240" t="s">
        <v>4265</v>
      </c>
      <c r="V2240" t="s">
        <v>85</v>
      </c>
      <c r="W2240" t="str">
        <f t="shared" ca="1" si="102"/>
        <v/>
      </c>
      <c r="X2240">
        <f t="shared" si="103"/>
        <v>1</v>
      </c>
      <c r="Y2240" t="str">
        <f t="shared" ca="1" si="104"/>
        <v/>
      </c>
    </row>
    <row r="2241" spans="1:25" x14ac:dyDescent="0.25">
      <c r="A2241">
        <v>899</v>
      </c>
      <c r="B2241" t="s">
        <v>98</v>
      </c>
      <c r="C2241" t="s">
        <v>79</v>
      </c>
      <c r="D2241" t="s">
        <v>80</v>
      </c>
      <c r="E2241" t="s">
        <v>22</v>
      </c>
      <c r="F2241" t="s">
        <v>88</v>
      </c>
      <c r="G2241" t="s">
        <v>4275</v>
      </c>
      <c r="H2241" t="s">
        <v>35</v>
      </c>
      <c r="I2241" t="s">
        <v>68</v>
      </c>
      <c r="J2241" s="49" t="s">
        <v>4276</v>
      </c>
      <c r="K2241" t="s">
        <v>82</v>
      </c>
      <c r="L2241" t="s">
        <v>83</v>
      </c>
      <c r="M2241" s="50">
        <v>42626</v>
      </c>
      <c r="N2241" s="50">
        <v>42626</v>
      </c>
      <c r="O2241" s="51">
        <v>1</v>
      </c>
      <c r="P2241" s="51">
        <v>0.1</v>
      </c>
      <c r="Q2241">
        <v>100</v>
      </c>
      <c r="R2241" s="49" t="s">
        <v>4277</v>
      </c>
      <c r="S2241" s="49" t="s">
        <v>4278</v>
      </c>
      <c r="T2241" t="s">
        <v>84</v>
      </c>
      <c r="U2241" t="s">
        <v>4265</v>
      </c>
      <c r="V2241" t="s">
        <v>85</v>
      </c>
      <c r="W2241" t="str">
        <f t="shared" ca="1" si="102"/>
        <v/>
      </c>
      <c r="X2241" t="str">
        <f t="shared" si="103"/>
        <v/>
      </c>
      <c r="Y2241" t="str">
        <f t="shared" ca="1" si="104"/>
        <v/>
      </c>
    </row>
    <row r="2242" spans="1:25" x14ac:dyDescent="0.25">
      <c r="A2242">
        <v>914</v>
      </c>
      <c r="B2242" t="s">
        <v>98</v>
      </c>
      <c r="C2242" t="s">
        <v>79</v>
      </c>
      <c r="D2242" t="s">
        <v>80</v>
      </c>
      <c r="E2242" t="s">
        <v>26</v>
      </c>
      <c r="F2242" t="s">
        <v>81</v>
      </c>
      <c r="G2242" t="s">
        <v>4279</v>
      </c>
      <c r="H2242" t="s">
        <v>68</v>
      </c>
      <c r="I2242" t="s">
        <v>68</v>
      </c>
      <c r="J2242" s="49" t="s">
        <v>4280</v>
      </c>
      <c r="K2242" t="s">
        <v>82</v>
      </c>
      <c r="L2242" t="s">
        <v>83</v>
      </c>
      <c r="M2242" s="50">
        <v>42626</v>
      </c>
      <c r="N2242" s="50">
        <v>42626</v>
      </c>
      <c r="O2242" s="51">
        <v>4</v>
      </c>
      <c r="P2242" s="51">
        <v>0</v>
      </c>
      <c r="Q2242">
        <v>0</v>
      </c>
      <c r="R2242" s="49" t="s">
        <v>4281</v>
      </c>
      <c r="S2242" s="49" t="s">
        <v>86</v>
      </c>
      <c r="T2242" t="s">
        <v>84</v>
      </c>
      <c r="U2242" t="s">
        <v>4265</v>
      </c>
      <c r="V2242" t="s">
        <v>85</v>
      </c>
      <c r="W2242">
        <f t="shared" ref="W2242:W2305" ca="1" si="105">IF($E2242="Nova",IF(($M2242-TODAY()&lt;0),1,""),"")</f>
        <v>1</v>
      </c>
      <c r="X2242" t="str">
        <f t="shared" ref="X2242:X2305" si="106">IF($E2242="Concluída",IF(($N2242-M2242&gt;0),1,""),"")</f>
        <v/>
      </c>
      <c r="Y2242" t="str">
        <f t="shared" ref="Y2242:Y2305" ca="1" si="107">IF($E2242="Em Andamento",IF(($M2242-TODAY()&lt;0),1,""),"")</f>
        <v/>
      </c>
    </row>
    <row r="2243" spans="1:25" x14ac:dyDescent="0.25">
      <c r="A2243">
        <v>950</v>
      </c>
      <c r="B2243" t="s">
        <v>98</v>
      </c>
      <c r="C2243" t="s">
        <v>79</v>
      </c>
      <c r="D2243" t="s">
        <v>80</v>
      </c>
      <c r="E2243" t="s">
        <v>28</v>
      </c>
      <c r="F2243" t="s">
        <v>81</v>
      </c>
      <c r="G2243" t="s">
        <v>4282</v>
      </c>
      <c r="H2243" t="s">
        <v>4262</v>
      </c>
      <c r="I2243" t="s">
        <v>4262</v>
      </c>
      <c r="J2243" s="49" t="s">
        <v>4283</v>
      </c>
      <c r="K2243" t="s">
        <v>82</v>
      </c>
      <c r="L2243" t="s">
        <v>83</v>
      </c>
      <c r="M2243" s="50">
        <v>42614</v>
      </c>
      <c r="N2243" s="50">
        <v>42626</v>
      </c>
      <c r="O2243" s="51">
        <v>44</v>
      </c>
      <c r="P2243" s="51">
        <v>0</v>
      </c>
      <c r="Q2243">
        <v>30</v>
      </c>
      <c r="R2243" s="49" t="s">
        <v>4284</v>
      </c>
      <c r="S2243" s="49" t="s">
        <v>86</v>
      </c>
      <c r="T2243" t="s">
        <v>84</v>
      </c>
      <c r="U2243" t="s">
        <v>4265</v>
      </c>
      <c r="V2243" t="s">
        <v>85</v>
      </c>
      <c r="W2243" t="str">
        <f t="shared" ca="1" si="105"/>
        <v/>
      </c>
      <c r="X2243" t="str">
        <f t="shared" si="106"/>
        <v/>
      </c>
      <c r="Y2243">
        <f t="shared" ca="1" si="107"/>
        <v>1</v>
      </c>
    </row>
    <row r="2244" spans="1:25" x14ac:dyDescent="0.25">
      <c r="A2244">
        <v>953</v>
      </c>
      <c r="B2244" t="s">
        <v>98</v>
      </c>
      <c r="C2244" t="s">
        <v>79</v>
      </c>
      <c r="D2244" t="s">
        <v>80</v>
      </c>
      <c r="E2244" t="s">
        <v>69</v>
      </c>
      <c r="F2244" t="s">
        <v>88</v>
      </c>
      <c r="G2244" t="s">
        <v>4285</v>
      </c>
      <c r="H2244" t="s">
        <v>4262</v>
      </c>
      <c r="I2244" t="s">
        <v>4262</v>
      </c>
      <c r="J2244" s="49" t="s">
        <v>4286</v>
      </c>
      <c r="K2244" t="s">
        <v>82</v>
      </c>
      <c r="L2244" t="s">
        <v>83</v>
      </c>
      <c r="M2244" s="50">
        <v>42625</v>
      </c>
      <c r="N2244" s="50">
        <v>42625</v>
      </c>
      <c r="O2244" s="51">
        <v>2</v>
      </c>
      <c r="P2244" s="51">
        <v>0</v>
      </c>
      <c r="Q2244">
        <v>100</v>
      </c>
      <c r="R2244" s="49" t="s">
        <v>4287</v>
      </c>
      <c r="S2244" s="49" t="s">
        <v>4287</v>
      </c>
      <c r="T2244" t="s">
        <v>84</v>
      </c>
      <c r="U2244" t="s">
        <v>4265</v>
      </c>
      <c r="V2244" t="s">
        <v>85</v>
      </c>
      <c r="W2244" t="str">
        <f t="shared" ca="1" si="105"/>
        <v/>
      </c>
      <c r="X2244" t="str">
        <f t="shared" si="106"/>
        <v/>
      </c>
      <c r="Y2244" t="str">
        <f t="shared" ca="1" si="107"/>
        <v/>
      </c>
    </row>
    <row r="2245" spans="1:25" x14ac:dyDescent="0.25">
      <c r="A2245">
        <v>990</v>
      </c>
      <c r="B2245" t="s">
        <v>98</v>
      </c>
      <c r="C2245" t="s">
        <v>79</v>
      </c>
      <c r="D2245" t="s">
        <v>80</v>
      </c>
      <c r="E2245" t="s">
        <v>22</v>
      </c>
      <c r="F2245" t="s">
        <v>81</v>
      </c>
      <c r="G2245" t="s">
        <v>4288</v>
      </c>
      <c r="H2245" t="s">
        <v>68</v>
      </c>
      <c r="I2245" t="s">
        <v>68</v>
      </c>
      <c r="J2245" s="49" t="s">
        <v>4289</v>
      </c>
      <c r="K2245" t="s">
        <v>82</v>
      </c>
      <c r="L2245" t="s">
        <v>83</v>
      </c>
      <c r="M2245" s="50">
        <v>42626</v>
      </c>
      <c r="N2245" s="50">
        <v>42626</v>
      </c>
      <c r="O2245" s="51">
        <v>0.30000001192092896</v>
      </c>
      <c r="P2245" s="51">
        <v>0</v>
      </c>
      <c r="Q2245">
        <v>100</v>
      </c>
      <c r="R2245" s="49" t="s">
        <v>4290</v>
      </c>
      <c r="S2245" s="49" t="s">
        <v>4290</v>
      </c>
      <c r="T2245" t="s">
        <v>84</v>
      </c>
      <c r="U2245" t="s">
        <v>4265</v>
      </c>
      <c r="V2245" t="s">
        <v>85</v>
      </c>
      <c r="W2245" t="str">
        <f t="shared" ca="1" si="105"/>
        <v/>
      </c>
      <c r="X2245" t="str">
        <f t="shared" si="106"/>
        <v/>
      </c>
      <c r="Y2245" t="str">
        <f t="shared" ca="1" si="107"/>
        <v/>
      </c>
    </row>
    <row r="2246" spans="1:25" x14ac:dyDescent="0.25">
      <c r="A2246">
        <v>1013</v>
      </c>
      <c r="B2246" t="s">
        <v>98</v>
      </c>
      <c r="C2246" t="s">
        <v>79</v>
      </c>
      <c r="D2246" t="s">
        <v>80</v>
      </c>
      <c r="E2246" t="s">
        <v>22</v>
      </c>
      <c r="F2246" t="s">
        <v>81</v>
      </c>
      <c r="G2246" t="s">
        <v>4291</v>
      </c>
      <c r="H2246" t="s">
        <v>68</v>
      </c>
      <c r="I2246" t="s">
        <v>68</v>
      </c>
      <c r="J2246" s="49" t="s">
        <v>4292</v>
      </c>
      <c r="K2246" t="s">
        <v>82</v>
      </c>
      <c r="L2246" t="s">
        <v>83</v>
      </c>
      <c r="M2246" s="50">
        <v>42626</v>
      </c>
      <c r="N2246" s="50">
        <v>42626</v>
      </c>
      <c r="O2246" s="51">
        <v>0.30000001192092896</v>
      </c>
      <c r="P2246" s="51">
        <v>0</v>
      </c>
      <c r="Q2246">
        <v>100</v>
      </c>
      <c r="R2246" s="49" t="s">
        <v>4293</v>
      </c>
      <c r="S2246" s="49" t="s">
        <v>4293</v>
      </c>
      <c r="T2246" t="s">
        <v>84</v>
      </c>
      <c r="U2246" t="s">
        <v>4265</v>
      </c>
      <c r="V2246" t="s">
        <v>85</v>
      </c>
      <c r="W2246" t="str">
        <f t="shared" ca="1" si="105"/>
        <v/>
      </c>
      <c r="X2246" t="str">
        <f t="shared" si="106"/>
        <v/>
      </c>
      <c r="Y2246" t="str">
        <f t="shared" ca="1" si="107"/>
        <v/>
      </c>
    </row>
    <row r="2247" spans="1:25" x14ac:dyDescent="0.25">
      <c r="A2247">
        <v>1016</v>
      </c>
      <c r="B2247" t="s">
        <v>98</v>
      </c>
      <c r="C2247" t="s">
        <v>79</v>
      </c>
      <c r="D2247" t="s">
        <v>80</v>
      </c>
      <c r="E2247" t="s">
        <v>22</v>
      </c>
      <c r="F2247" t="s">
        <v>81</v>
      </c>
      <c r="G2247" t="s">
        <v>4294</v>
      </c>
      <c r="H2247" t="s">
        <v>68</v>
      </c>
      <c r="I2247" t="s">
        <v>68</v>
      </c>
      <c r="J2247" s="49" t="s">
        <v>4295</v>
      </c>
      <c r="K2247" t="s">
        <v>82</v>
      </c>
      <c r="L2247" t="s">
        <v>83</v>
      </c>
      <c r="M2247" s="50">
        <v>42626</v>
      </c>
      <c r="N2247" s="50">
        <v>42626</v>
      </c>
      <c r="O2247" s="51">
        <v>0.20000000298023224</v>
      </c>
      <c r="P2247" s="51">
        <v>0</v>
      </c>
      <c r="Q2247">
        <v>100</v>
      </c>
      <c r="R2247" s="49" t="s">
        <v>4296</v>
      </c>
      <c r="S2247" s="49" t="s">
        <v>4296</v>
      </c>
      <c r="T2247" t="s">
        <v>84</v>
      </c>
      <c r="U2247" t="s">
        <v>4265</v>
      </c>
      <c r="V2247" t="s">
        <v>85</v>
      </c>
      <c r="W2247" t="str">
        <f t="shared" ca="1" si="105"/>
        <v/>
      </c>
      <c r="X2247" t="str">
        <f t="shared" si="106"/>
        <v/>
      </c>
      <c r="Y2247" t="str">
        <f t="shared" ca="1" si="107"/>
        <v/>
      </c>
    </row>
    <row r="2248" spans="1:25" x14ac:dyDescent="0.25">
      <c r="A2248">
        <v>2217</v>
      </c>
      <c r="B2248" t="s">
        <v>98</v>
      </c>
      <c r="C2248" t="s">
        <v>79</v>
      </c>
      <c r="D2248" t="s">
        <v>80</v>
      </c>
      <c r="E2248" t="s">
        <v>28</v>
      </c>
      <c r="F2248" t="s">
        <v>81</v>
      </c>
      <c r="G2248" t="s">
        <v>4261</v>
      </c>
      <c r="H2248" t="s">
        <v>4262</v>
      </c>
      <c r="I2248" t="s">
        <v>4262</v>
      </c>
      <c r="J2248" s="49" t="s">
        <v>4297</v>
      </c>
      <c r="K2248" t="s">
        <v>82</v>
      </c>
      <c r="L2248" t="s">
        <v>83</v>
      </c>
      <c r="M2248" s="50">
        <v>42628</v>
      </c>
      <c r="N2248" s="50">
        <v>42630</v>
      </c>
      <c r="O2248" s="51">
        <v>5</v>
      </c>
      <c r="P2248" s="51">
        <v>0</v>
      </c>
      <c r="Q2248">
        <v>40</v>
      </c>
      <c r="R2248" s="49" t="s">
        <v>4298</v>
      </c>
      <c r="S2248" s="49" t="s">
        <v>86</v>
      </c>
      <c r="T2248" t="s">
        <v>84</v>
      </c>
      <c r="U2248" t="s">
        <v>4265</v>
      </c>
      <c r="V2248" t="s">
        <v>85</v>
      </c>
      <c r="W2248" t="str">
        <f t="shared" ca="1" si="105"/>
        <v/>
      </c>
      <c r="X2248" t="str">
        <f t="shared" si="106"/>
        <v/>
      </c>
      <c r="Y2248">
        <f t="shared" ca="1" si="107"/>
        <v>1</v>
      </c>
    </row>
    <row r="2249" spans="1:25" x14ac:dyDescent="0.25">
      <c r="A2249">
        <v>2218</v>
      </c>
      <c r="B2249" t="s">
        <v>98</v>
      </c>
      <c r="C2249" t="s">
        <v>79</v>
      </c>
      <c r="D2249" t="s">
        <v>80</v>
      </c>
      <c r="E2249" t="s">
        <v>22</v>
      </c>
      <c r="F2249" t="s">
        <v>927</v>
      </c>
      <c r="G2249" t="s">
        <v>4299</v>
      </c>
      <c r="H2249" t="s">
        <v>4262</v>
      </c>
      <c r="I2249" t="s">
        <v>4262</v>
      </c>
      <c r="J2249" s="49" t="s">
        <v>11062</v>
      </c>
      <c r="K2249" t="s">
        <v>82</v>
      </c>
      <c r="L2249" t="s">
        <v>83</v>
      </c>
      <c r="M2249" s="50">
        <v>42630</v>
      </c>
      <c r="N2249" s="50">
        <v>42630</v>
      </c>
      <c r="O2249" s="51">
        <v>1</v>
      </c>
      <c r="P2249" s="51">
        <v>0</v>
      </c>
      <c r="Q2249">
        <v>100</v>
      </c>
      <c r="R2249" s="49" t="s">
        <v>4300</v>
      </c>
      <c r="S2249" s="49" t="s">
        <v>11062</v>
      </c>
      <c r="T2249" t="s">
        <v>84</v>
      </c>
      <c r="U2249" t="s">
        <v>4301</v>
      </c>
      <c r="V2249" t="s">
        <v>85</v>
      </c>
      <c r="W2249" t="str">
        <f t="shared" ca="1" si="105"/>
        <v/>
      </c>
      <c r="X2249" t="str">
        <f t="shared" si="106"/>
        <v/>
      </c>
      <c r="Y2249" t="str">
        <f t="shared" ca="1" si="107"/>
        <v/>
      </c>
    </row>
    <row r="2250" spans="1:25" x14ac:dyDescent="0.25">
      <c r="A2250">
        <v>2611</v>
      </c>
      <c r="B2250" t="s">
        <v>98</v>
      </c>
      <c r="C2250" t="s">
        <v>79</v>
      </c>
      <c r="D2250" t="s">
        <v>80</v>
      </c>
      <c r="E2250" t="s">
        <v>22</v>
      </c>
      <c r="F2250" t="s">
        <v>81</v>
      </c>
      <c r="G2250" t="s">
        <v>633</v>
      </c>
      <c r="H2250" t="s">
        <v>68</v>
      </c>
      <c r="I2250" t="s">
        <v>68</v>
      </c>
      <c r="J2250" s="49" t="s">
        <v>11063</v>
      </c>
      <c r="K2250" t="s">
        <v>82</v>
      </c>
      <c r="L2250" t="s">
        <v>83</v>
      </c>
      <c r="M2250" s="50">
        <v>42635</v>
      </c>
      <c r="N2250" s="50">
        <v>42635</v>
      </c>
      <c r="O2250" s="51">
        <v>0.30000001192092896</v>
      </c>
      <c r="P2250" s="51">
        <v>0</v>
      </c>
      <c r="Q2250">
        <v>100</v>
      </c>
      <c r="R2250" s="49" t="s">
        <v>634</v>
      </c>
      <c r="S2250" s="49" t="s">
        <v>634</v>
      </c>
      <c r="T2250" t="s">
        <v>84</v>
      </c>
      <c r="U2250" t="s">
        <v>4265</v>
      </c>
      <c r="V2250" t="s">
        <v>85</v>
      </c>
      <c r="W2250" t="str">
        <f t="shared" ca="1" si="105"/>
        <v/>
      </c>
      <c r="X2250" t="str">
        <f t="shared" si="106"/>
        <v/>
      </c>
      <c r="Y2250" t="str">
        <f t="shared" ca="1" si="107"/>
        <v/>
      </c>
    </row>
    <row r="2251" spans="1:25" x14ac:dyDescent="0.25">
      <c r="A2251">
        <v>2912</v>
      </c>
      <c r="B2251" t="s">
        <v>98</v>
      </c>
      <c r="C2251" t="s">
        <v>949</v>
      </c>
      <c r="D2251" t="s">
        <v>80</v>
      </c>
      <c r="E2251" t="s">
        <v>22</v>
      </c>
      <c r="F2251" t="s">
        <v>81</v>
      </c>
      <c r="G2251" t="s">
        <v>4302</v>
      </c>
      <c r="H2251" t="s">
        <v>35</v>
      </c>
      <c r="I2251" t="s">
        <v>4303</v>
      </c>
      <c r="J2251" s="49" t="s">
        <v>7894</v>
      </c>
      <c r="K2251" t="s">
        <v>82</v>
      </c>
      <c r="L2251" t="s">
        <v>83</v>
      </c>
      <c r="M2251" s="50">
        <v>42640</v>
      </c>
      <c r="N2251" s="50">
        <v>42640</v>
      </c>
      <c r="O2251" s="51">
        <v>2</v>
      </c>
      <c r="P2251" s="51">
        <v>0</v>
      </c>
      <c r="Q2251">
        <v>100</v>
      </c>
      <c r="R2251" s="49" t="s">
        <v>4304</v>
      </c>
      <c r="S2251" s="49" t="s">
        <v>7894</v>
      </c>
      <c r="T2251" t="s">
        <v>84</v>
      </c>
      <c r="U2251" t="s">
        <v>4265</v>
      </c>
      <c r="V2251" t="s">
        <v>85</v>
      </c>
      <c r="W2251" t="str">
        <f t="shared" ca="1" si="105"/>
        <v/>
      </c>
      <c r="X2251" t="str">
        <f t="shared" si="106"/>
        <v/>
      </c>
      <c r="Y2251" t="str">
        <f t="shared" ca="1" si="107"/>
        <v/>
      </c>
    </row>
    <row r="2252" spans="1:25" x14ac:dyDescent="0.25">
      <c r="A2252">
        <v>2971</v>
      </c>
      <c r="B2252" t="s">
        <v>98</v>
      </c>
      <c r="C2252" t="s">
        <v>79</v>
      </c>
      <c r="D2252" t="s">
        <v>80</v>
      </c>
      <c r="E2252" t="s">
        <v>26</v>
      </c>
      <c r="F2252" t="s">
        <v>81</v>
      </c>
      <c r="G2252" t="s">
        <v>7895</v>
      </c>
      <c r="H2252" t="s">
        <v>35</v>
      </c>
      <c r="I2252" t="s">
        <v>68</v>
      </c>
      <c r="J2252" s="49" t="s">
        <v>7896</v>
      </c>
      <c r="K2252" t="s">
        <v>82</v>
      </c>
      <c r="L2252" t="s">
        <v>83</v>
      </c>
      <c r="M2252" s="50">
        <v>42641</v>
      </c>
      <c r="N2252" s="50">
        <v>42642</v>
      </c>
      <c r="O2252" s="51">
        <v>2</v>
      </c>
      <c r="P2252" s="51">
        <v>0</v>
      </c>
      <c r="Q2252">
        <v>0</v>
      </c>
      <c r="R2252" s="49" t="s">
        <v>7896</v>
      </c>
      <c r="S2252" s="49" t="s">
        <v>86</v>
      </c>
      <c r="T2252" t="s">
        <v>84</v>
      </c>
      <c r="U2252" t="s">
        <v>4265</v>
      </c>
      <c r="V2252" t="s">
        <v>85</v>
      </c>
      <c r="W2252">
        <f t="shared" ca="1" si="105"/>
        <v>1</v>
      </c>
      <c r="X2252" t="str">
        <f t="shared" si="106"/>
        <v/>
      </c>
      <c r="Y2252" t="str">
        <f t="shared" ca="1" si="107"/>
        <v/>
      </c>
    </row>
    <row r="2253" spans="1:25" x14ac:dyDescent="0.25">
      <c r="A2253">
        <v>2972</v>
      </c>
      <c r="B2253" t="s">
        <v>98</v>
      </c>
      <c r="C2253" t="s">
        <v>79</v>
      </c>
      <c r="D2253" t="s">
        <v>80</v>
      </c>
      <c r="E2253" t="s">
        <v>26</v>
      </c>
      <c r="F2253" t="s">
        <v>81</v>
      </c>
      <c r="G2253" t="s">
        <v>7897</v>
      </c>
      <c r="H2253" t="s">
        <v>35</v>
      </c>
      <c r="I2253" t="s">
        <v>68</v>
      </c>
      <c r="J2253" s="49" t="s">
        <v>7898</v>
      </c>
      <c r="K2253" t="s">
        <v>82</v>
      </c>
      <c r="L2253" t="s">
        <v>83</v>
      </c>
      <c r="M2253" s="50">
        <v>42641</v>
      </c>
      <c r="N2253" s="50">
        <v>42642</v>
      </c>
      <c r="O2253" s="51">
        <v>1</v>
      </c>
      <c r="P2253" s="51">
        <v>0</v>
      </c>
      <c r="Q2253">
        <v>0</v>
      </c>
      <c r="R2253" s="49" t="s">
        <v>7898</v>
      </c>
      <c r="S2253" s="49" t="s">
        <v>86</v>
      </c>
      <c r="T2253" t="s">
        <v>84</v>
      </c>
      <c r="U2253" t="s">
        <v>4265</v>
      </c>
      <c r="V2253" t="s">
        <v>85</v>
      </c>
      <c r="W2253">
        <f t="shared" ca="1" si="105"/>
        <v>1</v>
      </c>
      <c r="X2253" t="str">
        <f t="shared" si="106"/>
        <v/>
      </c>
      <c r="Y2253" t="str">
        <f t="shared" ca="1" si="107"/>
        <v/>
      </c>
    </row>
    <row r="2254" spans="1:25" x14ac:dyDescent="0.25">
      <c r="A2254">
        <v>2973</v>
      </c>
      <c r="B2254" t="s">
        <v>98</v>
      </c>
      <c r="C2254" t="s">
        <v>79</v>
      </c>
      <c r="D2254" t="s">
        <v>80</v>
      </c>
      <c r="E2254" t="s">
        <v>26</v>
      </c>
      <c r="F2254" t="s">
        <v>81</v>
      </c>
      <c r="G2254" t="s">
        <v>7899</v>
      </c>
      <c r="H2254" t="s">
        <v>35</v>
      </c>
      <c r="I2254" t="s">
        <v>68</v>
      </c>
      <c r="J2254" s="49" t="s">
        <v>7900</v>
      </c>
      <c r="K2254" t="s">
        <v>82</v>
      </c>
      <c r="L2254" t="s">
        <v>83</v>
      </c>
      <c r="M2254" s="50">
        <v>42641</v>
      </c>
      <c r="N2254" s="50">
        <v>42642</v>
      </c>
      <c r="O2254" s="51">
        <v>2</v>
      </c>
      <c r="P2254" s="51">
        <v>0</v>
      </c>
      <c r="Q2254">
        <v>0</v>
      </c>
      <c r="R2254" s="49" t="s">
        <v>7900</v>
      </c>
      <c r="S2254" s="49" t="s">
        <v>86</v>
      </c>
      <c r="T2254" t="s">
        <v>84</v>
      </c>
      <c r="U2254" t="s">
        <v>4265</v>
      </c>
      <c r="V2254" t="s">
        <v>85</v>
      </c>
      <c r="W2254">
        <f t="shared" ca="1" si="105"/>
        <v>1</v>
      </c>
      <c r="X2254" t="str">
        <f t="shared" si="106"/>
        <v/>
      </c>
      <c r="Y2254" t="str">
        <f t="shared" ca="1" si="107"/>
        <v/>
      </c>
    </row>
    <row r="2255" spans="1:25" x14ac:dyDescent="0.25">
      <c r="A2255">
        <v>2975</v>
      </c>
      <c r="B2255" t="s">
        <v>98</v>
      </c>
      <c r="C2255" t="s">
        <v>79</v>
      </c>
      <c r="D2255" t="s">
        <v>80</v>
      </c>
      <c r="E2255" t="s">
        <v>26</v>
      </c>
      <c r="F2255" t="s">
        <v>927</v>
      </c>
      <c r="G2255" t="s">
        <v>7901</v>
      </c>
      <c r="H2255" t="s">
        <v>35</v>
      </c>
      <c r="I2255" t="s">
        <v>4262</v>
      </c>
      <c r="J2255" s="49" t="s">
        <v>7902</v>
      </c>
      <c r="K2255" t="s">
        <v>82</v>
      </c>
      <c r="L2255" t="s">
        <v>83</v>
      </c>
      <c r="M2255" s="50">
        <v>42641</v>
      </c>
      <c r="N2255" s="50">
        <v>42642</v>
      </c>
      <c r="O2255" s="51">
        <v>1</v>
      </c>
      <c r="P2255" s="51">
        <v>0</v>
      </c>
      <c r="Q2255">
        <v>0</v>
      </c>
      <c r="R2255" s="49" t="s">
        <v>7902</v>
      </c>
      <c r="S2255" s="49" t="s">
        <v>86</v>
      </c>
      <c r="T2255" t="s">
        <v>84</v>
      </c>
      <c r="U2255" t="s">
        <v>4265</v>
      </c>
      <c r="V2255" t="s">
        <v>85</v>
      </c>
      <c r="W2255">
        <f t="shared" ca="1" si="105"/>
        <v>1</v>
      </c>
      <c r="X2255" t="str">
        <f t="shared" si="106"/>
        <v/>
      </c>
      <c r="Y2255" t="str">
        <f t="shared" ca="1" si="107"/>
        <v/>
      </c>
    </row>
    <row r="2256" spans="1:25" x14ac:dyDescent="0.25">
      <c r="A2256">
        <v>2976</v>
      </c>
      <c r="B2256" t="s">
        <v>98</v>
      </c>
      <c r="C2256" t="s">
        <v>79</v>
      </c>
      <c r="D2256" t="s">
        <v>80</v>
      </c>
      <c r="E2256" t="s">
        <v>26</v>
      </c>
      <c r="F2256" t="s">
        <v>81</v>
      </c>
      <c r="G2256" t="s">
        <v>7903</v>
      </c>
      <c r="H2256" t="s">
        <v>35</v>
      </c>
      <c r="I2256" t="s">
        <v>7904</v>
      </c>
      <c r="J2256" s="49" t="s">
        <v>7905</v>
      </c>
      <c r="K2256" t="s">
        <v>82</v>
      </c>
      <c r="L2256" t="s">
        <v>83</v>
      </c>
      <c r="M2256" s="50">
        <v>42641</v>
      </c>
      <c r="N2256" s="50">
        <v>42642</v>
      </c>
      <c r="O2256" s="51">
        <v>0</v>
      </c>
      <c r="P2256" s="51">
        <v>0</v>
      </c>
      <c r="Q2256">
        <v>0</v>
      </c>
      <c r="R2256" s="49" t="s">
        <v>7905</v>
      </c>
      <c r="S2256" s="49" t="s">
        <v>86</v>
      </c>
      <c r="T2256" t="s">
        <v>84</v>
      </c>
      <c r="U2256" t="s">
        <v>4265</v>
      </c>
      <c r="V2256" t="s">
        <v>85</v>
      </c>
      <c r="W2256">
        <f t="shared" ca="1" si="105"/>
        <v>1</v>
      </c>
      <c r="X2256" t="str">
        <f t="shared" si="106"/>
        <v/>
      </c>
      <c r="Y2256" t="str">
        <f t="shared" ca="1" si="107"/>
        <v/>
      </c>
    </row>
    <row r="2257" spans="1:25" x14ac:dyDescent="0.25">
      <c r="A2257">
        <v>2977</v>
      </c>
      <c r="B2257" t="s">
        <v>98</v>
      </c>
      <c r="C2257" t="s">
        <v>79</v>
      </c>
      <c r="D2257" t="s">
        <v>80</v>
      </c>
      <c r="E2257" t="s">
        <v>26</v>
      </c>
      <c r="F2257" t="s">
        <v>81</v>
      </c>
      <c r="G2257" t="s">
        <v>7906</v>
      </c>
      <c r="H2257" t="s">
        <v>35</v>
      </c>
      <c r="I2257" t="s">
        <v>68</v>
      </c>
      <c r="J2257" s="49" t="s">
        <v>7907</v>
      </c>
      <c r="K2257" t="s">
        <v>82</v>
      </c>
      <c r="L2257" t="s">
        <v>83</v>
      </c>
      <c r="M2257" s="50">
        <v>42641</v>
      </c>
      <c r="N2257" s="50">
        <v>42643</v>
      </c>
      <c r="O2257" s="51">
        <v>0.5</v>
      </c>
      <c r="P2257" s="51">
        <v>0</v>
      </c>
      <c r="Q2257">
        <v>0</v>
      </c>
      <c r="R2257" s="49" t="s">
        <v>7907</v>
      </c>
      <c r="S2257" s="49" t="s">
        <v>86</v>
      </c>
      <c r="T2257" t="s">
        <v>84</v>
      </c>
      <c r="U2257" t="s">
        <v>4265</v>
      </c>
      <c r="V2257" t="s">
        <v>85</v>
      </c>
      <c r="W2257">
        <f t="shared" ca="1" si="105"/>
        <v>1</v>
      </c>
      <c r="X2257" t="str">
        <f t="shared" si="106"/>
        <v/>
      </c>
      <c r="Y2257" t="str">
        <f t="shared" ca="1" si="107"/>
        <v/>
      </c>
    </row>
    <row r="2258" spans="1:25" x14ac:dyDescent="0.25">
      <c r="A2258">
        <v>2979</v>
      </c>
      <c r="B2258" t="s">
        <v>98</v>
      </c>
      <c r="C2258" t="s">
        <v>79</v>
      </c>
      <c r="D2258" t="s">
        <v>80</v>
      </c>
      <c r="E2258" t="s">
        <v>26</v>
      </c>
      <c r="F2258" t="s">
        <v>81</v>
      </c>
      <c r="G2258" t="s">
        <v>7908</v>
      </c>
      <c r="H2258" t="s">
        <v>35</v>
      </c>
      <c r="I2258" t="s">
        <v>4262</v>
      </c>
      <c r="J2258" s="49" t="s">
        <v>7909</v>
      </c>
      <c r="K2258" t="s">
        <v>82</v>
      </c>
      <c r="L2258" t="s">
        <v>83</v>
      </c>
      <c r="M2258" s="50">
        <v>42641</v>
      </c>
      <c r="N2258" s="50">
        <v>42643</v>
      </c>
      <c r="O2258" s="51">
        <v>2</v>
      </c>
      <c r="P2258" s="51">
        <v>0</v>
      </c>
      <c r="Q2258">
        <v>0</v>
      </c>
      <c r="R2258" s="49" t="s">
        <v>7909</v>
      </c>
      <c r="S2258" s="49" t="s">
        <v>86</v>
      </c>
      <c r="T2258" t="s">
        <v>84</v>
      </c>
      <c r="U2258" t="s">
        <v>4265</v>
      </c>
      <c r="V2258" t="s">
        <v>85</v>
      </c>
      <c r="W2258">
        <f t="shared" ca="1" si="105"/>
        <v>1</v>
      </c>
      <c r="X2258" t="str">
        <f t="shared" si="106"/>
        <v/>
      </c>
      <c r="Y2258" t="str">
        <f t="shared" ca="1" si="107"/>
        <v/>
      </c>
    </row>
    <row r="2259" spans="1:25" x14ac:dyDescent="0.25">
      <c r="A2259">
        <v>3030</v>
      </c>
      <c r="B2259" t="s">
        <v>98</v>
      </c>
      <c r="C2259" t="s">
        <v>949</v>
      </c>
      <c r="D2259" t="s">
        <v>80</v>
      </c>
      <c r="E2259" t="s">
        <v>22</v>
      </c>
      <c r="F2259" t="s">
        <v>81</v>
      </c>
      <c r="G2259" t="s">
        <v>7910</v>
      </c>
      <c r="H2259" t="s">
        <v>35</v>
      </c>
      <c r="I2259" t="s">
        <v>35</v>
      </c>
      <c r="J2259" s="49" t="s">
        <v>7911</v>
      </c>
      <c r="K2259" t="s">
        <v>82</v>
      </c>
      <c r="L2259" t="s">
        <v>83</v>
      </c>
      <c r="M2259" s="50">
        <v>42641</v>
      </c>
      <c r="N2259" s="50">
        <v>42641</v>
      </c>
      <c r="O2259" s="51">
        <v>1</v>
      </c>
      <c r="P2259" s="51">
        <v>0</v>
      </c>
      <c r="Q2259">
        <v>100</v>
      </c>
      <c r="R2259" s="49" t="s">
        <v>7912</v>
      </c>
      <c r="S2259" s="49" t="s">
        <v>7911</v>
      </c>
      <c r="T2259" t="s">
        <v>84</v>
      </c>
      <c r="U2259" t="s">
        <v>4265</v>
      </c>
      <c r="V2259" t="s">
        <v>85</v>
      </c>
      <c r="W2259" t="str">
        <f t="shared" ca="1" si="105"/>
        <v/>
      </c>
      <c r="X2259" t="str">
        <f t="shared" si="106"/>
        <v/>
      </c>
      <c r="Y2259" t="str">
        <f t="shared" ca="1" si="107"/>
        <v/>
      </c>
    </row>
    <row r="2260" spans="1:25" x14ac:dyDescent="0.25">
      <c r="A2260">
        <v>3032</v>
      </c>
      <c r="B2260" t="s">
        <v>98</v>
      </c>
      <c r="C2260" t="s">
        <v>79</v>
      </c>
      <c r="D2260" t="s">
        <v>80</v>
      </c>
      <c r="E2260" t="s">
        <v>26</v>
      </c>
      <c r="F2260" t="s">
        <v>81</v>
      </c>
      <c r="G2260" t="s">
        <v>7913</v>
      </c>
      <c r="H2260" t="s">
        <v>7914</v>
      </c>
      <c r="I2260" t="s">
        <v>7914</v>
      </c>
      <c r="J2260" s="49" t="s">
        <v>7915</v>
      </c>
      <c r="K2260" t="s">
        <v>82</v>
      </c>
      <c r="L2260" t="s">
        <v>83</v>
      </c>
      <c r="M2260" s="50">
        <v>42651</v>
      </c>
      <c r="N2260" s="50">
        <v>42651</v>
      </c>
      <c r="O2260" s="51">
        <v>0.5</v>
      </c>
      <c r="P2260" s="51">
        <v>0</v>
      </c>
      <c r="Q2260">
        <v>0</v>
      </c>
      <c r="R2260" s="49" t="s">
        <v>7915</v>
      </c>
      <c r="S2260" s="49" t="s">
        <v>86</v>
      </c>
      <c r="T2260" t="s">
        <v>84</v>
      </c>
      <c r="U2260" t="s">
        <v>4265</v>
      </c>
      <c r="V2260" t="s">
        <v>85</v>
      </c>
      <c r="W2260">
        <f t="shared" ca="1" si="105"/>
        <v>1</v>
      </c>
      <c r="X2260" t="str">
        <f t="shared" si="106"/>
        <v/>
      </c>
      <c r="Y2260" t="str">
        <f t="shared" ca="1" si="107"/>
        <v/>
      </c>
    </row>
    <row r="2261" spans="1:25" x14ac:dyDescent="0.25">
      <c r="A2261">
        <v>3033</v>
      </c>
      <c r="B2261" t="s">
        <v>98</v>
      </c>
      <c r="C2261" t="s">
        <v>79</v>
      </c>
      <c r="D2261" t="s">
        <v>80</v>
      </c>
      <c r="E2261" t="s">
        <v>26</v>
      </c>
      <c r="F2261" t="s">
        <v>81</v>
      </c>
      <c r="G2261" t="s">
        <v>7916</v>
      </c>
      <c r="H2261" t="s">
        <v>7914</v>
      </c>
      <c r="I2261" t="s">
        <v>7914</v>
      </c>
      <c r="J2261" s="49" t="s">
        <v>7917</v>
      </c>
      <c r="K2261" t="s">
        <v>82</v>
      </c>
      <c r="L2261" t="s">
        <v>83</v>
      </c>
      <c r="M2261" s="50">
        <v>42655</v>
      </c>
      <c r="N2261" s="50">
        <v>42655</v>
      </c>
      <c r="O2261" s="51">
        <v>4</v>
      </c>
      <c r="P2261" s="51">
        <v>0</v>
      </c>
      <c r="Q2261">
        <v>0</v>
      </c>
      <c r="R2261" s="49" t="s">
        <v>7917</v>
      </c>
      <c r="S2261" s="49" t="s">
        <v>86</v>
      </c>
      <c r="T2261" t="s">
        <v>84</v>
      </c>
      <c r="U2261" t="s">
        <v>4265</v>
      </c>
      <c r="V2261" t="s">
        <v>85</v>
      </c>
      <c r="W2261">
        <f t="shared" ca="1" si="105"/>
        <v>1</v>
      </c>
      <c r="X2261" t="str">
        <f t="shared" si="106"/>
        <v/>
      </c>
      <c r="Y2261" t="str">
        <f t="shared" ca="1" si="107"/>
        <v/>
      </c>
    </row>
    <row r="2262" spans="1:25" x14ac:dyDescent="0.25">
      <c r="A2262">
        <v>3035</v>
      </c>
      <c r="B2262" t="s">
        <v>98</v>
      </c>
      <c r="C2262" t="s">
        <v>79</v>
      </c>
      <c r="D2262" t="s">
        <v>80</v>
      </c>
      <c r="E2262" t="s">
        <v>22</v>
      </c>
      <c r="F2262" t="s">
        <v>927</v>
      </c>
      <c r="G2262" t="s">
        <v>7918</v>
      </c>
      <c r="H2262" t="s">
        <v>35</v>
      </c>
      <c r="I2262" t="s">
        <v>7919</v>
      </c>
      <c r="J2262" s="49" t="s">
        <v>7920</v>
      </c>
      <c r="K2262" t="s">
        <v>82</v>
      </c>
      <c r="L2262" t="s">
        <v>83</v>
      </c>
      <c r="M2262" s="50">
        <v>42641</v>
      </c>
      <c r="N2262" s="50">
        <v>42641</v>
      </c>
      <c r="O2262" s="51">
        <v>0.5</v>
      </c>
      <c r="P2262" s="51">
        <v>0</v>
      </c>
      <c r="Q2262">
        <v>100</v>
      </c>
      <c r="R2262" s="49" t="s">
        <v>7921</v>
      </c>
      <c r="S2262" s="49" t="s">
        <v>7922</v>
      </c>
      <c r="T2262" t="s">
        <v>84</v>
      </c>
      <c r="U2262" t="s">
        <v>4265</v>
      </c>
      <c r="V2262" t="s">
        <v>85</v>
      </c>
      <c r="W2262" t="str">
        <f t="shared" ca="1" si="105"/>
        <v/>
      </c>
      <c r="X2262" t="str">
        <f t="shared" si="106"/>
        <v/>
      </c>
      <c r="Y2262" t="str">
        <f t="shared" ca="1" si="107"/>
        <v/>
      </c>
    </row>
    <row r="2263" spans="1:25" x14ac:dyDescent="0.25">
      <c r="A2263">
        <v>3036</v>
      </c>
      <c r="B2263" t="s">
        <v>98</v>
      </c>
      <c r="C2263" t="s">
        <v>79</v>
      </c>
      <c r="D2263" t="s">
        <v>80</v>
      </c>
      <c r="E2263" t="s">
        <v>26</v>
      </c>
      <c r="F2263" t="s">
        <v>81</v>
      </c>
      <c r="G2263" t="s">
        <v>7923</v>
      </c>
      <c r="H2263" t="s">
        <v>7914</v>
      </c>
      <c r="I2263" t="s">
        <v>7914</v>
      </c>
      <c r="J2263" s="49" t="s">
        <v>7924</v>
      </c>
      <c r="K2263" t="s">
        <v>82</v>
      </c>
      <c r="L2263" t="s">
        <v>83</v>
      </c>
      <c r="M2263" s="50">
        <v>42656</v>
      </c>
      <c r="N2263" s="50">
        <v>42656</v>
      </c>
      <c r="O2263" s="51">
        <v>2</v>
      </c>
      <c r="P2263" s="51">
        <v>0</v>
      </c>
      <c r="Q2263">
        <v>0</v>
      </c>
      <c r="R2263" s="49" t="s">
        <v>7924</v>
      </c>
      <c r="S2263" s="49" t="s">
        <v>86</v>
      </c>
      <c r="T2263" t="s">
        <v>84</v>
      </c>
      <c r="U2263" t="s">
        <v>4265</v>
      </c>
      <c r="V2263" t="s">
        <v>85</v>
      </c>
      <c r="W2263">
        <f t="shared" ca="1" si="105"/>
        <v>1</v>
      </c>
      <c r="X2263" t="str">
        <f t="shared" si="106"/>
        <v/>
      </c>
      <c r="Y2263" t="str">
        <f t="shared" ca="1" si="107"/>
        <v/>
      </c>
    </row>
    <row r="2264" spans="1:25" x14ac:dyDescent="0.25">
      <c r="A2264">
        <v>3039</v>
      </c>
      <c r="B2264" t="s">
        <v>98</v>
      </c>
      <c r="C2264" t="s">
        <v>87</v>
      </c>
      <c r="D2264" t="s">
        <v>80</v>
      </c>
      <c r="E2264" t="s">
        <v>22</v>
      </c>
      <c r="F2264" t="s">
        <v>92</v>
      </c>
      <c r="G2264" t="s">
        <v>7925</v>
      </c>
      <c r="H2264" t="s">
        <v>7919</v>
      </c>
      <c r="I2264" t="s">
        <v>7919</v>
      </c>
      <c r="J2264" s="49" t="s">
        <v>11064</v>
      </c>
      <c r="K2264" t="s">
        <v>82</v>
      </c>
      <c r="L2264" t="s">
        <v>83</v>
      </c>
      <c r="M2264" s="50">
        <v>42641</v>
      </c>
      <c r="N2264" s="50">
        <v>42643</v>
      </c>
      <c r="O2264" s="51">
        <v>7</v>
      </c>
      <c r="P2264" s="51">
        <v>0</v>
      </c>
      <c r="Q2264">
        <v>100</v>
      </c>
      <c r="R2264" s="49" t="s">
        <v>7926</v>
      </c>
      <c r="S2264" s="49" t="s">
        <v>11064</v>
      </c>
      <c r="T2264" t="s">
        <v>84</v>
      </c>
      <c r="U2264" t="s">
        <v>4265</v>
      </c>
      <c r="V2264" t="s">
        <v>85</v>
      </c>
      <c r="W2264" t="str">
        <f t="shared" ca="1" si="105"/>
        <v/>
      </c>
      <c r="X2264">
        <f t="shared" si="106"/>
        <v>1</v>
      </c>
      <c r="Y2264" t="str">
        <f t="shared" ca="1" si="107"/>
        <v/>
      </c>
    </row>
    <row r="2265" spans="1:25" x14ac:dyDescent="0.25">
      <c r="A2265">
        <v>3041</v>
      </c>
      <c r="B2265" t="s">
        <v>98</v>
      </c>
      <c r="C2265" t="s">
        <v>79</v>
      </c>
      <c r="D2265" t="s">
        <v>80</v>
      </c>
      <c r="E2265" t="s">
        <v>22</v>
      </c>
      <c r="F2265" t="s">
        <v>81</v>
      </c>
      <c r="G2265" t="s">
        <v>7927</v>
      </c>
      <c r="H2265" t="s">
        <v>7919</v>
      </c>
      <c r="I2265" t="s">
        <v>7919</v>
      </c>
      <c r="J2265" s="49" t="s">
        <v>7928</v>
      </c>
      <c r="K2265" t="s">
        <v>82</v>
      </c>
      <c r="L2265" t="s">
        <v>83</v>
      </c>
      <c r="M2265" s="50">
        <v>42641</v>
      </c>
      <c r="N2265" s="50">
        <v>42641</v>
      </c>
      <c r="O2265" s="51">
        <v>1</v>
      </c>
      <c r="P2265" s="51">
        <v>0</v>
      </c>
      <c r="Q2265">
        <v>100</v>
      </c>
      <c r="R2265" s="49" t="s">
        <v>7929</v>
      </c>
      <c r="S2265" s="49" t="s">
        <v>7928</v>
      </c>
      <c r="T2265" t="s">
        <v>84</v>
      </c>
      <c r="U2265" t="s">
        <v>4265</v>
      </c>
      <c r="V2265" t="s">
        <v>85</v>
      </c>
      <c r="W2265" t="str">
        <f t="shared" ca="1" si="105"/>
        <v/>
      </c>
      <c r="X2265" t="str">
        <f t="shared" si="106"/>
        <v/>
      </c>
      <c r="Y2265" t="str">
        <f t="shared" ca="1" si="107"/>
        <v/>
      </c>
    </row>
    <row r="2266" spans="1:25" x14ac:dyDescent="0.25">
      <c r="A2266">
        <v>3042</v>
      </c>
      <c r="B2266" t="s">
        <v>98</v>
      </c>
      <c r="C2266" t="s">
        <v>79</v>
      </c>
      <c r="D2266" t="s">
        <v>80</v>
      </c>
      <c r="E2266" t="s">
        <v>22</v>
      </c>
      <c r="F2266" t="s">
        <v>81</v>
      </c>
      <c r="G2266" t="s">
        <v>7930</v>
      </c>
      <c r="H2266" t="s">
        <v>7931</v>
      </c>
      <c r="I2266" t="s">
        <v>7931</v>
      </c>
      <c r="J2266" s="49" t="s">
        <v>7932</v>
      </c>
      <c r="K2266" t="s">
        <v>82</v>
      </c>
      <c r="L2266" t="s">
        <v>83</v>
      </c>
      <c r="M2266" s="50">
        <v>42641</v>
      </c>
      <c r="N2266" s="50">
        <v>42642</v>
      </c>
      <c r="O2266" s="51">
        <v>0</v>
      </c>
      <c r="P2266" s="51">
        <v>0</v>
      </c>
      <c r="Q2266">
        <v>100</v>
      </c>
      <c r="R2266" s="49" t="s">
        <v>7933</v>
      </c>
      <c r="S2266" s="49" t="s">
        <v>7932</v>
      </c>
      <c r="T2266" t="s">
        <v>84</v>
      </c>
      <c r="U2266" t="s">
        <v>4265</v>
      </c>
      <c r="V2266" t="s">
        <v>85</v>
      </c>
      <c r="W2266" t="str">
        <f t="shared" ca="1" si="105"/>
        <v/>
      </c>
      <c r="X2266">
        <f t="shared" si="106"/>
        <v>1</v>
      </c>
      <c r="Y2266" t="str">
        <f t="shared" ca="1" si="107"/>
        <v/>
      </c>
    </row>
    <row r="2267" spans="1:25" x14ac:dyDescent="0.25">
      <c r="A2267">
        <v>3044</v>
      </c>
      <c r="B2267" t="s">
        <v>98</v>
      </c>
      <c r="C2267" t="s">
        <v>79</v>
      </c>
      <c r="D2267" t="s">
        <v>80</v>
      </c>
      <c r="E2267" t="s">
        <v>22</v>
      </c>
      <c r="F2267" t="s">
        <v>81</v>
      </c>
      <c r="G2267" t="s">
        <v>7934</v>
      </c>
      <c r="H2267" t="s">
        <v>7935</v>
      </c>
      <c r="I2267" t="s">
        <v>7935</v>
      </c>
      <c r="J2267" s="49" t="s">
        <v>7936</v>
      </c>
      <c r="K2267" t="s">
        <v>82</v>
      </c>
      <c r="L2267" t="s">
        <v>83</v>
      </c>
      <c r="M2267" s="50">
        <v>42641</v>
      </c>
      <c r="N2267" s="50">
        <v>42641</v>
      </c>
      <c r="O2267" s="51">
        <v>4</v>
      </c>
      <c r="P2267" s="51">
        <v>0</v>
      </c>
      <c r="Q2267">
        <v>100</v>
      </c>
      <c r="R2267" s="49" t="s">
        <v>7937</v>
      </c>
      <c r="S2267" s="49" t="s">
        <v>7936</v>
      </c>
      <c r="T2267" t="s">
        <v>84</v>
      </c>
      <c r="U2267" t="s">
        <v>4265</v>
      </c>
      <c r="V2267" t="s">
        <v>85</v>
      </c>
      <c r="W2267" t="str">
        <f t="shared" ca="1" si="105"/>
        <v/>
      </c>
      <c r="X2267" t="str">
        <f t="shared" si="106"/>
        <v/>
      </c>
      <c r="Y2267" t="str">
        <f t="shared" ca="1" si="107"/>
        <v/>
      </c>
    </row>
    <row r="2268" spans="1:25" x14ac:dyDescent="0.25">
      <c r="A2268">
        <v>3045</v>
      </c>
      <c r="B2268" t="s">
        <v>98</v>
      </c>
      <c r="C2268" t="s">
        <v>79</v>
      </c>
      <c r="D2268" t="s">
        <v>80</v>
      </c>
      <c r="E2268" t="s">
        <v>22</v>
      </c>
      <c r="F2268" t="s">
        <v>81</v>
      </c>
      <c r="G2268" t="s">
        <v>7938</v>
      </c>
      <c r="H2268" t="s">
        <v>7931</v>
      </c>
      <c r="I2268" t="s">
        <v>7931</v>
      </c>
      <c r="J2268" s="49" t="s">
        <v>7939</v>
      </c>
      <c r="K2268" t="s">
        <v>82</v>
      </c>
      <c r="L2268" t="s">
        <v>83</v>
      </c>
      <c r="M2268" s="50">
        <v>42641</v>
      </c>
      <c r="N2268" s="50">
        <v>42641</v>
      </c>
      <c r="O2268" s="51">
        <v>1.5</v>
      </c>
      <c r="P2268" s="51">
        <v>0</v>
      </c>
      <c r="Q2268">
        <v>100</v>
      </c>
      <c r="R2268" s="49" t="s">
        <v>7940</v>
      </c>
      <c r="S2268" s="49" t="s">
        <v>7939</v>
      </c>
      <c r="T2268" t="s">
        <v>84</v>
      </c>
      <c r="U2268" t="s">
        <v>4265</v>
      </c>
      <c r="V2268" t="s">
        <v>85</v>
      </c>
      <c r="W2268" t="str">
        <f t="shared" ca="1" si="105"/>
        <v/>
      </c>
      <c r="X2268" t="str">
        <f t="shared" si="106"/>
        <v/>
      </c>
      <c r="Y2268" t="str">
        <f t="shared" ca="1" si="107"/>
        <v/>
      </c>
    </row>
    <row r="2269" spans="1:25" x14ac:dyDescent="0.25">
      <c r="A2269">
        <v>3048</v>
      </c>
      <c r="B2269" t="s">
        <v>98</v>
      </c>
      <c r="C2269" t="s">
        <v>79</v>
      </c>
      <c r="D2269" t="s">
        <v>80</v>
      </c>
      <c r="E2269" t="s">
        <v>22</v>
      </c>
      <c r="F2269" t="s">
        <v>81</v>
      </c>
      <c r="G2269" t="s">
        <v>7941</v>
      </c>
      <c r="H2269" t="s">
        <v>7942</v>
      </c>
      <c r="I2269" t="s">
        <v>7942</v>
      </c>
      <c r="J2269" s="49" t="s">
        <v>7943</v>
      </c>
      <c r="K2269" t="s">
        <v>82</v>
      </c>
      <c r="L2269" t="s">
        <v>83</v>
      </c>
      <c r="M2269" s="50">
        <v>42641</v>
      </c>
      <c r="N2269" s="50">
        <v>42641</v>
      </c>
      <c r="O2269" s="51">
        <v>2</v>
      </c>
      <c r="P2269" s="51">
        <v>0</v>
      </c>
      <c r="Q2269">
        <v>100</v>
      </c>
      <c r="R2269" s="49" t="s">
        <v>7944</v>
      </c>
      <c r="S2269" s="49" t="s">
        <v>7943</v>
      </c>
      <c r="T2269" t="s">
        <v>84</v>
      </c>
      <c r="U2269" t="s">
        <v>4265</v>
      </c>
      <c r="V2269" t="s">
        <v>85</v>
      </c>
      <c r="W2269" t="str">
        <f t="shared" ca="1" si="105"/>
        <v/>
      </c>
      <c r="X2269" t="str">
        <f t="shared" si="106"/>
        <v/>
      </c>
      <c r="Y2269" t="str">
        <f t="shared" ca="1" si="107"/>
        <v/>
      </c>
    </row>
    <row r="2270" spans="1:25" x14ac:dyDescent="0.25">
      <c r="A2270">
        <v>3051</v>
      </c>
      <c r="B2270" t="s">
        <v>98</v>
      </c>
      <c r="C2270" t="s">
        <v>87</v>
      </c>
      <c r="D2270" t="s">
        <v>80</v>
      </c>
      <c r="E2270" t="s">
        <v>28</v>
      </c>
      <c r="F2270" t="s">
        <v>88</v>
      </c>
      <c r="G2270" t="s">
        <v>7945</v>
      </c>
      <c r="H2270" t="s">
        <v>7946</v>
      </c>
      <c r="I2270" t="s">
        <v>7946</v>
      </c>
      <c r="J2270" s="49" t="s">
        <v>11065</v>
      </c>
      <c r="K2270" t="s">
        <v>82</v>
      </c>
      <c r="L2270" t="s">
        <v>83</v>
      </c>
      <c r="M2270" s="50">
        <v>42641</v>
      </c>
      <c r="N2270" s="50">
        <v>42647</v>
      </c>
      <c r="O2270" s="51">
        <v>72</v>
      </c>
      <c r="P2270" s="51">
        <v>0</v>
      </c>
      <c r="Q2270">
        <v>0</v>
      </c>
      <c r="R2270" s="49" t="s">
        <v>7947</v>
      </c>
      <c r="S2270" s="49" t="s">
        <v>86</v>
      </c>
      <c r="T2270" t="s">
        <v>84</v>
      </c>
      <c r="U2270" t="s">
        <v>4265</v>
      </c>
      <c r="V2270" t="s">
        <v>85</v>
      </c>
      <c r="W2270" t="str">
        <f t="shared" ca="1" si="105"/>
        <v/>
      </c>
      <c r="X2270" t="str">
        <f t="shared" si="106"/>
        <v/>
      </c>
      <c r="Y2270">
        <f t="shared" ca="1" si="107"/>
        <v>1</v>
      </c>
    </row>
    <row r="2271" spans="1:25" x14ac:dyDescent="0.25">
      <c r="A2271">
        <v>3057</v>
      </c>
      <c r="B2271" t="s">
        <v>98</v>
      </c>
      <c r="C2271" t="s">
        <v>87</v>
      </c>
      <c r="D2271" t="s">
        <v>80</v>
      </c>
      <c r="E2271" t="s">
        <v>22</v>
      </c>
      <c r="F2271" t="s">
        <v>81</v>
      </c>
      <c r="G2271" t="s">
        <v>7948</v>
      </c>
      <c r="H2271" t="s">
        <v>7919</v>
      </c>
      <c r="I2271" t="s">
        <v>7919</v>
      </c>
      <c r="J2271" s="49" t="s">
        <v>7949</v>
      </c>
      <c r="K2271" t="s">
        <v>82</v>
      </c>
      <c r="L2271" t="s">
        <v>83</v>
      </c>
      <c r="M2271" s="50">
        <v>42641</v>
      </c>
      <c r="N2271" s="50">
        <v>42641</v>
      </c>
      <c r="O2271" s="51">
        <v>0.5</v>
      </c>
      <c r="P2271" s="51">
        <v>0</v>
      </c>
      <c r="Q2271">
        <v>100</v>
      </c>
      <c r="R2271" s="49" t="s">
        <v>7950</v>
      </c>
      <c r="S2271" s="49" t="s">
        <v>7949</v>
      </c>
      <c r="T2271" t="s">
        <v>84</v>
      </c>
      <c r="U2271" t="s">
        <v>4265</v>
      </c>
      <c r="V2271" t="s">
        <v>85</v>
      </c>
      <c r="W2271" t="str">
        <f t="shared" ca="1" si="105"/>
        <v/>
      </c>
      <c r="X2271" t="str">
        <f t="shared" si="106"/>
        <v/>
      </c>
      <c r="Y2271" t="str">
        <f t="shared" ca="1" si="107"/>
        <v/>
      </c>
    </row>
    <row r="2272" spans="1:25" x14ac:dyDescent="0.25">
      <c r="A2272">
        <v>3060</v>
      </c>
      <c r="B2272" t="s">
        <v>98</v>
      </c>
      <c r="C2272" t="s">
        <v>79</v>
      </c>
      <c r="D2272" t="s">
        <v>80</v>
      </c>
      <c r="E2272" t="s">
        <v>22</v>
      </c>
      <c r="F2272" t="s">
        <v>81</v>
      </c>
      <c r="G2272" t="s">
        <v>7951</v>
      </c>
      <c r="H2272" t="s">
        <v>7931</v>
      </c>
      <c r="I2272" t="s">
        <v>7931</v>
      </c>
      <c r="J2272" s="49" t="s">
        <v>11066</v>
      </c>
      <c r="K2272" t="s">
        <v>82</v>
      </c>
      <c r="L2272" t="s">
        <v>83</v>
      </c>
      <c r="M2272" s="50">
        <v>42641</v>
      </c>
      <c r="N2272" s="50">
        <v>42641</v>
      </c>
      <c r="O2272" s="51">
        <v>6</v>
      </c>
      <c r="P2272" s="51">
        <v>0</v>
      </c>
      <c r="Q2272">
        <v>100</v>
      </c>
      <c r="R2272" s="49" t="s">
        <v>7953</v>
      </c>
      <c r="S2272" s="49" t="s">
        <v>7952</v>
      </c>
      <c r="T2272" t="s">
        <v>84</v>
      </c>
      <c r="U2272" t="s">
        <v>4265</v>
      </c>
      <c r="V2272" t="s">
        <v>85</v>
      </c>
      <c r="W2272" t="str">
        <f t="shared" ca="1" si="105"/>
        <v/>
      </c>
      <c r="X2272" t="str">
        <f t="shared" si="106"/>
        <v/>
      </c>
      <c r="Y2272" t="str">
        <f t="shared" ca="1" si="107"/>
        <v/>
      </c>
    </row>
    <row r="2273" spans="1:25" x14ac:dyDescent="0.25">
      <c r="A2273">
        <v>3072</v>
      </c>
      <c r="B2273" t="s">
        <v>98</v>
      </c>
      <c r="C2273" t="s">
        <v>79</v>
      </c>
      <c r="D2273" t="s">
        <v>80</v>
      </c>
      <c r="E2273" t="s">
        <v>22</v>
      </c>
      <c r="F2273" t="s">
        <v>81</v>
      </c>
      <c r="G2273" t="s">
        <v>7954</v>
      </c>
      <c r="H2273" t="s">
        <v>7942</v>
      </c>
      <c r="I2273" t="s">
        <v>7942</v>
      </c>
      <c r="J2273" s="49" t="s">
        <v>11067</v>
      </c>
      <c r="K2273" t="s">
        <v>82</v>
      </c>
      <c r="L2273" t="s">
        <v>83</v>
      </c>
      <c r="M2273" s="50">
        <v>42642</v>
      </c>
      <c r="N2273" s="50">
        <v>42646</v>
      </c>
      <c r="O2273" s="51">
        <v>60</v>
      </c>
      <c r="P2273" s="51">
        <v>0</v>
      </c>
      <c r="Q2273">
        <v>100</v>
      </c>
      <c r="R2273" s="49" t="s">
        <v>7955</v>
      </c>
      <c r="S2273" s="49" t="s">
        <v>11067</v>
      </c>
      <c r="T2273" t="s">
        <v>84</v>
      </c>
      <c r="U2273" t="s">
        <v>4265</v>
      </c>
      <c r="V2273" t="s">
        <v>85</v>
      </c>
      <c r="W2273" t="str">
        <f t="shared" ca="1" si="105"/>
        <v/>
      </c>
      <c r="X2273">
        <f t="shared" si="106"/>
        <v>1</v>
      </c>
      <c r="Y2273" t="str">
        <f t="shared" ca="1" si="107"/>
        <v/>
      </c>
    </row>
    <row r="2274" spans="1:25" x14ac:dyDescent="0.25">
      <c r="A2274">
        <v>3073</v>
      </c>
      <c r="B2274" t="s">
        <v>98</v>
      </c>
      <c r="C2274" t="s">
        <v>79</v>
      </c>
      <c r="D2274" t="s">
        <v>80</v>
      </c>
      <c r="E2274" t="s">
        <v>22</v>
      </c>
      <c r="F2274" t="s">
        <v>81</v>
      </c>
      <c r="G2274" t="s">
        <v>7956</v>
      </c>
      <c r="H2274" t="s">
        <v>7942</v>
      </c>
      <c r="I2274" t="s">
        <v>7942</v>
      </c>
      <c r="J2274" s="49" t="s">
        <v>8414</v>
      </c>
      <c r="K2274" t="s">
        <v>82</v>
      </c>
      <c r="L2274" t="s">
        <v>83</v>
      </c>
      <c r="M2274" s="50">
        <v>42642</v>
      </c>
      <c r="N2274" s="50">
        <v>42643</v>
      </c>
      <c r="O2274" s="51">
        <v>16</v>
      </c>
      <c r="P2274" s="51">
        <v>0</v>
      </c>
      <c r="Q2274">
        <v>100</v>
      </c>
      <c r="R2274" s="49" t="s">
        <v>7957</v>
      </c>
      <c r="S2274" s="49" t="s">
        <v>8414</v>
      </c>
      <c r="T2274" t="s">
        <v>84</v>
      </c>
      <c r="U2274" t="s">
        <v>4265</v>
      </c>
      <c r="V2274" t="s">
        <v>85</v>
      </c>
      <c r="W2274" t="str">
        <f t="shared" ca="1" si="105"/>
        <v/>
      </c>
      <c r="X2274">
        <f t="shared" si="106"/>
        <v>1</v>
      </c>
      <c r="Y2274" t="str">
        <f t="shared" ca="1" si="107"/>
        <v/>
      </c>
    </row>
    <row r="2275" spans="1:25" x14ac:dyDescent="0.25">
      <c r="A2275">
        <v>3074</v>
      </c>
      <c r="B2275" t="s">
        <v>98</v>
      </c>
      <c r="C2275" t="s">
        <v>79</v>
      </c>
      <c r="D2275" t="s">
        <v>80</v>
      </c>
      <c r="E2275" t="s">
        <v>22</v>
      </c>
      <c r="F2275" t="s">
        <v>81</v>
      </c>
      <c r="G2275" t="s">
        <v>7958</v>
      </c>
      <c r="H2275" t="s">
        <v>7959</v>
      </c>
      <c r="I2275" t="s">
        <v>7959</v>
      </c>
      <c r="J2275" s="49" t="s">
        <v>7960</v>
      </c>
      <c r="K2275" t="s">
        <v>82</v>
      </c>
      <c r="L2275" t="s">
        <v>83</v>
      </c>
      <c r="M2275" s="50">
        <v>42642</v>
      </c>
      <c r="N2275" s="50">
        <v>42642</v>
      </c>
      <c r="O2275" s="51">
        <v>1</v>
      </c>
      <c r="P2275" s="51">
        <v>0</v>
      </c>
      <c r="Q2275">
        <v>100</v>
      </c>
      <c r="R2275" s="49" t="s">
        <v>7961</v>
      </c>
      <c r="S2275" s="49" t="s">
        <v>7960</v>
      </c>
      <c r="T2275" t="s">
        <v>84</v>
      </c>
      <c r="U2275" t="s">
        <v>4265</v>
      </c>
      <c r="V2275" t="s">
        <v>85</v>
      </c>
      <c r="W2275" t="str">
        <f t="shared" ca="1" si="105"/>
        <v/>
      </c>
      <c r="X2275" t="str">
        <f t="shared" si="106"/>
        <v/>
      </c>
      <c r="Y2275" t="str">
        <f t="shared" ca="1" si="107"/>
        <v/>
      </c>
    </row>
    <row r="2276" spans="1:25" x14ac:dyDescent="0.25">
      <c r="A2276">
        <v>3077</v>
      </c>
      <c r="B2276" t="s">
        <v>98</v>
      </c>
      <c r="C2276" t="s">
        <v>79</v>
      </c>
      <c r="D2276" t="s">
        <v>80</v>
      </c>
      <c r="E2276" t="s">
        <v>22</v>
      </c>
      <c r="F2276" t="s">
        <v>81</v>
      </c>
      <c r="G2276" t="s">
        <v>7962</v>
      </c>
      <c r="H2276" t="s">
        <v>7946</v>
      </c>
      <c r="I2276" t="s">
        <v>7946</v>
      </c>
      <c r="J2276" s="49" t="s">
        <v>7963</v>
      </c>
      <c r="K2276" t="s">
        <v>82</v>
      </c>
      <c r="L2276" t="s">
        <v>83</v>
      </c>
      <c r="M2276" s="50">
        <v>42642</v>
      </c>
      <c r="N2276" s="50">
        <v>42642</v>
      </c>
      <c r="O2276" s="51">
        <v>6</v>
      </c>
      <c r="P2276" s="51">
        <v>0</v>
      </c>
      <c r="Q2276">
        <v>100</v>
      </c>
      <c r="R2276" s="49" t="s">
        <v>7964</v>
      </c>
      <c r="S2276" s="49" t="s">
        <v>7963</v>
      </c>
      <c r="T2276" t="s">
        <v>84</v>
      </c>
      <c r="U2276" t="s">
        <v>4265</v>
      </c>
      <c r="V2276" t="s">
        <v>85</v>
      </c>
      <c r="W2276" t="str">
        <f t="shared" ca="1" si="105"/>
        <v/>
      </c>
      <c r="X2276" t="str">
        <f t="shared" si="106"/>
        <v/>
      </c>
      <c r="Y2276" t="str">
        <f t="shared" ca="1" si="107"/>
        <v/>
      </c>
    </row>
    <row r="2277" spans="1:25" x14ac:dyDescent="0.25">
      <c r="A2277">
        <v>3079</v>
      </c>
      <c r="B2277" t="s">
        <v>98</v>
      </c>
      <c r="C2277" t="s">
        <v>79</v>
      </c>
      <c r="D2277" t="s">
        <v>80</v>
      </c>
      <c r="E2277" t="s">
        <v>22</v>
      </c>
      <c r="F2277" t="s">
        <v>81</v>
      </c>
      <c r="G2277" t="s">
        <v>7965</v>
      </c>
      <c r="H2277" t="s">
        <v>7914</v>
      </c>
      <c r="I2277" t="s">
        <v>7914</v>
      </c>
      <c r="J2277" s="49" t="s">
        <v>7966</v>
      </c>
      <c r="K2277" t="s">
        <v>82</v>
      </c>
      <c r="L2277" t="s">
        <v>83</v>
      </c>
      <c r="M2277" s="50">
        <v>42642</v>
      </c>
      <c r="N2277" s="50">
        <v>42642</v>
      </c>
      <c r="O2277" s="51">
        <v>3</v>
      </c>
      <c r="P2277" s="51">
        <v>0</v>
      </c>
      <c r="Q2277">
        <v>100</v>
      </c>
      <c r="R2277" s="49" t="s">
        <v>7967</v>
      </c>
      <c r="S2277" s="49" t="s">
        <v>7966</v>
      </c>
      <c r="T2277" t="s">
        <v>84</v>
      </c>
      <c r="U2277" t="s">
        <v>4265</v>
      </c>
      <c r="V2277" t="s">
        <v>85</v>
      </c>
      <c r="W2277" t="str">
        <f t="shared" ca="1" si="105"/>
        <v/>
      </c>
      <c r="X2277" t="str">
        <f t="shared" si="106"/>
        <v/>
      </c>
      <c r="Y2277" t="str">
        <f t="shared" ca="1" si="107"/>
        <v/>
      </c>
    </row>
    <row r="2278" spans="1:25" x14ac:dyDescent="0.25">
      <c r="A2278">
        <v>3080</v>
      </c>
      <c r="B2278" t="s">
        <v>98</v>
      </c>
      <c r="C2278" t="s">
        <v>79</v>
      </c>
      <c r="D2278" t="s">
        <v>80</v>
      </c>
      <c r="E2278" t="s">
        <v>22</v>
      </c>
      <c r="F2278" t="s">
        <v>81</v>
      </c>
      <c r="G2278" t="s">
        <v>7968</v>
      </c>
      <c r="H2278" t="s">
        <v>7931</v>
      </c>
      <c r="I2278" t="s">
        <v>7931</v>
      </c>
      <c r="J2278" s="49" t="s">
        <v>7969</v>
      </c>
      <c r="K2278" t="s">
        <v>82</v>
      </c>
      <c r="L2278" t="s">
        <v>83</v>
      </c>
      <c r="M2278" s="50">
        <v>42642</v>
      </c>
      <c r="N2278" s="50">
        <v>42643</v>
      </c>
      <c r="O2278" s="51">
        <v>0</v>
      </c>
      <c r="P2278" s="51">
        <v>0</v>
      </c>
      <c r="Q2278">
        <v>100</v>
      </c>
      <c r="R2278" s="49" t="s">
        <v>7970</v>
      </c>
      <c r="S2278" s="49" t="s">
        <v>7969</v>
      </c>
      <c r="T2278" t="s">
        <v>84</v>
      </c>
      <c r="U2278" t="s">
        <v>4265</v>
      </c>
      <c r="V2278" t="s">
        <v>85</v>
      </c>
      <c r="W2278" t="str">
        <f t="shared" ca="1" si="105"/>
        <v/>
      </c>
      <c r="X2278">
        <f t="shared" si="106"/>
        <v>1</v>
      </c>
      <c r="Y2278" t="str">
        <f t="shared" ca="1" si="107"/>
        <v/>
      </c>
    </row>
    <row r="2279" spans="1:25" x14ac:dyDescent="0.25">
      <c r="A2279">
        <v>3081</v>
      </c>
      <c r="B2279" t="s">
        <v>98</v>
      </c>
      <c r="C2279" t="s">
        <v>87</v>
      </c>
      <c r="D2279" t="s">
        <v>80</v>
      </c>
      <c r="E2279" t="s">
        <v>22</v>
      </c>
      <c r="F2279" t="s">
        <v>92</v>
      </c>
      <c r="G2279" t="s">
        <v>7971</v>
      </c>
      <c r="H2279" t="s">
        <v>7972</v>
      </c>
      <c r="I2279" t="s">
        <v>7972</v>
      </c>
      <c r="J2279" s="49" t="s">
        <v>7973</v>
      </c>
      <c r="K2279" t="s">
        <v>82</v>
      </c>
      <c r="L2279" t="s">
        <v>83</v>
      </c>
      <c r="M2279" s="50">
        <v>42642</v>
      </c>
      <c r="N2279" s="50">
        <v>42642</v>
      </c>
      <c r="O2279" s="51">
        <v>2</v>
      </c>
      <c r="P2279" s="51">
        <v>0</v>
      </c>
      <c r="Q2279">
        <v>100</v>
      </c>
      <c r="R2279" s="49" t="s">
        <v>7974</v>
      </c>
      <c r="S2279" s="49" t="s">
        <v>86</v>
      </c>
      <c r="T2279" t="s">
        <v>84</v>
      </c>
      <c r="U2279" t="s">
        <v>4265</v>
      </c>
      <c r="V2279" t="s">
        <v>85</v>
      </c>
      <c r="W2279" t="str">
        <f t="shared" ca="1" si="105"/>
        <v/>
      </c>
      <c r="X2279" t="str">
        <f t="shared" si="106"/>
        <v/>
      </c>
      <c r="Y2279" t="str">
        <f t="shared" ca="1" si="107"/>
        <v/>
      </c>
    </row>
    <row r="2280" spans="1:25" x14ac:dyDescent="0.25">
      <c r="A2280">
        <v>3086</v>
      </c>
      <c r="B2280" t="s">
        <v>98</v>
      </c>
      <c r="C2280" t="s">
        <v>79</v>
      </c>
      <c r="D2280" t="s">
        <v>80</v>
      </c>
      <c r="E2280" t="s">
        <v>28</v>
      </c>
      <c r="F2280" t="s">
        <v>81</v>
      </c>
      <c r="G2280" t="s">
        <v>7975</v>
      </c>
      <c r="H2280" t="s">
        <v>7931</v>
      </c>
      <c r="I2280" t="s">
        <v>7931</v>
      </c>
      <c r="J2280" s="49" t="s">
        <v>11068</v>
      </c>
      <c r="K2280" t="s">
        <v>82</v>
      </c>
      <c r="L2280" t="s">
        <v>83</v>
      </c>
      <c r="M2280" s="50">
        <v>42642</v>
      </c>
      <c r="N2280" s="50">
        <v>42663</v>
      </c>
      <c r="O2280" s="51">
        <v>0</v>
      </c>
      <c r="P2280" s="51">
        <v>0</v>
      </c>
      <c r="Q2280">
        <v>0</v>
      </c>
      <c r="R2280" s="49" t="s">
        <v>7976</v>
      </c>
      <c r="S2280" s="49" t="s">
        <v>86</v>
      </c>
      <c r="T2280" t="s">
        <v>84</v>
      </c>
      <c r="U2280" t="s">
        <v>4265</v>
      </c>
      <c r="V2280" t="s">
        <v>85</v>
      </c>
      <c r="W2280" t="str">
        <f t="shared" ca="1" si="105"/>
        <v/>
      </c>
      <c r="X2280" t="str">
        <f t="shared" si="106"/>
        <v/>
      </c>
      <c r="Y2280">
        <f t="shared" ca="1" si="107"/>
        <v>1</v>
      </c>
    </row>
    <row r="2281" spans="1:25" x14ac:dyDescent="0.25">
      <c r="A2281">
        <v>3102</v>
      </c>
      <c r="B2281" t="s">
        <v>98</v>
      </c>
      <c r="C2281" t="s">
        <v>87</v>
      </c>
      <c r="D2281" t="s">
        <v>80</v>
      </c>
      <c r="E2281" t="s">
        <v>22</v>
      </c>
      <c r="F2281" t="s">
        <v>81</v>
      </c>
      <c r="G2281" t="s">
        <v>7977</v>
      </c>
      <c r="H2281" t="s">
        <v>7972</v>
      </c>
      <c r="I2281" t="s">
        <v>7972</v>
      </c>
      <c r="J2281" s="49" t="s">
        <v>7978</v>
      </c>
      <c r="K2281" t="s">
        <v>82</v>
      </c>
      <c r="L2281" t="s">
        <v>83</v>
      </c>
      <c r="M2281" s="50">
        <v>42642</v>
      </c>
      <c r="N2281" s="50">
        <v>42643</v>
      </c>
      <c r="O2281" s="51">
        <v>4</v>
      </c>
      <c r="P2281" s="51">
        <v>0</v>
      </c>
      <c r="Q2281">
        <v>100</v>
      </c>
      <c r="R2281" s="49" t="s">
        <v>7979</v>
      </c>
      <c r="S2281" s="49" t="s">
        <v>86</v>
      </c>
      <c r="T2281" t="s">
        <v>84</v>
      </c>
      <c r="U2281" t="s">
        <v>4265</v>
      </c>
      <c r="V2281" t="s">
        <v>85</v>
      </c>
      <c r="W2281" t="str">
        <f t="shared" ca="1" si="105"/>
        <v/>
      </c>
      <c r="X2281">
        <f t="shared" si="106"/>
        <v>1</v>
      </c>
      <c r="Y2281" t="str">
        <f t="shared" ca="1" si="107"/>
        <v/>
      </c>
    </row>
    <row r="2282" spans="1:25" x14ac:dyDescent="0.25">
      <c r="A2282">
        <v>3103</v>
      </c>
      <c r="B2282" t="s">
        <v>98</v>
      </c>
      <c r="C2282" t="s">
        <v>79</v>
      </c>
      <c r="D2282" t="s">
        <v>80</v>
      </c>
      <c r="E2282" t="s">
        <v>22</v>
      </c>
      <c r="F2282" t="s">
        <v>81</v>
      </c>
      <c r="G2282" t="s">
        <v>7980</v>
      </c>
      <c r="H2282" t="s">
        <v>7959</v>
      </c>
      <c r="I2282" t="s">
        <v>7959</v>
      </c>
      <c r="J2282" s="49" t="s">
        <v>7981</v>
      </c>
      <c r="K2282" t="s">
        <v>82</v>
      </c>
      <c r="L2282" t="s">
        <v>83</v>
      </c>
      <c r="M2282" s="50">
        <v>42642</v>
      </c>
      <c r="N2282" s="50">
        <v>42642</v>
      </c>
      <c r="O2282" s="51">
        <v>2</v>
      </c>
      <c r="P2282" s="51">
        <v>0</v>
      </c>
      <c r="Q2282">
        <v>100</v>
      </c>
      <c r="R2282" s="49" t="s">
        <v>7982</v>
      </c>
      <c r="S2282" s="49" t="s">
        <v>7981</v>
      </c>
      <c r="T2282" t="s">
        <v>84</v>
      </c>
      <c r="U2282" t="s">
        <v>4265</v>
      </c>
      <c r="V2282" t="s">
        <v>85</v>
      </c>
      <c r="W2282" t="str">
        <f t="shared" ca="1" si="105"/>
        <v/>
      </c>
      <c r="X2282" t="str">
        <f t="shared" si="106"/>
        <v/>
      </c>
      <c r="Y2282" t="str">
        <f t="shared" ca="1" si="107"/>
        <v/>
      </c>
    </row>
    <row r="2283" spans="1:25" x14ac:dyDescent="0.25">
      <c r="A2283">
        <v>3104</v>
      </c>
      <c r="B2283" t="s">
        <v>98</v>
      </c>
      <c r="C2283" t="s">
        <v>79</v>
      </c>
      <c r="D2283" t="s">
        <v>80</v>
      </c>
      <c r="E2283" t="s">
        <v>22</v>
      </c>
      <c r="F2283" t="s">
        <v>81</v>
      </c>
      <c r="G2283" t="s">
        <v>7983</v>
      </c>
      <c r="H2283" t="s">
        <v>7972</v>
      </c>
      <c r="I2283" t="s">
        <v>7972</v>
      </c>
      <c r="J2283" s="49" t="s">
        <v>7984</v>
      </c>
      <c r="K2283" t="s">
        <v>82</v>
      </c>
      <c r="L2283" t="s">
        <v>83</v>
      </c>
      <c r="M2283" s="50">
        <v>42642</v>
      </c>
      <c r="N2283" s="50">
        <v>42642</v>
      </c>
      <c r="O2283" s="51">
        <v>8</v>
      </c>
      <c r="P2283" s="51">
        <v>0</v>
      </c>
      <c r="Q2283">
        <v>100</v>
      </c>
      <c r="R2283" s="49" t="s">
        <v>7985</v>
      </c>
      <c r="S2283" s="49" t="s">
        <v>86</v>
      </c>
      <c r="T2283" t="s">
        <v>84</v>
      </c>
      <c r="U2283" t="s">
        <v>4265</v>
      </c>
      <c r="V2283" t="s">
        <v>85</v>
      </c>
      <c r="W2283" t="str">
        <f t="shared" ca="1" si="105"/>
        <v/>
      </c>
      <c r="X2283" t="str">
        <f t="shared" si="106"/>
        <v/>
      </c>
      <c r="Y2283" t="str">
        <f t="shared" ca="1" si="107"/>
        <v/>
      </c>
    </row>
    <row r="2284" spans="1:25" x14ac:dyDescent="0.25">
      <c r="A2284">
        <v>3105</v>
      </c>
      <c r="B2284" t="s">
        <v>98</v>
      </c>
      <c r="C2284" t="s">
        <v>79</v>
      </c>
      <c r="D2284" t="s">
        <v>80</v>
      </c>
      <c r="E2284" t="s">
        <v>22</v>
      </c>
      <c r="F2284" t="s">
        <v>81</v>
      </c>
      <c r="G2284" t="s">
        <v>7986</v>
      </c>
      <c r="H2284" t="s">
        <v>7972</v>
      </c>
      <c r="I2284" t="s">
        <v>7972</v>
      </c>
      <c r="J2284" s="49" t="s">
        <v>7987</v>
      </c>
      <c r="K2284" t="s">
        <v>82</v>
      </c>
      <c r="L2284" t="s">
        <v>83</v>
      </c>
      <c r="M2284" s="50">
        <v>42642</v>
      </c>
      <c r="N2284" s="50">
        <v>42642</v>
      </c>
      <c r="O2284" s="51">
        <v>8</v>
      </c>
      <c r="P2284" s="51">
        <v>0</v>
      </c>
      <c r="Q2284">
        <v>100</v>
      </c>
      <c r="R2284" s="49" t="s">
        <v>7988</v>
      </c>
      <c r="S2284" s="49" t="s">
        <v>86</v>
      </c>
      <c r="T2284" t="s">
        <v>84</v>
      </c>
      <c r="U2284" t="s">
        <v>4265</v>
      </c>
      <c r="V2284" t="s">
        <v>85</v>
      </c>
      <c r="W2284" t="str">
        <f t="shared" ca="1" si="105"/>
        <v/>
      </c>
      <c r="X2284" t="str">
        <f t="shared" si="106"/>
        <v/>
      </c>
      <c r="Y2284" t="str">
        <f t="shared" ca="1" si="107"/>
        <v/>
      </c>
    </row>
    <row r="2285" spans="1:25" x14ac:dyDescent="0.25">
      <c r="A2285">
        <v>3106</v>
      </c>
      <c r="B2285" t="s">
        <v>98</v>
      </c>
      <c r="C2285" t="s">
        <v>79</v>
      </c>
      <c r="D2285" t="s">
        <v>80</v>
      </c>
      <c r="E2285" t="s">
        <v>22</v>
      </c>
      <c r="F2285" t="s">
        <v>81</v>
      </c>
      <c r="G2285" t="s">
        <v>7989</v>
      </c>
      <c r="H2285" t="s">
        <v>7935</v>
      </c>
      <c r="I2285" t="s">
        <v>7935</v>
      </c>
      <c r="J2285" s="49" t="s">
        <v>11069</v>
      </c>
      <c r="K2285" t="s">
        <v>82</v>
      </c>
      <c r="L2285" t="s">
        <v>83</v>
      </c>
      <c r="M2285" s="50">
        <v>42642</v>
      </c>
      <c r="N2285" s="50">
        <v>42648</v>
      </c>
      <c r="O2285" s="51">
        <v>4</v>
      </c>
      <c r="P2285" s="51">
        <v>0</v>
      </c>
      <c r="Q2285">
        <v>100</v>
      </c>
      <c r="R2285" s="49" t="s">
        <v>7990</v>
      </c>
      <c r="S2285" s="49" t="s">
        <v>11069</v>
      </c>
      <c r="T2285" t="s">
        <v>84</v>
      </c>
      <c r="U2285" t="s">
        <v>4265</v>
      </c>
      <c r="V2285" t="s">
        <v>85</v>
      </c>
      <c r="W2285" t="str">
        <f t="shared" ca="1" si="105"/>
        <v/>
      </c>
      <c r="X2285">
        <f t="shared" si="106"/>
        <v>1</v>
      </c>
      <c r="Y2285" t="str">
        <f t="shared" ca="1" si="107"/>
        <v/>
      </c>
    </row>
    <row r="2286" spans="1:25" x14ac:dyDescent="0.25">
      <c r="A2286">
        <v>3107</v>
      </c>
      <c r="B2286" t="s">
        <v>98</v>
      </c>
      <c r="C2286" t="s">
        <v>79</v>
      </c>
      <c r="D2286" t="s">
        <v>80</v>
      </c>
      <c r="E2286" t="s">
        <v>22</v>
      </c>
      <c r="F2286" t="s">
        <v>81</v>
      </c>
      <c r="G2286" t="s">
        <v>7991</v>
      </c>
      <c r="H2286" t="s">
        <v>7935</v>
      </c>
      <c r="I2286" t="s">
        <v>7935</v>
      </c>
      <c r="J2286" s="49" t="s">
        <v>7992</v>
      </c>
      <c r="K2286" t="s">
        <v>82</v>
      </c>
      <c r="L2286" t="s">
        <v>83</v>
      </c>
      <c r="M2286" s="50">
        <v>42642</v>
      </c>
      <c r="N2286" s="50">
        <v>42642</v>
      </c>
      <c r="O2286" s="51">
        <v>4</v>
      </c>
      <c r="P2286" s="51">
        <v>0</v>
      </c>
      <c r="Q2286">
        <v>100</v>
      </c>
      <c r="R2286" s="49" t="s">
        <v>7993</v>
      </c>
      <c r="S2286" s="49" t="s">
        <v>7992</v>
      </c>
      <c r="T2286" t="s">
        <v>84</v>
      </c>
      <c r="U2286" t="s">
        <v>4265</v>
      </c>
      <c r="V2286" t="s">
        <v>85</v>
      </c>
      <c r="W2286" t="str">
        <f t="shared" ca="1" si="105"/>
        <v/>
      </c>
      <c r="X2286" t="str">
        <f t="shared" si="106"/>
        <v/>
      </c>
      <c r="Y2286" t="str">
        <f t="shared" ca="1" si="107"/>
        <v/>
      </c>
    </row>
    <row r="2287" spans="1:25" x14ac:dyDescent="0.25">
      <c r="A2287">
        <v>3119</v>
      </c>
      <c r="B2287" t="s">
        <v>98</v>
      </c>
      <c r="C2287" t="s">
        <v>87</v>
      </c>
      <c r="D2287" t="s">
        <v>80</v>
      </c>
      <c r="E2287" t="s">
        <v>22</v>
      </c>
      <c r="F2287" t="s">
        <v>88</v>
      </c>
      <c r="G2287" t="s">
        <v>7994</v>
      </c>
      <c r="H2287" t="s">
        <v>7919</v>
      </c>
      <c r="I2287" t="s">
        <v>7919</v>
      </c>
      <c r="J2287" s="49" t="s">
        <v>7995</v>
      </c>
      <c r="K2287" t="s">
        <v>82</v>
      </c>
      <c r="L2287" t="s">
        <v>83</v>
      </c>
      <c r="M2287" s="50">
        <v>42642</v>
      </c>
      <c r="N2287" s="50">
        <v>42642</v>
      </c>
      <c r="O2287" s="51">
        <v>1.3333333730697632</v>
      </c>
      <c r="P2287" s="51">
        <v>0</v>
      </c>
      <c r="Q2287">
        <v>100</v>
      </c>
      <c r="R2287" s="49" t="s">
        <v>7995</v>
      </c>
      <c r="S2287" s="49" t="s">
        <v>7995</v>
      </c>
      <c r="T2287" t="s">
        <v>84</v>
      </c>
      <c r="U2287" t="s">
        <v>4265</v>
      </c>
      <c r="V2287" t="s">
        <v>85</v>
      </c>
      <c r="W2287" t="str">
        <f t="shared" ca="1" si="105"/>
        <v/>
      </c>
      <c r="X2287" t="str">
        <f t="shared" si="106"/>
        <v/>
      </c>
      <c r="Y2287" t="str">
        <f t="shared" ca="1" si="107"/>
        <v/>
      </c>
    </row>
    <row r="2288" spans="1:25" x14ac:dyDescent="0.25">
      <c r="A2288">
        <v>3120</v>
      </c>
      <c r="B2288" t="s">
        <v>98</v>
      </c>
      <c r="C2288" t="s">
        <v>79</v>
      </c>
      <c r="D2288" t="s">
        <v>80</v>
      </c>
      <c r="E2288" t="s">
        <v>22</v>
      </c>
      <c r="F2288" t="s">
        <v>81</v>
      </c>
      <c r="G2288" t="s">
        <v>7996</v>
      </c>
      <c r="H2288" t="s">
        <v>7919</v>
      </c>
      <c r="I2288" t="s">
        <v>7919</v>
      </c>
      <c r="J2288" s="49" t="s">
        <v>7997</v>
      </c>
      <c r="K2288" t="s">
        <v>82</v>
      </c>
      <c r="L2288" t="s">
        <v>83</v>
      </c>
      <c r="M2288" s="50">
        <v>42642</v>
      </c>
      <c r="N2288" s="50">
        <v>42642</v>
      </c>
      <c r="O2288" s="51">
        <v>1</v>
      </c>
      <c r="P2288" s="51">
        <v>0</v>
      </c>
      <c r="Q2288">
        <v>100</v>
      </c>
      <c r="R2288" s="49" t="s">
        <v>7998</v>
      </c>
      <c r="S2288" s="49" t="s">
        <v>7997</v>
      </c>
      <c r="T2288" t="s">
        <v>84</v>
      </c>
      <c r="U2288" t="s">
        <v>4265</v>
      </c>
      <c r="V2288" t="s">
        <v>85</v>
      </c>
      <c r="W2288" t="str">
        <f t="shared" ca="1" si="105"/>
        <v/>
      </c>
      <c r="X2288" t="str">
        <f t="shared" si="106"/>
        <v/>
      </c>
      <c r="Y2288" t="str">
        <f t="shared" ca="1" si="107"/>
        <v/>
      </c>
    </row>
    <row r="2289" spans="1:25" x14ac:dyDescent="0.25">
      <c r="A2289">
        <v>3121</v>
      </c>
      <c r="B2289" t="s">
        <v>98</v>
      </c>
      <c r="C2289" t="s">
        <v>87</v>
      </c>
      <c r="D2289" t="s">
        <v>80</v>
      </c>
      <c r="E2289" t="s">
        <v>22</v>
      </c>
      <c r="F2289" t="s">
        <v>81</v>
      </c>
      <c r="G2289" t="s">
        <v>7999</v>
      </c>
      <c r="H2289" t="s">
        <v>7919</v>
      </c>
      <c r="I2289" t="s">
        <v>7919</v>
      </c>
      <c r="J2289" s="49" t="s">
        <v>8000</v>
      </c>
      <c r="K2289" t="s">
        <v>82</v>
      </c>
      <c r="L2289" t="s">
        <v>83</v>
      </c>
      <c r="M2289" s="50">
        <v>42642</v>
      </c>
      <c r="N2289" s="50">
        <v>42642</v>
      </c>
      <c r="O2289" s="51">
        <v>0</v>
      </c>
      <c r="P2289" s="51">
        <v>0</v>
      </c>
      <c r="Q2289">
        <v>100</v>
      </c>
      <c r="R2289" s="49" t="s">
        <v>8001</v>
      </c>
      <c r="S2289" s="49" t="s">
        <v>8000</v>
      </c>
      <c r="T2289" t="s">
        <v>84</v>
      </c>
      <c r="U2289" t="s">
        <v>4265</v>
      </c>
      <c r="V2289" t="s">
        <v>85</v>
      </c>
      <c r="W2289" t="str">
        <f t="shared" ca="1" si="105"/>
        <v/>
      </c>
      <c r="X2289" t="str">
        <f t="shared" si="106"/>
        <v/>
      </c>
      <c r="Y2289" t="str">
        <f t="shared" ca="1" si="107"/>
        <v/>
      </c>
    </row>
    <row r="2290" spans="1:25" x14ac:dyDescent="0.25">
      <c r="A2290">
        <v>3125</v>
      </c>
      <c r="B2290" t="s">
        <v>98</v>
      </c>
      <c r="C2290" t="s">
        <v>87</v>
      </c>
      <c r="D2290" t="s">
        <v>80</v>
      </c>
      <c r="E2290" t="s">
        <v>22</v>
      </c>
      <c r="F2290" t="s">
        <v>92</v>
      </c>
      <c r="G2290" t="s">
        <v>8002</v>
      </c>
      <c r="H2290" t="s">
        <v>7972</v>
      </c>
      <c r="I2290" t="s">
        <v>7972</v>
      </c>
      <c r="J2290" s="49" t="s">
        <v>8003</v>
      </c>
      <c r="K2290" t="s">
        <v>82</v>
      </c>
      <c r="L2290" t="s">
        <v>83</v>
      </c>
      <c r="M2290" s="50">
        <v>42642</v>
      </c>
      <c r="N2290" s="50">
        <v>42642</v>
      </c>
      <c r="O2290" s="51">
        <v>1</v>
      </c>
      <c r="P2290" s="51">
        <v>0</v>
      </c>
      <c r="Q2290">
        <v>100</v>
      </c>
      <c r="R2290" s="49" t="s">
        <v>8004</v>
      </c>
      <c r="S2290" s="49" t="s">
        <v>86</v>
      </c>
      <c r="T2290" t="s">
        <v>84</v>
      </c>
      <c r="U2290" t="s">
        <v>4265</v>
      </c>
      <c r="V2290" t="s">
        <v>85</v>
      </c>
      <c r="W2290" t="str">
        <f t="shared" ca="1" si="105"/>
        <v/>
      </c>
      <c r="X2290" t="str">
        <f t="shared" si="106"/>
        <v/>
      </c>
      <c r="Y2290" t="str">
        <f t="shared" ca="1" si="107"/>
        <v/>
      </c>
    </row>
    <row r="2291" spans="1:25" x14ac:dyDescent="0.25">
      <c r="A2291">
        <v>3126</v>
      </c>
      <c r="B2291" t="s">
        <v>98</v>
      </c>
      <c r="C2291" t="s">
        <v>79</v>
      </c>
      <c r="D2291" t="s">
        <v>80</v>
      </c>
      <c r="E2291" t="s">
        <v>22</v>
      </c>
      <c r="F2291" t="s">
        <v>81</v>
      </c>
      <c r="G2291" t="s">
        <v>8005</v>
      </c>
      <c r="H2291" t="s">
        <v>7914</v>
      </c>
      <c r="I2291" t="s">
        <v>7914</v>
      </c>
      <c r="J2291" s="49" t="s">
        <v>8415</v>
      </c>
      <c r="K2291" t="s">
        <v>82</v>
      </c>
      <c r="L2291" t="s">
        <v>83</v>
      </c>
      <c r="M2291" s="50">
        <v>42642</v>
      </c>
      <c r="N2291" s="50">
        <v>42643</v>
      </c>
      <c r="O2291" s="51">
        <v>12</v>
      </c>
      <c r="P2291" s="51">
        <v>0</v>
      </c>
      <c r="Q2291">
        <v>100</v>
      </c>
      <c r="R2291" s="49" t="s">
        <v>8006</v>
      </c>
      <c r="S2291" s="49" t="s">
        <v>8415</v>
      </c>
      <c r="T2291" t="s">
        <v>84</v>
      </c>
      <c r="U2291" t="s">
        <v>4265</v>
      </c>
      <c r="V2291" t="s">
        <v>85</v>
      </c>
      <c r="W2291" t="str">
        <f t="shared" ca="1" si="105"/>
        <v/>
      </c>
      <c r="X2291">
        <f t="shared" si="106"/>
        <v>1</v>
      </c>
      <c r="Y2291" t="str">
        <f t="shared" ca="1" si="107"/>
        <v/>
      </c>
    </row>
    <row r="2292" spans="1:25" x14ac:dyDescent="0.25">
      <c r="A2292">
        <v>3127</v>
      </c>
      <c r="B2292" t="s">
        <v>98</v>
      </c>
      <c r="C2292" t="s">
        <v>79</v>
      </c>
      <c r="D2292" t="s">
        <v>80</v>
      </c>
      <c r="E2292" t="s">
        <v>22</v>
      </c>
      <c r="F2292" t="s">
        <v>81</v>
      </c>
      <c r="G2292" t="s">
        <v>8007</v>
      </c>
      <c r="H2292" t="s">
        <v>7914</v>
      </c>
      <c r="I2292" t="s">
        <v>7914</v>
      </c>
      <c r="J2292" s="49" t="s">
        <v>11070</v>
      </c>
      <c r="K2292" t="s">
        <v>82</v>
      </c>
      <c r="L2292" t="s">
        <v>83</v>
      </c>
      <c r="M2292" s="50">
        <v>42643</v>
      </c>
      <c r="N2292" s="50">
        <v>42645</v>
      </c>
      <c r="O2292" s="51">
        <v>8</v>
      </c>
      <c r="P2292" s="51">
        <v>0</v>
      </c>
      <c r="Q2292">
        <v>100</v>
      </c>
      <c r="R2292" s="49" t="s">
        <v>8008</v>
      </c>
      <c r="S2292" s="49" t="s">
        <v>11070</v>
      </c>
      <c r="T2292" t="s">
        <v>84</v>
      </c>
      <c r="U2292" t="s">
        <v>4265</v>
      </c>
      <c r="V2292" t="s">
        <v>85</v>
      </c>
      <c r="W2292" t="str">
        <f t="shared" ca="1" si="105"/>
        <v/>
      </c>
      <c r="X2292">
        <f t="shared" si="106"/>
        <v>1</v>
      </c>
      <c r="Y2292" t="str">
        <f t="shared" ca="1" si="107"/>
        <v/>
      </c>
    </row>
    <row r="2293" spans="1:25" x14ac:dyDescent="0.25">
      <c r="A2293">
        <v>3129</v>
      </c>
      <c r="B2293" t="s">
        <v>98</v>
      </c>
      <c r="C2293" t="s">
        <v>87</v>
      </c>
      <c r="D2293" t="s">
        <v>80</v>
      </c>
      <c r="E2293" t="s">
        <v>22</v>
      </c>
      <c r="F2293" t="s">
        <v>81</v>
      </c>
      <c r="G2293" t="s">
        <v>8009</v>
      </c>
      <c r="H2293" t="s">
        <v>7959</v>
      </c>
      <c r="I2293" t="s">
        <v>7959</v>
      </c>
      <c r="J2293" s="49" t="s">
        <v>8010</v>
      </c>
      <c r="K2293" t="s">
        <v>82</v>
      </c>
      <c r="L2293" t="s">
        <v>83</v>
      </c>
      <c r="M2293" s="50">
        <v>42642</v>
      </c>
      <c r="N2293" s="50">
        <v>42642</v>
      </c>
      <c r="O2293" s="51">
        <v>4</v>
      </c>
      <c r="P2293" s="51">
        <v>0</v>
      </c>
      <c r="Q2293">
        <v>100</v>
      </c>
      <c r="R2293" s="49" t="s">
        <v>8011</v>
      </c>
      <c r="S2293" s="49" t="s">
        <v>8010</v>
      </c>
      <c r="T2293" t="s">
        <v>84</v>
      </c>
      <c r="U2293" t="s">
        <v>4265</v>
      </c>
      <c r="V2293" t="s">
        <v>85</v>
      </c>
      <c r="W2293" t="str">
        <f t="shared" ca="1" si="105"/>
        <v/>
      </c>
      <c r="X2293" t="str">
        <f t="shared" si="106"/>
        <v/>
      </c>
      <c r="Y2293" t="str">
        <f t="shared" ca="1" si="107"/>
        <v/>
      </c>
    </row>
    <row r="2294" spans="1:25" x14ac:dyDescent="0.25">
      <c r="A2294">
        <v>3136</v>
      </c>
      <c r="B2294" t="s">
        <v>98</v>
      </c>
      <c r="C2294" t="s">
        <v>87</v>
      </c>
      <c r="D2294" t="s">
        <v>80</v>
      </c>
      <c r="E2294" t="s">
        <v>22</v>
      </c>
      <c r="F2294" t="s">
        <v>81</v>
      </c>
      <c r="G2294" t="s">
        <v>8012</v>
      </c>
      <c r="H2294" t="s">
        <v>7959</v>
      </c>
      <c r="I2294" t="s">
        <v>7959</v>
      </c>
      <c r="J2294" s="49" t="s">
        <v>8013</v>
      </c>
      <c r="K2294" t="s">
        <v>82</v>
      </c>
      <c r="L2294" t="s">
        <v>83</v>
      </c>
      <c r="M2294" s="50">
        <v>42642</v>
      </c>
      <c r="N2294" s="50">
        <v>42642</v>
      </c>
      <c r="O2294" s="51">
        <v>1</v>
      </c>
      <c r="P2294" s="51">
        <v>0</v>
      </c>
      <c r="Q2294">
        <v>100</v>
      </c>
      <c r="R2294" s="49" t="s">
        <v>8014</v>
      </c>
      <c r="S2294" s="49" t="s">
        <v>8015</v>
      </c>
      <c r="T2294" t="s">
        <v>84</v>
      </c>
      <c r="U2294" t="s">
        <v>4265</v>
      </c>
      <c r="V2294" t="s">
        <v>85</v>
      </c>
      <c r="W2294" t="str">
        <f t="shared" ca="1" si="105"/>
        <v/>
      </c>
      <c r="X2294" t="str">
        <f t="shared" si="106"/>
        <v/>
      </c>
      <c r="Y2294" t="str">
        <f t="shared" ca="1" si="107"/>
        <v/>
      </c>
    </row>
    <row r="2295" spans="1:25" x14ac:dyDescent="0.25">
      <c r="A2295">
        <v>3144</v>
      </c>
      <c r="B2295" t="s">
        <v>98</v>
      </c>
      <c r="C2295" t="s">
        <v>79</v>
      </c>
      <c r="D2295" t="s">
        <v>80</v>
      </c>
      <c r="E2295" t="s">
        <v>22</v>
      </c>
      <c r="F2295" t="s">
        <v>81</v>
      </c>
      <c r="G2295" t="s">
        <v>8016</v>
      </c>
      <c r="H2295" t="s">
        <v>7931</v>
      </c>
      <c r="I2295" t="s">
        <v>7931</v>
      </c>
      <c r="J2295" s="49" t="s">
        <v>8017</v>
      </c>
      <c r="K2295" t="s">
        <v>82</v>
      </c>
      <c r="L2295" t="s">
        <v>83</v>
      </c>
      <c r="M2295" s="50">
        <v>42643</v>
      </c>
      <c r="N2295" s="50">
        <v>42643</v>
      </c>
      <c r="O2295" s="51">
        <v>0</v>
      </c>
      <c r="P2295" s="51">
        <v>0</v>
      </c>
      <c r="Q2295">
        <v>100</v>
      </c>
      <c r="R2295" s="49" t="s">
        <v>8018</v>
      </c>
      <c r="S2295" s="49" t="s">
        <v>8017</v>
      </c>
      <c r="T2295" t="s">
        <v>84</v>
      </c>
      <c r="U2295" t="s">
        <v>4265</v>
      </c>
      <c r="V2295" t="s">
        <v>85</v>
      </c>
      <c r="W2295" t="str">
        <f t="shared" ca="1" si="105"/>
        <v/>
      </c>
      <c r="X2295" t="str">
        <f t="shared" si="106"/>
        <v/>
      </c>
      <c r="Y2295" t="str">
        <f t="shared" ca="1" si="107"/>
        <v/>
      </c>
    </row>
    <row r="2296" spans="1:25" x14ac:dyDescent="0.25">
      <c r="A2296">
        <v>3145</v>
      </c>
      <c r="B2296" t="s">
        <v>98</v>
      </c>
      <c r="C2296" t="s">
        <v>79</v>
      </c>
      <c r="D2296" t="s">
        <v>80</v>
      </c>
      <c r="E2296" t="s">
        <v>22</v>
      </c>
      <c r="F2296" t="s">
        <v>3040</v>
      </c>
      <c r="G2296" t="s">
        <v>8019</v>
      </c>
      <c r="H2296" t="s">
        <v>7946</v>
      </c>
      <c r="I2296" t="s">
        <v>7946</v>
      </c>
      <c r="J2296" s="49" t="s">
        <v>8020</v>
      </c>
      <c r="K2296" t="s">
        <v>82</v>
      </c>
      <c r="L2296" t="s">
        <v>83</v>
      </c>
      <c r="M2296" s="50">
        <v>42642</v>
      </c>
      <c r="N2296" s="50">
        <v>42643</v>
      </c>
      <c r="O2296" s="51">
        <v>0</v>
      </c>
      <c r="P2296" s="51">
        <v>0</v>
      </c>
      <c r="Q2296">
        <v>100</v>
      </c>
      <c r="R2296" s="49" t="s">
        <v>8021</v>
      </c>
      <c r="S2296" s="49" t="s">
        <v>8020</v>
      </c>
      <c r="T2296" t="s">
        <v>84</v>
      </c>
      <c r="U2296" t="s">
        <v>4265</v>
      </c>
      <c r="V2296" t="s">
        <v>85</v>
      </c>
      <c r="W2296" t="str">
        <f t="shared" ca="1" si="105"/>
        <v/>
      </c>
      <c r="X2296">
        <f t="shared" si="106"/>
        <v>1</v>
      </c>
      <c r="Y2296" t="str">
        <f t="shared" ca="1" si="107"/>
        <v/>
      </c>
    </row>
    <row r="2297" spans="1:25" x14ac:dyDescent="0.25">
      <c r="A2297">
        <v>3147</v>
      </c>
      <c r="B2297" t="s">
        <v>98</v>
      </c>
      <c r="C2297" t="s">
        <v>79</v>
      </c>
      <c r="D2297" t="s">
        <v>80</v>
      </c>
      <c r="E2297" t="s">
        <v>22</v>
      </c>
      <c r="F2297" t="s">
        <v>81</v>
      </c>
      <c r="G2297" t="s">
        <v>8022</v>
      </c>
      <c r="H2297" t="s">
        <v>7931</v>
      </c>
      <c r="I2297" t="s">
        <v>7931</v>
      </c>
      <c r="J2297" s="49" t="s">
        <v>11071</v>
      </c>
      <c r="K2297" t="s">
        <v>82</v>
      </c>
      <c r="L2297" t="s">
        <v>83</v>
      </c>
      <c r="M2297" s="50">
        <v>42643</v>
      </c>
      <c r="N2297" s="50">
        <v>42643</v>
      </c>
      <c r="O2297" s="51">
        <v>0</v>
      </c>
      <c r="P2297" s="51">
        <v>0</v>
      </c>
      <c r="Q2297">
        <v>100</v>
      </c>
      <c r="R2297" s="49" t="s">
        <v>8023</v>
      </c>
      <c r="S2297" s="49" t="s">
        <v>11072</v>
      </c>
      <c r="T2297" t="s">
        <v>84</v>
      </c>
      <c r="U2297" t="s">
        <v>4265</v>
      </c>
      <c r="V2297" t="s">
        <v>85</v>
      </c>
      <c r="W2297" t="str">
        <f t="shared" ca="1" si="105"/>
        <v/>
      </c>
      <c r="X2297" t="str">
        <f t="shared" si="106"/>
        <v/>
      </c>
      <c r="Y2297" t="str">
        <f t="shared" ca="1" si="107"/>
        <v/>
      </c>
    </row>
    <row r="2298" spans="1:25" x14ac:dyDescent="0.25">
      <c r="A2298">
        <v>3149</v>
      </c>
      <c r="B2298" t="s">
        <v>98</v>
      </c>
      <c r="C2298" t="s">
        <v>79</v>
      </c>
      <c r="D2298" t="s">
        <v>80</v>
      </c>
      <c r="E2298" t="s">
        <v>22</v>
      </c>
      <c r="F2298" t="s">
        <v>81</v>
      </c>
      <c r="G2298" t="s">
        <v>8024</v>
      </c>
      <c r="H2298" t="s">
        <v>7959</v>
      </c>
      <c r="I2298" t="s">
        <v>7959</v>
      </c>
      <c r="J2298" s="49" t="s">
        <v>8025</v>
      </c>
      <c r="K2298" t="s">
        <v>82</v>
      </c>
      <c r="L2298" t="s">
        <v>83</v>
      </c>
      <c r="M2298" s="50">
        <v>42642</v>
      </c>
      <c r="N2298" s="50">
        <v>42643</v>
      </c>
      <c r="O2298" s="51">
        <v>0</v>
      </c>
      <c r="P2298" s="51">
        <v>0</v>
      </c>
      <c r="Q2298">
        <v>100</v>
      </c>
      <c r="R2298" s="49" t="s">
        <v>8026</v>
      </c>
      <c r="S2298" s="49" t="s">
        <v>8027</v>
      </c>
      <c r="T2298" t="s">
        <v>84</v>
      </c>
      <c r="U2298" t="s">
        <v>4265</v>
      </c>
      <c r="V2298" t="s">
        <v>85</v>
      </c>
      <c r="W2298" t="str">
        <f t="shared" ca="1" si="105"/>
        <v/>
      </c>
      <c r="X2298">
        <f t="shared" si="106"/>
        <v>1</v>
      </c>
      <c r="Y2298" t="str">
        <f t="shared" ca="1" si="107"/>
        <v/>
      </c>
    </row>
    <row r="2299" spans="1:25" x14ac:dyDescent="0.25">
      <c r="A2299">
        <v>3158</v>
      </c>
      <c r="B2299" t="s">
        <v>98</v>
      </c>
      <c r="C2299" t="s">
        <v>79</v>
      </c>
      <c r="D2299" t="s">
        <v>80</v>
      </c>
      <c r="E2299" t="s">
        <v>22</v>
      </c>
      <c r="F2299" t="s">
        <v>81</v>
      </c>
      <c r="G2299" t="s">
        <v>8028</v>
      </c>
      <c r="H2299" t="s">
        <v>7931</v>
      </c>
      <c r="I2299" t="s">
        <v>7931</v>
      </c>
      <c r="J2299" s="49" t="s">
        <v>8029</v>
      </c>
      <c r="K2299" t="s">
        <v>82</v>
      </c>
      <c r="L2299" t="s">
        <v>83</v>
      </c>
      <c r="M2299" s="50">
        <v>42643</v>
      </c>
      <c r="N2299" s="50">
        <v>42643</v>
      </c>
      <c r="O2299" s="51">
        <v>0</v>
      </c>
      <c r="P2299" s="51">
        <v>0</v>
      </c>
      <c r="Q2299">
        <v>100</v>
      </c>
      <c r="R2299" s="49" t="s">
        <v>8030</v>
      </c>
      <c r="S2299" s="49" t="s">
        <v>8029</v>
      </c>
      <c r="T2299" t="s">
        <v>84</v>
      </c>
      <c r="U2299" t="s">
        <v>4265</v>
      </c>
      <c r="V2299" t="s">
        <v>85</v>
      </c>
      <c r="W2299" t="str">
        <f t="shared" ca="1" si="105"/>
        <v/>
      </c>
      <c r="X2299" t="str">
        <f t="shared" si="106"/>
        <v/>
      </c>
      <c r="Y2299" t="str">
        <f t="shared" ca="1" si="107"/>
        <v/>
      </c>
    </row>
    <row r="2300" spans="1:25" x14ac:dyDescent="0.25">
      <c r="A2300">
        <v>3167</v>
      </c>
      <c r="B2300" t="s">
        <v>98</v>
      </c>
      <c r="C2300" t="s">
        <v>79</v>
      </c>
      <c r="D2300" t="s">
        <v>80</v>
      </c>
      <c r="E2300" t="s">
        <v>22</v>
      </c>
      <c r="F2300" t="s">
        <v>81</v>
      </c>
      <c r="G2300" t="s">
        <v>8031</v>
      </c>
      <c r="H2300" t="s">
        <v>7931</v>
      </c>
      <c r="I2300" t="s">
        <v>7931</v>
      </c>
      <c r="J2300" s="49" t="s">
        <v>11073</v>
      </c>
      <c r="K2300" t="s">
        <v>82</v>
      </c>
      <c r="L2300" t="s">
        <v>83</v>
      </c>
      <c r="M2300" s="50">
        <v>42643</v>
      </c>
      <c r="N2300" s="50">
        <v>42644</v>
      </c>
      <c r="O2300" s="51">
        <v>0</v>
      </c>
      <c r="P2300" s="51">
        <v>0</v>
      </c>
      <c r="Q2300">
        <v>100</v>
      </c>
      <c r="R2300" s="49" t="s">
        <v>8032</v>
      </c>
      <c r="S2300" s="49" t="s">
        <v>11073</v>
      </c>
      <c r="T2300" t="s">
        <v>84</v>
      </c>
      <c r="U2300" t="s">
        <v>4265</v>
      </c>
      <c r="V2300" t="s">
        <v>85</v>
      </c>
      <c r="W2300" t="str">
        <f t="shared" ca="1" si="105"/>
        <v/>
      </c>
      <c r="X2300">
        <f t="shared" si="106"/>
        <v>1</v>
      </c>
      <c r="Y2300" t="str">
        <f t="shared" ca="1" si="107"/>
        <v/>
      </c>
    </row>
    <row r="2301" spans="1:25" x14ac:dyDescent="0.25">
      <c r="A2301">
        <v>3170</v>
      </c>
      <c r="B2301" t="s">
        <v>98</v>
      </c>
      <c r="C2301" t="s">
        <v>79</v>
      </c>
      <c r="D2301" t="s">
        <v>80</v>
      </c>
      <c r="E2301" t="s">
        <v>22</v>
      </c>
      <c r="F2301" t="s">
        <v>81</v>
      </c>
      <c r="G2301" t="s">
        <v>8033</v>
      </c>
      <c r="H2301" t="s">
        <v>7931</v>
      </c>
      <c r="I2301" t="s">
        <v>7931</v>
      </c>
      <c r="J2301" s="49" t="s">
        <v>11074</v>
      </c>
      <c r="K2301" t="s">
        <v>82</v>
      </c>
      <c r="L2301" t="s">
        <v>83</v>
      </c>
      <c r="M2301" s="50">
        <v>42643</v>
      </c>
      <c r="N2301" s="50">
        <v>42643</v>
      </c>
      <c r="O2301" s="51">
        <v>0</v>
      </c>
      <c r="P2301" s="51">
        <v>0</v>
      </c>
      <c r="Q2301">
        <v>100</v>
      </c>
      <c r="R2301" s="49" t="s">
        <v>8034</v>
      </c>
      <c r="S2301" s="49" t="s">
        <v>11074</v>
      </c>
      <c r="T2301" t="s">
        <v>84</v>
      </c>
      <c r="U2301" t="s">
        <v>4265</v>
      </c>
      <c r="V2301" t="s">
        <v>85</v>
      </c>
      <c r="W2301" t="str">
        <f t="shared" ca="1" si="105"/>
        <v/>
      </c>
      <c r="X2301" t="str">
        <f t="shared" si="106"/>
        <v/>
      </c>
      <c r="Y2301" t="str">
        <f t="shared" ca="1" si="107"/>
        <v/>
      </c>
    </row>
    <row r="2302" spans="1:25" x14ac:dyDescent="0.25">
      <c r="A2302">
        <v>3174</v>
      </c>
      <c r="B2302" t="s">
        <v>98</v>
      </c>
      <c r="C2302" t="s">
        <v>87</v>
      </c>
      <c r="D2302" t="s">
        <v>80</v>
      </c>
      <c r="E2302" t="s">
        <v>22</v>
      </c>
      <c r="F2302" t="s">
        <v>92</v>
      </c>
      <c r="G2302" t="s">
        <v>8035</v>
      </c>
      <c r="H2302" t="s">
        <v>7972</v>
      </c>
      <c r="I2302" t="s">
        <v>7972</v>
      </c>
      <c r="J2302" s="49" t="s">
        <v>8036</v>
      </c>
      <c r="K2302" t="s">
        <v>82</v>
      </c>
      <c r="L2302" t="s">
        <v>83</v>
      </c>
      <c r="M2302" s="50">
        <v>42642</v>
      </c>
      <c r="N2302" s="50">
        <v>42642</v>
      </c>
      <c r="O2302" s="51">
        <v>3</v>
      </c>
      <c r="P2302" s="51">
        <v>0</v>
      </c>
      <c r="Q2302">
        <v>100</v>
      </c>
      <c r="R2302" s="49" t="s">
        <v>8037</v>
      </c>
      <c r="S2302" s="49" t="s">
        <v>86</v>
      </c>
      <c r="T2302" t="s">
        <v>84</v>
      </c>
      <c r="U2302" t="s">
        <v>4265</v>
      </c>
      <c r="V2302" t="s">
        <v>85</v>
      </c>
      <c r="W2302" t="str">
        <f t="shared" ca="1" si="105"/>
        <v/>
      </c>
      <c r="X2302" t="str">
        <f t="shared" si="106"/>
        <v/>
      </c>
      <c r="Y2302" t="str">
        <f t="shared" ca="1" si="107"/>
        <v/>
      </c>
    </row>
    <row r="2303" spans="1:25" x14ac:dyDescent="0.25">
      <c r="A2303">
        <v>3175</v>
      </c>
      <c r="B2303" t="s">
        <v>98</v>
      </c>
      <c r="C2303" t="s">
        <v>79</v>
      </c>
      <c r="D2303" t="s">
        <v>80</v>
      </c>
      <c r="E2303" t="s">
        <v>22</v>
      </c>
      <c r="F2303" t="s">
        <v>81</v>
      </c>
      <c r="G2303" t="s">
        <v>8038</v>
      </c>
      <c r="H2303" t="s">
        <v>7946</v>
      </c>
      <c r="I2303" t="s">
        <v>7946</v>
      </c>
      <c r="J2303" s="49" t="s">
        <v>8416</v>
      </c>
      <c r="K2303" t="s">
        <v>82</v>
      </c>
      <c r="L2303" t="s">
        <v>83</v>
      </c>
      <c r="M2303" s="50">
        <v>42642</v>
      </c>
      <c r="N2303" s="50">
        <v>42643</v>
      </c>
      <c r="O2303" s="51">
        <v>0</v>
      </c>
      <c r="P2303" s="51">
        <v>0</v>
      </c>
      <c r="Q2303">
        <v>100</v>
      </c>
      <c r="R2303" s="49" t="s">
        <v>8039</v>
      </c>
      <c r="S2303" s="49" t="s">
        <v>8416</v>
      </c>
      <c r="T2303" t="s">
        <v>84</v>
      </c>
      <c r="U2303" t="s">
        <v>4265</v>
      </c>
      <c r="V2303" t="s">
        <v>85</v>
      </c>
      <c r="W2303" t="str">
        <f t="shared" ca="1" si="105"/>
        <v/>
      </c>
      <c r="X2303">
        <f t="shared" si="106"/>
        <v>1</v>
      </c>
      <c r="Y2303" t="str">
        <f t="shared" ca="1" si="107"/>
        <v/>
      </c>
    </row>
    <row r="2304" spans="1:25" x14ac:dyDescent="0.25">
      <c r="A2304">
        <v>3176</v>
      </c>
      <c r="B2304" t="s">
        <v>98</v>
      </c>
      <c r="C2304" t="s">
        <v>79</v>
      </c>
      <c r="D2304" t="s">
        <v>80</v>
      </c>
      <c r="E2304" t="s">
        <v>22</v>
      </c>
      <c r="F2304" t="s">
        <v>81</v>
      </c>
      <c r="G2304" t="s">
        <v>8040</v>
      </c>
      <c r="H2304" t="s">
        <v>7914</v>
      </c>
      <c r="I2304" t="s">
        <v>7914</v>
      </c>
      <c r="J2304" s="49" t="s">
        <v>11075</v>
      </c>
      <c r="K2304" t="s">
        <v>82</v>
      </c>
      <c r="L2304" t="s">
        <v>83</v>
      </c>
      <c r="M2304" s="50">
        <v>42646</v>
      </c>
      <c r="N2304" s="50">
        <v>42646</v>
      </c>
      <c r="O2304" s="51">
        <v>0.5</v>
      </c>
      <c r="P2304" s="51">
        <v>0</v>
      </c>
      <c r="Q2304">
        <v>100</v>
      </c>
      <c r="R2304" s="49" t="s">
        <v>8041</v>
      </c>
      <c r="S2304" s="49" t="s">
        <v>11075</v>
      </c>
      <c r="T2304" t="s">
        <v>84</v>
      </c>
      <c r="U2304" t="s">
        <v>4265</v>
      </c>
      <c r="V2304" t="s">
        <v>85</v>
      </c>
      <c r="W2304" t="str">
        <f t="shared" ca="1" si="105"/>
        <v/>
      </c>
      <c r="X2304" t="str">
        <f t="shared" si="106"/>
        <v/>
      </c>
      <c r="Y2304" t="str">
        <f t="shared" ca="1" si="107"/>
        <v/>
      </c>
    </row>
    <row r="2305" spans="1:25" x14ac:dyDescent="0.25">
      <c r="A2305">
        <v>3187</v>
      </c>
      <c r="B2305" t="s">
        <v>98</v>
      </c>
      <c r="C2305" t="s">
        <v>79</v>
      </c>
      <c r="D2305" t="s">
        <v>80</v>
      </c>
      <c r="E2305" t="s">
        <v>22</v>
      </c>
      <c r="F2305" t="s">
        <v>81</v>
      </c>
      <c r="G2305" t="s">
        <v>8042</v>
      </c>
      <c r="H2305" t="s">
        <v>7942</v>
      </c>
      <c r="I2305" t="s">
        <v>7942</v>
      </c>
      <c r="J2305" s="49" t="s">
        <v>11076</v>
      </c>
      <c r="K2305" t="s">
        <v>82</v>
      </c>
      <c r="L2305" t="s">
        <v>83</v>
      </c>
      <c r="M2305" s="50">
        <v>42642</v>
      </c>
      <c r="N2305" s="50">
        <v>42650</v>
      </c>
      <c r="O2305" s="51">
        <v>52</v>
      </c>
      <c r="P2305" s="51">
        <v>0</v>
      </c>
      <c r="Q2305">
        <v>100</v>
      </c>
      <c r="R2305" s="49" t="s">
        <v>8043</v>
      </c>
      <c r="S2305" s="49" t="s">
        <v>11076</v>
      </c>
      <c r="T2305" t="s">
        <v>84</v>
      </c>
      <c r="U2305" t="s">
        <v>4265</v>
      </c>
      <c r="V2305" t="s">
        <v>85</v>
      </c>
      <c r="W2305" t="str">
        <f t="shared" ca="1" si="105"/>
        <v/>
      </c>
      <c r="X2305">
        <f t="shared" si="106"/>
        <v>1</v>
      </c>
      <c r="Y2305" t="str">
        <f t="shared" ca="1" si="107"/>
        <v/>
      </c>
    </row>
    <row r="2306" spans="1:25" x14ac:dyDescent="0.25">
      <c r="A2306">
        <v>3189</v>
      </c>
      <c r="B2306" t="s">
        <v>98</v>
      </c>
      <c r="C2306" t="s">
        <v>79</v>
      </c>
      <c r="D2306" t="s">
        <v>80</v>
      </c>
      <c r="E2306" t="s">
        <v>22</v>
      </c>
      <c r="F2306" t="s">
        <v>81</v>
      </c>
      <c r="G2306" t="s">
        <v>8044</v>
      </c>
      <c r="H2306" t="s">
        <v>7959</v>
      </c>
      <c r="I2306" t="s">
        <v>7959</v>
      </c>
      <c r="J2306" s="49" t="s">
        <v>8045</v>
      </c>
      <c r="K2306" t="s">
        <v>82</v>
      </c>
      <c r="L2306" t="s">
        <v>83</v>
      </c>
      <c r="M2306" s="50">
        <v>42643</v>
      </c>
      <c r="N2306" s="50">
        <v>42643</v>
      </c>
      <c r="O2306" s="51">
        <v>1</v>
      </c>
      <c r="P2306" s="51">
        <v>0</v>
      </c>
      <c r="Q2306">
        <v>100</v>
      </c>
      <c r="R2306" s="49" t="s">
        <v>8046</v>
      </c>
      <c r="S2306" s="49" t="s">
        <v>8045</v>
      </c>
      <c r="T2306" t="s">
        <v>84</v>
      </c>
      <c r="U2306" t="s">
        <v>4265</v>
      </c>
      <c r="V2306" t="s">
        <v>85</v>
      </c>
      <c r="W2306" t="str">
        <f t="shared" ref="W2306:W2369" ca="1" si="108">IF($E2306="Nova",IF(($M2306-TODAY()&lt;0),1,""),"")</f>
        <v/>
      </c>
      <c r="X2306" t="str">
        <f t="shared" ref="X2306:X2369" si="109">IF($E2306="Concluída",IF(($N2306-M2306&gt;0),1,""),"")</f>
        <v/>
      </c>
      <c r="Y2306" t="str">
        <f t="shared" ref="Y2306:Y2369" ca="1" si="110">IF($E2306="Em Andamento",IF(($M2306-TODAY()&lt;0),1,""),"")</f>
        <v/>
      </c>
    </row>
    <row r="2307" spans="1:25" x14ac:dyDescent="0.25">
      <c r="A2307">
        <v>3192</v>
      </c>
      <c r="B2307" t="s">
        <v>98</v>
      </c>
      <c r="C2307" t="s">
        <v>79</v>
      </c>
      <c r="D2307" t="s">
        <v>80</v>
      </c>
      <c r="E2307" t="s">
        <v>22</v>
      </c>
      <c r="F2307" t="s">
        <v>81</v>
      </c>
      <c r="G2307" t="s">
        <v>8047</v>
      </c>
      <c r="H2307" t="s">
        <v>7972</v>
      </c>
      <c r="I2307" t="s">
        <v>7972</v>
      </c>
      <c r="J2307" s="49" t="s">
        <v>11077</v>
      </c>
      <c r="K2307" t="s">
        <v>82</v>
      </c>
      <c r="L2307" t="s">
        <v>83</v>
      </c>
      <c r="M2307" s="50">
        <v>42643</v>
      </c>
      <c r="N2307" s="50">
        <v>42643</v>
      </c>
      <c r="O2307" s="51">
        <v>8</v>
      </c>
      <c r="P2307" s="51">
        <v>0</v>
      </c>
      <c r="Q2307">
        <v>100</v>
      </c>
      <c r="R2307" s="49" t="s">
        <v>8048</v>
      </c>
      <c r="S2307" s="49" t="s">
        <v>86</v>
      </c>
      <c r="T2307" t="s">
        <v>84</v>
      </c>
      <c r="U2307" t="s">
        <v>4265</v>
      </c>
      <c r="V2307" t="s">
        <v>85</v>
      </c>
      <c r="W2307" t="str">
        <f t="shared" ca="1" si="108"/>
        <v/>
      </c>
      <c r="X2307" t="str">
        <f t="shared" si="109"/>
        <v/>
      </c>
      <c r="Y2307" t="str">
        <f t="shared" ca="1" si="110"/>
        <v/>
      </c>
    </row>
    <row r="2308" spans="1:25" x14ac:dyDescent="0.25">
      <c r="A2308">
        <v>3197</v>
      </c>
      <c r="B2308" t="s">
        <v>98</v>
      </c>
      <c r="C2308" t="s">
        <v>87</v>
      </c>
      <c r="D2308" t="s">
        <v>80</v>
      </c>
      <c r="E2308" t="s">
        <v>22</v>
      </c>
      <c r="F2308" t="s">
        <v>81</v>
      </c>
      <c r="G2308" t="s">
        <v>7999</v>
      </c>
      <c r="H2308" t="s">
        <v>7919</v>
      </c>
      <c r="I2308" t="s">
        <v>7919</v>
      </c>
      <c r="J2308" s="49" t="s">
        <v>11078</v>
      </c>
      <c r="K2308" t="s">
        <v>82</v>
      </c>
      <c r="L2308" t="s">
        <v>83</v>
      </c>
      <c r="M2308" s="50">
        <v>42643</v>
      </c>
      <c r="N2308" s="50">
        <v>42643</v>
      </c>
      <c r="O2308" s="51">
        <v>0</v>
      </c>
      <c r="P2308" s="51">
        <v>0</v>
      </c>
      <c r="Q2308">
        <v>100</v>
      </c>
      <c r="R2308" s="49" t="s">
        <v>8049</v>
      </c>
      <c r="S2308" s="49" t="s">
        <v>11078</v>
      </c>
      <c r="T2308" t="s">
        <v>84</v>
      </c>
      <c r="U2308" t="s">
        <v>4265</v>
      </c>
      <c r="V2308" t="s">
        <v>85</v>
      </c>
      <c r="W2308" t="str">
        <f t="shared" ca="1" si="108"/>
        <v/>
      </c>
      <c r="X2308" t="str">
        <f t="shared" si="109"/>
        <v/>
      </c>
      <c r="Y2308" t="str">
        <f t="shared" ca="1" si="110"/>
        <v/>
      </c>
    </row>
    <row r="2309" spans="1:25" x14ac:dyDescent="0.25">
      <c r="A2309">
        <v>3198</v>
      </c>
      <c r="B2309" t="s">
        <v>98</v>
      </c>
      <c r="C2309" t="s">
        <v>87</v>
      </c>
      <c r="D2309" t="s">
        <v>80</v>
      </c>
      <c r="E2309" t="s">
        <v>22</v>
      </c>
      <c r="F2309" t="s">
        <v>92</v>
      </c>
      <c r="G2309" t="s">
        <v>8050</v>
      </c>
      <c r="H2309" t="s">
        <v>7972</v>
      </c>
      <c r="I2309" t="s">
        <v>7972</v>
      </c>
      <c r="J2309" s="49" t="s">
        <v>8051</v>
      </c>
      <c r="K2309" t="s">
        <v>82</v>
      </c>
      <c r="L2309" t="s">
        <v>83</v>
      </c>
      <c r="M2309" s="50">
        <v>42643</v>
      </c>
      <c r="N2309" s="50">
        <v>42643</v>
      </c>
      <c r="O2309" s="51">
        <v>0</v>
      </c>
      <c r="P2309" s="51">
        <v>0</v>
      </c>
      <c r="Q2309">
        <v>100</v>
      </c>
      <c r="R2309" s="49" t="s">
        <v>8052</v>
      </c>
      <c r="S2309" s="49" t="s">
        <v>86</v>
      </c>
      <c r="T2309" t="s">
        <v>84</v>
      </c>
      <c r="U2309" t="s">
        <v>4265</v>
      </c>
      <c r="V2309" t="s">
        <v>85</v>
      </c>
      <c r="W2309" t="str">
        <f t="shared" ca="1" si="108"/>
        <v/>
      </c>
      <c r="X2309" t="str">
        <f t="shared" si="109"/>
        <v/>
      </c>
      <c r="Y2309" t="str">
        <f t="shared" ca="1" si="110"/>
        <v/>
      </c>
    </row>
    <row r="2310" spans="1:25" x14ac:dyDescent="0.25">
      <c r="A2310">
        <v>3199</v>
      </c>
      <c r="B2310" t="s">
        <v>98</v>
      </c>
      <c r="C2310" t="s">
        <v>87</v>
      </c>
      <c r="D2310" t="s">
        <v>80</v>
      </c>
      <c r="E2310" t="s">
        <v>22</v>
      </c>
      <c r="F2310" t="s">
        <v>81</v>
      </c>
      <c r="G2310" t="s">
        <v>8053</v>
      </c>
      <c r="H2310" t="s">
        <v>7972</v>
      </c>
      <c r="I2310" t="s">
        <v>7972</v>
      </c>
      <c r="J2310" s="49" t="s">
        <v>8054</v>
      </c>
      <c r="K2310" t="s">
        <v>82</v>
      </c>
      <c r="L2310" t="s">
        <v>83</v>
      </c>
      <c r="M2310" s="50">
        <v>42643</v>
      </c>
      <c r="N2310" s="50">
        <v>42643</v>
      </c>
      <c r="O2310" s="51">
        <v>1</v>
      </c>
      <c r="P2310" s="51">
        <v>0</v>
      </c>
      <c r="Q2310">
        <v>100</v>
      </c>
      <c r="R2310" s="49" t="s">
        <v>8055</v>
      </c>
      <c r="S2310" s="49" t="s">
        <v>86</v>
      </c>
      <c r="T2310" t="s">
        <v>84</v>
      </c>
      <c r="U2310" t="s">
        <v>4265</v>
      </c>
      <c r="V2310" t="s">
        <v>85</v>
      </c>
      <c r="W2310" t="str">
        <f t="shared" ca="1" si="108"/>
        <v/>
      </c>
      <c r="X2310" t="str">
        <f t="shared" si="109"/>
        <v/>
      </c>
      <c r="Y2310" t="str">
        <f t="shared" ca="1" si="110"/>
        <v/>
      </c>
    </row>
    <row r="2311" spans="1:25" x14ac:dyDescent="0.25">
      <c r="A2311">
        <v>3201</v>
      </c>
      <c r="B2311" t="s">
        <v>98</v>
      </c>
      <c r="C2311" t="s">
        <v>79</v>
      </c>
      <c r="D2311" t="s">
        <v>80</v>
      </c>
      <c r="E2311" t="s">
        <v>22</v>
      </c>
      <c r="F2311" t="s">
        <v>81</v>
      </c>
      <c r="G2311" t="s">
        <v>7996</v>
      </c>
      <c r="H2311" t="s">
        <v>7919</v>
      </c>
      <c r="I2311" t="s">
        <v>7919</v>
      </c>
      <c r="J2311" s="49" t="s">
        <v>11079</v>
      </c>
      <c r="K2311" t="s">
        <v>82</v>
      </c>
      <c r="L2311" t="s">
        <v>83</v>
      </c>
      <c r="M2311" s="50">
        <v>42643</v>
      </c>
      <c r="N2311" s="50">
        <v>42643</v>
      </c>
      <c r="O2311" s="51">
        <v>0</v>
      </c>
      <c r="P2311" s="51">
        <v>0</v>
      </c>
      <c r="Q2311">
        <v>100</v>
      </c>
      <c r="R2311" s="49" t="s">
        <v>8056</v>
      </c>
      <c r="S2311" s="49" t="s">
        <v>11079</v>
      </c>
      <c r="T2311" t="s">
        <v>84</v>
      </c>
      <c r="U2311" t="s">
        <v>4265</v>
      </c>
      <c r="V2311" t="s">
        <v>85</v>
      </c>
      <c r="W2311" t="str">
        <f t="shared" ca="1" si="108"/>
        <v/>
      </c>
      <c r="X2311" t="str">
        <f t="shared" si="109"/>
        <v/>
      </c>
      <c r="Y2311" t="str">
        <f t="shared" ca="1" si="110"/>
        <v/>
      </c>
    </row>
    <row r="2312" spans="1:25" x14ac:dyDescent="0.25">
      <c r="A2312">
        <v>3202</v>
      </c>
      <c r="B2312" t="s">
        <v>98</v>
      </c>
      <c r="C2312" t="s">
        <v>87</v>
      </c>
      <c r="D2312" t="s">
        <v>80</v>
      </c>
      <c r="E2312" t="s">
        <v>22</v>
      </c>
      <c r="F2312" t="s">
        <v>81</v>
      </c>
      <c r="G2312" t="s">
        <v>8057</v>
      </c>
      <c r="H2312" t="s">
        <v>7919</v>
      </c>
      <c r="I2312" t="s">
        <v>7919</v>
      </c>
      <c r="J2312" s="49" t="s">
        <v>8417</v>
      </c>
      <c r="K2312" t="s">
        <v>82</v>
      </c>
      <c r="L2312" t="s">
        <v>83</v>
      </c>
      <c r="M2312" s="50">
        <v>42643</v>
      </c>
      <c r="N2312" s="50">
        <v>42643</v>
      </c>
      <c r="O2312" s="51">
        <v>0</v>
      </c>
      <c r="P2312" s="51">
        <v>0</v>
      </c>
      <c r="Q2312">
        <v>100</v>
      </c>
      <c r="R2312" s="49" t="s">
        <v>8058</v>
      </c>
      <c r="S2312" s="49" t="s">
        <v>8417</v>
      </c>
      <c r="T2312" t="s">
        <v>84</v>
      </c>
      <c r="U2312" t="s">
        <v>4265</v>
      </c>
      <c r="V2312" t="s">
        <v>85</v>
      </c>
      <c r="W2312" t="str">
        <f t="shared" ca="1" si="108"/>
        <v/>
      </c>
      <c r="X2312" t="str">
        <f t="shared" si="109"/>
        <v/>
      </c>
      <c r="Y2312" t="str">
        <f t="shared" ca="1" si="110"/>
        <v/>
      </c>
    </row>
    <row r="2313" spans="1:25" x14ac:dyDescent="0.25">
      <c r="A2313">
        <v>3205</v>
      </c>
      <c r="B2313" t="s">
        <v>98</v>
      </c>
      <c r="C2313" t="s">
        <v>87</v>
      </c>
      <c r="D2313" t="s">
        <v>80</v>
      </c>
      <c r="E2313" t="s">
        <v>22</v>
      </c>
      <c r="F2313" t="s">
        <v>81</v>
      </c>
      <c r="G2313" t="s">
        <v>8059</v>
      </c>
      <c r="H2313" t="s">
        <v>7959</v>
      </c>
      <c r="I2313" t="s">
        <v>7959</v>
      </c>
      <c r="J2313" s="49" t="s">
        <v>8418</v>
      </c>
      <c r="K2313" t="s">
        <v>82</v>
      </c>
      <c r="L2313" t="s">
        <v>83</v>
      </c>
      <c r="M2313" s="50">
        <v>42643</v>
      </c>
      <c r="N2313" s="50">
        <v>42643</v>
      </c>
      <c r="O2313" s="51">
        <v>4</v>
      </c>
      <c r="P2313" s="51">
        <v>0</v>
      </c>
      <c r="Q2313">
        <v>100</v>
      </c>
      <c r="R2313" s="49" t="s">
        <v>8060</v>
      </c>
      <c r="S2313" s="49" t="s">
        <v>8418</v>
      </c>
      <c r="T2313" t="s">
        <v>84</v>
      </c>
      <c r="U2313" t="s">
        <v>4265</v>
      </c>
      <c r="V2313" t="s">
        <v>85</v>
      </c>
      <c r="W2313" t="str">
        <f t="shared" ca="1" si="108"/>
        <v/>
      </c>
      <c r="X2313" t="str">
        <f t="shared" si="109"/>
        <v/>
      </c>
      <c r="Y2313" t="str">
        <f t="shared" ca="1" si="110"/>
        <v/>
      </c>
    </row>
    <row r="2314" spans="1:25" x14ac:dyDescent="0.25">
      <c r="A2314">
        <v>3206</v>
      </c>
      <c r="B2314" t="s">
        <v>98</v>
      </c>
      <c r="C2314" t="s">
        <v>87</v>
      </c>
      <c r="D2314" t="s">
        <v>80</v>
      </c>
      <c r="E2314" t="s">
        <v>22</v>
      </c>
      <c r="F2314" t="s">
        <v>81</v>
      </c>
      <c r="G2314" t="s">
        <v>8061</v>
      </c>
      <c r="H2314" t="s">
        <v>7972</v>
      </c>
      <c r="I2314" t="s">
        <v>7972</v>
      </c>
      <c r="J2314" s="49" t="s">
        <v>8062</v>
      </c>
      <c r="K2314" t="s">
        <v>82</v>
      </c>
      <c r="L2314" t="s">
        <v>83</v>
      </c>
      <c r="M2314" s="50">
        <v>42643</v>
      </c>
      <c r="N2314" s="50">
        <v>42643</v>
      </c>
      <c r="O2314" s="51">
        <v>1</v>
      </c>
      <c r="P2314" s="51">
        <v>0</v>
      </c>
      <c r="Q2314">
        <v>100</v>
      </c>
      <c r="R2314" s="49" t="s">
        <v>8063</v>
      </c>
      <c r="S2314" s="49" t="s">
        <v>86</v>
      </c>
      <c r="T2314" t="s">
        <v>84</v>
      </c>
      <c r="U2314" t="s">
        <v>4265</v>
      </c>
      <c r="V2314" t="s">
        <v>85</v>
      </c>
      <c r="W2314" t="str">
        <f t="shared" ca="1" si="108"/>
        <v/>
      </c>
      <c r="X2314" t="str">
        <f t="shared" si="109"/>
        <v/>
      </c>
      <c r="Y2314" t="str">
        <f t="shared" ca="1" si="110"/>
        <v/>
      </c>
    </row>
    <row r="2315" spans="1:25" x14ac:dyDescent="0.25">
      <c r="A2315">
        <v>3209</v>
      </c>
      <c r="B2315" t="s">
        <v>98</v>
      </c>
      <c r="C2315" t="s">
        <v>87</v>
      </c>
      <c r="D2315" t="s">
        <v>80</v>
      </c>
      <c r="E2315" t="s">
        <v>22</v>
      </c>
      <c r="F2315" t="s">
        <v>92</v>
      </c>
      <c r="G2315" t="s">
        <v>8064</v>
      </c>
      <c r="H2315" t="s">
        <v>7972</v>
      </c>
      <c r="I2315" t="s">
        <v>7972</v>
      </c>
      <c r="J2315" s="49" t="s">
        <v>8065</v>
      </c>
      <c r="K2315" t="s">
        <v>82</v>
      </c>
      <c r="L2315" t="s">
        <v>83</v>
      </c>
      <c r="M2315" s="50">
        <v>42643</v>
      </c>
      <c r="N2315" s="50">
        <v>42643</v>
      </c>
      <c r="O2315" s="51">
        <v>0.5</v>
      </c>
      <c r="P2315" s="51">
        <v>0</v>
      </c>
      <c r="Q2315">
        <v>100</v>
      </c>
      <c r="R2315" s="49" t="s">
        <v>8066</v>
      </c>
      <c r="S2315" s="49" t="s">
        <v>86</v>
      </c>
      <c r="T2315" t="s">
        <v>84</v>
      </c>
      <c r="U2315" t="s">
        <v>4265</v>
      </c>
      <c r="V2315" t="s">
        <v>85</v>
      </c>
      <c r="W2315" t="str">
        <f t="shared" ca="1" si="108"/>
        <v/>
      </c>
      <c r="X2315" t="str">
        <f t="shared" si="109"/>
        <v/>
      </c>
      <c r="Y2315" t="str">
        <f t="shared" ca="1" si="110"/>
        <v/>
      </c>
    </row>
    <row r="2316" spans="1:25" x14ac:dyDescent="0.25">
      <c r="A2316">
        <v>3212</v>
      </c>
      <c r="B2316" t="s">
        <v>98</v>
      </c>
      <c r="C2316" t="s">
        <v>79</v>
      </c>
      <c r="D2316" t="s">
        <v>80</v>
      </c>
      <c r="E2316" t="s">
        <v>22</v>
      </c>
      <c r="F2316" t="s">
        <v>81</v>
      </c>
      <c r="G2316" t="s">
        <v>8067</v>
      </c>
      <c r="H2316" t="s">
        <v>7972</v>
      </c>
      <c r="I2316" t="s">
        <v>7972</v>
      </c>
      <c r="J2316" s="49" t="s">
        <v>11080</v>
      </c>
      <c r="K2316" t="s">
        <v>82</v>
      </c>
      <c r="L2316" t="s">
        <v>83</v>
      </c>
      <c r="M2316" s="50">
        <v>42643</v>
      </c>
      <c r="N2316" s="50">
        <v>42643</v>
      </c>
      <c r="O2316" s="51">
        <v>8</v>
      </c>
      <c r="P2316" s="51">
        <v>0</v>
      </c>
      <c r="Q2316">
        <v>100</v>
      </c>
      <c r="R2316" s="49" t="s">
        <v>8068</v>
      </c>
      <c r="S2316" s="49" t="s">
        <v>86</v>
      </c>
      <c r="T2316" t="s">
        <v>84</v>
      </c>
      <c r="U2316" t="s">
        <v>4265</v>
      </c>
      <c r="V2316" t="s">
        <v>85</v>
      </c>
      <c r="W2316" t="str">
        <f t="shared" ca="1" si="108"/>
        <v/>
      </c>
      <c r="X2316" t="str">
        <f t="shared" si="109"/>
        <v/>
      </c>
      <c r="Y2316" t="str">
        <f t="shared" ca="1" si="110"/>
        <v/>
      </c>
    </row>
    <row r="2317" spans="1:25" x14ac:dyDescent="0.25">
      <c r="A2317">
        <v>3215</v>
      </c>
      <c r="B2317" t="s">
        <v>98</v>
      </c>
      <c r="C2317" t="s">
        <v>79</v>
      </c>
      <c r="D2317" t="s">
        <v>80</v>
      </c>
      <c r="E2317" t="s">
        <v>22</v>
      </c>
      <c r="F2317" t="s">
        <v>81</v>
      </c>
      <c r="G2317" t="s">
        <v>8069</v>
      </c>
      <c r="H2317" t="s">
        <v>7946</v>
      </c>
      <c r="I2317" t="s">
        <v>7946</v>
      </c>
      <c r="J2317" s="49" t="s">
        <v>8419</v>
      </c>
      <c r="K2317" t="s">
        <v>82</v>
      </c>
      <c r="L2317" t="s">
        <v>83</v>
      </c>
      <c r="M2317" s="50">
        <v>42643</v>
      </c>
      <c r="N2317" s="50">
        <v>42643</v>
      </c>
      <c r="O2317" s="51">
        <v>0</v>
      </c>
      <c r="P2317" s="51">
        <v>0</v>
      </c>
      <c r="Q2317">
        <v>100</v>
      </c>
      <c r="R2317" s="49" t="s">
        <v>8070</v>
      </c>
      <c r="S2317" s="49" t="s">
        <v>8419</v>
      </c>
      <c r="T2317" t="s">
        <v>84</v>
      </c>
      <c r="U2317" t="s">
        <v>4265</v>
      </c>
      <c r="V2317" t="s">
        <v>85</v>
      </c>
      <c r="W2317" t="str">
        <f t="shared" ca="1" si="108"/>
        <v/>
      </c>
      <c r="X2317" t="str">
        <f t="shared" si="109"/>
        <v/>
      </c>
      <c r="Y2317" t="str">
        <f t="shared" ca="1" si="110"/>
        <v/>
      </c>
    </row>
    <row r="2318" spans="1:25" x14ac:dyDescent="0.25">
      <c r="A2318">
        <v>3219</v>
      </c>
      <c r="B2318" t="s">
        <v>98</v>
      </c>
      <c r="C2318" t="s">
        <v>87</v>
      </c>
      <c r="D2318" t="s">
        <v>80</v>
      </c>
      <c r="E2318" t="s">
        <v>22</v>
      </c>
      <c r="F2318" t="s">
        <v>81</v>
      </c>
      <c r="G2318" t="s">
        <v>8420</v>
      </c>
      <c r="H2318" t="s">
        <v>7919</v>
      </c>
      <c r="I2318" t="s">
        <v>7919</v>
      </c>
      <c r="J2318" s="49" t="s">
        <v>8421</v>
      </c>
      <c r="K2318" t="s">
        <v>82</v>
      </c>
      <c r="L2318" t="s">
        <v>83</v>
      </c>
      <c r="M2318" s="50">
        <v>42643</v>
      </c>
      <c r="N2318" s="50">
        <v>42643</v>
      </c>
      <c r="O2318" s="51">
        <v>0.30000001192092896</v>
      </c>
      <c r="P2318" s="51">
        <v>0</v>
      </c>
      <c r="Q2318">
        <v>100</v>
      </c>
      <c r="R2318" s="49" t="s">
        <v>8421</v>
      </c>
      <c r="S2318" s="49" t="s">
        <v>8421</v>
      </c>
      <c r="T2318" t="s">
        <v>84</v>
      </c>
      <c r="U2318" t="s">
        <v>4265</v>
      </c>
      <c r="V2318" t="s">
        <v>85</v>
      </c>
      <c r="W2318" t="str">
        <f t="shared" ca="1" si="108"/>
        <v/>
      </c>
      <c r="X2318" t="str">
        <f t="shared" si="109"/>
        <v/>
      </c>
      <c r="Y2318" t="str">
        <f t="shared" ca="1" si="110"/>
        <v/>
      </c>
    </row>
    <row r="2319" spans="1:25" x14ac:dyDescent="0.25">
      <c r="A2319">
        <v>3220</v>
      </c>
      <c r="B2319" t="s">
        <v>98</v>
      </c>
      <c r="C2319" t="s">
        <v>79</v>
      </c>
      <c r="D2319" t="s">
        <v>80</v>
      </c>
      <c r="E2319" t="s">
        <v>22</v>
      </c>
      <c r="F2319" t="s">
        <v>81</v>
      </c>
      <c r="G2319" t="s">
        <v>8422</v>
      </c>
      <c r="H2319" t="s">
        <v>7919</v>
      </c>
      <c r="I2319" t="s">
        <v>7919</v>
      </c>
      <c r="J2319" s="49" t="s">
        <v>11081</v>
      </c>
      <c r="K2319" t="s">
        <v>82</v>
      </c>
      <c r="L2319" t="s">
        <v>83</v>
      </c>
      <c r="M2319" s="50">
        <v>42643</v>
      </c>
      <c r="N2319" s="50">
        <v>42643</v>
      </c>
      <c r="O2319" s="51">
        <v>0</v>
      </c>
      <c r="P2319" s="51">
        <v>0</v>
      </c>
      <c r="Q2319">
        <v>100</v>
      </c>
      <c r="R2319" s="49" t="s">
        <v>8423</v>
      </c>
      <c r="S2319" s="49" t="s">
        <v>11081</v>
      </c>
      <c r="T2319" t="s">
        <v>84</v>
      </c>
      <c r="U2319" t="s">
        <v>4265</v>
      </c>
      <c r="V2319" t="s">
        <v>85</v>
      </c>
      <c r="W2319" t="str">
        <f t="shared" ca="1" si="108"/>
        <v/>
      </c>
      <c r="X2319" t="str">
        <f t="shared" si="109"/>
        <v/>
      </c>
      <c r="Y2319" t="str">
        <f t="shared" ca="1" si="110"/>
        <v/>
      </c>
    </row>
    <row r="2320" spans="1:25" x14ac:dyDescent="0.25">
      <c r="A2320">
        <v>3233</v>
      </c>
      <c r="B2320" t="s">
        <v>98</v>
      </c>
      <c r="C2320" t="s">
        <v>87</v>
      </c>
      <c r="D2320" t="s">
        <v>80</v>
      </c>
      <c r="E2320" t="s">
        <v>22</v>
      </c>
      <c r="F2320" t="s">
        <v>81</v>
      </c>
      <c r="G2320" t="s">
        <v>11082</v>
      </c>
      <c r="H2320" t="s">
        <v>7959</v>
      </c>
      <c r="I2320" t="s">
        <v>7959</v>
      </c>
      <c r="J2320" s="49" t="s">
        <v>11083</v>
      </c>
      <c r="K2320" t="s">
        <v>82</v>
      </c>
      <c r="L2320" t="s">
        <v>83</v>
      </c>
      <c r="M2320" s="50">
        <v>42643</v>
      </c>
      <c r="N2320" s="50">
        <v>42646</v>
      </c>
      <c r="O2320" s="51">
        <v>3</v>
      </c>
      <c r="P2320" s="51">
        <v>0</v>
      </c>
      <c r="Q2320">
        <v>100</v>
      </c>
      <c r="R2320" s="49" t="s">
        <v>11084</v>
      </c>
      <c r="S2320" s="49" t="s">
        <v>11083</v>
      </c>
      <c r="T2320" t="s">
        <v>84</v>
      </c>
      <c r="U2320" t="s">
        <v>4265</v>
      </c>
      <c r="V2320" t="s">
        <v>85</v>
      </c>
      <c r="W2320" t="str">
        <f t="shared" ca="1" si="108"/>
        <v/>
      </c>
      <c r="X2320">
        <f t="shared" si="109"/>
        <v>1</v>
      </c>
      <c r="Y2320" t="str">
        <f t="shared" ca="1" si="110"/>
        <v/>
      </c>
    </row>
    <row r="2321" spans="1:25" x14ac:dyDescent="0.25">
      <c r="A2321">
        <v>3234</v>
      </c>
      <c r="B2321" t="s">
        <v>98</v>
      </c>
      <c r="C2321" t="s">
        <v>87</v>
      </c>
      <c r="D2321" t="s">
        <v>80</v>
      </c>
      <c r="E2321" t="s">
        <v>22</v>
      </c>
      <c r="F2321" t="s">
        <v>81</v>
      </c>
      <c r="G2321" t="s">
        <v>11085</v>
      </c>
      <c r="H2321" t="s">
        <v>7919</v>
      </c>
      <c r="I2321" t="s">
        <v>7919</v>
      </c>
      <c r="J2321" s="49" t="s">
        <v>11086</v>
      </c>
      <c r="K2321" t="s">
        <v>82</v>
      </c>
      <c r="L2321" t="s">
        <v>83</v>
      </c>
      <c r="M2321" s="50">
        <v>42643</v>
      </c>
      <c r="N2321" s="50">
        <v>42643</v>
      </c>
      <c r="O2321" s="51">
        <v>0</v>
      </c>
      <c r="P2321" s="51">
        <v>0</v>
      </c>
      <c r="Q2321">
        <v>100</v>
      </c>
      <c r="R2321" s="49" t="s">
        <v>11086</v>
      </c>
      <c r="S2321" s="49" t="s">
        <v>11086</v>
      </c>
      <c r="T2321" t="s">
        <v>84</v>
      </c>
      <c r="U2321" t="s">
        <v>4265</v>
      </c>
      <c r="V2321" t="s">
        <v>85</v>
      </c>
      <c r="W2321" t="str">
        <f t="shared" ca="1" si="108"/>
        <v/>
      </c>
      <c r="X2321" t="str">
        <f t="shared" si="109"/>
        <v/>
      </c>
      <c r="Y2321" t="str">
        <f t="shared" ca="1" si="110"/>
        <v/>
      </c>
    </row>
    <row r="2322" spans="1:25" x14ac:dyDescent="0.25">
      <c r="A2322">
        <v>3242</v>
      </c>
      <c r="B2322" t="s">
        <v>98</v>
      </c>
      <c r="C2322" t="s">
        <v>79</v>
      </c>
      <c r="D2322" t="s">
        <v>80</v>
      </c>
      <c r="E2322" t="s">
        <v>22</v>
      </c>
      <c r="F2322" t="s">
        <v>88</v>
      </c>
      <c r="G2322" t="s">
        <v>11087</v>
      </c>
      <c r="H2322" t="s">
        <v>7935</v>
      </c>
      <c r="I2322" t="s">
        <v>7935</v>
      </c>
      <c r="J2322" s="49" t="s">
        <v>11088</v>
      </c>
      <c r="K2322" t="s">
        <v>82</v>
      </c>
      <c r="L2322" t="s">
        <v>83</v>
      </c>
      <c r="M2322" s="50">
        <v>42643</v>
      </c>
      <c r="N2322" s="50">
        <v>42643</v>
      </c>
      <c r="O2322" s="51">
        <v>0</v>
      </c>
      <c r="P2322" s="51">
        <v>0</v>
      </c>
      <c r="Q2322">
        <v>100</v>
      </c>
      <c r="R2322" s="49" t="s">
        <v>11089</v>
      </c>
      <c r="S2322" s="49" t="s">
        <v>11089</v>
      </c>
      <c r="T2322" t="s">
        <v>84</v>
      </c>
      <c r="U2322" t="s">
        <v>4265</v>
      </c>
      <c r="V2322" t="s">
        <v>85</v>
      </c>
      <c r="W2322" t="str">
        <f t="shared" ca="1" si="108"/>
        <v/>
      </c>
      <c r="X2322" t="str">
        <f t="shared" si="109"/>
        <v/>
      </c>
      <c r="Y2322" t="str">
        <f t="shared" ca="1" si="110"/>
        <v/>
      </c>
    </row>
    <row r="2323" spans="1:25" x14ac:dyDescent="0.25">
      <c r="A2323">
        <v>3251</v>
      </c>
      <c r="B2323" t="s">
        <v>98</v>
      </c>
      <c r="C2323" t="s">
        <v>87</v>
      </c>
      <c r="D2323" t="s">
        <v>80</v>
      </c>
      <c r="E2323" t="s">
        <v>22</v>
      </c>
      <c r="F2323" t="s">
        <v>81</v>
      </c>
      <c r="G2323" t="s">
        <v>11090</v>
      </c>
      <c r="H2323" t="s">
        <v>7972</v>
      </c>
      <c r="I2323" t="s">
        <v>7972</v>
      </c>
      <c r="J2323" s="49" t="s">
        <v>11091</v>
      </c>
      <c r="K2323" t="s">
        <v>82</v>
      </c>
      <c r="L2323" t="s">
        <v>83</v>
      </c>
      <c r="M2323" s="50">
        <v>42643</v>
      </c>
      <c r="N2323" s="50">
        <v>42643</v>
      </c>
      <c r="O2323" s="51">
        <v>0</v>
      </c>
      <c r="P2323" s="51">
        <v>0</v>
      </c>
      <c r="Q2323">
        <v>100</v>
      </c>
      <c r="R2323" s="49" t="s">
        <v>11092</v>
      </c>
      <c r="S2323" s="49" t="s">
        <v>86</v>
      </c>
      <c r="T2323" t="s">
        <v>84</v>
      </c>
      <c r="U2323" t="s">
        <v>4265</v>
      </c>
      <c r="V2323" t="s">
        <v>85</v>
      </c>
      <c r="W2323" t="str">
        <f t="shared" ca="1" si="108"/>
        <v/>
      </c>
      <c r="X2323" t="str">
        <f t="shared" si="109"/>
        <v/>
      </c>
      <c r="Y2323" t="str">
        <f t="shared" ca="1" si="110"/>
        <v/>
      </c>
    </row>
    <row r="2324" spans="1:25" x14ac:dyDescent="0.25">
      <c r="A2324">
        <v>3263</v>
      </c>
      <c r="B2324" t="s">
        <v>98</v>
      </c>
      <c r="C2324" t="s">
        <v>79</v>
      </c>
      <c r="D2324" t="s">
        <v>80</v>
      </c>
      <c r="E2324" t="s">
        <v>22</v>
      </c>
      <c r="F2324" t="s">
        <v>81</v>
      </c>
      <c r="G2324" t="s">
        <v>11093</v>
      </c>
      <c r="H2324" t="s">
        <v>7946</v>
      </c>
      <c r="I2324" t="s">
        <v>7946</v>
      </c>
      <c r="J2324" s="49" t="s">
        <v>11094</v>
      </c>
      <c r="K2324" t="s">
        <v>82</v>
      </c>
      <c r="L2324" t="s">
        <v>83</v>
      </c>
      <c r="M2324" s="50">
        <v>42644</v>
      </c>
      <c r="N2324" s="50">
        <v>42644</v>
      </c>
      <c r="O2324" s="51">
        <v>0</v>
      </c>
      <c r="P2324" s="51">
        <v>0</v>
      </c>
      <c r="Q2324">
        <v>100</v>
      </c>
      <c r="R2324" s="49" t="s">
        <v>11095</v>
      </c>
      <c r="S2324" s="49" t="s">
        <v>11094</v>
      </c>
      <c r="T2324" t="s">
        <v>84</v>
      </c>
      <c r="U2324" t="s">
        <v>4265</v>
      </c>
      <c r="V2324" t="s">
        <v>85</v>
      </c>
      <c r="W2324" t="str">
        <f t="shared" ca="1" si="108"/>
        <v/>
      </c>
      <c r="X2324" t="str">
        <f t="shared" si="109"/>
        <v/>
      </c>
      <c r="Y2324" t="str">
        <f t="shared" ca="1" si="110"/>
        <v/>
      </c>
    </row>
    <row r="2325" spans="1:25" x14ac:dyDescent="0.25">
      <c r="A2325">
        <v>3283</v>
      </c>
      <c r="B2325" t="s">
        <v>98</v>
      </c>
      <c r="C2325" t="s">
        <v>79</v>
      </c>
      <c r="D2325" t="s">
        <v>80</v>
      </c>
      <c r="E2325" t="s">
        <v>22</v>
      </c>
      <c r="F2325" t="s">
        <v>81</v>
      </c>
      <c r="G2325" t="s">
        <v>11096</v>
      </c>
      <c r="H2325" t="s">
        <v>7959</v>
      </c>
      <c r="I2325" t="s">
        <v>7959</v>
      </c>
      <c r="J2325" s="49" t="s">
        <v>11097</v>
      </c>
      <c r="K2325" t="s">
        <v>82</v>
      </c>
      <c r="L2325" t="s">
        <v>83</v>
      </c>
      <c r="M2325" s="50">
        <v>42646</v>
      </c>
      <c r="N2325" s="50">
        <v>42646</v>
      </c>
      <c r="O2325" s="51">
        <v>0</v>
      </c>
      <c r="P2325" s="51">
        <v>0</v>
      </c>
      <c r="Q2325">
        <v>100</v>
      </c>
      <c r="R2325" s="49" t="s">
        <v>11098</v>
      </c>
      <c r="S2325" s="49" t="s">
        <v>11097</v>
      </c>
      <c r="T2325" t="s">
        <v>84</v>
      </c>
      <c r="U2325" t="s">
        <v>4265</v>
      </c>
      <c r="V2325" t="s">
        <v>85</v>
      </c>
      <c r="W2325" t="str">
        <f t="shared" ca="1" si="108"/>
        <v/>
      </c>
      <c r="X2325" t="str">
        <f t="shared" si="109"/>
        <v/>
      </c>
      <c r="Y2325" t="str">
        <f t="shared" ca="1" si="110"/>
        <v/>
      </c>
    </row>
    <row r="2326" spans="1:25" x14ac:dyDescent="0.25">
      <c r="A2326">
        <v>3289</v>
      </c>
      <c r="B2326" t="s">
        <v>98</v>
      </c>
      <c r="C2326" t="s">
        <v>79</v>
      </c>
      <c r="D2326" t="s">
        <v>80</v>
      </c>
      <c r="E2326" t="s">
        <v>22</v>
      </c>
      <c r="F2326" t="s">
        <v>81</v>
      </c>
      <c r="G2326" t="s">
        <v>11099</v>
      </c>
      <c r="H2326" t="s">
        <v>7931</v>
      </c>
      <c r="I2326" t="s">
        <v>7931</v>
      </c>
      <c r="J2326" s="49" t="s">
        <v>11100</v>
      </c>
      <c r="K2326" t="s">
        <v>82</v>
      </c>
      <c r="L2326" t="s">
        <v>83</v>
      </c>
      <c r="M2326" s="50">
        <v>42646</v>
      </c>
      <c r="N2326" s="50">
        <v>42646</v>
      </c>
      <c r="O2326" s="51">
        <v>4</v>
      </c>
      <c r="P2326" s="51">
        <v>0</v>
      </c>
      <c r="Q2326">
        <v>100</v>
      </c>
      <c r="R2326" s="49" t="s">
        <v>11101</v>
      </c>
      <c r="S2326" s="49" t="s">
        <v>11100</v>
      </c>
      <c r="T2326" t="s">
        <v>84</v>
      </c>
      <c r="U2326" t="s">
        <v>4265</v>
      </c>
      <c r="V2326" t="s">
        <v>85</v>
      </c>
      <c r="W2326" t="str">
        <f t="shared" ca="1" si="108"/>
        <v/>
      </c>
      <c r="X2326" t="str">
        <f t="shared" si="109"/>
        <v/>
      </c>
      <c r="Y2326" t="str">
        <f t="shared" ca="1" si="110"/>
        <v/>
      </c>
    </row>
    <row r="2327" spans="1:25" x14ac:dyDescent="0.25">
      <c r="A2327">
        <v>3295</v>
      </c>
      <c r="B2327" t="s">
        <v>98</v>
      </c>
      <c r="C2327" t="s">
        <v>79</v>
      </c>
      <c r="D2327" t="s">
        <v>80</v>
      </c>
      <c r="E2327" t="s">
        <v>22</v>
      </c>
      <c r="F2327" t="s">
        <v>81</v>
      </c>
      <c r="G2327" t="s">
        <v>11102</v>
      </c>
      <c r="H2327" t="s">
        <v>7972</v>
      </c>
      <c r="I2327" t="s">
        <v>7972</v>
      </c>
      <c r="J2327" s="49" t="s">
        <v>11103</v>
      </c>
      <c r="K2327" t="s">
        <v>82</v>
      </c>
      <c r="L2327" t="s">
        <v>83</v>
      </c>
      <c r="M2327" s="50">
        <v>42646</v>
      </c>
      <c r="N2327" s="50">
        <v>42646</v>
      </c>
      <c r="O2327" s="51">
        <v>0</v>
      </c>
      <c r="P2327" s="51">
        <v>0</v>
      </c>
      <c r="Q2327">
        <v>100</v>
      </c>
      <c r="R2327" s="49" t="s">
        <v>11104</v>
      </c>
      <c r="S2327" s="49" t="s">
        <v>86</v>
      </c>
      <c r="T2327" t="s">
        <v>84</v>
      </c>
      <c r="U2327" t="s">
        <v>4265</v>
      </c>
      <c r="V2327" t="s">
        <v>85</v>
      </c>
      <c r="W2327" t="str">
        <f t="shared" ca="1" si="108"/>
        <v/>
      </c>
      <c r="X2327" t="str">
        <f t="shared" si="109"/>
        <v/>
      </c>
      <c r="Y2327" t="str">
        <f t="shared" ca="1" si="110"/>
        <v/>
      </c>
    </row>
    <row r="2328" spans="1:25" x14ac:dyDescent="0.25">
      <c r="A2328">
        <v>3296</v>
      </c>
      <c r="B2328" t="s">
        <v>98</v>
      </c>
      <c r="C2328" t="s">
        <v>87</v>
      </c>
      <c r="D2328" t="s">
        <v>80</v>
      </c>
      <c r="E2328" t="s">
        <v>22</v>
      </c>
      <c r="F2328" t="s">
        <v>927</v>
      </c>
      <c r="G2328" t="s">
        <v>11105</v>
      </c>
      <c r="H2328" t="s">
        <v>7919</v>
      </c>
      <c r="I2328" t="s">
        <v>7919</v>
      </c>
      <c r="J2328" s="49" t="s">
        <v>11106</v>
      </c>
      <c r="K2328" t="s">
        <v>82</v>
      </c>
      <c r="L2328" t="s">
        <v>83</v>
      </c>
      <c r="M2328" s="50">
        <v>42646</v>
      </c>
      <c r="N2328" s="50">
        <v>42646</v>
      </c>
      <c r="O2328" s="51">
        <v>0</v>
      </c>
      <c r="P2328" s="51">
        <v>0</v>
      </c>
      <c r="Q2328">
        <v>100</v>
      </c>
      <c r="R2328" s="49" t="s">
        <v>11106</v>
      </c>
      <c r="S2328" s="49" t="s">
        <v>11106</v>
      </c>
      <c r="T2328" t="s">
        <v>84</v>
      </c>
      <c r="U2328" t="s">
        <v>4265</v>
      </c>
      <c r="V2328" t="s">
        <v>85</v>
      </c>
      <c r="W2328" t="str">
        <f t="shared" ca="1" si="108"/>
        <v/>
      </c>
      <c r="X2328" t="str">
        <f t="shared" si="109"/>
        <v/>
      </c>
      <c r="Y2328" t="str">
        <f t="shared" ca="1" si="110"/>
        <v/>
      </c>
    </row>
    <row r="2329" spans="1:25" x14ac:dyDescent="0.25">
      <c r="A2329">
        <v>3300</v>
      </c>
      <c r="B2329" t="s">
        <v>98</v>
      </c>
      <c r="C2329" t="s">
        <v>87</v>
      </c>
      <c r="D2329" t="s">
        <v>80</v>
      </c>
      <c r="E2329" t="s">
        <v>22</v>
      </c>
      <c r="F2329" t="s">
        <v>88</v>
      </c>
      <c r="G2329" t="s">
        <v>11107</v>
      </c>
      <c r="H2329" t="s">
        <v>7972</v>
      </c>
      <c r="I2329" t="s">
        <v>7972</v>
      </c>
      <c r="J2329" s="49" t="s">
        <v>11108</v>
      </c>
      <c r="K2329" t="s">
        <v>82</v>
      </c>
      <c r="L2329" t="s">
        <v>83</v>
      </c>
      <c r="M2329" s="50">
        <v>42646</v>
      </c>
      <c r="N2329" s="50">
        <v>42646</v>
      </c>
      <c r="O2329" s="51">
        <v>0</v>
      </c>
      <c r="P2329" s="51">
        <v>0</v>
      </c>
      <c r="Q2329">
        <v>100</v>
      </c>
      <c r="R2329" s="49" t="s">
        <v>11109</v>
      </c>
      <c r="S2329" s="49" t="s">
        <v>86</v>
      </c>
      <c r="T2329" t="s">
        <v>84</v>
      </c>
      <c r="U2329" t="s">
        <v>4265</v>
      </c>
      <c r="V2329" t="s">
        <v>85</v>
      </c>
      <c r="W2329" t="str">
        <f t="shared" ca="1" si="108"/>
        <v/>
      </c>
      <c r="X2329" t="str">
        <f t="shared" si="109"/>
        <v/>
      </c>
      <c r="Y2329" t="str">
        <f t="shared" ca="1" si="110"/>
        <v/>
      </c>
    </row>
    <row r="2330" spans="1:25" x14ac:dyDescent="0.25">
      <c r="A2330">
        <v>3314</v>
      </c>
      <c r="B2330" t="s">
        <v>98</v>
      </c>
      <c r="C2330" t="s">
        <v>87</v>
      </c>
      <c r="D2330" t="s">
        <v>80</v>
      </c>
      <c r="E2330" t="s">
        <v>22</v>
      </c>
      <c r="F2330" t="s">
        <v>927</v>
      </c>
      <c r="G2330" t="s">
        <v>11110</v>
      </c>
      <c r="H2330" t="s">
        <v>7919</v>
      </c>
      <c r="I2330" t="s">
        <v>7919</v>
      </c>
      <c r="J2330" s="49" t="s">
        <v>11111</v>
      </c>
      <c r="K2330" t="s">
        <v>82</v>
      </c>
      <c r="L2330" t="s">
        <v>83</v>
      </c>
      <c r="M2330" s="50">
        <v>42646</v>
      </c>
      <c r="N2330" s="50">
        <v>42646</v>
      </c>
      <c r="O2330" s="51">
        <v>0</v>
      </c>
      <c r="P2330" s="51">
        <v>0</v>
      </c>
      <c r="Q2330">
        <v>100</v>
      </c>
      <c r="R2330" s="49" t="s">
        <v>11112</v>
      </c>
      <c r="S2330" s="49" t="s">
        <v>11113</v>
      </c>
      <c r="T2330" t="s">
        <v>84</v>
      </c>
      <c r="U2330" t="s">
        <v>4265</v>
      </c>
      <c r="V2330" t="s">
        <v>85</v>
      </c>
      <c r="W2330" t="str">
        <f t="shared" ca="1" si="108"/>
        <v/>
      </c>
      <c r="X2330" t="str">
        <f t="shared" si="109"/>
        <v/>
      </c>
      <c r="Y2330" t="str">
        <f t="shared" ca="1" si="110"/>
        <v/>
      </c>
    </row>
    <row r="2331" spans="1:25" x14ac:dyDescent="0.25">
      <c r="A2331">
        <v>3316</v>
      </c>
      <c r="B2331" t="s">
        <v>98</v>
      </c>
      <c r="C2331" t="s">
        <v>79</v>
      </c>
      <c r="D2331" t="s">
        <v>80</v>
      </c>
      <c r="E2331" t="s">
        <v>22</v>
      </c>
      <c r="F2331" t="s">
        <v>81</v>
      </c>
      <c r="G2331" t="s">
        <v>11114</v>
      </c>
      <c r="H2331" t="s">
        <v>7919</v>
      </c>
      <c r="I2331" t="s">
        <v>7919</v>
      </c>
      <c r="J2331" s="49" t="s">
        <v>11115</v>
      </c>
      <c r="K2331" t="s">
        <v>82</v>
      </c>
      <c r="L2331" t="s">
        <v>83</v>
      </c>
      <c r="M2331" s="50">
        <v>42646</v>
      </c>
      <c r="N2331" s="50">
        <v>42646</v>
      </c>
      <c r="O2331" s="51">
        <v>0</v>
      </c>
      <c r="P2331" s="51">
        <v>0</v>
      </c>
      <c r="Q2331">
        <v>100</v>
      </c>
      <c r="R2331" s="49" t="s">
        <v>11116</v>
      </c>
      <c r="S2331" s="49" t="s">
        <v>11115</v>
      </c>
      <c r="T2331" t="s">
        <v>84</v>
      </c>
      <c r="U2331" t="s">
        <v>4265</v>
      </c>
      <c r="V2331" t="s">
        <v>85</v>
      </c>
      <c r="W2331" t="str">
        <f t="shared" ca="1" si="108"/>
        <v/>
      </c>
      <c r="X2331" t="str">
        <f t="shared" si="109"/>
        <v/>
      </c>
      <c r="Y2331" t="str">
        <f t="shared" ca="1" si="110"/>
        <v/>
      </c>
    </row>
    <row r="2332" spans="1:25" x14ac:dyDescent="0.25">
      <c r="A2332">
        <v>3317</v>
      </c>
      <c r="B2332" t="s">
        <v>98</v>
      </c>
      <c r="C2332" t="s">
        <v>79</v>
      </c>
      <c r="D2332" t="s">
        <v>80</v>
      </c>
      <c r="E2332" t="s">
        <v>22</v>
      </c>
      <c r="F2332" t="s">
        <v>81</v>
      </c>
      <c r="G2332" t="s">
        <v>11117</v>
      </c>
      <c r="H2332" t="s">
        <v>7919</v>
      </c>
      <c r="I2332" t="s">
        <v>7919</v>
      </c>
      <c r="J2332" s="49" t="s">
        <v>11118</v>
      </c>
      <c r="K2332" t="s">
        <v>82</v>
      </c>
      <c r="L2332" t="s">
        <v>83</v>
      </c>
      <c r="M2332" s="50">
        <v>42646</v>
      </c>
      <c r="N2332" s="50">
        <v>42646</v>
      </c>
      <c r="O2332" s="51">
        <v>0</v>
      </c>
      <c r="P2332" s="51">
        <v>0</v>
      </c>
      <c r="Q2332">
        <v>100</v>
      </c>
      <c r="R2332" s="49" t="s">
        <v>11119</v>
      </c>
      <c r="S2332" s="49" t="s">
        <v>11118</v>
      </c>
      <c r="T2332" t="s">
        <v>84</v>
      </c>
      <c r="U2332" t="s">
        <v>4265</v>
      </c>
      <c r="V2332" t="s">
        <v>85</v>
      </c>
      <c r="W2332" t="str">
        <f t="shared" ca="1" si="108"/>
        <v/>
      </c>
      <c r="X2332" t="str">
        <f t="shared" si="109"/>
        <v/>
      </c>
      <c r="Y2332" t="str">
        <f t="shared" ca="1" si="110"/>
        <v/>
      </c>
    </row>
    <row r="2333" spans="1:25" x14ac:dyDescent="0.25">
      <c r="A2333">
        <v>3322</v>
      </c>
      <c r="B2333" t="s">
        <v>98</v>
      </c>
      <c r="C2333" t="s">
        <v>87</v>
      </c>
      <c r="D2333" t="s">
        <v>80</v>
      </c>
      <c r="E2333" t="s">
        <v>22</v>
      </c>
      <c r="F2333" t="s">
        <v>81</v>
      </c>
      <c r="G2333" t="s">
        <v>11120</v>
      </c>
      <c r="H2333" t="s">
        <v>11121</v>
      </c>
      <c r="I2333" t="s">
        <v>11121</v>
      </c>
      <c r="J2333" s="49" t="s">
        <v>11122</v>
      </c>
      <c r="K2333" t="s">
        <v>82</v>
      </c>
      <c r="L2333" t="s">
        <v>83</v>
      </c>
      <c r="M2333" s="50">
        <v>42646</v>
      </c>
      <c r="N2333" s="50">
        <v>42646</v>
      </c>
      <c r="O2333" s="51">
        <v>4</v>
      </c>
      <c r="P2333" s="51">
        <v>0</v>
      </c>
      <c r="Q2333">
        <v>100</v>
      </c>
      <c r="R2333" s="49" t="s">
        <v>11123</v>
      </c>
      <c r="S2333" s="49" t="s">
        <v>11124</v>
      </c>
      <c r="T2333" t="s">
        <v>84</v>
      </c>
      <c r="U2333" t="s">
        <v>4265</v>
      </c>
      <c r="V2333" t="s">
        <v>85</v>
      </c>
      <c r="W2333" t="str">
        <f t="shared" ca="1" si="108"/>
        <v/>
      </c>
      <c r="X2333" t="str">
        <f t="shared" si="109"/>
        <v/>
      </c>
      <c r="Y2333" t="str">
        <f t="shared" ca="1" si="110"/>
        <v/>
      </c>
    </row>
    <row r="2334" spans="1:25" x14ac:dyDescent="0.25">
      <c r="A2334">
        <v>3323</v>
      </c>
      <c r="B2334" t="s">
        <v>98</v>
      </c>
      <c r="C2334" t="s">
        <v>87</v>
      </c>
      <c r="D2334" t="s">
        <v>80</v>
      </c>
      <c r="E2334" t="s">
        <v>22</v>
      </c>
      <c r="F2334" t="s">
        <v>81</v>
      </c>
      <c r="G2334" t="s">
        <v>11125</v>
      </c>
      <c r="H2334" t="s">
        <v>11121</v>
      </c>
      <c r="I2334" t="s">
        <v>11121</v>
      </c>
      <c r="J2334" s="49" t="s">
        <v>11126</v>
      </c>
      <c r="K2334" t="s">
        <v>82</v>
      </c>
      <c r="L2334" t="s">
        <v>83</v>
      </c>
      <c r="M2334" s="50">
        <v>42646</v>
      </c>
      <c r="N2334" s="50">
        <v>42646</v>
      </c>
      <c r="O2334" s="51">
        <v>4</v>
      </c>
      <c r="P2334" s="51">
        <v>0</v>
      </c>
      <c r="Q2334">
        <v>100</v>
      </c>
      <c r="R2334" s="49" t="s">
        <v>11127</v>
      </c>
      <c r="S2334" s="49" t="s">
        <v>11128</v>
      </c>
      <c r="T2334" t="s">
        <v>84</v>
      </c>
      <c r="U2334" t="s">
        <v>4265</v>
      </c>
      <c r="V2334" t="s">
        <v>85</v>
      </c>
      <c r="W2334" t="str">
        <f t="shared" ca="1" si="108"/>
        <v/>
      </c>
      <c r="X2334" t="str">
        <f t="shared" si="109"/>
        <v/>
      </c>
      <c r="Y2334" t="str">
        <f t="shared" ca="1" si="110"/>
        <v/>
      </c>
    </row>
    <row r="2335" spans="1:25" x14ac:dyDescent="0.25">
      <c r="A2335">
        <v>3325</v>
      </c>
      <c r="B2335" t="s">
        <v>98</v>
      </c>
      <c r="C2335" t="s">
        <v>79</v>
      </c>
      <c r="D2335" t="s">
        <v>80</v>
      </c>
      <c r="E2335" t="s">
        <v>28</v>
      </c>
      <c r="F2335" t="s">
        <v>81</v>
      </c>
      <c r="G2335" t="s">
        <v>11129</v>
      </c>
      <c r="H2335" t="s">
        <v>7931</v>
      </c>
      <c r="I2335" t="s">
        <v>7931</v>
      </c>
      <c r="J2335" s="49" t="s">
        <v>11130</v>
      </c>
      <c r="K2335" t="s">
        <v>82</v>
      </c>
      <c r="L2335" t="s">
        <v>83</v>
      </c>
      <c r="M2335" s="50">
        <v>42646</v>
      </c>
      <c r="N2335" s="50">
        <v>42656</v>
      </c>
      <c r="O2335" s="51">
        <v>0</v>
      </c>
      <c r="P2335" s="51">
        <v>0</v>
      </c>
      <c r="Q2335">
        <v>0</v>
      </c>
      <c r="R2335" s="49" t="s">
        <v>11131</v>
      </c>
      <c r="S2335" s="49" t="s">
        <v>86</v>
      </c>
      <c r="T2335" t="s">
        <v>84</v>
      </c>
      <c r="U2335" t="s">
        <v>4265</v>
      </c>
      <c r="V2335" t="s">
        <v>85</v>
      </c>
      <c r="W2335" t="str">
        <f t="shared" ca="1" si="108"/>
        <v/>
      </c>
      <c r="X2335" t="str">
        <f t="shared" si="109"/>
        <v/>
      </c>
      <c r="Y2335">
        <f t="shared" ca="1" si="110"/>
        <v>1</v>
      </c>
    </row>
    <row r="2336" spans="1:25" x14ac:dyDescent="0.25">
      <c r="A2336">
        <v>3326</v>
      </c>
      <c r="B2336" t="s">
        <v>98</v>
      </c>
      <c r="C2336" t="s">
        <v>949</v>
      </c>
      <c r="D2336" t="s">
        <v>80</v>
      </c>
      <c r="E2336" t="s">
        <v>1809</v>
      </c>
      <c r="F2336" t="s">
        <v>81</v>
      </c>
      <c r="G2336" t="s">
        <v>11132</v>
      </c>
      <c r="H2336" t="s">
        <v>11121</v>
      </c>
      <c r="I2336" t="s">
        <v>11121</v>
      </c>
      <c r="J2336" s="49" t="s">
        <v>11133</v>
      </c>
      <c r="K2336" t="s">
        <v>82</v>
      </c>
      <c r="L2336" t="s">
        <v>83</v>
      </c>
      <c r="M2336" s="50">
        <v>42647</v>
      </c>
      <c r="N2336" s="50">
        <v>42647</v>
      </c>
      <c r="O2336" s="51">
        <v>48</v>
      </c>
      <c r="P2336" s="51">
        <v>0</v>
      </c>
      <c r="Q2336">
        <v>100</v>
      </c>
      <c r="R2336" s="49" t="s">
        <v>11134</v>
      </c>
      <c r="S2336" s="49" t="s">
        <v>11133</v>
      </c>
      <c r="T2336" t="s">
        <v>84</v>
      </c>
      <c r="U2336" t="s">
        <v>4265</v>
      </c>
      <c r="V2336" t="s">
        <v>85</v>
      </c>
      <c r="W2336" t="str">
        <f t="shared" ca="1" si="108"/>
        <v/>
      </c>
      <c r="X2336" t="str">
        <f t="shared" si="109"/>
        <v/>
      </c>
      <c r="Y2336" t="str">
        <f t="shared" ca="1" si="110"/>
        <v/>
      </c>
    </row>
    <row r="2337" spans="1:25" x14ac:dyDescent="0.25">
      <c r="A2337">
        <v>3327</v>
      </c>
      <c r="B2337" t="s">
        <v>98</v>
      </c>
      <c r="C2337" t="s">
        <v>79</v>
      </c>
      <c r="D2337" t="s">
        <v>80</v>
      </c>
      <c r="E2337" t="s">
        <v>22</v>
      </c>
      <c r="F2337" t="s">
        <v>81</v>
      </c>
      <c r="G2337" t="s">
        <v>11135</v>
      </c>
      <c r="H2337" t="s">
        <v>11121</v>
      </c>
      <c r="I2337" t="s">
        <v>11121</v>
      </c>
      <c r="J2337" s="49" t="s">
        <v>11136</v>
      </c>
      <c r="K2337" t="s">
        <v>82</v>
      </c>
      <c r="L2337" t="s">
        <v>83</v>
      </c>
      <c r="M2337" s="50">
        <v>42646</v>
      </c>
      <c r="N2337" s="50">
        <v>42646</v>
      </c>
      <c r="O2337" s="51">
        <v>0.30000001192092896</v>
      </c>
      <c r="P2337" s="51">
        <v>0</v>
      </c>
      <c r="Q2337">
        <v>100</v>
      </c>
      <c r="R2337" s="49" t="s">
        <v>11137</v>
      </c>
      <c r="S2337" s="49" t="s">
        <v>11138</v>
      </c>
      <c r="T2337" t="s">
        <v>84</v>
      </c>
      <c r="U2337" t="s">
        <v>4265</v>
      </c>
      <c r="V2337" t="s">
        <v>85</v>
      </c>
      <c r="W2337" t="str">
        <f t="shared" ca="1" si="108"/>
        <v/>
      </c>
      <c r="X2337" t="str">
        <f t="shared" si="109"/>
        <v/>
      </c>
      <c r="Y2337" t="str">
        <f t="shared" ca="1" si="110"/>
        <v/>
      </c>
    </row>
    <row r="2338" spans="1:25" x14ac:dyDescent="0.25">
      <c r="A2338">
        <v>3329</v>
      </c>
      <c r="B2338" t="s">
        <v>98</v>
      </c>
      <c r="C2338" t="s">
        <v>79</v>
      </c>
      <c r="D2338" t="s">
        <v>80</v>
      </c>
      <c r="E2338" t="s">
        <v>22</v>
      </c>
      <c r="F2338" t="s">
        <v>3040</v>
      </c>
      <c r="G2338" t="s">
        <v>11139</v>
      </c>
      <c r="H2338" t="s">
        <v>7935</v>
      </c>
      <c r="I2338" t="s">
        <v>7935</v>
      </c>
      <c r="J2338" s="49" t="s">
        <v>11140</v>
      </c>
      <c r="K2338" t="s">
        <v>82</v>
      </c>
      <c r="L2338" t="s">
        <v>83</v>
      </c>
      <c r="M2338" s="50">
        <v>42646</v>
      </c>
      <c r="N2338" s="50">
        <v>42649</v>
      </c>
      <c r="O2338" s="51">
        <v>2</v>
      </c>
      <c r="P2338" s="51">
        <v>0</v>
      </c>
      <c r="Q2338">
        <v>100</v>
      </c>
      <c r="R2338" s="49" t="s">
        <v>11141</v>
      </c>
      <c r="S2338" s="49" t="s">
        <v>11140</v>
      </c>
      <c r="T2338" t="s">
        <v>84</v>
      </c>
      <c r="U2338" t="s">
        <v>4265</v>
      </c>
      <c r="V2338" t="s">
        <v>85</v>
      </c>
      <c r="W2338" t="str">
        <f t="shared" ca="1" si="108"/>
        <v/>
      </c>
      <c r="X2338">
        <f t="shared" si="109"/>
        <v>1</v>
      </c>
      <c r="Y2338" t="str">
        <f t="shared" ca="1" si="110"/>
        <v/>
      </c>
    </row>
    <row r="2339" spans="1:25" x14ac:dyDescent="0.25">
      <c r="A2339">
        <v>3336</v>
      </c>
      <c r="B2339" t="s">
        <v>98</v>
      </c>
      <c r="C2339" t="s">
        <v>79</v>
      </c>
      <c r="D2339" t="s">
        <v>80</v>
      </c>
      <c r="E2339" t="s">
        <v>22</v>
      </c>
      <c r="F2339" t="s">
        <v>81</v>
      </c>
      <c r="G2339" t="s">
        <v>11142</v>
      </c>
      <c r="H2339" t="s">
        <v>11121</v>
      </c>
      <c r="I2339" t="s">
        <v>11121</v>
      </c>
      <c r="J2339" s="49" t="s">
        <v>11143</v>
      </c>
      <c r="K2339" t="s">
        <v>82</v>
      </c>
      <c r="L2339" t="s">
        <v>83</v>
      </c>
      <c r="M2339" s="50">
        <v>42646</v>
      </c>
      <c r="N2339" s="50">
        <v>42646</v>
      </c>
      <c r="O2339" s="51">
        <v>1</v>
      </c>
      <c r="P2339" s="51">
        <v>0</v>
      </c>
      <c r="Q2339">
        <v>100</v>
      </c>
      <c r="R2339" s="49" t="s">
        <v>11144</v>
      </c>
      <c r="S2339" s="49" t="s">
        <v>11145</v>
      </c>
      <c r="T2339" t="s">
        <v>84</v>
      </c>
      <c r="U2339" t="s">
        <v>4265</v>
      </c>
      <c r="V2339" t="s">
        <v>85</v>
      </c>
      <c r="W2339" t="str">
        <f t="shared" ca="1" si="108"/>
        <v/>
      </c>
      <c r="X2339" t="str">
        <f t="shared" si="109"/>
        <v/>
      </c>
      <c r="Y2339" t="str">
        <f t="shared" ca="1" si="110"/>
        <v/>
      </c>
    </row>
    <row r="2340" spans="1:25" x14ac:dyDescent="0.25">
      <c r="A2340">
        <v>3339</v>
      </c>
      <c r="B2340" t="s">
        <v>98</v>
      </c>
      <c r="C2340" t="s">
        <v>79</v>
      </c>
      <c r="D2340" t="s">
        <v>80</v>
      </c>
      <c r="E2340" t="s">
        <v>22</v>
      </c>
      <c r="F2340" t="s">
        <v>81</v>
      </c>
      <c r="G2340" t="s">
        <v>11146</v>
      </c>
      <c r="H2340" t="s">
        <v>11121</v>
      </c>
      <c r="I2340" t="s">
        <v>11121</v>
      </c>
      <c r="J2340" s="49" t="s">
        <v>11147</v>
      </c>
      <c r="K2340" t="s">
        <v>82</v>
      </c>
      <c r="L2340" t="s">
        <v>83</v>
      </c>
      <c r="M2340" s="50">
        <v>42646</v>
      </c>
      <c r="N2340" s="50">
        <v>42646</v>
      </c>
      <c r="O2340" s="51">
        <v>1</v>
      </c>
      <c r="P2340" s="51">
        <v>0</v>
      </c>
      <c r="Q2340">
        <v>100</v>
      </c>
      <c r="R2340" s="49" t="s">
        <v>11148</v>
      </c>
      <c r="S2340" s="49" t="s">
        <v>11147</v>
      </c>
      <c r="T2340" t="s">
        <v>84</v>
      </c>
      <c r="U2340" t="s">
        <v>4265</v>
      </c>
      <c r="V2340" t="s">
        <v>85</v>
      </c>
      <c r="W2340" t="str">
        <f t="shared" ca="1" si="108"/>
        <v/>
      </c>
      <c r="X2340" t="str">
        <f t="shared" si="109"/>
        <v/>
      </c>
      <c r="Y2340" t="str">
        <f t="shared" ca="1" si="110"/>
        <v/>
      </c>
    </row>
    <row r="2341" spans="1:25" x14ac:dyDescent="0.25">
      <c r="A2341">
        <v>3342</v>
      </c>
      <c r="B2341" t="s">
        <v>98</v>
      </c>
      <c r="C2341" t="s">
        <v>79</v>
      </c>
      <c r="D2341" t="s">
        <v>80</v>
      </c>
      <c r="E2341" t="s">
        <v>22</v>
      </c>
      <c r="F2341" t="s">
        <v>81</v>
      </c>
      <c r="G2341" t="s">
        <v>11149</v>
      </c>
      <c r="H2341" t="s">
        <v>7931</v>
      </c>
      <c r="I2341" t="s">
        <v>7931</v>
      </c>
      <c r="J2341" s="49" t="s">
        <v>11150</v>
      </c>
      <c r="K2341" t="s">
        <v>82</v>
      </c>
      <c r="L2341" t="s">
        <v>83</v>
      </c>
      <c r="M2341" s="50">
        <v>42646</v>
      </c>
      <c r="N2341" s="50">
        <v>42653</v>
      </c>
      <c r="O2341" s="51">
        <v>6</v>
      </c>
      <c r="P2341" s="51">
        <v>0</v>
      </c>
      <c r="Q2341">
        <v>100</v>
      </c>
      <c r="R2341" s="49" t="s">
        <v>11151</v>
      </c>
      <c r="S2341" s="49" t="s">
        <v>11150</v>
      </c>
      <c r="T2341" t="s">
        <v>84</v>
      </c>
      <c r="U2341" t="s">
        <v>4265</v>
      </c>
      <c r="V2341" t="s">
        <v>85</v>
      </c>
      <c r="W2341" t="str">
        <f t="shared" ca="1" si="108"/>
        <v/>
      </c>
      <c r="X2341">
        <f t="shared" si="109"/>
        <v>1</v>
      </c>
      <c r="Y2341" t="str">
        <f t="shared" ca="1" si="110"/>
        <v/>
      </c>
    </row>
    <row r="2342" spans="1:25" x14ac:dyDescent="0.25">
      <c r="A2342">
        <v>3345</v>
      </c>
      <c r="B2342" t="s">
        <v>98</v>
      </c>
      <c r="C2342" t="s">
        <v>79</v>
      </c>
      <c r="D2342" t="s">
        <v>80</v>
      </c>
      <c r="E2342" t="s">
        <v>22</v>
      </c>
      <c r="F2342" t="s">
        <v>81</v>
      </c>
      <c r="G2342" t="s">
        <v>11152</v>
      </c>
      <c r="H2342" t="s">
        <v>11153</v>
      </c>
      <c r="I2342" t="s">
        <v>11153</v>
      </c>
      <c r="J2342" s="49" t="s">
        <v>11154</v>
      </c>
      <c r="K2342" t="s">
        <v>82</v>
      </c>
      <c r="L2342" t="s">
        <v>83</v>
      </c>
      <c r="M2342" s="50">
        <v>42646</v>
      </c>
      <c r="N2342" s="50">
        <v>42646</v>
      </c>
      <c r="O2342" s="51">
        <v>3</v>
      </c>
      <c r="P2342" s="51">
        <v>0</v>
      </c>
      <c r="Q2342">
        <v>100</v>
      </c>
      <c r="R2342" s="49" t="s">
        <v>11155</v>
      </c>
      <c r="S2342" s="49" t="s">
        <v>11154</v>
      </c>
      <c r="T2342" t="s">
        <v>84</v>
      </c>
      <c r="U2342" t="s">
        <v>4265</v>
      </c>
      <c r="V2342" t="s">
        <v>85</v>
      </c>
      <c r="W2342" t="str">
        <f t="shared" ca="1" si="108"/>
        <v/>
      </c>
      <c r="X2342" t="str">
        <f t="shared" si="109"/>
        <v/>
      </c>
      <c r="Y2342" t="str">
        <f t="shared" ca="1" si="110"/>
        <v/>
      </c>
    </row>
    <row r="2343" spans="1:25" x14ac:dyDescent="0.25">
      <c r="A2343">
        <v>3349</v>
      </c>
      <c r="B2343" t="s">
        <v>98</v>
      </c>
      <c r="C2343" t="s">
        <v>79</v>
      </c>
      <c r="D2343" t="s">
        <v>80</v>
      </c>
      <c r="E2343" t="s">
        <v>22</v>
      </c>
      <c r="F2343" t="s">
        <v>81</v>
      </c>
      <c r="G2343" t="s">
        <v>11156</v>
      </c>
      <c r="H2343" t="s">
        <v>7931</v>
      </c>
      <c r="I2343" t="s">
        <v>7931</v>
      </c>
      <c r="J2343" s="49" t="s">
        <v>11157</v>
      </c>
      <c r="K2343" t="s">
        <v>82</v>
      </c>
      <c r="L2343" t="s">
        <v>83</v>
      </c>
      <c r="M2343" s="50">
        <v>42646</v>
      </c>
      <c r="N2343" s="50">
        <v>42647</v>
      </c>
      <c r="O2343" s="51">
        <v>0</v>
      </c>
      <c r="P2343" s="51">
        <v>0</v>
      </c>
      <c r="Q2343">
        <v>100</v>
      </c>
      <c r="R2343" s="49" t="s">
        <v>11158</v>
      </c>
      <c r="S2343" s="49" t="s">
        <v>11157</v>
      </c>
      <c r="T2343" t="s">
        <v>84</v>
      </c>
      <c r="U2343" t="s">
        <v>4265</v>
      </c>
      <c r="V2343" t="s">
        <v>85</v>
      </c>
      <c r="W2343" t="str">
        <f t="shared" ca="1" si="108"/>
        <v/>
      </c>
      <c r="X2343">
        <f t="shared" si="109"/>
        <v>1</v>
      </c>
      <c r="Y2343" t="str">
        <f t="shared" ca="1" si="110"/>
        <v/>
      </c>
    </row>
    <row r="2344" spans="1:25" x14ac:dyDescent="0.25">
      <c r="A2344">
        <v>3350</v>
      </c>
      <c r="B2344" t="s">
        <v>98</v>
      </c>
      <c r="C2344" t="s">
        <v>79</v>
      </c>
      <c r="D2344" t="s">
        <v>80</v>
      </c>
      <c r="E2344" t="s">
        <v>22</v>
      </c>
      <c r="F2344" t="s">
        <v>81</v>
      </c>
      <c r="G2344" t="s">
        <v>11159</v>
      </c>
      <c r="H2344" t="s">
        <v>7931</v>
      </c>
      <c r="I2344" t="s">
        <v>7931</v>
      </c>
      <c r="J2344" s="49" t="s">
        <v>11160</v>
      </c>
      <c r="K2344" t="s">
        <v>82</v>
      </c>
      <c r="L2344" t="s">
        <v>83</v>
      </c>
      <c r="M2344" s="50">
        <v>42646</v>
      </c>
      <c r="N2344" s="50">
        <v>42646</v>
      </c>
      <c r="O2344" s="51">
        <v>0</v>
      </c>
      <c r="P2344" s="51">
        <v>0</v>
      </c>
      <c r="Q2344">
        <v>100</v>
      </c>
      <c r="R2344" s="49" t="s">
        <v>11161</v>
      </c>
      <c r="S2344" s="49" t="s">
        <v>11160</v>
      </c>
      <c r="T2344" t="s">
        <v>84</v>
      </c>
      <c r="U2344" t="s">
        <v>4265</v>
      </c>
      <c r="V2344" t="s">
        <v>85</v>
      </c>
      <c r="W2344" t="str">
        <f t="shared" ca="1" si="108"/>
        <v/>
      </c>
      <c r="X2344" t="str">
        <f t="shared" si="109"/>
        <v/>
      </c>
      <c r="Y2344" t="str">
        <f t="shared" ca="1" si="110"/>
        <v/>
      </c>
    </row>
    <row r="2345" spans="1:25" x14ac:dyDescent="0.25">
      <c r="A2345">
        <v>3366</v>
      </c>
      <c r="B2345" t="s">
        <v>98</v>
      </c>
      <c r="C2345" t="s">
        <v>87</v>
      </c>
      <c r="D2345" t="s">
        <v>80</v>
      </c>
      <c r="E2345" t="s">
        <v>22</v>
      </c>
      <c r="F2345" t="s">
        <v>927</v>
      </c>
      <c r="G2345" t="s">
        <v>11162</v>
      </c>
      <c r="H2345" t="s">
        <v>7919</v>
      </c>
      <c r="I2345" t="s">
        <v>7919</v>
      </c>
      <c r="J2345" s="49" t="s">
        <v>11163</v>
      </c>
      <c r="K2345" t="s">
        <v>82</v>
      </c>
      <c r="L2345" t="s">
        <v>83</v>
      </c>
      <c r="M2345" s="50">
        <v>42646</v>
      </c>
      <c r="N2345" s="50">
        <v>42646</v>
      </c>
      <c r="O2345" s="51">
        <v>0</v>
      </c>
      <c r="P2345" s="51">
        <v>0</v>
      </c>
      <c r="Q2345">
        <v>100</v>
      </c>
      <c r="R2345" s="49" t="s">
        <v>11163</v>
      </c>
      <c r="S2345" s="49" t="s">
        <v>11163</v>
      </c>
      <c r="T2345" t="s">
        <v>84</v>
      </c>
      <c r="U2345" t="s">
        <v>4265</v>
      </c>
      <c r="V2345" t="s">
        <v>85</v>
      </c>
      <c r="W2345" t="str">
        <f t="shared" ca="1" si="108"/>
        <v/>
      </c>
      <c r="X2345" t="str">
        <f t="shared" si="109"/>
        <v/>
      </c>
      <c r="Y2345" t="str">
        <f t="shared" ca="1" si="110"/>
        <v/>
      </c>
    </row>
    <row r="2346" spans="1:25" x14ac:dyDescent="0.25">
      <c r="A2346">
        <v>3368</v>
      </c>
      <c r="B2346" t="s">
        <v>98</v>
      </c>
      <c r="C2346" t="s">
        <v>87</v>
      </c>
      <c r="D2346" t="s">
        <v>80</v>
      </c>
      <c r="E2346" t="s">
        <v>22</v>
      </c>
      <c r="F2346" t="s">
        <v>927</v>
      </c>
      <c r="G2346" t="s">
        <v>11164</v>
      </c>
      <c r="H2346" t="s">
        <v>7919</v>
      </c>
      <c r="I2346" t="s">
        <v>7919</v>
      </c>
      <c r="J2346" s="49" t="s">
        <v>11165</v>
      </c>
      <c r="K2346" t="s">
        <v>82</v>
      </c>
      <c r="L2346" t="s">
        <v>83</v>
      </c>
      <c r="M2346" s="50">
        <v>42646</v>
      </c>
      <c r="N2346" s="50">
        <v>42646</v>
      </c>
      <c r="O2346" s="51">
        <v>0</v>
      </c>
      <c r="P2346" s="51">
        <v>0</v>
      </c>
      <c r="Q2346">
        <v>100</v>
      </c>
      <c r="R2346" s="49" t="s">
        <v>11165</v>
      </c>
      <c r="S2346" s="49" t="s">
        <v>11165</v>
      </c>
      <c r="T2346" t="s">
        <v>84</v>
      </c>
      <c r="U2346" t="s">
        <v>4265</v>
      </c>
      <c r="V2346" t="s">
        <v>85</v>
      </c>
      <c r="W2346" t="str">
        <f t="shared" ca="1" si="108"/>
        <v/>
      </c>
      <c r="X2346" t="str">
        <f t="shared" si="109"/>
        <v/>
      </c>
      <c r="Y2346" t="str">
        <f t="shared" ca="1" si="110"/>
        <v/>
      </c>
    </row>
    <row r="2347" spans="1:25" x14ac:dyDescent="0.25">
      <c r="A2347">
        <v>3376</v>
      </c>
      <c r="B2347" t="s">
        <v>98</v>
      </c>
      <c r="C2347" t="s">
        <v>79</v>
      </c>
      <c r="D2347" t="s">
        <v>80</v>
      </c>
      <c r="E2347" t="s">
        <v>22</v>
      </c>
      <c r="F2347" t="s">
        <v>81</v>
      </c>
      <c r="G2347" t="s">
        <v>11166</v>
      </c>
      <c r="H2347" t="s">
        <v>11153</v>
      </c>
      <c r="I2347" t="s">
        <v>11153</v>
      </c>
      <c r="J2347" s="49" t="s">
        <v>11167</v>
      </c>
      <c r="K2347" t="s">
        <v>82</v>
      </c>
      <c r="L2347" t="s">
        <v>83</v>
      </c>
      <c r="M2347" s="50">
        <v>42646</v>
      </c>
      <c r="N2347" s="50">
        <v>42646</v>
      </c>
      <c r="O2347" s="51">
        <v>2</v>
      </c>
      <c r="P2347" s="51">
        <v>0</v>
      </c>
      <c r="Q2347">
        <v>100</v>
      </c>
      <c r="R2347" s="49" t="s">
        <v>11168</v>
      </c>
      <c r="S2347" s="49" t="s">
        <v>11167</v>
      </c>
      <c r="T2347" t="s">
        <v>84</v>
      </c>
      <c r="U2347" t="s">
        <v>4265</v>
      </c>
      <c r="V2347" t="s">
        <v>85</v>
      </c>
      <c r="W2347" t="str">
        <f t="shared" ca="1" si="108"/>
        <v/>
      </c>
      <c r="X2347" t="str">
        <f t="shared" si="109"/>
        <v/>
      </c>
      <c r="Y2347" t="str">
        <f t="shared" ca="1" si="110"/>
        <v/>
      </c>
    </row>
    <row r="2348" spans="1:25" x14ac:dyDescent="0.25">
      <c r="A2348">
        <v>3390</v>
      </c>
      <c r="B2348" t="s">
        <v>98</v>
      </c>
      <c r="C2348" t="s">
        <v>87</v>
      </c>
      <c r="D2348" t="s">
        <v>80</v>
      </c>
      <c r="E2348" t="s">
        <v>22</v>
      </c>
      <c r="F2348" t="s">
        <v>92</v>
      </c>
      <c r="G2348" t="s">
        <v>11169</v>
      </c>
      <c r="H2348" t="s">
        <v>7972</v>
      </c>
      <c r="I2348" t="s">
        <v>7972</v>
      </c>
      <c r="J2348" s="49" t="s">
        <v>11170</v>
      </c>
      <c r="K2348" t="s">
        <v>82</v>
      </c>
      <c r="L2348" t="s">
        <v>83</v>
      </c>
      <c r="M2348" s="50">
        <v>42646</v>
      </c>
      <c r="N2348" s="50">
        <v>42647</v>
      </c>
      <c r="O2348" s="51">
        <v>0</v>
      </c>
      <c r="P2348" s="51">
        <v>0</v>
      </c>
      <c r="Q2348">
        <v>100</v>
      </c>
      <c r="R2348" s="49" t="s">
        <v>11171</v>
      </c>
      <c r="S2348" s="49" t="s">
        <v>86</v>
      </c>
      <c r="T2348" t="s">
        <v>84</v>
      </c>
      <c r="U2348" t="s">
        <v>4265</v>
      </c>
      <c r="V2348" t="s">
        <v>85</v>
      </c>
      <c r="W2348" t="str">
        <f t="shared" ca="1" si="108"/>
        <v/>
      </c>
      <c r="X2348">
        <f t="shared" si="109"/>
        <v>1</v>
      </c>
      <c r="Y2348" t="str">
        <f t="shared" ca="1" si="110"/>
        <v/>
      </c>
    </row>
    <row r="2349" spans="1:25" x14ac:dyDescent="0.25">
      <c r="A2349">
        <v>3410</v>
      </c>
      <c r="B2349" t="s">
        <v>98</v>
      </c>
      <c r="C2349" t="s">
        <v>87</v>
      </c>
      <c r="D2349" t="s">
        <v>80</v>
      </c>
      <c r="E2349" t="s">
        <v>22</v>
      </c>
      <c r="F2349" t="s">
        <v>81</v>
      </c>
      <c r="G2349" t="s">
        <v>11172</v>
      </c>
      <c r="H2349" t="s">
        <v>7919</v>
      </c>
      <c r="I2349" t="s">
        <v>7919</v>
      </c>
      <c r="J2349" s="49" t="s">
        <v>11173</v>
      </c>
      <c r="K2349" t="s">
        <v>82</v>
      </c>
      <c r="L2349" t="s">
        <v>83</v>
      </c>
      <c r="M2349" s="50">
        <v>42646</v>
      </c>
      <c r="N2349" s="50">
        <v>42646</v>
      </c>
      <c r="O2349" s="51">
        <v>0</v>
      </c>
      <c r="P2349" s="51">
        <v>0</v>
      </c>
      <c r="Q2349">
        <v>100</v>
      </c>
      <c r="R2349" s="49" t="s">
        <v>11173</v>
      </c>
      <c r="S2349" s="49" t="s">
        <v>11173</v>
      </c>
      <c r="T2349" t="s">
        <v>84</v>
      </c>
      <c r="U2349" t="s">
        <v>4265</v>
      </c>
      <c r="V2349" t="s">
        <v>85</v>
      </c>
      <c r="W2349" t="str">
        <f t="shared" ca="1" si="108"/>
        <v/>
      </c>
      <c r="X2349" t="str">
        <f t="shared" si="109"/>
        <v/>
      </c>
      <c r="Y2349" t="str">
        <f t="shared" ca="1" si="110"/>
        <v/>
      </c>
    </row>
    <row r="2350" spans="1:25" x14ac:dyDescent="0.25">
      <c r="A2350">
        <v>3413</v>
      </c>
      <c r="B2350" t="s">
        <v>98</v>
      </c>
      <c r="C2350" t="s">
        <v>87</v>
      </c>
      <c r="D2350" t="s">
        <v>80</v>
      </c>
      <c r="E2350" t="s">
        <v>1809</v>
      </c>
      <c r="F2350" t="s">
        <v>81</v>
      </c>
      <c r="G2350" t="s">
        <v>11174</v>
      </c>
      <c r="H2350" t="s">
        <v>11121</v>
      </c>
      <c r="I2350" t="s">
        <v>11175</v>
      </c>
      <c r="J2350" s="49" t="s">
        <v>11176</v>
      </c>
      <c r="K2350" t="s">
        <v>82</v>
      </c>
      <c r="L2350" t="s">
        <v>83</v>
      </c>
      <c r="M2350" s="50">
        <v>42646</v>
      </c>
      <c r="N2350" s="50">
        <v>42646</v>
      </c>
      <c r="O2350" s="51">
        <v>2</v>
      </c>
      <c r="P2350" s="51">
        <v>0</v>
      </c>
      <c r="Q2350">
        <v>100</v>
      </c>
      <c r="R2350" s="49" t="s">
        <v>11177</v>
      </c>
      <c r="S2350" s="49" t="s">
        <v>11176</v>
      </c>
      <c r="T2350" t="s">
        <v>84</v>
      </c>
      <c r="U2350" t="s">
        <v>4265</v>
      </c>
      <c r="V2350" t="s">
        <v>85</v>
      </c>
      <c r="W2350" t="str">
        <f t="shared" ca="1" si="108"/>
        <v/>
      </c>
      <c r="X2350" t="str">
        <f t="shared" si="109"/>
        <v/>
      </c>
      <c r="Y2350" t="str">
        <f t="shared" ca="1" si="110"/>
        <v/>
      </c>
    </row>
    <row r="2351" spans="1:25" x14ac:dyDescent="0.25">
      <c r="A2351">
        <v>3425</v>
      </c>
      <c r="B2351" t="s">
        <v>98</v>
      </c>
      <c r="C2351" t="s">
        <v>87</v>
      </c>
      <c r="D2351" t="s">
        <v>80</v>
      </c>
      <c r="E2351" t="s">
        <v>22</v>
      </c>
      <c r="F2351" t="s">
        <v>88</v>
      </c>
      <c r="G2351" t="s">
        <v>11178</v>
      </c>
      <c r="H2351" t="s">
        <v>7972</v>
      </c>
      <c r="I2351" t="s">
        <v>7972</v>
      </c>
      <c r="J2351" s="49" t="s">
        <v>11179</v>
      </c>
      <c r="K2351" t="s">
        <v>82</v>
      </c>
      <c r="L2351" t="s">
        <v>83</v>
      </c>
      <c r="M2351" s="50">
        <v>42647</v>
      </c>
      <c r="N2351" s="50">
        <v>42647</v>
      </c>
      <c r="O2351" s="51">
        <v>0</v>
      </c>
      <c r="P2351" s="51">
        <v>0</v>
      </c>
      <c r="Q2351">
        <v>100</v>
      </c>
      <c r="R2351" s="49" t="s">
        <v>11180</v>
      </c>
      <c r="S2351" s="49" t="s">
        <v>86</v>
      </c>
      <c r="T2351" t="s">
        <v>84</v>
      </c>
      <c r="U2351" t="s">
        <v>4265</v>
      </c>
      <c r="V2351" t="s">
        <v>85</v>
      </c>
      <c r="W2351" t="str">
        <f t="shared" ca="1" si="108"/>
        <v/>
      </c>
      <c r="X2351" t="str">
        <f t="shared" si="109"/>
        <v/>
      </c>
      <c r="Y2351" t="str">
        <f t="shared" ca="1" si="110"/>
        <v/>
      </c>
    </row>
    <row r="2352" spans="1:25" x14ac:dyDescent="0.25">
      <c r="A2352">
        <v>3429</v>
      </c>
      <c r="B2352" t="s">
        <v>98</v>
      </c>
      <c r="C2352" t="s">
        <v>87</v>
      </c>
      <c r="D2352" t="s">
        <v>80</v>
      </c>
      <c r="E2352" t="s">
        <v>22</v>
      </c>
      <c r="F2352" t="s">
        <v>927</v>
      </c>
      <c r="G2352" t="s">
        <v>11181</v>
      </c>
      <c r="H2352" t="s">
        <v>7919</v>
      </c>
      <c r="I2352" t="s">
        <v>7919</v>
      </c>
      <c r="J2352" s="49" t="s">
        <v>11182</v>
      </c>
      <c r="K2352" t="s">
        <v>82</v>
      </c>
      <c r="L2352" t="s">
        <v>83</v>
      </c>
      <c r="M2352" s="50">
        <v>42647</v>
      </c>
      <c r="N2352" s="50">
        <v>42647</v>
      </c>
      <c r="O2352" s="51">
        <v>0</v>
      </c>
      <c r="P2352" s="51">
        <v>0</v>
      </c>
      <c r="Q2352">
        <v>100</v>
      </c>
      <c r="R2352" s="49" t="s">
        <v>11183</v>
      </c>
      <c r="S2352" s="49" t="s">
        <v>11182</v>
      </c>
      <c r="T2352" t="s">
        <v>84</v>
      </c>
      <c r="U2352" t="s">
        <v>4265</v>
      </c>
      <c r="V2352" t="s">
        <v>85</v>
      </c>
      <c r="W2352" t="str">
        <f t="shared" ca="1" si="108"/>
        <v/>
      </c>
      <c r="X2352" t="str">
        <f t="shared" si="109"/>
        <v/>
      </c>
      <c r="Y2352" t="str">
        <f t="shared" ca="1" si="110"/>
        <v/>
      </c>
    </row>
    <row r="2353" spans="1:25" x14ac:dyDescent="0.25">
      <c r="A2353">
        <v>3433</v>
      </c>
      <c r="B2353" t="s">
        <v>98</v>
      </c>
      <c r="C2353" t="s">
        <v>79</v>
      </c>
      <c r="D2353" t="s">
        <v>80</v>
      </c>
      <c r="E2353" t="s">
        <v>22</v>
      </c>
      <c r="F2353" t="s">
        <v>81</v>
      </c>
      <c r="G2353" t="s">
        <v>11184</v>
      </c>
      <c r="H2353" t="s">
        <v>7931</v>
      </c>
      <c r="I2353" t="s">
        <v>7931</v>
      </c>
      <c r="J2353" s="49" t="s">
        <v>11185</v>
      </c>
      <c r="K2353" t="s">
        <v>82</v>
      </c>
      <c r="L2353" t="s">
        <v>83</v>
      </c>
      <c r="M2353" s="50">
        <v>42647</v>
      </c>
      <c r="N2353" s="50">
        <v>42647</v>
      </c>
      <c r="O2353" s="51">
        <v>4</v>
      </c>
      <c r="P2353" s="51">
        <v>0</v>
      </c>
      <c r="Q2353">
        <v>100</v>
      </c>
      <c r="R2353" s="49" t="s">
        <v>11186</v>
      </c>
      <c r="S2353" s="49" t="s">
        <v>11185</v>
      </c>
      <c r="T2353" t="s">
        <v>84</v>
      </c>
      <c r="U2353" t="s">
        <v>919</v>
      </c>
      <c r="V2353" t="s">
        <v>85</v>
      </c>
      <c r="W2353" t="str">
        <f t="shared" ca="1" si="108"/>
        <v/>
      </c>
      <c r="X2353" t="str">
        <f t="shared" si="109"/>
        <v/>
      </c>
      <c r="Y2353" t="str">
        <f t="shared" ca="1" si="110"/>
        <v/>
      </c>
    </row>
    <row r="2354" spans="1:25" x14ac:dyDescent="0.25">
      <c r="A2354">
        <v>3435</v>
      </c>
      <c r="B2354" t="s">
        <v>98</v>
      </c>
      <c r="C2354" t="s">
        <v>87</v>
      </c>
      <c r="D2354" t="s">
        <v>80</v>
      </c>
      <c r="E2354" t="s">
        <v>22</v>
      </c>
      <c r="F2354" t="s">
        <v>81</v>
      </c>
      <c r="G2354" t="s">
        <v>11187</v>
      </c>
      <c r="H2354" t="s">
        <v>11121</v>
      </c>
      <c r="I2354" t="s">
        <v>11121</v>
      </c>
      <c r="J2354" s="49" t="s">
        <v>11188</v>
      </c>
      <c r="K2354" t="s">
        <v>82</v>
      </c>
      <c r="L2354" t="s">
        <v>83</v>
      </c>
      <c r="M2354" s="50">
        <v>42647</v>
      </c>
      <c r="N2354" s="50">
        <v>42647</v>
      </c>
      <c r="O2354" s="51">
        <v>0.30000001192092896</v>
      </c>
      <c r="P2354" s="51">
        <v>0</v>
      </c>
      <c r="Q2354">
        <v>100</v>
      </c>
      <c r="R2354" s="49" t="s">
        <v>11189</v>
      </c>
      <c r="S2354" s="49" t="s">
        <v>11188</v>
      </c>
      <c r="T2354" t="s">
        <v>84</v>
      </c>
      <c r="U2354" t="s">
        <v>4265</v>
      </c>
      <c r="V2354" t="s">
        <v>85</v>
      </c>
      <c r="W2354" t="str">
        <f t="shared" ca="1" si="108"/>
        <v/>
      </c>
      <c r="X2354" t="str">
        <f t="shared" si="109"/>
        <v/>
      </c>
      <c r="Y2354" t="str">
        <f t="shared" ca="1" si="110"/>
        <v/>
      </c>
    </row>
    <row r="2355" spans="1:25" x14ac:dyDescent="0.25">
      <c r="A2355">
        <v>3436</v>
      </c>
      <c r="B2355" t="s">
        <v>98</v>
      </c>
      <c r="C2355" t="s">
        <v>79</v>
      </c>
      <c r="D2355" t="s">
        <v>80</v>
      </c>
      <c r="E2355" t="s">
        <v>26</v>
      </c>
      <c r="F2355" t="s">
        <v>81</v>
      </c>
      <c r="G2355" t="s">
        <v>11190</v>
      </c>
      <c r="H2355" t="s">
        <v>11121</v>
      </c>
      <c r="I2355" t="s">
        <v>11175</v>
      </c>
      <c r="J2355" s="49" t="s">
        <v>11191</v>
      </c>
      <c r="K2355" t="s">
        <v>82</v>
      </c>
      <c r="L2355" t="s">
        <v>83</v>
      </c>
      <c r="M2355" s="50">
        <v>42647</v>
      </c>
      <c r="N2355" s="50">
        <v>42647</v>
      </c>
      <c r="O2355" s="51">
        <v>0.30000001192092896</v>
      </c>
      <c r="P2355" s="51">
        <v>0</v>
      </c>
      <c r="Q2355">
        <v>0</v>
      </c>
      <c r="R2355" s="49" t="s">
        <v>11191</v>
      </c>
      <c r="S2355" s="49" t="s">
        <v>86</v>
      </c>
      <c r="T2355" t="s">
        <v>84</v>
      </c>
      <c r="U2355" t="s">
        <v>4265</v>
      </c>
      <c r="V2355" t="s">
        <v>85</v>
      </c>
      <c r="W2355">
        <f t="shared" ca="1" si="108"/>
        <v>1</v>
      </c>
      <c r="X2355" t="str">
        <f t="shared" si="109"/>
        <v/>
      </c>
      <c r="Y2355" t="str">
        <f t="shared" ca="1" si="110"/>
        <v/>
      </c>
    </row>
    <row r="2356" spans="1:25" x14ac:dyDescent="0.25">
      <c r="A2356">
        <v>3439</v>
      </c>
      <c r="B2356" t="s">
        <v>98</v>
      </c>
      <c r="C2356" t="s">
        <v>79</v>
      </c>
      <c r="D2356" t="s">
        <v>80</v>
      </c>
      <c r="E2356" t="s">
        <v>22</v>
      </c>
      <c r="F2356" t="s">
        <v>81</v>
      </c>
      <c r="G2356" t="s">
        <v>11192</v>
      </c>
      <c r="H2356" t="s">
        <v>11153</v>
      </c>
      <c r="I2356" t="s">
        <v>11153</v>
      </c>
      <c r="J2356" s="49" t="s">
        <v>11193</v>
      </c>
      <c r="K2356" t="s">
        <v>82</v>
      </c>
      <c r="L2356" t="s">
        <v>83</v>
      </c>
      <c r="M2356" s="50">
        <v>42647</v>
      </c>
      <c r="N2356" s="50">
        <v>42647</v>
      </c>
      <c r="O2356" s="51">
        <v>2</v>
      </c>
      <c r="P2356" s="51">
        <v>0</v>
      </c>
      <c r="Q2356">
        <v>100</v>
      </c>
      <c r="R2356" s="49" t="s">
        <v>11194</v>
      </c>
      <c r="S2356" s="49" t="s">
        <v>11193</v>
      </c>
      <c r="T2356" t="s">
        <v>84</v>
      </c>
      <c r="U2356" t="s">
        <v>4265</v>
      </c>
      <c r="V2356" t="s">
        <v>85</v>
      </c>
      <c r="W2356" t="str">
        <f t="shared" ca="1" si="108"/>
        <v/>
      </c>
      <c r="X2356" t="str">
        <f t="shared" si="109"/>
        <v/>
      </c>
      <c r="Y2356" t="str">
        <f t="shared" ca="1" si="110"/>
        <v/>
      </c>
    </row>
    <row r="2357" spans="1:25" x14ac:dyDescent="0.25">
      <c r="A2357">
        <v>3451</v>
      </c>
      <c r="B2357" t="s">
        <v>98</v>
      </c>
      <c r="C2357" t="s">
        <v>87</v>
      </c>
      <c r="D2357" t="s">
        <v>80</v>
      </c>
      <c r="E2357" t="s">
        <v>22</v>
      </c>
      <c r="F2357" t="s">
        <v>81</v>
      </c>
      <c r="G2357" t="s">
        <v>11195</v>
      </c>
      <c r="H2357" t="s">
        <v>7914</v>
      </c>
      <c r="I2357" t="s">
        <v>7914</v>
      </c>
      <c r="J2357" s="49" t="s">
        <v>11196</v>
      </c>
      <c r="K2357" t="s">
        <v>82</v>
      </c>
      <c r="L2357" t="s">
        <v>83</v>
      </c>
      <c r="M2357" s="50">
        <v>42647</v>
      </c>
      <c r="N2357" s="50">
        <v>42650</v>
      </c>
      <c r="O2357" s="51">
        <v>32</v>
      </c>
      <c r="P2357" s="51">
        <v>0</v>
      </c>
      <c r="Q2357">
        <v>100</v>
      </c>
      <c r="R2357" s="49" t="s">
        <v>11197</v>
      </c>
      <c r="S2357" s="49" t="s">
        <v>11196</v>
      </c>
      <c r="T2357" t="s">
        <v>84</v>
      </c>
      <c r="U2357" t="s">
        <v>4265</v>
      </c>
      <c r="V2357" t="s">
        <v>85</v>
      </c>
      <c r="W2357" t="str">
        <f t="shared" ca="1" si="108"/>
        <v/>
      </c>
      <c r="X2357">
        <f t="shared" si="109"/>
        <v>1</v>
      </c>
      <c r="Y2357" t="str">
        <f t="shared" ca="1" si="110"/>
        <v/>
      </c>
    </row>
    <row r="2358" spans="1:25" x14ac:dyDescent="0.25">
      <c r="A2358">
        <v>3454</v>
      </c>
      <c r="B2358" t="s">
        <v>98</v>
      </c>
      <c r="C2358" t="s">
        <v>87</v>
      </c>
      <c r="D2358" t="s">
        <v>80</v>
      </c>
      <c r="E2358" t="s">
        <v>22</v>
      </c>
      <c r="F2358" t="s">
        <v>81</v>
      </c>
      <c r="G2358" t="s">
        <v>11198</v>
      </c>
      <c r="H2358" t="s">
        <v>7972</v>
      </c>
      <c r="I2358" t="s">
        <v>7972</v>
      </c>
      <c r="J2358" s="49" t="s">
        <v>11199</v>
      </c>
      <c r="K2358" t="s">
        <v>82</v>
      </c>
      <c r="L2358" t="s">
        <v>83</v>
      </c>
      <c r="M2358" s="50">
        <v>42647</v>
      </c>
      <c r="N2358" s="50">
        <v>42647</v>
      </c>
      <c r="O2358" s="51">
        <v>1</v>
      </c>
      <c r="P2358" s="51">
        <v>0</v>
      </c>
      <c r="Q2358">
        <v>100</v>
      </c>
      <c r="R2358" s="49" t="s">
        <v>11200</v>
      </c>
      <c r="S2358" s="49" t="s">
        <v>86</v>
      </c>
      <c r="T2358" t="s">
        <v>84</v>
      </c>
      <c r="U2358" t="s">
        <v>4265</v>
      </c>
      <c r="V2358" t="s">
        <v>85</v>
      </c>
      <c r="W2358" t="str">
        <f t="shared" ca="1" si="108"/>
        <v/>
      </c>
      <c r="X2358" t="str">
        <f t="shared" si="109"/>
        <v/>
      </c>
      <c r="Y2358" t="str">
        <f t="shared" ca="1" si="110"/>
        <v/>
      </c>
    </row>
    <row r="2359" spans="1:25" x14ac:dyDescent="0.25">
      <c r="A2359">
        <v>3464</v>
      </c>
      <c r="B2359" t="s">
        <v>98</v>
      </c>
      <c r="C2359" t="s">
        <v>79</v>
      </c>
      <c r="D2359" t="s">
        <v>80</v>
      </c>
      <c r="E2359" t="s">
        <v>69</v>
      </c>
      <c r="F2359" t="s">
        <v>81</v>
      </c>
      <c r="G2359" t="s">
        <v>11201</v>
      </c>
      <c r="H2359" t="s">
        <v>68</v>
      </c>
      <c r="I2359" t="s">
        <v>7959</v>
      </c>
      <c r="J2359" s="49" t="s">
        <v>11202</v>
      </c>
      <c r="K2359" t="s">
        <v>82</v>
      </c>
      <c r="L2359" t="s">
        <v>83</v>
      </c>
      <c r="M2359" s="50">
        <v>42647</v>
      </c>
      <c r="N2359" s="50">
        <v>42664</v>
      </c>
      <c r="O2359" s="51">
        <v>4</v>
      </c>
      <c r="P2359" s="51">
        <v>0</v>
      </c>
      <c r="Q2359">
        <v>0</v>
      </c>
      <c r="R2359" s="49" t="s">
        <v>11202</v>
      </c>
      <c r="S2359" s="49" t="s">
        <v>86</v>
      </c>
      <c r="T2359" t="s">
        <v>84</v>
      </c>
      <c r="U2359" t="s">
        <v>4265</v>
      </c>
      <c r="V2359" t="s">
        <v>85</v>
      </c>
      <c r="W2359" t="str">
        <f t="shared" ca="1" si="108"/>
        <v/>
      </c>
      <c r="X2359" t="str">
        <f t="shared" si="109"/>
        <v/>
      </c>
      <c r="Y2359" t="str">
        <f t="shared" ca="1" si="110"/>
        <v/>
      </c>
    </row>
    <row r="2360" spans="1:25" x14ac:dyDescent="0.25">
      <c r="A2360">
        <v>3465</v>
      </c>
      <c r="B2360" t="s">
        <v>98</v>
      </c>
      <c r="C2360" t="s">
        <v>79</v>
      </c>
      <c r="D2360" t="s">
        <v>80</v>
      </c>
      <c r="E2360" t="s">
        <v>69</v>
      </c>
      <c r="F2360" t="s">
        <v>81</v>
      </c>
      <c r="G2360" t="s">
        <v>11203</v>
      </c>
      <c r="H2360" t="s">
        <v>68</v>
      </c>
      <c r="I2360" t="s">
        <v>7959</v>
      </c>
      <c r="J2360" s="49" t="s">
        <v>11204</v>
      </c>
      <c r="K2360" t="s">
        <v>82</v>
      </c>
      <c r="L2360" t="s">
        <v>83</v>
      </c>
      <c r="M2360" s="50">
        <v>42647</v>
      </c>
      <c r="N2360" s="50">
        <v>42664</v>
      </c>
      <c r="O2360" s="51">
        <v>4</v>
      </c>
      <c r="P2360" s="51">
        <v>0</v>
      </c>
      <c r="Q2360">
        <v>0</v>
      </c>
      <c r="R2360" s="49" t="s">
        <v>11204</v>
      </c>
      <c r="S2360" s="49" t="s">
        <v>86</v>
      </c>
      <c r="T2360" t="s">
        <v>84</v>
      </c>
      <c r="U2360" t="s">
        <v>4265</v>
      </c>
      <c r="V2360" t="s">
        <v>85</v>
      </c>
      <c r="W2360" t="str">
        <f t="shared" ca="1" si="108"/>
        <v/>
      </c>
      <c r="X2360" t="str">
        <f t="shared" si="109"/>
        <v/>
      </c>
      <c r="Y2360" t="str">
        <f t="shared" ca="1" si="110"/>
        <v/>
      </c>
    </row>
    <row r="2361" spans="1:25" x14ac:dyDescent="0.25">
      <c r="A2361">
        <v>3466</v>
      </c>
      <c r="B2361" t="s">
        <v>98</v>
      </c>
      <c r="C2361" t="s">
        <v>79</v>
      </c>
      <c r="D2361" t="s">
        <v>80</v>
      </c>
      <c r="E2361" t="s">
        <v>69</v>
      </c>
      <c r="F2361" t="s">
        <v>81</v>
      </c>
      <c r="G2361" t="s">
        <v>11205</v>
      </c>
      <c r="H2361" t="s">
        <v>68</v>
      </c>
      <c r="I2361" t="s">
        <v>7959</v>
      </c>
      <c r="J2361" s="49" t="s">
        <v>11206</v>
      </c>
      <c r="K2361" t="s">
        <v>82</v>
      </c>
      <c r="L2361" t="s">
        <v>83</v>
      </c>
      <c r="M2361" s="50">
        <v>42647</v>
      </c>
      <c r="N2361" s="50">
        <v>42664</v>
      </c>
      <c r="O2361" s="51">
        <v>4</v>
      </c>
      <c r="P2361" s="51">
        <v>0</v>
      </c>
      <c r="Q2361">
        <v>0</v>
      </c>
      <c r="R2361" s="49" t="s">
        <v>11206</v>
      </c>
      <c r="S2361" s="49" t="s">
        <v>86</v>
      </c>
      <c r="T2361" t="s">
        <v>84</v>
      </c>
      <c r="U2361" t="s">
        <v>4265</v>
      </c>
      <c r="V2361" t="s">
        <v>85</v>
      </c>
      <c r="W2361" t="str">
        <f t="shared" ca="1" si="108"/>
        <v/>
      </c>
      <c r="X2361" t="str">
        <f t="shared" si="109"/>
        <v/>
      </c>
      <c r="Y2361" t="str">
        <f t="shared" ca="1" si="110"/>
        <v/>
      </c>
    </row>
    <row r="2362" spans="1:25" x14ac:dyDescent="0.25">
      <c r="A2362">
        <v>3467</v>
      </c>
      <c r="B2362" t="s">
        <v>98</v>
      </c>
      <c r="C2362" t="s">
        <v>79</v>
      </c>
      <c r="D2362" t="s">
        <v>80</v>
      </c>
      <c r="E2362" t="s">
        <v>69</v>
      </c>
      <c r="F2362" t="s">
        <v>81</v>
      </c>
      <c r="G2362" t="s">
        <v>11207</v>
      </c>
      <c r="H2362" t="s">
        <v>68</v>
      </c>
      <c r="I2362" t="s">
        <v>7959</v>
      </c>
      <c r="J2362" s="49" t="s">
        <v>11208</v>
      </c>
      <c r="K2362" t="s">
        <v>82</v>
      </c>
      <c r="L2362" t="s">
        <v>83</v>
      </c>
      <c r="M2362" s="50">
        <v>42647</v>
      </c>
      <c r="N2362" s="50">
        <v>42664</v>
      </c>
      <c r="O2362" s="51">
        <v>4</v>
      </c>
      <c r="P2362" s="51">
        <v>0</v>
      </c>
      <c r="Q2362">
        <v>0</v>
      </c>
      <c r="R2362" s="49" t="s">
        <v>11208</v>
      </c>
      <c r="S2362" s="49" t="s">
        <v>86</v>
      </c>
      <c r="T2362" t="s">
        <v>84</v>
      </c>
      <c r="U2362" t="s">
        <v>4265</v>
      </c>
      <c r="V2362" t="s">
        <v>85</v>
      </c>
      <c r="W2362" t="str">
        <f t="shared" ca="1" si="108"/>
        <v/>
      </c>
      <c r="X2362" t="str">
        <f t="shared" si="109"/>
        <v/>
      </c>
      <c r="Y2362" t="str">
        <f t="shared" ca="1" si="110"/>
        <v/>
      </c>
    </row>
    <row r="2363" spans="1:25" x14ac:dyDescent="0.25">
      <c r="A2363">
        <v>3468</v>
      </c>
      <c r="B2363" t="s">
        <v>98</v>
      </c>
      <c r="C2363" t="s">
        <v>79</v>
      </c>
      <c r="D2363" t="s">
        <v>80</v>
      </c>
      <c r="E2363" t="s">
        <v>69</v>
      </c>
      <c r="F2363" t="s">
        <v>81</v>
      </c>
      <c r="G2363" t="s">
        <v>11209</v>
      </c>
      <c r="H2363" t="s">
        <v>68</v>
      </c>
      <c r="I2363" t="s">
        <v>7959</v>
      </c>
      <c r="J2363" s="49" t="s">
        <v>11210</v>
      </c>
      <c r="K2363" t="s">
        <v>82</v>
      </c>
      <c r="L2363" t="s">
        <v>83</v>
      </c>
      <c r="M2363" s="50">
        <v>42647</v>
      </c>
      <c r="N2363" s="50">
        <v>42664</v>
      </c>
      <c r="O2363" s="51">
        <v>4</v>
      </c>
      <c r="P2363" s="51">
        <v>0</v>
      </c>
      <c r="Q2363">
        <v>0</v>
      </c>
      <c r="R2363" s="49" t="s">
        <v>11210</v>
      </c>
      <c r="S2363" s="49" t="s">
        <v>86</v>
      </c>
      <c r="T2363" t="s">
        <v>84</v>
      </c>
      <c r="U2363" t="s">
        <v>4265</v>
      </c>
      <c r="V2363" t="s">
        <v>85</v>
      </c>
      <c r="W2363" t="str">
        <f t="shared" ca="1" si="108"/>
        <v/>
      </c>
      <c r="X2363" t="str">
        <f t="shared" si="109"/>
        <v/>
      </c>
      <c r="Y2363" t="str">
        <f t="shared" ca="1" si="110"/>
        <v/>
      </c>
    </row>
    <row r="2364" spans="1:25" x14ac:dyDescent="0.25">
      <c r="A2364">
        <v>3469</v>
      </c>
      <c r="B2364" t="s">
        <v>98</v>
      </c>
      <c r="C2364" t="s">
        <v>79</v>
      </c>
      <c r="D2364" t="s">
        <v>80</v>
      </c>
      <c r="E2364" t="s">
        <v>69</v>
      </c>
      <c r="F2364" t="s">
        <v>81</v>
      </c>
      <c r="G2364" t="s">
        <v>11211</v>
      </c>
      <c r="H2364" t="s">
        <v>68</v>
      </c>
      <c r="I2364" t="s">
        <v>7959</v>
      </c>
      <c r="J2364" s="49" t="s">
        <v>11212</v>
      </c>
      <c r="K2364" t="s">
        <v>82</v>
      </c>
      <c r="L2364" t="s">
        <v>83</v>
      </c>
      <c r="M2364" s="50">
        <v>42647</v>
      </c>
      <c r="N2364" s="50">
        <v>42664</v>
      </c>
      <c r="O2364" s="51">
        <v>4</v>
      </c>
      <c r="P2364" s="51">
        <v>0</v>
      </c>
      <c r="Q2364">
        <v>0</v>
      </c>
      <c r="R2364" s="49" t="s">
        <v>11212</v>
      </c>
      <c r="S2364" s="49" t="s">
        <v>86</v>
      </c>
      <c r="T2364" t="s">
        <v>84</v>
      </c>
      <c r="U2364" t="s">
        <v>4265</v>
      </c>
      <c r="V2364" t="s">
        <v>85</v>
      </c>
      <c r="W2364" t="str">
        <f t="shared" ca="1" si="108"/>
        <v/>
      </c>
      <c r="X2364" t="str">
        <f t="shared" si="109"/>
        <v/>
      </c>
      <c r="Y2364" t="str">
        <f t="shared" ca="1" si="110"/>
        <v/>
      </c>
    </row>
    <row r="2365" spans="1:25" x14ac:dyDescent="0.25">
      <c r="A2365">
        <v>3470</v>
      </c>
      <c r="B2365" t="s">
        <v>98</v>
      </c>
      <c r="C2365" t="s">
        <v>79</v>
      </c>
      <c r="D2365" t="s">
        <v>80</v>
      </c>
      <c r="E2365" t="s">
        <v>69</v>
      </c>
      <c r="F2365" t="s">
        <v>81</v>
      </c>
      <c r="G2365" t="s">
        <v>11213</v>
      </c>
      <c r="H2365" t="s">
        <v>68</v>
      </c>
      <c r="I2365" t="s">
        <v>7959</v>
      </c>
      <c r="J2365" s="49" t="s">
        <v>11214</v>
      </c>
      <c r="K2365" t="s">
        <v>82</v>
      </c>
      <c r="L2365" t="s">
        <v>83</v>
      </c>
      <c r="M2365" s="50">
        <v>42647</v>
      </c>
      <c r="N2365" s="50">
        <v>42664</v>
      </c>
      <c r="O2365" s="51">
        <v>4</v>
      </c>
      <c r="P2365" s="51">
        <v>0</v>
      </c>
      <c r="Q2365">
        <v>0</v>
      </c>
      <c r="R2365" s="49" t="s">
        <v>11214</v>
      </c>
      <c r="S2365" s="49" t="s">
        <v>86</v>
      </c>
      <c r="T2365" t="s">
        <v>84</v>
      </c>
      <c r="U2365" t="s">
        <v>4265</v>
      </c>
      <c r="V2365" t="s">
        <v>85</v>
      </c>
      <c r="W2365" t="str">
        <f t="shared" ca="1" si="108"/>
        <v/>
      </c>
      <c r="X2365" t="str">
        <f t="shared" si="109"/>
        <v/>
      </c>
      <c r="Y2365" t="str">
        <f t="shared" ca="1" si="110"/>
        <v/>
      </c>
    </row>
    <row r="2366" spans="1:25" x14ac:dyDescent="0.25">
      <c r="A2366">
        <v>3471</v>
      </c>
      <c r="B2366" t="s">
        <v>98</v>
      </c>
      <c r="C2366" t="s">
        <v>79</v>
      </c>
      <c r="D2366" t="s">
        <v>80</v>
      </c>
      <c r="E2366" t="s">
        <v>69</v>
      </c>
      <c r="F2366" t="s">
        <v>81</v>
      </c>
      <c r="G2366" t="s">
        <v>11215</v>
      </c>
      <c r="H2366" t="s">
        <v>68</v>
      </c>
      <c r="I2366" t="s">
        <v>7959</v>
      </c>
      <c r="J2366" s="49" t="s">
        <v>11216</v>
      </c>
      <c r="K2366" t="s">
        <v>82</v>
      </c>
      <c r="L2366" t="s">
        <v>83</v>
      </c>
      <c r="M2366" s="50">
        <v>42647</v>
      </c>
      <c r="N2366" s="50">
        <v>42664</v>
      </c>
      <c r="O2366" s="51">
        <v>4</v>
      </c>
      <c r="P2366" s="51">
        <v>0</v>
      </c>
      <c r="Q2366">
        <v>0</v>
      </c>
      <c r="R2366" s="49" t="s">
        <v>11216</v>
      </c>
      <c r="S2366" s="49" t="s">
        <v>86</v>
      </c>
      <c r="T2366" t="s">
        <v>84</v>
      </c>
      <c r="U2366" t="s">
        <v>4265</v>
      </c>
      <c r="V2366" t="s">
        <v>85</v>
      </c>
      <c r="W2366" t="str">
        <f t="shared" ca="1" si="108"/>
        <v/>
      </c>
      <c r="X2366" t="str">
        <f t="shared" si="109"/>
        <v/>
      </c>
      <c r="Y2366" t="str">
        <f t="shared" ca="1" si="110"/>
        <v/>
      </c>
    </row>
    <row r="2367" spans="1:25" x14ac:dyDescent="0.25">
      <c r="A2367">
        <v>3472</v>
      </c>
      <c r="B2367" t="s">
        <v>98</v>
      </c>
      <c r="C2367" t="s">
        <v>79</v>
      </c>
      <c r="D2367" t="s">
        <v>80</v>
      </c>
      <c r="E2367" t="s">
        <v>69</v>
      </c>
      <c r="F2367" t="s">
        <v>81</v>
      </c>
      <c r="G2367" t="s">
        <v>11217</v>
      </c>
      <c r="H2367" t="s">
        <v>68</v>
      </c>
      <c r="I2367" t="s">
        <v>7959</v>
      </c>
      <c r="J2367" s="49" t="s">
        <v>11218</v>
      </c>
      <c r="K2367" t="s">
        <v>82</v>
      </c>
      <c r="L2367" t="s">
        <v>83</v>
      </c>
      <c r="M2367" s="50">
        <v>42647</v>
      </c>
      <c r="N2367" s="50">
        <v>42664</v>
      </c>
      <c r="O2367" s="51">
        <v>4</v>
      </c>
      <c r="P2367" s="51">
        <v>0</v>
      </c>
      <c r="Q2367">
        <v>0</v>
      </c>
      <c r="R2367" s="49" t="s">
        <v>11218</v>
      </c>
      <c r="S2367" s="49" t="s">
        <v>86</v>
      </c>
      <c r="T2367" t="s">
        <v>84</v>
      </c>
      <c r="U2367" t="s">
        <v>4265</v>
      </c>
      <c r="V2367" t="s">
        <v>85</v>
      </c>
      <c r="W2367" t="str">
        <f t="shared" ca="1" si="108"/>
        <v/>
      </c>
      <c r="X2367" t="str">
        <f t="shared" si="109"/>
        <v/>
      </c>
      <c r="Y2367" t="str">
        <f t="shared" ca="1" si="110"/>
        <v/>
      </c>
    </row>
    <row r="2368" spans="1:25" x14ac:dyDescent="0.25">
      <c r="A2368">
        <v>3473</v>
      </c>
      <c r="B2368" t="s">
        <v>98</v>
      </c>
      <c r="C2368" t="s">
        <v>79</v>
      </c>
      <c r="D2368" t="s">
        <v>80</v>
      </c>
      <c r="E2368" t="s">
        <v>69</v>
      </c>
      <c r="F2368" t="s">
        <v>81</v>
      </c>
      <c r="G2368" t="s">
        <v>11219</v>
      </c>
      <c r="H2368" t="s">
        <v>68</v>
      </c>
      <c r="I2368" t="s">
        <v>7959</v>
      </c>
      <c r="J2368" s="49" t="s">
        <v>11220</v>
      </c>
      <c r="K2368" t="s">
        <v>82</v>
      </c>
      <c r="L2368" t="s">
        <v>83</v>
      </c>
      <c r="M2368" s="50">
        <v>42647</v>
      </c>
      <c r="N2368" s="50">
        <v>42664</v>
      </c>
      <c r="O2368" s="51">
        <v>4</v>
      </c>
      <c r="P2368" s="51">
        <v>0</v>
      </c>
      <c r="Q2368">
        <v>0</v>
      </c>
      <c r="R2368" s="49" t="s">
        <v>11220</v>
      </c>
      <c r="S2368" s="49" t="s">
        <v>86</v>
      </c>
      <c r="T2368" t="s">
        <v>84</v>
      </c>
      <c r="U2368" t="s">
        <v>4265</v>
      </c>
      <c r="V2368" t="s">
        <v>85</v>
      </c>
      <c r="W2368" t="str">
        <f t="shared" ca="1" si="108"/>
        <v/>
      </c>
      <c r="X2368" t="str">
        <f t="shared" si="109"/>
        <v/>
      </c>
      <c r="Y2368" t="str">
        <f t="shared" ca="1" si="110"/>
        <v/>
      </c>
    </row>
    <row r="2369" spans="1:25" x14ac:dyDescent="0.25">
      <c r="A2369">
        <v>3474</v>
      </c>
      <c r="B2369" t="s">
        <v>98</v>
      </c>
      <c r="C2369" t="s">
        <v>79</v>
      </c>
      <c r="D2369" t="s">
        <v>80</v>
      </c>
      <c r="E2369" t="s">
        <v>69</v>
      </c>
      <c r="F2369" t="s">
        <v>81</v>
      </c>
      <c r="G2369" t="s">
        <v>11221</v>
      </c>
      <c r="H2369" t="s">
        <v>68</v>
      </c>
      <c r="I2369" t="s">
        <v>7959</v>
      </c>
      <c r="J2369" s="49" t="s">
        <v>11222</v>
      </c>
      <c r="K2369" t="s">
        <v>82</v>
      </c>
      <c r="L2369" t="s">
        <v>83</v>
      </c>
      <c r="M2369" s="50">
        <v>42647</v>
      </c>
      <c r="N2369" s="50">
        <v>42664</v>
      </c>
      <c r="O2369" s="51">
        <v>4</v>
      </c>
      <c r="P2369" s="51">
        <v>0</v>
      </c>
      <c r="Q2369">
        <v>0</v>
      </c>
      <c r="R2369" s="49" t="s">
        <v>11222</v>
      </c>
      <c r="S2369" s="49" t="s">
        <v>86</v>
      </c>
      <c r="T2369" t="s">
        <v>84</v>
      </c>
      <c r="U2369" t="s">
        <v>4265</v>
      </c>
      <c r="V2369" t="s">
        <v>85</v>
      </c>
      <c r="W2369" t="str">
        <f t="shared" ca="1" si="108"/>
        <v/>
      </c>
      <c r="X2369" t="str">
        <f t="shared" si="109"/>
        <v/>
      </c>
      <c r="Y2369" t="str">
        <f t="shared" ca="1" si="110"/>
        <v/>
      </c>
    </row>
    <row r="2370" spans="1:25" x14ac:dyDescent="0.25">
      <c r="A2370">
        <v>3475</v>
      </c>
      <c r="B2370" t="s">
        <v>98</v>
      </c>
      <c r="C2370" t="s">
        <v>79</v>
      </c>
      <c r="D2370" t="s">
        <v>80</v>
      </c>
      <c r="E2370" t="s">
        <v>69</v>
      </c>
      <c r="F2370" t="s">
        <v>81</v>
      </c>
      <c r="G2370" t="s">
        <v>11223</v>
      </c>
      <c r="H2370" t="s">
        <v>68</v>
      </c>
      <c r="I2370" t="s">
        <v>7959</v>
      </c>
      <c r="J2370" s="49" t="s">
        <v>11224</v>
      </c>
      <c r="K2370" t="s">
        <v>82</v>
      </c>
      <c r="L2370" t="s">
        <v>83</v>
      </c>
      <c r="M2370" s="50">
        <v>42647</v>
      </c>
      <c r="N2370" s="50">
        <v>42664</v>
      </c>
      <c r="O2370" s="51">
        <v>4</v>
      </c>
      <c r="P2370" s="51">
        <v>0</v>
      </c>
      <c r="Q2370">
        <v>0</v>
      </c>
      <c r="R2370" s="49" t="s">
        <v>11224</v>
      </c>
      <c r="S2370" s="49" t="s">
        <v>86</v>
      </c>
      <c r="T2370" t="s">
        <v>84</v>
      </c>
      <c r="U2370" t="s">
        <v>4265</v>
      </c>
      <c r="V2370" t="s">
        <v>85</v>
      </c>
      <c r="W2370" t="str">
        <f t="shared" ref="W2370:W2433" ca="1" si="111">IF($E2370="Nova",IF(($M2370-TODAY()&lt;0),1,""),"")</f>
        <v/>
      </c>
      <c r="X2370" t="str">
        <f t="shared" ref="X2370:X2433" si="112">IF($E2370="Concluída",IF(($N2370-M2370&gt;0),1,""),"")</f>
        <v/>
      </c>
      <c r="Y2370" t="str">
        <f t="shared" ref="Y2370:Y2433" ca="1" si="113">IF($E2370="Em Andamento",IF(($M2370-TODAY()&lt;0),1,""),"")</f>
        <v/>
      </c>
    </row>
    <row r="2371" spans="1:25" x14ac:dyDescent="0.25">
      <c r="A2371">
        <v>3476</v>
      </c>
      <c r="B2371" t="s">
        <v>98</v>
      </c>
      <c r="C2371" t="s">
        <v>79</v>
      </c>
      <c r="D2371" t="s">
        <v>80</v>
      </c>
      <c r="E2371" t="s">
        <v>69</v>
      </c>
      <c r="F2371" t="s">
        <v>81</v>
      </c>
      <c r="G2371" t="s">
        <v>11225</v>
      </c>
      <c r="H2371" t="s">
        <v>68</v>
      </c>
      <c r="I2371" t="s">
        <v>7959</v>
      </c>
      <c r="J2371" s="49" t="s">
        <v>11226</v>
      </c>
      <c r="K2371" t="s">
        <v>82</v>
      </c>
      <c r="L2371" t="s">
        <v>83</v>
      </c>
      <c r="M2371" s="50">
        <v>42647</v>
      </c>
      <c r="N2371" s="50">
        <v>42664</v>
      </c>
      <c r="O2371" s="51">
        <v>4</v>
      </c>
      <c r="P2371" s="51">
        <v>0</v>
      </c>
      <c r="Q2371">
        <v>0</v>
      </c>
      <c r="R2371" s="49" t="s">
        <v>11226</v>
      </c>
      <c r="S2371" s="49" t="s">
        <v>86</v>
      </c>
      <c r="T2371" t="s">
        <v>84</v>
      </c>
      <c r="U2371" t="s">
        <v>4265</v>
      </c>
      <c r="V2371" t="s">
        <v>85</v>
      </c>
      <c r="W2371" t="str">
        <f t="shared" ca="1" si="111"/>
        <v/>
      </c>
      <c r="X2371" t="str">
        <f t="shared" si="112"/>
        <v/>
      </c>
      <c r="Y2371" t="str">
        <f t="shared" ca="1" si="113"/>
        <v/>
      </c>
    </row>
    <row r="2372" spans="1:25" x14ac:dyDescent="0.25">
      <c r="A2372">
        <v>3477</v>
      </c>
      <c r="B2372" t="s">
        <v>98</v>
      </c>
      <c r="C2372" t="s">
        <v>79</v>
      </c>
      <c r="D2372" t="s">
        <v>80</v>
      </c>
      <c r="E2372" t="s">
        <v>69</v>
      </c>
      <c r="F2372" t="s">
        <v>81</v>
      </c>
      <c r="G2372" t="s">
        <v>11227</v>
      </c>
      <c r="H2372" t="s">
        <v>68</v>
      </c>
      <c r="I2372" t="s">
        <v>7959</v>
      </c>
      <c r="J2372" s="49" t="s">
        <v>11228</v>
      </c>
      <c r="K2372" t="s">
        <v>82</v>
      </c>
      <c r="L2372" t="s">
        <v>83</v>
      </c>
      <c r="M2372" s="50">
        <v>42647</v>
      </c>
      <c r="N2372" s="50">
        <v>42664</v>
      </c>
      <c r="O2372" s="51">
        <v>4</v>
      </c>
      <c r="P2372" s="51">
        <v>0</v>
      </c>
      <c r="Q2372">
        <v>0</v>
      </c>
      <c r="R2372" s="49" t="s">
        <v>11228</v>
      </c>
      <c r="S2372" s="49" t="s">
        <v>86</v>
      </c>
      <c r="T2372" t="s">
        <v>84</v>
      </c>
      <c r="U2372" t="s">
        <v>4265</v>
      </c>
      <c r="V2372" t="s">
        <v>85</v>
      </c>
      <c r="W2372" t="str">
        <f t="shared" ca="1" si="111"/>
        <v/>
      </c>
      <c r="X2372" t="str">
        <f t="shared" si="112"/>
        <v/>
      </c>
      <c r="Y2372" t="str">
        <f t="shared" ca="1" si="113"/>
        <v/>
      </c>
    </row>
    <row r="2373" spans="1:25" x14ac:dyDescent="0.25">
      <c r="A2373">
        <v>3478</v>
      </c>
      <c r="B2373" t="s">
        <v>98</v>
      </c>
      <c r="C2373" t="s">
        <v>79</v>
      </c>
      <c r="D2373" t="s">
        <v>80</v>
      </c>
      <c r="E2373" t="s">
        <v>69</v>
      </c>
      <c r="F2373" t="s">
        <v>81</v>
      </c>
      <c r="G2373" t="s">
        <v>11229</v>
      </c>
      <c r="H2373" t="s">
        <v>68</v>
      </c>
      <c r="I2373" t="s">
        <v>7959</v>
      </c>
      <c r="J2373" s="49" t="s">
        <v>11230</v>
      </c>
      <c r="K2373" t="s">
        <v>82</v>
      </c>
      <c r="L2373" t="s">
        <v>83</v>
      </c>
      <c r="M2373" s="50">
        <v>42647</v>
      </c>
      <c r="N2373" s="50">
        <v>42664</v>
      </c>
      <c r="O2373" s="51">
        <v>4</v>
      </c>
      <c r="P2373" s="51">
        <v>0</v>
      </c>
      <c r="Q2373">
        <v>0</v>
      </c>
      <c r="R2373" s="49" t="s">
        <v>11230</v>
      </c>
      <c r="S2373" s="49" t="s">
        <v>86</v>
      </c>
      <c r="T2373" t="s">
        <v>84</v>
      </c>
      <c r="U2373" t="s">
        <v>4265</v>
      </c>
      <c r="V2373" t="s">
        <v>85</v>
      </c>
      <c r="W2373" t="str">
        <f t="shared" ca="1" si="111"/>
        <v/>
      </c>
      <c r="X2373" t="str">
        <f t="shared" si="112"/>
        <v/>
      </c>
      <c r="Y2373" t="str">
        <f t="shared" ca="1" si="113"/>
        <v/>
      </c>
    </row>
    <row r="2374" spans="1:25" x14ac:dyDescent="0.25">
      <c r="A2374">
        <v>3479</v>
      </c>
      <c r="B2374" t="s">
        <v>98</v>
      </c>
      <c r="C2374" t="s">
        <v>79</v>
      </c>
      <c r="D2374" t="s">
        <v>80</v>
      </c>
      <c r="E2374" t="s">
        <v>69</v>
      </c>
      <c r="F2374" t="s">
        <v>81</v>
      </c>
      <c r="G2374" t="s">
        <v>11231</v>
      </c>
      <c r="H2374" t="s">
        <v>68</v>
      </c>
      <c r="I2374" t="s">
        <v>7959</v>
      </c>
      <c r="J2374" s="49" t="s">
        <v>11232</v>
      </c>
      <c r="K2374" t="s">
        <v>82</v>
      </c>
      <c r="L2374" t="s">
        <v>83</v>
      </c>
      <c r="M2374" s="50">
        <v>42647</v>
      </c>
      <c r="N2374" s="50">
        <v>42664</v>
      </c>
      <c r="O2374" s="51">
        <v>4</v>
      </c>
      <c r="P2374" s="51">
        <v>0</v>
      </c>
      <c r="Q2374">
        <v>0</v>
      </c>
      <c r="R2374" s="49" t="s">
        <v>11232</v>
      </c>
      <c r="S2374" s="49" t="s">
        <v>86</v>
      </c>
      <c r="T2374" t="s">
        <v>84</v>
      </c>
      <c r="U2374" t="s">
        <v>4265</v>
      </c>
      <c r="V2374" t="s">
        <v>85</v>
      </c>
      <c r="W2374" t="str">
        <f t="shared" ca="1" si="111"/>
        <v/>
      </c>
      <c r="X2374" t="str">
        <f t="shared" si="112"/>
        <v/>
      </c>
      <c r="Y2374" t="str">
        <f t="shared" ca="1" si="113"/>
        <v/>
      </c>
    </row>
    <row r="2375" spans="1:25" x14ac:dyDescent="0.25">
      <c r="A2375">
        <v>3497</v>
      </c>
      <c r="B2375" t="s">
        <v>98</v>
      </c>
      <c r="C2375" t="s">
        <v>79</v>
      </c>
      <c r="D2375" t="s">
        <v>80</v>
      </c>
      <c r="E2375" t="s">
        <v>69</v>
      </c>
      <c r="F2375" t="s">
        <v>81</v>
      </c>
      <c r="G2375" t="s">
        <v>11233</v>
      </c>
      <c r="H2375" t="s">
        <v>68</v>
      </c>
      <c r="I2375" t="s">
        <v>7931</v>
      </c>
      <c r="J2375" s="49" t="s">
        <v>11234</v>
      </c>
      <c r="K2375" t="s">
        <v>82</v>
      </c>
      <c r="L2375" t="s">
        <v>83</v>
      </c>
      <c r="M2375" s="50">
        <v>42647</v>
      </c>
      <c r="N2375" s="50">
        <v>42664</v>
      </c>
      <c r="O2375" s="51">
        <v>4</v>
      </c>
      <c r="P2375" s="51">
        <v>0</v>
      </c>
      <c r="Q2375">
        <v>0</v>
      </c>
      <c r="R2375" s="49" t="s">
        <v>11234</v>
      </c>
      <c r="S2375" s="49" t="s">
        <v>86</v>
      </c>
      <c r="T2375" t="s">
        <v>84</v>
      </c>
      <c r="U2375" t="s">
        <v>4265</v>
      </c>
      <c r="V2375" t="s">
        <v>85</v>
      </c>
      <c r="W2375" t="str">
        <f t="shared" ca="1" si="111"/>
        <v/>
      </c>
      <c r="X2375" t="str">
        <f t="shared" si="112"/>
        <v/>
      </c>
      <c r="Y2375" t="str">
        <f t="shared" ca="1" si="113"/>
        <v/>
      </c>
    </row>
    <row r="2376" spans="1:25" x14ac:dyDescent="0.25">
      <c r="A2376">
        <v>3498</v>
      </c>
      <c r="B2376" t="s">
        <v>98</v>
      </c>
      <c r="C2376" t="s">
        <v>79</v>
      </c>
      <c r="D2376" t="s">
        <v>80</v>
      </c>
      <c r="E2376" t="s">
        <v>69</v>
      </c>
      <c r="F2376" t="s">
        <v>81</v>
      </c>
      <c r="G2376" t="s">
        <v>11235</v>
      </c>
      <c r="H2376" t="s">
        <v>68</v>
      </c>
      <c r="I2376" t="s">
        <v>7931</v>
      </c>
      <c r="J2376" s="49" t="s">
        <v>11236</v>
      </c>
      <c r="K2376" t="s">
        <v>82</v>
      </c>
      <c r="L2376" t="s">
        <v>83</v>
      </c>
      <c r="M2376" s="50">
        <v>42647</v>
      </c>
      <c r="N2376" s="50">
        <v>42664</v>
      </c>
      <c r="O2376" s="51">
        <v>4</v>
      </c>
      <c r="P2376" s="51">
        <v>0</v>
      </c>
      <c r="Q2376">
        <v>0</v>
      </c>
      <c r="R2376" s="49" t="s">
        <v>11236</v>
      </c>
      <c r="S2376" s="49" t="s">
        <v>86</v>
      </c>
      <c r="T2376" t="s">
        <v>84</v>
      </c>
      <c r="U2376" t="s">
        <v>4265</v>
      </c>
      <c r="V2376" t="s">
        <v>85</v>
      </c>
      <c r="W2376" t="str">
        <f t="shared" ca="1" si="111"/>
        <v/>
      </c>
      <c r="X2376" t="str">
        <f t="shared" si="112"/>
        <v/>
      </c>
      <c r="Y2376" t="str">
        <f t="shared" ca="1" si="113"/>
        <v/>
      </c>
    </row>
    <row r="2377" spans="1:25" x14ac:dyDescent="0.25">
      <c r="A2377">
        <v>3499</v>
      </c>
      <c r="B2377" t="s">
        <v>98</v>
      </c>
      <c r="C2377" t="s">
        <v>79</v>
      </c>
      <c r="D2377" t="s">
        <v>80</v>
      </c>
      <c r="E2377" t="s">
        <v>69</v>
      </c>
      <c r="F2377" t="s">
        <v>81</v>
      </c>
      <c r="G2377" t="s">
        <v>11237</v>
      </c>
      <c r="H2377" t="s">
        <v>68</v>
      </c>
      <c r="I2377" t="s">
        <v>7931</v>
      </c>
      <c r="J2377" s="49" t="s">
        <v>11238</v>
      </c>
      <c r="K2377" t="s">
        <v>82</v>
      </c>
      <c r="L2377" t="s">
        <v>83</v>
      </c>
      <c r="M2377" s="50">
        <v>42647</v>
      </c>
      <c r="N2377" s="50">
        <v>42664</v>
      </c>
      <c r="O2377" s="51">
        <v>4</v>
      </c>
      <c r="P2377" s="51">
        <v>0</v>
      </c>
      <c r="Q2377">
        <v>0</v>
      </c>
      <c r="R2377" s="49" t="s">
        <v>11238</v>
      </c>
      <c r="S2377" s="49" t="s">
        <v>86</v>
      </c>
      <c r="T2377" t="s">
        <v>84</v>
      </c>
      <c r="U2377" t="s">
        <v>4265</v>
      </c>
      <c r="V2377" t="s">
        <v>85</v>
      </c>
      <c r="W2377" t="str">
        <f t="shared" ca="1" si="111"/>
        <v/>
      </c>
      <c r="X2377" t="str">
        <f t="shared" si="112"/>
        <v/>
      </c>
      <c r="Y2377" t="str">
        <f t="shared" ca="1" si="113"/>
        <v/>
      </c>
    </row>
    <row r="2378" spans="1:25" x14ac:dyDescent="0.25">
      <c r="A2378">
        <v>3500</v>
      </c>
      <c r="B2378" t="s">
        <v>98</v>
      </c>
      <c r="C2378" t="s">
        <v>79</v>
      </c>
      <c r="D2378" t="s">
        <v>80</v>
      </c>
      <c r="E2378" t="s">
        <v>69</v>
      </c>
      <c r="F2378" t="s">
        <v>81</v>
      </c>
      <c r="G2378" t="s">
        <v>11239</v>
      </c>
      <c r="H2378" t="s">
        <v>68</v>
      </c>
      <c r="I2378" t="s">
        <v>7931</v>
      </c>
      <c r="J2378" s="49" t="s">
        <v>11240</v>
      </c>
      <c r="K2378" t="s">
        <v>82</v>
      </c>
      <c r="L2378" t="s">
        <v>83</v>
      </c>
      <c r="M2378" s="50">
        <v>42647</v>
      </c>
      <c r="N2378" s="50">
        <v>42664</v>
      </c>
      <c r="O2378" s="51">
        <v>4</v>
      </c>
      <c r="P2378" s="51">
        <v>0</v>
      </c>
      <c r="Q2378">
        <v>0</v>
      </c>
      <c r="R2378" s="49" t="s">
        <v>11240</v>
      </c>
      <c r="S2378" s="49" t="s">
        <v>86</v>
      </c>
      <c r="T2378" t="s">
        <v>84</v>
      </c>
      <c r="U2378" t="s">
        <v>4265</v>
      </c>
      <c r="V2378" t="s">
        <v>85</v>
      </c>
      <c r="W2378" t="str">
        <f t="shared" ca="1" si="111"/>
        <v/>
      </c>
      <c r="X2378" t="str">
        <f t="shared" si="112"/>
        <v/>
      </c>
      <c r="Y2378" t="str">
        <f t="shared" ca="1" si="113"/>
        <v/>
      </c>
    </row>
    <row r="2379" spans="1:25" x14ac:dyDescent="0.25">
      <c r="A2379">
        <v>3502</v>
      </c>
      <c r="B2379" t="s">
        <v>98</v>
      </c>
      <c r="C2379" t="s">
        <v>79</v>
      </c>
      <c r="D2379" t="s">
        <v>80</v>
      </c>
      <c r="E2379" t="s">
        <v>69</v>
      </c>
      <c r="F2379" t="s">
        <v>81</v>
      </c>
      <c r="G2379" t="s">
        <v>11241</v>
      </c>
      <c r="H2379" t="s">
        <v>68</v>
      </c>
      <c r="I2379" t="s">
        <v>7931</v>
      </c>
      <c r="J2379" s="49" t="s">
        <v>11242</v>
      </c>
      <c r="K2379" t="s">
        <v>82</v>
      </c>
      <c r="L2379" t="s">
        <v>83</v>
      </c>
      <c r="M2379" s="50">
        <v>42647</v>
      </c>
      <c r="N2379" s="50">
        <v>42664</v>
      </c>
      <c r="O2379" s="51">
        <v>4</v>
      </c>
      <c r="P2379" s="51">
        <v>0</v>
      </c>
      <c r="Q2379">
        <v>0</v>
      </c>
      <c r="R2379" s="49" t="s">
        <v>11242</v>
      </c>
      <c r="S2379" s="49" t="s">
        <v>86</v>
      </c>
      <c r="T2379" t="s">
        <v>84</v>
      </c>
      <c r="U2379" t="s">
        <v>4265</v>
      </c>
      <c r="V2379" t="s">
        <v>85</v>
      </c>
      <c r="W2379" t="str">
        <f t="shared" ca="1" si="111"/>
        <v/>
      </c>
      <c r="X2379" t="str">
        <f t="shared" si="112"/>
        <v/>
      </c>
      <c r="Y2379" t="str">
        <f t="shared" ca="1" si="113"/>
        <v/>
      </c>
    </row>
    <row r="2380" spans="1:25" x14ac:dyDescent="0.25">
      <c r="A2380">
        <v>3503</v>
      </c>
      <c r="B2380" t="s">
        <v>98</v>
      </c>
      <c r="C2380" t="s">
        <v>79</v>
      </c>
      <c r="D2380" t="s">
        <v>80</v>
      </c>
      <c r="E2380" t="s">
        <v>69</v>
      </c>
      <c r="F2380" t="s">
        <v>81</v>
      </c>
      <c r="G2380" t="s">
        <v>11243</v>
      </c>
      <c r="H2380" t="s">
        <v>68</v>
      </c>
      <c r="I2380" t="s">
        <v>7931</v>
      </c>
      <c r="J2380" s="49" t="s">
        <v>11244</v>
      </c>
      <c r="K2380" t="s">
        <v>82</v>
      </c>
      <c r="L2380" t="s">
        <v>83</v>
      </c>
      <c r="M2380" s="50">
        <v>42647</v>
      </c>
      <c r="N2380" s="50">
        <v>42664</v>
      </c>
      <c r="O2380" s="51">
        <v>4</v>
      </c>
      <c r="P2380" s="51">
        <v>0</v>
      </c>
      <c r="Q2380">
        <v>0</v>
      </c>
      <c r="R2380" s="49" t="s">
        <v>11244</v>
      </c>
      <c r="S2380" s="49" t="s">
        <v>86</v>
      </c>
      <c r="T2380" t="s">
        <v>84</v>
      </c>
      <c r="U2380" t="s">
        <v>4265</v>
      </c>
      <c r="V2380" t="s">
        <v>85</v>
      </c>
      <c r="W2380" t="str">
        <f t="shared" ca="1" si="111"/>
        <v/>
      </c>
      <c r="X2380" t="str">
        <f t="shared" si="112"/>
        <v/>
      </c>
      <c r="Y2380" t="str">
        <f t="shared" ca="1" si="113"/>
        <v/>
      </c>
    </row>
    <row r="2381" spans="1:25" x14ac:dyDescent="0.25">
      <c r="A2381">
        <v>3504</v>
      </c>
      <c r="B2381" t="s">
        <v>98</v>
      </c>
      <c r="C2381" t="s">
        <v>79</v>
      </c>
      <c r="D2381" t="s">
        <v>80</v>
      </c>
      <c r="E2381" t="s">
        <v>69</v>
      </c>
      <c r="F2381" t="s">
        <v>81</v>
      </c>
      <c r="G2381" t="s">
        <v>11245</v>
      </c>
      <c r="H2381" t="s">
        <v>68</v>
      </c>
      <c r="I2381" t="s">
        <v>7931</v>
      </c>
      <c r="J2381" s="49" t="s">
        <v>11246</v>
      </c>
      <c r="K2381" t="s">
        <v>82</v>
      </c>
      <c r="L2381" t="s">
        <v>83</v>
      </c>
      <c r="M2381" s="50">
        <v>42647</v>
      </c>
      <c r="N2381" s="50">
        <v>42664</v>
      </c>
      <c r="O2381" s="51">
        <v>4</v>
      </c>
      <c r="P2381" s="51">
        <v>0</v>
      </c>
      <c r="Q2381">
        <v>0</v>
      </c>
      <c r="R2381" s="49" t="s">
        <v>11246</v>
      </c>
      <c r="S2381" s="49" t="s">
        <v>86</v>
      </c>
      <c r="T2381" t="s">
        <v>84</v>
      </c>
      <c r="U2381" t="s">
        <v>4265</v>
      </c>
      <c r="V2381" t="s">
        <v>85</v>
      </c>
      <c r="W2381" t="str">
        <f t="shared" ca="1" si="111"/>
        <v/>
      </c>
      <c r="X2381" t="str">
        <f t="shared" si="112"/>
        <v/>
      </c>
      <c r="Y2381" t="str">
        <f t="shared" ca="1" si="113"/>
        <v/>
      </c>
    </row>
    <row r="2382" spans="1:25" x14ac:dyDescent="0.25">
      <c r="A2382">
        <v>3505</v>
      </c>
      <c r="B2382" t="s">
        <v>98</v>
      </c>
      <c r="C2382" t="s">
        <v>79</v>
      </c>
      <c r="D2382" t="s">
        <v>80</v>
      </c>
      <c r="E2382" t="s">
        <v>22</v>
      </c>
      <c r="F2382" t="s">
        <v>81</v>
      </c>
      <c r="G2382" t="s">
        <v>11247</v>
      </c>
      <c r="H2382" t="s">
        <v>68</v>
      </c>
      <c r="I2382" t="s">
        <v>7931</v>
      </c>
      <c r="J2382" s="49" t="s">
        <v>11248</v>
      </c>
      <c r="K2382" t="s">
        <v>82</v>
      </c>
      <c r="L2382" t="s">
        <v>83</v>
      </c>
      <c r="M2382" s="50">
        <v>42647</v>
      </c>
      <c r="N2382" s="50">
        <v>42664</v>
      </c>
      <c r="O2382" s="51">
        <v>4</v>
      </c>
      <c r="P2382" s="51">
        <v>0</v>
      </c>
      <c r="Q2382">
        <v>100</v>
      </c>
      <c r="R2382" s="49" t="s">
        <v>11249</v>
      </c>
      <c r="S2382" s="49" t="s">
        <v>11248</v>
      </c>
      <c r="T2382" t="s">
        <v>84</v>
      </c>
      <c r="U2382" t="s">
        <v>4265</v>
      </c>
      <c r="V2382" t="s">
        <v>85</v>
      </c>
      <c r="W2382" t="str">
        <f t="shared" ca="1" si="111"/>
        <v/>
      </c>
      <c r="X2382">
        <f t="shared" si="112"/>
        <v>1</v>
      </c>
      <c r="Y2382" t="str">
        <f t="shared" ca="1" si="113"/>
        <v/>
      </c>
    </row>
    <row r="2383" spans="1:25" x14ac:dyDescent="0.25">
      <c r="A2383">
        <v>3506</v>
      </c>
      <c r="B2383" t="s">
        <v>98</v>
      </c>
      <c r="C2383" t="s">
        <v>79</v>
      </c>
      <c r="D2383" t="s">
        <v>80</v>
      </c>
      <c r="E2383" t="s">
        <v>69</v>
      </c>
      <c r="F2383" t="s">
        <v>81</v>
      </c>
      <c r="G2383" t="s">
        <v>11250</v>
      </c>
      <c r="H2383" t="s">
        <v>68</v>
      </c>
      <c r="I2383" t="s">
        <v>7931</v>
      </c>
      <c r="J2383" s="49" t="s">
        <v>11251</v>
      </c>
      <c r="K2383" t="s">
        <v>82</v>
      </c>
      <c r="L2383" t="s">
        <v>83</v>
      </c>
      <c r="M2383" s="50">
        <v>42647</v>
      </c>
      <c r="N2383" s="50">
        <v>42664</v>
      </c>
      <c r="O2383" s="51">
        <v>4</v>
      </c>
      <c r="P2383" s="51">
        <v>0</v>
      </c>
      <c r="Q2383">
        <v>0</v>
      </c>
      <c r="R2383" s="49" t="s">
        <v>11251</v>
      </c>
      <c r="S2383" s="49" t="s">
        <v>86</v>
      </c>
      <c r="T2383" t="s">
        <v>84</v>
      </c>
      <c r="U2383" t="s">
        <v>4265</v>
      </c>
      <c r="V2383" t="s">
        <v>85</v>
      </c>
      <c r="W2383" t="str">
        <f t="shared" ca="1" si="111"/>
        <v/>
      </c>
      <c r="X2383" t="str">
        <f t="shared" si="112"/>
        <v/>
      </c>
      <c r="Y2383" t="str">
        <f t="shared" ca="1" si="113"/>
        <v/>
      </c>
    </row>
    <row r="2384" spans="1:25" x14ac:dyDescent="0.25">
      <c r="A2384">
        <v>3507</v>
      </c>
      <c r="B2384" t="s">
        <v>98</v>
      </c>
      <c r="C2384" t="s">
        <v>79</v>
      </c>
      <c r="D2384" t="s">
        <v>80</v>
      </c>
      <c r="E2384" t="s">
        <v>69</v>
      </c>
      <c r="F2384" t="s">
        <v>81</v>
      </c>
      <c r="G2384" t="s">
        <v>11252</v>
      </c>
      <c r="H2384" t="s">
        <v>68</v>
      </c>
      <c r="I2384" t="s">
        <v>7931</v>
      </c>
      <c r="J2384" s="49" t="s">
        <v>11253</v>
      </c>
      <c r="K2384" t="s">
        <v>82</v>
      </c>
      <c r="L2384" t="s">
        <v>83</v>
      </c>
      <c r="M2384" s="50">
        <v>42647</v>
      </c>
      <c r="N2384" s="50">
        <v>42664</v>
      </c>
      <c r="O2384" s="51">
        <v>4</v>
      </c>
      <c r="P2384" s="51">
        <v>0</v>
      </c>
      <c r="Q2384">
        <v>0</v>
      </c>
      <c r="R2384" s="49" t="s">
        <v>11253</v>
      </c>
      <c r="S2384" s="49" t="s">
        <v>86</v>
      </c>
      <c r="T2384" t="s">
        <v>84</v>
      </c>
      <c r="U2384" t="s">
        <v>4265</v>
      </c>
      <c r="V2384" t="s">
        <v>85</v>
      </c>
      <c r="W2384" t="str">
        <f t="shared" ca="1" si="111"/>
        <v/>
      </c>
      <c r="X2384" t="str">
        <f t="shared" si="112"/>
        <v/>
      </c>
      <c r="Y2384" t="str">
        <f t="shared" ca="1" si="113"/>
        <v/>
      </c>
    </row>
    <row r="2385" spans="1:25" x14ac:dyDescent="0.25">
      <c r="A2385">
        <v>3508</v>
      </c>
      <c r="B2385" t="s">
        <v>98</v>
      </c>
      <c r="C2385" t="s">
        <v>79</v>
      </c>
      <c r="D2385" t="s">
        <v>80</v>
      </c>
      <c r="E2385" t="s">
        <v>22</v>
      </c>
      <c r="F2385" t="s">
        <v>81</v>
      </c>
      <c r="G2385" t="s">
        <v>11254</v>
      </c>
      <c r="H2385" t="s">
        <v>68</v>
      </c>
      <c r="I2385" t="s">
        <v>7931</v>
      </c>
      <c r="J2385" s="49" t="s">
        <v>11255</v>
      </c>
      <c r="K2385" t="s">
        <v>82</v>
      </c>
      <c r="L2385" t="s">
        <v>83</v>
      </c>
      <c r="M2385" s="50">
        <v>42647</v>
      </c>
      <c r="N2385" s="50">
        <v>42664</v>
      </c>
      <c r="O2385" s="51">
        <v>4</v>
      </c>
      <c r="P2385" s="51">
        <v>0</v>
      </c>
      <c r="Q2385">
        <v>100</v>
      </c>
      <c r="R2385" s="49" t="s">
        <v>11256</v>
      </c>
      <c r="S2385" s="49" t="s">
        <v>11255</v>
      </c>
      <c r="T2385" t="s">
        <v>84</v>
      </c>
      <c r="U2385" t="s">
        <v>4265</v>
      </c>
      <c r="V2385" t="s">
        <v>85</v>
      </c>
      <c r="W2385" t="str">
        <f t="shared" ca="1" si="111"/>
        <v/>
      </c>
      <c r="X2385">
        <f t="shared" si="112"/>
        <v>1</v>
      </c>
      <c r="Y2385" t="str">
        <f t="shared" ca="1" si="113"/>
        <v/>
      </c>
    </row>
    <row r="2386" spans="1:25" x14ac:dyDescent="0.25">
      <c r="A2386">
        <v>3509</v>
      </c>
      <c r="B2386" t="s">
        <v>98</v>
      </c>
      <c r="C2386" t="s">
        <v>79</v>
      </c>
      <c r="D2386" t="s">
        <v>80</v>
      </c>
      <c r="E2386" t="s">
        <v>69</v>
      </c>
      <c r="F2386" t="s">
        <v>81</v>
      </c>
      <c r="G2386" t="s">
        <v>11257</v>
      </c>
      <c r="H2386" t="s">
        <v>68</v>
      </c>
      <c r="I2386" t="s">
        <v>7931</v>
      </c>
      <c r="J2386" s="49" t="s">
        <v>11258</v>
      </c>
      <c r="K2386" t="s">
        <v>82</v>
      </c>
      <c r="L2386" t="s">
        <v>83</v>
      </c>
      <c r="M2386" s="50">
        <v>42647</v>
      </c>
      <c r="N2386" s="50">
        <v>42664</v>
      </c>
      <c r="O2386" s="51">
        <v>4</v>
      </c>
      <c r="P2386" s="51">
        <v>0</v>
      </c>
      <c r="Q2386">
        <v>0</v>
      </c>
      <c r="R2386" s="49" t="s">
        <v>11258</v>
      </c>
      <c r="S2386" s="49" t="s">
        <v>86</v>
      </c>
      <c r="T2386" t="s">
        <v>84</v>
      </c>
      <c r="U2386" t="s">
        <v>4265</v>
      </c>
      <c r="V2386" t="s">
        <v>85</v>
      </c>
      <c r="W2386" t="str">
        <f t="shared" ca="1" si="111"/>
        <v/>
      </c>
      <c r="X2386" t="str">
        <f t="shared" si="112"/>
        <v/>
      </c>
      <c r="Y2386" t="str">
        <f t="shared" ca="1" si="113"/>
        <v/>
      </c>
    </row>
    <row r="2387" spans="1:25" x14ac:dyDescent="0.25">
      <c r="A2387">
        <v>3510</v>
      </c>
      <c r="B2387" t="s">
        <v>98</v>
      </c>
      <c r="C2387" t="s">
        <v>79</v>
      </c>
      <c r="D2387" t="s">
        <v>80</v>
      </c>
      <c r="E2387" t="s">
        <v>22</v>
      </c>
      <c r="F2387" t="s">
        <v>81</v>
      </c>
      <c r="G2387" t="s">
        <v>11259</v>
      </c>
      <c r="H2387" t="s">
        <v>68</v>
      </c>
      <c r="I2387" t="s">
        <v>7931</v>
      </c>
      <c r="J2387" s="49" t="s">
        <v>11260</v>
      </c>
      <c r="K2387" t="s">
        <v>82</v>
      </c>
      <c r="L2387" t="s">
        <v>83</v>
      </c>
      <c r="M2387" s="50">
        <v>42647</v>
      </c>
      <c r="N2387" s="50">
        <v>42664</v>
      </c>
      <c r="O2387" s="51">
        <v>4</v>
      </c>
      <c r="P2387" s="51">
        <v>0</v>
      </c>
      <c r="Q2387">
        <v>100</v>
      </c>
      <c r="R2387" s="49" t="s">
        <v>11261</v>
      </c>
      <c r="S2387" s="49" t="s">
        <v>11260</v>
      </c>
      <c r="T2387" t="s">
        <v>84</v>
      </c>
      <c r="U2387" t="s">
        <v>4265</v>
      </c>
      <c r="V2387" t="s">
        <v>85</v>
      </c>
      <c r="W2387" t="str">
        <f t="shared" ca="1" si="111"/>
        <v/>
      </c>
      <c r="X2387">
        <f t="shared" si="112"/>
        <v>1</v>
      </c>
      <c r="Y2387" t="str">
        <f t="shared" ca="1" si="113"/>
        <v/>
      </c>
    </row>
    <row r="2388" spans="1:25" x14ac:dyDescent="0.25">
      <c r="A2388">
        <v>3511</v>
      </c>
      <c r="B2388" t="s">
        <v>98</v>
      </c>
      <c r="C2388" t="s">
        <v>79</v>
      </c>
      <c r="D2388" t="s">
        <v>80</v>
      </c>
      <c r="E2388" t="s">
        <v>22</v>
      </c>
      <c r="F2388" t="s">
        <v>81</v>
      </c>
      <c r="G2388" t="s">
        <v>11262</v>
      </c>
      <c r="H2388" t="s">
        <v>68</v>
      </c>
      <c r="I2388" t="s">
        <v>7931</v>
      </c>
      <c r="J2388" s="49" t="s">
        <v>11263</v>
      </c>
      <c r="K2388" t="s">
        <v>82</v>
      </c>
      <c r="L2388" t="s">
        <v>83</v>
      </c>
      <c r="M2388" s="50">
        <v>42647</v>
      </c>
      <c r="N2388" s="50">
        <v>42664</v>
      </c>
      <c r="O2388" s="51">
        <v>4</v>
      </c>
      <c r="P2388" s="51">
        <v>0</v>
      </c>
      <c r="Q2388">
        <v>100</v>
      </c>
      <c r="R2388" s="49" t="s">
        <v>11264</v>
      </c>
      <c r="S2388" s="49" t="s">
        <v>11263</v>
      </c>
      <c r="T2388" t="s">
        <v>84</v>
      </c>
      <c r="U2388" t="s">
        <v>4265</v>
      </c>
      <c r="V2388" t="s">
        <v>85</v>
      </c>
      <c r="W2388" t="str">
        <f t="shared" ca="1" si="111"/>
        <v/>
      </c>
      <c r="X2388">
        <f t="shared" si="112"/>
        <v>1</v>
      </c>
      <c r="Y2388" t="str">
        <f t="shared" ca="1" si="113"/>
        <v/>
      </c>
    </row>
    <row r="2389" spans="1:25" x14ac:dyDescent="0.25">
      <c r="A2389">
        <v>3512</v>
      </c>
      <c r="B2389" t="s">
        <v>98</v>
      </c>
      <c r="C2389" t="s">
        <v>79</v>
      </c>
      <c r="D2389" t="s">
        <v>80</v>
      </c>
      <c r="E2389" t="s">
        <v>69</v>
      </c>
      <c r="F2389" t="s">
        <v>81</v>
      </c>
      <c r="G2389" t="s">
        <v>11265</v>
      </c>
      <c r="H2389" t="s">
        <v>68</v>
      </c>
      <c r="I2389" t="s">
        <v>7931</v>
      </c>
      <c r="J2389" s="49" t="s">
        <v>11266</v>
      </c>
      <c r="K2389" t="s">
        <v>82</v>
      </c>
      <c r="L2389" t="s">
        <v>83</v>
      </c>
      <c r="M2389" s="50">
        <v>42647</v>
      </c>
      <c r="N2389" s="50">
        <v>42664</v>
      </c>
      <c r="O2389" s="51">
        <v>4</v>
      </c>
      <c r="P2389" s="51">
        <v>0</v>
      </c>
      <c r="Q2389">
        <v>0</v>
      </c>
      <c r="R2389" s="49" t="s">
        <v>11267</v>
      </c>
      <c r="S2389" s="49" t="s">
        <v>86</v>
      </c>
      <c r="T2389" t="s">
        <v>84</v>
      </c>
      <c r="U2389" t="s">
        <v>4265</v>
      </c>
      <c r="V2389" t="s">
        <v>85</v>
      </c>
      <c r="W2389" t="str">
        <f t="shared" ca="1" si="111"/>
        <v/>
      </c>
      <c r="X2389" t="str">
        <f t="shared" si="112"/>
        <v/>
      </c>
      <c r="Y2389" t="str">
        <f t="shared" ca="1" si="113"/>
        <v/>
      </c>
    </row>
    <row r="2390" spans="1:25" x14ac:dyDescent="0.25">
      <c r="A2390">
        <v>3513</v>
      </c>
      <c r="B2390" t="s">
        <v>98</v>
      </c>
      <c r="C2390" t="s">
        <v>79</v>
      </c>
      <c r="D2390" t="s">
        <v>80</v>
      </c>
      <c r="E2390" t="s">
        <v>22</v>
      </c>
      <c r="F2390" t="s">
        <v>81</v>
      </c>
      <c r="G2390" t="s">
        <v>11268</v>
      </c>
      <c r="H2390" t="s">
        <v>68</v>
      </c>
      <c r="I2390" t="s">
        <v>7914</v>
      </c>
      <c r="J2390" s="49" t="s">
        <v>11269</v>
      </c>
      <c r="K2390" t="s">
        <v>82</v>
      </c>
      <c r="L2390" t="s">
        <v>83</v>
      </c>
      <c r="M2390" s="50">
        <v>42647</v>
      </c>
      <c r="N2390" s="50">
        <v>42664</v>
      </c>
      <c r="O2390" s="51">
        <v>4</v>
      </c>
      <c r="P2390" s="51">
        <v>0</v>
      </c>
      <c r="Q2390">
        <v>100</v>
      </c>
      <c r="R2390" s="49" t="s">
        <v>11270</v>
      </c>
      <c r="S2390" s="49" t="s">
        <v>11269</v>
      </c>
      <c r="T2390" t="s">
        <v>84</v>
      </c>
      <c r="U2390" t="s">
        <v>4265</v>
      </c>
      <c r="V2390" t="s">
        <v>85</v>
      </c>
      <c r="W2390" t="str">
        <f t="shared" ca="1" si="111"/>
        <v/>
      </c>
      <c r="X2390">
        <f t="shared" si="112"/>
        <v>1</v>
      </c>
      <c r="Y2390" t="str">
        <f t="shared" ca="1" si="113"/>
        <v/>
      </c>
    </row>
    <row r="2391" spans="1:25" x14ac:dyDescent="0.25">
      <c r="A2391">
        <v>3514</v>
      </c>
      <c r="B2391" t="s">
        <v>98</v>
      </c>
      <c r="C2391" t="s">
        <v>79</v>
      </c>
      <c r="D2391" t="s">
        <v>80</v>
      </c>
      <c r="E2391" t="s">
        <v>22</v>
      </c>
      <c r="F2391" t="s">
        <v>81</v>
      </c>
      <c r="G2391" t="s">
        <v>11271</v>
      </c>
      <c r="H2391" t="s">
        <v>68</v>
      </c>
      <c r="I2391" t="s">
        <v>7914</v>
      </c>
      <c r="J2391" s="49" t="s">
        <v>11272</v>
      </c>
      <c r="K2391" t="s">
        <v>82</v>
      </c>
      <c r="L2391" t="s">
        <v>83</v>
      </c>
      <c r="M2391" s="50">
        <v>42647</v>
      </c>
      <c r="N2391" s="50">
        <v>42664</v>
      </c>
      <c r="O2391" s="51">
        <v>4</v>
      </c>
      <c r="P2391" s="51">
        <v>0</v>
      </c>
      <c r="Q2391">
        <v>100</v>
      </c>
      <c r="R2391" s="49" t="s">
        <v>11273</v>
      </c>
      <c r="S2391" s="49" t="s">
        <v>11272</v>
      </c>
      <c r="T2391" t="s">
        <v>84</v>
      </c>
      <c r="U2391" t="s">
        <v>4265</v>
      </c>
      <c r="V2391" t="s">
        <v>85</v>
      </c>
      <c r="W2391" t="str">
        <f t="shared" ca="1" si="111"/>
        <v/>
      </c>
      <c r="X2391">
        <f t="shared" si="112"/>
        <v>1</v>
      </c>
      <c r="Y2391" t="str">
        <f t="shared" ca="1" si="113"/>
        <v/>
      </c>
    </row>
    <row r="2392" spans="1:25" x14ac:dyDescent="0.25">
      <c r="A2392">
        <v>3515</v>
      </c>
      <c r="B2392" t="s">
        <v>98</v>
      </c>
      <c r="C2392" t="s">
        <v>79</v>
      </c>
      <c r="D2392" t="s">
        <v>80</v>
      </c>
      <c r="E2392" t="s">
        <v>22</v>
      </c>
      <c r="F2392" t="s">
        <v>81</v>
      </c>
      <c r="G2392" t="s">
        <v>11274</v>
      </c>
      <c r="H2392" t="s">
        <v>68</v>
      </c>
      <c r="I2392" t="s">
        <v>7914</v>
      </c>
      <c r="J2392" s="49" t="s">
        <v>11275</v>
      </c>
      <c r="K2392" t="s">
        <v>82</v>
      </c>
      <c r="L2392" t="s">
        <v>83</v>
      </c>
      <c r="M2392" s="50">
        <v>42647</v>
      </c>
      <c r="N2392" s="50">
        <v>42664</v>
      </c>
      <c r="O2392" s="51">
        <v>4</v>
      </c>
      <c r="P2392" s="51">
        <v>0</v>
      </c>
      <c r="Q2392">
        <v>100</v>
      </c>
      <c r="R2392" s="49" t="s">
        <v>11276</v>
      </c>
      <c r="S2392" s="49" t="s">
        <v>11275</v>
      </c>
      <c r="T2392" t="s">
        <v>84</v>
      </c>
      <c r="U2392" t="s">
        <v>4265</v>
      </c>
      <c r="V2392" t="s">
        <v>85</v>
      </c>
      <c r="W2392" t="str">
        <f t="shared" ca="1" si="111"/>
        <v/>
      </c>
      <c r="X2392">
        <f t="shared" si="112"/>
        <v>1</v>
      </c>
      <c r="Y2392" t="str">
        <f t="shared" ca="1" si="113"/>
        <v/>
      </c>
    </row>
    <row r="2393" spans="1:25" x14ac:dyDescent="0.25">
      <c r="A2393">
        <v>3516</v>
      </c>
      <c r="B2393" t="s">
        <v>98</v>
      </c>
      <c r="C2393" t="s">
        <v>79</v>
      </c>
      <c r="D2393" t="s">
        <v>80</v>
      </c>
      <c r="E2393" t="s">
        <v>22</v>
      </c>
      <c r="F2393" t="s">
        <v>81</v>
      </c>
      <c r="G2393" t="s">
        <v>11277</v>
      </c>
      <c r="H2393" t="s">
        <v>68</v>
      </c>
      <c r="I2393" t="s">
        <v>7914</v>
      </c>
      <c r="J2393" s="49" t="s">
        <v>11278</v>
      </c>
      <c r="K2393" t="s">
        <v>82</v>
      </c>
      <c r="L2393" t="s">
        <v>83</v>
      </c>
      <c r="M2393" s="50">
        <v>42647</v>
      </c>
      <c r="N2393" s="50">
        <v>42664</v>
      </c>
      <c r="O2393" s="51">
        <v>4</v>
      </c>
      <c r="P2393" s="51">
        <v>0</v>
      </c>
      <c r="Q2393">
        <v>100</v>
      </c>
      <c r="R2393" s="49" t="s">
        <v>11279</v>
      </c>
      <c r="S2393" s="49" t="s">
        <v>11278</v>
      </c>
      <c r="T2393" t="s">
        <v>84</v>
      </c>
      <c r="U2393" t="s">
        <v>4265</v>
      </c>
      <c r="V2393" t="s">
        <v>85</v>
      </c>
      <c r="W2393" t="str">
        <f t="shared" ca="1" si="111"/>
        <v/>
      </c>
      <c r="X2393">
        <f t="shared" si="112"/>
        <v>1</v>
      </c>
      <c r="Y2393" t="str">
        <f t="shared" ca="1" si="113"/>
        <v/>
      </c>
    </row>
    <row r="2394" spans="1:25" x14ac:dyDescent="0.25">
      <c r="A2394">
        <v>3517</v>
      </c>
      <c r="B2394" t="s">
        <v>98</v>
      </c>
      <c r="C2394" t="s">
        <v>79</v>
      </c>
      <c r="D2394" t="s">
        <v>80</v>
      </c>
      <c r="E2394" t="s">
        <v>69</v>
      </c>
      <c r="F2394" t="s">
        <v>81</v>
      </c>
      <c r="G2394" t="s">
        <v>11280</v>
      </c>
      <c r="H2394" t="s">
        <v>68</v>
      </c>
      <c r="I2394" t="s">
        <v>7935</v>
      </c>
      <c r="J2394" s="49" t="s">
        <v>11281</v>
      </c>
      <c r="K2394" t="s">
        <v>82</v>
      </c>
      <c r="L2394" t="s">
        <v>83</v>
      </c>
      <c r="M2394" s="50">
        <v>42647</v>
      </c>
      <c r="N2394" s="50">
        <v>42664</v>
      </c>
      <c r="O2394" s="51">
        <v>4</v>
      </c>
      <c r="P2394" s="51">
        <v>0</v>
      </c>
      <c r="Q2394">
        <v>0</v>
      </c>
      <c r="R2394" s="49" t="s">
        <v>11281</v>
      </c>
      <c r="S2394" s="49" t="s">
        <v>86</v>
      </c>
      <c r="T2394" t="s">
        <v>84</v>
      </c>
      <c r="U2394" t="s">
        <v>4265</v>
      </c>
      <c r="V2394" t="s">
        <v>85</v>
      </c>
      <c r="W2394" t="str">
        <f t="shared" ca="1" si="111"/>
        <v/>
      </c>
      <c r="X2394" t="str">
        <f t="shared" si="112"/>
        <v/>
      </c>
      <c r="Y2394" t="str">
        <f t="shared" ca="1" si="113"/>
        <v/>
      </c>
    </row>
    <row r="2395" spans="1:25" x14ac:dyDescent="0.25">
      <c r="A2395">
        <v>3518</v>
      </c>
      <c r="B2395" t="s">
        <v>98</v>
      </c>
      <c r="C2395" t="s">
        <v>79</v>
      </c>
      <c r="D2395" t="s">
        <v>80</v>
      </c>
      <c r="E2395" t="s">
        <v>22</v>
      </c>
      <c r="F2395" t="s">
        <v>81</v>
      </c>
      <c r="G2395" t="s">
        <v>11282</v>
      </c>
      <c r="H2395" t="s">
        <v>68</v>
      </c>
      <c r="I2395" t="s">
        <v>7935</v>
      </c>
      <c r="J2395" s="49" t="s">
        <v>11283</v>
      </c>
      <c r="K2395" t="s">
        <v>82</v>
      </c>
      <c r="L2395" t="s">
        <v>83</v>
      </c>
      <c r="M2395" s="50">
        <v>42647</v>
      </c>
      <c r="N2395" s="50">
        <v>42664</v>
      </c>
      <c r="O2395" s="51">
        <v>4</v>
      </c>
      <c r="P2395" s="51">
        <v>0</v>
      </c>
      <c r="Q2395">
        <v>100</v>
      </c>
      <c r="R2395" s="49" t="s">
        <v>11284</v>
      </c>
      <c r="S2395" s="49" t="s">
        <v>11285</v>
      </c>
      <c r="T2395" t="s">
        <v>84</v>
      </c>
      <c r="U2395" t="s">
        <v>4265</v>
      </c>
      <c r="V2395" t="s">
        <v>85</v>
      </c>
      <c r="W2395" t="str">
        <f t="shared" ca="1" si="111"/>
        <v/>
      </c>
      <c r="X2395">
        <f t="shared" si="112"/>
        <v>1</v>
      </c>
      <c r="Y2395" t="str">
        <f t="shared" ca="1" si="113"/>
        <v/>
      </c>
    </row>
    <row r="2396" spans="1:25" x14ac:dyDescent="0.25">
      <c r="A2396">
        <v>3519</v>
      </c>
      <c r="B2396" t="s">
        <v>98</v>
      </c>
      <c r="C2396" t="s">
        <v>79</v>
      </c>
      <c r="D2396" t="s">
        <v>80</v>
      </c>
      <c r="E2396" t="s">
        <v>69</v>
      </c>
      <c r="F2396" t="s">
        <v>81</v>
      </c>
      <c r="G2396" t="s">
        <v>11286</v>
      </c>
      <c r="H2396" t="s">
        <v>68</v>
      </c>
      <c r="I2396" t="s">
        <v>7935</v>
      </c>
      <c r="J2396" s="49" t="s">
        <v>11287</v>
      </c>
      <c r="K2396" t="s">
        <v>82</v>
      </c>
      <c r="L2396" t="s">
        <v>83</v>
      </c>
      <c r="M2396" s="50">
        <v>42647</v>
      </c>
      <c r="N2396" s="50">
        <v>42664</v>
      </c>
      <c r="O2396" s="51">
        <v>4</v>
      </c>
      <c r="P2396" s="51">
        <v>0</v>
      </c>
      <c r="Q2396">
        <v>0</v>
      </c>
      <c r="R2396" s="49" t="s">
        <v>11287</v>
      </c>
      <c r="S2396" s="49" t="s">
        <v>86</v>
      </c>
      <c r="T2396" t="s">
        <v>84</v>
      </c>
      <c r="U2396" t="s">
        <v>4265</v>
      </c>
      <c r="V2396" t="s">
        <v>85</v>
      </c>
      <c r="W2396" t="str">
        <f t="shared" ca="1" si="111"/>
        <v/>
      </c>
      <c r="X2396" t="str">
        <f t="shared" si="112"/>
        <v/>
      </c>
      <c r="Y2396" t="str">
        <f t="shared" ca="1" si="113"/>
        <v/>
      </c>
    </row>
    <row r="2397" spans="1:25" x14ac:dyDescent="0.25">
      <c r="A2397">
        <v>3520</v>
      </c>
      <c r="B2397" t="s">
        <v>98</v>
      </c>
      <c r="C2397" t="s">
        <v>79</v>
      </c>
      <c r="D2397" t="s">
        <v>80</v>
      </c>
      <c r="E2397" t="s">
        <v>22</v>
      </c>
      <c r="F2397" t="s">
        <v>81</v>
      </c>
      <c r="G2397" t="s">
        <v>11288</v>
      </c>
      <c r="H2397" t="s">
        <v>68</v>
      </c>
      <c r="I2397" t="s">
        <v>7935</v>
      </c>
      <c r="J2397" s="49" t="s">
        <v>11289</v>
      </c>
      <c r="K2397" t="s">
        <v>82</v>
      </c>
      <c r="L2397" t="s">
        <v>83</v>
      </c>
      <c r="M2397" s="50">
        <v>42647</v>
      </c>
      <c r="N2397" s="50">
        <v>42664</v>
      </c>
      <c r="O2397" s="51">
        <v>4</v>
      </c>
      <c r="P2397" s="51">
        <v>0</v>
      </c>
      <c r="Q2397">
        <v>100</v>
      </c>
      <c r="R2397" s="49" t="s">
        <v>11290</v>
      </c>
      <c r="S2397" s="49" t="s">
        <v>11289</v>
      </c>
      <c r="T2397" t="s">
        <v>84</v>
      </c>
      <c r="U2397" t="s">
        <v>4265</v>
      </c>
      <c r="V2397" t="s">
        <v>85</v>
      </c>
      <c r="W2397" t="str">
        <f t="shared" ca="1" si="111"/>
        <v/>
      </c>
      <c r="X2397">
        <f t="shared" si="112"/>
        <v>1</v>
      </c>
      <c r="Y2397" t="str">
        <f t="shared" ca="1" si="113"/>
        <v/>
      </c>
    </row>
    <row r="2398" spans="1:25" x14ac:dyDescent="0.25">
      <c r="A2398">
        <v>3521</v>
      </c>
      <c r="B2398" t="s">
        <v>98</v>
      </c>
      <c r="C2398" t="s">
        <v>79</v>
      </c>
      <c r="D2398" t="s">
        <v>80</v>
      </c>
      <c r="E2398" t="s">
        <v>22</v>
      </c>
      <c r="F2398" t="s">
        <v>81</v>
      </c>
      <c r="G2398" t="s">
        <v>11291</v>
      </c>
      <c r="H2398" t="s">
        <v>68</v>
      </c>
      <c r="I2398" t="s">
        <v>7935</v>
      </c>
      <c r="J2398" s="49" t="s">
        <v>11292</v>
      </c>
      <c r="K2398" t="s">
        <v>82</v>
      </c>
      <c r="L2398" t="s">
        <v>83</v>
      </c>
      <c r="M2398" s="50">
        <v>42647</v>
      </c>
      <c r="N2398" s="50">
        <v>42664</v>
      </c>
      <c r="O2398" s="51">
        <v>4</v>
      </c>
      <c r="P2398" s="51">
        <v>0</v>
      </c>
      <c r="Q2398">
        <v>100</v>
      </c>
      <c r="R2398" s="49" t="s">
        <v>11293</v>
      </c>
      <c r="S2398" s="49" t="s">
        <v>11292</v>
      </c>
      <c r="T2398" t="s">
        <v>84</v>
      </c>
      <c r="U2398" t="s">
        <v>4265</v>
      </c>
      <c r="V2398" t="s">
        <v>85</v>
      </c>
      <c r="W2398" t="str">
        <f t="shared" ca="1" si="111"/>
        <v/>
      </c>
      <c r="X2398">
        <f t="shared" si="112"/>
        <v>1</v>
      </c>
      <c r="Y2398" t="str">
        <f t="shared" ca="1" si="113"/>
        <v/>
      </c>
    </row>
    <row r="2399" spans="1:25" x14ac:dyDescent="0.25">
      <c r="A2399">
        <v>3522</v>
      </c>
      <c r="B2399" t="s">
        <v>98</v>
      </c>
      <c r="C2399" t="s">
        <v>79</v>
      </c>
      <c r="D2399" t="s">
        <v>80</v>
      </c>
      <c r="E2399" t="s">
        <v>69</v>
      </c>
      <c r="F2399" t="s">
        <v>81</v>
      </c>
      <c r="G2399" t="s">
        <v>11294</v>
      </c>
      <c r="H2399" t="s">
        <v>68</v>
      </c>
      <c r="I2399" t="s">
        <v>7935</v>
      </c>
      <c r="J2399" s="49" t="s">
        <v>11295</v>
      </c>
      <c r="K2399" t="s">
        <v>82</v>
      </c>
      <c r="L2399" t="s">
        <v>83</v>
      </c>
      <c r="M2399" s="50">
        <v>42647</v>
      </c>
      <c r="N2399" s="50">
        <v>42664</v>
      </c>
      <c r="O2399" s="51">
        <v>4</v>
      </c>
      <c r="P2399" s="51">
        <v>0</v>
      </c>
      <c r="Q2399">
        <v>0</v>
      </c>
      <c r="R2399" s="49" t="s">
        <v>11295</v>
      </c>
      <c r="S2399" s="49" t="s">
        <v>86</v>
      </c>
      <c r="T2399" t="s">
        <v>84</v>
      </c>
      <c r="U2399" t="s">
        <v>4265</v>
      </c>
      <c r="V2399" t="s">
        <v>85</v>
      </c>
      <c r="W2399" t="str">
        <f t="shared" ca="1" si="111"/>
        <v/>
      </c>
      <c r="X2399" t="str">
        <f t="shared" si="112"/>
        <v/>
      </c>
      <c r="Y2399" t="str">
        <f t="shared" ca="1" si="113"/>
        <v/>
      </c>
    </row>
    <row r="2400" spans="1:25" x14ac:dyDescent="0.25">
      <c r="A2400">
        <v>3523</v>
      </c>
      <c r="B2400" t="s">
        <v>98</v>
      </c>
      <c r="C2400" t="s">
        <v>79</v>
      </c>
      <c r="D2400" t="s">
        <v>80</v>
      </c>
      <c r="E2400" t="s">
        <v>22</v>
      </c>
      <c r="F2400" t="s">
        <v>81</v>
      </c>
      <c r="G2400" t="s">
        <v>11296</v>
      </c>
      <c r="H2400" t="s">
        <v>68</v>
      </c>
      <c r="I2400" t="s">
        <v>7935</v>
      </c>
      <c r="J2400" s="49" t="s">
        <v>11297</v>
      </c>
      <c r="K2400" t="s">
        <v>82</v>
      </c>
      <c r="L2400" t="s">
        <v>83</v>
      </c>
      <c r="M2400" s="50">
        <v>42647</v>
      </c>
      <c r="N2400" s="50">
        <v>42664</v>
      </c>
      <c r="O2400" s="51">
        <v>4</v>
      </c>
      <c r="P2400" s="51">
        <v>0</v>
      </c>
      <c r="Q2400">
        <v>100</v>
      </c>
      <c r="R2400" s="49" t="s">
        <v>11298</v>
      </c>
      <c r="S2400" s="49" t="s">
        <v>11297</v>
      </c>
      <c r="T2400" t="s">
        <v>84</v>
      </c>
      <c r="U2400" t="s">
        <v>4265</v>
      </c>
      <c r="V2400" t="s">
        <v>85</v>
      </c>
      <c r="W2400" t="str">
        <f t="shared" ca="1" si="111"/>
        <v/>
      </c>
      <c r="X2400">
        <f t="shared" si="112"/>
        <v>1</v>
      </c>
      <c r="Y2400" t="str">
        <f t="shared" ca="1" si="113"/>
        <v/>
      </c>
    </row>
    <row r="2401" spans="1:25" x14ac:dyDescent="0.25">
      <c r="A2401">
        <v>3524</v>
      </c>
      <c r="B2401" t="s">
        <v>98</v>
      </c>
      <c r="C2401" t="s">
        <v>79</v>
      </c>
      <c r="D2401" t="s">
        <v>80</v>
      </c>
      <c r="E2401" t="s">
        <v>69</v>
      </c>
      <c r="F2401" t="s">
        <v>81</v>
      </c>
      <c r="G2401" t="s">
        <v>11299</v>
      </c>
      <c r="H2401" t="s">
        <v>68</v>
      </c>
      <c r="I2401" t="s">
        <v>7935</v>
      </c>
      <c r="J2401" s="49" t="s">
        <v>11300</v>
      </c>
      <c r="K2401" t="s">
        <v>82</v>
      </c>
      <c r="L2401" t="s">
        <v>83</v>
      </c>
      <c r="M2401" s="50">
        <v>42647</v>
      </c>
      <c r="N2401" s="50">
        <v>42664</v>
      </c>
      <c r="O2401" s="51">
        <v>4</v>
      </c>
      <c r="P2401" s="51">
        <v>0</v>
      </c>
      <c r="Q2401">
        <v>0</v>
      </c>
      <c r="R2401" s="49" t="s">
        <v>11300</v>
      </c>
      <c r="S2401" s="49" t="s">
        <v>86</v>
      </c>
      <c r="T2401" t="s">
        <v>84</v>
      </c>
      <c r="U2401" t="s">
        <v>4265</v>
      </c>
      <c r="V2401" t="s">
        <v>85</v>
      </c>
      <c r="W2401" t="str">
        <f t="shared" ca="1" si="111"/>
        <v/>
      </c>
      <c r="X2401" t="str">
        <f t="shared" si="112"/>
        <v/>
      </c>
      <c r="Y2401" t="str">
        <f t="shared" ca="1" si="113"/>
        <v/>
      </c>
    </row>
    <row r="2402" spans="1:25" x14ac:dyDescent="0.25">
      <c r="A2402">
        <v>3525</v>
      </c>
      <c r="B2402" t="s">
        <v>98</v>
      </c>
      <c r="C2402" t="s">
        <v>79</v>
      </c>
      <c r="D2402" t="s">
        <v>80</v>
      </c>
      <c r="E2402" t="s">
        <v>69</v>
      </c>
      <c r="F2402" t="s">
        <v>81</v>
      </c>
      <c r="G2402" t="s">
        <v>11301</v>
      </c>
      <c r="H2402" t="s">
        <v>68</v>
      </c>
      <c r="I2402" t="s">
        <v>7935</v>
      </c>
      <c r="J2402" s="49" t="s">
        <v>11302</v>
      </c>
      <c r="K2402" t="s">
        <v>82</v>
      </c>
      <c r="L2402" t="s">
        <v>83</v>
      </c>
      <c r="M2402" s="50">
        <v>42647</v>
      </c>
      <c r="N2402" s="50">
        <v>42664</v>
      </c>
      <c r="O2402" s="51">
        <v>4</v>
      </c>
      <c r="P2402" s="51">
        <v>0</v>
      </c>
      <c r="Q2402">
        <v>0</v>
      </c>
      <c r="R2402" s="49" t="s">
        <v>11302</v>
      </c>
      <c r="S2402" s="49" t="s">
        <v>86</v>
      </c>
      <c r="T2402" t="s">
        <v>84</v>
      </c>
      <c r="U2402" t="s">
        <v>4265</v>
      </c>
      <c r="V2402" t="s">
        <v>85</v>
      </c>
      <c r="W2402" t="str">
        <f t="shared" ca="1" si="111"/>
        <v/>
      </c>
      <c r="X2402" t="str">
        <f t="shared" si="112"/>
        <v/>
      </c>
      <c r="Y2402" t="str">
        <f t="shared" ca="1" si="113"/>
        <v/>
      </c>
    </row>
    <row r="2403" spans="1:25" x14ac:dyDescent="0.25">
      <c r="A2403">
        <v>3526</v>
      </c>
      <c r="B2403" t="s">
        <v>98</v>
      </c>
      <c r="C2403" t="s">
        <v>79</v>
      </c>
      <c r="D2403" t="s">
        <v>80</v>
      </c>
      <c r="E2403" t="s">
        <v>22</v>
      </c>
      <c r="F2403" t="s">
        <v>81</v>
      </c>
      <c r="G2403" t="s">
        <v>11303</v>
      </c>
      <c r="H2403" t="s">
        <v>68</v>
      </c>
      <c r="I2403" t="s">
        <v>7935</v>
      </c>
      <c r="J2403" s="49" t="s">
        <v>11304</v>
      </c>
      <c r="K2403" t="s">
        <v>82</v>
      </c>
      <c r="L2403" t="s">
        <v>83</v>
      </c>
      <c r="M2403" s="50">
        <v>42647</v>
      </c>
      <c r="N2403" s="50">
        <v>42664</v>
      </c>
      <c r="O2403" s="51">
        <v>4</v>
      </c>
      <c r="P2403" s="51">
        <v>0</v>
      </c>
      <c r="Q2403">
        <v>100</v>
      </c>
      <c r="R2403" s="49" t="s">
        <v>11305</v>
      </c>
      <c r="S2403" s="49" t="s">
        <v>11304</v>
      </c>
      <c r="T2403" t="s">
        <v>84</v>
      </c>
      <c r="U2403" t="s">
        <v>4265</v>
      </c>
      <c r="V2403" t="s">
        <v>85</v>
      </c>
      <c r="W2403" t="str">
        <f t="shared" ca="1" si="111"/>
        <v/>
      </c>
      <c r="X2403">
        <f t="shared" si="112"/>
        <v>1</v>
      </c>
      <c r="Y2403" t="str">
        <f t="shared" ca="1" si="113"/>
        <v/>
      </c>
    </row>
    <row r="2404" spans="1:25" x14ac:dyDescent="0.25">
      <c r="A2404">
        <v>3527</v>
      </c>
      <c r="B2404" t="s">
        <v>98</v>
      </c>
      <c r="C2404" t="s">
        <v>79</v>
      </c>
      <c r="D2404" t="s">
        <v>80</v>
      </c>
      <c r="E2404" t="s">
        <v>69</v>
      </c>
      <c r="F2404" t="s">
        <v>81</v>
      </c>
      <c r="G2404" t="s">
        <v>11306</v>
      </c>
      <c r="H2404" t="s">
        <v>68</v>
      </c>
      <c r="I2404" t="s">
        <v>7935</v>
      </c>
      <c r="J2404" s="49" t="s">
        <v>11307</v>
      </c>
      <c r="K2404" t="s">
        <v>82</v>
      </c>
      <c r="L2404" t="s">
        <v>83</v>
      </c>
      <c r="M2404" s="50">
        <v>42647</v>
      </c>
      <c r="N2404" s="50">
        <v>42664</v>
      </c>
      <c r="O2404" s="51">
        <v>4</v>
      </c>
      <c r="P2404" s="51">
        <v>0</v>
      </c>
      <c r="Q2404">
        <v>0</v>
      </c>
      <c r="R2404" s="49" t="s">
        <v>11307</v>
      </c>
      <c r="S2404" s="49" t="s">
        <v>86</v>
      </c>
      <c r="T2404" t="s">
        <v>84</v>
      </c>
      <c r="U2404" t="s">
        <v>4265</v>
      </c>
      <c r="V2404" t="s">
        <v>85</v>
      </c>
      <c r="W2404" t="str">
        <f t="shared" ca="1" si="111"/>
        <v/>
      </c>
      <c r="X2404" t="str">
        <f t="shared" si="112"/>
        <v/>
      </c>
      <c r="Y2404" t="str">
        <f t="shared" ca="1" si="113"/>
        <v/>
      </c>
    </row>
    <row r="2405" spans="1:25" x14ac:dyDescent="0.25">
      <c r="A2405">
        <v>3528</v>
      </c>
      <c r="B2405" t="s">
        <v>98</v>
      </c>
      <c r="C2405" t="s">
        <v>79</v>
      </c>
      <c r="D2405" t="s">
        <v>80</v>
      </c>
      <c r="E2405" t="s">
        <v>22</v>
      </c>
      <c r="F2405" t="s">
        <v>81</v>
      </c>
      <c r="G2405" t="s">
        <v>11308</v>
      </c>
      <c r="H2405" t="s">
        <v>68</v>
      </c>
      <c r="I2405" t="s">
        <v>7935</v>
      </c>
      <c r="J2405" s="49" t="s">
        <v>11309</v>
      </c>
      <c r="K2405" t="s">
        <v>82</v>
      </c>
      <c r="L2405" t="s">
        <v>83</v>
      </c>
      <c r="M2405" s="50">
        <v>42647</v>
      </c>
      <c r="N2405" s="50">
        <v>42664</v>
      </c>
      <c r="O2405" s="51">
        <v>4</v>
      </c>
      <c r="P2405" s="51">
        <v>0</v>
      </c>
      <c r="Q2405">
        <v>100</v>
      </c>
      <c r="R2405" s="49" t="s">
        <v>11310</v>
      </c>
      <c r="S2405" s="49" t="s">
        <v>11309</v>
      </c>
      <c r="T2405" t="s">
        <v>84</v>
      </c>
      <c r="U2405" t="s">
        <v>4265</v>
      </c>
      <c r="V2405" t="s">
        <v>85</v>
      </c>
      <c r="W2405" t="str">
        <f t="shared" ca="1" si="111"/>
        <v/>
      </c>
      <c r="X2405">
        <f t="shared" si="112"/>
        <v>1</v>
      </c>
      <c r="Y2405" t="str">
        <f t="shared" ca="1" si="113"/>
        <v/>
      </c>
    </row>
    <row r="2406" spans="1:25" x14ac:dyDescent="0.25">
      <c r="A2406">
        <v>3529</v>
      </c>
      <c r="B2406" t="s">
        <v>98</v>
      </c>
      <c r="C2406" t="s">
        <v>79</v>
      </c>
      <c r="D2406" t="s">
        <v>80</v>
      </c>
      <c r="E2406" t="s">
        <v>69</v>
      </c>
      <c r="F2406" t="s">
        <v>81</v>
      </c>
      <c r="G2406" t="s">
        <v>11311</v>
      </c>
      <c r="H2406" t="s">
        <v>68</v>
      </c>
      <c r="I2406" t="s">
        <v>7935</v>
      </c>
      <c r="J2406" s="49" t="s">
        <v>11312</v>
      </c>
      <c r="K2406" t="s">
        <v>82</v>
      </c>
      <c r="L2406" t="s">
        <v>83</v>
      </c>
      <c r="M2406" s="50">
        <v>42647</v>
      </c>
      <c r="N2406" s="50">
        <v>42664</v>
      </c>
      <c r="O2406" s="51">
        <v>4</v>
      </c>
      <c r="P2406" s="51">
        <v>0</v>
      </c>
      <c r="Q2406">
        <v>0</v>
      </c>
      <c r="R2406" s="49" t="s">
        <v>11312</v>
      </c>
      <c r="S2406" s="49" t="s">
        <v>86</v>
      </c>
      <c r="T2406" t="s">
        <v>84</v>
      </c>
      <c r="U2406" t="s">
        <v>4265</v>
      </c>
      <c r="V2406" t="s">
        <v>85</v>
      </c>
      <c r="W2406" t="str">
        <f t="shared" ca="1" si="111"/>
        <v/>
      </c>
      <c r="X2406" t="str">
        <f t="shared" si="112"/>
        <v/>
      </c>
      <c r="Y2406" t="str">
        <f t="shared" ca="1" si="113"/>
        <v/>
      </c>
    </row>
    <row r="2407" spans="1:25" x14ac:dyDescent="0.25">
      <c r="A2407">
        <v>3530</v>
      </c>
      <c r="B2407" t="s">
        <v>98</v>
      </c>
      <c r="C2407" t="s">
        <v>79</v>
      </c>
      <c r="D2407" t="s">
        <v>80</v>
      </c>
      <c r="E2407" t="s">
        <v>22</v>
      </c>
      <c r="F2407" t="s">
        <v>81</v>
      </c>
      <c r="G2407" t="s">
        <v>11313</v>
      </c>
      <c r="H2407" t="s">
        <v>68</v>
      </c>
      <c r="I2407" t="s">
        <v>7935</v>
      </c>
      <c r="J2407" s="49" t="s">
        <v>11314</v>
      </c>
      <c r="K2407" t="s">
        <v>82</v>
      </c>
      <c r="L2407" t="s">
        <v>83</v>
      </c>
      <c r="M2407" s="50">
        <v>42647</v>
      </c>
      <c r="N2407" s="50">
        <v>42664</v>
      </c>
      <c r="O2407" s="51">
        <v>4</v>
      </c>
      <c r="P2407" s="51">
        <v>0</v>
      </c>
      <c r="Q2407">
        <v>100</v>
      </c>
      <c r="R2407" s="49" t="s">
        <v>11315</v>
      </c>
      <c r="S2407" s="49" t="s">
        <v>11314</v>
      </c>
      <c r="T2407" t="s">
        <v>84</v>
      </c>
      <c r="U2407" t="s">
        <v>4265</v>
      </c>
      <c r="V2407" t="s">
        <v>85</v>
      </c>
      <c r="W2407" t="str">
        <f t="shared" ca="1" si="111"/>
        <v/>
      </c>
      <c r="X2407">
        <f t="shared" si="112"/>
        <v>1</v>
      </c>
      <c r="Y2407" t="str">
        <f t="shared" ca="1" si="113"/>
        <v/>
      </c>
    </row>
    <row r="2408" spans="1:25" x14ac:dyDescent="0.25">
      <c r="A2408">
        <v>3531</v>
      </c>
      <c r="B2408" t="s">
        <v>98</v>
      </c>
      <c r="C2408" t="s">
        <v>79</v>
      </c>
      <c r="D2408" t="s">
        <v>80</v>
      </c>
      <c r="E2408" t="s">
        <v>22</v>
      </c>
      <c r="F2408" t="s">
        <v>81</v>
      </c>
      <c r="G2408" t="s">
        <v>11316</v>
      </c>
      <c r="H2408" t="s">
        <v>68</v>
      </c>
      <c r="I2408" t="s">
        <v>7935</v>
      </c>
      <c r="J2408" s="49" t="s">
        <v>11317</v>
      </c>
      <c r="K2408" t="s">
        <v>82</v>
      </c>
      <c r="L2408" t="s">
        <v>83</v>
      </c>
      <c r="M2408" s="50">
        <v>42647</v>
      </c>
      <c r="N2408" s="50">
        <v>42664</v>
      </c>
      <c r="O2408" s="51">
        <v>4</v>
      </c>
      <c r="P2408" s="51">
        <v>0</v>
      </c>
      <c r="Q2408">
        <v>100</v>
      </c>
      <c r="R2408" s="49" t="s">
        <v>11318</v>
      </c>
      <c r="S2408" s="49" t="s">
        <v>11317</v>
      </c>
      <c r="T2408" t="s">
        <v>84</v>
      </c>
      <c r="U2408" t="s">
        <v>4265</v>
      </c>
      <c r="V2408" t="s">
        <v>85</v>
      </c>
      <c r="W2408" t="str">
        <f t="shared" ca="1" si="111"/>
        <v/>
      </c>
      <c r="X2408">
        <f t="shared" si="112"/>
        <v>1</v>
      </c>
      <c r="Y2408" t="str">
        <f t="shared" ca="1" si="113"/>
        <v/>
      </c>
    </row>
    <row r="2409" spans="1:25" x14ac:dyDescent="0.25">
      <c r="A2409">
        <v>3532</v>
      </c>
      <c r="B2409" t="s">
        <v>98</v>
      </c>
      <c r="C2409" t="s">
        <v>79</v>
      </c>
      <c r="D2409" t="s">
        <v>80</v>
      </c>
      <c r="E2409" t="s">
        <v>69</v>
      </c>
      <c r="F2409" t="s">
        <v>81</v>
      </c>
      <c r="G2409" t="s">
        <v>11319</v>
      </c>
      <c r="H2409" t="s">
        <v>68</v>
      </c>
      <c r="I2409" t="s">
        <v>7935</v>
      </c>
      <c r="J2409" s="49" t="s">
        <v>11320</v>
      </c>
      <c r="K2409" t="s">
        <v>82</v>
      </c>
      <c r="L2409" t="s">
        <v>83</v>
      </c>
      <c r="M2409" s="50">
        <v>42647</v>
      </c>
      <c r="N2409" s="50">
        <v>42664</v>
      </c>
      <c r="O2409" s="51">
        <v>4</v>
      </c>
      <c r="P2409" s="51">
        <v>0</v>
      </c>
      <c r="Q2409">
        <v>0</v>
      </c>
      <c r="R2409" s="49" t="s">
        <v>11320</v>
      </c>
      <c r="S2409" s="49" t="s">
        <v>86</v>
      </c>
      <c r="T2409" t="s">
        <v>84</v>
      </c>
      <c r="U2409" t="s">
        <v>4265</v>
      </c>
      <c r="V2409" t="s">
        <v>85</v>
      </c>
      <c r="W2409" t="str">
        <f t="shared" ca="1" si="111"/>
        <v/>
      </c>
      <c r="X2409" t="str">
        <f t="shared" si="112"/>
        <v/>
      </c>
      <c r="Y2409" t="str">
        <f t="shared" ca="1" si="113"/>
        <v/>
      </c>
    </row>
    <row r="2410" spans="1:25" x14ac:dyDescent="0.25">
      <c r="A2410">
        <v>3533</v>
      </c>
      <c r="B2410" t="s">
        <v>98</v>
      </c>
      <c r="C2410" t="s">
        <v>79</v>
      </c>
      <c r="D2410" t="s">
        <v>80</v>
      </c>
      <c r="E2410" t="s">
        <v>69</v>
      </c>
      <c r="F2410" t="s">
        <v>81</v>
      </c>
      <c r="G2410" t="s">
        <v>11321</v>
      </c>
      <c r="H2410" t="s">
        <v>68</v>
      </c>
      <c r="I2410" t="s">
        <v>7935</v>
      </c>
      <c r="J2410" s="49" t="s">
        <v>11322</v>
      </c>
      <c r="K2410" t="s">
        <v>82</v>
      </c>
      <c r="L2410" t="s">
        <v>83</v>
      </c>
      <c r="M2410" s="50">
        <v>42647</v>
      </c>
      <c r="N2410" s="50">
        <v>42664</v>
      </c>
      <c r="O2410" s="51">
        <v>4</v>
      </c>
      <c r="P2410" s="51">
        <v>0</v>
      </c>
      <c r="Q2410">
        <v>0</v>
      </c>
      <c r="R2410" s="49" t="s">
        <v>11322</v>
      </c>
      <c r="S2410" s="49" t="s">
        <v>86</v>
      </c>
      <c r="T2410" t="s">
        <v>84</v>
      </c>
      <c r="U2410" t="s">
        <v>4265</v>
      </c>
      <c r="V2410" t="s">
        <v>85</v>
      </c>
      <c r="W2410" t="str">
        <f t="shared" ca="1" si="111"/>
        <v/>
      </c>
      <c r="X2410" t="str">
        <f t="shared" si="112"/>
        <v/>
      </c>
      <c r="Y2410" t="str">
        <f t="shared" ca="1" si="113"/>
        <v/>
      </c>
    </row>
    <row r="2411" spans="1:25" x14ac:dyDescent="0.25">
      <c r="A2411">
        <v>3534</v>
      </c>
      <c r="B2411" t="s">
        <v>98</v>
      </c>
      <c r="C2411" t="s">
        <v>79</v>
      </c>
      <c r="D2411" t="s">
        <v>80</v>
      </c>
      <c r="E2411" t="s">
        <v>69</v>
      </c>
      <c r="F2411" t="s">
        <v>81</v>
      </c>
      <c r="G2411" t="s">
        <v>11323</v>
      </c>
      <c r="H2411" t="s">
        <v>68</v>
      </c>
      <c r="I2411" t="s">
        <v>7935</v>
      </c>
      <c r="J2411" s="49" t="s">
        <v>11324</v>
      </c>
      <c r="K2411" t="s">
        <v>82</v>
      </c>
      <c r="L2411" t="s">
        <v>83</v>
      </c>
      <c r="M2411" s="50">
        <v>42647</v>
      </c>
      <c r="N2411" s="50">
        <v>42664</v>
      </c>
      <c r="O2411" s="51">
        <v>4</v>
      </c>
      <c r="P2411" s="51">
        <v>0</v>
      </c>
      <c r="Q2411">
        <v>0</v>
      </c>
      <c r="R2411" s="49" t="s">
        <v>11324</v>
      </c>
      <c r="S2411" s="49" t="s">
        <v>86</v>
      </c>
      <c r="T2411" t="s">
        <v>84</v>
      </c>
      <c r="U2411" t="s">
        <v>4265</v>
      </c>
      <c r="V2411" t="s">
        <v>85</v>
      </c>
      <c r="W2411" t="str">
        <f t="shared" ca="1" si="111"/>
        <v/>
      </c>
      <c r="X2411" t="str">
        <f t="shared" si="112"/>
        <v/>
      </c>
      <c r="Y2411" t="str">
        <f t="shared" ca="1" si="113"/>
        <v/>
      </c>
    </row>
    <row r="2412" spans="1:25" x14ac:dyDescent="0.25">
      <c r="A2412">
        <v>3535</v>
      </c>
      <c r="B2412" t="s">
        <v>98</v>
      </c>
      <c r="C2412" t="s">
        <v>79</v>
      </c>
      <c r="D2412" t="s">
        <v>80</v>
      </c>
      <c r="E2412" t="s">
        <v>22</v>
      </c>
      <c r="F2412" t="s">
        <v>81</v>
      </c>
      <c r="G2412" t="s">
        <v>11325</v>
      </c>
      <c r="H2412" t="s">
        <v>68</v>
      </c>
      <c r="I2412" t="s">
        <v>7935</v>
      </c>
      <c r="J2412" s="49" t="s">
        <v>11326</v>
      </c>
      <c r="K2412" t="s">
        <v>82</v>
      </c>
      <c r="L2412" t="s">
        <v>83</v>
      </c>
      <c r="M2412" s="50">
        <v>42647</v>
      </c>
      <c r="N2412" s="50">
        <v>42664</v>
      </c>
      <c r="O2412" s="51">
        <v>4</v>
      </c>
      <c r="P2412" s="51">
        <v>0</v>
      </c>
      <c r="Q2412">
        <v>100</v>
      </c>
      <c r="R2412" s="49" t="s">
        <v>11327</v>
      </c>
      <c r="S2412" s="49" t="s">
        <v>11326</v>
      </c>
      <c r="T2412" t="s">
        <v>84</v>
      </c>
      <c r="U2412" t="s">
        <v>4265</v>
      </c>
      <c r="V2412" t="s">
        <v>85</v>
      </c>
      <c r="W2412" t="str">
        <f t="shared" ca="1" si="111"/>
        <v/>
      </c>
      <c r="X2412">
        <f t="shared" si="112"/>
        <v>1</v>
      </c>
      <c r="Y2412" t="str">
        <f t="shared" ca="1" si="113"/>
        <v/>
      </c>
    </row>
    <row r="2413" spans="1:25" x14ac:dyDescent="0.25">
      <c r="A2413">
        <v>3536</v>
      </c>
      <c r="B2413" t="s">
        <v>98</v>
      </c>
      <c r="C2413" t="s">
        <v>79</v>
      </c>
      <c r="D2413" t="s">
        <v>80</v>
      </c>
      <c r="E2413" t="s">
        <v>69</v>
      </c>
      <c r="F2413" t="s">
        <v>81</v>
      </c>
      <c r="G2413" t="s">
        <v>11328</v>
      </c>
      <c r="H2413" t="s">
        <v>68</v>
      </c>
      <c r="I2413" t="s">
        <v>7935</v>
      </c>
      <c r="J2413" s="49" t="s">
        <v>11329</v>
      </c>
      <c r="K2413" t="s">
        <v>82</v>
      </c>
      <c r="L2413" t="s">
        <v>83</v>
      </c>
      <c r="M2413" s="50">
        <v>42647</v>
      </c>
      <c r="N2413" s="50">
        <v>42664</v>
      </c>
      <c r="O2413" s="51">
        <v>4</v>
      </c>
      <c r="P2413" s="51">
        <v>0</v>
      </c>
      <c r="Q2413">
        <v>0</v>
      </c>
      <c r="R2413" s="49" t="s">
        <v>11329</v>
      </c>
      <c r="S2413" s="49" t="s">
        <v>86</v>
      </c>
      <c r="T2413" t="s">
        <v>84</v>
      </c>
      <c r="U2413" t="s">
        <v>4265</v>
      </c>
      <c r="V2413" t="s">
        <v>85</v>
      </c>
      <c r="W2413" t="str">
        <f t="shared" ca="1" si="111"/>
        <v/>
      </c>
      <c r="X2413" t="str">
        <f t="shared" si="112"/>
        <v/>
      </c>
      <c r="Y2413" t="str">
        <f t="shared" ca="1" si="113"/>
        <v/>
      </c>
    </row>
    <row r="2414" spans="1:25" x14ac:dyDescent="0.25">
      <c r="A2414">
        <v>3537</v>
      </c>
      <c r="B2414" t="s">
        <v>98</v>
      </c>
      <c r="C2414" t="s">
        <v>79</v>
      </c>
      <c r="D2414" t="s">
        <v>80</v>
      </c>
      <c r="E2414" t="s">
        <v>69</v>
      </c>
      <c r="F2414" t="s">
        <v>81</v>
      </c>
      <c r="G2414" t="s">
        <v>11330</v>
      </c>
      <c r="H2414" t="s">
        <v>68</v>
      </c>
      <c r="I2414" t="s">
        <v>7935</v>
      </c>
      <c r="J2414" s="49" t="s">
        <v>11331</v>
      </c>
      <c r="K2414" t="s">
        <v>82</v>
      </c>
      <c r="L2414" t="s">
        <v>83</v>
      </c>
      <c r="M2414" s="50">
        <v>42647</v>
      </c>
      <c r="N2414" s="50">
        <v>42664</v>
      </c>
      <c r="O2414" s="51">
        <v>4</v>
      </c>
      <c r="P2414" s="51">
        <v>0</v>
      </c>
      <c r="Q2414">
        <v>0</v>
      </c>
      <c r="R2414" s="49" t="s">
        <v>11331</v>
      </c>
      <c r="S2414" s="49" t="s">
        <v>86</v>
      </c>
      <c r="T2414" t="s">
        <v>84</v>
      </c>
      <c r="U2414" t="s">
        <v>4265</v>
      </c>
      <c r="V2414" t="s">
        <v>85</v>
      </c>
      <c r="W2414" t="str">
        <f t="shared" ca="1" si="111"/>
        <v/>
      </c>
      <c r="X2414" t="str">
        <f t="shared" si="112"/>
        <v/>
      </c>
      <c r="Y2414" t="str">
        <f t="shared" ca="1" si="113"/>
        <v/>
      </c>
    </row>
    <row r="2415" spans="1:25" x14ac:dyDescent="0.25">
      <c r="A2415">
        <v>3538</v>
      </c>
      <c r="B2415" t="s">
        <v>98</v>
      </c>
      <c r="C2415" t="s">
        <v>79</v>
      </c>
      <c r="D2415" t="s">
        <v>80</v>
      </c>
      <c r="E2415" t="s">
        <v>69</v>
      </c>
      <c r="F2415" t="s">
        <v>81</v>
      </c>
      <c r="G2415" t="s">
        <v>11332</v>
      </c>
      <c r="H2415" t="s">
        <v>68</v>
      </c>
      <c r="I2415" t="s">
        <v>7935</v>
      </c>
      <c r="J2415" s="49" t="s">
        <v>11333</v>
      </c>
      <c r="K2415" t="s">
        <v>82</v>
      </c>
      <c r="L2415" t="s">
        <v>83</v>
      </c>
      <c r="M2415" s="50">
        <v>42647</v>
      </c>
      <c r="N2415" s="50">
        <v>42664</v>
      </c>
      <c r="O2415" s="51">
        <v>4</v>
      </c>
      <c r="P2415" s="51">
        <v>0</v>
      </c>
      <c r="Q2415">
        <v>0</v>
      </c>
      <c r="R2415" s="49" t="s">
        <v>11333</v>
      </c>
      <c r="S2415" s="49" t="s">
        <v>86</v>
      </c>
      <c r="T2415" t="s">
        <v>84</v>
      </c>
      <c r="U2415" t="s">
        <v>4265</v>
      </c>
      <c r="V2415" t="s">
        <v>85</v>
      </c>
      <c r="W2415" t="str">
        <f t="shared" ca="1" si="111"/>
        <v/>
      </c>
      <c r="X2415" t="str">
        <f t="shared" si="112"/>
        <v/>
      </c>
      <c r="Y2415" t="str">
        <f t="shared" ca="1" si="113"/>
        <v/>
      </c>
    </row>
    <row r="2416" spans="1:25" x14ac:dyDescent="0.25">
      <c r="A2416">
        <v>3539</v>
      </c>
      <c r="B2416" t="s">
        <v>98</v>
      </c>
      <c r="C2416" t="s">
        <v>79</v>
      </c>
      <c r="D2416" t="s">
        <v>80</v>
      </c>
      <c r="E2416" t="s">
        <v>22</v>
      </c>
      <c r="F2416" t="s">
        <v>81</v>
      </c>
      <c r="G2416" t="s">
        <v>11325</v>
      </c>
      <c r="H2416" t="s">
        <v>68</v>
      </c>
      <c r="I2416" t="s">
        <v>7935</v>
      </c>
      <c r="J2416" s="49" t="s">
        <v>11334</v>
      </c>
      <c r="K2416" t="s">
        <v>82</v>
      </c>
      <c r="L2416" t="s">
        <v>83</v>
      </c>
      <c r="M2416" s="50">
        <v>42647</v>
      </c>
      <c r="N2416" s="50">
        <v>42664</v>
      </c>
      <c r="O2416" s="51">
        <v>4</v>
      </c>
      <c r="P2416" s="51">
        <v>0</v>
      </c>
      <c r="Q2416">
        <v>100</v>
      </c>
      <c r="R2416" s="49" t="s">
        <v>11335</v>
      </c>
      <c r="S2416" s="49" t="s">
        <v>11334</v>
      </c>
      <c r="T2416" t="s">
        <v>84</v>
      </c>
      <c r="U2416" t="s">
        <v>4265</v>
      </c>
      <c r="V2416" t="s">
        <v>85</v>
      </c>
      <c r="W2416" t="str">
        <f t="shared" ca="1" si="111"/>
        <v/>
      </c>
      <c r="X2416">
        <f t="shared" si="112"/>
        <v>1</v>
      </c>
      <c r="Y2416" t="str">
        <f t="shared" ca="1" si="113"/>
        <v/>
      </c>
    </row>
    <row r="2417" spans="1:25" x14ac:dyDescent="0.25">
      <c r="A2417">
        <v>3540</v>
      </c>
      <c r="B2417" t="s">
        <v>98</v>
      </c>
      <c r="C2417" t="s">
        <v>79</v>
      </c>
      <c r="D2417" t="s">
        <v>80</v>
      </c>
      <c r="E2417" t="s">
        <v>69</v>
      </c>
      <c r="F2417" t="s">
        <v>81</v>
      </c>
      <c r="G2417" t="s">
        <v>11328</v>
      </c>
      <c r="H2417" t="s">
        <v>68</v>
      </c>
      <c r="I2417" t="s">
        <v>7935</v>
      </c>
      <c r="J2417" s="49" t="s">
        <v>11336</v>
      </c>
      <c r="K2417" t="s">
        <v>82</v>
      </c>
      <c r="L2417" t="s">
        <v>83</v>
      </c>
      <c r="M2417" s="50">
        <v>42647</v>
      </c>
      <c r="N2417" s="50">
        <v>42664</v>
      </c>
      <c r="O2417" s="51">
        <v>4</v>
      </c>
      <c r="P2417" s="51">
        <v>0</v>
      </c>
      <c r="Q2417">
        <v>0</v>
      </c>
      <c r="R2417" s="49" t="s">
        <v>11336</v>
      </c>
      <c r="S2417" s="49" t="s">
        <v>86</v>
      </c>
      <c r="T2417" t="s">
        <v>84</v>
      </c>
      <c r="U2417" t="s">
        <v>4265</v>
      </c>
      <c r="V2417" t="s">
        <v>85</v>
      </c>
      <c r="W2417" t="str">
        <f t="shared" ca="1" si="111"/>
        <v/>
      </c>
      <c r="X2417" t="str">
        <f t="shared" si="112"/>
        <v/>
      </c>
      <c r="Y2417" t="str">
        <f t="shared" ca="1" si="113"/>
        <v/>
      </c>
    </row>
    <row r="2418" spans="1:25" x14ac:dyDescent="0.25">
      <c r="A2418">
        <v>3541</v>
      </c>
      <c r="B2418" t="s">
        <v>98</v>
      </c>
      <c r="C2418" t="s">
        <v>79</v>
      </c>
      <c r="D2418" t="s">
        <v>80</v>
      </c>
      <c r="E2418" t="s">
        <v>69</v>
      </c>
      <c r="F2418" t="s">
        <v>81</v>
      </c>
      <c r="G2418" t="s">
        <v>11337</v>
      </c>
      <c r="H2418" t="s">
        <v>68</v>
      </c>
      <c r="I2418" t="s">
        <v>7244</v>
      </c>
      <c r="J2418" s="49" t="s">
        <v>11338</v>
      </c>
      <c r="K2418" t="s">
        <v>82</v>
      </c>
      <c r="L2418" t="s">
        <v>83</v>
      </c>
      <c r="M2418" s="50">
        <v>42647</v>
      </c>
      <c r="N2418" s="50">
        <v>42664</v>
      </c>
      <c r="O2418" s="51">
        <v>4</v>
      </c>
      <c r="P2418" s="51">
        <v>0</v>
      </c>
      <c r="Q2418">
        <v>0</v>
      </c>
      <c r="R2418" s="49" t="s">
        <v>11338</v>
      </c>
      <c r="S2418" s="49" t="s">
        <v>86</v>
      </c>
      <c r="T2418" t="s">
        <v>84</v>
      </c>
      <c r="U2418" t="s">
        <v>4265</v>
      </c>
      <c r="V2418" t="s">
        <v>85</v>
      </c>
      <c r="W2418" t="str">
        <f t="shared" ca="1" si="111"/>
        <v/>
      </c>
      <c r="X2418" t="str">
        <f t="shared" si="112"/>
        <v/>
      </c>
      <c r="Y2418" t="str">
        <f t="shared" ca="1" si="113"/>
        <v/>
      </c>
    </row>
    <row r="2419" spans="1:25" x14ac:dyDescent="0.25">
      <c r="A2419">
        <v>3542</v>
      </c>
      <c r="B2419" t="s">
        <v>98</v>
      </c>
      <c r="C2419" t="s">
        <v>79</v>
      </c>
      <c r="D2419" t="s">
        <v>80</v>
      </c>
      <c r="E2419" t="s">
        <v>69</v>
      </c>
      <c r="F2419" t="s">
        <v>81</v>
      </c>
      <c r="G2419" t="s">
        <v>11339</v>
      </c>
      <c r="H2419" t="s">
        <v>68</v>
      </c>
      <c r="I2419" t="s">
        <v>7244</v>
      </c>
      <c r="J2419" s="49" t="s">
        <v>11340</v>
      </c>
      <c r="K2419" t="s">
        <v>82</v>
      </c>
      <c r="L2419" t="s">
        <v>83</v>
      </c>
      <c r="M2419" s="50">
        <v>42647</v>
      </c>
      <c r="N2419" s="50">
        <v>42664</v>
      </c>
      <c r="O2419" s="51">
        <v>4</v>
      </c>
      <c r="P2419" s="51">
        <v>0</v>
      </c>
      <c r="Q2419">
        <v>0</v>
      </c>
      <c r="R2419" s="49" t="s">
        <v>11340</v>
      </c>
      <c r="S2419" s="49" t="s">
        <v>86</v>
      </c>
      <c r="T2419" t="s">
        <v>84</v>
      </c>
      <c r="U2419" t="s">
        <v>4265</v>
      </c>
      <c r="V2419" t="s">
        <v>85</v>
      </c>
      <c r="W2419" t="str">
        <f t="shared" ca="1" si="111"/>
        <v/>
      </c>
      <c r="X2419" t="str">
        <f t="shared" si="112"/>
        <v/>
      </c>
      <c r="Y2419" t="str">
        <f t="shared" ca="1" si="113"/>
        <v/>
      </c>
    </row>
    <row r="2420" spans="1:25" x14ac:dyDescent="0.25">
      <c r="A2420">
        <v>3543</v>
      </c>
      <c r="B2420" t="s">
        <v>98</v>
      </c>
      <c r="C2420" t="s">
        <v>79</v>
      </c>
      <c r="D2420" t="s">
        <v>80</v>
      </c>
      <c r="E2420" t="s">
        <v>69</v>
      </c>
      <c r="F2420" t="s">
        <v>81</v>
      </c>
      <c r="G2420" t="s">
        <v>11341</v>
      </c>
      <c r="H2420" t="s">
        <v>68</v>
      </c>
      <c r="I2420" t="s">
        <v>7244</v>
      </c>
      <c r="J2420" s="49" t="s">
        <v>11342</v>
      </c>
      <c r="K2420" t="s">
        <v>82</v>
      </c>
      <c r="L2420" t="s">
        <v>83</v>
      </c>
      <c r="M2420" s="50">
        <v>42647</v>
      </c>
      <c r="N2420" s="50">
        <v>42664</v>
      </c>
      <c r="O2420" s="51">
        <v>4</v>
      </c>
      <c r="P2420" s="51">
        <v>0</v>
      </c>
      <c r="Q2420">
        <v>0</v>
      </c>
      <c r="R2420" s="49" t="s">
        <v>11342</v>
      </c>
      <c r="S2420" s="49" t="s">
        <v>86</v>
      </c>
      <c r="T2420" t="s">
        <v>84</v>
      </c>
      <c r="U2420" t="s">
        <v>4265</v>
      </c>
      <c r="V2420" t="s">
        <v>85</v>
      </c>
      <c r="W2420" t="str">
        <f t="shared" ca="1" si="111"/>
        <v/>
      </c>
      <c r="X2420" t="str">
        <f t="shared" si="112"/>
        <v/>
      </c>
      <c r="Y2420" t="str">
        <f t="shared" ca="1" si="113"/>
        <v/>
      </c>
    </row>
    <row r="2421" spans="1:25" x14ac:dyDescent="0.25">
      <c r="A2421">
        <v>3544</v>
      </c>
      <c r="B2421" t="s">
        <v>98</v>
      </c>
      <c r="C2421" t="s">
        <v>79</v>
      </c>
      <c r="D2421" t="s">
        <v>80</v>
      </c>
      <c r="E2421" t="s">
        <v>69</v>
      </c>
      <c r="F2421" t="s">
        <v>81</v>
      </c>
      <c r="G2421" t="s">
        <v>11343</v>
      </c>
      <c r="H2421" t="s">
        <v>68</v>
      </c>
      <c r="I2421" t="s">
        <v>7244</v>
      </c>
      <c r="J2421" s="49" t="s">
        <v>11344</v>
      </c>
      <c r="K2421" t="s">
        <v>82</v>
      </c>
      <c r="L2421" t="s">
        <v>83</v>
      </c>
      <c r="M2421" s="50">
        <v>42647</v>
      </c>
      <c r="N2421" s="50">
        <v>42664</v>
      </c>
      <c r="O2421" s="51">
        <v>4</v>
      </c>
      <c r="P2421" s="51">
        <v>0</v>
      </c>
      <c r="Q2421">
        <v>0</v>
      </c>
      <c r="R2421" s="49" t="s">
        <v>11344</v>
      </c>
      <c r="S2421" s="49" t="s">
        <v>86</v>
      </c>
      <c r="T2421" t="s">
        <v>84</v>
      </c>
      <c r="U2421" t="s">
        <v>4265</v>
      </c>
      <c r="V2421" t="s">
        <v>85</v>
      </c>
      <c r="W2421" t="str">
        <f t="shared" ca="1" si="111"/>
        <v/>
      </c>
      <c r="X2421" t="str">
        <f t="shared" si="112"/>
        <v/>
      </c>
      <c r="Y2421" t="str">
        <f t="shared" ca="1" si="113"/>
        <v/>
      </c>
    </row>
    <row r="2422" spans="1:25" x14ac:dyDescent="0.25">
      <c r="A2422">
        <v>3545</v>
      </c>
      <c r="B2422" t="s">
        <v>98</v>
      </c>
      <c r="C2422" t="s">
        <v>79</v>
      </c>
      <c r="D2422" t="s">
        <v>80</v>
      </c>
      <c r="E2422" t="s">
        <v>69</v>
      </c>
      <c r="F2422" t="s">
        <v>81</v>
      </c>
      <c r="G2422" t="s">
        <v>11345</v>
      </c>
      <c r="H2422" t="s">
        <v>68</v>
      </c>
      <c r="I2422" t="s">
        <v>7244</v>
      </c>
      <c r="J2422" s="49" t="s">
        <v>11346</v>
      </c>
      <c r="K2422" t="s">
        <v>82</v>
      </c>
      <c r="L2422" t="s">
        <v>83</v>
      </c>
      <c r="M2422" s="50">
        <v>42647</v>
      </c>
      <c r="N2422" s="50">
        <v>42664</v>
      </c>
      <c r="O2422" s="51">
        <v>4</v>
      </c>
      <c r="P2422" s="51">
        <v>0</v>
      </c>
      <c r="Q2422">
        <v>0</v>
      </c>
      <c r="R2422" s="49" t="s">
        <v>11346</v>
      </c>
      <c r="S2422" s="49" t="s">
        <v>86</v>
      </c>
      <c r="T2422" t="s">
        <v>84</v>
      </c>
      <c r="U2422" t="s">
        <v>4265</v>
      </c>
      <c r="V2422" t="s">
        <v>85</v>
      </c>
      <c r="W2422" t="str">
        <f t="shared" ca="1" si="111"/>
        <v/>
      </c>
      <c r="X2422" t="str">
        <f t="shared" si="112"/>
        <v/>
      </c>
      <c r="Y2422" t="str">
        <f t="shared" ca="1" si="113"/>
        <v/>
      </c>
    </row>
    <row r="2423" spans="1:25" x14ac:dyDescent="0.25">
      <c r="A2423">
        <v>3546</v>
      </c>
      <c r="B2423" t="s">
        <v>98</v>
      </c>
      <c r="C2423" t="s">
        <v>79</v>
      </c>
      <c r="D2423" t="s">
        <v>80</v>
      </c>
      <c r="E2423" t="s">
        <v>69</v>
      </c>
      <c r="F2423" t="s">
        <v>81</v>
      </c>
      <c r="G2423" t="s">
        <v>11347</v>
      </c>
      <c r="H2423" t="s">
        <v>68</v>
      </c>
      <c r="I2423" t="s">
        <v>7244</v>
      </c>
      <c r="J2423" s="49" t="s">
        <v>11348</v>
      </c>
      <c r="K2423" t="s">
        <v>82</v>
      </c>
      <c r="L2423" t="s">
        <v>83</v>
      </c>
      <c r="M2423" s="50">
        <v>42647</v>
      </c>
      <c r="N2423" s="50">
        <v>42664</v>
      </c>
      <c r="O2423" s="51">
        <v>4</v>
      </c>
      <c r="P2423" s="51">
        <v>0</v>
      </c>
      <c r="Q2423">
        <v>0</v>
      </c>
      <c r="R2423" s="49" t="s">
        <v>11348</v>
      </c>
      <c r="S2423" s="49" t="s">
        <v>86</v>
      </c>
      <c r="T2423" t="s">
        <v>84</v>
      </c>
      <c r="U2423" t="s">
        <v>4265</v>
      </c>
      <c r="V2423" t="s">
        <v>85</v>
      </c>
      <c r="W2423" t="str">
        <f t="shared" ca="1" si="111"/>
        <v/>
      </c>
      <c r="X2423" t="str">
        <f t="shared" si="112"/>
        <v/>
      </c>
      <c r="Y2423" t="str">
        <f t="shared" ca="1" si="113"/>
        <v/>
      </c>
    </row>
    <row r="2424" spans="1:25" x14ac:dyDescent="0.25">
      <c r="A2424">
        <v>3547</v>
      </c>
      <c r="B2424" t="s">
        <v>98</v>
      </c>
      <c r="C2424" t="s">
        <v>79</v>
      </c>
      <c r="D2424" t="s">
        <v>80</v>
      </c>
      <c r="E2424" t="s">
        <v>69</v>
      </c>
      <c r="F2424" t="s">
        <v>81</v>
      </c>
      <c r="G2424" t="s">
        <v>11349</v>
      </c>
      <c r="H2424" t="s">
        <v>68</v>
      </c>
      <c r="I2424" t="s">
        <v>7244</v>
      </c>
      <c r="J2424" s="49" t="s">
        <v>11350</v>
      </c>
      <c r="K2424" t="s">
        <v>82</v>
      </c>
      <c r="L2424" t="s">
        <v>83</v>
      </c>
      <c r="M2424" s="50">
        <v>42647</v>
      </c>
      <c r="N2424" s="50">
        <v>42664</v>
      </c>
      <c r="O2424" s="51">
        <v>4</v>
      </c>
      <c r="P2424" s="51">
        <v>0</v>
      </c>
      <c r="Q2424">
        <v>0</v>
      </c>
      <c r="R2424" s="49" t="s">
        <v>11350</v>
      </c>
      <c r="S2424" s="49" t="s">
        <v>86</v>
      </c>
      <c r="T2424" t="s">
        <v>84</v>
      </c>
      <c r="U2424" t="s">
        <v>4265</v>
      </c>
      <c r="V2424" t="s">
        <v>85</v>
      </c>
      <c r="W2424" t="str">
        <f t="shared" ca="1" si="111"/>
        <v/>
      </c>
      <c r="X2424" t="str">
        <f t="shared" si="112"/>
        <v/>
      </c>
      <c r="Y2424" t="str">
        <f t="shared" ca="1" si="113"/>
        <v/>
      </c>
    </row>
    <row r="2425" spans="1:25" x14ac:dyDescent="0.25">
      <c r="A2425">
        <v>3548</v>
      </c>
      <c r="B2425" t="s">
        <v>98</v>
      </c>
      <c r="C2425" t="s">
        <v>79</v>
      </c>
      <c r="D2425" t="s">
        <v>80</v>
      </c>
      <c r="E2425" t="s">
        <v>69</v>
      </c>
      <c r="F2425" t="s">
        <v>81</v>
      </c>
      <c r="G2425" t="s">
        <v>11351</v>
      </c>
      <c r="H2425" t="s">
        <v>68</v>
      </c>
      <c r="I2425" t="s">
        <v>7244</v>
      </c>
      <c r="J2425" s="49" t="s">
        <v>11352</v>
      </c>
      <c r="K2425" t="s">
        <v>82</v>
      </c>
      <c r="L2425" t="s">
        <v>83</v>
      </c>
      <c r="M2425" s="50">
        <v>42647</v>
      </c>
      <c r="N2425" s="50">
        <v>42664</v>
      </c>
      <c r="O2425" s="51">
        <v>4</v>
      </c>
      <c r="P2425" s="51">
        <v>0</v>
      </c>
      <c r="Q2425">
        <v>0</v>
      </c>
      <c r="R2425" s="49" t="s">
        <v>11352</v>
      </c>
      <c r="S2425" s="49" t="s">
        <v>86</v>
      </c>
      <c r="T2425" t="s">
        <v>84</v>
      </c>
      <c r="U2425" t="s">
        <v>4265</v>
      </c>
      <c r="V2425" t="s">
        <v>85</v>
      </c>
      <c r="W2425" t="str">
        <f t="shared" ca="1" si="111"/>
        <v/>
      </c>
      <c r="X2425" t="str">
        <f t="shared" si="112"/>
        <v/>
      </c>
      <c r="Y2425" t="str">
        <f t="shared" ca="1" si="113"/>
        <v/>
      </c>
    </row>
    <row r="2426" spans="1:25" x14ac:dyDescent="0.25">
      <c r="A2426">
        <v>3549</v>
      </c>
      <c r="B2426" t="s">
        <v>98</v>
      </c>
      <c r="C2426" t="s">
        <v>79</v>
      </c>
      <c r="D2426" t="s">
        <v>80</v>
      </c>
      <c r="E2426" t="s">
        <v>69</v>
      </c>
      <c r="F2426" t="s">
        <v>81</v>
      </c>
      <c r="G2426" t="s">
        <v>11353</v>
      </c>
      <c r="H2426" t="s">
        <v>68</v>
      </c>
      <c r="I2426" t="s">
        <v>7244</v>
      </c>
      <c r="J2426" s="49" t="s">
        <v>11354</v>
      </c>
      <c r="K2426" t="s">
        <v>82</v>
      </c>
      <c r="L2426" t="s">
        <v>83</v>
      </c>
      <c r="M2426" s="50">
        <v>42647</v>
      </c>
      <c r="N2426" s="50">
        <v>42664</v>
      </c>
      <c r="O2426" s="51">
        <v>4</v>
      </c>
      <c r="P2426" s="51">
        <v>0</v>
      </c>
      <c r="Q2426">
        <v>0</v>
      </c>
      <c r="R2426" s="49" t="s">
        <v>11354</v>
      </c>
      <c r="S2426" s="49" t="s">
        <v>86</v>
      </c>
      <c r="T2426" t="s">
        <v>84</v>
      </c>
      <c r="U2426" t="s">
        <v>4265</v>
      </c>
      <c r="V2426" t="s">
        <v>85</v>
      </c>
      <c r="W2426" t="str">
        <f t="shared" ca="1" si="111"/>
        <v/>
      </c>
      <c r="X2426" t="str">
        <f t="shared" si="112"/>
        <v/>
      </c>
      <c r="Y2426" t="str">
        <f t="shared" ca="1" si="113"/>
        <v/>
      </c>
    </row>
    <row r="2427" spans="1:25" x14ac:dyDescent="0.25">
      <c r="A2427">
        <v>3550</v>
      </c>
      <c r="B2427" t="s">
        <v>98</v>
      </c>
      <c r="C2427" t="s">
        <v>79</v>
      </c>
      <c r="D2427" t="s">
        <v>80</v>
      </c>
      <c r="E2427" t="s">
        <v>69</v>
      </c>
      <c r="F2427" t="s">
        <v>81</v>
      </c>
      <c r="G2427" t="s">
        <v>11355</v>
      </c>
      <c r="H2427" t="s">
        <v>68</v>
      </c>
      <c r="I2427" t="s">
        <v>7244</v>
      </c>
      <c r="J2427" s="49" t="s">
        <v>11356</v>
      </c>
      <c r="K2427" t="s">
        <v>82</v>
      </c>
      <c r="L2427" t="s">
        <v>83</v>
      </c>
      <c r="M2427" s="50">
        <v>42647</v>
      </c>
      <c r="N2427" s="50">
        <v>42664</v>
      </c>
      <c r="O2427" s="51">
        <v>4</v>
      </c>
      <c r="P2427" s="51">
        <v>0</v>
      </c>
      <c r="Q2427">
        <v>0</v>
      </c>
      <c r="R2427" s="49" t="s">
        <v>11356</v>
      </c>
      <c r="S2427" s="49" t="s">
        <v>86</v>
      </c>
      <c r="T2427" t="s">
        <v>84</v>
      </c>
      <c r="U2427" t="s">
        <v>4265</v>
      </c>
      <c r="V2427" t="s">
        <v>85</v>
      </c>
      <c r="W2427" t="str">
        <f t="shared" ca="1" si="111"/>
        <v/>
      </c>
      <c r="X2427" t="str">
        <f t="shared" si="112"/>
        <v/>
      </c>
      <c r="Y2427" t="str">
        <f t="shared" ca="1" si="113"/>
        <v/>
      </c>
    </row>
    <row r="2428" spans="1:25" x14ac:dyDescent="0.25">
      <c r="A2428">
        <v>3551</v>
      </c>
      <c r="B2428" t="s">
        <v>98</v>
      </c>
      <c r="C2428" t="s">
        <v>79</v>
      </c>
      <c r="D2428" t="s">
        <v>80</v>
      </c>
      <c r="E2428" t="s">
        <v>69</v>
      </c>
      <c r="F2428" t="s">
        <v>81</v>
      </c>
      <c r="G2428" t="s">
        <v>11357</v>
      </c>
      <c r="H2428" t="s">
        <v>68</v>
      </c>
      <c r="I2428" t="s">
        <v>7244</v>
      </c>
      <c r="J2428" s="49" t="s">
        <v>11358</v>
      </c>
      <c r="K2428" t="s">
        <v>82</v>
      </c>
      <c r="L2428" t="s">
        <v>83</v>
      </c>
      <c r="M2428" s="50">
        <v>42647</v>
      </c>
      <c r="N2428" s="50">
        <v>42664</v>
      </c>
      <c r="O2428" s="51">
        <v>4</v>
      </c>
      <c r="P2428" s="51">
        <v>0</v>
      </c>
      <c r="Q2428">
        <v>0</v>
      </c>
      <c r="R2428" s="49" t="s">
        <v>11358</v>
      </c>
      <c r="S2428" s="49" t="s">
        <v>86</v>
      </c>
      <c r="T2428" t="s">
        <v>84</v>
      </c>
      <c r="U2428" t="s">
        <v>4265</v>
      </c>
      <c r="V2428" t="s">
        <v>85</v>
      </c>
      <c r="W2428" t="str">
        <f t="shared" ca="1" si="111"/>
        <v/>
      </c>
      <c r="X2428" t="str">
        <f t="shared" si="112"/>
        <v/>
      </c>
      <c r="Y2428" t="str">
        <f t="shared" ca="1" si="113"/>
        <v/>
      </c>
    </row>
    <row r="2429" spans="1:25" x14ac:dyDescent="0.25">
      <c r="A2429">
        <v>3552</v>
      </c>
      <c r="B2429" t="s">
        <v>98</v>
      </c>
      <c r="C2429" t="s">
        <v>79</v>
      </c>
      <c r="D2429" t="s">
        <v>80</v>
      </c>
      <c r="E2429" t="s">
        <v>69</v>
      </c>
      <c r="F2429" t="s">
        <v>81</v>
      </c>
      <c r="G2429" t="s">
        <v>11359</v>
      </c>
      <c r="H2429" t="s">
        <v>68</v>
      </c>
      <c r="I2429" t="s">
        <v>7244</v>
      </c>
      <c r="J2429" s="49" t="s">
        <v>11360</v>
      </c>
      <c r="K2429" t="s">
        <v>82</v>
      </c>
      <c r="L2429" t="s">
        <v>83</v>
      </c>
      <c r="M2429" s="50">
        <v>42647</v>
      </c>
      <c r="N2429" s="50">
        <v>42664</v>
      </c>
      <c r="O2429" s="51">
        <v>4</v>
      </c>
      <c r="P2429" s="51">
        <v>0</v>
      </c>
      <c r="Q2429">
        <v>0</v>
      </c>
      <c r="R2429" s="49" t="s">
        <v>11360</v>
      </c>
      <c r="S2429" s="49" t="s">
        <v>86</v>
      </c>
      <c r="T2429" t="s">
        <v>84</v>
      </c>
      <c r="U2429" t="s">
        <v>4265</v>
      </c>
      <c r="V2429" t="s">
        <v>85</v>
      </c>
      <c r="W2429" t="str">
        <f t="shared" ca="1" si="111"/>
        <v/>
      </c>
      <c r="X2429" t="str">
        <f t="shared" si="112"/>
        <v/>
      </c>
      <c r="Y2429" t="str">
        <f t="shared" ca="1" si="113"/>
        <v/>
      </c>
    </row>
    <row r="2430" spans="1:25" x14ac:dyDescent="0.25">
      <c r="A2430">
        <v>3553</v>
      </c>
      <c r="B2430" t="s">
        <v>98</v>
      </c>
      <c r="C2430" t="s">
        <v>79</v>
      </c>
      <c r="D2430" t="s">
        <v>80</v>
      </c>
      <c r="E2430" t="s">
        <v>69</v>
      </c>
      <c r="F2430" t="s">
        <v>81</v>
      </c>
      <c r="G2430" t="s">
        <v>11361</v>
      </c>
      <c r="H2430" t="s">
        <v>68</v>
      </c>
      <c r="I2430" t="s">
        <v>7244</v>
      </c>
      <c r="J2430" s="49" t="s">
        <v>11362</v>
      </c>
      <c r="K2430" t="s">
        <v>82</v>
      </c>
      <c r="L2430" t="s">
        <v>83</v>
      </c>
      <c r="M2430" s="50">
        <v>42647</v>
      </c>
      <c r="N2430" s="50">
        <v>42664</v>
      </c>
      <c r="O2430" s="51">
        <v>4</v>
      </c>
      <c r="P2430" s="51">
        <v>0</v>
      </c>
      <c r="Q2430">
        <v>0</v>
      </c>
      <c r="R2430" s="49" t="s">
        <v>11362</v>
      </c>
      <c r="S2430" s="49" t="s">
        <v>86</v>
      </c>
      <c r="T2430" t="s">
        <v>84</v>
      </c>
      <c r="U2430" t="s">
        <v>4265</v>
      </c>
      <c r="V2430" t="s">
        <v>85</v>
      </c>
      <c r="W2430" t="str">
        <f t="shared" ca="1" si="111"/>
        <v/>
      </c>
      <c r="X2430" t="str">
        <f t="shared" si="112"/>
        <v/>
      </c>
      <c r="Y2430" t="str">
        <f t="shared" ca="1" si="113"/>
        <v/>
      </c>
    </row>
    <row r="2431" spans="1:25" x14ac:dyDescent="0.25">
      <c r="A2431">
        <v>3554</v>
      </c>
      <c r="B2431" t="s">
        <v>98</v>
      </c>
      <c r="C2431" t="s">
        <v>79</v>
      </c>
      <c r="D2431" t="s">
        <v>80</v>
      </c>
      <c r="E2431" t="s">
        <v>69</v>
      </c>
      <c r="F2431" t="s">
        <v>81</v>
      </c>
      <c r="G2431" t="s">
        <v>11363</v>
      </c>
      <c r="H2431" t="s">
        <v>68</v>
      </c>
      <c r="I2431" t="s">
        <v>7244</v>
      </c>
      <c r="J2431" s="49" t="s">
        <v>11364</v>
      </c>
      <c r="K2431" t="s">
        <v>82</v>
      </c>
      <c r="L2431" t="s">
        <v>83</v>
      </c>
      <c r="M2431" s="50">
        <v>42647</v>
      </c>
      <c r="N2431" s="50">
        <v>42664</v>
      </c>
      <c r="O2431" s="51">
        <v>4</v>
      </c>
      <c r="P2431" s="51">
        <v>0</v>
      </c>
      <c r="Q2431">
        <v>0</v>
      </c>
      <c r="R2431" s="49" t="s">
        <v>11364</v>
      </c>
      <c r="S2431" s="49" t="s">
        <v>86</v>
      </c>
      <c r="T2431" t="s">
        <v>84</v>
      </c>
      <c r="U2431" t="s">
        <v>4265</v>
      </c>
      <c r="V2431" t="s">
        <v>85</v>
      </c>
      <c r="W2431" t="str">
        <f t="shared" ca="1" si="111"/>
        <v/>
      </c>
      <c r="X2431" t="str">
        <f t="shared" si="112"/>
        <v/>
      </c>
      <c r="Y2431" t="str">
        <f t="shared" ca="1" si="113"/>
        <v/>
      </c>
    </row>
    <row r="2432" spans="1:25" x14ac:dyDescent="0.25">
      <c r="A2432">
        <v>3555</v>
      </c>
      <c r="B2432" t="s">
        <v>98</v>
      </c>
      <c r="C2432" t="s">
        <v>79</v>
      </c>
      <c r="D2432" t="s">
        <v>80</v>
      </c>
      <c r="E2432" t="s">
        <v>69</v>
      </c>
      <c r="F2432" t="s">
        <v>81</v>
      </c>
      <c r="G2432" t="s">
        <v>11365</v>
      </c>
      <c r="H2432" t="s">
        <v>68</v>
      </c>
      <c r="I2432" t="s">
        <v>7244</v>
      </c>
      <c r="J2432" s="49" t="s">
        <v>11366</v>
      </c>
      <c r="K2432" t="s">
        <v>82</v>
      </c>
      <c r="L2432" t="s">
        <v>83</v>
      </c>
      <c r="M2432" s="50">
        <v>42647</v>
      </c>
      <c r="N2432" s="50">
        <v>42664</v>
      </c>
      <c r="O2432" s="51">
        <v>4</v>
      </c>
      <c r="P2432" s="51">
        <v>0</v>
      </c>
      <c r="Q2432">
        <v>0</v>
      </c>
      <c r="R2432" s="49" t="s">
        <v>11366</v>
      </c>
      <c r="S2432" s="49" t="s">
        <v>86</v>
      </c>
      <c r="T2432" t="s">
        <v>84</v>
      </c>
      <c r="U2432" t="s">
        <v>4265</v>
      </c>
      <c r="V2432" t="s">
        <v>85</v>
      </c>
      <c r="W2432" t="str">
        <f t="shared" ca="1" si="111"/>
        <v/>
      </c>
      <c r="X2432" t="str">
        <f t="shared" si="112"/>
        <v/>
      </c>
      <c r="Y2432" t="str">
        <f t="shared" ca="1" si="113"/>
        <v/>
      </c>
    </row>
    <row r="2433" spans="1:25" x14ac:dyDescent="0.25">
      <c r="A2433">
        <v>3556</v>
      </c>
      <c r="B2433" t="s">
        <v>98</v>
      </c>
      <c r="C2433" t="s">
        <v>79</v>
      </c>
      <c r="D2433" t="s">
        <v>80</v>
      </c>
      <c r="E2433" t="s">
        <v>69</v>
      </c>
      <c r="F2433" t="s">
        <v>81</v>
      </c>
      <c r="G2433" t="s">
        <v>11367</v>
      </c>
      <c r="H2433" t="s">
        <v>68</v>
      </c>
      <c r="I2433" t="s">
        <v>7244</v>
      </c>
      <c r="J2433" s="49" t="s">
        <v>11368</v>
      </c>
      <c r="K2433" t="s">
        <v>82</v>
      </c>
      <c r="L2433" t="s">
        <v>83</v>
      </c>
      <c r="M2433" s="50">
        <v>42647</v>
      </c>
      <c r="N2433" s="50">
        <v>42664</v>
      </c>
      <c r="O2433" s="51">
        <v>4</v>
      </c>
      <c r="P2433" s="51">
        <v>0</v>
      </c>
      <c r="Q2433">
        <v>0</v>
      </c>
      <c r="R2433" s="49" t="s">
        <v>11368</v>
      </c>
      <c r="S2433" s="49" t="s">
        <v>86</v>
      </c>
      <c r="T2433" t="s">
        <v>84</v>
      </c>
      <c r="U2433" t="s">
        <v>4265</v>
      </c>
      <c r="V2433" t="s">
        <v>85</v>
      </c>
      <c r="W2433" t="str">
        <f t="shared" ca="1" si="111"/>
        <v/>
      </c>
      <c r="X2433" t="str">
        <f t="shared" si="112"/>
        <v/>
      </c>
      <c r="Y2433" t="str">
        <f t="shared" ca="1" si="113"/>
        <v/>
      </c>
    </row>
    <row r="2434" spans="1:25" x14ac:dyDescent="0.25">
      <c r="A2434">
        <v>3557</v>
      </c>
      <c r="B2434" t="s">
        <v>98</v>
      </c>
      <c r="C2434" t="s">
        <v>79</v>
      </c>
      <c r="D2434" t="s">
        <v>80</v>
      </c>
      <c r="E2434" t="s">
        <v>69</v>
      </c>
      <c r="F2434" t="s">
        <v>81</v>
      </c>
      <c r="G2434" t="s">
        <v>11369</v>
      </c>
      <c r="H2434" t="s">
        <v>68</v>
      </c>
      <c r="I2434" t="s">
        <v>7244</v>
      </c>
      <c r="J2434" s="49" t="s">
        <v>11370</v>
      </c>
      <c r="K2434" t="s">
        <v>82</v>
      </c>
      <c r="L2434" t="s">
        <v>83</v>
      </c>
      <c r="M2434" s="50">
        <v>42647</v>
      </c>
      <c r="N2434" s="50">
        <v>42664</v>
      </c>
      <c r="O2434" s="51">
        <v>4</v>
      </c>
      <c r="P2434" s="51">
        <v>0</v>
      </c>
      <c r="Q2434">
        <v>0</v>
      </c>
      <c r="R2434" s="49" t="s">
        <v>11370</v>
      </c>
      <c r="S2434" s="49" t="s">
        <v>86</v>
      </c>
      <c r="T2434" t="s">
        <v>84</v>
      </c>
      <c r="U2434" t="s">
        <v>4265</v>
      </c>
      <c r="V2434" t="s">
        <v>85</v>
      </c>
      <c r="W2434" t="str">
        <f t="shared" ref="W2434:W2497" ca="1" si="114">IF($E2434="Nova",IF(($M2434-TODAY()&lt;0),1,""),"")</f>
        <v/>
      </c>
      <c r="X2434" t="str">
        <f t="shared" ref="X2434:X2497" si="115">IF($E2434="Concluída",IF(($N2434-M2434&gt;0),1,""),"")</f>
        <v/>
      </c>
      <c r="Y2434" t="str">
        <f t="shared" ref="Y2434:Y2497" ca="1" si="116">IF($E2434="Em Andamento",IF(($M2434-TODAY()&lt;0),1,""),"")</f>
        <v/>
      </c>
    </row>
    <row r="2435" spans="1:25" x14ac:dyDescent="0.25">
      <c r="A2435">
        <v>3558</v>
      </c>
      <c r="B2435" t="s">
        <v>98</v>
      </c>
      <c r="C2435" t="s">
        <v>79</v>
      </c>
      <c r="D2435" t="s">
        <v>80</v>
      </c>
      <c r="E2435" t="s">
        <v>69</v>
      </c>
      <c r="F2435" t="s">
        <v>81</v>
      </c>
      <c r="G2435" t="s">
        <v>11371</v>
      </c>
      <c r="H2435" t="s">
        <v>68</v>
      </c>
      <c r="I2435" t="s">
        <v>7244</v>
      </c>
      <c r="J2435" s="49" t="s">
        <v>11372</v>
      </c>
      <c r="K2435" t="s">
        <v>82</v>
      </c>
      <c r="L2435" t="s">
        <v>83</v>
      </c>
      <c r="M2435" s="50">
        <v>42647</v>
      </c>
      <c r="N2435" s="50">
        <v>42664</v>
      </c>
      <c r="O2435" s="51">
        <v>4</v>
      </c>
      <c r="P2435" s="51">
        <v>0</v>
      </c>
      <c r="Q2435">
        <v>0</v>
      </c>
      <c r="R2435" s="49" t="s">
        <v>11372</v>
      </c>
      <c r="S2435" s="49" t="s">
        <v>86</v>
      </c>
      <c r="T2435" t="s">
        <v>84</v>
      </c>
      <c r="U2435" t="s">
        <v>4265</v>
      </c>
      <c r="V2435" t="s">
        <v>85</v>
      </c>
      <c r="W2435" t="str">
        <f t="shared" ca="1" si="114"/>
        <v/>
      </c>
      <c r="X2435" t="str">
        <f t="shared" si="115"/>
        <v/>
      </c>
      <c r="Y2435" t="str">
        <f t="shared" ca="1" si="116"/>
        <v/>
      </c>
    </row>
    <row r="2436" spans="1:25" x14ac:dyDescent="0.25">
      <c r="A2436">
        <v>3587</v>
      </c>
      <c r="B2436" t="s">
        <v>98</v>
      </c>
      <c r="C2436" t="s">
        <v>79</v>
      </c>
      <c r="D2436" t="s">
        <v>80</v>
      </c>
      <c r="E2436" t="s">
        <v>22</v>
      </c>
      <c r="F2436" t="s">
        <v>81</v>
      </c>
      <c r="G2436" t="s">
        <v>11373</v>
      </c>
      <c r="H2436" t="s">
        <v>7931</v>
      </c>
      <c r="I2436" t="s">
        <v>7931</v>
      </c>
      <c r="J2436" s="49" t="s">
        <v>11374</v>
      </c>
      <c r="K2436" t="s">
        <v>82</v>
      </c>
      <c r="L2436" t="s">
        <v>83</v>
      </c>
      <c r="M2436" s="50">
        <v>42648</v>
      </c>
      <c r="N2436" s="50">
        <v>42648</v>
      </c>
      <c r="O2436" s="51">
        <v>0</v>
      </c>
      <c r="P2436" s="51">
        <v>0</v>
      </c>
      <c r="Q2436">
        <v>100</v>
      </c>
      <c r="R2436" s="49" t="s">
        <v>11375</v>
      </c>
      <c r="S2436" s="49" t="s">
        <v>11374</v>
      </c>
      <c r="T2436" t="s">
        <v>84</v>
      </c>
      <c r="U2436" t="s">
        <v>4265</v>
      </c>
      <c r="V2436" t="s">
        <v>85</v>
      </c>
      <c r="W2436" t="str">
        <f t="shared" ca="1" si="114"/>
        <v/>
      </c>
      <c r="X2436" t="str">
        <f t="shared" si="115"/>
        <v/>
      </c>
      <c r="Y2436" t="str">
        <f t="shared" ca="1" si="116"/>
        <v/>
      </c>
    </row>
    <row r="2437" spans="1:25" x14ac:dyDescent="0.25">
      <c r="A2437">
        <v>3588</v>
      </c>
      <c r="B2437" t="s">
        <v>98</v>
      </c>
      <c r="C2437" t="s">
        <v>79</v>
      </c>
      <c r="D2437" t="s">
        <v>80</v>
      </c>
      <c r="E2437" t="s">
        <v>28</v>
      </c>
      <c r="F2437" t="s">
        <v>81</v>
      </c>
      <c r="G2437" t="s">
        <v>11376</v>
      </c>
      <c r="H2437" t="s">
        <v>7931</v>
      </c>
      <c r="I2437" t="s">
        <v>7931</v>
      </c>
      <c r="J2437" s="49" t="s">
        <v>11377</v>
      </c>
      <c r="K2437" t="s">
        <v>82</v>
      </c>
      <c r="L2437" t="s">
        <v>83</v>
      </c>
      <c r="M2437" s="50">
        <v>42648</v>
      </c>
      <c r="N2437" s="50">
        <v>42648</v>
      </c>
      <c r="O2437" s="51">
        <v>0</v>
      </c>
      <c r="P2437" s="51">
        <v>0</v>
      </c>
      <c r="Q2437">
        <v>0</v>
      </c>
      <c r="R2437" s="49" t="s">
        <v>11378</v>
      </c>
      <c r="S2437" s="49" t="s">
        <v>86</v>
      </c>
      <c r="T2437" t="s">
        <v>84</v>
      </c>
      <c r="U2437" t="s">
        <v>4265</v>
      </c>
      <c r="V2437" t="s">
        <v>85</v>
      </c>
      <c r="W2437" t="str">
        <f t="shared" ca="1" si="114"/>
        <v/>
      </c>
      <c r="X2437" t="str">
        <f t="shared" si="115"/>
        <v/>
      </c>
      <c r="Y2437">
        <f t="shared" ca="1" si="116"/>
        <v>1</v>
      </c>
    </row>
    <row r="2438" spans="1:25" x14ac:dyDescent="0.25">
      <c r="A2438">
        <v>3595</v>
      </c>
      <c r="B2438" t="s">
        <v>98</v>
      </c>
      <c r="C2438" t="s">
        <v>87</v>
      </c>
      <c r="D2438" t="s">
        <v>80</v>
      </c>
      <c r="E2438" t="s">
        <v>22</v>
      </c>
      <c r="F2438" t="s">
        <v>81</v>
      </c>
      <c r="G2438" t="s">
        <v>11379</v>
      </c>
      <c r="H2438" t="s">
        <v>7972</v>
      </c>
      <c r="I2438" t="s">
        <v>7972</v>
      </c>
      <c r="J2438" s="49" t="s">
        <v>11380</v>
      </c>
      <c r="K2438" t="s">
        <v>82</v>
      </c>
      <c r="L2438" t="s">
        <v>83</v>
      </c>
      <c r="M2438" s="50">
        <v>42648</v>
      </c>
      <c r="N2438" s="50">
        <v>42649</v>
      </c>
      <c r="O2438" s="51">
        <v>0</v>
      </c>
      <c r="P2438" s="51">
        <v>0</v>
      </c>
      <c r="Q2438">
        <v>100</v>
      </c>
      <c r="R2438" s="49" t="s">
        <v>11381</v>
      </c>
      <c r="S2438" s="49" t="s">
        <v>86</v>
      </c>
      <c r="T2438" t="s">
        <v>84</v>
      </c>
      <c r="U2438" t="s">
        <v>4265</v>
      </c>
      <c r="V2438" t="s">
        <v>85</v>
      </c>
      <c r="W2438" t="str">
        <f t="shared" ca="1" si="114"/>
        <v/>
      </c>
      <c r="X2438">
        <f t="shared" si="115"/>
        <v>1</v>
      </c>
      <c r="Y2438" t="str">
        <f t="shared" ca="1" si="116"/>
        <v/>
      </c>
    </row>
    <row r="2439" spans="1:25" x14ac:dyDescent="0.25">
      <c r="A2439">
        <v>3598</v>
      </c>
      <c r="B2439" t="s">
        <v>98</v>
      </c>
      <c r="C2439" t="s">
        <v>79</v>
      </c>
      <c r="D2439" t="s">
        <v>80</v>
      </c>
      <c r="E2439" t="s">
        <v>22</v>
      </c>
      <c r="F2439" t="s">
        <v>81</v>
      </c>
      <c r="G2439" t="s">
        <v>11382</v>
      </c>
      <c r="H2439" t="s">
        <v>7931</v>
      </c>
      <c r="I2439" t="s">
        <v>7931</v>
      </c>
      <c r="J2439" s="49" t="s">
        <v>11383</v>
      </c>
      <c r="K2439" t="s">
        <v>82</v>
      </c>
      <c r="L2439" t="s">
        <v>83</v>
      </c>
      <c r="M2439" s="50">
        <v>42648</v>
      </c>
      <c r="N2439" s="50">
        <v>42649</v>
      </c>
      <c r="O2439" s="51">
        <v>0</v>
      </c>
      <c r="P2439" s="51">
        <v>0</v>
      </c>
      <c r="Q2439">
        <v>100</v>
      </c>
      <c r="R2439" s="49" t="s">
        <v>11384</v>
      </c>
      <c r="S2439" s="49" t="s">
        <v>11383</v>
      </c>
      <c r="T2439" t="s">
        <v>84</v>
      </c>
      <c r="U2439" t="s">
        <v>4265</v>
      </c>
      <c r="V2439" t="s">
        <v>85</v>
      </c>
      <c r="W2439" t="str">
        <f t="shared" ca="1" si="114"/>
        <v/>
      </c>
      <c r="X2439">
        <f t="shared" si="115"/>
        <v>1</v>
      </c>
      <c r="Y2439" t="str">
        <f t="shared" ca="1" si="116"/>
        <v/>
      </c>
    </row>
    <row r="2440" spans="1:25" x14ac:dyDescent="0.25">
      <c r="A2440">
        <v>3600</v>
      </c>
      <c r="B2440" t="s">
        <v>98</v>
      </c>
      <c r="C2440" t="s">
        <v>79</v>
      </c>
      <c r="D2440" t="s">
        <v>80</v>
      </c>
      <c r="E2440" t="s">
        <v>22</v>
      </c>
      <c r="F2440" t="s">
        <v>81</v>
      </c>
      <c r="G2440" t="s">
        <v>11385</v>
      </c>
      <c r="H2440" t="s">
        <v>7919</v>
      </c>
      <c r="I2440" t="s">
        <v>7919</v>
      </c>
      <c r="J2440" s="49" t="s">
        <v>11386</v>
      </c>
      <c r="K2440" t="s">
        <v>82</v>
      </c>
      <c r="L2440" t="s">
        <v>83</v>
      </c>
      <c r="M2440" s="50">
        <v>42648</v>
      </c>
      <c r="N2440" s="50">
        <v>42648</v>
      </c>
      <c r="O2440" s="51">
        <v>0</v>
      </c>
      <c r="P2440" s="51">
        <v>0</v>
      </c>
      <c r="Q2440">
        <v>100</v>
      </c>
      <c r="R2440" s="49" t="s">
        <v>11387</v>
      </c>
      <c r="S2440" s="49" t="s">
        <v>11386</v>
      </c>
      <c r="T2440" t="s">
        <v>84</v>
      </c>
      <c r="U2440" t="s">
        <v>4265</v>
      </c>
      <c r="V2440" t="s">
        <v>85</v>
      </c>
      <c r="W2440" t="str">
        <f t="shared" ca="1" si="114"/>
        <v/>
      </c>
      <c r="X2440" t="str">
        <f t="shared" si="115"/>
        <v/>
      </c>
      <c r="Y2440" t="str">
        <f t="shared" ca="1" si="116"/>
        <v/>
      </c>
    </row>
    <row r="2441" spans="1:25" x14ac:dyDescent="0.25">
      <c r="A2441">
        <v>3604</v>
      </c>
      <c r="B2441" t="s">
        <v>98</v>
      </c>
      <c r="C2441" t="s">
        <v>79</v>
      </c>
      <c r="D2441" t="s">
        <v>80</v>
      </c>
      <c r="E2441" t="s">
        <v>22</v>
      </c>
      <c r="F2441" t="s">
        <v>81</v>
      </c>
      <c r="G2441" t="s">
        <v>8422</v>
      </c>
      <c r="H2441" t="s">
        <v>7919</v>
      </c>
      <c r="I2441" t="s">
        <v>7919</v>
      </c>
      <c r="J2441" s="49" t="s">
        <v>11388</v>
      </c>
      <c r="K2441" t="s">
        <v>82</v>
      </c>
      <c r="L2441" t="s">
        <v>83</v>
      </c>
      <c r="M2441" s="50">
        <v>42648</v>
      </c>
      <c r="N2441" s="50">
        <v>42648</v>
      </c>
      <c r="O2441" s="51">
        <v>0</v>
      </c>
      <c r="P2441" s="51">
        <v>0</v>
      </c>
      <c r="Q2441">
        <v>100</v>
      </c>
      <c r="R2441" s="49" t="s">
        <v>11389</v>
      </c>
      <c r="S2441" s="49" t="s">
        <v>11388</v>
      </c>
      <c r="T2441" t="s">
        <v>84</v>
      </c>
      <c r="U2441" t="s">
        <v>4265</v>
      </c>
      <c r="V2441" t="s">
        <v>85</v>
      </c>
      <c r="W2441" t="str">
        <f t="shared" ca="1" si="114"/>
        <v/>
      </c>
      <c r="X2441" t="str">
        <f t="shared" si="115"/>
        <v/>
      </c>
      <c r="Y2441" t="str">
        <f t="shared" ca="1" si="116"/>
        <v/>
      </c>
    </row>
    <row r="2442" spans="1:25" x14ac:dyDescent="0.25">
      <c r="A2442">
        <v>3606</v>
      </c>
      <c r="B2442" t="s">
        <v>98</v>
      </c>
      <c r="C2442" t="s">
        <v>79</v>
      </c>
      <c r="D2442" t="s">
        <v>80</v>
      </c>
      <c r="E2442" t="s">
        <v>22</v>
      </c>
      <c r="F2442" t="s">
        <v>81</v>
      </c>
      <c r="G2442" t="s">
        <v>11390</v>
      </c>
      <c r="H2442" t="s">
        <v>7919</v>
      </c>
      <c r="I2442" t="s">
        <v>7919</v>
      </c>
      <c r="J2442" s="49" t="s">
        <v>11391</v>
      </c>
      <c r="K2442" t="s">
        <v>82</v>
      </c>
      <c r="L2442" t="s">
        <v>83</v>
      </c>
      <c r="M2442" s="50">
        <v>42648</v>
      </c>
      <c r="N2442" s="50">
        <v>42648</v>
      </c>
      <c r="O2442" s="51">
        <v>0</v>
      </c>
      <c r="P2442" s="51">
        <v>0</v>
      </c>
      <c r="Q2442">
        <v>100</v>
      </c>
      <c r="R2442" s="49" t="s">
        <v>11392</v>
      </c>
      <c r="S2442" s="49" t="s">
        <v>11391</v>
      </c>
      <c r="T2442" t="s">
        <v>84</v>
      </c>
      <c r="U2442" t="s">
        <v>4265</v>
      </c>
      <c r="V2442" t="s">
        <v>85</v>
      </c>
      <c r="W2442" t="str">
        <f t="shared" ca="1" si="114"/>
        <v/>
      </c>
      <c r="X2442" t="str">
        <f t="shared" si="115"/>
        <v/>
      </c>
      <c r="Y2442" t="str">
        <f t="shared" ca="1" si="116"/>
        <v/>
      </c>
    </row>
    <row r="2443" spans="1:25" x14ac:dyDescent="0.25">
      <c r="A2443">
        <v>3621</v>
      </c>
      <c r="B2443" t="s">
        <v>98</v>
      </c>
      <c r="C2443" t="s">
        <v>87</v>
      </c>
      <c r="D2443" t="s">
        <v>80</v>
      </c>
      <c r="E2443" t="s">
        <v>22</v>
      </c>
      <c r="F2443" t="s">
        <v>88</v>
      </c>
      <c r="G2443" t="s">
        <v>11393</v>
      </c>
      <c r="H2443" t="s">
        <v>7919</v>
      </c>
      <c r="I2443" t="s">
        <v>7919</v>
      </c>
      <c r="J2443" s="49" t="s">
        <v>11394</v>
      </c>
      <c r="K2443" t="s">
        <v>82</v>
      </c>
      <c r="L2443" t="s">
        <v>83</v>
      </c>
      <c r="M2443" s="50">
        <v>42647</v>
      </c>
      <c r="N2443" s="50">
        <v>42647</v>
      </c>
      <c r="O2443" s="51">
        <v>0</v>
      </c>
      <c r="P2443" s="51">
        <v>0</v>
      </c>
      <c r="Q2443">
        <v>100</v>
      </c>
      <c r="R2443" s="49" t="s">
        <v>11394</v>
      </c>
      <c r="S2443" s="49" t="s">
        <v>11394</v>
      </c>
      <c r="T2443" t="s">
        <v>84</v>
      </c>
      <c r="U2443" t="s">
        <v>4265</v>
      </c>
      <c r="V2443" t="s">
        <v>85</v>
      </c>
      <c r="W2443" t="str">
        <f t="shared" ca="1" si="114"/>
        <v/>
      </c>
      <c r="X2443" t="str">
        <f t="shared" si="115"/>
        <v/>
      </c>
      <c r="Y2443" t="str">
        <f t="shared" ca="1" si="116"/>
        <v/>
      </c>
    </row>
    <row r="2444" spans="1:25" x14ac:dyDescent="0.25">
      <c r="A2444">
        <v>3634</v>
      </c>
      <c r="B2444" t="s">
        <v>98</v>
      </c>
      <c r="C2444" t="s">
        <v>79</v>
      </c>
      <c r="D2444" t="s">
        <v>80</v>
      </c>
      <c r="E2444" t="s">
        <v>22</v>
      </c>
      <c r="F2444" t="s">
        <v>81</v>
      </c>
      <c r="G2444" t="s">
        <v>11395</v>
      </c>
      <c r="H2444" t="s">
        <v>7931</v>
      </c>
      <c r="I2444" t="s">
        <v>7931</v>
      </c>
      <c r="J2444" s="49" t="s">
        <v>11396</v>
      </c>
      <c r="K2444" t="s">
        <v>82</v>
      </c>
      <c r="L2444" t="s">
        <v>83</v>
      </c>
      <c r="M2444" s="50">
        <v>42648</v>
      </c>
      <c r="N2444" s="50">
        <v>42649</v>
      </c>
      <c r="O2444" s="51">
        <v>0</v>
      </c>
      <c r="P2444" s="51">
        <v>0</v>
      </c>
      <c r="Q2444">
        <v>100</v>
      </c>
      <c r="R2444" s="49" t="s">
        <v>11397</v>
      </c>
      <c r="S2444" s="49" t="s">
        <v>11396</v>
      </c>
      <c r="T2444" t="s">
        <v>84</v>
      </c>
      <c r="U2444" t="s">
        <v>4265</v>
      </c>
      <c r="V2444" t="s">
        <v>85</v>
      </c>
      <c r="W2444" t="str">
        <f t="shared" ca="1" si="114"/>
        <v/>
      </c>
      <c r="X2444">
        <f t="shared" si="115"/>
        <v>1</v>
      </c>
      <c r="Y2444" t="str">
        <f t="shared" ca="1" si="116"/>
        <v/>
      </c>
    </row>
    <row r="2445" spans="1:25" x14ac:dyDescent="0.25">
      <c r="A2445">
        <v>3636</v>
      </c>
      <c r="B2445" t="s">
        <v>98</v>
      </c>
      <c r="C2445" t="s">
        <v>79</v>
      </c>
      <c r="D2445" t="s">
        <v>80</v>
      </c>
      <c r="E2445" t="s">
        <v>22</v>
      </c>
      <c r="F2445" t="s">
        <v>81</v>
      </c>
      <c r="G2445" t="s">
        <v>11398</v>
      </c>
      <c r="H2445" t="s">
        <v>7931</v>
      </c>
      <c r="I2445" t="s">
        <v>7931</v>
      </c>
      <c r="J2445" s="49" t="s">
        <v>11399</v>
      </c>
      <c r="K2445" t="s">
        <v>82</v>
      </c>
      <c r="L2445" t="s">
        <v>83</v>
      </c>
      <c r="M2445" s="50">
        <v>42648</v>
      </c>
      <c r="N2445" s="50">
        <v>42649</v>
      </c>
      <c r="O2445" s="51">
        <v>0</v>
      </c>
      <c r="P2445" s="51">
        <v>0</v>
      </c>
      <c r="Q2445">
        <v>100</v>
      </c>
      <c r="R2445" s="49" t="s">
        <v>11400</v>
      </c>
      <c r="S2445" s="49" t="s">
        <v>11399</v>
      </c>
      <c r="T2445" t="s">
        <v>84</v>
      </c>
      <c r="U2445" t="s">
        <v>27</v>
      </c>
      <c r="V2445" t="s">
        <v>85</v>
      </c>
      <c r="W2445" t="str">
        <f t="shared" ca="1" si="114"/>
        <v/>
      </c>
      <c r="X2445">
        <f t="shared" si="115"/>
        <v>1</v>
      </c>
      <c r="Y2445" t="str">
        <f t="shared" ca="1" si="116"/>
        <v/>
      </c>
    </row>
    <row r="2446" spans="1:25" x14ac:dyDescent="0.25">
      <c r="A2446">
        <v>3637</v>
      </c>
      <c r="B2446" t="s">
        <v>98</v>
      </c>
      <c r="C2446" t="s">
        <v>87</v>
      </c>
      <c r="D2446" t="s">
        <v>80</v>
      </c>
      <c r="E2446" t="s">
        <v>22</v>
      </c>
      <c r="F2446" t="s">
        <v>81</v>
      </c>
      <c r="G2446" t="s">
        <v>11401</v>
      </c>
      <c r="H2446" t="s">
        <v>7919</v>
      </c>
      <c r="I2446" t="s">
        <v>7919</v>
      </c>
      <c r="J2446" s="49" t="s">
        <v>11402</v>
      </c>
      <c r="K2446" t="s">
        <v>82</v>
      </c>
      <c r="L2446" t="s">
        <v>83</v>
      </c>
      <c r="M2446" s="50">
        <v>42648</v>
      </c>
      <c r="N2446" s="50">
        <v>42649</v>
      </c>
      <c r="O2446" s="51">
        <v>0</v>
      </c>
      <c r="P2446" s="51">
        <v>0</v>
      </c>
      <c r="Q2446">
        <v>100</v>
      </c>
      <c r="R2446" s="49" t="s">
        <v>11403</v>
      </c>
      <c r="S2446" s="49" t="s">
        <v>11402</v>
      </c>
      <c r="T2446" t="s">
        <v>84</v>
      </c>
      <c r="U2446" t="s">
        <v>4265</v>
      </c>
      <c r="V2446" t="s">
        <v>85</v>
      </c>
      <c r="W2446" t="str">
        <f t="shared" ca="1" si="114"/>
        <v/>
      </c>
      <c r="X2446">
        <f t="shared" si="115"/>
        <v>1</v>
      </c>
      <c r="Y2446" t="str">
        <f t="shared" ca="1" si="116"/>
        <v/>
      </c>
    </row>
    <row r="2447" spans="1:25" x14ac:dyDescent="0.25">
      <c r="A2447">
        <v>3676</v>
      </c>
      <c r="B2447" t="s">
        <v>98</v>
      </c>
      <c r="C2447" t="s">
        <v>79</v>
      </c>
      <c r="D2447" t="s">
        <v>80</v>
      </c>
      <c r="E2447" t="s">
        <v>26</v>
      </c>
      <c r="F2447" t="s">
        <v>81</v>
      </c>
      <c r="G2447" t="s">
        <v>11404</v>
      </c>
      <c r="H2447" t="s">
        <v>11121</v>
      </c>
      <c r="I2447" t="s">
        <v>11121</v>
      </c>
      <c r="J2447" s="49" t="s">
        <v>11405</v>
      </c>
      <c r="K2447" t="s">
        <v>82</v>
      </c>
      <c r="L2447" t="s">
        <v>83</v>
      </c>
      <c r="M2447" s="50">
        <v>42648</v>
      </c>
      <c r="N2447" s="50">
        <v>42648</v>
      </c>
      <c r="O2447" s="51">
        <v>1</v>
      </c>
      <c r="P2447" s="51">
        <v>0</v>
      </c>
      <c r="Q2447">
        <v>0</v>
      </c>
      <c r="R2447" s="49" t="s">
        <v>11405</v>
      </c>
      <c r="S2447" s="49" t="s">
        <v>86</v>
      </c>
      <c r="T2447" t="s">
        <v>84</v>
      </c>
      <c r="U2447" t="s">
        <v>4265</v>
      </c>
      <c r="V2447" t="s">
        <v>85</v>
      </c>
      <c r="W2447">
        <f t="shared" ca="1" si="114"/>
        <v>1</v>
      </c>
      <c r="X2447" t="str">
        <f t="shared" si="115"/>
        <v/>
      </c>
      <c r="Y2447" t="str">
        <f t="shared" ca="1" si="116"/>
        <v/>
      </c>
    </row>
    <row r="2448" spans="1:25" x14ac:dyDescent="0.25">
      <c r="A2448">
        <v>3677</v>
      </c>
      <c r="B2448" t="s">
        <v>98</v>
      </c>
      <c r="C2448" t="s">
        <v>79</v>
      </c>
      <c r="D2448" t="s">
        <v>80</v>
      </c>
      <c r="E2448" t="s">
        <v>26</v>
      </c>
      <c r="F2448" t="s">
        <v>81</v>
      </c>
      <c r="G2448" t="s">
        <v>11406</v>
      </c>
      <c r="H2448" t="s">
        <v>11121</v>
      </c>
      <c r="I2448" t="s">
        <v>11121</v>
      </c>
      <c r="J2448" s="49" t="s">
        <v>11407</v>
      </c>
      <c r="K2448" t="s">
        <v>82</v>
      </c>
      <c r="L2448" t="s">
        <v>83</v>
      </c>
      <c r="M2448" s="50">
        <v>42648</v>
      </c>
      <c r="N2448" s="50">
        <v>42648</v>
      </c>
      <c r="O2448" s="51">
        <v>1</v>
      </c>
      <c r="P2448" s="51">
        <v>0</v>
      </c>
      <c r="Q2448">
        <v>0</v>
      </c>
      <c r="R2448" s="49" t="s">
        <v>11407</v>
      </c>
      <c r="S2448" s="49" t="s">
        <v>86</v>
      </c>
      <c r="T2448" t="s">
        <v>84</v>
      </c>
      <c r="U2448" t="s">
        <v>4265</v>
      </c>
      <c r="V2448" t="s">
        <v>85</v>
      </c>
      <c r="W2448">
        <f t="shared" ca="1" si="114"/>
        <v>1</v>
      </c>
      <c r="X2448" t="str">
        <f t="shared" si="115"/>
        <v/>
      </c>
      <c r="Y2448" t="str">
        <f t="shared" ca="1" si="116"/>
        <v/>
      </c>
    </row>
    <row r="2449" spans="1:25" x14ac:dyDescent="0.25">
      <c r="A2449">
        <v>3679</v>
      </c>
      <c r="B2449" t="s">
        <v>98</v>
      </c>
      <c r="C2449" t="s">
        <v>79</v>
      </c>
      <c r="D2449" t="s">
        <v>80</v>
      </c>
      <c r="E2449" t="s">
        <v>26</v>
      </c>
      <c r="F2449" t="s">
        <v>81</v>
      </c>
      <c r="G2449" t="s">
        <v>11408</v>
      </c>
      <c r="H2449" t="s">
        <v>11121</v>
      </c>
      <c r="I2449" t="s">
        <v>11121</v>
      </c>
      <c r="J2449" s="49" t="s">
        <v>11409</v>
      </c>
      <c r="K2449" t="s">
        <v>82</v>
      </c>
      <c r="L2449" t="s">
        <v>83</v>
      </c>
      <c r="M2449" s="50">
        <v>42648</v>
      </c>
      <c r="N2449" s="50">
        <v>42648</v>
      </c>
      <c r="O2449" s="51">
        <v>0</v>
      </c>
      <c r="P2449" s="51">
        <v>0</v>
      </c>
      <c r="Q2449">
        <v>0</v>
      </c>
      <c r="R2449" s="49" t="s">
        <v>11409</v>
      </c>
      <c r="S2449" s="49" t="s">
        <v>86</v>
      </c>
      <c r="T2449" t="s">
        <v>84</v>
      </c>
      <c r="U2449" t="s">
        <v>4265</v>
      </c>
      <c r="V2449" t="s">
        <v>85</v>
      </c>
      <c r="W2449">
        <f t="shared" ca="1" si="114"/>
        <v>1</v>
      </c>
      <c r="X2449" t="str">
        <f t="shared" si="115"/>
        <v/>
      </c>
      <c r="Y2449" t="str">
        <f t="shared" ca="1" si="116"/>
        <v/>
      </c>
    </row>
    <row r="2450" spans="1:25" x14ac:dyDescent="0.25">
      <c r="A2450">
        <v>3680</v>
      </c>
      <c r="B2450" t="s">
        <v>98</v>
      </c>
      <c r="C2450" t="s">
        <v>79</v>
      </c>
      <c r="D2450" t="s">
        <v>80</v>
      </c>
      <c r="E2450" t="s">
        <v>26</v>
      </c>
      <c r="F2450" t="s">
        <v>81</v>
      </c>
      <c r="G2450" t="s">
        <v>11410</v>
      </c>
      <c r="H2450" t="s">
        <v>11121</v>
      </c>
      <c r="I2450" t="s">
        <v>11121</v>
      </c>
      <c r="J2450" s="49" t="s">
        <v>11411</v>
      </c>
      <c r="K2450" t="s">
        <v>82</v>
      </c>
      <c r="L2450" t="s">
        <v>83</v>
      </c>
      <c r="M2450" s="50">
        <v>42648</v>
      </c>
      <c r="N2450" s="50">
        <v>42648</v>
      </c>
      <c r="O2450" s="51">
        <v>1</v>
      </c>
      <c r="P2450" s="51">
        <v>0</v>
      </c>
      <c r="Q2450">
        <v>0</v>
      </c>
      <c r="R2450" s="49" t="s">
        <v>11411</v>
      </c>
      <c r="S2450" s="49" t="s">
        <v>86</v>
      </c>
      <c r="T2450" t="s">
        <v>84</v>
      </c>
      <c r="U2450" t="s">
        <v>4265</v>
      </c>
      <c r="V2450" t="s">
        <v>85</v>
      </c>
      <c r="W2450">
        <f t="shared" ca="1" si="114"/>
        <v>1</v>
      </c>
      <c r="X2450" t="str">
        <f t="shared" si="115"/>
        <v/>
      </c>
      <c r="Y2450" t="str">
        <f t="shared" ca="1" si="116"/>
        <v/>
      </c>
    </row>
    <row r="2451" spans="1:25" x14ac:dyDescent="0.25">
      <c r="A2451">
        <v>3681</v>
      </c>
      <c r="B2451" t="s">
        <v>98</v>
      </c>
      <c r="C2451" t="s">
        <v>79</v>
      </c>
      <c r="D2451" t="s">
        <v>80</v>
      </c>
      <c r="E2451" t="s">
        <v>26</v>
      </c>
      <c r="F2451" t="s">
        <v>81</v>
      </c>
      <c r="G2451" t="s">
        <v>11412</v>
      </c>
      <c r="H2451" t="s">
        <v>11121</v>
      </c>
      <c r="I2451" t="s">
        <v>11121</v>
      </c>
      <c r="J2451" s="49" t="s">
        <v>11413</v>
      </c>
      <c r="K2451" t="s">
        <v>82</v>
      </c>
      <c r="L2451" t="s">
        <v>83</v>
      </c>
      <c r="M2451" s="50">
        <v>42648</v>
      </c>
      <c r="N2451" s="50">
        <v>42648</v>
      </c>
      <c r="O2451" s="51">
        <v>1</v>
      </c>
      <c r="P2451" s="51">
        <v>0</v>
      </c>
      <c r="Q2451">
        <v>0</v>
      </c>
      <c r="R2451" s="49" t="s">
        <v>11413</v>
      </c>
      <c r="S2451" s="49" t="s">
        <v>86</v>
      </c>
      <c r="T2451" t="s">
        <v>84</v>
      </c>
      <c r="U2451" t="s">
        <v>4265</v>
      </c>
      <c r="V2451" t="s">
        <v>85</v>
      </c>
      <c r="W2451">
        <f t="shared" ca="1" si="114"/>
        <v>1</v>
      </c>
      <c r="X2451" t="str">
        <f t="shared" si="115"/>
        <v/>
      </c>
      <c r="Y2451" t="str">
        <f t="shared" ca="1" si="116"/>
        <v/>
      </c>
    </row>
    <row r="2452" spans="1:25" x14ac:dyDescent="0.25">
      <c r="A2452">
        <v>3682</v>
      </c>
      <c r="B2452" t="s">
        <v>98</v>
      </c>
      <c r="C2452" t="s">
        <v>87</v>
      </c>
      <c r="D2452" t="s">
        <v>80</v>
      </c>
      <c r="E2452" t="s">
        <v>22</v>
      </c>
      <c r="F2452" t="s">
        <v>81</v>
      </c>
      <c r="G2452" t="s">
        <v>11414</v>
      </c>
      <c r="H2452" t="s">
        <v>11121</v>
      </c>
      <c r="I2452" t="s">
        <v>11121</v>
      </c>
      <c r="J2452" s="49" t="s">
        <v>11415</v>
      </c>
      <c r="K2452" t="s">
        <v>82</v>
      </c>
      <c r="L2452" t="s">
        <v>83</v>
      </c>
      <c r="M2452" s="50">
        <v>42648</v>
      </c>
      <c r="N2452" s="50">
        <v>42648</v>
      </c>
      <c r="O2452" s="51">
        <v>1</v>
      </c>
      <c r="P2452" s="51">
        <v>0</v>
      </c>
      <c r="Q2452">
        <v>100</v>
      </c>
      <c r="R2452" s="49" t="s">
        <v>11416</v>
      </c>
      <c r="S2452" s="49" t="s">
        <v>11415</v>
      </c>
      <c r="T2452" t="s">
        <v>84</v>
      </c>
      <c r="U2452" t="s">
        <v>4265</v>
      </c>
      <c r="V2452" t="s">
        <v>85</v>
      </c>
      <c r="W2452" t="str">
        <f t="shared" ca="1" si="114"/>
        <v/>
      </c>
      <c r="X2452" t="str">
        <f t="shared" si="115"/>
        <v/>
      </c>
      <c r="Y2452" t="str">
        <f t="shared" ca="1" si="116"/>
        <v/>
      </c>
    </row>
    <row r="2453" spans="1:25" x14ac:dyDescent="0.25">
      <c r="A2453">
        <v>3684</v>
      </c>
      <c r="B2453" t="s">
        <v>98</v>
      </c>
      <c r="C2453" t="s">
        <v>87</v>
      </c>
      <c r="D2453" t="s">
        <v>80</v>
      </c>
      <c r="E2453" t="s">
        <v>22</v>
      </c>
      <c r="F2453" t="s">
        <v>81</v>
      </c>
      <c r="G2453" t="s">
        <v>11417</v>
      </c>
      <c r="H2453" t="s">
        <v>11121</v>
      </c>
      <c r="I2453" t="s">
        <v>11121</v>
      </c>
      <c r="J2453" s="49" t="s">
        <v>11418</v>
      </c>
      <c r="K2453" t="s">
        <v>82</v>
      </c>
      <c r="L2453" t="s">
        <v>83</v>
      </c>
      <c r="M2453" s="50">
        <v>42648</v>
      </c>
      <c r="N2453" s="50">
        <v>42648</v>
      </c>
      <c r="O2453" s="51">
        <v>1</v>
      </c>
      <c r="P2453" s="51">
        <v>0</v>
      </c>
      <c r="Q2453">
        <v>100</v>
      </c>
      <c r="R2453" s="49" t="s">
        <v>11418</v>
      </c>
      <c r="S2453" s="49" t="s">
        <v>11418</v>
      </c>
      <c r="T2453" t="s">
        <v>84</v>
      </c>
      <c r="U2453" t="s">
        <v>4265</v>
      </c>
      <c r="V2453" t="s">
        <v>85</v>
      </c>
      <c r="W2453" t="str">
        <f t="shared" ca="1" si="114"/>
        <v/>
      </c>
      <c r="X2453" t="str">
        <f t="shared" si="115"/>
        <v/>
      </c>
      <c r="Y2453" t="str">
        <f t="shared" ca="1" si="116"/>
        <v/>
      </c>
    </row>
    <row r="2454" spans="1:25" x14ac:dyDescent="0.25">
      <c r="A2454">
        <v>3687</v>
      </c>
      <c r="B2454" t="s">
        <v>98</v>
      </c>
      <c r="C2454" t="s">
        <v>87</v>
      </c>
      <c r="D2454" t="s">
        <v>80</v>
      </c>
      <c r="E2454" t="s">
        <v>22</v>
      </c>
      <c r="F2454" t="s">
        <v>81</v>
      </c>
      <c r="G2454" t="s">
        <v>11419</v>
      </c>
      <c r="H2454" t="s">
        <v>11121</v>
      </c>
      <c r="I2454" t="s">
        <v>11121</v>
      </c>
      <c r="J2454" s="49" t="s">
        <v>11420</v>
      </c>
      <c r="K2454" t="s">
        <v>82</v>
      </c>
      <c r="L2454" t="s">
        <v>83</v>
      </c>
      <c r="M2454" s="50">
        <v>42648</v>
      </c>
      <c r="N2454" s="50">
        <v>42648</v>
      </c>
      <c r="O2454" s="51">
        <v>1</v>
      </c>
      <c r="P2454" s="51">
        <v>0</v>
      </c>
      <c r="Q2454">
        <v>100</v>
      </c>
      <c r="R2454" s="49" t="s">
        <v>11421</v>
      </c>
      <c r="S2454" s="49" t="s">
        <v>11420</v>
      </c>
      <c r="T2454" t="s">
        <v>84</v>
      </c>
      <c r="U2454" t="s">
        <v>4265</v>
      </c>
      <c r="V2454" t="s">
        <v>85</v>
      </c>
      <c r="W2454" t="str">
        <f t="shared" ca="1" si="114"/>
        <v/>
      </c>
      <c r="X2454" t="str">
        <f t="shared" si="115"/>
        <v/>
      </c>
      <c r="Y2454" t="str">
        <f t="shared" ca="1" si="116"/>
        <v/>
      </c>
    </row>
    <row r="2455" spans="1:25" x14ac:dyDescent="0.25">
      <c r="A2455">
        <v>3688</v>
      </c>
      <c r="B2455" t="s">
        <v>98</v>
      </c>
      <c r="C2455" t="s">
        <v>87</v>
      </c>
      <c r="D2455" t="s">
        <v>80</v>
      </c>
      <c r="E2455" t="s">
        <v>26</v>
      </c>
      <c r="F2455" t="s">
        <v>81</v>
      </c>
      <c r="G2455" t="s">
        <v>11422</v>
      </c>
      <c r="H2455" t="s">
        <v>11121</v>
      </c>
      <c r="I2455" t="s">
        <v>11175</v>
      </c>
      <c r="J2455" s="49" t="s">
        <v>11423</v>
      </c>
      <c r="K2455" t="s">
        <v>82</v>
      </c>
      <c r="L2455" t="s">
        <v>83</v>
      </c>
      <c r="M2455" s="50">
        <v>42648</v>
      </c>
      <c r="N2455" s="50">
        <v>42648</v>
      </c>
      <c r="O2455" s="51">
        <v>1</v>
      </c>
      <c r="P2455" s="51">
        <v>0</v>
      </c>
      <c r="Q2455">
        <v>0</v>
      </c>
      <c r="R2455" s="49" t="s">
        <v>11423</v>
      </c>
      <c r="S2455" s="49" t="s">
        <v>86</v>
      </c>
      <c r="T2455" t="s">
        <v>84</v>
      </c>
      <c r="U2455" t="s">
        <v>4265</v>
      </c>
      <c r="V2455" t="s">
        <v>85</v>
      </c>
      <c r="W2455">
        <f t="shared" ca="1" si="114"/>
        <v>1</v>
      </c>
      <c r="X2455" t="str">
        <f t="shared" si="115"/>
        <v/>
      </c>
      <c r="Y2455" t="str">
        <f t="shared" ca="1" si="116"/>
        <v/>
      </c>
    </row>
    <row r="2456" spans="1:25" x14ac:dyDescent="0.25">
      <c r="A2456">
        <v>3689</v>
      </c>
      <c r="B2456" t="s">
        <v>98</v>
      </c>
      <c r="C2456" t="s">
        <v>87</v>
      </c>
      <c r="D2456" t="s">
        <v>80</v>
      </c>
      <c r="E2456" t="s">
        <v>26</v>
      </c>
      <c r="F2456" t="s">
        <v>81</v>
      </c>
      <c r="G2456" t="s">
        <v>11424</v>
      </c>
      <c r="H2456" t="s">
        <v>11121</v>
      </c>
      <c r="I2456" t="s">
        <v>11121</v>
      </c>
      <c r="J2456" s="49" t="s">
        <v>11425</v>
      </c>
      <c r="K2456" t="s">
        <v>82</v>
      </c>
      <c r="L2456" t="s">
        <v>83</v>
      </c>
      <c r="M2456" s="50">
        <v>42648</v>
      </c>
      <c r="N2456" s="50">
        <v>42648</v>
      </c>
      <c r="O2456" s="51">
        <v>1</v>
      </c>
      <c r="P2456" s="51">
        <v>0</v>
      </c>
      <c r="Q2456">
        <v>0</v>
      </c>
      <c r="R2456" s="49" t="s">
        <v>11425</v>
      </c>
      <c r="S2456" s="49" t="s">
        <v>86</v>
      </c>
      <c r="T2456" t="s">
        <v>84</v>
      </c>
      <c r="U2456" t="s">
        <v>4265</v>
      </c>
      <c r="V2456" t="s">
        <v>85</v>
      </c>
      <c r="W2456">
        <f t="shared" ca="1" si="114"/>
        <v>1</v>
      </c>
      <c r="X2456" t="str">
        <f t="shared" si="115"/>
        <v/>
      </c>
      <c r="Y2456" t="str">
        <f t="shared" ca="1" si="116"/>
        <v/>
      </c>
    </row>
    <row r="2457" spans="1:25" x14ac:dyDescent="0.25">
      <c r="A2457">
        <v>3690</v>
      </c>
      <c r="B2457" t="s">
        <v>98</v>
      </c>
      <c r="C2457" t="s">
        <v>87</v>
      </c>
      <c r="D2457" t="s">
        <v>80</v>
      </c>
      <c r="E2457" t="s">
        <v>22</v>
      </c>
      <c r="F2457" t="s">
        <v>81</v>
      </c>
      <c r="G2457" t="s">
        <v>11426</v>
      </c>
      <c r="H2457" t="s">
        <v>11121</v>
      </c>
      <c r="I2457" t="s">
        <v>11121</v>
      </c>
      <c r="J2457" s="49" t="s">
        <v>11427</v>
      </c>
      <c r="K2457" t="s">
        <v>82</v>
      </c>
      <c r="L2457" t="s">
        <v>83</v>
      </c>
      <c r="M2457" s="50">
        <v>42647</v>
      </c>
      <c r="N2457" s="50">
        <v>42647</v>
      </c>
      <c r="O2457" s="51">
        <v>4</v>
      </c>
      <c r="P2457" s="51">
        <v>0</v>
      </c>
      <c r="Q2457">
        <v>100</v>
      </c>
      <c r="R2457" s="49" t="s">
        <v>11428</v>
      </c>
      <c r="S2457" s="49" t="s">
        <v>11427</v>
      </c>
      <c r="T2457" t="s">
        <v>84</v>
      </c>
      <c r="U2457" t="s">
        <v>4265</v>
      </c>
      <c r="V2457" t="s">
        <v>85</v>
      </c>
      <c r="W2457" t="str">
        <f t="shared" ca="1" si="114"/>
        <v/>
      </c>
      <c r="X2457" t="str">
        <f t="shared" si="115"/>
        <v/>
      </c>
      <c r="Y2457" t="str">
        <f t="shared" ca="1" si="116"/>
        <v/>
      </c>
    </row>
    <row r="2458" spans="1:25" x14ac:dyDescent="0.25">
      <c r="A2458">
        <v>3691</v>
      </c>
      <c r="B2458" t="s">
        <v>98</v>
      </c>
      <c r="C2458" t="s">
        <v>87</v>
      </c>
      <c r="D2458" t="s">
        <v>80</v>
      </c>
      <c r="E2458" t="s">
        <v>22</v>
      </c>
      <c r="F2458" t="s">
        <v>81</v>
      </c>
      <c r="G2458" t="s">
        <v>11429</v>
      </c>
      <c r="H2458" t="s">
        <v>11121</v>
      </c>
      <c r="I2458" t="s">
        <v>11121</v>
      </c>
      <c r="J2458" s="49" t="s">
        <v>11430</v>
      </c>
      <c r="K2458" t="s">
        <v>82</v>
      </c>
      <c r="L2458" t="s">
        <v>83</v>
      </c>
      <c r="M2458" s="50">
        <v>42647</v>
      </c>
      <c r="N2458" s="50">
        <v>42647</v>
      </c>
      <c r="O2458" s="51">
        <v>3</v>
      </c>
      <c r="P2458" s="51">
        <v>0</v>
      </c>
      <c r="Q2458">
        <v>100</v>
      </c>
      <c r="R2458" s="49" t="s">
        <v>11431</v>
      </c>
      <c r="S2458" s="49" t="s">
        <v>11432</v>
      </c>
      <c r="T2458" t="s">
        <v>84</v>
      </c>
      <c r="U2458" t="s">
        <v>4265</v>
      </c>
      <c r="V2458" t="s">
        <v>85</v>
      </c>
      <c r="W2458" t="str">
        <f t="shared" ca="1" si="114"/>
        <v/>
      </c>
      <c r="X2458" t="str">
        <f t="shared" si="115"/>
        <v/>
      </c>
      <c r="Y2458" t="str">
        <f t="shared" ca="1" si="116"/>
        <v/>
      </c>
    </row>
    <row r="2459" spans="1:25" x14ac:dyDescent="0.25">
      <c r="A2459">
        <v>3692</v>
      </c>
      <c r="B2459" t="s">
        <v>98</v>
      </c>
      <c r="C2459" t="s">
        <v>87</v>
      </c>
      <c r="D2459" t="s">
        <v>80</v>
      </c>
      <c r="E2459" t="s">
        <v>22</v>
      </c>
      <c r="F2459" t="s">
        <v>81</v>
      </c>
      <c r="G2459" t="s">
        <v>11433</v>
      </c>
      <c r="H2459" t="s">
        <v>11121</v>
      </c>
      <c r="I2459" t="s">
        <v>11121</v>
      </c>
      <c r="J2459" s="49" t="s">
        <v>11434</v>
      </c>
      <c r="K2459" t="s">
        <v>82</v>
      </c>
      <c r="L2459" t="s">
        <v>83</v>
      </c>
      <c r="M2459" s="50">
        <v>42647</v>
      </c>
      <c r="N2459" s="50">
        <v>42647</v>
      </c>
      <c r="O2459" s="51">
        <v>3</v>
      </c>
      <c r="P2459" s="51">
        <v>0</v>
      </c>
      <c r="Q2459">
        <v>100</v>
      </c>
      <c r="R2459" s="49" t="s">
        <v>11435</v>
      </c>
      <c r="S2459" s="49" t="s">
        <v>11434</v>
      </c>
      <c r="T2459" t="s">
        <v>84</v>
      </c>
      <c r="U2459" t="s">
        <v>4265</v>
      </c>
      <c r="V2459" t="s">
        <v>85</v>
      </c>
      <c r="W2459" t="str">
        <f t="shared" ca="1" si="114"/>
        <v/>
      </c>
      <c r="X2459" t="str">
        <f t="shared" si="115"/>
        <v/>
      </c>
      <c r="Y2459" t="str">
        <f t="shared" ca="1" si="116"/>
        <v/>
      </c>
    </row>
    <row r="2460" spans="1:25" x14ac:dyDescent="0.25">
      <c r="A2460">
        <v>3694</v>
      </c>
      <c r="B2460" t="s">
        <v>98</v>
      </c>
      <c r="C2460" t="s">
        <v>79</v>
      </c>
      <c r="D2460" t="s">
        <v>80</v>
      </c>
      <c r="E2460" t="s">
        <v>22</v>
      </c>
      <c r="F2460" t="s">
        <v>81</v>
      </c>
      <c r="G2460" t="s">
        <v>11422</v>
      </c>
      <c r="H2460" t="s">
        <v>11121</v>
      </c>
      <c r="I2460" t="s">
        <v>11121</v>
      </c>
      <c r="J2460" s="49" t="s">
        <v>11436</v>
      </c>
      <c r="K2460" t="s">
        <v>82</v>
      </c>
      <c r="L2460" t="s">
        <v>83</v>
      </c>
      <c r="M2460" s="50">
        <v>42648</v>
      </c>
      <c r="N2460" s="50">
        <v>42648</v>
      </c>
      <c r="O2460" s="51">
        <v>1</v>
      </c>
      <c r="P2460" s="51">
        <v>0</v>
      </c>
      <c r="Q2460">
        <v>100</v>
      </c>
      <c r="R2460" s="49" t="s">
        <v>11437</v>
      </c>
      <c r="S2460" s="49" t="s">
        <v>11436</v>
      </c>
      <c r="T2460" t="s">
        <v>84</v>
      </c>
      <c r="U2460" t="s">
        <v>4265</v>
      </c>
      <c r="V2460" t="s">
        <v>85</v>
      </c>
      <c r="W2460" t="str">
        <f t="shared" ca="1" si="114"/>
        <v/>
      </c>
      <c r="X2460" t="str">
        <f t="shared" si="115"/>
        <v/>
      </c>
      <c r="Y2460" t="str">
        <f t="shared" ca="1" si="116"/>
        <v/>
      </c>
    </row>
    <row r="2461" spans="1:25" x14ac:dyDescent="0.25">
      <c r="A2461">
        <v>3695</v>
      </c>
      <c r="B2461" t="s">
        <v>98</v>
      </c>
      <c r="C2461" t="s">
        <v>79</v>
      </c>
      <c r="D2461" t="s">
        <v>80</v>
      </c>
      <c r="E2461" t="s">
        <v>22</v>
      </c>
      <c r="F2461" t="s">
        <v>81</v>
      </c>
      <c r="G2461" t="s">
        <v>11438</v>
      </c>
      <c r="H2461" t="s">
        <v>11121</v>
      </c>
      <c r="I2461" t="s">
        <v>11121</v>
      </c>
      <c r="J2461" s="49" t="s">
        <v>11439</v>
      </c>
      <c r="K2461" t="s">
        <v>82</v>
      </c>
      <c r="L2461" t="s">
        <v>83</v>
      </c>
      <c r="M2461" s="50">
        <v>42648</v>
      </c>
      <c r="N2461" s="50">
        <v>42649</v>
      </c>
      <c r="O2461" s="51">
        <v>1</v>
      </c>
      <c r="P2461" s="51">
        <v>0</v>
      </c>
      <c r="Q2461">
        <v>100</v>
      </c>
      <c r="R2461" s="49" t="s">
        <v>11440</v>
      </c>
      <c r="S2461" s="49" t="s">
        <v>11439</v>
      </c>
      <c r="T2461" t="s">
        <v>84</v>
      </c>
      <c r="U2461" t="s">
        <v>4265</v>
      </c>
      <c r="V2461" t="s">
        <v>85</v>
      </c>
      <c r="W2461" t="str">
        <f t="shared" ca="1" si="114"/>
        <v/>
      </c>
      <c r="X2461">
        <f t="shared" si="115"/>
        <v>1</v>
      </c>
      <c r="Y2461" t="str">
        <f t="shared" ca="1" si="116"/>
        <v/>
      </c>
    </row>
    <row r="2462" spans="1:25" x14ac:dyDescent="0.25">
      <c r="A2462">
        <v>3696</v>
      </c>
      <c r="B2462" t="s">
        <v>98</v>
      </c>
      <c r="C2462" t="s">
        <v>79</v>
      </c>
      <c r="D2462" t="s">
        <v>80</v>
      </c>
      <c r="E2462" t="s">
        <v>22</v>
      </c>
      <c r="F2462" t="s">
        <v>81</v>
      </c>
      <c r="G2462" t="s">
        <v>11441</v>
      </c>
      <c r="H2462" t="s">
        <v>11121</v>
      </c>
      <c r="I2462" t="s">
        <v>11121</v>
      </c>
      <c r="J2462" s="49" t="s">
        <v>11442</v>
      </c>
      <c r="K2462" t="s">
        <v>82</v>
      </c>
      <c r="L2462" t="s">
        <v>83</v>
      </c>
      <c r="M2462" s="50">
        <v>42648</v>
      </c>
      <c r="N2462" s="50">
        <v>42648</v>
      </c>
      <c r="O2462" s="51">
        <v>1</v>
      </c>
      <c r="P2462" s="51">
        <v>0</v>
      </c>
      <c r="Q2462">
        <v>100</v>
      </c>
      <c r="R2462" s="49" t="s">
        <v>11443</v>
      </c>
      <c r="S2462" s="49" t="s">
        <v>11442</v>
      </c>
      <c r="T2462" t="s">
        <v>84</v>
      </c>
      <c r="U2462" t="s">
        <v>4265</v>
      </c>
      <c r="V2462" t="s">
        <v>85</v>
      </c>
      <c r="W2462" t="str">
        <f t="shared" ca="1" si="114"/>
        <v/>
      </c>
      <c r="X2462" t="str">
        <f t="shared" si="115"/>
        <v/>
      </c>
      <c r="Y2462" t="str">
        <f t="shared" ca="1" si="116"/>
        <v/>
      </c>
    </row>
    <row r="2463" spans="1:25" x14ac:dyDescent="0.25">
      <c r="A2463">
        <v>3697</v>
      </c>
      <c r="B2463" t="s">
        <v>98</v>
      </c>
      <c r="C2463" t="s">
        <v>79</v>
      </c>
      <c r="D2463" t="s">
        <v>80</v>
      </c>
      <c r="E2463" t="s">
        <v>22</v>
      </c>
      <c r="F2463" t="s">
        <v>81</v>
      </c>
      <c r="G2463" t="s">
        <v>11444</v>
      </c>
      <c r="H2463" t="s">
        <v>11121</v>
      </c>
      <c r="I2463" t="s">
        <v>11121</v>
      </c>
      <c r="J2463" s="49" t="s">
        <v>11445</v>
      </c>
      <c r="K2463" t="s">
        <v>82</v>
      </c>
      <c r="L2463" t="s">
        <v>83</v>
      </c>
      <c r="M2463" s="50">
        <v>42648</v>
      </c>
      <c r="N2463" s="50">
        <v>42648</v>
      </c>
      <c r="O2463" s="51">
        <v>3</v>
      </c>
      <c r="P2463" s="51">
        <v>0</v>
      </c>
      <c r="Q2463">
        <v>100</v>
      </c>
      <c r="R2463" s="49" t="s">
        <v>11446</v>
      </c>
      <c r="S2463" s="49" t="s">
        <v>11447</v>
      </c>
      <c r="T2463" t="s">
        <v>84</v>
      </c>
      <c r="U2463" t="s">
        <v>4265</v>
      </c>
      <c r="V2463" t="s">
        <v>85</v>
      </c>
      <c r="W2463" t="str">
        <f t="shared" ca="1" si="114"/>
        <v/>
      </c>
      <c r="X2463" t="str">
        <f t="shared" si="115"/>
        <v/>
      </c>
      <c r="Y2463" t="str">
        <f t="shared" ca="1" si="116"/>
        <v/>
      </c>
    </row>
    <row r="2464" spans="1:25" x14ac:dyDescent="0.25">
      <c r="A2464">
        <v>3698</v>
      </c>
      <c r="B2464" t="s">
        <v>98</v>
      </c>
      <c r="C2464" t="s">
        <v>87</v>
      </c>
      <c r="D2464" t="s">
        <v>80</v>
      </c>
      <c r="E2464" t="s">
        <v>1809</v>
      </c>
      <c r="F2464" t="s">
        <v>81</v>
      </c>
      <c r="G2464" t="s">
        <v>11448</v>
      </c>
      <c r="H2464" t="s">
        <v>11121</v>
      </c>
      <c r="I2464" t="s">
        <v>11121</v>
      </c>
      <c r="J2464" s="49" t="s">
        <v>11449</v>
      </c>
      <c r="K2464" t="s">
        <v>82</v>
      </c>
      <c r="L2464" t="s">
        <v>83</v>
      </c>
      <c r="M2464" s="50">
        <v>42648</v>
      </c>
      <c r="N2464" s="50">
        <v>42648</v>
      </c>
      <c r="O2464" s="51">
        <v>1</v>
      </c>
      <c r="P2464" s="51">
        <v>0</v>
      </c>
      <c r="Q2464">
        <v>100</v>
      </c>
      <c r="R2464" s="49" t="s">
        <v>11450</v>
      </c>
      <c r="S2464" s="49" t="s">
        <v>11449</v>
      </c>
      <c r="T2464" t="s">
        <v>84</v>
      </c>
      <c r="U2464" t="s">
        <v>4265</v>
      </c>
      <c r="V2464" t="s">
        <v>85</v>
      </c>
      <c r="W2464" t="str">
        <f t="shared" ca="1" si="114"/>
        <v/>
      </c>
      <c r="X2464" t="str">
        <f t="shared" si="115"/>
        <v/>
      </c>
      <c r="Y2464" t="str">
        <f t="shared" ca="1" si="116"/>
        <v/>
      </c>
    </row>
    <row r="2465" spans="1:25" x14ac:dyDescent="0.25">
      <c r="A2465">
        <v>3700</v>
      </c>
      <c r="B2465" t="s">
        <v>98</v>
      </c>
      <c r="C2465" t="s">
        <v>79</v>
      </c>
      <c r="D2465" t="s">
        <v>80</v>
      </c>
      <c r="E2465" t="s">
        <v>22</v>
      </c>
      <c r="F2465" t="s">
        <v>81</v>
      </c>
      <c r="G2465" t="s">
        <v>11451</v>
      </c>
      <c r="H2465" t="s">
        <v>7931</v>
      </c>
      <c r="I2465" t="s">
        <v>7931</v>
      </c>
      <c r="J2465" s="49" t="s">
        <v>11452</v>
      </c>
      <c r="K2465" t="s">
        <v>82</v>
      </c>
      <c r="L2465" t="s">
        <v>83</v>
      </c>
      <c r="M2465" s="50">
        <v>42648</v>
      </c>
      <c r="N2465" s="50">
        <v>42648</v>
      </c>
      <c r="O2465" s="51">
        <v>0</v>
      </c>
      <c r="P2465" s="51">
        <v>0</v>
      </c>
      <c r="Q2465">
        <v>100</v>
      </c>
      <c r="R2465" s="49" t="s">
        <v>11453</v>
      </c>
      <c r="S2465" s="49" t="s">
        <v>11452</v>
      </c>
      <c r="T2465" t="s">
        <v>84</v>
      </c>
      <c r="U2465" t="s">
        <v>4265</v>
      </c>
      <c r="V2465" t="s">
        <v>85</v>
      </c>
      <c r="W2465" t="str">
        <f t="shared" ca="1" si="114"/>
        <v/>
      </c>
      <c r="X2465" t="str">
        <f t="shared" si="115"/>
        <v/>
      </c>
      <c r="Y2465" t="str">
        <f t="shared" ca="1" si="116"/>
        <v/>
      </c>
    </row>
    <row r="2466" spans="1:25" x14ac:dyDescent="0.25">
      <c r="A2466">
        <v>3704</v>
      </c>
      <c r="B2466" t="s">
        <v>98</v>
      </c>
      <c r="C2466" t="s">
        <v>79</v>
      </c>
      <c r="D2466" t="s">
        <v>80</v>
      </c>
      <c r="E2466" t="s">
        <v>22</v>
      </c>
      <c r="F2466" t="s">
        <v>81</v>
      </c>
      <c r="G2466" t="s">
        <v>11454</v>
      </c>
      <c r="H2466" t="s">
        <v>7942</v>
      </c>
      <c r="I2466" t="s">
        <v>7942</v>
      </c>
      <c r="J2466" s="49" t="s">
        <v>11455</v>
      </c>
      <c r="K2466" t="s">
        <v>82</v>
      </c>
      <c r="L2466" t="s">
        <v>83</v>
      </c>
      <c r="M2466" s="50">
        <v>42647</v>
      </c>
      <c r="N2466" s="50">
        <v>42647</v>
      </c>
      <c r="O2466" s="51">
        <v>4</v>
      </c>
      <c r="P2466" s="51">
        <v>0</v>
      </c>
      <c r="Q2466">
        <v>100</v>
      </c>
      <c r="R2466" s="49" t="s">
        <v>11455</v>
      </c>
      <c r="S2466" s="49" t="s">
        <v>11455</v>
      </c>
      <c r="T2466" t="s">
        <v>84</v>
      </c>
      <c r="U2466" t="s">
        <v>4265</v>
      </c>
      <c r="V2466" t="s">
        <v>85</v>
      </c>
      <c r="W2466" t="str">
        <f t="shared" ca="1" si="114"/>
        <v/>
      </c>
      <c r="X2466" t="str">
        <f t="shared" si="115"/>
        <v/>
      </c>
      <c r="Y2466" t="str">
        <f t="shared" ca="1" si="116"/>
        <v/>
      </c>
    </row>
    <row r="2467" spans="1:25" x14ac:dyDescent="0.25">
      <c r="A2467">
        <v>3707</v>
      </c>
      <c r="B2467" t="s">
        <v>98</v>
      </c>
      <c r="C2467" t="s">
        <v>79</v>
      </c>
      <c r="D2467" t="s">
        <v>80</v>
      </c>
      <c r="E2467" t="s">
        <v>22</v>
      </c>
      <c r="F2467" t="s">
        <v>92</v>
      </c>
      <c r="G2467" t="s">
        <v>11456</v>
      </c>
      <c r="H2467" t="s">
        <v>7942</v>
      </c>
      <c r="I2467" t="s">
        <v>7942</v>
      </c>
      <c r="J2467" s="49" t="s">
        <v>11457</v>
      </c>
      <c r="K2467" t="s">
        <v>82</v>
      </c>
      <c r="L2467" t="s">
        <v>83</v>
      </c>
      <c r="M2467" s="50">
        <v>42648</v>
      </c>
      <c r="N2467" s="50">
        <v>42650</v>
      </c>
      <c r="O2467" s="51">
        <v>16</v>
      </c>
      <c r="P2467" s="51">
        <v>0</v>
      </c>
      <c r="Q2467">
        <v>100</v>
      </c>
      <c r="R2467" s="49" t="s">
        <v>11458</v>
      </c>
      <c r="S2467" s="49" t="s">
        <v>11457</v>
      </c>
      <c r="T2467" t="s">
        <v>84</v>
      </c>
      <c r="U2467" t="s">
        <v>4265</v>
      </c>
      <c r="V2467" t="s">
        <v>85</v>
      </c>
      <c r="W2467" t="str">
        <f t="shared" ca="1" si="114"/>
        <v/>
      </c>
      <c r="X2467">
        <f t="shared" si="115"/>
        <v>1</v>
      </c>
      <c r="Y2467" t="str">
        <f t="shared" ca="1" si="116"/>
        <v/>
      </c>
    </row>
    <row r="2468" spans="1:25" x14ac:dyDescent="0.25">
      <c r="A2468">
        <v>3717</v>
      </c>
      <c r="B2468" t="s">
        <v>98</v>
      </c>
      <c r="C2468" t="s">
        <v>87</v>
      </c>
      <c r="D2468" t="s">
        <v>80</v>
      </c>
      <c r="E2468" t="s">
        <v>22</v>
      </c>
      <c r="F2468" t="s">
        <v>81</v>
      </c>
      <c r="G2468" t="s">
        <v>11459</v>
      </c>
      <c r="H2468" t="s">
        <v>7919</v>
      </c>
      <c r="I2468" t="s">
        <v>7919</v>
      </c>
      <c r="J2468" s="49" t="s">
        <v>11460</v>
      </c>
      <c r="K2468" t="s">
        <v>82</v>
      </c>
      <c r="L2468" t="s">
        <v>83</v>
      </c>
      <c r="M2468" s="50">
        <v>42648</v>
      </c>
      <c r="N2468" s="50">
        <v>42648</v>
      </c>
      <c r="O2468" s="51">
        <v>0</v>
      </c>
      <c r="P2468" s="51">
        <v>0</v>
      </c>
      <c r="Q2468">
        <v>100</v>
      </c>
      <c r="R2468" s="49" t="s">
        <v>11461</v>
      </c>
      <c r="S2468" s="49" t="s">
        <v>11460</v>
      </c>
      <c r="T2468" t="s">
        <v>84</v>
      </c>
      <c r="U2468" t="s">
        <v>4265</v>
      </c>
      <c r="V2468" t="s">
        <v>85</v>
      </c>
      <c r="W2468" t="str">
        <f t="shared" ca="1" si="114"/>
        <v/>
      </c>
      <c r="X2468" t="str">
        <f t="shared" si="115"/>
        <v/>
      </c>
      <c r="Y2468" t="str">
        <f t="shared" ca="1" si="116"/>
        <v/>
      </c>
    </row>
    <row r="2469" spans="1:25" x14ac:dyDescent="0.25">
      <c r="A2469">
        <v>3763</v>
      </c>
      <c r="B2469" t="s">
        <v>98</v>
      </c>
      <c r="C2469" t="s">
        <v>79</v>
      </c>
      <c r="D2469" t="s">
        <v>80</v>
      </c>
      <c r="E2469" t="s">
        <v>22</v>
      </c>
      <c r="F2469" t="s">
        <v>81</v>
      </c>
      <c r="G2469" t="s">
        <v>8422</v>
      </c>
      <c r="H2469" t="s">
        <v>7919</v>
      </c>
      <c r="I2469" t="s">
        <v>7919</v>
      </c>
      <c r="J2469" s="49" t="s">
        <v>11462</v>
      </c>
      <c r="K2469" t="s">
        <v>82</v>
      </c>
      <c r="L2469" t="s">
        <v>83</v>
      </c>
      <c r="M2469" s="50">
        <v>42649</v>
      </c>
      <c r="N2469" s="50">
        <v>42649</v>
      </c>
      <c r="O2469" s="51">
        <v>0</v>
      </c>
      <c r="P2469" s="51">
        <v>0</v>
      </c>
      <c r="Q2469">
        <v>100</v>
      </c>
      <c r="R2469" s="49" t="s">
        <v>11463</v>
      </c>
      <c r="S2469" s="49" t="s">
        <v>11462</v>
      </c>
      <c r="T2469" t="s">
        <v>84</v>
      </c>
      <c r="U2469" t="s">
        <v>4265</v>
      </c>
      <c r="V2469" t="s">
        <v>85</v>
      </c>
      <c r="W2469" t="str">
        <f t="shared" ca="1" si="114"/>
        <v/>
      </c>
      <c r="X2469" t="str">
        <f t="shared" si="115"/>
        <v/>
      </c>
      <c r="Y2469" t="str">
        <f t="shared" ca="1" si="116"/>
        <v/>
      </c>
    </row>
    <row r="2470" spans="1:25" x14ac:dyDescent="0.25">
      <c r="A2470">
        <v>3764</v>
      </c>
      <c r="B2470" t="s">
        <v>98</v>
      </c>
      <c r="C2470" t="s">
        <v>79</v>
      </c>
      <c r="D2470" t="s">
        <v>80</v>
      </c>
      <c r="E2470" t="s">
        <v>22</v>
      </c>
      <c r="F2470" t="s">
        <v>81</v>
      </c>
      <c r="G2470" t="s">
        <v>11385</v>
      </c>
      <c r="H2470" t="s">
        <v>7919</v>
      </c>
      <c r="I2470" t="s">
        <v>7919</v>
      </c>
      <c r="J2470" s="49" t="s">
        <v>11464</v>
      </c>
      <c r="K2470" t="s">
        <v>82</v>
      </c>
      <c r="L2470" t="s">
        <v>83</v>
      </c>
      <c r="M2470" s="50">
        <v>42649</v>
      </c>
      <c r="N2470" s="50">
        <v>42649</v>
      </c>
      <c r="O2470" s="51">
        <v>0</v>
      </c>
      <c r="P2470" s="51">
        <v>0</v>
      </c>
      <c r="Q2470">
        <v>100</v>
      </c>
      <c r="R2470" s="49" t="s">
        <v>11465</v>
      </c>
      <c r="S2470" s="49" t="s">
        <v>11464</v>
      </c>
      <c r="T2470" t="s">
        <v>84</v>
      </c>
      <c r="U2470" t="s">
        <v>4265</v>
      </c>
      <c r="V2470" t="s">
        <v>85</v>
      </c>
      <c r="W2470" t="str">
        <f t="shared" ca="1" si="114"/>
        <v/>
      </c>
      <c r="X2470" t="str">
        <f t="shared" si="115"/>
        <v/>
      </c>
      <c r="Y2470" t="str">
        <f t="shared" ca="1" si="116"/>
        <v/>
      </c>
    </row>
    <row r="2471" spans="1:25" x14ac:dyDescent="0.25">
      <c r="A2471">
        <v>3770</v>
      </c>
      <c r="B2471" t="s">
        <v>98</v>
      </c>
      <c r="C2471" t="s">
        <v>87</v>
      </c>
      <c r="D2471" t="s">
        <v>80</v>
      </c>
      <c r="E2471" t="s">
        <v>22</v>
      </c>
      <c r="F2471" t="s">
        <v>81</v>
      </c>
      <c r="G2471" t="s">
        <v>11466</v>
      </c>
      <c r="H2471" t="s">
        <v>7972</v>
      </c>
      <c r="I2471" t="s">
        <v>7972</v>
      </c>
      <c r="J2471" s="49" t="s">
        <v>11467</v>
      </c>
      <c r="K2471" t="s">
        <v>82</v>
      </c>
      <c r="L2471" t="s">
        <v>83</v>
      </c>
      <c r="M2471" s="50">
        <v>42649</v>
      </c>
      <c r="N2471" s="50">
        <v>42649</v>
      </c>
      <c r="O2471" s="51">
        <v>0</v>
      </c>
      <c r="P2471" s="51">
        <v>0</v>
      </c>
      <c r="Q2471">
        <v>100</v>
      </c>
      <c r="R2471" s="49" t="s">
        <v>11468</v>
      </c>
      <c r="S2471" s="49" t="s">
        <v>86</v>
      </c>
      <c r="T2471" t="s">
        <v>84</v>
      </c>
      <c r="U2471" t="s">
        <v>4265</v>
      </c>
      <c r="V2471" t="s">
        <v>85</v>
      </c>
      <c r="W2471" t="str">
        <f t="shared" ca="1" si="114"/>
        <v/>
      </c>
      <c r="X2471" t="str">
        <f t="shared" si="115"/>
        <v/>
      </c>
      <c r="Y2471" t="str">
        <f t="shared" ca="1" si="116"/>
        <v/>
      </c>
    </row>
    <row r="2472" spans="1:25" x14ac:dyDescent="0.25">
      <c r="A2472">
        <v>3773</v>
      </c>
      <c r="B2472" t="s">
        <v>98</v>
      </c>
      <c r="C2472" t="s">
        <v>87</v>
      </c>
      <c r="D2472" t="s">
        <v>80</v>
      </c>
      <c r="E2472" t="s">
        <v>22</v>
      </c>
      <c r="F2472" t="s">
        <v>927</v>
      </c>
      <c r="G2472" t="s">
        <v>11162</v>
      </c>
      <c r="H2472" t="s">
        <v>7919</v>
      </c>
      <c r="I2472" t="s">
        <v>7919</v>
      </c>
      <c r="J2472" s="49" t="s">
        <v>11469</v>
      </c>
      <c r="K2472" t="s">
        <v>82</v>
      </c>
      <c r="L2472" t="s">
        <v>83</v>
      </c>
      <c r="M2472" s="50">
        <v>42649</v>
      </c>
      <c r="N2472" s="50">
        <v>42649</v>
      </c>
      <c r="O2472" s="51">
        <v>1</v>
      </c>
      <c r="P2472" s="51">
        <v>0</v>
      </c>
      <c r="Q2472">
        <v>100</v>
      </c>
      <c r="R2472" s="49" t="s">
        <v>11469</v>
      </c>
      <c r="S2472" s="49" t="s">
        <v>11469</v>
      </c>
      <c r="T2472" t="s">
        <v>84</v>
      </c>
      <c r="U2472" t="s">
        <v>4265</v>
      </c>
      <c r="V2472" t="s">
        <v>85</v>
      </c>
      <c r="W2472" t="str">
        <f t="shared" ca="1" si="114"/>
        <v/>
      </c>
      <c r="X2472" t="str">
        <f t="shared" si="115"/>
        <v/>
      </c>
      <c r="Y2472" t="str">
        <f t="shared" ca="1" si="116"/>
        <v/>
      </c>
    </row>
    <row r="2473" spans="1:25" x14ac:dyDescent="0.25">
      <c r="A2473">
        <v>3786</v>
      </c>
      <c r="B2473" t="s">
        <v>98</v>
      </c>
      <c r="C2473" t="s">
        <v>87</v>
      </c>
      <c r="D2473" t="s">
        <v>80</v>
      </c>
      <c r="E2473" t="s">
        <v>22</v>
      </c>
      <c r="F2473" t="s">
        <v>81</v>
      </c>
      <c r="G2473" t="s">
        <v>11470</v>
      </c>
      <c r="H2473" t="s">
        <v>7972</v>
      </c>
      <c r="I2473" t="s">
        <v>7972</v>
      </c>
      <c r="J2473" s="49" t="s">
        <v>11471</v>
      </c>
      <c r="K2473" t="s">
        <v>82</v>
      </c>
      <c r="L2473" t="s">
        <v>83</v>
      </c>
      <c r="M2473" s="50">
        <v>42649</v>
      </c>
      <c r="N2473" s="50">
        <v>42649</v>
      </c>
      <c r="O2473" s="51">
        <v>0</v>
      </c>
      <c r="P2473" s="51">
        <v>0</v>
      </c>
      <c r="Q2473">
        <v>100</v>
      </c>
      <c r="R2473" s="49" t="s">
        <v>11472</v>
      </c>
      <c r="S2473" s="49" t="s">
        <v>86</v>
      </c>
      <c r="T2473" t="s">
        <v>84</v>
      </c>
      <c r="U2473" t="s">
        <v>4265</v>
      </c>
      <c r="V2473" t="s">
        <v>85</v>
      </c>
      <c r="W2473" t="str">
        <f t="shared" ca="1" si="114"/>
        <v/>
      </c>
      <c r="X2473" t="str">
        <f t="shared" si="115"/>
        <v/>
      </c>
      <c r="Y2473" t="str">
        <f t="shared" ca="1" si="116"/>
        <v/>
      </c>
    </row>
    <row r="2474" spans="1:25" x14ac:dyDescent="0.25">
      <c r="A2474">
        <v>3788</v>
      </c>
      <c r="B2474" t="s">
        <v>98</v>
      </c>
      <c r="C2474" t="s">
        <v>79</v>
      </c>
      <c r="D2474" t="s">
        <v>80</v>
      </c>
      <c r="E2474" t="s">
        <v>22</v>
      </c>
      <c r="F2474" t="s">
        <v>81</v>
      </c>
      <c r="G2474" t="s">
        <v>11473</v>
      </c>
      <c r="H2474" t="s">
        <v>7931</v>
      </c>
      <c r="I2474" t="s">
        <v>7931</v>
      </c>
      <c r="J2474" s="49" t="s">
        <v>11474</v>
      </c>
      <c r="K2474" t="s">
        <v>82</v>
      </c>
      <c r="L2474" t="s">
        <v>83</v>
      </c>
      <c r="M2474" s="50">
        <v>42649</v>
      </c>
      <c r="N2474" s="50">
        <v>42649</v>
      </c>
      <c r="O2474" s="51">
        <v>0</v>
      </c>
      <c r="P2474" s="51">
        <v>0</v>
      </c>
      <c r="Q2474">
        <v>100</v>
      </c>
      <c r="R2474" s="49" t="s">
        <v>11475</v>
      </c>
      <c r="S2474" s="49" t="s">
        <v>11474</v>
      </c>
      <c r="T2474" t="s">
        <v>84</v>
      </c>
      <c r="U2474" t="s">
        <v>4265</v>
      </c>
      <c r="V2474" t="s">
        <v>85</v>
      </c>
      <c r="W2474" t="str">
        <f t="shared" ca="1" si="114"/>
        <v/>
      </c>
      <c r="X2474" t="str">
        <f t="shared" si="115"/>
        <v/>
      </c>
      <c r="Y2474" t="str">
        <f t="shared" ca="1" si="116"/>
        <v/>
      </c>
    </row>
    <row r="2475" spans="1:25" x14ac:dyDescent="0.25">
      <c r="A2475">
        <v>3789</v>
      </c>
      <c r="B2475" t="s">
        <v>98</v>
      </c>
      <c r="C2475" t="s">
        <v>79</v>
      </c>
      <c r="D2475" t="s">
        <v>80</v>
      </c>
      <c r="E2475" t="s">
        <v>22</v>
      </c>
      <c r="F2475" t="s">
        <v>81</v>
      </c>
      <c r="G2475" t="s">
        <v>11476</v>
      </c>
      <c r="H2475" t="s">
        <v>7931</v>
      </c>
      <c r="I2475" t="s">
        <v>7931</v>
      </c>
      <c r="J2475" s="49" t="s">
        <v>11477</v>
      </c>
      <c r="K2475" t="s">
        <v>82</v>
      </c>
      <c r="L2475" t="s">
        <v>83</v>
      </c>
      <c r="M2475" s="50">
        <v>42649</v>
      </c>
      <c r="N2475" s="50">
        <v>42649</v>
      </c>
      <c r="O2475" s="51">
        <v>0</v>
      </c>
      <c r="P2475" s="51">
        <v>0</v>
      </c>
      <c r="Q2475">
        <v>100</v>
      </c>
      <c r="R2475" s="49" t="s">
        <v>11478</v>
      </c>
      <c r="S2475" s="49" t="s">
        <v>11477</v>
      </c>
      <c r="T2475" t="s">
        <v>84</v>
      </c>
      <c r="U2475" t="s">
        <v>4265</v>
      </c>
      <c r="V2475" t="s">
        <v>85</v>
      </c>
      <c r="W2475" t="str">
        <f t="shared" ca="1" si="114"/>
        <v/>
      </c>
      <c r="X2475" t="str">
        <f t="shared" si="115"/>
        <v/>
      </c>
      <c r="Y2475" t="str">
        <f t="shared" ca="1" si="116"/>
        <v/>
      </c>
    </row>
    <row r="2476" spans="1:25" x14ac:dyDescent="0.25">
      <c r="A2476">
        <v>3800</v>
      </c>
      <c r="B2476" t="s">
        <v>98</v>
      </c>
      <c r="C2476" t="s">
        <v>79</v>
      </c>
      <c r="D2476" t="s">
        <v>80</v>
      </c>
      <c r="E2476" t="s">
        <v>22</v>
      </c>
      <c r="F2476" t="s">
        <v>81</v>
      </c>
      <c r="G2476" t="s">
        <v>11479</v>
      </c>
      <c r="H2476" t="s">
        <v>7931</v>
      </c>
      <c r="I2476" t="s">
        <v>7931</v>
      </c>
      <c r="J2476" s="49" t="s">
        <v>11480</v>
      </c>
      <c r="K2476" t="s">
        <v>82</v>
      </c>
      <c r="L2476" t="s">
        <v>83</v>
      </c>
      <c r="M2476" s="50">
        <v>42649</v>
      </c>
      <c r="N2476" s="50">
        <v>42649</v>
      </c>
      <c r="O2476" s="51">
        <v>0</v>
      </c>
      <c r="P2476" s="51">
        <v>0</v>
      </c>
      <c r="Q2476">
        <v>100</v>
      </c>
      <c r="R2476" s="49" t="s">
        <v>11481</v>
      </c>
      <c r="S2476" s="49" t="s">
        <v>11480</v>
      </c>
      <c r="T2476" t="s">
        <v>84</v>
      </c>
      <c r="U2476" t="s">
        <v>4265</v>
      </c>
      <c r="V2476" t="s">
        <v>85</v>
      </c>
      <c r="W2476" t="str">
        <f t="shared" ca="1" si="114"/>
        <v/>
      </c>
      <c r="X2476" t="str">
        <f t="shared" si="115"/>
        <v/>
      </c>
      <c r="Y2476" t="str">
        <f t="shared" ca="1" si="116"/>
        <v/>
      </c>
    </row>
    <row r="2477" spans="1:25" x14ac:dyDescent="0.25">
      <c r="A2477">
        <v>3801</v>
      </c>
      <c r="B2477" t="s">
        <v>98</v>
      </c>
      <c r="C2477" t="s">
        <v>79</v>
      </c>
      <c r="D2477" t="s">
        <v>80</v>
      </c>
      <c r="E2477" t="s">
        <v>22</v>
      </c>
      <c r="F2477" t="s">
        <v>81</v>
      </c>
      <c r="G2477" t="s">
        <v>11482</v>
      </c>
      <c r="H2477" t="s">
        <v>7931</v>
      </c>
      <c r="I2477" t="s">
        <v>7931</v>
      </c>
      <c r="J2477" s="49" t="s">
        <v>11483</v>
      </c>
      <c r="K2477" t="s">
        <v>82</v>
      </c>
      <c r="L2477" t="s">
        <v>83</v>
      </c>
      <c r="M2477" s="50">
        <v>42649</v>
      </c>
      <c r="N2477" s="50">
        <v>42649</v>
      </c>
      <c r="O2477" s="51">
        <v>0</v>
      </c>
      <c r="P2477" s="51">
        <v>0</v>
      </c>
      <c r="Q2477">
        <v>100</v>
      </c>
      <c r="R2477" s="49" t="s">
        <v>11484</v>
      </c>
      <c r="S2477" s="49" t="s">
        <v>11483</v>
      </c>
      <c r="T2477" t="s">
        <v>84</v>
      </c>
      <c r="U2477" t="s">
        <v>4265</v>
      </c>
      <c r="V2477" t="s">
        <v>85</v>
      </c>
      <c r="W2477" t="str">
        <f t="shared" ca="1" si="114"/>
        <v/>
      </c>
      <c r="X2477" t="str">
        <f t="shared" si="115"/>
        <v/>
      </c>
      <c r="Y2477" t="str">
        <f t="shared" ca="1" si="116"/>
        <v/>
      </c>
    </row>
    <row r="2478" spans="1:25" x14ac:dyDescent="0.25">
      <c r="A2478">
        <v>3812</v>
      </c>
      <c r="B2478" t="s">
        <v>98</v>
      </c>
      <c r="C2478" t="s">
        <v>79</v>
      </c>
      <c r="D2478" t="s">
        <v>80</v>
      </c>
      <c r="E2478" t="s">
        <v>22</v>
      </c>
      <c r="F2478" t="s">
        <v>81</v>
      </c>
      <c r="G2478" t="s">
        <v>11485</v>
      </c>
      <c r="H2478" t="s">
        <v>11153</v>
      </c>
      <c r="I2478" t="s">
        <v>11153</v>
      </c>
      <c r="J2478" s="49" t="s">
        <v>11486</v>
      </c>
      <c r="K2478" t="s">
        <v>82</v>
      </c>
      <c r="L2478" t="s">
        <v>83</v>
      </c>
      <c r="M2478" s="50">
        <v>42649</v>
      </c>
      <c r="N2478" s="50">
        <v>42649</v>
      </c>
      <c r="O2478" s="51">
        <v>5</v>
      </c>
      <c r="P2478" s="51">
        <v>0</v>
      </c>
      <c r="Q2478">
        <v>100</v>
      </c>
      <c r="R2478" s="49" t="s">
        <v>11487</v>
      </c>
      <c r="S2478" s="49" t="s">
        <v>11486</v>
      </c>
      <c r="T2478" t="s">
        <v>84</v>
      </c>
      <c r="U2478" t="s">
        <v>4265</v>
      </c>
      <c r="V2478" t="s">
        <v>85</v>
      </c>
      <c r="W2478" t="str">
        <f t="shared" ca="1" si="114"/>
        <v/>
      </c>
      <c r="X2478" t="str">
        <f t="shared" si="115"/>
        <v/>
      </c>
      <c r="Y2478" t="str">
        <f t="shared" ca="1" si="116"/>
        <v/>
      </c>
    </row>
    <row r="2479" spans="1:25" x14ac:dyDescent="0.25">
      <c r="A2479">
        <v>3819</v>
      </c>
      <c r="B2479" t="s">
        <v>98</v>
      </c>
      <c r="C2479" t="s">
        <v>79</v>
      </c>
      <c r="D2479" t="s">
        <v>80</v>
      </c>
      <c r="E2479" t="s">
        <v>22</v>
      </c>
      <c r="F2479" t="s">
        <v>81</v>
      </c>
      <c r="G2479" t="s">
        <v>11488</v>
      </c>
      <c r="H2479" t="s">
        <v>7931</v>
      </c>
      <c r="I2479" t="s">
        <v>7931</v>
      </c>
      <c r="J2479" s="49" t="s">
        <v>11489</v>
      </c>
      <c r="K2479" t="s">
        <v>82</v>
      </c>
      <c r="L2479" t="s">
        <v>83</v>
      </c>
      <c r="M2479" s="50">
        <v>42649</v>
      </c>
      <c r="N2479" s="50">
        <v>42650</v>
      </c>
      <c r="O2479" s="51">
        <v>6</v>
      </c>
      <c r="P2479" s="51">
        <v>0</v>
      </c>
      <c r="Q2479">
        <v>100</v>
      </c>
      <c r="R2479" s="49" t="s">
        <v>11490</v>
      </c>
      <c r="S2479" s="49" t="s">
        <v>11489</v>
      </c>
      <c r="T2479" t="s">
        <v>84</v>
      </c>
      <c r="U2479" t="s">
        <v>4265</v>
      </c>
      <c r="V2479" t="s">
        <v>85</v>
      </c>
      <c r="W2479" t="str">
        <f t="shared" ca="1" si="114"/>
        <v/>
      </c>
      <c r="X2479">
        <f t="shared" si="115"/>
        <v>1</v>
      </c>
      <c r="Y2479" t="str">
        <f t="shared" ca="1" si="116"/>
        <v/>
      </c>
    </row>
    <row r="2480" spans="1:25" x14ac:dyDescent="0.25">
      <c r="A2480">
        <v>3821</v>
      </c>
      <c r="B2480" t="s">
        <v>98</v>
      </c>
      <c r="C2480" t="s">
        <v>79</v>
      </c>
      <c r="D2480" t="s">
        <v>80</v>
      </c>
      <c r="E2480" t="s">
        <v>22</v>
      </c>
      <c r="F2480" t="s">
        <v>81</v>
      </c>
      <c r="G2480" t="s">
        <v>11491</v>
      </c>
      <c r="H2480" t="s">
        <v>7931</v>
      </c>
      <c r="I2480" t="s">
        <v>7931</v>
      </c>
      <c r="J2480" s="49" t="s">
        <v>11492</v>
      </c>
      <c r="K2480" t="s">
        <v>82</v>
      </c>
      <c r="L2480" t="s">
        <v>83</v>
      </c>
      <c r="M2480" s="50">
        <v>42649</v>
      </c>
      <c r="N2480" s="50">
        <v>42650</v>
      </c>
      <c r="O2480" s="51">
        <v>0</v>
      </c>
      <c r="P2480" s="51">
        <v>0</v>
      </c>
      <c r="Q2480">
        <v>100</v>
      </c>
      <c r="R2480" s="49" t="s">
        <v>11493</v>
      </c>
      <c r="S2480" s="49" t="s">
        <v>11492</v>
      </c>
      <c r="T2480" t="s">
        <v>84</v>
      </c>
      <c r="U2480" t="s">
        <v>24</v>
      </c>
      <c r="V2480" t="s">
        <v>85</v>
      </c>
      <c r="W2480" t="str">
        <f t="shared" ca="1" si="114"/>
        <v/>
      </c>
      <c r="X2480">
        <f t="shared" si="115"/>
        <v>1</v>
      </c>
      <c r="Y2480" t="str">
        <f t="shared" ca="1" si="116"/>
        <v/>
      </c>
    </row>
    <row r="2481" spans="1:25" x14ac:dyDescent="0.25">
      <c r="A2481">
        <v>3822</v>
      </c>
      <c r="B2481" t="s">
        <v>98</v>
      </c>
      <c r="C2481" t="s">
        <v>79</v>
      </c>
      <c r="D2481" t="s">
        <v>80</v>
      </c>
      <c r="E2481" t="s">
        <v>22</v>
      </c>
      <c r="F2481" t="s">
        <v>81</v>
      </c>
      <c r="G2481" t="s">
        <v>11494</v>
      </c>
      <c r="H2481" t="s">
        <v>7931</v>
      </c>
      <c r="I2481" t="s">
        <v>7931</v>
      </c>
      <c r="J2481" s="49" t="s">
        <v>11495</v>
      </c>
      <c r="K2481" t="s">
        <v>82</v>
      </c>
      <c r="L2481" t="s">
        <v>83</v>
      </c>
      <c r="M2481" s="50">
        <v>42649</v>
      </c>
      <c r="N2481" s="50">
        <v>42650</v>
      </c>
      <c r="O2481" s="51">
        <v>0</v>
      </c>
      <c r="P2481" s="51">
        <v>0</v>
      </c>
      <c r="Q2481">
        <v>100</v>
      </c>
      <c r="R2481" s="49" t="s">
        <v>11496</v>
      </c>
      <c r="S2481" s="49" t="s">
        <v>11495</v>
      </c>
      <c r="T2481" t="s">
        <v>84</v>
      </c>
      <c r="U2481" t="s">
        <v>4265</v>
      </c>
      <c r="V2481" t="s">
        <v>85</v>
      </c>
      <c r="W2481" t="str">
        <f t="shared" ca="1" si="114"/>
        <v/>
      </c>
      <c r="X2481">
        <f t="shared" si="115"/>
        <v>1</v>
      </c>
      <c r="Y2481" t="str">
        <f t="shared" ca="1" si="116"/>
        <v/>
      </c>
    </row>
    <row r="2482" spans="1:25" x14ac:dyDescent="0.25">
      <c r="A2482">
        <v>3824</v>
      </c>
      <c r="B2482" t="s">
        <v>98</v>
      </c>
      <c r="C2482" t="s">
        <v>87</v>
      </c>
      <c r="D2482" t="s">
        <v>80</v>
      </c>
      <c r="E2482" t="s">
        <v>26</v>
      </c>
      <c r="F2482" t="s">
        <v>81</v>
      </c>
      <c r="G2482" t="s">
        <v>11497</v>
      </c>
      <c r="H2482" t="s">
        <v>11121</v>
      </c>
      <c r="I2482" t="s">
        <v>11175</v>
      </c>
      <c r="J2482" s="49" t="s">
        <v>11498</v>
      </c>
      <c r="K2482" t="s">
        <v>82</v>
      </c>
      <c r="L2482" t="s">
        <v>83</v>
      </c>
      <c r="M2482" s="50">
        <v>42648</v>
      </c>
      <c r="N2482" s="50">
        <v>42648</v>
      </c>
      <c r="O2482" s="51">
        <v>3</v>
      </c>
      <c r="P2482" s="51">
        <v>0</v>
      </c>
      <c r="Q2482">
        <v>0</v>
      </c>
      <c r="R2482" s="49" t="s">
        <v>11498</v>
      </c>
      <c r="S2482" s="49" t="s">
        <v>86</v>
      </c>
      <c r="T2482" t="s">
        <v>84</v>
      </c>
      <c r="U2482" t="s">
        <v>4265</v>
      </c>
      <c r="V2482" t="s">
        <v>85</v>
      </c>
      <c r="W2482">
        <f t="shared" ca="1" si="114"/>
        <v>1</v>
      </c>
      <c r="X2482" t="str">
        <f t="shared" si="115"/>
        <v/>
      </c>
      <c r="Y2482" t="str">
        <f t="shared" ca="1" si="116"/>
        <v/>
      </c>
    </row>
    <row r="2483" spans="1:25" x14ac:dyDescent="0.25">
      <c r="A2483">
        <v>3825</v>
      </c>
      <c r="B2483" t="s">
        <v>98</v>
      </c>
      <c r="C2483" t="s">
        <v>87</v>
      </c>
      <c r="D2483" t="s">
        <v>80</v>
      </c>
      <c r="E2483" t="s">
        <v>26</v>
      </c>
      <c r="F2483" t="s">
        <v>81</v>
      </c>
      <c r="G2483" t="s">
        <v>11499</v>
      </c>
      <c r="H2483" t="s">
        <v>11121</v>
      </c>
      <c r="I2483" t="s">
        <v>11121</v>
      </c>
      <c r="J2483" s="49" t="s">
        <v>11500</v>
      </c>
      <c r="K2483" t="s">
        <v>82</v>
      </c>
      <c r="L2483" t="s">
        <v>83</v>
      </c>
      <c r="M2483" s="50">
        <v>42649</v>
      </c>
      <c r="N2483" s="50">
        <v>42649</v>
      </c>
      <c r="O2483" s="51">
        <v>0.40000000596046448</v>
      </c>
      <c r="P2483" s="51">
        <v>0</v>
      </c>
      <c r="Q2483">
        <v>0</v>
      </c>
      <c r="R2483" s="49" t="s">
        <v>11500</v>
      </c>
      <c r="S2483" s="49" t="s">
        <v>86</v>
      </c>
      <c r="T2483" t="s">
        <v>84</v>
      </c>
      <c r="U2483" t="s">
        <v>4265</v>
      </c>
      <c r="V2483" t="s">
        <v>85</v>
      </c>
      <c r="W2483">
        <f t="shared" ca="1" si="114"/>
        <v>1</v>
      </c>
      <c r="X2483" t="str">
        <f t="shared" si="115"/>
        <v/>
      </c>
      <c r="Y2483" t="str">
        <f t="shared" ca="1" si="116"/>
        <v/>
      </c>
    </row>
    <row r="2484" spans="1:25" x14ac:dyDescent="0.25">
      <c r="A2484">
        <v>3826</v>
      </c>
      <c r="B2484" t="s">
        <v>98</v>
      </c>
      <c r="C2484" t="s">
        <v>87</v>
      </c>
      <c r="D2484" t="s">
        <v>80</v>
      </c>
      <c r="E2484" t="s">
        <v>26</v>
      </c>
      <c r="F2484" t="s">
        <v>81</v>
      </c>
      <c r="G2484" t="s">
        <v>11501</v>
      </c>
      <c r="H2484" t="s">
        <v>11121</v>
      </c>
      <c r="I2484" t="s">
        <v>11121</v>
      </c>
      <c r="J2484" s="49" t="s">
        <v>11502</v>
      </c>
      <c r="K2484" t="s">
        <v>82</v>
      </c>
      <c r="L2484" t="s">
        <v>83</v>
      </c>
      <c r="M2484" s="50">
        <v>42649</v>
      </c>
      <c r="N2484" s="50">
        <v>42649</v>
      </c>
      <c r="O2484" s="51">
        <v>0</v>
      </c>
      <c r="P2484" s="51">
        <v>0</v>
      </c>
      <c r="Q2484">
        <v>0</v>
      </c>
      <c r="R2484" s="49" t="s">
        <v>11503</v>
      </c>
      <c r="S2484" s="49" t="s">
        <v>86</v>
      </c>
      <c r="T2484" t="s">
        <v>84</v>
      </c>
      <c r="U2484" t="s">
        <v>4265</v>
      </c>
      <c r="V2484" t="s">
        <v>85</v>
      </c>
      <c r="W2484">
        <f t="shared" ca="1" si="114"/>
        <v>1</v>
      </c>
      <c r="X2484" t="str">
        <f t="shared" si="115"/>
        <v/>
      </c>
      <c r="Y2484" t="str">
        <f t="shared" ca="1" si="116"/>
        <v/>
      </c>
    </row>
    <row r="2485" spans="1:25" x14ac:dyDescent="0.25">
      <c r="A2485">
        <v>3827</v>
      </c>
      <c r="B2485" t="s">
        <v>98</v>
      </c>
      <c r="C2485" t="s">
        <v>87</v>
      </c>
      <c r="D2485" t="s">
        <v>80</v>
      </c>
      <c r="E2485" t="s">
        <v>26</v>
      </c>
      <c r="F2485" t="s">
        <v>81</v>
      </c>
      <c r="G2485" t="s">
        <v>11504</v>
      </c>
      <c r="H2485" t="s">
        <v>11121</v>
      </c>
      <c r="I2485" t="s">
        <v>11121</v>
      </c>
      <c r="J2485" s="49" t="s">
        <v>11505</v>
      </c>
      <c r="K2485" t="s">
        <v>82</v>
      </c>
      <c r="L2485" t="s">
        <v>83</v>
      </c>
      <c r="M2485" s="50">
        <v>42649</v>
      </c>
      <c r="N2485" s="50">
        <v>42649</v>
      </c>
      <c r="O2485" s="51">
        <v>0</v>
      </c>
      <c r="P2485" s="51">
        <v>0</v>
      </c>
      <c r="Q2485">
        <v>0</v>
      </c>
      <c r="R2485" s="49" t="s">
        <v>11505</v>
      </c>
      <c r="S2485" s="49" t="s">
        <v>86</v>
      </c>
      <c r="T2485" t="s">
        <v>84</v>
      </c>
      <c r="U2485" t="s">
        <v>4265</v>
      </c>
      <c r="V2485" t="s">
        <v>85</v>
      </c>
      <c r="W2485">
        <f t="shared" ca="1" si="114"/>
        <v>1</v>
      </c>
      <c r="X2485" t="str">
        <f t="shared" si="115"/>
        <v/>
      </c>
      <c r="Y2485" t="str">
        <f t="shared" ca="1" si="116"/>
        <v/>
      </c>
    </row>
    <row r="2486" spans="1:25" x14ac:dyDescent="0.25">
      <c r="A2486">
        <v>3828</v>
      </c>
      <c r="B2486" t="s">
        <v>98</v>
      </c>
      <c r="C2486" t="s">
        <v>87</v>
      </c>
      <c r="D2486" t="s">
        <v>80</v>
      </c>
      <c r="E2486" t="s">
        <v>26</v>
      </c>
      <c r="F2486" t="s">
        <v>81</v>
      </c>
      <c r="G2486" t="s">
        <v>11506</v>
      </c>
      <c r="H2486" t="s">
        <v>11121</v>
      </c>
      <c r="I2486" t="s">
        <v>11121</v>
      </c>
      <c r="J2486" s="49" t="s">
        <v>11507</v>
      </c>
      <c r="K2486" t="s">
        <v>82</v>
      </c>
      <c r="L2486" t="s">
        <v>83</v>
      </c>
      <c r="M2486" s="50">
        <v>42649</v>
      </c>
      <c r="N2486" s="50">
        <v>42649</v>
      </c>
      <c r="O2486" s="51">
        <v>0</v>
      </c>
      <c r="P2486" s="51">
        <v>0</v>
      </c>
      <c r="Q2486">
        <v>0</v>
      </c>
      <c r="R2486" s="49" t="s">
        <v>11507</v>
      </c>
      <c r="S2486" s="49" t="s">
        <v>86</v>
      </c>
      <c r="T2486" t="s">
        <v>84</v>
      </c>
      <c r="U2486" t="s">
        <v>4265</v>
      </c>
      <c r="V2486" t="s">
        <v>85</v>
      </c>
      <c r="W2486">
        <f t="shared" ca="1" si="114"/>
        <v>1</v>
      </c>
      <c r="X2486" t="str">
        <f t="shared" si="115"/>
        <v/>
      </c>
      <c r="Y2486" t="str">
        <f t="shared" ca="1" si="116"/>
        <v/>
      </c>
    </row>
    <row r="2487" spans="1:25" x14ac:dyDescent="0.25">
      <c r="A2487">
        <v>3830</v>
      </c>
      <c r="B2487" t="s">
        <v>98</v>
      </c>
      <c r="C2487" t="s">
        <v>79</v>
      </c>
      <c r="D2487" t="s">
        <v>80</v>
      </c>
      <c r="E2487" t="s">
        <v>22</v>
      </c>
      <c r="F2487" t="s">
        <v>81</v>
      </c>
      <c r="G2487" t="s">
        <v>11508</v>
      </c>
      <c r="H2487" t="s">
        <v>7931</v>
      </c>
      <c r="I2487" t="s">
        <v>7931</v>
      </c>
      <c r="J2487" s="49" t="s">
        <v>11509</v>
      </c>
      <c r="K2487" t="s">
        <v>82</v>
      </c>
      <c r="L2487" t="s">
        <v>83</v>
      </c>
      <c r="M2487" s="50">
        <v>42649</v>
      </c>
      <c r="N2487" s="50">
        <v>42650</v>
      </c>
      <c r="O2487" s="51">
        <v>0</v>
      </c>
      <c r="P2487" s="51">
        <v>0</v>
      </c>
      <c r="Q2487">
        <v>100</v>
      </c>
      <c r="R2487" s="49" t="s">
        <v>11510</v>
      </c>
      <c r="S2487" s="49" t="s">
        <v>11509</v>
      </c>
      <c r="T2487" t="s">
        <v>84</v>
      </c>
      <c r="U2487" t="s">
        <v>4265</v>
      </c>
      <c r="V2487" t="s">
        <v>85</v>
      </c>
      <c r="W2487" t="str">
        <f t="shared" ca="1" si="114"/>
        <v/>
      </c>
      <c r="X2487">
        <f t="shared" si="115"/>
        <v>1</v>
      </c>
      <c r="Y2487" t="str">
        <f t="shared" ca="1" si="116"/>
        <v/>
      </c>
    </row>
    <row r="2488" spans="1:25" x14ac:dyDescent="0.25">
      <c r="A2488">
        <v>3867</v>
      </c>
      <c r="B2488" t="s">
        <v>98</v>
      </c>
      <c r="C2488" t="s">
        <v>79</v>
      </c>
      <c r="D2488" t="s">
        <v>80</v>
      </c>
      <c r="E2488" t="s">
        <v>22</v>
      </c>
      <c r="F2488" t="s">
        <v>81</v>
      </c>
      <c r="G2488" t="s">
        <v>11385</v>
      </c>
      <c r="H2488" t="s">
        <v>7919</v>
      </c>
      <c r="I2488" t="s">
        <v>7919</v>
      </c>
      <c r="J2488" s="49" t="s">
        <v>11511</v>
      </c>
      <c r="K2488" t="s">
        <v>82</v>
      </c>
      <c r="L2488" t="s">
        <v>83</v>
      </c>
      <c r="M2488" s="50">
        <v>42650</v>
      </c>
      <c r="N2488" s="50">
        <v>42650</v>
      </c>
      <c r="O2488" s="51">
        <v>0</v>
      </c>
      <c r="P2488" s="51">
        <v>0</v>
      </c>
      <c r="Q2488">
        <v>100</v>
      </c>
      <c r="R2488" s="49" t="s">
        <v>11512</v>
      </c>
      <c r="S2488" s="49" t="s">
        <v>11511</v>
      </c>
      <c r="T2488" t="s">
        <v>84</v>
      </c>
      <c r="U2488" t="s">
        <v>4265</v>
      </c>
      <c r="V2488" t="s">
        <v>85</v>
      </c>
      <c r="W2488" t="str">
        <f t="shared" ca="1" si="114"/>
        <v/>
      </c>
      <c r="X2488" t="str">
        <f t="shared" si="115"/>
        <v/>
      </c>
      <c r="Y2488" t="str">
        <f t="shared" ca="1" si="116"/>
        <v/>
      </c>
    </row>
    <row r="2489" spans="1:25" x14ac:dyDescent="0.25">
      <c r="A2489">
        <v>3871</v>
      </c>
      <c r="B2489" t="s">
        <v>98</v>
      </c>
      <c r="C2489" t="s">
        <v>79</v>
      </c>
      <c r="D2489" t="s">
        <v>80</v>
      </c>
      <c r="E2489" t="s">
        <v>22</v>
      </c>
      <c r="F2489" t="s">
        <v>81</v>
      </c>
      <c r="G2489" t="s">
        <v>11513</v>
      </c>
      <c r="H2489" t="s">
        <v>7931</v>
      </c>
      <c r="I2489" t="s">
        <v>7931</v>
      </c>
      <c r="J2489" s="49" t="s">
        <v>11514</v>
      </c>
      <c r="K2489" t="s">
        <v>82</v>
      </c>
      <c r="L2489" t="s">
        <v>83</v>
      </c>
      <c r="M2489" s="50">
        <v>42650</v>
      </c>
      <c r="N2489" s="50">
        <v>42650</v>
      </c>
      <c r="O2489" s="51">
        <v>2</v>
      </c>
      <c r="P2489" s="51">
        <v>0</v>
      </c>
      <c r="Q2489">
        <v>100</v>
      </c>
      <c r="R2489" s="49" t="s">
        <v>11515</v>
      </c>
      <c r="S2489" s="49" t="s">
        <v>11514</v>
      </c>
      <c r="T2489" t="s">
        <v>84</v>
      </c>
      <c r="U2489" t="s">
        <v>4265</v>
      </c>
      <c r="V2489" t="s">
        <v>85</v>
      </c>
      <c r="W2489" t="str">
        <f t="shared" ca="1" si="114"/>
        <v/>
      </c>
      <c r="X2489" t="str">
        <f t="shared" si="115"/>
        <v/>
      </c>
      <c r="Y2489" t="str">
        <f t="shared" ca="1" si="116"/>
        <v/>
      </c>
    </row>
    <row r="2490" spans="1:25" x14ac:dyDescent="0.25">
      <c r="A2490">
        <v>3873</v>
      </c>
      <c r="B2490" t="s">
        <v>98</v>
      </c>
      <c r="C2490" t="s">
        <v>79</v>
      </c>
      <c r="D2490" t="s">
        <v>80</v>
      </c>
      <c r="E2490" t="s">
        <v>22</v>
      </c>
      <c r="F2490" t="s">
        <v>81</v>
      </c>
      <c r="G2490" t="s">
        <v>11516</v>
      </c>
      <c r="H2490" t="s">
        <v>7931</v>
      </c>
      <c r="I2490" t="s">
        <v>7931</v>
      </c>
      <c r="J2490" s="49" t="s">
        <v>11517</v>
      </c>
      <c r="K2490" t="s">
        <v>82</v>
      </c>
      <c r="L2490" t="s">
        <v>83</v>
      </c>
      <c r="M2490" s="50">
        <v>42650</v>
      </c>
      <c r="N2490" s="50">
        <v>42650</v>
      </c>
      <c r="O2490" s="51">
        <v>4</v>
      </c>
      <c r="P2490" s="51">
        <v>0</v>
      </c>
      <c r="Q2490">
        <v>100</v>
      </c>
      <c r="R2490" s="49" t="s">
        <v>11518</v>
      </c>
      <c r="S2490" s="49" t="s">
        <v>11517</v>
      </c>
      <c r="T2490" t="s">
        <v>84</v>
      </c>
      <c r="U2490" t="s">
        <v>4265</v>
      </c>
      <c r="V2490" t="s">
        <v>85</v>
      </c>
      <c r="W2490" t="str">
        <f t="shared" ca="1" si="114"/>
        <v/>
      </c>
      <c r="X2490" t="str">
        <f t="shared" si="115"/>
        <v/>
      </c>
      <c r="Y2490" t="str">
        <f t="shared" ca="1" si="116"/>
        <v/>
      </c>
    </row>
    <row r="2491" spans="1:25" x14ac:dyDescent="0.25">
      <c r="A2491">
        <v>3875</v>
      </c>
      <c r="B2491" t="s">
        <v>98</v>
      </c>
      <c r="C2491" t="s">
        <v>79</v>
      </c>
      <c r="D2491" t="s">
        <v>80</v>
      </c>
      <c r="E2491" t="s">
        <v>22</v>
      </c>
      <c r="F2491" t="s">
        <v>81</v>
      </c>
      <c r="G2491" t="s">
        <v>11519</v>
      </c>
      <c r="H2491" t="s">
        <v>7931</v>
      </c>
      <c r="I2491" t="s">
        <v>7931</v>
      </c>
      <c r="J2491" s="49" t="s">
        <v>11520</v>
      </c>
      <c r="K2491" t="s">
        <v>82</v>
      </c>
      <c r="L2491" t="s">
        <v>83</v>
      </c>
      <c r="M2491" s="50">
        <v>42650</v>
      </c>
      <c r="N2491" s="50">
        <v>42650</v>
      </c>
      <c r="O2491" s="51">
        <v>2</v>
      </c>
      <c r="P2491" s="51">
        <v>0</v>
      </c>
      <c r="Q2491">
        <v>100</v>
      </c>
      <c r="R2491" s="49" t="s">
        <v>11521</v>
      </c>
      <c r="S2491" s="49" t="s">
        <v>11520</v>
      </c>
      <c r="T2491" t="s">
        <v>84</v>
      </c>
      <c r="U2491" t="s">
        <v>4265</v>
      </c>
      <c r="V2491" t="s">
        <v>85</v>
      </c>
      <c r="W2491" t="str">
        <f t="shared" ca="1" si="114"/>
        <v/>
      </c>
      <c r="X2491" t="str">
        <f t="shared" si="115"/>
        <v/>
      </c>
      <c r="Y2491" t="str">
        <f t="shared" ca="1" si="116"/>
        <v/>
      </c>
    </row>
    <row r="2492" spans="1:25" x14ac:dyDescent="0.25">
      <c r="A2492">
        <v>3876</v>
      </c>
      <c r="B2492" t="s">
        <v>98</v>
      </c>
      <c r="C2492" t="s">
        <v>79</v>
      </c>
      <c r="D2492" t="s">
        <v>80</v>
      </c>
      <c r="E2492" t="s">
        <v>22</v>
      </c>
      <c r="F2492" t="s">
        <v>81</v>
      </c>
      <c r="G2492" t="s">
        <v>11522</v>
      </c>
      <c r="H2492" t="s">
        <v>7931</v>
      </c>
      <c r="I2492" t="s">
        <v>7931</v>
      </c>
      <c r="J2492" s="49" t="s">
        <v>11523</v>
      </c>
      <c r="K2492" t="s">
        <v>82</v>
      </c>
      <c r="L2492" t="s">
        <v>83</v>
      </c>
      <c r="M2492" s="50">
        <v>42650</v>
      </c>
      <c r="N2492" s="50">
        <v>42650</v>
      </c>
      <c r="O2492" s="51">
        <v>6</v>
      </c>
      <c r="P2492" s="51">
        <v>0</v>
      </c>
      <c r="Q2492">
        <v>100</v>
      </c>
      <c r="R2492" s="49" t="s">
        <v>11524</v>
      </c>
      <c r="S2492" s="49" t="s">
        <v>11523</v>
      </c>
      <c r="T2492" t="s">
        <v>84</v>
      </c>
      <c r="U2492" t="s">
        <v>4265</v>
      </c>
      <c r="V2492" t="s">
        <v>85</v>
      </c>
      <c r="W2492" t="str">
        <f t="shared" ca="1" si="114"/>
        <v/>
      </c>
      <c r="X2492" t="str">
        <f t="shared" si="115"/>
        <v/>
      </c>
      <c r="Y2492" t="str">
        <f t="shared" ca="1" si="116"/>
        <v/>
      </c>
    </row>
    <row r="2493" spans="1:25" x14ac:dyDescent="0.25">
      <c r="A2493">
        <v>3877</v>
      </c>
      <c r="B2493" t="s">
        <v>98</v>
      </c>
      <c r="C2493" t="s">
        <v>79</v>
      </c>
      <c r="D2493" t="s">
        <v>80</v>
      </c>
      <c r="E2493" t="s">
        <v>22</v>
      </c>
      <c r="F2493" t="s">
        <v>81</v>
      </c>
      <c r="G2493" t="s">
        <v>11525</v>
      </c>
      <c r="H2493" t="s">
        <v>7931</v>
      </c>
      <c r="I2493" t="s">
        <v>7931</v>
      </c>
      <c r="J2493" s="49" t="s">
        <v>11526</v>
      </c>
      <c r="K2493" t="s">
        <v>82</v>
      </c>
      <c r="L2493" t="s">
        <v>83</v>
      </c>
      <c r="M2493" s="50">
        <v>42650</v>
      </c>
      <c r="N2493" s="50">
        <v>42650</v>
      </c>
      <c r="O2493" s="51">
        <v>7</v>
      </c>
      <c r="P2493" s="51">
        <v>0</v>
      </c>
      <c r="Q2493">
        <v>100</v>
      </c>
      <c r="R2493" s="49" t="s">
        <v>11527</v>
      </c>
      <c r="S2493" s="49" t="s">
        <v>11526</v>
      </c>
      <c r="T2493" t="s">
        <v>84</v>
      </c>
      <c r="U2493" t="s">
        <v>4265</v>
      </c>
      <c r="V2493" t="s">
        <v>85</v>
      </c>
      <c r="W2493" t="str">
        <f t="shared" ca="1" si="114"/>
        <v/>
      </c>
      <c r="X2493" t="str">
        <f t="shared" si="115"/>
        <v/>
      </c>
      <c r="Y2493" t="str">
        <f t="shared" ca="1" si="116"/>
        <v/>
      </c>
    </row>
    <row r="2494" spans="1:25" x14ac:dyDescent="0.25">
      <c r="A2494">
        <v>3879</v>
      </c>
      <c r="B2494" t="s">
        <v>98</v>
      </c>
      <c r="C2494" t="s">
        <v>79</v>
      </c>
      <c r="D2494" t="s">
        <v>80</v>
      </c>
      <c r="E2494" t="s">
        <v>22</v>
      </c>
      <c r="F2494" t="s">
        <v>81</v>
      </c>
      <c r="G2494" t="s">
        <v>11528</v>
      </c>
      <c r="H2494" t="s">
        <v>7931</v>
      </c>
      <c r="I2494" t="s">
        <v>7931</v>
      </c>
      <c r="J2494" s="49" t="s">
        <v>11529</v>
      </c>
      <c r="K2494" t="s">
        <v>82</v>
      </c>
      <c r="L2494" t="s">
        <v>83</v>
      </c>
      <c r="M2494" s="50">
        <v>42650</v>
      </c>
      <c r="N2494" s="50">
        <v>42651</v>
      </c>
      <c r="O2494" s="51">
        <v>0</v>
      </c>
      <c r="P2494" s="51">
        <v>0</v>
      </c>
      <c r="Q2494">
        <v>100</v>
      </c>
      <c r="R2494" s="49" t="s">
        <v>11530</v>
      </c>
      <c r="S2494" s="49" t="s">
        <v>11529</v>
      </c>
      <c r="T2494" t="s">
        <v>84</v>
      </c>
      <c r="U2494" t="s">
        <v>27</v>
      </c>
      <c r="V2494" t="s">
        <v>85</v>
      </c>
      <c r="W2494" t="str">
        <f t="shared" ca="1" si="114"/>
        <v/>
      </c>
      <c r="X2494">
        <f t="shared" si="115"/>
        <v>1</v>
      </c>
      <c r="Y2494" t="str">
        <f t="shared" ca="1" si="116"/>
        <v/>
      </c>
    </row>
    <row r="2495" spans="1:25" x14ac:dyDescent="0.25">
      <c r="A2495">
        <v>3880</v>
      </c>
      <c r="B2495" t="s">
        <v>98</v>
      </c>
      <c r="C2495" t="s">
        <v>87</v>
      </c>
      <c r="D2495" t="s">
        <v>80</v>
      </c>
      <c r="E2495" t="s">
        <v>22</v>
      </c>
      <c r="F2495" t="s">
        <v>92</v>
      </c>
      <c r="G2495" t="s">
        <v>11531</v>
      </c>
      <c r="H2495" t="s">
        <v>7919</v>
      </c>
      <c r="I2495" t="s">
        <v>7919</v>
      </c>
      <c r="J2495" s="49" t="s">
        <v>11532</v>
      </c>
      <c r="K2495" t="s">
        <v>82</v>
      </c>
      <c r="L2495" t="s">
        <v>83</v>
      </c>
      <c r="M2495" s="50">
        <v>42650</v>
      </c>
      <c r="N2495" s="50">
        <v>42650</v>
      </c>
      <c r="O2495" s="51">
        <v>0</v>
      </c>
      <c r="P2495" s="51">
        <v>0</v>
      </c>
      <c r="Q2495">
        <v>100</v>
      </c>
      <c r="R2495" s="49" t="s">
        <v>11533</v>
      </c>
      <c r="S2495" s="49" t="s">
        <v>11532</v>
      </c>
      <c r="T2495" t="s">
        <v>84</v>
      </c>
      <c r="U2495" t="s">
        <v>4265</v>
      </c>
      <c r="V2495" t="s">
        <v>85</v>
      </c>
      <c r="W2495" t="str">
        <f t="shared" ca="1" si="114"/>
        <v/>
      </c>
      <c r="X2495" t="str">
        <f t="shared" si="115"/>
        <v/>
      </c>
      <c r="Y2495" t="str">
        <f t="shared" ca="1" si="116"/>
        <v/>
      </c>
    </row>
    <row r="2496" spans="1:25" x14ac:dyDescent="0.25">
      <c r="A2496">
        <v>3888</v>
      </c>
      <c r="B2496" t="s">
        <v>98</v>
      </c>
      <c r="C2496" t="s">
        <v>87</v>
      </c>
      <c r="D2496" t="s">
        <v>80</v>
      </c>
      <c r="E2496" t="s">
        <v>22</v>
      </c>
      <c r="F2496" t="s">
        <v>81</v>
      </c>
      <c r="G2496" t="s">
        <v>11534</v>
      </c>
      <c r="H2496" t="s">
        <v>7972</v>
      </c>
      <c r="I2496" t="s">
        <v>7972</v>
      </c>
      <c r="J2496" s="49" t="s">
        <v>11535</v>
      </c>
      <c r="K2496" t="s">
        <v>82</v>
      </c>
      <c r="L2496" t="s">
        <v>83</v>
      </c>
      <c r="M2496" s="50">
        <v>42650</v>
      </c>
      <c r="N2496" s="50">
        <v>42650</v>
      </c>
      <c r="O2496" s="51">
        <v>8</v>
      </c>
      <c r="P2496" s="51">
        <v>0</v>
      </c>
      <c r="Q2496">
        <v>100</v>
      </c>
      <c r="R2496" s="49" t="s">
        <v>11536</v>
      </c>
      <c r="S2496" s="49" t="s">
        <v>86</v>
      </c>
      <c r="T2496" t="s">
        <v>84</v>
      </c>
      <c r="U2496" t="s">
        <v>4265</v>
      </c>
      <c r="V2496" t="s">
        <v>85</v>
      </c>
      <c r="W2496" t="str">
        <f t="shared" ca="1" si="114"/>
        <v/>
      </c>
      <c r="X2496" t="str">
        <f t="shared" si="115"/>
        <v/>
      </c>
      <c r="Y2496" t="str">
        <f t="shared" ca="1" si="116"/>
        <v/>
      </c>
    </row>
    <row r="2497" spans="1:25" x14ac:dyDescent="0.25">
      <c r="A2497">
        <v>3894</v>
      </c>
      <c r="B2497" t="s">
        <v>98</v>
      </c>
      <c r="C2497" t="s">
        <v>79</v>
      </c>
      <c r="D2497" t="s">
        <v>80</v>
      </c>
      <c r="E2497" t="s">
        <v>22</v>
      </c>
      <c r="F2497" t="s">
        <v>81</v>
      </c>
      <c r="G2497" t="s">
        <v>11537</v>
      </c>
      <c r="H2497" t="s">
        <v>7931</v>
      </c>
      <c r="I2497" t="s">
        <v>7931</v>
      </c>
      <c r="J2497" s="49" t="s">
        <v>11538</v>
      </c>
      <c r="K2497" t="s">
        <v>82</v>
      </c>
      <c r="L2497" t="s">
        <v>83</v>
      </c>
      <c r="M2497" s="50">
        <v>42650</v>
      </c>
      <c r="N2497" s="50">
        <v>42650</v>
      </c>
      <c r="O2497" s="51">
        <v>0</v>
      </c>
      <c r="P2497" s="51">
        <v>0</v>
      </c>
      <c r="Q2497">
        <v>100</v>
      </c>
      <c r="R2497" s="49" t="s">
        <v>11539</v>
      </c>
      <c r="S2497" s="49" t="s">
        <v>11538</v>
      </c>
      <c r="T2497" t="s">
        <v>84</v>
      </c>
      <c r="U2497" t="s">
        <v>4265</v>
      </c>
      <c r="V2497" t="s">
        <v>85</v>
      </c>
      <c r="W2497" t="str">
        <f t="shared" ca="1" si="114"/>
        <v/>
      </c>
      <c r="X2497" t="str">
        <f t="shared" si="115"/>
        <v/>
      </c>
      <c r="Y2497" t="str">
        <f t="shared" ca="1" si="116"/>
        <v/>
      </c>
    </row>
    <row r="2498" spans="1:25" x14ac:dyDescent="0.25">
      <c r="A2498">
        <v>3898</v>
      </c>
      <c r="B2498" t="s">
        <v>98</v>
      </c>
      <c r="C2498" t="s">
        <v>87</v>
      </c>
      <c r="D2498" t="s">
        <v>80</v>
      </c>
      <c r="E2498" t="s">
        <v>22</v>
      </c>
      <c r="F2498" t="s">
        <v>927</v>
      </c>
      <c r="G2498" t="s">
        <v>11181</v>
      </c>
      <c r="H2498" t="s">
        <v>7919</v>
      </c>
      <c r="I2498" t="s">
        <v>7919</v>
      </c>
      <c r="J2498" s="49" t="s">
        <v>11540</v>
      </c>
      <c r="K2498" t="s">
        <v>82</v>
      </c>
      <c r="L2498" t="s">
        <v>83</v>
      </c>
      <c r="M2498" s="50">
        <v>42650</v>
      </c>
      <c r="N2498" s="50">
        <v>42650</v>
      </c>
      <c r="O2498" s="51">
        <v>0</v>
      </c>
      <c r="P2498" s="51">
        <v>0</v>
      </c>
      <c r="Q2498">
        <v>100</v>
      </c>
      <c r="R2498" s="49" t="s">
        <v>11540</v>
      </c>
      <c r="S2498" s="49" t="s">
        <v>11540</v>
      </c>
      <c r="T2498" t="s">
        <v>84</v>
      </c>
      <c r="U2498" t="s">
        <v>4265</v>
      </c>
      <c r="V2498" t="s">
        <v>85</v>
      </c>
      <c r="W2498" t="str">
        <f t="shared" ref="W2498:W2561" ca="1" si="117">IF($E2498="Nova",IF(($M2498-TODAY()&lt;0),1,""),"")</f>
        <v/>
      </c>
      <c r="X2498" t="str">
        <f t="shared" ref="X2498:X2561" si="118">IF($E2498="Concluída",IF(($N2498-M2498&gt;0),1,""),"")</f>
        <v/>
      </c>
      <c r="Y2498" t="str">
        <f t="shared" ref="Y2498:Y2561" ca="1" si="119">IF($E2498="Em Andamento",IF(($M2498-TODAY()&lt;0),1,""),"")</f>
        <v/>
      </c>
    </row>
    <row r="2499" spans="1:25" x14ac:dyDescent="0.25">
      <c r="A2499">
        <v>3905</v>
      </c>
      <c r="B2499" t="s">
        <v>98</v>
      </c>
      <c r="C2499" t="s">
        <v>87</v>
      </c>
      <c r="D2499" t="s">
        <v>80</v>
      </c>
      <c r="E2499" t="s">
        <v>22</v>
      </c>
      <c r="F2499" t="s">
        <v>927</v>
      </c>
      <c r="G2499" t="s">
        <v>11541</v>
      </c>
      <c r="H2499" t="s">
        <v>7919</v>
      </c>
      <c r="I2499" t="s">
        <v>7919</v>
      </c>
      <c r="J2499" s="49" t="s">
        <v>11542</v>
      </c>
      <c r="K2499" t="s">
        <v>82</v>
      </c>
      <c r="L2499" t="s">
        <v>83</v>
      </c>
      <c r="M2499" s="50">
        <v>42650</v>
      </c>
      <c r="N2499" s="50">
        <v>42650</v>
      </c>
      <c r="O2499" s="51">
        <v>0</v>
      </c>
      <c r="P2499" s="51">
        <v>0</v>
      </c>
      <c r="Q2499">
        <v>100</v>
      </c>
      <c r="R2499" s="49" t="s">
        <v>11543</v>
      </c>
      <c r="S2499" s="49" t="s">
        <v>11542</v>
      </c>
      <c r="T2499" t="s">
        <v>84</v>
      </c>
      <c r="U2499" t="s">
        <v>4265</v>
      </c>
      <c r="V2499" t="s">
        <v>85</v>
      </c>
      <c r="W2499" t="str">
        <f t="shared" ca="1" si="117"/>
        <v/>
      </c>
      <c r="X2499" t="str">
        <f t="shared" si="118"/>
        <v/>
      </c>
      <c r="Y2499" t="str">
        <f t="shared" ca="1" si="119"/>
        <v/>
      </c>
    </row>
    <row r="2500" spans="1:25" x14ac:dyDescent="0.25">
      <c r="A2500">
        <v>3908</v>
      </c>
      <c r="B2500" t="s">
        <v>98</v>
      </c>
      <c r="C2500" t="s">
        <v>87</v>
      </c>
      <c r="D2500" t="s">
        <v>80</v>
      </c>
      <c r="E2500" t="s">
        <v>22</v>
      </c>
      <c r="F2500" t="s">
        <v>81</v>
      </c>
      <c r="G2500" t="s">
        <v>11544</v>
      </c>
      <c r="H2500" t="s">
        <v>7919</v>
      </c>
      <c r="I2500" t="s">
        <v>7919</v>
      </c>
      <c r="J2500" s="49" t="s">
        <v>11545</v>
      </c>
      <c r="K2500" t="s">
        <v>82</v>
      </c>
      <c r="L2500" t="s">
        <v>83</v>
      </c>
      <c r="M2500" s="50">
        <v>42650</v>
      </c>
      <c r="N2500" s="50">
        <v>42650</v>
      </c>
      <c r="O2500" s="51">
        <v>0</v>
      </c>
      <c r="P2500" s="51">
        <v>0</v>
      </c>
      <c r="Q2500">
        <v>100</v>
      </c>
      <c r="R2500" s="49" t="s">
        <v>11546</v>
      </c>
      <c r="S2500" s="49" t="s">
        <v>11545</v>
      </c>
      <c r="T2500" t="s">
        <v>84</v>
      </c>
      <c r="U2500" t="s">
        <v>4265</v>
      </c>
      <c r="V2500" t="s">
        <v>85</v>
      </c>
      <c r="W2500" t="str">
        <f t="shared" ca="1" si="117"/>
        <v/>
      </c>
      <c r="X2500" t="str">
        <f t="shared" si="118"/>
        <v/>
      </c>
      <c r="Y2500" t="str">
        <f t="shared" ca="1" si="119"/>
        <v/>
      </c>
    </row>
    <row r="2501" spans="1:25" x14ac:dyDescent="0.25">
      <c r="A2501">
        <v>3922</v>
      </c>
      <c r="B2501" t="s">
        <v>98</v>
      </c>
      <c r="C2501" t="s">
        <v>79</v>
      </c>
      <c r="D2501" t="s">
        <v>80</v>
      </c>
      <c r="E2501" t="s">
        <v>26</v>
      </c>
      <c r="F2501" t="s">
        <v>81</v>
      </c>
      <c r="G2501" t="s">
        <v>11547</v>
      </c>
      <c r="H2501" t="s">
        <v>7931</v>
      </c>
      <c r="I2501" t="s">
        <v>7931</v>
      </c>
      <c r="J2501" s="49" t="s">
        <v>11548</v>
      </c>
      <c r="K2501" t="s">
        <v>82</v>
      </c>
      <c r="L2501" t="s">
        <v>83</v>
      </c>
      <c r="M2501" s="50">
        <v>42651</v>
      </c>
      <c r="N2501" s="50">
        <v>42653</v>
      </c>
      <c r="O2501" s="51">
        <v>0</v>
      </c>
      <c r="P2501" s="51">
        <v>0</v>
      </c>
      <c r="Q2501">
        <v>0</v>
      </c>
      <c r="R2501" s="49" t="s">
        <v>11548</v>
      </c>
      <c r="S2501" s="49" t="s">
        <v>86</v>
      </c>
      <c r="T2501" t="s">
        <v>84</v>
      </c>
      <c r="U2501" t="s">
        <v>4265</v>
      </c>
      <c r="V2501" t="s">
        <v>85</v>
      </c>
      <c r="W2501">
        <f t="shared" ca="1" si="117"/>
        <v>1</v>
      </c>
      <c r="X2501" t="str">
        <f t="shared" si="118"/>
        <v/>
      </c>
      <c r="Y2501" t="str">
        <f t="shared" ca="1" si="119"/>
        <v/>
      </c>
    </row>
    <row r="2502" spans="1:25" x14ac:dyDescent="0.25">
      <c r="A2502">
        <v>3923</v>
      </c>
      <c r="B2502" t="s">
        <v>98</v>
      </c>
      <c r="C2502" t="s">
        <v>79</v>
      </c>
      <c r="D2502" t="s">
        <v>80</v>
      </c>
      <c r="E2502" t="s">
        <v>26</v>
      </c>
      <c r="F2502" t="s">
        <v>81</v>
      </c>
      <c r="G2502" t="s">
        <v>11549</v>
      </c>
      <c r="H2502" t="s">
        <v>7931</v>
      </c>
      <c r="I2502" t="s">
        <v>7931</v>
      </c>
      <c r="J2502" s="49" t="s">
        <v>11550</v>
      </c>
      <c r="K2502" t="s">
        <v>82</v>
      </c>
      <c r="L2502" t="s">
        <v>83</v>
      </c>
      <c r="M2502" s="50">
        <v>42651</v>
      </c>
      <c r="N2502" s="50">
        <v>42653</v>
      </c>
      <c r="O2502" s="51">
        <v>0</v>
      </c>
      <c r="P2502" s="51">
        <v>0</v>
      </c>
      <c r="Q2502">
        <v>0</v>
      </c>
      <c r="R2502" s="49" t="s">
        <v>11550</v>
      </c>
      <c r="S2502" s="49" t="s">
        <v>86</v>
      </c>
      <c r="T2502" t="s">
        <v>84</v>
      </c>
      <c r="U2502" t="s">
        <v>4265</v>
      </c>
      <c r="V2502" t="s">
        <v>85</v>
      </c>
      <c r="W2502">
        <f t="shared" ca="1" si="117"/>
        <v>1</v>
      </c>
      <c r="X2502" t="str">
        <f t="shared" si="118"/>
        <v/>
      </c>
      <c r="Y2502" t="str">
        <f t="shared" ca="1" si="119"/>
        <v/>
      </c>
    </row>
    <row r="2503" spans="1:25" x14ac:dyDescent="0.25">
      <c r="A2503">
        <v>3942</v>
      </c>
      <c r="B2503" t="s">
        <v>98</v>
      </c>
      <c r="C2503" t="s">
        <v>79</v>
      </c>
      <c r="D2503" t="s">
        <v>80</v>
      </c>
      <c r="E2503" t="s">
        <v>22</v>
      </c>
      <c r="F2503" t="s">
        <v>81</v>
      </c>
      <c r="G2503" t="s">
        <v>11551</v>
      </c>
      <c r="H2503" t="s">
        <v>7931</v>
      </c>
      <c r="I2503" t="s">
        <v>7931</v>
      </c>
      <c r="J2503" s="49" t="s">
        <v>11552</v>
      </c>
      <c r="K2503" t="s">
        <v>82</v>
      </c>
      <c r="L2503" t="s">
        <v>83</v>
      </c>
      <c r="M2503" s="50">
        <v>42651</v>
      </c>
      <c r="N2503" s="50">
        <v>42652</v>
      </c>
      <c r="O2503" s="51">
        <v>0</v>
      </c>
      <c r="P2503" s="51">
        <v>0</v>
      </c>
      <c r="Q2503">
        <v>100</v>
      </c>
      <c r="R2503" s="49" t="s">
        <v>11553</v>
      </c>
      <c r="S2503" s="49" t="s">
        <v>11552</v>
      </c>
      <c r="T2503" t="s">
        <v>84</v>
      </c>
      <c r="U2503" t="s">
        <v>4265</v>
      </c>
      <c r="V2503" t="s">
        <v>85</v>
      </c>
      <c r="W2503" t="str">
        <f t="shared" ca="1" si="117"/>
        <v/>
      </c>
      <c r="X2503">
        <f t="shared" si="118"/>
        <v>1</v>
      </c>
      <c r="Y2503" t="str">
        <f t="shared" ca="1" si="119"/>
        <v/>
      </c>
    </row>
    <row r="2504" spans="1:25" x14ac:dyDescent="0.25">
      <c r="A2504">
        <v>3943</v>
      </c>
      <c r="B2504" t="s">
        <v>98</v>
      </c>
      <c r="C2504" t="s">
        <v>79</v>
      </c>
      <c r="D2504" t="s">
        <v>80</v>
      </c>
      <c r="E2504" t="s">
        <v>26</v>
      </c>
      <c r="F2504" t="s">
        <v>81</v>
      </c>
      <c r="G2504" t="s">
        <v>11554</v>
      </c>
      <c r="H2504" t="s">
        <v>7931</v>
      </c>
      <c r="I2504" t="s">
        <v>7931</v>
      </c>
      <c r="J2504" s="49" t="s">
        <v>11555</v>
      </c>
      <c r="K2504" t="s">
        <v>82</v>
      </c>
      <c r="L2504" t="s">
        <v>83</v>
      </c>
      <c r="M2504" s="50">
        <v>42652</v>
      </c>
      <c r="N2504" s="50">
        <v>42653</v>
      </c>
      <c r="O2504" s="51">
        <v>0</v>
      </c>
      <c r="P2504" s="51">
        <v>0</v>
      </c>
      <c r="Q2504">
        <v>0</v>
      </c>
      <c r="R2504" s="49" t="s">
        <v>11555</v>
      </c>
      <c r="S2504" s="49" t="s">
        <v>86</v>
      </c>
      <c r="T2504" t="s">
        <v>84</v>
      </c>
      <c r="U2504" t="s">
        <v>4265</v>
      </c>
      <c r="V2504" t="s">
        <v>85</v>
      </c>
      <c r="W2504">
        <f t="shared" ca="1" si="117"/>
        <v>1</v>
      </c>
      <c r="X2504" t="str">
        <f t="shared" si="118"/>
        <v/>
      </c>
      <c r="Y2504" t="str">
        <f t="shared" ca="1" si="119"/>
        <v/>
      </c>
    </row>
    <row r="2505" spans="1:25" x14ac:dyDescent="0.25">
      <c r="A2505">
        <v>3944</v>
      </c>
      <c r="B2505" t="s">
        <v>98</v>
      </c>
      <c r="C2505" t="s">
        <v>79</v>
      </c>
      <c r="D2505" t="s">
        <v>80</v>
      </c>
      <c r="E2505" t="s">
        <v>26</v>
      </c>
      <c r="F2505" t="s">
        <v>81</v>
      </c>
      <c r="G2505" t="s">
        <v>11556</v>
      </c>
      <c r="H2505" t="s">
        <v>7931</v>
      </c>
      <c r="I2505" t="s">
        <v>7931</v>
      </c>
      <c r="J2505" s="49" t="s">
        <v>11557</v>
      </c>
      <c r="K2505" t="s">
        <v>82</v>
      </c>
      <c r="L2505" t="s">
        <v>83</v>
      </c>
      <c r="M2505" s="50">
        <v>42652</v>
      </c>
      <c r="N2505" s="50">
        <v>42653</v>
      </c>
      <c r="O2505" s="51">
        <v>0</v>
      </c>
      <c r="P2505" s="51">
        <v>0</v>
      </c>
      <c r="Q2505">
        <v>0</v>
      </c>
      <c r="R2505" s="49" t="s">
        <v>11557</v>
      </c>
      <c r="S2505" s="49" t="s">
        <v>86</v>
      </c>
      <c r="T2505" t="s">
        <v>84</v>
      </c>
      <c r="U2505" t="s">
        <v>4265</v>
      </c>
      <c r="V2505" t="s">
        <v>85</v>
      </c>
      <c r="W2505">
        <f t="shared" ca="1" si="117"/>
        <v>1</v>
      </c>
      <c r="X2505" t="str">
        <f t="shared" si="118"/>
        <v/>
      </c>
      <c r="Y2505" t="str">
        <f t="shared" ca="1" si="119"/>
        <v/>
      </c>
    </row>
    <row r="2506" spans="1:25" x14ac:dyDescent="0.25">
      <c r="A2506">
        <v>3946</v>
      </c>
      <c r="B2506" t="s">
        <v>98</v>
      </c>
      <c r="C2506" t="s">
        <v>79</v>
      </c>
      <c r="D2506" t="s">
        <v>80</v>
      </c>
      <c r="E2506" t="s">
        <v>26</v>
      </c>
      <c r="F2506" t="s">
        <v>81</v>
      </c>
      <c r="G2506" t="s">
        <v>11558</v>
      </c>
      <c r="H2506" t="s">
        <v>7972</v>
      </c>
      <c r="I2506" t="s">
        <v>7972</v>
      </c>
      <c r="J2506" s="49" t="s">
        <v>11559</v>
      </c>
      <c r="K2506" t="s">
        <v>82</v>
      </c>
      <c r="L2506" t="s">
        <v>83</v>
      </c>
      <c r="M2506" s="50">
        <v>42653</v>
      </c>
      <c r="N2506" s="50">
        <v>42653</v>
      </c>
      <c r="O2506" s="51">
        <v>8</v>
      </c>
      <c r="P2506" s="51">
        <v>0</v>
      </c>
      <c r="Q2506">
        <v>0</v>
      </c>
      <c r="R2506" s="49" t="s">
        <v>11559</v>
      </c>
      <c r="S2506" s="49" t="s">
        <v>86</v>
      </c>
      <c r="T2506" t="s">
        <v>84</v>
      </c>
      <c r="U2506" t="s">
        <v>4265</v>
      </c>
      <c r="V2506" t="s">
        <v>85</v>
      </c>
      <c r="W2506">
        <f t="shared" ca="1" si="117"/>
        <v>1</v>
      </c>
      <c r="X2506" t="str">
        <f t="shared" si="118"/>
        <v/>
      </c>
      <c r="Y2506" t="str">
        <f t="shared" ca="1" si="119"/>
        <v/>
      </c>
    </row>
    <row r="2507" spans="1:25" x14ac:dyDescent="0.25">
      <c r="A2507">
        <v>3961</v>
      </c>
      <c r="B2507" t="s">
        <v>98</v>
      </c>
      <c r="C2507" t="s">
        <v>79</v>
      </c>
      <c r="D2507" t="s">
        <v>80</v>
      </c>
      <c r="E2507" t="s">
        <v>28</v>
      </c>
      <c r="F2507" t="s">
        <v>81</v>
      </c>
      <c r="G2507" t="s">
        <v>11385</v>
      </c>
      <c r="H2507" t="s">
        <v>7919</v>
      </c>
      <c r="I2507" t="s">
        <v>7919</v>
      </c>
      <c r="J2507" s="49" t="s">
        <v>11560</v>
      </c>
      <c r="K2507" t="s">
        <v>82</v>
      </c>
      <c r="L2507" t="s">
        <v>83</v>
      </c>
      <c r="M2507" s="50">
        <v>42653</v>
      </c>
      <c r="N2507" s="50">
        <v>42653</v>
      </c>
      <c r="O2507" s="51">
        <v>0</v>
      </c>
      <c r="P2507" s="51">
        <v>0</v>
      </c>
      <c r="Q2507">
        <v>0</v>
      </c>
      <c r="R2507" s="49" t="s">
        <v>11560</v>
      </c>
      <c r="S2507" s="49" t="s">
        <v>86</v>
      </c>
      <c r="T2507" t="s">
        <v>84</v>
      </c>
      <c r="U2507" t="s">
        <v>4265</v>
      </c>
      <c r="V2507" t="s">
        <v>85</v>
      </c>
      <c r="W2507" t="str">
        <f t="shared" ca="1" si="117"/>
        <v/>
      </c>
      <c r="X2507" t="str">
        <f t="shared" si="118"/>
        <v/>
      </c>
      <c r="Y2507">
        <f t="shared" ca="1" si="119"/>
        <v>1</v>
      </c>
    </row>
    <row r="2508" spans="1:25" x14ac:dyDescent="0.25">
      <c r="A2508">
        <v>3963</v>
      </c>
      <c r="B2508" t="s">
        <v>98</v>
      </c>
      <c r="C2508" t="s">
        <v>79</v>
      </c>
      <c r="D2508" t="s">
        <v>80</v>
      </c>
      <c r="E2508" t="s">
        <v>28</v>
      </c>
      <c r="F2508" t="s">
        <v>81</v>
      </c>
      <c r="G2508" t="s">
        <v>11561</v>
      </c>
      <c r="H2508" t="s">
        <v>7919</v>
      </c>
      <c r="I2508" t="s">
        <v>7919</v>
      </c>
      <c r="J2508" s="49" t="s">
        <v>11562</v>
      </c>
      <c r="K2508" t="s">
        <v>82</v>
      </c>
      <c r="L2508" t="s">
        <v>83</v>
      </c>
      <c r="M2508" s="50">
        <v>42653</v>
      </c>
      <c r="N2508" s="50">
        <v>42653</v>
      </c>
      <c r="O2508" s="51">
        <v>0</v>
      </c>
      <c r="P2508" s="51">
        <v>0</v>
      </c>
      <c r="Q2508">
        <v>0</v>
      </c>
      <c r="R2508" s="49" t="s">
        <v>11562</v>
      </c>
      <c r="S2508" s="49" t="s">
        <v>86</v>
      </c>
      <c r="T2508" t="s">
        <v>84</v>
      </c>
      <c r="U2508" t="s">
        <v>4265</v>
      </c>
      <c r="V2508" t="s">
        <v>85</v>
      </c>
      <c r="W2508" t="str">
        <f t="shared" ca="1" si="117"/>
        <v/>
      </c>
      <c r="X2508" t="str">
        <f t="shared" si="118"/>
        <v/>
      </c>
      <c r="Y2508">
        <f t="shared" ca="1" si="119"/>
        <v>1</v>
      </c>
    </row>
    <row r="2509" spans="1:25" x14ac:dyDescent="0.25">
      <c r="A2509">
        <v>3964</v>
      </c>
      <c r="B2509" t="s">
        <v>98</v>
      </c>
      <c r="C2509" t="s">
        <v>79</v>
      </c>
      <c r="D2509" t="s">
        <v>80</v>
      </c>
      <c r="E2509" t="s">
        <v>28</v>
      </c>
      <c r="F2509" t="s">
        <v>81</v>
      </c>
      <c r="G2509" t="s">
        <v>11563</v>
      </c>
      <c r="H2509" t="s">
        <v>7919</v>
      </c>
      <c r="I2509" t="s">
        <v>7919</v>
      </c>
      <c r="J2509" s="49" t="s">
        <v>11564</v>
      </c>
      <c r="K2509" t="s">
        <v>82</v>
      </c>
      <c r="L2509" t="s">
        <v>83</v>
      </c>
      <c r="M2509" s="50">
        <v>42653</v>
      </c>
      <c r="N2509" s="50">
        <v>42653</v>
      </c>
      <c r="O2509" s="51">
        <v>0</v>
      </c>
      <c r="P2509" s="51">
        <v>0</v>
      </c>
      <c r="Q2509">
        <v>0</v>
      </c>
      <c r="R2509" s="49" t="s">
        <v>11564</v>
      </c>
      <c r="S2509" s="49" t="s">
        <v>86</v>
      </c>
      <c r="T2509" t="s">
        <v>84</v>
      </c>
      <c r="U2509" t="s">
        <v>4265</v>
      </c>
      <c r="V2509" t="s">
        <v>85</v>
      </c>
      <c r="W2509" t="str">
        <f t="shared" ca="1" si="117"/>
        <v/>
      </c>
      <c r="X2509" t="str">
        <f t="shared" si="118"/>
        <v/>
      </c>
      <c r="Y2509">
        <f t="shared" ca="1" si="119"/>
        <v>1</v>
      </c>
    </row>
    <row r="2510" spans="1:25" x14ac:dyDescent="0.25">
      <c r="A2510">
        <v>3994</v>
      </c>
      <c r="B2510" t="s">
        <v>98</v>
      </c>
      <c r="C2510" t="s">
        <v>79</v>
      </c>
      <c r="D2510" t="s">
        <v>80</v>
      </c>
      <c r="E2510" t="s">
        <v>26</v>
      </c>
      <c r="F2510" t="s">
        <v>81</v>
      </c>
      <c r="G2510" t="s">
        <v>11565</v>
      </c>
      <c r="H2510" t="s">
        <v>7931</v>
      </c>
      <c r="I2510" t="s">
        <v>11175</v>
      </c>
      <c r="J2510" s="49" t="s">
        <v>11566</v>
      </c>
      <c r="K2510" t="s">
        <v>82</v>
      </c>
      <c r="L2510" t="s">
        <v>83</v>
      </c>
      <c r="M2510" s="50">
        <v>42653</v>
      </c>
      <c r="N2510" s="50">
        <v>42653</v>
      </c>
      <c r="O2510" s="51">
        <v>0</v>
      </c>
      <c r="P2510" s="51">
        <v>0</v>
      </c>
      <c r="Q2510">
        <v>0</v>
      </c>
      <c r="R2510" s="49" t="s">
        <v>11566</v>
      </c>
      <c r="S2510" s="49" t="s">
        <v>86</v>
      </c>
      <c r="T2510" t="s">
        <v>84</v>
      </c>
      <c r="U2510" t="s">
        <v>4265</v>
      </c>
      <c r="V2510" t="s">
        <v>85</v>
      </c>
      <c r="W2510">
        <f t="shared" ca="1" si="117"/>
        <v>1</v>
      </c>
      <c r="X2510" t="str">
        <f t="shared" si="118"/>
        <v/>
      </c>
      <c r="Y2510" t="str">
        <f t="shared" ca="1" si="119"/>
        <v/>
      </c>
    </row>
    <row r="2511" spans="1:25" x14ac:dyDescent="0.25">
      <c r="A2511">
        <v>3999</v>
      </c>
      <c r="B2511" t="s">
        <v>98</v>
      </c>
      <c r="C2511" t="s">
        <v>79</v>
      </c>
      <c r="D2511" t="s">
        <v>80</v>
      </c>
      <c r="E2511" t="s">
        <v>22</v>
      </c>
      <c r="F2511" t="s">
        <v>81</v>
      </c>
      <c r="G2511" t="s">
        <v>11567</v>
      </c>
      <c r="H2511" t="s">
        <v>7914</v>
      </c>
      <c r="I2511" t="s">
        <v>7914</v>
      </c>
      <c r="J2511" s="49" t="s">
        <v>11568</v>
      </c>
      <c r="K2511" t="s">
        <v>82</v>
      </c>
      <c r="L2511" t="s">
        <v>83</v>
      </c>
      <c r="M2511" s="50">
        <v>42653</v>
      </c>
      <c r="N2511" s="50">
        <v>42653</v>
      </c>
      <c r="O2511" s="51">
        <v>3</v>
      </c>
      <c r="P2511" s="51">
        <v>0</v>
      </c>
      <c r="Q2511">
        <v>100</v>
      </c>
      <c r="R2511" s="49" t="s">
        <v>11569</v>
      </c>
      <c r="S2511" s="49" t="s">
        <v>11568</v>
      </c>
      <c r="T2511" t="s">
        <v>84</v>
      </c>
      <c r="U2511" t="s">
        <v>4265</v>
      </c>
      <c r="V2511" t="s">
        <v>85</v>
      </c>
      <c r="W2511" t="str">
        <f t="shared" ca="1" si="117"/>
        <v/>
      </c>
      <c r="X2511" t="str">
        <f t="shared" si="118"/>
        <v/>
      </c>
      <c r="Y2511" t="str">
        <f t="shared" ca="1" si="119"/>
        <v/>
      </c>
    </row>
    <row r="2512" spans="1:25" x14ac:dyDescent="0.25">
      <c r="A2512">
        <v>4002</v>
      </c>
      <c r="B2512" t="s">
        <v>98</v>
      </c>
      <c r="C2512" t="s">
        <v>87</v>
      </c>
      <c r="D2512" t="s">
        <v>80</v>
      </c>
      <c r="E2512" t="s">
        <v>22</v>
      </c>
      <c r="F2512" t="s">
        <v>88</v>
      </c>
      <c r="G2512" t="s">
        <v>11570</v>
      </c>
      <c r="H2512" t="s">
        <v>7919</v>
      </c>
      <c r="I2512" t="s">
        <v>7919</v>
      </c>
      <c r="J2512" s="49" t="s">
        <v>11571</v>
      </c>
      <c r="K2512" t="s">
        <v>82</v>
      </c>
      <c r="L2512" t="s">
        <v>83</v>
      </c>
      <c r="M2512" s="50">
        <v>42653</v>
      </c>
      <c r="N2512" s="50">
        <v>42653</v>
      </c>
      <c r="O2512" s="51">
        <v>0</v>
      </c>
      <c r="P2512" s="51">
        <v>0</v>
      </c>
      <c r="Q2512">
        <v>100</v>
      </c>
      <c r="R2512" s="49" t="s">
        <v>11571</v>
      </c>
      <c r="S2512" s="49" t="s">
        <v>11571</v>
      </c>
      <c r="T2512" t="s">
        <v>84</v>
      </c>
      <c r="U2512" t="s">
        <v>4265</v>
      </c>
      <c r="V2512" t="s">
        <v>85</v>
      </c>
      <c r="W2512" t="str">
        <f t="shared" ca="1" si="117"/>
        <v/>
      </c>
      <c r="X2512" t="str">
        <f t="shared" si="118"/>
        <v/>
      </c>
      <c r="Y2512" t="str">
        <f t="shared" ca="1" si="119"/>
        <v/>
      </c>
    </row>
    <row r="2513" spans="1:25" x14ac:dyDescent="0.25">
      <c r="A2513">
        <v>4003</v>
      </c>
      <c r="B2513" t="s">
        <v>98</v>
      </c>
      <c r="C2513" t="s">
        <v>79</v>
      </c>
      <c r="D2513" t="s">
        <v>80</v>
      </c>
      <c r="E2513" t="s">
        <v>28</v>
      </c>
      <c r="F2513" t="s">
        <v>81</v>
      </c>
      <c r="G2513" t="s">
        <v>11572</v>
      </c>
      <c r="H2513" t="s">
        <v>7959</v>
      </c>
      <c r="I2513" t="s">
        <v>7959</v>
      </c>
      <c r="J2513" s="49" t="s">
        <v>11573</v>
      </c>
      <c r="K2513" t="s">
        <v>82</v>
      </c>
      <c r="L2513" t="s">
        <v>83</v>
      </c>
      <c r="M2513" s="50">
        <v>42653</v>
      </c>
      <c r="N2513" s="50">
        <v>42653</v>
      </c>
      <c r="O2513" s="51">
        <v>0</v>
      </c>
      <c r="P2513" s="51">
        <v>0</v>
      </c>
      <c r="Q2513">
        <v>0</v>
      </c>
      <c r="R2513" s="49" t="s">
        <v>11573</v>
      </c>
      <c r="S2513" s="49" t="s">
        <v>86</v>
      </c>
      <c r="T2513" t="s">
        <v>84</v>
      </c>
      <c r="U2513" t="s">
        <v>4265</v>
      </c>
      <c r="V2513" t="s">
        <v>85</v>
      </c>
      <c r="W2513" t="str">
        <f t="shared" ca="1" si="117"/>
        <v/>
      </c>
      <c r="X2513" t="str">
        <f t="shared" si="118"/>
        <v/>
      </c>
      <c r="Y2513">
        <f t="shared" ca="1" si="119"/>
        <v>1</v>
      </c>
    </row>
    <row r="2514" spans="1:25" x14ac:dyDescent="0.25">
      <c r="A2514">
        <v>4007</v>
      </c>
      <c r="B2514" t="s">
        <v>98</v>
      </c>
      <c r="C2514" t="s">
        <v>79</v>
      </c>
      <c r="D2514" t="s">
        <v>80</v>
      </c>
      <c r="E2514" t="s">
        <v>28</v>
      </c>
      <c r="F2514" t="s">
        <v>81</v>
      </c>
      <c r="G2514" t="s">
        <v>11574</v>
      </c>
      <c r="H2514" t="s">
        <v>7931</v>
      </c>
      <c r="I2514" t="s">
        <v>7931</v>
      </c>
      <c r="J2514" s="49" t="s">
        <v>11575</v>
      </c>
      <c r="K2514" t="s">
        <v>82</v>
      </c>
      <c r="L2514" t="s">
        <v>83</v>
      </c>
      <c r="M2514" s="50">
        <v>42653</v>
      </c>
      <c r="N2514" s="50">
        <v>42653</v>
      </c>
      <c r="O2514" s="51">
        <v>0</v>
      </c>
      <c r="P2514" s="51">
        <v>0</v>
      </c>
      <c r="Q2514">
        <v>0</v>
      </c>
      <c r="R2514" s="49" t="s">
        <v>11576</v>
      </c>
      <c r="S2514" s="49" t="s">
        <v>86</v>
      </c>
      <c r="T2514" t="s">
        <v>84</v>
      </c>
      <c r="U2514" t="s">
        <v>4265</v>
      </c>
      <c r="V2514" t="s">
        <v>85</v>
      </c>
      <c r="W2514" t="str">
        <f t="shared" ca="1" si="117"/>
        <v/>
      </c>
      <c r="X2514" t="str">
        <f t="shared" si="118"/>
        <v/>
      </c>
      <c r="Y2514">
        <f t="shared" ca="1" si="119"/>
        <v>1</v>
      </c>
    </row>
    <row r="2515" spans="1:25" x14ac:dyDescent="0.25">
      <c r="A2515">
        <v>4009</v>
      </c>
      <c r="B2515" t="s">
        <v>98</v>
      </c>
      <c r="C2515" t="s">
        <v>79</v>
      </c>
      <c r="D2515" t="s">
        <v>80</v>
      </c>
      <c r="E2515" t="s">
        <v>26</v>
      </c>
      <c r="F2515" t="s">
        <v>81</v>
      </c>
      <c r="G2515" t="s">
        <v>11577</v>
      </c>
      <c r="H2515" t="s">
        <v>7931</v>
      </c>
      <c r="I2515" t="s">
        <v>7931</v>
      </c>
      <c r="J2515" s="49" t="s">
        <v>11578</v>
      </c>
      <c r="K2515" t="s">
        <v>82</v>
      </c>
      <c r="L2515" t="s">
        <v>83</v>
      </c>
      <c r="M2515" s="50">
        <v>42653</v>
      </c>
      <c r="N2515" s="50">
        <v>42655</v>
      </c>
      <c r="O2515" s="51">
        <v>0</v>
      </c>
      <c r="P2515" s="51">
        <v>0</v>
      </c>
      <c r="Q2515">
        <v>0</v>
      </c>
      <c r="R2515" s="49" t="s">
        <v>11578</v>
      </c>
      <c r="S2515" s="49" t="s">
        <v>86</v>
      </c>
      <c r="T2515" t="s">
        <v>84</v>
      </c>
      <c r="U2515" t="s">
        <v>4265</v>
      </c>
      <c r="V2515" t="s">
        <v>85</v>
      </c>
      <c r="W2515">
        <f t="shared" ca="1" si="117"/>
        <v>1</v>
      </c>
      <c r="X2515" t="str">
        <f t="shared" si="118"/>
        <v/>
      </c>
      <c r="Y2515" t="str">
        <f t="shared" ca="1" si="119"/>
        <v/>
      </c>
    </row>
    <row r="2516" spans="1:25" x14ac:dyDescent="0.25">
      <c r="A2516">
        <v>4010</v>
      </c>
      <c r="B2516" t="s">
        <v>98</v>
      </c>
      <c r="C2516" t="s">
        <v>79</v>
      </c>
      <c r="D2516" t="s">
        <v>80</v>
      </c>
      <c r="E2516" t="s">
        <v>26</v>
      </c>
      <c r="F2516" t="s">
        <v>81</v>
      </c>
      <c r="G2516" t="s">
        <v>11579</v>
      </c>
      <c r="H2516" t="s">
        <v>7931</v>
      </c>
      <c r="I2516" t="s">
        <v>7931</v>
      </c>
      <c r="J2516" s="49" t="s">
        <v>11580</v>
      </c>
      <c r="K2516" t="s">
        <v>82</v>
      </c>
      <c r="L2516" t="s">
        <v>83</v>
      </c>
      <c r="M2516" s="50">
        <v>42653</v>
      </c>
      <c r="N2516" s="50">
        <v>42655</v>
      </c>
      <c r="O2516" s="51">
        <v>0</v>
      </c>
      <c r="P2516" s="51">
        <v>0</v>
      </c>
      <c r="Q2516">
        <v>0</v>
      </c>
      <c r="R2516" s="49" t="s">
        <v>11580</v>
      </c>
      <c r="S2516" s="49" t="s">
        <v>86</v>
      </c>
      <c r="T2516" t="s">
        <v>84</v>
      </c>
      <c r="U2516" t="s">
        <v>4265</v>
      </c>
      <c r="V2516" t="s">
        <v>85</v>
      </c>
      <c r="W2516">
        <f t="shared" ca="1" si="117"/>
        <v>1</v>
      </c>
      <c r="X2516" t="str">
        <f t="shared" si="118"/>
        <v/>
      </c>
      <c r="Y2516" t="str">
        <f t="shared" ca="1" si="119"/>
        <v/>
      </c>
    </row>
    <row r="2517" spans="1:25" x14ac:dyDescent="0.25">
      <c r="A2517">
        <v>4011</v>
      </c>
      <c r="B2517" t="s">
        <v>98</v>
      </c>
      <c r="C2517" t="s">
        <v>79</v>
      </c>
      <c r="D2517" t="s">
        <v>80</v>
      </c>
      <c r="E2517" t="s">
        <v>26</v>
      </c>
      <c r="F2517" t="s">
        <v>81</v>
      </c>
      <c r="G2517" t="s">
        <v>11581</v>
      </c>
      <c r="H2517" t="s">
        <v>7931</v>
      </c>
      <c r="I2517" t="s">
        <v>7931</v>
      </c>
      <c r="J2517" s="49" t="s">
        <v>11582</v>
      </c>
      <c r="K2517" t="s">
        <v>82</v>
      </c>
      <c r="L2517" t="s">
        <v>83</v>
      </c>
      <c r="M2517" s="50">
        <v>42653</v>
      </c>
      <c r="N2517" s="50">
        <v>42655</v>
      </c>
      <c r="O2517" s="51">
        <v>0</v>
      </c>
      <c r="P2517" s="51">
        <v>0</v>
      </c>
      <c r="Q2517">
        <v>0</v>
      </c>
      <c r="R2517" s="49" t="s">
        <v>11582</v>
      </c>
      <c r="S2517" s="49" t="s">
        <v>86</v>
      </c>
      <c r="T2517" t="s">
        <v>84</v>
      </c>
      <c r="U2517" t="s">
        <v>4265</v>
      </c>
      <c r="V2517" t="s">
        <v>85</v>
      </c>
      <c r="W2517">
        <f t="shared" ca="1" si="117"/>
        <v>1</v>
      </c>
      <c r="X2517" t="str">
        <f t="shared" si="118"/>
        <v/>
      </c>
      <c r="Y2517" t="str">
        <f t="shared" ca="1" si="119"/>
        <v/>
      </c>
    </row>
    <row r="2518" spans="1:25" x14ac:dyDescent="0.25">
      <c r="A2518">
        <v>4012</v>
      </c>
      <c r="B2518" t="s">
        <v>98</v>
      </c>
      <c r="C2518" t="s">
        <v>79</v>
      </c>
      <c r="D2518" t="s">
        <v>80</v>
      </c>
      <c r="E2518" t="s">
        <v>26</v>
      </c>
      <c r="F2518" t="s">
        <v>81</v>
      </c>
      <c r="G2518" t="s">
        <v>11583</v>
      </c>
      <c r="H2518" t="s">
        <v>7931</v>
      </c>
      <c r="I2518" t="s">
        <v>7931</v>
      </c>
      <c r="J2518" s="49" t="s">
        <v>11584</v>
      </c>
      <c r="K2518" t="s">
        <v>82</v>
      </c>
      <c r="L2518" t="s">
        <v>83</v>
      </c>
      <c r="M2518" s="50">
        <v>42653</v>
      </c>
      <c r="N2518" s="50">
        <v>42655</v>
      </c>
      <c r="O2518" s="51">
        <v>0</v>
      </c>
      <c r="P2518" s="51">
        <v>0</v>
      </c>
      <c r="Q2518">
        <v>0</v>
      </c>
      <c r="R2518" s="49" t="s">
        <v>11584</v>
      </c>
      <c r="S2518" s="49" t="s">
        <v>86</v>
      </c>
      <c r="T2518" t="s">
        <v>84</v>
      </c>
      <c r="U2518" t="s">
        <v>4265</v>
      </c>
      <c r="V2518" t="s">
        <v>85</v>
      </c>
      <c r="W2518">
        <f t="shared" ca="1" si="117"/>
        <v>1</v>
      </c>
      <c r="X2518" t="str">
        <f t="shared" si="118"/>
        <v/>
      </c>
      <c r="Y2518" t="str">
        <f t="shared" ca="1" si="119"/>
        <v/>
      </c>
    </row>
    <row r="2519" spans="1:25" x14ac:dyDescent="0.25">
      <c r="A2519">
        <v>4020</v>
      </c>
      <c r="B2519" t="s">
        <v>98</v>
      </c>
      <c r="C2519" t="s">
        <v>79</v>
      </c>
      <c r="D2519" t="s">
        <v>80</v>
      </c>
      <c r="E2519" t="s">
        <v>26</v>
      </c>
      <c r="F2519" t="s">
        <v>81</v>
      </c>
      <c r="G2519" t="s">
        <v>11585</v>
      </c>
      <c r="H2519" t="s">
        <v>7959</v>
      </c>
      <c r="I2519" t="s">
        <v>7959</v>
      </c>
      <c r="J2519" s="49" t="s">
        <v>11586</v>
      </c>
      <c r="K2519" t="s">
        <v>82</v>
      </c>
      <c r="L2519" t="s">
        <v>83</v>
      </c>
      <c r="M2519" s="50">
        <v>42653</v>
      </c>
      <c r="O2519" s="51">
        <v>0</v>
      </c>
      <c r="P2519" s="51">
        <v>0</v>
      </c>
      <c r="Q2519">
        <v>0</v>
      </c>
      <c r="R2519" s="49" t="s">
        <v>11586</v>
      </c>
      <c r="S2519" s="49" t="s">
        <v>86</v>
      </c>
      <c r="T2519" t="s">
        <v>84</v>
      </c>
      <c r="U2519" t="s">
        <v>4265</v>
      </c>
      <c r="V2519" t="s">
        <v>85</v>
      </c>
      <c r="W2519">
        <f t="shared" ca="1" si="117"/>
        <v>1</v>
      </c>
      <c r="X2519" t="str">
        <f t="shared" si="118"/>
        <v/>
      </c>
      <c r="Y2519" t="str">
        <f t="shared" ca="1" si="119"/>
        <v/>
      </c>
    </row>
    <row r="2520" spans="1:25" x14ac:dyDescent="0.25">
      <c r="A2520">
        <v>4021</v>
      </c>
      <c r="B2520" t="s">
        <v>98</v>
      </c>
      <c r="C2520" t="s">
        <v>79</v>
      </c>
      <c r="D2520" t="s">
        <v>80</v>
      </c>
      <c r="E2520" t="s">
        <v>26</v>
      </c>
      <c r="F2520" t="s">
        <v>81</v>
      </c>
      <c r="G2520" t="s">
        <v>11587</v>
      </c>
      <c r="H2520" t="s">
        <v>7931</v>
      </c>
      <c r="I2520" t="s">
        <v>7931</v>
      </c>
      <c r="J2520" s="49" t="s">
        <v>11588</v>
      </c>
      <c r="K2520" t="s">
        <v>82</v>
      </c>
      <c r="L2520" t="s">
        <v>83</v>
      </c>
      <c r="M2520" s="50">
        <v>42654</v>
      </c>
      <c r="N2520" s="50">
        <v>42656</v>
      </c>
      <c r="O2520" s="51">
        <v>0</v>
      </c>
      <c r="P2520" s="51">
        <v>0</v>
      </c>
      <c r="Q2520">
        <v>0</v>
      </c>
      <c r="R2520" s="49" t="s">
        <v>11588</v>
      </c>
      <c r="S2520" s="49" t="s">
        <v>86</v>
      </c>
      <c r="T2520" t="s">
        <v>84</v>
      </c>
      <c r="U2520" t="s">
        <v>4265</v>
      </c>
      <c r="V2520" t="s">
        <v>85</v>
      </c>
      <c r="W2520">
        <f t="shared" ca="1" si="117"/>
        <v>1</v>
      </c>
      <c r="X2520" t="str">
        <f t="shared" si="118"/>
        <v/>
      </c>
      <c r="Y2520" t="str">
        <f t="shared" ca="1" si="119"/>
        <v/>
      </c>
    </row>
    <row r="2521" spans="1:25" x14ac:dyDescent="0.25">
      <c r="A2521">
        <v>4023</v>
      </c>
      <c r="B2521" t="s">
        <v>98</v>
      </c>
      <c r="C2521" t="s">
        <v>79</v>
      </c>
      <c r="D2521" t="s">
        <v>80</v>
      </c>
      <c r="E2521" t="s">
        <v>28</v>
      </c>
      <c r="F2521" t="s">
        <v>81</v>
      </c>
      <c r="G2521" t="s">
        <v>11589</v>
      </c>
      <c r="H2521" t="s">
        <v>7931</v>
      </c>
      <c r="I2521" t="s">
        <v>7931</v>
      </c>
      <c r="J2521" s="49" t="s">
        <v>11590</v>
      </c>
      <c r="K2521" t="s">
        <v>82</v>
      </c>
      <c r="L2521" t="s">
        <v>83</v>
      </c>
      <c r="M2521" s="50">
        <v>42653</v>
      </c>
      <c r="N2521" s="50">
        <v>42653</v>
      </c>
      <c r="O2521" s="51">
        <v>4</v>
      </c>
      <c r="P2521" s="51">
        <v>0</v>
      </c>
      <c r="Q2521">
        <v>0</v>
      </c>
      <c r="R2521" s="49" t="s">
        <v>11591</v>
      </c>
      <c r="S2521" s="49" t="s">
        <v>86</v>
      </c>
      <c r="T2521" t="s">
        <v>84</v>
      </c>
      <c r="U2521" t="s">
        <v>4265</v>
      </c>
      <c r="V2521" t="s">
        <v>85</v>
      </c>
      <c r="W2521" t="str">
        <f t="shared" ca="1" si="117"/>
        <v/>
      </c>
      <c r="X2521" t="str">
        <f t="shared" si="118"/>
        <v/>
      </c>
      <c r="Y2521">
        <f t="shared" ca="1" si="119"/>
        <v>1</v>
      </c>
    </row>
    <row r="2522" spans="1:25" x14ac:dyDescent="0.25">
      <c r="A2522">
        <v>4029</v>
      </c>
      <c r="B2522" t="s">
        <v>98</v>
      </c>
      <c r="C2522" t="s">
        <v>87</v>
      </c>
      <c r="D2522" t="s">
        <v>80</v>
      </c>
      <c r="E2522" t="s">
        <v>22</v>
      </c>
      <c r="F2522" t="s">
        <v>88</v>
      </c>
      <c r="G2522" t="s">
        <v>11592</v>
      </c>
      <c r="H2522" t="s">
        <v>7919</v>
      </c>
      <c r="I2522" t="s">
        <v>7919</v>
      </c>
      <c r="J2522" s="49" t="s">
        <v>11593</v>
      </c>
      <c r="K2522" t="s">
        <v>82</v>
      </c>
      <c r="L2522" t="s">
        <v>83</v>
      </c>
      <c r="M2522" s="50">
        <v>42653</v>
      </c>
      <c r="N2522" s="50">
        <v>42653</v>
      </c>
      <c r="O2522" s="51">
        <v>0</v>
      </c>
      <c r="P2522" s="51">
        <v>0</v>
      </c>
      <c r="Q2522">
        <v>100</v>
      </c>
      <c r="R2522" s="49" t="s">
        <v>11593</v>
      </c>
      <c r="S2522" s="49" t="s">
        <v>11593</v>
      </c>
      <c r="T2522" t="s">
        <v>84</v>
      </c>
      <c r="U2522" t="s">
        <v>4265</v>
      </c>
      <c r="V2522" t="s">
        <v>85</v>
      </c>
      <c r="W2522" t="str">
        <f t="shared" ca="1" si="117"/>
        <v/>
      </c>
      <c r="X2522" t="str">
        <f t="shared" si="118"/>
        <v/>
      </c>
      <c r="Y2522" t="str">
        <f t="shared" ca="1" si="119"/>
        <v/>
      </c>
    </row>
    <row r="2523" spans="1:25" x14ac:dyDescent="0.25">
      <c r="A2523">
        <v>4037</v>
      </c>
      <c r="B2523" t="s">
        <v>98</v>
      </c>
      <c r="C2523" t="s">
        <v>79</v>
      </c>
      <c r="D2523" t="s">
        <v>80</v>
      </c>
      <c r="E2523" t="s">
        <v>26</v>
      </c>
      <c r="F2523" t="s">
        <v>81</v>
      </c>
      <c r="G2523" t="s">
        <v>11594</v>
      </c>
      <c r="H2523" t="s">
        <v>7914</v>
      </c>
      <c r="I2523" t="s">
        <v>7914</v>
      </c>
      <c r="J2523" s="49" t="s">
        <v>11595</v>
      </c>
      <c r="K2523" t="s">
        <v>82</v>
      </c>
      <c r="L2523" t="s">
        <v>83</v>
      </c>
      <c r="M2523" s="50">
        <v>42653</v>
      </c>
      <c r="N2523" s="50">
        <v>42654</v>
      </c>
      <c r="O2523" s="51">
        <v>0</v>
      </c>
      <c r="P2523" s="51">
        <v>0</v>
      </c>
      <c r="Q2523">
        <v>0</v>
      </c>
      <c r="R2523" s="49" t="s">
        <v>11595</v>
      </c>
      <c r="S2523" s="49" t="s">
        <v>86</v>
      </c>
      <c r="T2523" t="s">
        <v>84</v>
      </c>
      <c r="U2523" t="s">
        <v>4265</v>
      </c>
      <c r="V2523" t="s">
        <v>85</v>
      </c>
      <c r="W2523">
        <f t="shared" ca="1" si="117"/>
        <v>1</v>
      </c>
      <c r="X2523" t="str">
        <f t="shared" si="118"/>
        <v/>
      </c>
      <c r="Y2523" t="str">
        <f t="shared" ca="1" si="119"/>
        <v/>
      </c>
    </row>
    <row r="2524" spans="1:25" x14ac:dyDescent="0.25">
      <c r="A2524">
        <v>226</v>
      </c>
      <c r="B2524" t="s">
        <v>99</v>
      </c>
      <c r="C2524" t="s">
        <v>87</v>
      </c>
      <c r="D2524" t="s">
        <v>80</v>
      </c>
      <c r="E2524" t="s">
        <v>22</v>
      </c>
      <c r="F2524" t="s">
        <v>92</v>
      </c>
      <c r="G2524" t="s">
        <v>4305</v>
      </c>
      <c r="H2524" t="s">
        <v>33</v>
      </c>
      <c r="I2524" t="s">
        <v>1002</v>
      </c>
      <c r="J2524" s="49" t="s">
        <v>4306</v>
      </c>
      <c r="K2524" t="s">
        <v>82</v>
      </c>
      <c r="L2524" t="s">
        <v>83</v>
      </c>
      <c r="M2524" s="50">
        <v>42618</v>
      </c>
      <c r="N2524" s="50">
        <v>42620</v>
      </c>
      <c r="O2524" s="51">
        <v>24</v>
      </c>
      <c r="P2524" s="51">
        <v>16</v>
      </c>
      <c r="Q2524">
        <v>100</v>
      </c>
      <c r="R2524" s="49" t="s">
        <v>4307</v>
      </c>
      <c r="S2524" s="49" t="s">
        <v>4306</v>
      </c>
      <c r="T2524" t="s">
        <v>84</v>
      </c>
      <c r="U2524" t="s">
        <v>34</v>
      </c>
      <c r="V2524" t="s">
        <v>85</v>
      </c>
      <c r="W2524" t="str">
        <f t="shared" ca="1" si="117"/>
        <v/>
      </c>
      <c r="X2524">
        <f t="shared" si="118"/>
        <v>1</v>
      </c>
      <c r="Y2524" t="str">
        <f t="shared" ca="1" si="119"/>
        <v/>
      </c>
    </row>
    <row r="2525" spans="1:25" x14ac:dyDescent="0.25">
      <c r="A2525">
        <v>266</v>
      </c>
      <c r="B2525" t="s">
        <v>99</v>
      </c>
      <c r="C2525" t="s">
        <v>87</v>
      </c>
      <c r="D2525" t="s">
        <v>80</v>
      </c>
      <c r="E2525" t="s">
        <v>22</v>
      </c>
      <c r="F2525" t="s">
        <v>92</v>
      </c>
      <c r="G2525" t="s">
        <v>4305</v>
      </c>
      <c r="H2525" t="s">
        <v>33</v>
      </c>
      <c r="I2525" t="s">
        <v>59</v>
      </c>
      <c r="J2525" s="49" t="s">
        <v>4308</v>
      </c>
      <c r="K2525" t="s">
        <v>82</v>
      </c>
      <c r="L2525" t="s">
        <v>83</v>
      </c>
      <c r="M2525" s="50">
        <v>42618</v>
      </c>
      <c r="N2525" s="50">
        <v>42620</v>
      </c>
      <c r="O2525" s="51">
        <v>24</v>
      </c>
      <c r="P2525" s="51">
        <v>16</v>
      </c>
      <c r="Q2525">
        <v>100</v>
      </c>
      <c r="R2525" s="49" t="s">
        <v>4309</v>
      </c>
      <c r="S2525" s="49" t="s">
        <v>4308</v>
      </c>
      <c r="T2525" t="s">
        <v>84</v>
      </c>
      <c r="U2525" t="s">
        <v>34</v>
      </c>
      <c r="V2525" t="s">
        <v>85</v>
      </c>
      <c r="W2525" t="str">
        <f t="shared" ca="1" si="117"/>
        <v/>
      </c>
      <c r="X2525">
        <f t="shared" si="118"/>
        <v>1</v>
      </c>
      <c r="Y2525" t="str">
        <f t="shared" ca="1" si="119"/>
        <v/>
      </c>
    </row>
    <row r="2526" spans="1:25" x14ac:dyDescent="0.25">
      <c r="A2526">
        <v>268</v>
      </c>
      <c r="B2526" t="s">
        <v>99</v>
      </c>
      <c r="C2526" t="s">
        <v>87</v>
      </c>
      <c r="D2526" t="s">
        <v>80</v>
      </c>
      <c r="E2526" t="s">
        <v>22</v>
      </c>
      <c r="F2526" t="s">
        <v>92</v>
      </c>
      <c r="G2526" t="s">
        <v>4305</v>
      </c>
      <c r="H2526" t="s">
        <v>33</v>
      </c>
      <c r="I2526" t="s">
        <v>898</v>
      </c>
      <c r="J2526" s="49" t="s">
        <v>4310</v>
      </c>
      <c r="K2526" t="s">
        <v>82</v>
      </c>
      <c r="L2526" t="s">
        <v>83</v>
      </c>
      <c r="M2526" s="50">
        <v>42618</v>
      </c>
      <c r="N2526" s="50">
        <v>42620</v>
      </c>
      <c r="O2526" s="51">
        <v>24</v>
      </c>
      <c r="P2526" s="51">
        <v>18.600000000000001</v>
      </c>
      <c r="Q2526">
        <v>100</v>
      </c>
      <c r="R2526" s="49" t="s">
        <v>4311</v>
      </c>
      <c r="S2526" s="49" t="s">
        <v>4310</v>
      </c>
      <c r="T2526" t="s">
        <v>84</v>
      </c>
      <c r="U2526" t="s">
        <v>34</v>
      </c>
      <c r="V2526" t="s">
        <v>85</v>
      </c>
      <c r="W2526" t="str">
        <f t="shared" ca="1" si="117"/>
        <v/>
      </c>
      <c r="X2526">
        <f t="shared" si="118"/>
        <v>1</v>
      </c>
      <c r="Y2526" t="str">
        <f t="shared" ca="1" si="119"/>
        <v/>
      </c>
    </row>
    <row r="2527" spans="1:25" x14ac:dyDescent="0.25">
      <c r="A2527">
        <v>269</v>
      </c>
      <c r="B2527" t="s">
        <v>99</v>
      </c>
      <c r="C2527" t="s">
        <v>87</v>
      </c>
      <c r="D2527" t="s">
        <v>80</v>
      </c>
      <c r="E2527" t="s">
        <v>22</v>
      </c>
      <c r="F2527" t="s">
        <v>92</v>
      </c>
      <c r="G2527" t="s">
        <v>4305</v>
      </c>
      <c r="H2527" t="s">
        <v>33</v>
      </c>
      <c r="I2527" t="s">
        <v>894</v>
      </c>
      <c r="J2527" s="49" t="s">
        <v>4312</v>
      </c>
      <c r="K2527" t="s">
        <v>82</v>
      </c>
      <c r="L2527" t="s">
        <v>83</v>
      </c>
      <c r="M2527" s="50">
        <v>42618</v>
      </c>
      <c r="N2527" s="50">
        <v>42620</v>
      </c>
      <c r="O2527" s="51">
        <v>24</v>
      </c>
      <c r="P2527" s="51">
        <v>18</v>
      </c>
      <c r="Q2527">
        <v>100</v>
      </c>
      <c r="R2527" s="49" t="s">
        <v>4313</v>
      </c>
      <c r="S2527" s="49" t="s">
        <v>4312</v>
      </c>
      <c r="T2527" t="s">
        <v>84</v>
      </c>
      <c r="U2527" t="s">
        <v>34</v>
      </c>
      <c r="V2527" t="s">
        <v>85</v>
      </c>
      <c r="W2527" t="str">
        <f t="shared" ca="1" si="117"/>
        <v/>
      </c>
      <c r="X2527">
        <f t="shared" si="118"/>
        <v>1</v>
      </c>
      <c r="Y2527" t="str">
        <f t="shared" ca="1" si="119"/>
        <v/>
      </c>
    </row>
    <row r="2528" spans="1:25" x14ac:dyDescent="0.25">
      <c r="A2528">
        <v>270</v>
      </c>
      <c r="B2528" t="s">
        <v>99</v>
      </c>
      <c r="C2528" t="s">
        <v>87</v>
      </c>
      <c r="D2528" t="s">
        <v>80</v>
      </c>
      <c r="E2528" t="s">
        <v>22</v>
      </c>
      <c r="F2528" t="s">
        <v>92</v>
      </c>
      <c r="G2528" t="s">
        <v>4305</v>
      </c>
      <c r="H2528" t="s">
        <v>33</v>
      </c>
      <c r="I2528" t="s">
        <v>60</v>
      </c>
      <c r="J2528" s="49" t="s">
        <v>4314</v>
      </c>
      <c r="K2528" t="s">
        <v>82</v>
      </c>
      <c r="L2528" t="s">
        <v>83</v>
      </c>
      <c r="M2528" s="50">
        <v>42618</v>
      </c>
      <c r="N2528" s="50">
        <v>42620</v>
      </c>
      <c r="O2528" s="51">
        <v>24</v>
      </c>
      <c r="P2528" s="51">
        <v>17.600000000000001</v>
      </c>
      <c r="Q2528">
        <v>100</v>
      </c>
      <c r="R2528" s="49" t="s">
        <v>4315</v>
      </c>
      <c r="S2528" s="49" t="s">
        <v>4314</v>
      </c>
      <c r="T2528" t="s">
        <v>84</v>
      </c>
      <c r="U2528" t="s">
        <v>34</v>
      </c>
      <c r="V2528" t="s">
        <v>85</v>
      </c>
      <c r="W2528" t="str">
        <f t="shared" ca="1" si="117"/>
        <v/>
      </c>
      <c r="X2528">
        <f t="shared" si="118"/>
        <v>1</v>
      </c>
      <c r="Y2528" t="str">
        <f t="shared" ca="1" si="119"/>
        <v/>
      </c>
    </row>
    <row r="2529" spans="1:25" x14ac:dyDescent="0.25">
      <c r="A2529">
        <v>271</v>
      </c>
      <c r="B2529" t="s">
        <v>99</v>
      </c>
      <c r="C2529" t="s">
        <v>87</v>
      </c>
      <c r="D2529" t="s">
        <v>80</v>
      </c>
      <c r="E2529" t="s">
        <v>22</v>
      </c>
      <c r="F2529" t="s">
        <v>92</v>
      </c>
      <c r="G2529" t="s">
        <v>4305</v>
      </c>
      <c r="H2529" t="s">
        <v>33</v>
      </c>
      <c r="I2529" t="s">
        <v>61</v>
      </c>
      <c r="J2529" s="49" t="s">
        <v>4316</v>
      </c>
      <c r="K2529" t="s">
        <v>82</v>
      </c>
      <c r="L2529" t="s">
        <v>83</v>
      </c>
      <c r="M2529" s="50">
        <v>42618</v>
      </c>
      <c r="N2529" s="50">
        <v>42620</v>
      </c>
      <c r="O2529" s="51">
        <v>24</v>
      </c>
      <c r="P2529" s="51">
        <v>20.12</v>
      </c>
      <c r="Q2529">
        <v>100</v>
      </c>
      <c r="R2529" s="49" t="s">
        <v>4317</v>
      </c>
      <c r="S2529" s="49" t="s">
        <v>4316</v>
      </c>
      <c r="T2529" t="s">
        <v>84</v>
      </c>
      <c r="U2529" t="s">
        <v>34</v>
      </c>
      <c r="V2529" t="s">
        <v>85</v>
      </c>
      <c r="W2529" t="str">
        <f t="shared" ca="1" si="117"/>
        <v/>
      </c>
      <c r="X2529">
        <f t="shared" si="118"/>
        <v>1</v>
      </c>
      <c r="Y2529" t="str">
        <f t="shared" ca="1" si="119"/>
        <v/>
      </c>
    </row>
    <row r="2530" spans="1:25" x14ac:dyDescent="0.25">
      <c r="A2530">
        <v>327</v>
      </c>
      <c r="B2530" t="s">
        <v>99</v>
      </c>
      <c r="C2530" t="s">
        <v>79</v>
      </c>
      <c r="D2530" t="s">
        <v>80</v>
      </c>
      <c r="E2530" t="s">
        <v>22</v>
      </c>
      <c r="F2530" t="s">
        <v>92</v>
      </c>
      <c r="G2530" t="s">
        <v>4318</v>
      </c>
      <c r="H2530" t="s">
        <v>33</v>
      </c>
      <c r="I2530" t="s">
        <v>894</v>
      </c>
      <c r="J2530" s="49" t="s">
        <v>4319</v>
      </c>
      <c r="K2530" t="s">
        <v>82</v>
      </c>
      <c r="L2530" t="s">
        <v>83</v>
      </c>
      <c r="M2530" s="50">
        <v>42619</v>
      </c>
      <c r="N2530" s="50">
        <v>42619</v>
      </c>
      <c r="O2530" s="51">
        <v>3</v>
      </c>
      <c r="P2530" s="51">
        <v>5.85</v>
      </c>
      <c r="Q2530">
        <v>100</v>
      </c>
      <c r="R2530" s="49" t="s">
        <v>4320</v>
      </c>
      <c r="S2530" s="49" t="s">
        <v>4319</v>
      </c>
      <c r="T2530" t="s">
        <v>84</v>
      </c>
      <c r="U2530" t="s">
        <v>34</v>
      </c>
      <c r="V2530" t="s">
        <v>85</v>
      </c>
      <c r="W2530" t="str">
        <f t="shared" ca="1" si="117"/>
        <v/>
      </c>
      <c r="X2530" t="str">
        <f t="shared" si="118"/>
        <v/>
      </c>
      <c r="Y2530" t="str">
        <f t="shared" ca="1" si="119"/>
        <v/>
      </c>
    </row>
    <row r="2531" spans="1:25" x14ac:dyDescent="0.25">
      <c r="A2531">
        <v>331</v>
      </c>
      <c r="B2531" t="s">
        <v>99</v>
      </c>
      <c r="C2531" t="s">
        <v>79</v>
      </c>
      <c r="D2531" t="s">
        <v>80</v>
      </c>
      <c r="E2531" t="s">
        <v>22</v>
      </c>
      <c r="F2531" t="s">
        <v>81</v>
      </c>
      <c r="G2531" t="s">
        <v>4321</v>
      </c>
      <c r="H2531" t="s">
        <v>33</v>
      </c>
      <c r="I2531" t="s">
        <v>61</v>
      </c>
      <c r="J2531" s="49" t="s">
        <v>4322</v>
      </c>
      <c r="K2531" t="s">
        <v>82</v>
      </c>
      <c r="L2531" t="s">
        <v>83</v>
      </c>
      <c r="M2531" s="50">
        <v>42619</v>
      </c>
      <c r="N2531" s="50">
        <v>42619</v>
      </c>
      <c r="O2531" s="51">
        <v>1</v>
      </c>
      <c r="P2531" s="51">
        <v>1.84</v>
      </c>
      <c r="Q2531">
        <v>100</v>
      </c>
      <c r="R2531" s="49" t="s">
        <v>4323</v>
      </c>
      <c r="S2531" s="49" t="s">
        <v>4324</v>
      </c>
      <c r="T2531" t="s">
        <v>84</v>
      </c>
      <c r="U2531" t="s">
        <v>34</v>
      </c>
      <c r="V2531" t="s">
        <v>85</v>
      </c>
      <c r="W2531" t="str">
        <f t="shared" ca="1" si="117"/>
        <v/>
      </c>
      <c r="X2531" t="str">
        <f t="shared" si="118"/>
        <v/>
      </c>
      <c r="Y2531" t="str">
        <f t="shared" ca="1" si="119"/>
        <v/>
      </c>
    </row>
    <row r="2532" spans="1:25" x14ac:dyDescent="0.25">
      <c r="A2532">
        <v>333</v>
      </c>
      <c r="B2532" t="s">
        <v>99</v>
      </c>
      <c r="C2532" t="s">
        <v>79</v>
      </c>
      <c r="D2532" t="s">
        <v>80</v>
      </c>
      <c r="E2532" t="s">
        <v>22</v>
      </c>
      <c r="F2532" t="s">
        <v>81</v>
      </c>
      <c r="G2532" t="s">
        <v>4325</v>
      </c>
      <c r="H2532" t="s">
        <v>33</v>
      </c>
      <c r="I2532" t="s">
        <v>1002</v>
      </c>
      <c r="J2532" s="49" t="s">
        <v>4326</v>
      </c>
      <c r="K2532" t="s">
        <v>82</v>
      </c>
      <c r="L2532" t="s">
        <v>83</v>
      </c>
      <c r="M2532" s="50">
        <v>42621</v>
      </c>
      <c r="N2532" s="50">
        <v>42622</v>
      </c>
      <c r="O2532" s="51">
        <v>16</v>
      </c>
      <c r="P2532" s="51">
        <v>14</v>
      </c>
      <c r="Q2532">
        <v>100</v>
      </c>
      <c r="R2532" s="49" t="s">
        <v>4327</v>
      </c>
      <c r="S2532" s="49" t="s">
        <v>4328</v>
      </c>
      <c r="T2532" t="s">
        <v>84</v>
      </c>
      <c r="U2532" t="s">
        <v>34</v>
      </c>
      <c r="V2532" t="s">
        <v>85</v>
      </c>
      <c r="W2532" t="str">
        <f t="shared" ca="1" si="117"/>
        <v/>
      </c>
      <c r="X2532">
        <f t="shared" si="118"/>
        <v>1</v>
      </c>
      <c r="Y2532" t="str">
        <f t="shared" ca="1" si="119"/>
        <v/>
      </c>
    </row>
    <row r="2533" spans="1:25" x14ac:dyDescent="0.25">
      <c r="A2533">
        <v>447</v>
      </c>
      <c r="B2533" t="s">
        <v>99</v>
      </c>
      <c r="C2533" t="s">
        <v>79</v>
      </c>
      <c r="D2533" t="s">
        <v>80</v>
      </c>
      <c r="E2533" t="s">
        <v>22</v>
      </c>
      <c r="F2533" t="s">
        <v>81</v>
      </c>
      <c r="G2533" t="s">
        <v>4325</v>
      </c>
      <c r="H2533" t="s">
        <v>33</v>
      </c>
      <c r="I2533" t="s">
        <v>898</v>
      </c>
      <c r="J2533" s="49" t="s">
        <v>4329</v>
      </c>
      <c r="K2533" t="s">
        <v>82</v>
      </c>
      <c r="L2533" t="s">
        <v>83</v>
      </c>
      <c r="M2533" s="50">
        <v>42621</v>
      </c>
      <c r="N2533" s="50">
        <v>42622</v>
      </c>
      <c r="O2533" s="51">
        <v>16</v>
      </c>
      <c r="P2533" s="51">
        <v>9.8000000000000007</v>
      </c>
      <c r="Q2533">
        <v>100</v>
      </c>
      <c r="R2533" s="49" t="s">
        <v>4330</v>
      </c>
      <c r="S2533" s="49" t="s">
        <v>86</v>
      </c>
      <c r="T2533" t="s">
        <v>84</v>
      </c>
      <c r="U2533" t="s">
        <v>34</v>
      </c>
      <c r="V2533" t="s">
        <v>85</v>
      </c>
      <c r="W2533" t="str">
        <f t="shared" ca="1" si="117"/>
        <v/>
      </c>
      <c r="X2533">
        <f t="shared" si="118"/>
        <v>1</v>
      </c>
      <c r="Y2533" t="str">
        <f t="shared" ca="1" si="119"/>
        <v/>
      </c>
    </row>
    <row r="2534" spans="1:25" x14ac:dyDescent="0.25">
      <c r="A2534">
        <v>448</v>
      </c>
      <c r="B2534" t="s">
        <v>99</v>
      </c>
      <c r="C2534" t="s">
        <v>79</v>
      </c>
      <c r="D2534" t="s">
        <v>80</v>
      </c>
      <c r="E2534" t="s">
        <v>22</v>
      </c>
      <c r="F2534" t="s">
        <v>81</v>
      </c>
      <c r="G2534" t="s">
        <v>4325</v>
      </c>
      <c r="H2534" t="s">
        <v>33</v>
      </c>
      <c r="I2534" t="s">
        <v>61</v>
      </c>
      <c r="J2534" s="49" t="s">
        <v>4331</v>
      </c>
      <c r="K2534" t="s">
        <v>82</v>
      </c>
      <c r="L2534" t="s">
        <v>83</v>
      </c>
      <c r="M2534" s="50">
        <v>42621</v>
      </c>
      <c r="N2534" s="50">
        <v>42622</v>
      </c>
      <c r="O2534" s="51">
        <v>16</v>
      </c>
      <c r="P2534" s="51">
        <v>10.92</v>
      </c>
      <c r="Q2534">
        <v>100</v>
      </c>
      <c r="R2534" s="49" t="s">
        <v>4332</v>
      </c>
      <c r="S2534" s="49" t="s">
        <v>4333</v>
      </c>
      <c r="T2534" t="s">
        <v>84</v>
      </c>
      <c r="U2534" t="s">
        <v>34</v>
      </c>
      <c r="V2534" t="s">
        <v>85</v>
      </c>
      <c r="W2534" t="str">
        <f t="shared" ca="1" si="117"/>
        <v/>
      </c>
      <c r="X2534">
        <f t="shared" si="118"/>
        <v>1</v>
      </c>
      <c r="Y2534" t="str">
        <f t="shared" ca="1" si="119"/>
        <v/>
      </c>
    </row>
    <row r="2535" spans="1:25" x14ac:dyDescent="0.25">
      <c r="A2535">
        <v>449</v>
      </c>
      <c r="B2535" t="s">
        <v>99</v>
      </c>
      <c r="C2535" t="s">
        <v>79</v>
      </c>
      <c r="D2535" t="s">
        <v>80</v>
      </c>
      <c r="E2535" t="s">
        <v>22</v>
      </c>
      <c r="F2535" t="s">
        <v>81</v>
      </c>
      <c r="G2535" t="s">
        <v>4325</v>
      </c>
      <c r="H2535" t="s">
        <v>33</v>
      </c>
      <c r="I2535" t="s">
        <v>894</v>
      </c>
      <c r="J2535" s="49" t="s">
        <v>4334</v>
      </c>
      <c r="K2535" t="s">
        <v>82</v>
      </c>
      <c r="L2535" t="s">
        <v>83</v>
      </c>
      <c r="M2535" s="50">
        <v>42621</v>
      </c>
      <c r="N2535" s="50">
        <v>42622</v>
      </c>
      <c r="O2535" s="51">
        <v>16</v>
      </c>
      <c r="P2535" s="51">
        <v>12</v>
      </c>
      <c r="Q2535">
        <v>100</v>
      </c>
      <c r="R2535" s="49" t="s">
        <v>4335</v>
      </c>
      <c r="S2535" s="49" t="s">
        <v>86</v>
      </c>
      <c r="T2535" t="s">
        <v>84</v>
      </c>
      <c r="U2535" t="s">
        <v>34</v>
      </c>
      <c r="V2535" t="s">
        <v>85</v>
      </c>
      <c r="W2535" t="str">
        <f t="shared" ca="1" si="117"/>
        <v/>
      </c>
      <c r="X2535">
        <f t="shared" si="118"/>
        <v>1</v>
      </c>
      <c r="Y2535" t="str">
        <f t="shared" ca="1" si="119"/>
        <v/>
      </c>
    </row>
    <row r="2536" spans="1:25" x14ac:dyDescent="0.25">
      <c r="A2536">
        <v>451</v>
      </c>
      <c r="B2536" t="s">
        <v>99</v>
      </c>
      <c r="C2536" t="s">
        <v>79</v>
      </c>
      <c r="D2536" t="s">
        <v>80</v>
      </c>
      <c r="E2536" t="s">
        <v>22</v>
      </c>
      <c r="F2536" t="s">
        <v>92</v>
      </c>
      <c r="G2536" t="s">
        <v>4336</v>
      </c>
      <c r="H2536" t="s">
        <v>33</v>
      </c>
      <c r="I2536" t="s">
        <v>898</v>
      </c>
      <c r="J2536" s="49" t="s">
        <v>4337</v>
      </c>
      <c r="K2536" t="s">
        <v>82</v>
      </c>
      <c r="L2536" t="s">
        <v>83</v>
      </c>
      <c r="M2536" s="50">
        <v>42621</v>
      </c>
      <c r="N2536" s="50">
        <v>42622</v>
      </c>
      <c r="O2536" s="51">
        <v>16</v>
      </c>
      <c r="P2536" s="51">
        <v>8.3000000000000007</v>
      </c>
      <c r="Q2536">
        <v>100</v>
      </c>
      <c r="R2536" s="49" t="s">
        <v>4338</v>
      </c>
      <c r="S2536" s="49" t="s">
        <v>4339</v>
      </c>
      <c r="T2536" t="s">
        <v>84</v>
      </c>
      <c r="U2536" t="s">
        <v>34</v>
      </c>
      <c r="V2536" t="s">
        <v>85</v>
      </c>
      <c r="W2536" t="str">
        <f t="shared" ca="1" si="117"/>
        <v/>
      </c>
      <c r="X2536">
        <f t="shared" si="118"/>
        <v>1</v>
      </c>
      <c r="Y2536" t="str">
        <f t="shared" ca="1" si="119"/>
        <v/>
      </c>
    </row>
    <row r="2537" spans="1:25" x14ac:dyDescent="0.25">
      <c r="A2537">
        <v>452</v>
      </c>
      <c r="B2537" t="s">
        <v>99</v>
      </c>
      <c r="C2537" t="s">
        <v>79</v>
      </c>
      <c r="D2537" t="s">
        <v>80</v>
      </c>
      <c r="E2537" t="s">
        <v>22</v>
      </c>
      <c r="F2537" t="s">
        <v>92</v>
      </c>
      <c r="G2537" t="s">
        <v>4340</v>
      </c>
      <c r="H2537" t="s">
        <v>33</v>
      </c>
      <c r="I2537" t="s">
        <v>59</v>
      </c>
      <c r="J2537" s="49" t="s">
        <v>4341</v>
      </c>
      <c r="K2537" t="s">
        <v>82</v>
      </c>
      <c r="L2537" t="s">
        <v>83</v>
      </c>
      <c r="M2537" s="50">
        <v>42621</v>
      </c>
      <c r="N2537" s="50">
        <v>42625</v>
      </c>
      <c r="O2537" s="51">
        <v>8</v>
      </c>
      <c r="P2537" s="51">
        <v>11</v>
      </c>
      <c r="Q2537">
        <v>100</v>
      </c>
      <c r="R2537" s="49" t="s">
        <v>4342</v>
      </c>
      <c r="S2537" s="49" t="s">
        <v>4341</v>
      </c>
      <c r="T2537" t="s">
        <v>84</v>
      </c>
      <c r="U2537" t="s">
        <v>34</v>
      </c>
      <c r="V2537" t="s">
        <v>85</v>
      </c>
      <c r="W2537" t="str">
        <f t="shared" ca="1" si="117"/>
        <v/>
      </c>
      <c r="X2537">
        <f t="shared" si="118"/>
        <v>1</v>
      </c>
      <c r="Y2537" t="str">
        <f t="shared" ca="1" si="119"/>
        <v/>
      </c>
    </row>
    <row r="2538" spans="1:25" x14ac:dyDescent="0.25">
      <c r="A2538">
        <v>453</v>
      </c>
      <c r="B2538" t="s">
        <v>99</v>
      </c>
      <c r="C2538" t="s">
        <v>79</v>
      </c>
      <c r="D2538" t="s">
        <v>80</v>
      </c>
      <c r="E2538" t="s">
        <v>22</v>
      </c>
      <c r="F2538" t="s">
        <v>81</v>
      </c>
      <c r="G2538" t="s">
        <v>4325</v>
      </c>
      <c r="H2538" t="s">
        <v>33</v>
      </c>
      <c r="I2538" t="s">
        <v>60</v>
      </c>
      <c r="J2538" s="49" t="s">
        <v>4343</v>
      </c>
      <c r="K2538" t="s">
        <v>82</v>
      </c>
      <c r="L2538" t="s">
        <v>83</v>
      </c>
      <c r="M2538" s="50">
        <v>42621</v>
      </c>
      <c r="N2538" s="50">
        <v>42622</v>
      </c>
      <c r="O2538" s="51">
        <v>16</v>
      </c>
      <c r="P2538" s="51">
        <v>13.5</v>
      </c>
      <c r="Q2538">
        <v>100</v>
      </c>
      <c r="R2538" s="49" t="s">
        <v>4344</v>
      </c>
      <c r="S2538" s="49" t="s">
        <v>4345</v>
      </c>
      <c r="T2538" t="s">
        <v>84</v>
      </c>
      <c r="U2538" t="s">
        <v>34</v>
      </c>
      <c r="V2538" t="s">
        <v>85</v>
      </c>
      <c r="W2538" t="str">
        <f t="shared" ca="1" si="117"/>
        <v/>
      </c>
      <c r="X2538">
        <f t="shared" si="118"/>
        <v>1</v>
      </c>
      <c r="Y2538" t="str">
        <f t="shared" ca="1" si="119"/>
        <v/>
      </c>
    </row>
    <row r="2539" spans="1:25" x14ac:dyDescent="0.25">
      <c r="A2539">
        <v>455</v>
      </c>
      <c r="B2539" t="s">
        <v>99</v>
      </c>
      <c r="C2539" t="s">
        <v>79</v>
      </c>
      <c r="D2539" t="s">
        <v>80</v>
      </c>
      <c r="E2539" t="s">
        <v>22</v>
      </c>
      <c r="F2539" t="s">
        <v>92</v>
      </c>
      <c r="G2539" t="s">
        <v>4346</v>
      </c>
      <c r="H2539" t="s">
        <v>33</v>
      </c>
      <c r="I2539" t="s">
        <v>60</v>
      </c>
      <c r="J2539" s="49" t="s">
        <v>4347</v>
      </c>
      <c r="K2539" t="s">
        <v>82</v>
      </c>
      <c r="L2539" t="s">
        <v>83</v>
      </c>
      <c r="M2539" s="50">
        <v>42621</v>
      </c>
      <c r="N2539" s="50">
        <v>42621</v>
      </c>
      <c r="O2539" s="51">
        <v>2</v>
      </c>
      <c r="P2539" s="51">
        <v>2</v>
      </c>
      <c r="Q2539">
        <v>100</v>
      </c>
      <c r="R2539" s="49" t="s">
        <v>4348</v>
      </c>
      <c r="S2539" s="49" t="s">
        <v>4347</v>
      </c>
      <c r="T2539" t="s">
        <v>84</v>
      </c>
      <c r="U2539" t="s">
        <v>34</v>
      </c>
      <c r="V2539" t="s">
        <v>85</v>
      </c>
      <c r="W2539" t="str">
        <f t="shared" ca="1" si="117"/>
        <v/>
      </c>
      <c r="X2539" t="str">
        <f t="shared" si="118"/>
        <v/>
      </c>
      <c r="Y2539" t="str">
        <f t="shared" ca="1" si="119"/>
        <v/>
      </c>
    </row>
    <row r="2540" spans="1:25" x14ac:dyDescent="0.25">
      <c r="A2540">
        <v>458</v>
      </c>
      <c r="B2540" t="s">
        <v>99</v>
      </c>
      <c r="C2540" t="s">
        <v>79</v>
      </c>
      <c r="D2540" t="s">
        <v>80</v>
      </c>
      <c r="E2540" t="s">
        <v>22</v>
      </c>
      <c r="F2540" t="s">
        <v>81</v>
      </c>
      <c r="G2540" t="s">
        <v>4325</v>
      </c>
      <c r="H2540" t="s">
        <v>33</v>
      </c>
      <c r="I2540" t="s">
        <v>33</v>
      </c>
      <c r="J2540" s="49" t="s">
        <v>4345</v>
      </c>
      <c r="K2540" t="s">
        <v>82</v>
      </c>
      <c r="L2540" t="s">
        <v>83</v>
      </c>
      <c r="M2540" s="50">
        <v>42621</v>
      </c>
      <c r="N2540" s="50">
        <v>42622</v>
      </c>
      <c r="O2540" s="51">
        <v>80</v>
      </c>
      <c r="P2540" s="51">
        <v>0</v>
      </c>
      <c r="Q2540">
        <v>100</v>
      </c>
      <c r="R2540" s="49" t="s">
        <v>4349</v>
      </c>
      <c r="S2540" s="49" t="s">
        <v>86</v>
      </c>
      <c r="T2540" t="s">
        <v>84</v>
      </c>
      <c r="U2540" t="s">
        <v>34</v>
      </c>
      <c r="V2540" t="s">
        <v>85</v>
      </c>
      <c r="W2540" t="str">
        <f t="shared" ca="1" si="117"/>
        <v/>
      </c>
      <c r="X2540">
        <f t="shared" si="118"/>
        <v>1</v>
      </c>
      <c r="Y2540" t="str">
        <f t="shared" ca="1" si="119"/>
        <v/>
      </c>
    </row>
    <row r="2541" spans="1:25" x14ac:dyDescent="0.25">
      <c r="A2541">
        <v>669</v>
      </c>
      <c r="B2541" t="s">
        <v>99</v>
      </c>
      <c r="C2541" t="s">
        <v>87</v>
      </c>
      <c r="D2541" t="s">
        <v>80</v>
      </c>
      <c r="E2541" t="s">
        <v>22</v>
      </c>
      <c r="F2541" t="s">
        <v>92</v>
      </c>
      <c r="G2541" t="s">
        <v>4350</v>
      </c>
      <c r="H2541" t="s">
        <v>33</v>
      </c>
      <c r="I2541" t="s">
        <v>33</v>
      </c>
      <c r="J2541" s="49" t="s">
        <v>4351</v>
      </c>
      <c r="K2541" t="s">
        <v>82</v>
      </c>
      <c r="L2541" t="s">
        <v>83</v>
      </c>
      <c r="M2541" s="50">
        <v>42622</v>
      </c>
      <c r="N2541" s="50">
        <v>42625</v>
      </c>
      <c r="O2541" s="51">
        <v>8</v>
      </c>
      <c r="P2541" s="51">
        <v>0</v>
      </c>
      <c r="Q2541">
        <v>100</v>
      </c>
      <c r="R2541" s="49" t="s">
        <v>4352</v>
      </c>
      <c r="S2541" s="49" t="s">
        <v>4351</v>
      </c>
      <c r="T2541" t="s">
        <v>84</v>
      </c>
      <c r="U2541" t="s">
        <v>34</v>
      </c>
      <c r="V2541" t="s">
        <v>85</v>
      </c>
      <c r="W2541" t="str">
        <f t="shared" ca="1" si="117"/>
        <v/>
      </c>
      <c r="X2541">
        <f t="shared" si="118"/>
        <v>1</v>
      </c>
      <c r="Y2541" t="str">
        <f t="shared" ca="1" si="119"/>
        <v/>
      </c>
    </row>
    <row r="2542" spans="1:25" x14ac:dyDescent="0.25">
      <c r="A2542">
        <v>699</v>
      </c>
      <c r="B2542" t="s">
        <v>99</v>
      </c>
      <c r="C2542" t="s">
        <v>79</v>
      </c>
      <c r="D2542" t="s">
        <v>80</v>
      </c>
      <c r="E2542" t="s">
        <v>22</v>
      </c>
      <c r="F2542" t="s">
        <v>92</v>
      </c>
      <c r="G2542" t="s">
        <v>4353</v>
      </c>
      <c r="H2542" t="s">
        <v>35</v>
      </c>
      <c r="I2542" t="s">
        <v>33</v>
      </c>
      <c r="J2542" s="49" t="s">
        <v>4354</v>
      </c>
      <c r="K2542" t="s">
        <v>82</v>
      </c>
      <c r="L2542" t="s">
        <v>83</v>
      </c>
      <c r="M2542" s="50">
        <v>42625</v>
      </c>
      <c r="N2542" s="50">
        <v>42625</v>
      </c>
      <c r="O2542" s="51">
        <v>2</v>
      </c>
      <c r="P2542" s="51">
        <v>0.5</v>
      </c>
      <c r="Q2542">
        <v>100</v>
      </c>
      <c r="R2542" s="49" t="s">
        <v>4355</v>
      </c>
      <c r="S2542" s="49" t="s">
        <v>4354</v>
      </c>
      <c r="T2542" t="s">
        <v>84</v>
      </c>
      <c r="U2542" t="s">
        <v>34</v>
      </c>
      <c r="V2542" t="s">
        <v>85</v>
      </c>
      <c r="W2542" t="str">
        <f t="shared" ca="1" si="117"/>
        <v/>
      </c>
      <c r="X2542" t="str">
        <f t="shared" si="118"/>
        <v/>
      </c>
      <c r="Y2542" t="str">
        <f t="shared" ca="1" si="119"/>
        <v/>
      </c>
    </row>
    <row r="2543" spans="1:25" x14ac:dyDescent="0.25">
      <c r="A2543">
        <v>712</v>
      </c>
      <c r="B2543" t="s">
        <v>99</v>
      </c>
      <c r="C2543" t="s">
        <v>79</v>
      </c>
      <c r="D2543" t="s">
        <v>80</v>
      </c>
      <c r="E2543" t="s">
        <v>22</v>
      </c>
      <c r="F2543" t="s">
        <v>92</v>
      </c>
      <c r="G2543" t="s">
        <v>4356</v>
      </c>
      <c r="H2543" t="s">
        <v>33</v>
      </c>
      <c r="I2543" t="s">
        <v>1002</v>
      </c>
      <c r="J2543" s="49" t="s">
        <v>4357</v>
      </c>
      <c r="K2543" t="s">
        <v>82</v>
      </c>
      <c r="L2543" t="s">
        <v>83</v>
      </c>
      <c r="M2543" s="50">
        <v>42625</v>
      </c>
      <c r="N2543" s="50">
        <v>42626</v>
      </c>
      <c r="O2543" s="51">
        <v>8</v>
      </c>
      <c r="P2543" s="51">
        <v>14.3</v>
      </c>
      <c r="Q2543">
        <v>100</v>
      </c>
      <c r="R2543" s="49" t="s">
        <v>4358</v>
      </c>
      <c r="S2543" s="49" t="s">
        <v>4359</v>
      </c>
      <c r="T2543" t="s">
        <v>84</v>
      </c>
      <c r="U2543" t="s">
        <v>34</v>
      </c>
      <c r="V2543" t="s">
        <v>85</v>
      </c>
      <c r="W2543" t="str">
        <f t="shared" ca="1" si="117"/>
        <v/>
      </c>
      <c r="X2543">
        <f t="shared" si="118"/>
        <v>1</v>
      </c>
      <c r="Y2543" t="str">
        <f t="shared" ca="1" si="119"/>
        <v/>
      </c>
    </row>
    <row r="2544" spans="1:25" x14ac:dyDescent="0.25">
      <c r="A2544">
        <v>714</v>
      </c>
      <c r="B2544" t="s">
        <v>99</v>
      </c>
      <c r="C2544" t="s">
        <v>79</v>
      </c>
      <c r="D2544" t="s">
        <v>80</v>
      </c>
      <c r="E2544" t="s">
        <v>22</v>
      </c>
      <c r="F2544" t="s">
        <v>92</v>
      </c>
      <c r="G2544" t="s">
        <v>4356</v>
      </c>
      <c r="H2544" t="s">
        <v>33</v>
      </c>
      <c r="I2544" t="s">
        <v>894</v>
      </c>
      <c r="J2544" s="49" t="s">
        <v>4360</v>
      </c>
      <c r="K2544" t="s">
        <v>82</v>
      </c>
      <c r="L2544" t="s">
        <v>83</v>
      </c>
      <c r="M2544" s="50">
        <v>42625</v>
      </c>
      <c r="N2544" s="50">
        <v>42626</v>
      </c>
      <c r="O2544" s="51">
        <v>8</v>
      </c>
      <c r="P2544" s="51">
        <v>9</v>
      </c>
      <c r="Q2544">
        <v>100</v>
      </c>
      <c r="R2544" s="49" t="s">
        <v>4361</v>
      </c>
      <c r="S2544" s="49" t="s">
        <v>4360</v>
      </c>
      <c r="T2544" t="s">
        <v>84</v>
      </c>
      <c r="U2544" t="s">
        <v>34</v>
      </c>
      <c r="V2544" t="s">
        <v>85</v>
      </c>
      <c r="W2544" t="str">
        <f t="shared" ca="1" si="117"/>
        <v/>
      </c>
      <c r="X2544">
        <f t="shared" si="118"/>
        <v>1</v>
      </c>
      <c r="Y2544" t="str">
        <f t="shared" ca="1" si="119"/>
        <v/>
      </c>
    </row>
    <row r="2545" spans="1:25" x14ac:dyDescent="0.25">
      <c r="A2545">
        <v>779</v>
      </c>
      <c r="B2545" t="s">
        <v>99</v>
      </c>
      <c r="C2545" t="s">
        <v>79</v>
      </c>
      <c r="D2545" t="s">
        <v>80</v>
      </c>
      <c r="E2545" t="s">
        <v>22</v>
      </c>
      <c r="F2545" t="s">
        <v>81</v>
      </c>
      <c r="G2545" t="s">
        <v>4362</v>
      </c>
      <c r="H2545" t="s">
        <v>33</v>
      </c>
      <c r="I2545" t="s">
        <v>4363</v>
      </c>
      <c r="J2545" s="49" t="s">
        <v>4364</v>
      </c>
      <c r="K2545" t="s">
        <v>82</v>
      </c>
      <c r="L2545" t="s">
        <v>83</v>
      </c>
      <c r="M2545" s="50">
        <v>42625</v>
      </c>
      <c r="N2545" s="50">
        <v>42625</v>
      </c>
      <c r="O2545" s="51">
        <v>10.5</v>
      </c>
      <c r="P2545" s="51">
        <v>0</v>
      </c>
      <c r="Q2545">
        <v>100</v>
      </c>
      <c r="R2545" s="49" t="s">
        <v>4365</v>
      </c>
      <c r="S2545" s="49" t="s">
        <v>4364</v>
      </c>
      <c r="T2545" t="s">
        <v>84</v>
      </c>
      <c r="U2545" t="s">
        <v>34</v>
      </c>
      <c r="V2545" t="s">
        <v>85</v>
      </c>
      <c r="W2545" t="str">
        <f t="shared" ca="1" si="117"/>
        <v/>
      </c>
      <c r="X2545" t="str">
        <f t="shared" si="118"/>
        <v/>
      </c>
      <c r="Y2545" t="str">
        <f t="shared" ca="1" si="119"/>
        <v/>
      </c>
    </row>
    <row r="2546" spans="1:25" x14ac:dyDescent="0.25">
      <c r="A2546">
        <v>871</v>
      </c>
      <c r="B2546" t="s">
        <v>99</v>
      </c>
      <c r="C2546" t="s">
        <v>79</v>
      </c>
      <c r="D2546" t="s">
        <v>80</v>
      </c>
      <c r="E2546" t="s">
        <v>22</v>
      </c>
      <c r="F2546" t="s">
        <v>81</v>
      </c>
      <c r="G2546" t="s">
        <v>4366</v>
      </c>
      <c r="H2546" t="s">
        <v>33</v>
      </c>
      <c r="I2546" t="s">
        <v>4363</v>
      </c>
      <c r="J2546" s="49" t="s">
        <v>11596</v>
      </c>
      <c r="K2546" t="s">
        <v>82</v>
      </c>
      <c r="L2546" t="s">
        <v>83</v>
      </c>
      <c r="M2546" s="50">
        <v>42626</v>
      </c>
      <c r="N2546" s="50">
        <v>42626</v>
      </c>
      <c r="O2546" s="51">
        <v>7</v>
      </c>
      <c r="P2546" s="51">
        <v>0</v>
      </c>
      <c r="Q2546">
        <v>100</v>
      </c>
      <c r="R2546" s="49" t="s">
        <v>4367</v>
      </c>
      <c r="S2546" s="49" t="s">
        <v>86</v>
      </c>
      <c r="T2546" t="s">
        <v>84</v>
      </c>
      <c r="U2546" t="s">
        <v>34</v>
      </c>
      <c r="V2546" t="s">
        <v>85</v>
      </c>
      <c r="W2546" t="str">
        <f t="shared" ca="1" si="117"/>
        <v/>
      </c>
      <c r="X2546" t="str">
        <f t="shared" si="118"/>
        <v/>
      </c>
      <c r="Y2546" t="str">
        <f t="shared" ca="1" si="119"/>
        <v/>
      </c>
    </row>
    <row r="2547" spans="1:25" x14ac:dyDescent="0.25">
      <c r="A2547">
        <v>1033</v>
      </c>
      <c r="B2547" t="s">
        <v>99</v>
      </c>
      <c r="C2547" t="s">
        <v>79</v>
      </c>
      <c r="D2547" t="s">
        <v>80</v>
      </c>
      <c r="E2547" t="s">
        <v>22</v>
      </c>
      <c r="F2547" t="s">
        <v>92</v>
      </c>
      <c r="G2547" t="s">
        <v>4368</v>
      </c>
      <c r="H2547" t="s">
        <v>33</v>
      </c>
      <c r="I2547" t="s">
        <v>60</v>
      </c>
      <c r="J2547" s="49" t="s">
        <v>4369</v>
      </c>
      <c r="K2547" t="s">
        <v>82</v>
      </c>
      <c r="L2547" t="s">
        <v>83</v>
      </c>
      <c r="M2547" s="50">
        <v>42626</v>
      </c>
      <c r="N2547" s="50">
        <v>42627</v>
      </c>
      <c r="O2547" s="51">
        <v>4</v>
      </c>
      <c r="P2547" s="51">
        <v>2</v>
      </c>
      <c r="Q2547">
        <v>100</v>
      </c>
      <c r="R2547" s="49" t="s">
        <v>4370</v>
      </c>
      <c r="S2547" s="49" t="s">
        <v>4371</v>
      </c>
      <c r="T2547" t="s">
        <v>84</v>
      </c>
      <c r="U2547" t="s">
        <v>34</v>
      </c>
      <c r="V2547" t="s">
        <v>85</v>
      </c>
      <c r="W2547" t="str">
        <f t="shared" ca="1" si="117"/>
        <v/>
      </c>
      <c r="X2547">
        <f t="shared" si="118"/>
        <v>1</v>
      </c>
      <c r="Y2547" t="str">
        <f t="shared" ca="1" si="119"/>
        <v/>
      </c>
    </row>
    <row r="2548" spans="1:25" x14ac:dyDescent="0.25">
      <c r="A2548">
        <v>1042</v>
      </c>
      <c r="B2548" t="s">
        <v>99</v>
      </c>
      <c r="C2548" t="s">
        <v>79</v>
      </c>
      <c r="D2548" t="s">
        <v>80</v>
      </c>
      <c r="E2548" t="s">
        <v>22</v>
      </c>
      <c r="F2548" t="s">
        <v>92</v>
      </c>
      <c r="G2548" t="s">
        <v>4368</v>
      </c>
      <c r="H2548" t="s">
        <v>33</v>
      </c>
      <c r="I2548" t="s">
        <v>61</v>
      </c>
      <c r="J2548" s="49" t="s">
        <v>4372</v>
      </c>
      <c r="K2548" t="s">
        <v>82</v>
      </c>
      <c r="L2548" t="s">
        <v>83</v>
      </c>
      <c r="M2548" s="50">
        <v>42626</v>
      </c>
      <c r="N2548" s="50">
        <v>42626</v>
      </c>
      <c r="O2548" s="51">
        <v>2</v>
      </c>
      <c r="P2548" s="51">
        <v>2</v>
      </c>
      <c r="Q2548">
        <v>100</v>
      </c>
      <c r="R2548" s="49" t="s">
        <v>4373</v>
      </c>
      <c r="S2548" s="49" t="s">
        <v>4374</v>
      </c>
      <c r="T2548" t="s">
        <v>84</v>
      </c>
      <c r="U2548" t="s">
        <v>34</v>
      </c>
      <c r="V2548" t="s">
        <v>85</v>
      </c>
      <c r="W2548" t="str">
        <f t="shared" ca="1" si="117"/>
        <v/>
      </c>
      <c r="X2548" t="str">
        <f t="shared" si="118"/>
        <v/>
      </c>
      <c r="Y2548" t="str">
        <f t="shared" ca="1" si="119"/>
        <v/>
      </c>
    </row>
    <row r="2549" spans="1:25" x14ac:dyDescent="0.25">
      <c r="A2549">
        <v>1086</v>
      </c>
      <c r="B2549" t="s">
        <v>99</v>
      </c>
      <c r="C2549" t="s">
        <v>79</v>
      </c>
      <c r="D2549" t="s">
        <v>80</v>
      </c>
      <c r="E2549" t="s">
        <v>22</v>
      </c>
      <c r="F2549" t="s">
        <v>81</v>
      </c>
      <c r="G2549" t="s">
        <v>4375</v>
      </c>
      <c r="H2549" t="s">
        <v>33</v>
      </c>
      <c r="I2549" t="s">
        <v>894</v>
      </c>
      <c r="J2549" s="49" t="s">
        <v>4376</v>
      </c>
      <c r="K2549" t="s">
        <v>82</v>
      </c>
      <c r="L2549" t="s">
        <v>83</v>
      </c>
      <c r="M2549" s="50">
        <v>42627</v>
      </c>
      <c r="N2549" s="50">
        <v>42627</v>
      </c>
      <c r="O2549" s="51">
        <v>1</v>
      </c>
      <c r="P2549" s="51">
        <v>0.4</v>
      </c>
      <c r="Q2549">
        <v>100</v>
      </c>
      <c r="R2549" s="49" t="s">
        <v>4377</v>
      </c>
      <c r="S2549" s="49" t="s">
        <v>4376</v>
      </c>
      <c r="T2549" t="s">
        <v>84</v>
      </c>
      <c r="U2549" t="s">
        <v>34</v>
      </c>
      <c r="V2549" t="s">
        <v>85</v>
      </c>
      <c r="W2549" t="str">
        <f t="shared" ca="1" si="117"/>
        <v/>
      </c>
      <c r="X2549" t="str">
        <f t="shared" si="118"/>
        <v/>
      </c>
      <c r="Y2549" t="str">
        <f t="shared" ca="1" si="119"/>
        <v/>
      </c>
    </row>
    <row r="2550" spans="1:25" x14ac:dyDescent="0.25">
      <c r="A2550">
        <v>1096</v>
      </c>
      <c r="B2550" t="s">
        <v>99</v>
      </c>
      <c r="C2550" t="s">
        <v>79</v>
      </c>
      <c r="D2550" t="s">
        <v>80</v>
      </c>
      <c r="E2550" t="s">
        <v>22</v>
      </c>
      <c r="F2550" t="s">
        <v>81</v>
      </c>
      <c r="G2550" t="s">
        <v>4378</v>
      </c>
      <c r="H2550" t="s">
        <v>33</v>
      </c>
      <c r="I2550" t="s">
        <v>898</v>
      </c>
      <c r="J2550" s="49" t="s">
        <v>4379</v>
      </c>
      <c r="K2550" t="s">
        <v>82</v>
      </c>
      <c r="L2550" t="s">
        <v>83</v>
      </c>
      <c r="M2550" s="50">
        <v>42627</v>
      </c>
      <c r="N2550" s="50">
        <v>42627</v>
      </c>
      <c r="O2550" s="51">
        <v>2</v>
      </c>
      <c r="P2550" s="51">
        <v>2.1</v>
      </c>
      <c r="Q2550">
        <v>100</v>
      </c>
      <c r="R2550" s="49" t="s">
        <v>4380</v>
      </c>
      <c r="S2550" s="49" t="s">
        <v>86</v>
      </c>
      <c r="T2550" t="s">
        <v>84</v>
      </c>
      <c r="U2550" t="s">
        <v>34</v>
      </c>
      <c r="V2550" t="s">
        <v>85</v>
      </c>
      <c r="W2550" t="str">
        <f t="shared" ca="1" si="117"/>
        <v/>
      </c>
      <c r="X2550" t="str">
        <f t="shared" si="118"/>
        <v/>
      </c>
      <c r="Y2550" t="str">
        <f t="shared" ca="1" si="119"/>
        <v/>
      </c>
    </row>
    <row r="2551" spans="1:25" x14ac:dyDescent="0.25">
      <c r="A2551">
        <v>1104</v>
      </c>
      <c r="B2551" t="s">
        <v>99</v>
      </c>
      <c r="C2551" t="s">
        <v>79</v>
      </c>
      <c r="D2551" t="s">
        <v>80</v>
      </c>
      <c r="E2551" t="s">
        <v>22</v>
      </c>
      <c r="F2551" t="s">
        <v>81</v>
      </c>
      <c r="G2551" t="s">
        <v>4321</v>
      </c>
      <c r="H2551" t="s">
        <v>33</v>
      </c>
      <c r="I2551" t="s">
        <v>61</v>
      </c>
      <c r="J2551" s="49" t="s">
        <v>4381</v>
      </c>
      <c r="K2551" t="s">
        <v>82</v>
      </c>
      <c r="L2551" t="s">
        <v>83</v>
      </c>
      <c r="M2551" s="50">
        <v>42627</v>
      </c>
      <c r="N2551" s="50">
        <v>42627</v>
      </c>
      <c r="O2551" s="51">
        <v>0.5</v>
      </c>
      <c r="P2551" s="51">
        <v>0.45</v>
      </c>
      <c r="Q2551">
        <v>100</v>
      </c>
      <c r="R2551" s="49" t="s">
        <v>4382</v>
      </c>
      <c r="S2551" s="49" t="s">
        <v>4383</v>
      </c>
      <c r="T2551" t="s">
        <v>84</v>
      </c>
      <c r="U2551" t="s">
        <v>34</v>
      </c>
      <c r="V2551" t="s">
        <v>85</v>
      </c>
      <c r="W2551" t="str">
        <f t="shared" ca="1" si="117"/>
        <v/>
      </c>
      <c r="X2551" t="str">
        <f t="shared" si="118"/>
        <v/>
      </c>
      <c r="Y2551" t="str">
        <f t="shared" ca="1" si="119"/>
        <v/>
      </c>
    </row>
    <row r="2552" spans="1:25" x14ac:dyDescent="0.25">
      <c r="A2552">
        <v>1997</v>
      </c>
      <c r="B2552" t="s">
        <v>99</v>
      </c>
      <c r="C2552" t="s">
        <v>79</v>
      </c>
      <c r="D2552" t="s">
        <v>80</v>
      </c>
      <c r="E2552" t="s">
        <v>22</v>
      </c>
      <c r="F2552" t="s">
        <v>81</v>
      </c>
      <c r="G2552" t="s">
        <v>4384</v>
      </c>
      <c r="H2552" t="s">
        <v>33</v>
      </c>
      <c r="I2552" t="s">
        <v>33</v>
      </c>
      <c r="J2552" s="49" t="s">
        <v>4385</v>
      </c>
      <c r="K2552" t="s">
        <v>82</v>
      </c>
      <c r="L2552" t="s">
        <v>83</v>
      </c>
      <c r="M2552" s="50">
        <v>42627</v>
      </c>
      <c r="N2552" s="50">
        <v>42627</v>
      </c>
      <c r="O2552" s="51">
        <v>7.5</v>
      </c>
      <c r="P2552" s="51">
        <v>0</v>
      </c>
      <c r="Q2552">
        <v>100</v>
      </c>
      <c r="R2552" s="49" t="s">
        <v>4386</v>
      </c>
      <c r="S2552" s="49" t="s">
        <v>4386</v>
      </c>
      <c r="T2552" t="s">
        <v>84</v>
      </c>
      <c r="U2552" t="s">
        <v>34</v>
      </c>
      <c r="V2552" t="s">
        <v>85</v>
      </c>
      <c r="W2552" t="str">
        <f t="shared" ca="1" si="117"/>
        <v/>
      </c>
      <c r="X2552" t="str">
        <f t="shared" si="118"/>
        <v/>
      </c>
      <c r="Y2552" t="str">
        <f t="shared" ca="1" si="119"/>
        <v/>
      </c>
    </row>
    <row r="2553" spans="1:25" x14ac:dyDescent="0.25">
      <c r="A2553">
        <v>1998</v>
      </c>
      <c r="B2553" t="s">
        <v>99</v>
      </c>
      <c r="C2553" t="s">
        <v>79</v>
      </c>
      <c r="D2553" t="s">
        <v>80</v>
      </c>
      <c r="E2553" t="s">
        <v>22</v>
      </c>
      <c r="F2553" t="s">
        <v>81</v>
      </c>
      <c r="G2553" t="s">
        <v>4387</v>
      </c>
      <c r="H2553" t="s">
        <v>33</v>
      </c>
      <c r="I2553" t="s">
        <v>33</v>
      </c>
      <c r="J2553" s="49" t="s">
        <v>4388</v>
      </c>
      <c r="K2553" t="s">
        <v>82</v>
      </c>
      <c r="L2553" t="s">
        <v>83</v>
      </c>
      <c r="M2553" s="50">
        <v>42627</v>
      </c>
      <c r="N2553" s="50">
        <v>42627</v>
      </c>
      <c r="O2553" s="51">
        <v>1</v>
      </c>
      <c r="P2553" s="51">
        <v>0</v>
      </c>
      <c r="Q2553">
        <v>100</v>
      </c>
      <c r="R2553" s="49" t="s">
        <v>4389</v>
      </c>
      <c r="S2553" s="49" t="s">
        <v>4388</v>
      </c>
      <c r="T2553" t="s">
        <v>84</v>
      </c>
      <c r="U2553" t="s">
        <v>34</v>
      </c>
      <c r="V2553" t="s">
        <v>85</v>
      </c>
      <c r="W2553" t="str">
        <f t="shared" ca="1" si="117"/>
        <v/>
      </c>
      <c r="X2553" t="str">
        <f t="shared" si="118"/>
        <v/>
      </c>
      <c r="Y2553" t="str">
        <f t="shared" ca="1" si="119"/>
        <v/>
      </c>
    </row>
    <row r="2554" spans="1:25" x14ac:dyDescent="0.25">
      <c r="A2554">
        <v>2327</v>
      </c>
      <c r="B2554" t="s">
        <v>99</v>
      </c>
      <c r="C2554" t="s">
        <v>87</v>
      </c>
      <c r="D2554" t="s">
        <v>80</v>
      </c>
      <c r="E2554" t="s">
        <v>22</v>
      </c>
      <c r="F2554" t="s">
        <v>81</v>
      </c>
      <c r="G2554" t="s">
        <v>3260</v>
      </c>
      <c r="H2554" t="s">
        <v>33</v>
      </c>
      <c r="I2554" t="s">
        <v>898</v>
      </c>
      <c r="J2554" s="49" t="s">
        <v>4390</v>
      </c>
      <c r="K2554" t="s">
        <v>82</v>
      </c>
      <c r="L2554" t="s">
        <v>83</v>
      </c>
      <c r="M2554" s="50">
        <v>42632</v>
      </c>
      <c r="N2554" s="50">
        <v>42634</v>
      </c>
      <c r="O2554" s="51">
        <v>6.8499999046325684</v>
      </c>
      <c r="P2554" s="51">
        <v>2.66</v>
      </c>
      <c r="Q2554">
        <v>100</v>
      </c>
      <c r="R2554" s="49" t="s">
        <v>4391</v>
      </c>
      <c r="S2554" s="49" t="s">
        <v>4390</v>
      </c>
      <c r="T2554" t="s">
        <v>84</v>
      </c>
      <c r="U2554" t="s">
        <v>34</v>
      </c>
      <c r="V2554" t="s">
        <v>4392</v>
      </c>
      <c r="W2554" t="str">
        <f t="shared" ca="1" si="117"/>
        <v/>
      </c>
      <c r="X2554">
        <f t="shared" si="118"/>
        <v>1</v>
      </c>
      <c r="Y2554" t="str">
        <f t="shared" ca="1" si="119"/>
        <v/>
      </c>
    </row>
    <row r="2555" spans="1:25" x14ac:dyDescent="0.25">
      <c r="A2555">
        <v>2713</v>
      </c>
      <c r="B2555" t="s">
        <v>99</v>
      </c>
      <c r="C2555" t="s">
        <v>79</v>
      </c>
      <c r="D2555" t="s">
        <v>80</v>
      </c>
      <c r="E2555" t="s">
        <v>22</v>
      </c>
      <c r="F2555" t="s">
        <v>81</v>
      </c>
      <c r="G2555" t="s">
        <v>4393</v>
      </c>
      <c r="H2555" t="s">
        <v>33</v>
      </c>
      <c r="I2555" t="s">
        <v>4363</v>
      </c>
      <c r="J2555" s="49" t="s">
        <v>4394</v>
      </c>
      <c r="K2555" t="s">
        <v>82</v>
      </c>
      <c r="L2555" t="s">
        <v>83</v>
      </c>
      <c r="M2555" s="50">
        <v>42636</v>
      </c>
      <c r="N2555" s="50">
        <v>42636</v>
      </c>
      <c r="O2555" s="51">
        <v>3</v>
      </c>
      <c r="P2555" s="51">
        <v>0</v>
      </c>
      <c r="Q2555">
        <v>100</v>
      </c>
      <c r="R2555" s="49" t="s">
        <v>4395</v>
      </c>
      <c r="S2555" s="49" t="s">
        <v>4394</v>
      </c>
      <c r="T2555" t="s">
        <v>84</v>
      </c>
      <c r="U2555" t="s">
        <v>34</v>
      </c>
      <c r="V2555" t="s">
        <v>85</v>
      </c>
      <c r="W2555" t="str">
        <f t="shared" ca="1" si="117"/>
        <v/>
      </c>
      <c r="X2555" t="str">
        <f t="shared" si="118"/>
        <v/>
      </c>
      <c r="Y2555" t="str">
        <f t="shared" ca="1" si="119"/>
        <v/>
      </c>
    </row>
    <row r="2556" spans="1:25" x14ac:dyDescent="0.25">
      <c r="A2556">
        <v>4022</v>
      </c>
      <c r="B2556" t="s">
        <v>99</v>
      </c>
      <c r="C2556" t="s">
        <v>79</v>
      </c>
      <c r="D2556" t="s">
        <v>80</v>
      </c>
      <c r="E2556" t="s">
        <v>28</v>
      </c>
      <c r="F2556" t="s">
        <v>81</v>
      </c>
      <c r="G2556" t="s">
        <v>11597</v>
      </c>
      <c r="H2556" t="s">
        <v>33</v>
      </c>
      <c r="I2556" t="s">
        <v>4363</v>
      </c>
      <c r="J2556" s="49" t="s">
        <v>11598</v>
      </c>
      <c r="K2556" t="s">
        <v>82</v>
      </c>
      <c r="L2556" t="s">
        <v>83</v>
      </c>
      <c r="M2556" s="50">
        <v>42653</v>
      </c>
      <c r="N2556" s="50">
        <v>42653</v>
      </c>
      <c r="O2556" s="51">
        <v>14</v>
      </c>
      <c r="P2556" s="51">
        <v>0</v>
      </c>
      <c r="Q2556">
        <v>0</v>
      </c>
      <c r="R2556" s="49" t="s">
        <v>11599</v>
      </c>
      <c r="S2556" s="49" t="s">
        <v>86</v>
      </c>
      <c r="T2556" t="s">
        <v>84</v>
      </c>
      <c r="U2556" t="s">
        <v>34</v>
      </c>
      <c r="V2556" t="s">
        <v>85</v>
      </c>
      <c r="W2556" t="str">
        <f t="shared" ca="1" si="117"/>
        <v/>
      </c>
      <c r="X2556" t="str">
        <f t="shared" si="118"/>
        <v/>
      </c>
      <c r="Y2556">
        <f t="shared" ca="1" si="119"/>
        <v>1</v>
      </c>
    </row>
    <row r="2557" spans="1:25" x14ac:dyDescent="0.25">
      <c r="A2557">
        <v>174</v>
      </c>
      <c r="B2557" t="s">
        <v>100</v>
      </c>
      <c r="C2557" t="s">
        <v>79</v>
      </c>
      <c r="D2557" t="s">
        <v>80</v>
      </c>
      <c r="E2557" t="s">
        <v>22</v>
      </c>
      <c r="F2557" t="s">
        <v>81</v>
      </c>
      <c r="G2557" t="s">
        <v>4396</v>
      </c>
      <c r="H2557" t="s">
        <v>35</v>
      </c>
      <c r="I2557" t="s">
        <v>35</v>
      </c>
      <c r="J2557" s="49" t="s">
        <v>4397</v>
      </c>
      <c r="K2557" t="s">
        <v>82</v>
      </c>
      <c r="L2557" t="s">
        <v>83</v>
      </c>
      <c r="M2557" s="50">
        <v>42614</v>
      </c>
      <c r="N2557" s="50">
        <v>42616</v>
      </c>
      <c r="O2557" s="51">
        <v>2</v>
      </c>
      <c r="P2557" s="51">
        <v>0</v>
      </c>
      <c r="Q2557">
        <v>100</v>
      </c>
      <c r="R2557" s="49" t="s">
        <v>4398</v>
      </c>
      <c r="S2557" s="49" t="s">
        <v>4397</v>
      </c>
      <c r="T2557" t="s">
        <v>84</v>
      </c>
      <c r="U2557" t="s">
        <v>36</v>
      </c>
      <c r="V2557" t="s">
        <v>85</v>
      </c>
      <c r="W2557" t="str">
        <f t="shared" ca="1" si="117"/>
        <v/>
      </c>
      <c r="X2557">
        <f t="shared" si="118"/>
        <v>1</v>
      </c>
      <c r="Y2557" t="str">
        <f t="shared" ca="1" si="119"/>
        <v/>
      </c>
    </row>
    <row r="2558" spans="1:25" x14ac:dyDescent="0.25">
      <c r="A2558">
        <v>264</v>
      </c>
      <c r="B2558" t="s">
        <v>100</v>
      </c>
      <c r="C2558" t="s">
        <v>79</v>
      </c>
      <c r="D2558" t="s">
        <v>80</v>
      </c>
      <c r="E2558" t="s">
        <v>22</v>
      </c>
      <c r="F2558" t="s">
        <v>81</v>
      </c>
      <c r="G2558" t="s">
        <v>4399</v>
      </c>
      <c r="H2558" t="s">
        <v>35</v>
      </c>
      <c r="I2558" t="s">
        <v>35</v>
      </c>
      <c r="J2558" s="49" t="s">
        <v>4400</v>
      </c>
      <c r="K2558" t="s">
        <v>82</v>
      </c>
      <c r="L2558" t="s">
        <v>83</v>
      </c>
      <c r="M2558" s="50">
        <v>42616</v>
      </c>
      <c r="N2558" s="50">
        <v>42621</v>
      </c>
      <c r="O2558" s="51">
        <v>40</v>
      </c>
      <c r="P2558" s="51">
        <v>0</v>
      </c>
      <c r="Q2558">
        <v>100</v>
      </c>
      <c r="R2558" s="49" t="s">
        <v>4401</v>
      </c>
      <c r="S2558" s="49" t="s">
        <v>4400</v>
      </c>
      <c r="T2558" t="s">
        <v>84</v>
      </c>
      <c r="U2558" t="s">
        <v>36</v>
      </c>
      <c r="V2558" t="s">
        <v>85</v>
      </c>
      <c r="W2558" t="str">
        <f t="shared" ca="1" si="117"/>
        <v/>
      </c>
      <c r="X2558">
        <f t="shared" si="118"/>
        <v>1</v>
      </c>
      <c r="Y2558" t="str">
        <f t="shared" ca="1" si="119"/>
        <v/>
      </c>
    </row>
    <row r="2559" spans="1:25" x14ac:dyDescent="0.25">
      <c r="A2559">
        <v>292</v>
      </c>
      <c r="B2559" t="s">
        <v>100</v>
      </c>
      <c r="C2559" t="s">
        <v>79</v>
      </c>
      <c r="D2559" t="s">
        <v>80</v>
      </c>
      <c r="E2559" t="s">
        <v>22</v>
      </c>
      <c r="F2559" t="s">
        <v>81</v>
      </c>
      <c r="G2559" t="s">
        <v>4402</v>
      </c>
      <c r="H2559" t="s">
        <v>35</v>
      </c>
      <c r="I2559" t="s">
        <v>35</v>
      </c>
      <c r="J2559" s="49" t="s">
        <v>4403</v>
      </c>
      <c r="K2559" t="s">
        <v>82</v>
      </c>
      <c r="L2559" t="s">
        <v>83</v>
      </c>
      <c r="M2559" s="50">
        <v>42618</v>
      </c>
      <c r="N2559" s="50">
        <v>42618</v>
      </c>
      <c r="O2559" s="51">
        <v>2</v>
      </c>
      <c r="P2559" s="51">
        <v>0</v>
      </c>
      <c r="Q2559">
        <v>100</v>
      </c>
      <c r="R2559" s="49" t="s">
        <v>4404</v>
      </c>
      <c r="S2559" s="49" t="s">
        <v>4403</v>
      </c>
      <c r="T2559" t="s">
        <v>84</v>
      </c>
      <c r="U2559" t="s">
        <v>36</v>
      </c>
      <c r="V2559" t="s">
        <v>85</v>
      </c>
      <c r="W2559" t="str">
        <f t="shared" ca="1" si="117"/>
        <v/>
      </c>
      <c r="X2559" t="str">
        <f t="shared" si="118"/>
        <v/>
      </c>
      <c r="Y2559" t="str">
        <f t="shared" ca="1" si="119"/>
        <v/>
      </c>
    </row>
    <row r="2560" spans="1:25" x14ac:dyDescent="0.25">
      <c r="A2560">
        <v>293</v>
      </c>
      <c r="B2560" t="s">
        <v>100</v>
      </c>
      <c r="C2560" t="s">
        <v>79</v>
      </c>
      <c r="D2560" t="s">
        <v>80</v>
      </c>
      <c r="E2560" t="s">
        <v>22</v>
      </c>
      <c r="F2560" t="s">
        <v>81</v>
      </c>
      <c r="G2560" t="s">
        <v>4405</v>
      </c>
      <c r="H2560" t="s">
        <v>35</v>
      </c>
      <c r="I2560" t="s">
        <v>35</v>
      </c>
      <c r="J2560" s="49" t="s">
        <v>4406</v>
      </c>
      <c r="K2560" t="s">
        <v>82</v>
      </c>
      <c r="L2560" t="s">
        <v>83</v>
      </c>
      <c r="M2560" s="50">
        <v>42618</v>
      </c>
      <c r="N2560" s="50">
        <v>42618</v>
      </c>
      <c r="O2560" s="51">
        <v>0.10000000149011612</v>
      </c>
      <c r="P2560" s="51">
        <v>0</v>
      </c>
      <c r="Q2560">
        <v>100</v>
      </c>
      <c r="R2560" s="49" t="s">
        <v>4407</v>
      </c>
      <c r="S2560" s="49" t="s">
        <v>4406</v>
      </c>
      <c r="T2560" t="s">
        <v>84</v>
      </c>
      <c r="U2560" t="s">
        <v>36</v>
      </c>
      <c r="V2560" t="s">
        <v>85</v>
      </c>
      <c r="W2560" t="str">
        <f t="shared" ca="1" si="117"/>
        <v/>
      </c>
      <c r="X2560" t="str">
        <f t="shared" si="118"/>
        <v/>
      </c>
      <c r="Y2560" t="str">
        <f t="shared" ca="1" si="119"/>
        <v/>
      </c>
    </row>
    <row r="2561" spans="1:25" x14ac:dyDescent="0.25">
      <c r="A2561">
        <v>294</v>
      </c>
      <c r="B2561" t="s">
        <v>100</v>
      </c>
      <c r="C2561" t="s">
        <v>79</v>
      </c>
      <c r="D2561" t="s">
        <v>80</v>
      </c>
      <c r="E2561" t="s">
        <v>22</v>
      </c>
      <c r="F2561" t="s">
        <v>81</v>
      </c>
      <c r="G2561" t="s">
        <v>4408</v>
      </c>
      <c r="H2561" t="s">
        <v>35</v>
      </c>
      <c r="I2561" t="s">
        <v>35</v>
      </c>
      <c r="J2561" s="49" t="s">
        <v>4409</v>
      </c>
      <c r="K2561" t="s">
        <v>82</v>
      </c>
      <c r="L2561" t="s">
        <v>83</v>
      </c>
      <c r="M2561" s="50">
        <v>42618</v>
      </c>
      <c r="N2561" s="50">
        <v>42618</v>
      </c>
      <c r="O2561" s="51">
        <v>1</v>
      </c>
      <c r="P2561" s="51">
        <v>0</v>
      </c>
      <c r="Q2561">
        <v>100</v>
      </c>
      <c r="R2561" s="49" t="s">
        <v>4410</v>
      </c>
      <c r="S2561" s="49" t="s">
        <v>4409</v>
      </c>
      <c r="T2561" t="s">
        <v>84</v>
      </c>
      <c r="U2561" t="s">
        <v>36</v>
      </c>
      <c r="V2561" t="s">
        <v>85</v>
      </c>
      <c r="W2561" t="str">
        <f t="shared" ca="1" si="117"/>
        <v/>
      </c>
      <c r="X2561" t="str">
        <f t="shared" si="118"/>
        <v/>
      </c>
      <c r="Y2561" t="str">
        <f t="shared" ca="1" si="119"/>
        <v/>
      </c>
    </row>
    <row r="2562" spans="1:25" x14ac:dyDescent="0.25">
      <c r="A2562">
        <v>296</v>
      </c>
      <c r="B2562" t="s">
        <v>100</v>
      </c>
      <c r="C2562" t="s">
        <v>79</v>
      </c>
      <c r="D2562" t="s">
        <v>80</v>
      </c>
      <c r="E2562" t="s">
        <v>22</v>
      </c>
      <c r="F2562" t="s">
        <v>81</v>
      </c>
      <c r="G2562" t="s">
        <v>4411</v>
      </c>
      <c r="H2562" t="s">
        <v>35</v>
      </c>
      <c r="I2562" t="s">
        <v>35</v>
      </c>
      <c r="J2562" s="49" t="s">
        <v>4412</v>
      </c>
      <c r="K2562" t="s">
        <v>82</v>
      </c>
      <c r="L2562" t="s">
        <v>83</v>
      </c>
      <c r="M2562" s="50">
        <v>42619</v>
      </c>
      <c r="N2562" s="50">
        <v>42619</v>
      </c>
      <c r="O2562" s="51">
        <v>4</v>
      </c>
      <c r="P2562" s="51">
        <v>0</v>
      </c>
      <c r="Q2562">
        <v>100</v>
      </c>
      <c r="R2562" s="49" t="s">
        <v>4413</v>
      </c>
      <c r="S2562" s="49" t="s">
        <v>4412</v>
      </c>
      <c r="T2562" t="s">
        <v>84</v>
      </c>
      <c r="U2562" t="s">
        <v>36</v>
      </c>
      <c r="V2562" t="s">
        <v>85</v>
      </c>
      <c r="W2562" t="str">
        <f t="shared" ref="W2562:W2625" ca="1" si="120">IF($E2562="Nova",IF(($M2562-TODAY()&lt;0),1,""),"")</f>
        <v/>
      </c>
      <c r="X2562" t="str">
        <f t="shared" ref="X2562:X2625" si="121">IF($E2562="Concluída",IF(($N2562-M2562&gt;0),1,""),"")</f>
        <v/>
      </c>
      <c r="Y2562" t="str">
        <f t="shared" ref="Y2562:Y2625" ca="1" si="122">IF($E2562="Em Andamento",IF(($M2562-TODAY()&lt;0),1,""),"")</f>
        <v/>
      </c>
    </row>
    <row r="2563" spans="1:25" x14ac:dyDescent="0.25">
      <c r="A2563">
        <v>300</v>
      </c>
      <c r="B2563" t="s">
        <v>100</v>
      </c>
      <c r="C2563" t="s">
        <v>79</v>
      </c>
      <c r="D2563" t="s">
        <v>80</v>
      </c>
      <c r="E2563" t="s">
        <v>22</v>
      </c>
      <c r="F2563" t="s">
        <v>81</v>
      </c>
      <c r="G2563" t="s">
        <v>4414</v>
      </c>
      <c r="H2563" t="s">
        <v>35</v>
      </c>
      <c r="I2563" t="s">
        <v>35</v>
      </c>
      <c r="J2563" s="49" t="s">
        <v>4415</v>
      </c>
      <c r="K2563" t="s">
        <v>82</v>
      </c>
      <c r="L2563" t="s">
        <v>83</v>
      </c>
      <c r="M2563" s="50">
        <v>42619</v>
      </c>
      <c r="N2563" s="50">
        <v>42622</v>
      </c>
      <c r="O2563" s="51">
        <v>2</v>
      </c>
      <c r="P2563" s="51">
        <v>0</v>
      </c>
      <c r="Q2563">
        <v>100</v>
      </c>
      <c r="R2563" s="49" t="s">
        <v>4416</v>
      </c>
      <c r="S2563" s="49" t="s">
        <v>4415</v>
      </c>
      <c r="T2563" t="s">
        <v>84</v>
      </c>
      <c r="U2563" t="s">
        <v>36</v>
      </c>
      <c r="V2563" t="s">
        <v>85</v>
      </c>
      <c r="W2563" t="str">
        <f t="shared" ca="1" si="120"/>
        <v/>
      </c>
      <c r="X2563">
        <f t="shared" si="121"/>
        <v>1</v>
      </c>
      <c r="Y2563" t="str">
        <f t="shared" ca="1" si="122"/>
        <v/>
      </c>
    </row>
    <row r="2564" spans="1:25" x14ac:dyDescent="0.25">
      <c r="A2564">
        <v>301</v>
      </c>
      <c r="B2564" t="s">
        <v>100</v>
      </c>
      <c r="C2564" t="s">
        <v>79</v>
      </c>
      <c r="D2564" t="s">
        <v>80</v>
      </c>
      <c r="E2564" t="s">
        <v>22</v>
      </c>
      <c r="F2564" t="s">
        <v>81</v>
      </c>
      <c r="G2564" t="s">
        <v>4417</v>
      </c>
      <c r="H2564" t="s">
        <v>35</v>
      </c>
      <c r="I2564" t="s">
        <v>35</v>
      </c>
      <c r="J2564" s="49" t="s">
        <v>4418</v>
      </c>
      <c r="K2564" t="s">
        <v>82</v>
      </c>
      <c r="L2564" t="s">
        <v>83</v>
      </c>
      <c r="M2564" s="50">
        <v>42619</v>
      </c>
      <c r="N2564" s="50">
        <v>42622</v>
      </c>
      <c r="O2564" s="51">
        <v>2</v>
      </c>
      <c r="P2564" s="51">
        <v>0</v>
      </c>
      <c r="Q2564">
        <v>100</v>
      </c>
      <c r="R2564" s="49" t="s">
        <v>4419</v>
      </c>
      <c r="S2564" s="49" t="s">
        <v>4418</v>
      </c>
      <c r="T2564" t="s">
        <v>84</v>
      </c>
      <c r="U2564" t="s">
        <v>36</v>
      </c>
      <c r="V2564" t="s">
        <v>85</v>
      </c>
      <c r="W2564" t="str">
        <f t="shared" ca="1" si="120"/>
        <v/>
      </c>
      <c r="X2564">
        <f t="shared" si="121"/>
        <v>1</v>
      </c>
      <c r="Y2564" t="str">
        <f t="shared" ca="1" si="122"/>
        <v/>
      </c>
    </row>
    <row r="2565" spans="1:25" x14ac:dyDescent="0.25">
      <c r="A2565">
        <v>487</v>
      </c>
      <c r="B2565" t="s">
        <v>100</v>
      </c>
      <c r="C2565" t="s">
        <v>79</v>
      </c>
      <c r="D2565" t="s">
        <v>80</v>
      </c>
      <c r="E2565" t="s">
        <v>22</v>
      </c>
      <c r="F2565" t="s">
        <v>81</v>
      </c>
      <c r="G2565" t="s">
        <v>4420</v>
      </c>
      <c r="H2565" t="s">
        <v>35</v>
      </c>
      <c r="I2565" t="s">
        <v>35</v>
      </c>
      <c r="J2565" s="49" t="s">
        <v>4421</v>
      </c>
      <c r="K2565" t="s">
        <v>82</v>
      </c>
      <c r="L2565" t="s">
        <v>83</v>
      </c>
      <c r="M2565" s="50">
        <v>42621</v>
      </c>
      <c r="N2565" s="50">
        <v>42621</v>
      </c>
      <c r="O2565" s="51">
        <v>2</v>
      </c>
      <c r="P2565" s="51">
        <v>0</v>
      </c>
      <c r="Q2565">
        <v>100</v>
      </c>
      <c r="R2565" s="49" t="s">
        <v>4422</v>
      </c>
      <c r="S2565" s="49" t="s">
        <v>4421</v>
      </c>
      <c r="T2565" t="s">
        <v>84</v>
      </c>
      <c r="U2565" t="s">
        <v>36</v>
      </c>
      <c r="V2565" t="s">
        <v>85</v>
      </c>
      <c r="W2565" t="str">
        <f t="shared" ca="1" si="120"/>
        <v/>
      </c>
      <c r="X2565" t="str">
        <f t="shared" si="121"/>
        <v/>
      </c>
      <c r="Y2565" t="str">
        <f t="shared" ca="1" si="122"/>
        <v/>
      </c>
    </row>
    <row r="2566" spans="1:25" x14ac:dyDescent="0.25">
      <c r="A2566">
        <v>566</v>
      </c>
      <c r="B2566" t="s">
        <v>100</v>
      </c>
      <c r="C2566" t="s">
        <v>79</v>
      </c>
      <c r="D2566" t="s">
        <v>80</v>
      </c>
      <c r="E2566" t="s">
        <v>22</v>
      </c>
      <c r="F2566" t="s">
        <v>81</v>
      </c>
      <c r="G2566" t="s">
        <v>4423</v>
      </c>
      <c r="H2566" t="s">
        <v>35</v>
      </c>
      <c r="I2566" t="s">
        <v>35</v>
      </c>
      <c r="J2566" s="49" t="s">
        <v>4424</v>
      </c>
      <c r="K2566" t="s">
        <v>82</v>
      </c>
      <c r="L2566" t="s">
        <v>83</v>
      </c>
      <c r="M2566" s="50">
        <v>42621</v>
      </c>
      <c r="N2566" s="50">
        <v>42622</v>
      </c>
      <c r="O2566" s="51">
        <v>12</v>
      </c>
      <c r="P2566" s="51">
        <v>0</v>
      </c>
      <c r="Q2566">
        <v>100</v>
      </c>
      <c r="R2566" s="49" t="s">
        <v>4425</v>
      </c>
      <c r="S2566" s="49" t="s">
        <v>4424</v>
      </c>
      <c r="T2566" t="s">
        <v>84</v>
      </c>
      <c r="U2566" t="s">
        <v>36</v>
      </c>
      <c r="V2566" t="s">
        <v>85</v>
      </c>
      <c r="W2566" t="str">
        <f t="shared" ca="1" si="120"/>
        <v/>
      </c>
      <c r="X2566">
        <f t="shared" si="121"/>
        <v>1</v>
      </c>
      <c r="Y2566" t="str">
        <f t="shared" ca="1" si="122"/>
        <v/>
      </c>
    </row>
    <row r="2567" spans="1:25" x14ac:dyDescent="0.25">
      <c r="A2567">
        <v>575</v>
      </c>
      <c r="B2567" t="s">
        <v>100</v>
      </c>
      <c r="C2567" t="s">
        <v>79</v>
      </c>
      <c r="D2567" t="s">
        <v>80</v>
      </c>
      <c r="E2567" t="s">
        <v>22</v>
      </c>
      <c r="F2567" t="s">
        <v>81</v>
      </c>
      <c r="G2567" t="s">
        <v>4426</v>
      </c>
      <c r="H2567" t="s">
        <v>35</v>
      </c>
      <c r="I2567" t="s">
        <v>35</v>
      </c>
      <c r="J2567" s="49" t="s">
        <v>4427</v>
      </c>
      <c r="K2567" t="s">
        <v>82</v>
      </c>
      <c r="L2567" t="s">
        <v>83</v>
      </c>
      <c r="M2567" s="50">
        <v>42622</v>
      </c>
      <c r="N2567" s="50">
        <v>42622</v>
      </c>
      <c r="O2567" s="51">
        <v>1</v>
      </c>
      <c r="P2567" s="51">
        <v>0</v>
      </c>
      <c r="Q2567">
        <v>100</v>
      </c>
      <c r="R2567" s="49" t="s">
        <v>4428</v>
      </c>
      <c r="S2567" s="49" t="s">
        <v>4427</v>
      </c>
      <c r="T2567" t="s">
        <v>84</v>
      </c>
      <c r="U2567" t="s">
        <v>36</v>
      </c>
      <c r="V2567" t="s">
        <v>85</v>
      </c>
      <c r="W2567" t="str">
        <f t="shared" ca="1" si="120"/>
        <v/>
      </c>
      <c r="X2567" t="str">
        <f t="shared" si="121"/>
        <v/>
      </c>
      <c r="Y2567" t="str">
        <f t="shared" ca="1" si="122"/>
        <v/>
      </c>
    </row>
    <row r="2568" spans="1:25" x14ac:dyDescent="0.25">
      <c r="A2568">
        <v>635</v>
      </c>
      <c r="B2568" t="s">
        <v>100</v>
      </c>
      <c r="C2568" t="s">
        <v>79</v>
      </c>
      <c r="D2568" t="s">
        <v>80</v>
      </c>
      <c r="E2568" t="s">
        <v>22</v>
      </c>
      <c r="F2568" t="s">
        <v>81</v>
      </c>
      <c r="G2568" t="s">
        <v>4429</v>
      </c>
      <c r="H2568" t="s">
        <v>35</v>
      </c>
      <c r="I2568" t="s">
        <v>35</v>
      </c>
      <c r="J2568" s="49" t="s">
        <v>4430</v>
      </c>
      <c r="K2568" t="s">
        <v>82</v>
      </c>
      <c r="L2568" t="s">
        <v>83</v>
      </c>
      <c r="M2568" s="50">
        <v>42621</v>
      </c>
      <c r="N2568" s="50">
        <v>42621</v>
      </c>
      <c r="O2568" s="51">
        <v>1</v>
      </c>
      <c r="P2568" s="51">
        <v>0</v>
      </c>
      <c r="Q2568">
        <v>100</v>
      </c>
      <c r="R2568" s="49" t="s">
        <v>4431</v>
      </c>
      <c r="S2568" s="49" t="s">
        <v>4430</v>
      </c>
      <c r="T2568" t="s">
        <v>84</v>
      </c>
      <c r="U2568" t="s">
        <v>36</v>
      </c>
      <c r="V2568" t="s">
        <v>85</v>
      </c>
      <c r="W2568" t="str">
        <f t="shared" ca="1" si="120"/>
        <v/>
      </c>
      <c r="X2568" t="str">
        <f t="shared" si="121"/>
        <v/>
      </c>
      <c r="Y2568" t="str">
        <f t="shared" ca="1" si="122"/>
        <v/>
      </c>
    </row>
    <row r="2569" spans="1:25" x14ac:dyDescent="0.25">
      <c r="A2569">
        <v>636</v>
      </c>
      <c r="B2569" t="s">
        <v>100</v>
      </c>
      <c r="C2569" t="s">
        <v>79</v>
      </c>
      <c r="D2569" t="s">
        <v>80</v>
      </c>
      <c r="E2569" t="s">
        <v>22</v>
      </c>
      <c r="F2569" t="s">
        <v>81</v>
      </c>
      <c r="G2569" t="s">
        <v>4432</v>
      </c>
      <c r="H2569" t="s">
        <v>35</v>
      </c>
      <c r="I2569" t="s">
        <v>35</v>
      </c>
      <c r="J2569" s="49" t="s">
        <v>4433</v>
      </c>
      <c r="K2569" t="s">
        <v>82</v>
      </c>
      <c r="L2569" t="s">
        <v>83</v>
      </c>
      <c r="M2569" s="50">
        <v>42621</v>
      </c>
      <c r="N2569" s="50">
        <v>42621</v>
      </c>
      <c r="O2569" s="51">
        <v>0.10000000149011612</v>
      </c>
      <c r="P2569" s="51">
        <v>0</v>
      </c>
      <c r="Q2569">
        <v>100</v>
      </c>
      <c r="R2569" s="49" t="s">
        <v>4434</v>
      </c>
      <c r="S2569" s="49" t="s">
        <v>4435</v>
      </c>
      <c r="T2569" t="s">
        <v>84</v>
      </c>
      <c r="U2569" t="s">
        <v>36</v>
      </c>
      <c r="V2569" t="s">
        <v>85</v>
      </c>
      <c r="W2569" t="str">
        <f t="shared" ca="1" si="120"/>
        <v/>
      </c>
      <c r="X2569" t="str">
        <f t="shared" si="121"/>
        <v/>
      </c>
      <c r="Y2569" t="str">
        <f t="shared" ca="1" si="122"/>
        <v/>
      </c>
    </row>
    <row r="2570" spans="1:25" x14ac:dyDescent="0.25">
      <c r="A2570">
        <v>637</v>
      </c>
      <c r="B2570" t="s">
        <v>100</v>
      </c>
      <c r="C2570" t="s">
        <v>79</v>
      </c>
      <c r="D2570" t="s">
        <v>80</v>
      </c>
      <c r="E2570" t="s">
        <v>22</v>
      </c>
      <c r="F2570" t="s">
        <v>81</v>
      </c>
      <c r="G2570" t="s">
        <v>4436</v>
      </c>
      <c r="H2570" t="s">
        <v>35</v>
      </c>
      <c r="I2570" t="s">
        <v>35</v>
      </c>
      <c r="J2570" s="49" t="s">
        <v>4437</v>
      </c>
      <c r="K2570" t="s">
        <v>82</v>
      </c>
      <c r="L2570" t="s">
        <v>83</v>
      </c>
      <c r="M2570" s="50">
        <v>42622</v>
      </c>
      <c r="N2570" s="50">
        <v>42622</v>
      </c>
      <c r="O2570" s="51">
        <v>0.10000000149011612</v>
      </c>
      <c r="P2570" s="51">
        <v>0</v>
      </c>
      <c r="Q2570">
        <v>100</v>
      </c>
      <c r="R2570" s="49" t="s">
        <v>4438</v>
      </c>
      <c r="S2570" s="49" t="s">
        <v>4437</v>
      </c>
      <c r="T2570" t="s">
        <v>84</v>
      </c>
      <c r="U2570" t="s">
        <v>36</v>
      </c>
      <c r="V2570" t="s">
        <v>85</v>
      </c>
      <c r="W2570" t="str">
        <f t="shared" ca="1" si="120"/>
        <v/>
      </c>
      <c r="X2570" t="str">
        <f t="shared" si="121"/>
        <v/>
      </c>
      <c r="Y2570" t="str">
        <f t="shared" ca="1" si="122"/>
        <v/>
      </c>
    </row>
    <row r="2571" spans="1:25" x14ac:dyDescent="0.25">
      <c r="A2571">
        <v>687</v>
      </c>
      <c r="B2571" t="s">
        <v>100</v>
      </c>
      <c r="C2571" t="s">
        <v>79</v>
      </c>
      <c r="D2571" t="s">
        <v>80</v>
      </c>
      <c r="E2571" t="s">
        <v>22</v>
      </c>
      <c r="F2571" t="s">
        <v>81</v>
      </c>
      <c r="G2571" t="s">
        <v>4439</v>
      </c>
      <c r="H2571" t="s">
        <v>35</v>
      </c>
      <c r="I2571" t="s">
        <v>35</v>
      </c>
      <c r="J2571" s="49" t="s">
        <v>4440</v>
      </c>
      <c r="K2571" t="s">
        <v>82</v>
      </c>
      <c r="L2571" t="s">
        <v>83</v>
      </c>
      <c r="M2571" s="50">
        <v>42623</v>
      </c>
      <c r="N2571" s="50">
        <v>42623</v>
      </c>
      <c r="O2571" s="51">
        <v>1</v>
      </c>
      <c r="P2571" s="51">
        <v>0</v>
      </c>
      <c r="Q2571">
        <v>100</v>
      </c>
      <c r="R2571" s="49" t="s">
        <v>4441</v>
      </c>
      <c r="S2571" s="49" t="s">
        <v>4440</v>
      </c>
      <c r="T2571" t="s">
        <v>84</v>
      </c>
      <c r="U2571" t="s">
        <v>36</v>
      </c>
      <c r="V2571" t="s">
        <v>85</v>
      </c>
      <c r="W2571" t="str">
        <f t="shared" ca="1" si="120"/>
        <v/>
      </c>
      <c r="X2571" t="str">
        <f t="shared" si="121"/>
        <v/>
      </c>
      <c r="Y2571" t="str">
        <f t="shared" ca="1" si="122"/>
        <v/>
      </c>
    </row>
    <row r="2572" spans="1:25" x14ac:dyDescent="0.25">
      <c r="A2572">
        <v>689</v>
      </c>
      <c r="B2572" t="s">
        <v>100</v>
      </c>
      <c r="C2572" t="s">
        <v>79</v>
      </c>
      <c r="D2572" t="s">
        <v>80</v>
      </c>
      <c r="E2572" t="s">
        <v>22</v>
      </c>
      <c r="F2572" t="s">
        <v>81</v>
      </c>
      <c r="G2572" t="s">
        <v>4442</v>
      </c>
      <c r="H2572" t="s">
        <v>35</v>
      </c>
      <c r="I2572" t="s">
        <v>35</v>
      </c>
      <c r="J2572" s="49" t="s">
        <v>4443</v>
      </c>
      <c r="K2572" t="s">
        <v>82</v>
      </c>
      <c r="L2572" t="s">
        <v>83</v>
      </c>
      <c r="M2572" s="50">
        <v>42625</v>
      </c>
      <c r="N2572" s="50">
        <v>42625</v>
      </c>
      <c r="O2572" s="51">
        <v>1</v>
      </c>
      <c r="P2572" s="51">
        <v>0</v>
      </c>
      <c r="Q2572">
        <v>100</v>
      </c>
      <c r="R2572" s="49" t="s">
        <v>4444</v>
      </c>
      <c r="S2572" s="49" t="s">
        <v>4443</v>
      </c>
      <c r="T2572" t="s">
        <v>84</v>
      </c>
      <c r="U2572" t="s">
        <v>36</v>
      </c>
      <c r="V2572" t="s">
        <v>85</v>
      </c>
      <c r="W2572" t="str">
        <f t="shared" ca="1" si="120"/>
        <v/>
      </c>
      <c r="X2572" t="str">
        <f t="shared" si="121"/>
        <v/>
      </c>
      <c r="Y2572" t="str">
        <f t="shared" ca="1" si="122"/>
        <v/>
      </c>
    </row>
    <row r="2573" spans="1:25" x14ac:dyDescent="0.25">
      <c r="A2573">
        <v>693</v>
      </c>
      <c r="B2573" t="s">
        <v>100</v>
      </c>
      <c r="C2573" t="s">
        <v>79</v>
      </c>
      <c r="D2573" t="s">
        <v>80</v>
      </c>
      <c r="E2573" t="s">
        <v>28</v>
      </c>
      <c r="F2573" t="s">
        <v>81</v>
      </c>
      <c r="G2573" t="s">
        <v>4445</v>
      </c>
      <c r="H2573" t="s">
        <v>35</v>
      </c>
      <c r="I2573" t="s">
        <v>35</v>
      </c>
      <c r="J2573" s="49" t="s">
        <v>11600</v>
      </c>
      <c r="K2573" t="s">
        <v>82</v>
      </c>
      <c r="L2573" t="s">
        <v>83</v>
      </c>
      <c r="M2573" s="50">
        <v>42618</v>
      </c>
      <c r="N2573" s="50">
        <v>42643</v>
      </c>
      <c r="O2573" s="51">
        <v>40</v>
      </c>
      <c r="P2573" s="51">
        <v>0</v>
      </c>
      <c r="Q2573">
        <v>90</v>
      </c>
      <c r="R2573" s="49" t="s">
        <v>4446</v>
      </c>
      <c r="S2573" s="49" t="s">
        <v>86</v>
      </c>
      <c r="T2573" t="s">
        <v>84</v>
      </c>
      <c r="U2573" t="s">
        <v>36</v>
      </c>
      <c r="V2573" t="s">
        <v>85</v>
      </c>
      <c r="W2573" t="str">
        <f t="shared" ca="1" si="120"/>
        <v/>
      </c>
      <c r="X2573" t="str">
        <f t="shared" si="121"/>
        <v/>
      </c>
      <c r="Y2573">
        <f t="shared" ca="1" si="122"/>
        <v>1</v>
      </c>
    </row>
    <row r="2574" spans="1:25" x14ac:dyDescent="0.25">
      <c r="A2574">
        <v>701</v>
      </c>
      <c r="B2574" t="s">
        <v>100</v>
      </c>
      <c r="C2574" t="s">
        <v>79</v>
      </c>
      <c r="D2574" t="s">
        <v>80</v>
      </c>
      <c r="E2574" t="s">
        <v>22</v>
      </c>
      <c r="F2574" t="s">
        <v>81</v>
      </c>
      <c r="G2574" t="s">
        <v>4447</v>
      </c>
      <c r="H2574" t="s">
        <v>35</v>
      </c>
      <c r="I2574" t="s">
        <v>35</v>
      </c>
      <c r="J2574" s="49" t="s">
        <v>4448</v>
      </c>
      <c r="K2574" t="s">
        <v>82</v>
      </c>
      <c r="L2574" t="s">
        <v>83</v>
      </c>
      <c r="M2574" s="50">
        <v>42625</v>
      </c>
      <c r="N2574" s="50">
        <v>42625</v>
      </c>
      <c r="O2574" s="51">
        <v>4</v>
      </c>
      <c r="P2574" s="51">
        <v>0</v>
      </c>
      <c r="Q2574">
        <v>100</v>
      </c>
      <c r="R2574" s="49" t="s">
        <v>4449</v>
      </c>
      <c r="S2574" s="49" t="s">
        <v>4448</v>
      </c>
      <c r="T2574" t="s">
        <v>84</v>
      </c>
      <c r="U2574" t="s">
        <v>36</v>
      </c>
      <c r="V2574" t="s">
        <v>85</v>
      </c>
      <c r="W2574" t="str">
        <f t="shared" ca="1" si="120"/>
        <v/>
      </c>
      <c r="X2574" t="str">
        <f t="shared" si="121"/>
        <v/>
      </c>
      <c r="Y2574" t="str">
        <f t="shared" ca="1" si="122"/>
        <v/>
      </c>
    </row>
    <row r="2575" spans="1:25" x14ac:dyDescent="0.25">
      <c r="A2575">
        <v>703</v>
      </c>
      <c r="B2575" t="s">
        <v>100</v>
      </c>
      <c r="C2575" t="s">
        <v>79</v>
      </c>
      <c r="D2575" t="s">
        <v>80</v>
      </c>
      <c r="E2575" t="s">
        <v>22</v>
      </c>
      <c r="F2575" t="s">
        <v>81</v>
      </c>
      <c r="G2575" t="s">
        <v>4450</v>
      </c>
      <c r="H2575" t="s">
        <v>35</v>
      </c>
      <c r="I2575" t="s">
        <v>35</v>
      </c>
      <c r="J2575" s="49" t="s">
        <v>4451</v>
      </c>
      <c r="K2575" t="s">
        <v>82</v>
      </c>
      <c r="L2575" t="s">
        <v>83</v>
      </c>
      <c r="M2575" s="50">
        <v>42625</v>
      </c>
      <c r="N2575" s="50">
        <v>42626</v>
      </c>
      <c r="O2575" s="51">
        <v>8</v>
      </c>
      <c r="P2575" s="51">
        <v>0</v>
      </c>
      <c r="Q2575">
        <v>100</v>
      </c>
      <c r="R2575" s="49" t="s">
        <v>4452</v>
      </c>
      <c r="S2575" s="49" t="s">
        <v>4451</v>
      </c>
      <c r="T2575" t="s">
        <v>84</v>
      </c>
      <c r="U2575" t="s">
        <v>36</v>
      </c>
      <c r="V2575" t="s">
        <v>85</v>
      </c>
      <c r="W2575" t="str">
        <f t="shared" ca="1" si="120"/>
        <v/>
      </c>
      <c r="X2575">
        <f t="shared" si="121"/>
        <v>1</v>
      </c>
      <c r="Y2575" t="str">
        <f t="shared" ca="1" si="122"/>
        <v/>
      </c>
    </row>
    <row r="2576" spans="1:25" x14ac:dyDescent="0.25">
      <c r="A2576">
        <v>738</v>
      </c>
      <c r="B2576" t="s">
        <v>100</v>
      </c>
      <c r="C2576" t="s">
        <v>79</v>
      </c>
      <c r="D2576" t="s">
        <v>80</v>
      </c>
      <c r="E2576" t="s">
        <v>22</v>
      </c>
      <c r="F2576" t="s">
        <v>81</v>
      </c>
      <c r="G2576" t="s">
        <v>4453</v>
      </c>
      <c r="H2576" t="s">
        <v>35</v>
      </c>
      <c r="I2576" t="s">
        <v>35</v>
      </c>
      <c r="J2576" s="49" t="s">
        <v>4454</v>
      </c>
      <c r="K2576" t="s">
        <v>82</v>
      </c>
      <c r="L2576" t="s">
        <v>83</v>
      </c>
      <c r="M2576" s="50">
        <v>42625</v>
      </c>
      <c r="N2576" s="50">
        <v>42625</v>
      </c>
      <c r="O2576" s="51">
        <v>0.20000000298023224</v>
      </c>
      <c r="P2576" s="51">
        <v>0</v>
      </c>
      <c r="Q2576">
        <v>100</v>
      </c>
      <c r="R2576" s="49" t="s">
        <v>4455</v>
      </c>
      <c r="S2576" s="49" t="s">
        <v>4455</v>
      </c>
      <c r="T2576" t="s">
        <v>84</v>
      </c>
      <c r="U2576" t="s">
        <v>36</v>
      </c>
      <c r="V2576" t="s">
        <v>85</v>
      </c>
      <c r="W2576" t="str">
        <f t="shared" ca="1" si="120"/>
        <v/>
      </c>
      <c r="X2576" t="str">
        <f t="shared" si="121"/>
        <v/>
      </c>
      <c r="Y2576" t="str">
        <f t="shared" ca="1" si="122"/>
        <v/>
      </c>
    </row>
    <row r="2577" spans="1:25" x14ac:dyDescent="0.25">
      <c r="A2577">
        <v>972</v>
      </c>
      <c r="B2577" t="s">
        <v>100</v>
      </c>
      <c r="C2577" t="s">
        <v>79</v>
      </c>
      <c r="D2577" t="s">
        <v>80</v>
      </c>
      <c r="E2577" t="s">
        <v>22</v>
      </c>
      <c r="F2577" t="s">
        <v>81</v>
      </c>
      <c r="G2577" t="s">
        <v>4456</v>
      </c>
      <c r="H2577" t="s">
        <v>35</v>
      </c>
      <c r="I2577" t="s">
        <v>35</v>
      </c>
      <c r="J2577" s="49" t="s">
        <v>4457</v>
      </c>
      <c r="K2577" t="s">
        <v>82</v>
      </c>
      <c r="L2577" t="s">
        <v>83</v>
      </c>
      <c r="M2577" s="50">
        <v>42625</v>
      </c>
      <c r="N2577" s="50">
        <v>42626</v>
      </c>
      <c r="O2577" s="51">
        <v>2</v>
      </c>
      <c r="P2577" s="51">
        <v>0</v>
      </c>
      <c r="Q2577">
        <v>100</v>
      </c>
      <c r="R2577" s="49" t="s">
        <v>4458</v>
      </c>
      <c r="S2577" s="49" t="s">
        <v>4457</v>
      </c>
      <c r="T2577" t="s">
        <v>84</v>
      </c>
      <c r="U2577" t="s">
        <v>36</v>
      </c>
      <c r="V2577" t="s">
        <v>85</v>
      </c>
      <c r="W2577" t="str">
        <f t="shared" ca="1" si="120"/>
        <v/>
      </c>
      <c r="X2577">
        <f t="shared" si="121"/>
        <v>1</v>
      </c>
      <c r="Y2577" t="str">
        <f t="shared" ca="1" si="122"/>
        <v/>
      </c>
    </row>
    <row r="2578" spans="1:25" x14ac:dyDescent="0.25">
      <c r="A2578">
        <v>973</v>
      </c>
      <c r="B2578" t="s">
        <v>100</v>
      </c>
      <c r="C2578" t="s">
        <v>79</v>
      </c>
      <c r="D2578" t="s">
        <v>80</v>
      </c>
      <c r="E2578" t="s">
        <v>22</v>
      </c>
      <c r="F2578" t="s">
        <v>81</v>
      </c>
      <c r="G2578" t="s">
        <v>4459</v>
      </c>
      <c r="H2578" t="s">
        <v>35</v>
      </c>
      <c r="I2578" t="s">
        <v>35</v>
      </c>
      <c r="J2578" s="49" t="s">
        <v>4460</v>
      </c>
      <c r="K2578" t="s">
        <v>82</v>
      </c>
      <c r="L2578" t="s">
        <v>83</v>
      </c>
      <c r="M2578" s="50">
        <v>42625</v>
      </c>
      <c r="N2578" s="50">
        <v>42626</v>
      </c>
      <c r="O2578" s="51">
        <v>1</v>
      </c>
      <c r="P2578" s="51">
        <v>0</v>
      </c>
      <c r="Q2578">
        <v>100</v>
      </c>
      <c r="R2578" s="49" t="s">
        <v>4458</v>
      </c>
      <c r="S2578" s="49" t="s">
        <v>4460</v>
      </c>
      <c r="T2578" t="s">
        <v>84</v>
      </c>
      <c r="U2578" t="s">
        <v>36</v>
      </c>
      <c r="V2578" t="s">
        <v>85</v>
      </c>
      <c r="W2578" t="str">
        <f t="shared" ca="1" si="120"/>
        <v/>
      </c>
      <c r="X2578">
        <f t="shared" si="121"/>
        <v>1</v>
      </c>
      <c r="Y2578" t="str">
        <f t="shared" ca="1" si="122"/>
        <v/>
      </c>
    </row>
    <row r="2579" spans="1:25" x14ac:dyDescent="0.25">
      <c r="A2579">
        <v>974</v>
      </c>
      <c r="B2579" t="s">
        <v>100</v>
      </c>
      <c r="C2579" t="s">
        <v>79</v>
      </c>
      <c r="D2579" t="s">
        <v>80</v>
      </c>
      <c r="E2579" t="s">
        <v>22</v>
      </c>
      <c r="F2579" t="s">
        <v>81</v>
      </c>
      <c r="G2579" t="s">
        <v>4461</v>
      </c>
      <c r="H2579" t="s">
        <v>35</v>
      </c>
      <c r="I2579" t="s">
        <v>35</v>
      </c>
      <c r="J2579" s="49" t="s">
        <v>4462</v>
      </c>
      <c r="K2579" t="s">
        <v>82</v>
      </c>
      <c r="L2579" t="s">
        <v>83</v>
      </c>
      <c r="M2579" s="50">
        <v>42626</v>
      </c>
      <c r="N2579" s="50">
        <v>42626</v>
      </c>
      <c r="O2579" s="51">
        <v>0.20000000298023224</v>
      </c>
      <c r="P2579" s="51">
        <v>0</v>
      </c>
      <c r="Q2579">
        <v>100</v>
      </c>
      <c r="R2579" s="49" t="s">
        <v>4463</v>
      </c>
      <c r="S2579" s="49" t="s">
        <v>4462</v>
      </c>
      <c r="T2579" t="s">
        <v>84</v>
      </c>
      <c r="U2579" t="s">
        <v>36</v>
      </c>
      <c r="V2579" t="s">
        <v>85</v>
      </c>
      <c r="W2579" t="str">
        <f t="shared" ca="1" si="120"/>
        <v/>
      </c>
      <c r="X2579" t="str">
        <f t="shared" si="121"/>
        <v/>
      </c>
      <c r="Y2579" t="str">
        <f t="shared" ca="1" si="122"/>
        <v/>
      </c>
    </row>
    <row r="2580" spans="1:25" x14ac:dyDescent="0.25">
      <c r="A2580">
        <v>975</v>
      </c>
      <c r="B2580" t="s">
        <v>100</v>
      </c>
      <c r="C2580" t="s">
        <v>79</v>
      </c>
      <c r="D2580" t="s">
        <v>80</v>
      </c>
      <c r="E2580" t="s">
        <v>22</v>
      </c>
      <c r="F2580" t="s">
        <v>81</v>
      </c>
      <c r="G2580" t="s">
        <v>4464</v>
      </c>
      <c r="H2580" t="s">
        <v>35</v>
      </c>
      <c r="I2580" t="s">
        <v>35</v>
      </c>
      <c r="J2580" s="49" t="s">
        <v>4465</v>
      </c>
      <c r="K2580" t="s">
        <v>82</v>
      </c>
      <c r="L2580" t="s">
        <v>83</v>
      </c>
      <c r="M2580" s="50">
        <v>42626</v>
      </c>
      <c r="N2580" s="50">
        <v>42626</v>
      </c>
      <c r="O2580" s="51">
        <v>0.20000000298023224</v>
      </c>
      <c r="P2580" s="51">
        <v>0</v>
      </c>
      <c r="Q2580">
        <v>100</v>
      </c>
      <c r="R2580" s="49" t="s">
        <v>4463</v>
      </c>
      <c r="S2580" s="49" t="s">
        <v>4465</v>
      </c>
      <c r="T2580" t="s">
        <v>84</v>
      </c>
      <c r="U2580" t="s">
        <v>36</v>
      </c>
      <c r="V2580" t="s">
        <v>85</v>
      </c>
      <c r="W2580" t="str">
        <f t="shared" ca="1" si="120"/>
        <v/>
      </c>
      <c r="X2580" t="str">
        <f t="shared" si="121"/>
        <v/>
      </c>
      <c r="Y2580" t="str">
        <f t="shared" ca="1" si="122"/>
        <v/>
      </c>
    </row>
    <row r="2581" spans="1:25" x14ac:dyDescent="0.25">
      <c r="A2581">
        <v>976</v>
      </c>
      <c r="B2581" t="s">
        <v>100</v>
      </c>
      <c r="C2581" t="s">
        <v>79</v>
      </c>
      <c r="D2581" t="s">
        <v>80</v>
      </c>
      <c r="E2581" t="s">
        <v>22</v>
      </c>
      <c r="F2581" t="s">
        <v>81</v>
      </c>
      <c r="G2581" t="s">
        <v>4466</v>
      </c>
      <c r="H2581" t="s">
        <v>35</v>
      </c>
      <c r="I2581" t="s">
        <v>35</v>
      </c>
      <c r="J2581" s="49" t="s">
        <v>4467</v>
      </c>
      <c r="K2581" t="s">
        <v>82</v>
      </c>
      <c r="L2581" t="s">
        <v>83</v>
      </c>
      <c r="M2581" s="50">
        <v>42626</v>
      </c>
      <c r="N2581" s="50">
        <v>42626</v>
      </c>
      <c r="O2581" s="51">
        <v>0.20000000298023224</v>
      </c>
      <c r="P2581" s="51">
        <v>0</v>
      </c>
      <c r="Q2581">
        <v>100</v>
      </c>
      <c r="R2581" s="49" t="s">
        <v>4463</v>
      </c>
      <c r="S2581" s="49" t="s">
        <v>4467</v>
      </c>
      <c r="T2581" t="s">
        <v>84</v>
      </c>
      <c r="U2581" t="s">
        <v>36</v>
      </c>
      <c r="V2581" t="s">
        <v>85</v>
      </c>
      <c r="W2581" t="str">
        <f t="shared" ca="1" si="120"/>
        <v/>
      </c>
      <c r="X2581" t="str">
        <f t="shared" si="121"/>
        <v/>
      </c>
      <c r="Y2581" t="str">
        <f t="shared" ca="1" si="122"/>
        <v/>
      </c>
    </row>
    <row r="2582" spans="1:25" x14ac:dyDescent="0.25">
      <c r="A2582">
        <v>1025</v>
      </c>
      <c r="B2582" t="s">
        <v>100</v>
      </c>
      <c r="C2582" t="s">
        <v>79</v>
      </c>
      <c r="D2582" t="s">
        <v>80</v>
      </c>
      <c r="E2582" t="s">
        <v>22</v>
      </c>
      <c r="F2582" t="s">
        <v>81</v>
      </c>
      <c r="G2582" t="s">
        <v>4468</v>
      </c>
      <c r="H2582" t="s">
        <v>35</v>
      </c>
      <c r="I2582" t="s">
        <v>35</v>
      </c>
      <c r="J2582" s="49" t="s">
        <v>4469</v>
      </c>
      <c r="K2582" t="s">
        <v>82</v>
      </c>
      <c r="L2582" t="s">
        <v>83</v>
      </c>
      <c r="M2582" s="50">
        <v>42626</v>
      </c>
      <c r="N2582" s="50">
        <v>42626</v>
      </c>
      <c r="O2582" s="51">
        <v>0.20000000298023224</v>
      </c>
      <c r="P2582" s="51">
        <v>0</v>
      </c>
      <c r="Q2582">
        <v>100</v>
      </c>
      <c r="R2582" s="49" t="s">
        <v>4470</v>
      </c>
      <c r="S2582" s="49" t="s">
        <v>4469</v>
      </c>
      <c r="T2582" t="s">
        <v>84</v>
      </c>
      <c r="U2582" t="s">
        <v>36</v>
      </c>
      <c r="V2582" t="s">
        <v>85</v>
      </c>
      <c r="W2582" t="str">
        <f t="shared" ca="1" si="120"/>
        <v/>
      </c>
      <c r="X2582" t="str">
        <f t="shared" si="121"/>
        <v/>
      </c>
      <c r="Y2582" t="str">
        <f t="shared" ca="1" si="122"/>
        <v/>
      </c>
    </row>
    <row r="2583" spans="1:25" x14ac:dyDescent="0.25">
      <c r="A2583">
        <v>1026</v>
      </c>
      <c r="B2583" t="s">
        <v>100</v>
      </c>
      <c r="C2583" t="s">
        <v>79</v>
      </c>
      <c r="D2583" t="s">
        <v>80</v>
      </c>
      <c r="E2583" t="s">
        <v>22</v>
      </c>
      <c r="F2583" t="s">
        <v>81</v>
      </c>
      <c r="G2583" t="s">
        <v>4471</v>
      </c>
      <c r="H2583" t="s">
        <v>35</v>
      </c>
      <c r="I2583" t="s">
        <v>35</v>
      </c>
      <c r="J2583" s="49" t="s">
        <v>4472</v>
      </c>
      <c r="K2583" t="s">
        <v>82</v>
      </c>
      <c r="L2583" t="s">
        <v>83</v>
      </c>
      <c r="M2583" s="50">
        <v>42626</v>
      </c>
      <c r="N2583" s="50">
        <v>42626</v>
      </c>
      <c r="O2583" s="51">
        <v>0.20000000298023224</v>
      </c>
      <c r="P2583" s="51">
        <v>0</v>
      </c>
      <c r="Q2583">
        <v>100</v>
      </c>
      <c r="R2583" s="49" t="s">
        <v>4470</v>
      </c>
      <c r="S2583" s="49" t="s">
        <v>4472</v>
      </c>
      <c r="T2583" t="s">
        <v>84</v>
      </c>
      <c r="U2583" t="s">
        <v>36</v>
      </c>
      <c r="V2583" t="s">
        <v>85</v>
      </c>
      <c r="W2583" t="str">
        <f t="shared" ca="1" si="120"/>
        <v/>
      </c>
      <c r="X2583" t="str">
        <f t="shared" si="121"/>
        <v/>
      </c>
      <c r="Y2583" t="str">
        <f t="shared" ca="1" si="122"/>
        <v/>
      </c>
    </row>
    <row r="2584" spans="1:25" x14ac:dyDescent="0.25">
      <c r="A2584">
        <v>1027</v>
      </c>
      <c r="B2584" t="s">
        <v>100</v>
      </c>
      <c r="C2584" t="s">
        <v>79</v>
      </c>
      <c r="D2584" t="s">
        <v>80</v>
      </c>
      <c r="E2584" t="s">
        <v>22</v>
      </c>
      <c r="F2584" t="s">
        <v>81</v>
      </c>
      <c r="G2584" t="s">
        <v>4473</v>
      </c>
      <c r="H2584" t="s">
        <v>35</v>
      </c>
      <c r="I2584" t="s">
        <v>35</v>
      </c>
      <c r="J2584" s="49" t="s">
        <v>4474</v>
      </c>
      <c r="K2584" t="s">
        <v>82</v>
      </c>
      <c r="L2584" t="s">
        <v>83</v>
      </c>
      <c r="M2584" s="50">
        <v>42626</v>
      </c>
      <c r="N2584" s="50">
        <v>42626</v>
      </c>
      <c r="O2584" s="51">
        <v>0.20000000298023224</v>
      </c>
      <c r="P2584" s="51">
        <v>0</v>
      </c>
      <c r="Q2584">
        <v>100</v>
      </c>
      <c r="R2584" s="49" t="s">
        <v>4470</v>
      </c>
      <c r="S2584" s="49" t="s">
        <v>4474</v>
      </c>
      <c r="T2584" t="s">
        <v>84</v>
      </c>
      <c r="U2584" t="s">
        <v>36</v>
      </c>
      <c r="V2584" t="s">
        <v>85</v>
      </c>
      <c r="W2584" t="str">
        <f t="shared" ca="1" si="120"/>
        <v/>
      </c>
      <c r="X2584" t="str">
        <f t="shared" si="121"/>
        <v/>
      </c>
      <c r="Y2584" t="str">
        <f t="shared" ca="1" si="122"/>
        <v/>
      </c>
    </row>
    <row r="2585" spans="1:25" x14ac:dyDescent="0.25">
      <c r="A2585">
        <v>1028</v>
      </c>
      <c r="B2585" t="s">
        <v>100</v>
      </c>
      <c r="C2585" t="s">
        <v>79</v>
      </c>
      <c r="D2585" t="s">
        <v>80</v>
      </c>
      <c r="E2585" t="s">
        <v>22</v>
      </c>
      <c r="F2585" t="s">
        <v>81</v>
      </c>
      <c r="G2585" t="s">
        <v>4475</v>
      </c>
      <c r="H2585" t="s">
        <v>35</v>
      </c>
      <c r="I2585" t="s">
        <v>35</v>
      </c>
      <c r="J2585" s="49" t="s">
        <v>4476</v>
      </c>
      <c r="K2585" t="s">
        <v>82</v>
      </c>
      <c r="L2585" t="s">
        <v>83</v>
      </c>
      <c r="M2585" s="50">
        <v>42626</v>
      </c>
      <c r="N2585" s="50">
        <v>42626</v>
      </c>
      <c r="O2585" s="51">
        <v>3</v>
      </c>
      <c r="P2585" s="51">
        <v>0</v>
      </c>
      <c r="Q2585">
        <v>100</v>
      </c>
      <c r="R2585" s="49" t="s">
        <v>4470</v>
      </c>
      <c r="S2585" s="49" t="s">
        <v>4476</v>
      </c>
      <c r="T2585" t="s">
        <v>84</v>
      </c>
      <c r="U2585" t="s">
        <v>36</v>
      </c>
      <c r="V2585" t="s">
        <v>85</v>
      </c>
      <c r="W2585" t="str">
        <f t="shared" ca="1" si="120"/>
        <v/>
      </c>
      <c r="X2585" t="str">
        <f t="shared" si="121"/>
        <v/>
      </c>
      <c r="Y2585" t="str">
        <f t="shared" ca="1" si="122"/>
        <v/>
      </c>
    </row>
    <row r="2586" spans="1:25" x14ac:dyDescent="0.25">
      <c r="A2586">
        <v>1029</v>
      </c>
      <c r="B2586" t="s">
        <v>100</v>
      </c>
      <c r="C2586" t="s">
        <v>79</v>
      </c>
      <c r="D2586" t="s">
        <v>80</v>
      </c>
      <c r="E2586" t="s">
        <v>22</v>
      </c>
      <c r="F2586" t="s">
        <v>81</v>
      </c>
      <c r="G2586" t="s">
        <v>4477</v>
      </c>
      <c r="H2586" t="s">
        <v>35</v>
      </c>
      <c r="I2586" t="s">
        <v>35</v>
      </c>
      <c r="J2586" s="49" t="s">
        <v>4478</v>
      </c>
      <c r="K2586" t="s">
        <v>82</v>
      </c>
      <c r="L2586" t="s">
        <v>83</v>
      </c>
      <c r="M2586" s="50">
        <v>42626</v>
      </c>
      <c r="N2586" s="50">
        <v>42626</v>
      </c>
      <c r="O2586" s="51">
        <v>0.20000000298023224</v>
      </c>
      <c r="P2586" s="51">
        <v>0</v>
      </c>
      <c r="Q2586">
        <v>100</v>
      </c>
      <c r="R2586" s="49" t="s">
        <v>4470</v>
      </c>
      <c r="S2586" s="49" t="s">
        <v>4478</v>
      </c>
      <c r="T2586" t="s">
        <v>84</v>
      </c>
      <c r="U2586" t="s">
        <v>36</v>
      </c>
      <c r="V2586" t="s">
        <v>85</v>
      </c>
      <c r="W2586" t="str">
        <f t="shared" ca="1" si="120"/>
        <v/>
      </c>
      <c r="X2586" t="str">
        <f t="shared" si="121"/>
        <v/>
      </c>
      <c r="Y2586" t="str">
        <f t="shared" ca="1" si="122"/>
        <v/>
      </c>
    </row>
    <row r="2587" spans="1:25" x14ac:dyDescent="0.25">
      <c r="A2587">
        <v>1055</v>
      </c>
      <c r="B2587" t="s">
        <v>100</v>
      </c>
      <c r="C2587" t="s">
        <v>79</v>
      </c>
      <c r="D2587" t="s">
        <v>80</v>
      </c>
      <c r="E2587" t="s">
        <v>28</v>
      </c>
      <c r="F2587" t="s">
        <v>81</v>
      </c>
      <c r="G2587" t="s">
        <v>4479</v>
      </c>
      <c r="H2587" t="s">
        <v>35</v>
      </c>
      <c r="I2587" t="s">
        <v>35</v>
      </c>
      <c r="J2587" s="49" t="s">
        <v>4480</v>
      </c>
      <c r="K2587" t="s">
        <v>82</v>
      </c>
      <c r="L2587" t="s">
        <v>83</v>
      </c>
      <c r="M2587" s="50">
        <v>42627</v>
      </c>
      <c r="N2587" s="50">
        <v>42636</v>
      </c>
      <c r="O2587" s="51">
        <v>2</v>
      </c>
      <c r="P2587" s="51">
        <v>0</v>
      </c>
      <c r="Q2587">
        <v>10</v>
      </c>
      <c r="R2587" s="49" t="s">
        <v>4481</v>
      </c>
      <c r="S2587" s="49" t="s">
        <v>86</v>
      </c>
      <c r="T2587" t="s">
        <v>84</v>
      </c>
      <c r="U2587" t="s">
        <v>36</v>
      </c>
      <c r="V2587" t="s">
        <v>85</v>
      </c>
      <c r="W2587" t="str">
        <f t="shared" ca="1" si="120"/>
        <v/>
      </c>
      <c r="X2587" t="str">
        <f t="shared" si="121"/>
        <v/>
      </c>
      <c r="Y2587">
        <f t="shared" ca="1" si="122"/>
        <v>1</v>
      </c>
    </row>
    <row r="2588" spans="1:25" x14ac:dyDescent="0.25">
      <c r="A2588">
        <v>1081</v>
      </c>
      <c r="B2588" t="s">
        <v>100</v>
      </c>
      <c r="C2588" t="s">
        <v>79</v>
      </c>
      <c r="D2588" t="s">
        <v>80</v>
      </c>
      <c r="E2588" t="s">
        <v>22</v>
      </c>
      <c r="F2588" t="s">
        <v>88</v>
      </c>
      <c r="G2588" t="s">
        <v>4482</v>
      </c>
      <c r="H2588" t="s">
        <v>35</v>
      </c>
      <c r="I2588" t="s">
        <v>35</v>
      </c>
      <c r="J2588" s="49" t="s">
        <v>4483</v>
      </c>
      <c r="K2588" t="s">
        <v>82</v>
      </c>
      <c r="L2588" t="s">
        <v>83</v>
      </c>
      <c r="M2588" s="50">
        <v>42627</v>
      </c>
      <c r="N2588" s="50">
        <v>42627</v>
      </c>
      <c r="O2588" s="51">
        <v>0.5</v>
      </c>
      <c r="P2588" s="51">
        <v>0</v>
      </c>
      <c r="Q2588">
        <v>100</v>
      </c>
      <c r="R2588" s="49" t="s">
        <v>4484</v>
      </c>
      <c r="S2588" s="49" t="s">
        <v>4483</v>
      </c>
      <c r="T2588" t="s">
        <v>84</v>
      </c>
      <c r="U2588" t="s">
        <v>36</v>
      </c>
      <c r="V2588" t="s">
        <v>85</v>
      </c>
      <c r="W2588" t="str">
        <f t="shared" ca="1" si="120"/>
        <v/>
      </c>
      <c r="X2588" t="str">
        <f t="shared" si="121"/>
        <v/>
      </c>
      <c r="Y2588" t="str">
        <f t="shared" ca="1" si="122"/>
        <v/>
      </c>
    </row>
    <row r="2589" spans="1:25" x14ac:dyDescent="0.25">
      <c r="A2589">
        <v>1082</v>
      </c>
      <c r="B2589" t="s">
        <v>100</v>
      </c>
      <c r="C2589" t="s">
        <v>79</v>
      </c>
      <c r="D2589" t="s">
        <v>80</v>
      </c>
      <c r="E2589" t="s">
        <v>28</v>
      </c>
      <c r="F2589" t="s">
        <v>81</v>
      </c>
      <c r="G2589" t="s">
        <v>4485</v>
      </c>
      <c r="H2589" t="s">
        <v>35</v>
      </c>
      <c r="I2589" t="s">
        <v>35</v>
      </c>
      <c r="J2589" s="49" t="s">
        <v>4486</v>
      </c>
      <c r="K2589" t="s">
        <v>82</v>
      </c>
      <c r="L2589" t="s">
        <v>83</v>
      </c>
      <c r="M2589" s="50">
        <v>42627</v>
      </c>
      <c r="N2589" s="50">
        <v>42643</v>
      </c>
      <c r="O2589" s="51">
        <v>26</v>
      </c>
      <c r="P2589" s="51">
        <v>0</v>
      </c>
      <c r="Q2589">
        <v>20</v>
      </c>
      <c r="R2589" s="49" t="s">
        <v>4487</v>
      </c>
      <c r="S2589" s="49" t="s">
        <v>86</v>
      </c>
      <c r="T2589" t="s">
        <v>84</v>
      </c>
      <c r="U2589" t="s">
        <v>36</v>
      </c>
      <c r="V2589" t="s">
        <v>85</v>
      </c>
      <c r="W2589" t="str">
        <f t="shared" ca="1" si="120"/>
        <v/>
      </c>
      <c r="X2589" t="str">
        <f t="shared" si="121"/>
        <v/>
      </c>
      <c r="Y2589">
        <f t="shared" ca="1" si="122"/>
        <v>1</v>
      </c>
    </row>
    <row r="2590" spans="1:25" x14ac:dyDescent="0.25">
      <c r="A2590">
        <v>1088</v>
      </c>
      <c r="B2590" t="s">
        <v>100</v>
      </c>
      <c r="C2590" t="s">
        <v>79</v>
      </c>
      <c r="D2590" t="s">
        <v>80</v>
      </c>
      <c r="E2590" t="s">
        <v>22</v>
      </c>
      <c r="F2590" t="s">
        <v>81</v>
      </c>
      <c r="G2590" t="s">
        <v>4488</v>
      </c>
      <c r="H2590" t="s">
        <v>35</v>
      </c>
      <c r="I2590" t="s">
        <v>35</v>
      </c>
      <c r="J2590" s="49" t="s">
        <v>4489</v>
      </c>
      <c r="K2590" t="s">
        <v>82</v>
      </c>
      <c r="L2590" t="s">
        <v>83</v>
      </c>
      <c r="M2590" s="50">
        <v>42627</v>
      </c>
      <c r="N2590" s="50">
        <v>42627</v>
      </c>
      <c r="O2590" s="51">
        <v>0.5</v>
      </c>
      <c r="P2590" s="51">
        <v>0</v>
      </c>
      <c r="Q2590">
        <v>100</v>
      </c>
      <c r="R2590" s="49" t="s">
        <v>4490</v>
      </c>
      <c r="S2590" s="49" t="s">
        <v>4489</v>
      </c>
      <c r="T2590" t="s">
        <v>84</v>
      </c>
      <c r="U2590" t="s">
        <v>36</v>
      </c>
      <c r="V2590" t="s">
        <v>85</v>
      </c>
      <c r="W2590" t="str">
        <f t="shared" ca="1" si="120"/>
        <v/>
      </c>
      <c r="X2590" t="str">
        <f t="shared" si="121"/>
        <v/>
      </c>
      <c r="Y2590" t="str">
        <f t="shared" ca="1" si="122"/>
        <v/>
      </c>
    </row>
    <row r="2591" spans="1:25" x14ac:dyDescent="0.25">
      <c r="A2591">
        <v>1091</v>
      </c>
      <c r="B2591" t="s">
        <v>100</v>
      </c>
      <c r="C2591" t="s">
        <v>79</v>
      </c>
      <c r="D2591" t="s">
        <v>80</v>
      </c>
      <c r="E2591" t="s">
        <v>22</v>
      </c>
      <c r="F2591" t="s">
        <v>81</v>
      </c>
      <c r="G2591" t="s">
        <v>4491</v>
      </c>
      <c r="H2591" t="s">
        <v>35</v>
      </c>
      <c r="I2591" t="s">
        <v>35</v>
      </c>
      <c r="J2591" s="49" t="s">
        <v>4492</v>
      </c>
      <c r="K2591" t="s">
        <v>82</v>
      </c>
      <c r="L2591" t="s">
        <v>83</v>
      </c>
      <c r="M2591" s="50">
        <v>42627</v>
      </c>
      <c r="N2591" s="50">
        <v>42627</v>
      </c>
      <c r="O2591" s="51">
        <v>0.10000000149011612</v>
      </c>
      <c r="P2591" s="51">
        <v>0</v>
      </c>
      <c r="Q2591">
        <v>100</v>
      </c>
      <c r="R2591" s="49" t="s">
        <v>4493</v>
      </c>
      <c r="S2591" s="49" t="s">
        <v>4492</v>
      </c>
      <c r="T2591" t="s">
        <v>84</v>
      </c>
      <c r="U2591" t="s">
        <v>36</v>
      </c>
      <c r="V2591" t="s">
        <v>85</v>
      </c>
      <c r="W2591" t="str">
        <f t="shared" ca="1" si="120"/>
        <v/>
      </c>
      <c r="X2591" t="str">
        <f t="shared" si="121"/>
        <v/>
      </c>
      <c r="Y2591" t="str">
        <f t="shared" ca="1" si="122"/>
        <v/>
      </c>
    </row>
    <row r="2592" spans="1:25" x14ac:dyDescent="0.25">
      <c r="A2592">
        <v>1098</v>
      </c>
      <c r="B2592" t="s">
        <v>100</v>
      </c>
      <c r="C2592" t="s">
        <v>79</v>
      </c>
      <c r="D2592" t="s">
        <v>80</v>
      </c>
      <c r="E2592" t="s">
        <v>22</v>
      </c>
      <c r="F2592" t="s">
        <v>88</v>
      </c>
      <c r="G2592" t="s">
        <v>4494</v>
      </c>
      <c r="H2592" t="s">
        <v>35</v>
      </c>
      <c r="I2592" t="s">
        <v>35</v>
      </c>
      <c r="J2592" s="49" t="s">
        <v>4495</v>
      </c>
      <c r="K2592" t="s">
        <v>82</v>
      </c>
      <c r="L2592" t="s">
        <v>83</v>
      </c>
      <c r="M2592" s="50">
        <v>42627</v>
      </c>
      <c r="N2592" s="50">
        <v>42627</v>
      </c>
      <c r="O2592" s="51">
        <v>0.5</v>
      </c>
      <c r="P2592" s="51">
        <v>0</v>
      </c>
      <c r="Q2592">
        <v>100</v>
      </c>
      <c r="R2592" s="49" t="s">
        <v>4496</v>
      </c>
      <c r="S2592" s="49" t="s">
        <v>4497</v>
      </c>
      <c r="T2592" t="s">
        <v>84</v>
      </c>
      <c r="U2592" t="s">
        <v>36</v>
      </c>
      <c r="V2592" t="s">
        <v>85</v>
      </c>
      <c r="W2592" t="str">
        <f t="shared" ca="1" si="120"/>
        <v/>
      </c>
      <c r="X2592" t="str">
        <f t="shared" si="121"/>
        <v/>
      </c>
      <c r="Y2592" t="str">
        <f t="shared" ca="1" si="122"/>
        <v/>
      </c>
    </row>
    <row r="2593" spans="1:25" x14ac:dyDescent="0.25">
      <c r="A2593">
        <v>1099</v>
      </c>
      <c r="B2593" t="s">
        <v>100</v>
      </c>
      <c r="C2593" t="s">
        <v>79</v>
      </c>
      <c r="D2593" t="s">
        <v>80</v>
      </c>
      <c r="E2593" t="s">
        <v>22</v>
      </c>
      <c r="F2593" t="s">
        <v>81</v>
      </c>
      <c r="G2593" t="s">
        <v>4498</v>
      </c>
      <c r="H2593" t="s">
        <v>35</v>
      </c>
      <c r="I2593" t="s">
        <v>35</v>
      </c>
      <c r="J2593" s="49" t="s">
        <v>4499</v>
      </c>
      <c r="K2593" t="s">
        <v>82</v>
      </c>
      <c r="L2593" t="s">
        <v>83</v>
      </c>
      <c r="M2593" s="50">
        <v>42627</v>
      </c>
      <c r="N2593" s="50">
        <v>42627</v>
      </c>
      <c r="O2593" s="51">
        <v>0.5</v>
      </c>
      <c r="P2593" s="51">
        <v>0</v>
      </c>
      <c r="Q2593">
        <v>100</v>
      </c>
      <c r="R2593" s="49" t="s">
        <v>4496</v>
      </c>
      <c r="S2593" s="49" t="s">
        <v>4500</v>
      </c>
      <c r="T2593" t="s">
        <v>84</v>
      </c>
      <c r="U2593" t="s">
        <v>36</v>
      </c>
      <c r="V2593" t="s">
        <v>85</v>
      </c>
      <c r="W2593" t="str">
        <f t="shared" ca="1" si="120"/>
        <v/>
      </c>
      <c r="X2593" t="str">
        <f t="shared" si="121"/>
        <v/>
      </c>
      <c r="Y2593" t="str">
        <f t="shared" ca="1" si="122"/>
        <v/>
      </c>
    </row>
    <row r="2594" spans="1:25" x14ac:dyDescent="0.25">
      <c r="A2594">
        <v>1117</v>
      </c>
      <c r="B2594" t="s">
        <v>100</v>
      </c>
      <c r="C2594" t="s">
        <v>79</v>
      </c>
      <c r="D2594" t="s">
        <v>80</v>
      </c>
      <c r="E2594" t="s">
        <v>22</v>
      </c>
      <c r="F2594" t="s">
        <v>81</v>
      </c>
      <c r="G2594" t="s">
        <v>4501</v>
      </c>
      <c r="H2594" t="s">
        <v>35</v>
      </c>
      <c r="I2594" t="s">
        <v>35</v>
      </c>
      <c r="J2594" s="49" t="s">
        <v>4502</v>
      </c>
      <c r="K2594" t="s">
        <v>82</v>
      </c>
      <c r="L2594" t="s">
        <v>83</v>
      </c>
      <c r="M2594" s="50">
        <v>42627</v>
      </c>
      <c r="N2594" s="50">
        <v>42627</v>
      </c>
      <c r="O2594" s="51">
        <v>0.10000000149011612</v>
      </c>
      <c r="P2594" s="51">
        <v>0</v>
      </c>
      <c r="Q2594">
        <v>100</v>
      </c>
      <c r="R2594" s="49" t="s">
        <v>4503</v>
      </c>
      <c r="S2594" s="49" t="s">
        <v>4502</v>
      </c>
      <c r="T2594" t="s">
        <v>84</v>
      </c>
      <c r="U2594" t="s">
        <v>36</v>
      </c>
      <c r="V2594" t="s">
        <v>85</v>
      </c>
      <c r="W2594" t="str">
        <f t="shared" ca="1" si="120"/>
        <v/>
      </c>
      <c r="X2594" t="str">
        <f t="shared" si="121"/>
        <v/>
      </c>
      <c r="Y2594" t="str">
        <f t="shared" ca="1" si="122"/>
        <v/>
      </c>
    </row>
    <row r="2595" spans="1:25" x14ac:dyDescent="0.25">
      <c r="A2595">
        <v>2012</v>
      </c>
      <c r="B2595" t="s">
        <v>100</v>
      </c>
      <c r="C2595" t="s">
        <v>79</v>
      </c>
      <c r="D2595" t="s">
        <v>80</v>
      </c>
      <c r="E2595" t="s">
        <v>22</v>
      </c>
      <c r="F2595" t="s">
        <v>81</v>
      </c>
      <c r="G2595" t="s">
        <v>4504</v>
      </c>
      <c r="H2595" t="s">
        <v>35</v>
      </c>
      <c r="I2595" t="s">
        <v>35</v>
      </c>
      <c r="J2595" s="49" t="s">
        <v>4505</v>
      </c>
      <c r="K2595" t="s">
        <v>82</v>
      </c>
      <c r="L2595" t="s">
        <v>83</v>
      </c>
      <c r="M2595" s="50">
        <v>42628</v>
      </c>
      <c r="N2595" s="50">
        <v>42628</v>
      </c>
      <c r="O2595" s="51">
        <v>1</v>
      </c>
      <c r="P2595" s="51">
        <v>0</v>
      </c>
      <c r="Q2595">
        <v>100</v>
      </c>
      <c r="R2595" s="49" t="s">
        <v>4506</v>
      </c>
      <c r="S2595" s="49" t="s">
        <v>4505</v>
      </c>
      <c r="T2595" t="s">
        <v>84</v>
      </c>
      <c r="U2595" t="s">
        <v>36</v>
      </c>
      <c r="V2595" t="s">
        <v>85</v>
      </c>
      <c r="W2595" t="str">
        <f t="shared" ca="1" si="120"/>
        <v/>
      </c>
      <c r="X2595" t="str">
        <f t="shared" si="121"/>
        <v/>
      </c>
      <c r="Y2595" t="str">
        <f t="shared" ca="1" si="122"/>
        <v/>
      </c>
    </row>
    <row r="2596" spans="1:25" x14ac:dyDescent="0.25">
      <c r="A2596">
        <v>2023</v>
      </c>
      <c r="B2596" t="s">
        <v>100</v>
      </c>
      <c r="C2596" t="s">
        <v>79</v>
      </c>
      <c r="D2596" t="s">
        <v>80</v>
      </c>
      <c r="E2596" t="s">
        <v>22</v>
      </c>
      <c r="F2596" t="s">
        <v>81</v>
      </c>
      <c r="G2596" t="s">
        <v>4507</v>
      </c>
      <c r="H2596" t="s">
        <v>35</v>
      </c>
      <c r="I2596" t="s">
        <v>35</v>
      </c>
      <c r="J2596" s="49" t="s">
        <v>4508</v>
      </c>
      <c r="K2596" t="s">
        <v>82</v>
      </c>
      <c r="L2596" t="s">
        <v>83</v>
      </c>
      <c r="M2596" s="50">
        <v>42628</v>
      </c>
      <c r="N2596" s="50">
        <v>42628</v>
      </c>
      <c r="O2596" s="51">
        <v>0.10000000149011612</v>
      </c>
      <c r="P2596" s="51">
        <v>0</v>
      </c>
      <c r="Q2596">
        <v>100</v>
      </c>
      <c r="R2596" s="49" t="s">
        <v>4509</v>
      </c>
      <c r="S2596" s="49" t="s">
        <v>4508</v>
      </c>
      <c r="T2596" t="s">
        <v>84</v>
      </c>
      <c r="U2596" t="s">
        <v>36</v>
      </c>
      <c r="V2596" t="s">
        <v>85</v>
      </c>
      <c r="W2596" t="str">
        <f t="shared" ca="1" si="120"/>
        <v/>
      </c>
      <c r="X2596" t="str">
        <f t="shared" si="121"/>
        <v/>
      </c>
      <c r="Y2596" t="str">
        <f t="shared" ca="1" si="122"/>
        <v/>
      </c>
    </row>
    <row r="2597" spans="1:25" x14ac:dyDescent="0.25">
      <c r="A2597">
        <v>2027</v>
      </c>
      <c r="B2597" t="s">
        <v>100</v>
      </c>
      <c r="C2597" t="s">
        <v>79</v>
      </c>
      <c r="D2597" t="s">
        <v>80</v>
      </c>
      <c r="E2597" t="s">
        <v>22</v>
      </c>
      <c r="F2597" t="s">
        <v>81</v>
      </c>
      <c r="G2597" t="s">
        <v>4510</v>
      </c>
      <c r="H2597" t="s">
        <v>35</v>
      </c>
      <c r="I2597" t="s">
        <v>35</v>
      </c>
      <c r="J2597" s="49" t="s">
        <v>4511</v>
      </c>
      <c r="K2597" t="s">
        <v>82</v>
      </c>
      <c r="L2597" t="s">
        <v>83</v>
      </c>
      <c r="M2597" s="50">
        <v>42627</v>
      </c>
      <c r="N2597" s="50">
        <v>42628</v>
      </c>
      <c r="O2597" s="51">
        <v>4</v>
      </c>
      <c r="P2597" s="51">
        <v>0</v>
      </c>
      <c r="Q2597">
        <v>100</v>
      </c>
      <c r="R2597" s="49" t="s">
        <v>4512</v>
      </c>
      <c r="S2597" s="49" t="s">
        <v>4511</v>
      </c>
      <c r="T2597" t="s">
        <v>84</v>
      </c>
      <c r="U2597" t="s">
        <v>36</v>
      </c>
      <c r="V2597" t="s">
        <v>85</v>
      </c>
      <c r="W2597" t="str">
        <f t="shared" ca="1" si="120"/>
        <v/>
      </c>
      <c r="X2597">
        <f t="shared" si="121"/>
        <v>1</v>
      </c>
      <c r="Y2597" t="str">
        <f t="shared" ca="1" si="122"/>
        <v/>
      </c>
    </row>
    <row r="2598" spans="1:25" x14ac:dyDescent="0.25">
      <c r="A2598">
        <v>2032</v>
      </c>
      <c r="B2598" t="s">
        <v>100</v>
      </c>
      <c r="C2598" t="s">
        <v>79</v>
      </c>
      <c r="D2598" t="s">
        <v>80</v>
      </c>
      <c r="E2598" t="s">
        <v>28</v>
      </c>
      <c r="F2598" t="s">
        <v>81</v>
      </c>
      <c r="G2598" t="s">
        <v>4513</v>
      </c>
      <c r="H2598" t="s">
        <v>35</v>
      </c>
      <c r="I2598" t="s">
        <v>35</v>
      </c>
      <c r="J2598" s="49" t="s">
        <v>11601</v>
      </c>
      <c r="K2598" t="s">
        <v>82</v>
      </c>
      <c r="L2598" t="s">
        <v>83</v>
      </c>
      <c r="M2598" s="50">
        <v>42628</v>
      </c>
      <c r="N2598" s="50">
        <v>42673</v>
      </c>
      <c r="O2598" s="51">
        <v>40</v>
      </c>
      <c r="P2598" s="51">
        <v>0</v>
      </c>
      <c r="Q2598">
        <v>90</v>
      </c>
      <c r="R2598" s="49" t="s">
        <v>4514</v>
      </c>
      <c r="S2598" s="49" t="s">
        <v>86</v>
      </c>
      <c r="T2598" t="s">
        <v>84</v>
      </c>
      <c r="U2598" t="s">
        <v>36</v>
      </c>
      <c r="V2598" t="s">
        <v>85</v>
      </c>
      <c r="W2598" t="str">
        <f t="shared" ca="1" si="120"/>
        <v/>
      </c>
      <c r="X2598" t="str">
        <f t="shared" si="121"/>
        <v/>
      </c>
      <c r="Y2598">
        <f t="shared" ca="1" si="122"/>
        <v>1</v>
      </c>
    </row>
    <row r="2599" spans="1:25" x14ac:dyDescent="0.25">
      <c r="A2599">
        <v>2046</v>
      </c>
      <c r="B2599" t="s">
        <v>100</v>
      </c>
      <c r="C2599" t="s">
        <v>79</v>
      </c>
      <c r="D2599" t="s">
        <v>80</v>
      </c>
      <c r="E2599" t="s">
        <v>22</v>
      </c>
      <c r="F2599" t="s">
        <v>81</v>
      </c>
      <c r="G2599" t="s">
        <v>4515</v>
      </c>
      <c r="H2599" t="s">
        <v>35</v>
      </c>
      <c r="I2599" t="s">
        <v>35</v>
      </c>
      <c r="J2599" s="49" t="s">
        <v>4516</v>
      </c>
      <c r="K2599" t="s">
        <v>82</v>
      </c>
      <c r="L2599" t="s">
        <v>83</v>
      </c>
      <c r="M2599" s="50">
        <v>42628</v>
      </c>
      <c r="N2599" s="50">
        <v>42628</v>
      </c>
      <c r="O2599" s="51">
        <v>0.10000000149011612</v>
      </c>
      <c r="P2599" s="51">
        <v>0</v>
      </c>
      <c r="Q2599">
        <v>100</v>
      </c>
      <c r="R2599" s="49" t="s">
        <v>4517</v>
      </c>
      <c r="S2599" s="49" t="s">
        <v>4516</v>
      </c>
      <c r="T2599" t="s">
        <v>84</v>
      </c>
      <c r="U2599" t="s">
        <v>36</v>
      </c>
      <c r="V2599" t="s">
        <v>85</v>
      </c>
      <c r="W2599" t="str">
        <f t="shared" ca="1" si="120"/>
        <v/>
      </c>
      <c r="X2599" t="str">
        <f t="shared" si="121"/>
        <v/>
      </c>
      <c r="Y2599" t="str">
        <f t="shared" ca="1" si="122"/>
        <v/>
      </c>
    </row>
    <row r="2600" spans="1:25" x14ac:dyDescent="0.25">
      <c r="A2600">
        <v>2063</v>
      </c>
      <c r="B2600" t="s">
        <v>100</v>
      </c>
      <c r="C2600" t="s">
        <v>79</v>
      </c>
      <c r="D2600" t="s">
        <v>80</v>
      </c>
      <c r="E2600" t="s">
        <v>22</v>
      </c>
      <c r="F2600" t="s">
        <v>81</v>
      </c>
      <c r="G2600" t="s">
        <v>596</v>
      </c>
      <c r="H2600" t="s">
        <v>35</v>
      </c>
      <c r="I2600" t="s">
        <v>35</v>
      </c>
      <c r="J2600" s="49" t="s">
        <v>4518</v>
      </c>
      <c r="K2600" t="s">
        <v>82</v>
      </c>
      <c r="L2600" t="s">
        <v>83</v>
      </c>
      <c r="M2600" s="50">
        <v>42633</v>
      </c>
      <c r="N2600" s="50">
        <v>42633</v>
      </c>
      <c r="O2600" s="51">
        <v>1</v>
      </c>
      <c r="P2600" s="51">
        <v>0</v>
      </c>
      <c r="Q2600">
        <v>100</v>
      </c>
      <c r="R2600" s="49" t="s">
        <v>4519</v>
      </c>
      <c r="S2600" s="49" t="s">
        <v>4518</v>
      </c>
      <c r="T2600" t="s">
        <v>84</v>
      </c>
      <c r="U2600" t="s">
        <v>36</v>
      </c>
      <c r="V2600" t="s">
        <v>85</v>
      </c>
      <c r="W2600" t="str">
        <f t="shared" ca="1" si="120"/>
        <v/>
      </c>
      <c r="X2600" t="str">
        <f t="shared" si="121"/>
        <v/>
      </c>
      <c r="Y2600" t="str">
        <f t="shared" ca="1" si="122"/>
        <v/>
      </c>
    </row>
    <row r="2601" spans="1:25" x14ac:dyDescent="0.25">
      <c r="A2601">
        <v>2186</v>
      </c>
      <c r="B2601" t="s">
        <v>100</v>
      </c>
      <c r="C2601" t="s">
        <v>79</v>
      </c>
      <c r="D2601" t="s">
        <v>80</v>
      </c>
      <c r="E2601" t="s">
        <v>22</v>
      </c>
      <c r="F2601" t="s">
        <v>81</v>
      </c>
      <c r="G2601" t="s">
        <v>4520</v>
      </c>
      <c r="H2601" t="s">
        <v>35</v>
      </c>
      <c r="I2601" t="s">
        <v>35</v>
      </c>
      <c r="J2601" s="49" t="s">
        <v>4521</v>
      </c>
      <c r="K2601" t="s">
        <v>82</v>
      </c>
      <c r="L2601" t="s">
        <v>83</v>
      </c>
      <c r="M2601" s="50">
        <v>42629</v>
      </c>
      <c r="N2601" s="50">
        <v>42629</v>
      </c>
      <c r="O2601" s="51">
        <v>2</v>
      </c>
      <c r="P2601" s="51">
        <v>0</v>
      </c>
      <c r="Q2601">
        <v>100</v>
      </c>
      <c r="R2601" s="49" t="s">
        <v>4522</v>
      </c>
      <c r="S2601" s="49" t="s">
        <v>4521</v>
      </c>
      <c r="T2601" t="s">
        <v>84</v>
      </c>
      <c r="U2601" t="s">
        <v>36</v>
      </c>
      <c r="V2601" t="s">
        <v>85</v>
      </c>
      <c r="W2601" t="str">
        <f t="shared" ca="1" si="120"/>
        <v/>
      </c>
      <c r="X2601" t="str">
        <f t="shared" si="121"/>
        <v/>
      </c>
      <c r="Y2601" t="str">
        <f t="shared" ca="1" si="122"/>
        <v/>
      </c>
    </row>
    <row r="2602" spans="1:25" x14ac:dyDescent="0.25">
      <c r="A2602">
        <v>2187</v>
      </c>
      <c r="B2602" t="s">
        <v>100</v>
      </c>
      <c r="C2602" t="s">
        <v>79</v>
      </c>
      <c r="D2602" t="s">
        <v>80</v>
      </c>
      <c r="E2602" t="s">
        <v>22</v>
      </c>
      <c r="F2602" t="s">
        <v>81</v>
      </c>
      <c r="G2602" t="s">
        <v>4523</v>
      </c>
      <c r="H2602" t="s">
        <v>35</v>
      </c>
      <c r="I2602" t="s">
        <v>35</v>
      </c>
      <c r="J2602" s="49" t="s">
        <v>4524</v>
      </c>
      <c r="K2602" t="s">
        <v>82</v>
      </c>
      <c r="L2602" t="s">
        <v>83</v>
      </c>
      <c r="M2602" s="50">
        <v>42629</v>
      </c>
      <c r="N2602" s="50">
        <v>42629</v>
      </c>
      <c r="O2602" s="51">
        <v>4</v>
      </c>
      <c r="P2602" s="51">
        <v>0</v>
      </c>
      <c r="Q2602">
        <v>100</v>
      </c>
      <c r="R2602" s="49" t="s">
        <v>4525</v>
      </c>
      <c r="S2602" s="49" t="s">
        <v>4524</v>
      </c>
      <c r="T2602" t="s">
        <v>84</v>
      </c>
      <c r="U2602" t="s">
        <v>36</v>
      </c>
      <c r="V2602" t="s">
        <v>85</v>
      </c>
      <c r="W2602" t="str">
        <f t="shared" ca="1" si="120"/>
        <v/>
      </c>
      <c r="X2602" t="str">
        <f t="shared" si="121"/>
        <v/>
      </c>
      <c r="Y2602" t="str">
        <f t="shared" ca="1" si="122"/>
        <v/>
      </c>
    </row>
    <row r="2603" spans="1:25" x14ac:dyDescent="0.25">
      <c r="A2603">
        <v>2188</v>
      </c>
      <c r="B2603" t="s">
        <v>100</v>
      </c>
      <c r="C2603" t="s">
        <v>79</v>
      </c>
      <c r="D2603" t="s">
        <v>80</v>
      </c>
      <c r="E2603" t="s">
        <v>22</v>
      </c>
      <c r="F2603" t="s">
        <v>81</v>
      </c>
      <c r="G2603" t="s">
        <v>4526</v>
      </c>
      <c r="H2603" t="s">
        <v>35</v>
      </c>
      <c r="I2603" t="s">
        <v>35</v>
      </c>
      <c r="J2603" s="49" t="s">
        <v>4527</v>
      </c>
      <c r="K2603" t="s">
        <v>82</v>
      </c>
      <c r="L2603" t="s">
        <v>83</v>
      </c>
      <c r="M2603" s="50">
        <v>42629</v>
      </c>
      <c r="N2603" s="50">
        <v>42632</v>
      </c>
      <c r="O2603" s="51">
        <v>4</v>
      </c>
      <c r="P2603" s="51">
        <v>0</v>
      </c>
      <c r="Q2603">
        <v>100</v>
      </c>
      <c r="R2603" s="49" t="s">
        <v>4528</v>
      </c>
      <c r="S2603" s="49" t="s">
        <v>4527</v>
      </c>
      <c r="T2603" t="s">
        <v>84</v>
      </c>
      <c r="U2603" t="s">
        <v>36</v>
      </c>
      <c r="V2603" t="s">
        <v>85</v>
      </c>
      <c r="W2603" t="str">
        <f t="shared" ca="1" si="120"/>
        <v/>
      </c>
      <c r="X2603">
        <f t="shared" si="121"/>
        <v>1</v>
      </c>
      <c r="Y2603" t="str">
        <f t="shared" ca="1" si="122"/>
        <v/>
      </c>
    </row>
    <row r="2604" spans="1:25" x14ac:dyDescent="0.25">
      <c r="A2604">
        <v>2190</v>
      </c>
      <c r="B2604" t="s">
        <v>100</v>
      </c>
      <c r="C2604" t="s">
        <v>79</v>
      </c>
      <c r="D2604" t="s">
        <v>80</v>
      </c>
      <c r="E2604" t="s">
        <v>22</v>
      </c>
      <c r="F2604" t="s">
        <v>81</v>
      </c>
      <c r="G2604" t="s">
        <v>4529</v>
      </c>
      <c r="H2604" t="s">
        <v>35</v>
      </c>
      <c r="I2604" t="s">
        <v>35</v>
      </c>
      <c r="J2604" s="49" t="s">
        <v>4530</v>
      </c>
      <c r="K2604" t="s">
        <v>82</v>
      </c>
      <c r="L2604" t="s">
        <v>83</v>
      </c>
      <c r="M2604" s="50">
        <v>42629</v>
      </c>
      <c r="N2604" s="50">
        <v>42632</v>
      </c>
      <c r="O2604" s="51">
        <v>3</v>
      </c>
      <c r="P2604" s="51">
        <v>0</v>
      </c>
      <c r="Q2604">
        <v>100</v>
      </c>
      <c r="R2604" s="49" t="s">
        <v>4531</v>
      </c>
      <c r="S2604" s="49" t="s">
        <v>4530</v>
      </c>
      <c r="T2604" t="s">
        <v>84</v>
      </c>
      <c r="U2604" t="s">
        <v>36</v>
      </c>
      <c r="V2604" t="s">
        <v>85</v>
      </c>
      <c r="W2604" t="str">
        <f t="shared" ca="1" si="120"/>
        <v/>
      </c>
      <c r="X2604">
        <f t="shared" si="121"/>
        <v>1</v>
      </c>
      <c r="Y2604" t="str">
        <f t="shared" ca="1" si="122"/>
        <v/>
      </c>
    </row>
    <row r="2605" spans="1:25" x14ac:dyDescent="0.25">
      <c r="A2605">
        <v>2197</v>
      </c>
      <c r="B2605" t="s">
        <v>100</v>
      </c>
      <c r="C2605" t="s">
        <v>79</v>
      </c>
      <c r="D2605" t="s">
        <v>80</v>
      </c>
      <c r="E2605" t="s">
        <v>22</v>
      </c>
      <c r="F2605" t="s">
        <v>81</v>
      </c>
      <c r="G2605" t="s">
        <v>4532</v>
      </c>
      <c r="H2605" t="s">
        <v>35</v>
      </c>
      <c r="I2605" t="s">
        <v>35</v>
      </c>
      <c r="J2605" s="49" t="s">
        <v>4533</v>
      </c>
      <c r="K2605" t="s">
        <v>82</v>
      </c>
      <c r="L2605" t="s">
        <v>83</v>
      </c>
      <c r="M2605" s="50">
        <v>42629</v>
      </c>
      <c r="N2605" s="50">
        <v>42629</v>
      </c>
      <c r="O2605" s="51">
        <v>0.10000000149011612</v>
      </c>
      <c r="P2605" s="51">
        <v>0</v>
      </c>
      <c r="Q2605">
        <v>100</v>
      </c>
      <c r="R2605" s="49" t="s">
        <v>4534</v>
      </c>
      <c r="S2605" s="49" t="s">
        <v>4533</v>
      </c>
      <c r="T2605" t="s">
        <v>84</v>
      </c>
      <c r="U2605" t="s">
        <v>36</v>
      </c>
      <c r="V2605" t="s">
        <v>85</v>
      </c>
      <c r="W2605" t="str">
        <f t="shared" ca="1" si="120"/>
        <v/>
      </c>
      <c r="X2605" t="str">
        <f t="shared" si="121"/>
        <v/>
      </c>
      <c r="Y2605" t="str">
        <f t="shared" ca="1" si="122"/>
        <v/>
      </c>
    </row>
    <row r="2606" spans="1:25" x14ac:dyDescent="0.25">
      <c r="A2606">
        <v>2454</v>
      </c>
      <c r="B2606" t="s">
        <v>100</v>
      </c>
      <c r="C2606" t="s">
        <v>79</v>
      </c>
      <c r="D2606" t="s">
        <v>80</v>
      </c>
      <c r="E2606" t="s">
        <v>22</v>
      </c>
      <c r="F2606" t="s">
        <v>81</v>
      </c>
      <c r="G2606" t="s">
        <v>4535</v>
      </c>
      <c r="H2606" t="s">
        <v>35</v>
      </c>
      <c r="I2606" t="s">
        <v>35</v>
      </c>
      <c r="J2606" s="49" t="s">
        <v>4536</v>
      </c>
      <c r="K2606" t="s">
        <v>82</v>
      </c>
      <c r="L2606" t="s">
        <v>83</v>
      </c>
      <c r="M2606" s="50">
        <v>42633</v>
      </c>
      <c r="N2606" s="50">
        <v>42633</v>
      </c>
      <c r="O2606" s="51">
        <v>0.10000000149011612</v>
      </c>
      <c r="P2606" s="51">
        <v>0</v>
      </c>
      <c r="Q2606">
        <v>100</v>
      </c>
      <c r="R2606" s="49" t="s">
        <v>4537</v>
      </c>
      <c r="S2606" s="49" t="s">
        <v>4536</v>
      </c>
      <c r="T2606" t="s">
        <v>84</v>
      </c>
      <c r="U2606" t="s">
        <v>36</v>
      </c>
      <c r="V2606" t="s">
        <v>85</v>
      </c>
      <c r="W2606" t="str">
        <f t="shared" ca="1" si="120"/>
        <v/>
      </c>
      <c r="X2606" t="str">
        <f t="shared" si="121"/>
        <v/>
      </c>
      <c r="Y2606" t="str">
        <f t="shared" ca="1" si="122"/>
        <v/>
      </c>
    </row>
    <row r="2607" spans="1:25" x14ac:dyDescent="0.25">
      <c r="A2607">
        <v>2486</v>
      </c>
      <c r="B2607" t="s">
        <v>100</v>
      </c>
      <c r="C2607" t="s">
        <v>79</v>
      </c>
      <c r="D2607" t="s">
        <v>80</v>
      </c>
      <c r="E2607" t="s">
        <v>22</v>
      </c>
      <c r="F2607" t="s">
        <v>81</v>
      </c>
      <c r="G2607" t="s">
        <v>577</v>
      </c>
      <c r="H2607" t="s">
        <v>35</v>
      </c>
      <c r="I2607" t="s">
        <v>35</v>
      </c>
      <c r="J2607" s="49" t="s">
        <v>578</v>
      </c>
      <c r="K2607" t="s">
        <v>82</v>
      </c>
      <c r="L2607" t="s">
        <v>83</v>
      </c>
      <c r="M2607" s="50">
        <v>42634</v>
      </c>
      <c r="N2607" s="50">
        <v>42634</v>
      </c>
      <c r="O2607" s="51">
        <v>0.5</v>
      </c>
      <c r="P2607" s="51">
        <v>0</v>
      </c>
      <c r="Q2607">
        <v>100</v>
      </c>
      <c r="R2607" s="49" t="s">
        <v>579</v>
      </c>
      <c r="S2607" s="49" t="s">
        <v>578</v>
      </c>
      <c r="T2607" t="s">
        <v>84</v>
      </c>
      <c r="U2607" t="s">
        <v>36</v>
      </c>
      <c r="V2607" t="s">
        <v>85</v>
      </c>
      <c r="W2607" t="str">
        <f t="shared" ca="1" si="120"/>
        <v/>
      </c>
      <c r="X2607" t="str">
        <f t="shared" si="121"/>
        <v/>
      </c>
      <c r="Y2607" t="str">
        <f t="shared" ca="1" si="122"/>
        <v/>
      </c>
    </row>
    <row r="2608" spans="1:25" x14ac:dyDescent="0.25">
      <c r="A2608">
        <v>2512</v>
      </c>
      <c r="B2608" t="s">
        <v>100</v>
      </c>
      <c r="C2608" t="s">
        <v>79</v>
      </c>
      <c r="D2608" t="s">
        <v>80</v>
      </c>
      <c r="E2608" t="s">
        <v>22</v>
      </c>
      <c r="F2608" t="s">
        <v>81</v>
      </c>
      <c r="G2608" t="s">
        <v>580</v>
      </c>
      <c r="H2608" t="s">
        <v>35</v>
      </c>
      <c r="I2608" t="s">
        <v>35</v>
      </c>
      <c r="J2608" s="49" t="s">
        <v>581</v>
      </c>
      <c r="K2608" t="s">
        <v>82</v>
      </c>
      <c r="L2608" t="s">
        <v>83</v>
      </c>
      <c r="M2608" s="50">
        <v>42634</v>
      </c>
      <c r="N2608" s="50">
        <v>42634</v>
      </c>
      <c r="O2608" s="51">
        <v>2</v>
      </c>
      <c r="P2608" s="51">
        <v>0</v>
      </c>
      <c r="Q2608">
        <v>100</v>
      </c>
      <c r="R2608" s="49" t="s">
        <v>582</v>
      </c>
      <c r="S2608" s="49" t="s">
        <v>583</v>
      </c>
      <c r="T2608" t="s">
        <v>84</v>
      </c>
      <c r="U2608" t="s">
        <v>36</v>
      </c>
      <c r="V2608" t="s">
        <v>85</v>
      </c>
      <c r="W2608" t="str">
        <f t="shared" ca="1" si="120"/>
        <v/>
      </c>
      <c r="X2608" t="str">
        <f t="shared" si="121"/>
        <v/>
      </c>
      <c r="Y2608" t="str">
        <f t="shared" ca="1" si="122"/>
        <v/>
      </c>
    </row>
    <row r="2609" spans="1:25" x14ac:dyDescent="0.25">
      <c r="A2609">
        <v>2513</v>
      </c>
      <c r="B2609" t="s">
        <v>100</v>
      </c>
      <c r="C2609" t="s">
        <v>79</v>
      </c>
      <c r="D2609" t="s">
        <v>80</v>
      </c>
      <c r="E2609" t="s">
        <v>22</v>
      </c>
      <c r="F2609" t="s">
        <v>81</v>
      </c>
      <c r="G2609" t="s">
        <v>584</v>
      </c>
      <c r="H2609" t="s">
        <v>35</v>
      </c>
      <c r="I2609" t="s">
        <v>35</v>
      </c>
      <c r="J2609" s="49" t="s">
        <v>585</v>
      </c>
      <c r="K2609" t="s">
        <v>82</v>
      </c>
      <c r="L2609" t="s">
        <v>83</v>
      </c>
      <c r="M2609" s="50">
        <v>42634</v>
      </c>
      <c r="N2609" s="50">
        <v>42635</v>
      </c>
      <c r="O2609" s="51">
        <v>4</v>
      </c>
      <c r="P2609" s="51">
        <v>0</v>
      </c>
      <c r="Q2609">
        <v>100</v>
      </c>
      <c r="R2609" s="49" t="s">
        <v>586</v>
      </c>
      <c r="S2609" s="49" t="s">
        <v>585</v>
      </c>
      <c r="T2609" t="s">
        <v>84</v>
      </c>
      <c r="U2609" t="s">
        <v>36</v>
      </c>
      <c r="V2609" t="s">
        <v>85</v>
      </c>
      <c r="W2609" t="str">
        <f t="shared" ca="1" si="120"/>
        <v/>
      </c>
      <c r="X2609">
        <f t="shared" si="121"/>
        <v>1</v>
      </c>
      <c r="Y2609" t="str">
        <f t="shared" ca="1" si="122"/>
        <v/>
      </c>
    </row>
    <row r="2610" spans="1:25" x14ac:dyDescent="0.25">
      <c r="A2610">
        <v>2515</v>
      </c>
      <c r="B2610" t="s">
        <v>100</v>
      </c>
      <c r="C2610" t="s">
        <v>79</v>
      </c>
      <c r="D2610" t="s">
        <v>80</v>
      </c>
      <c r="E2610" t="s">
        <v>22</v>
      </c>
      <c r="F2610" t="s">
        <v>81</v>
      </c>
      <c r="G2610" t="s">
        <v>587</v>
      </c>
      <c r="H2610" t="s">
        <v>35</v>
      </c>
      <c r="I2610" t="s">
        <v>35</v>
      </c>
      <c r="J2610" s="49" t="s">
        <v>588</v>
      </c>
      <c r="K2610" t="s">
        <v>82</v>
      </c>
      <c r="L2610" t="s">
        <v>83</v>
      </c>
      <c r="M2610" s="50">
        <v>42634</v>
      </c>
      <c r="N2610" s="50">
        <v>42634</v>
      </c>
      <c r="O2610" s="51">
        <v>0.5</v>
      </c>
      <c r="P2610" s="51">
        <v>0</v>
      </c>
      <c r="Q2610">
        <v>100</v>
      </c>
      <c r="R2610" s="49" t="s">
        <v>589</v>
      </c>
      <c r="S2610" s="49" t="s">
        <v>588</v>
      </c>
      <c r="T2610" t="s">
        <v>84</v>
      </c>
      <c r="U2610" t="s">
        <v>36</v>
      </c>
      <c r="V2610" t="s">
        <v>85</v>
      </c>
      <c r="W2610" t="str">
        <f t="shared" ca="1" si="120"/>
        <v/>
      </c>
      <c r="X2610" t="str">
        <f t="shared" si="121"/>
        <v/>
      </c>
      <c r="Y2610" t="str">
        <f t="shared" ca="1" si="122"/>
        <v/>
      </c>
    </row>
    <row r="2611" spans="1:25" x14ac:dyDescent="0.25">
      <c r="A2611">
        <v>2599</v>
      </c>
      <c r="B2611" t="s">
        <v>100</v>
      </c>
      <c r="C2611" t="s">
        <v>79</v>
      </c>
      <c r="D2611" t="s">
        <v>80</v>
      </c>
      <c r="E2611" t="s">
        <v>22</v>
      </c>
      <c r="F2611" t="s">
        <v>81</v>
      </c>
      <c r="G2611" t="s">
        <v>590</v>
      </c>
      <c r="H2611" t="s">
        <v>35</v>
      </c>
      <c r="I2611" t="s">
        <v>35</v>
      </c>
      <c r="J2611" s="49" t="s">
        <v>591</v>
      </c>
      <c r="K2611" t="s">
        <v>82</v>
      </c>
      <c r="L2611" t="s">
        <v>83</v>
      </c>
      <c r="M2611" s="50">
        <v>42635</v>
      </c>
      <c r="N2611" s="50">
        <v>42642</v>
      </c>
      <c r="O2611" s="51">
        <v>6</v>
      </c>
      <c r="P2611" s="51">
        <v>0</v>
      </c>
      <c r="Q2611">
        <v>100</v>
      </c>
      <c r="R2611" s="49" t="s">
        <v>592</v>
      </c>
      <c r="S2611" s="49" t="s">
        <v>591</v>
      </c>
      <c r="T2611" t="s">
        <v>84</v>
      </c>
      <c r="U2611" t="s">
        <v>36</v>
      </c>
      <c r="V2611" t="s">
        <v>85</v>
      </c>
      <c r="W2611" t="str">
        <f t="shared" ca="1" si="120"/>
        <v/>
      </c>
      <c r="X2611">
        <f t="shared" si="121"/>
        <v>1</v>
      </c>
      <c r="Y2611" t="str">
        <f t="shared" ca="1" si="122"/>
        <v/>
      </c>
    </row>
    <row r="2612" spans="1:25" x14ac:dyDescent="0.25">
      <c r="A2612">
        <v>2600</v>
      </c>
      <c r="B2612" t="s">
        <v>100</v>
      </c>
      <c r="C2612" t="s">
        <v>79</v>
      </c>
      <c r="D2612" t="s">
        <v>80</v>
      </c>
      <c r="E2612" t="s">
        <v>22</v>
      </c>
      <c r="F2612" t="s">
        <v>81</v>
      </c>
      <c r="G2612" t="s">
        <v>593</v>
      </c>
      <c r="H2612" t="s">
        <v>35</v>
      </c>
      <c r="I2612" t="s">
        <v>35</v>
      </c>
      <c r="J2612" s="49" t="s">
        <v>594</v>
      </c>
      <c r="K2612" t="s">
        <v>82</v>
      </c>
      <c r="L2612" t="s">
        <v>83</v>
      </c>
      <c r="M2612" s="50">
        <v>42635</v>
      </c>
      <c r="N2612" s="50">
        <v>42635</v>
      </c>
      <c r="O2612" s="51">
        <v>0.20000000298023224</v>
      </c>
      <c r="P2612" s="51">
        <v>0</v>
      </c>
      <c r="Q2612">
        <v>100</v>
      </c>
      <c r="R2612" s="49" t="s">
        <v>595</v>
      </c>
      <c r="S2612" s="49" t="s">
        <v>594</v>
      </c>
      <c r="T2612" t="s">
        <v>84</v>
      </c>
      <c r="U2612" t="s">
        <v>36</v>
      </c>
      <c r="V2612" t="s">
        <v>85</v>
      </c>
      <c r="W2612" t="str">
        <f t="shared" ca="1" si="120"/>
        <v/>
      </c>
      <c r="X2612" t="str">
        <f t="shared" si="121"/>
        <v/>
      </c>
      <c r="Y2612" t="str">
        <f t="shared" ca="1" si="122"/>
        <v/>
      </c>
    </row>
    <row r="2613" spans="1:25" x14ac:dyDescent="0.25">
      <c r="A2613">
        <v>2602</v>
      </c>
      <c r="B2613" t="s">
        <v>100</v>
      </c>
      <c r="C2613" t="s">
        <v>79</v>
      </c>
      <c r="D2613" t="s">
        <v>80</v>
      </c>
      <c r="E2613" t="s">
        <v>22</v>
      </c>
      <c r="F2613" t="s">
        <v>81</v>
      </c>
      <c r="G2613" t="s">
        <v>596</v>
      </c>
      <c r="H2613" t="s">
        <v>35</v>
      </c>
      <c r="I2613" t="s">
        <v>35</v>
      </c>
      <c r="J2613" s="49" t="s">
        <v>8071</v>
      </c>
      <c r="K2613" t="s">
        <v>82</v>
      </c>
      <c r="L2613" t="s">
        <v>83</v>
      </c>
      <c r="M2613" s="50">
        <v>42640</v>
      </c>
      <c r="N2613" s="50">
        <v>42640</v>
      </c>
      <c r="O2613" s="51">
        <v>0.10000000149011612</v>
      </c>
      <c r="P2613" s="51">
        <v>0</v>
      </c>
      <c r="Q2613">
        <v>100</v>
      </c>
      <c r="R2613" s="49" t="s">
        <v>597</v>
      </c>
      <c r="S2613" s="49" t="s">
        <v>8071</v>
      </c>
      <c r="T2613" t="s">
        <v>84</v>
      </c>
      <c r="U2613" t="s">
        <v>36</v>
      </c>
      <c r="V2613" t="s">
        <v>85</v>
      </c>
      <c r="W2613" t="str">
        <f t="shared" ca="1" si="120"/>
        <v/>
      </c>
      <c r="X2613" t="str">
        <f t="shared" si="121"/>
        <v/>
      </c>
      <c r="Y2613" t="str">
        <f t="shared" ca="1" si="122"/>
        <v/>
      </c>
    </row>
    <row r="2614" spans="1:25" x14ac:dyDescent="0.25">
      <c r="A2614">
        <v>2641</v>
      </c>
      <c r="B2614" t="s">
        <v>100</v>
      </c>
      <c r="C2614" t="s">
        <v>79</v>
      </c>
      <c r="D2614" t="s">
        <v>80</v>
      </c>
      <c r="E2614" t="s">
        <v>69</v>
      </c>
      <c r="F2614" t="s">
        <v>81</v>
      </c>
      <c r="G2614" t="s">
        <v>598</v>
      </c>
      <c r="H2614" t="s">
        <v>35</v>
      </c>
      <c r="I2614" t="s">
        <v>35</v>
      </c>
      <c r="J2614" s="49" t="s">
        <v>11602</v>
      </c>
      <c r="K2614" t="s">
        <v>82</v>
      </c>
      <c r="L2614" t="s">
        <v>83</v>
      </c>
      <c r="M2614" s="50">
        <v>42635</v>
      </c>
      <c r="N2614" s="50">
        <v>42673</v>
      </c>
      <c r="O2614" s="51">
        <v>0.80000001192092896</v>
      </c>
      <c r="P2614" s="51">
        <v>0</v>
      </c>
      <c r="Q2614">
        <v>0</v>
      </c>
      <c r="R2614" s="49" t="s">
        <v>599</v>
      </c>
      <c r="S2614" s="49" t="s">
        <v>86</v>
      </c>
      <c r="T2614" t="s">
        <v>84</v>
      </c>
      <c r="U2614" t="s">
        <v>36</v>
      </c>
      <c r="V2614" t="s">
        <v>85</v>
      </c>
      <c r="W2614" t="str">
        <f t="shared" ca="1" si="120"/>
        <v/>
      </c>
      <c r="X2614" t="str">
        <f t="shared" si="121"/>
        <v/>
      </c>
      <c r="Y2614" t="str">
        <f t="shared" ca="1" si="122"/>
        <v/>
      </c>
    </row>
    <row r="2615" spans="1:25" x14ac:dyDescent="0.25">
      <c r="A2615">
        <v>2677</v>
      </c>
      <c r="B2615" t="s">
        <v>100</v>
      </c>
      <c r="C2615" t="s">
        <v>79</v>
      </c>
      <c r="D2615" t="s">
        <v>80</v>
      </c>
      <c r="E2615" t="s">
        <v>22</v>
      </c>
      <c r="F2615" t="s">
        <v>81</v>
      </c>
      <c r="G2615" t="s">
        <v>4538</v>
      </c>
      <c r="H2615" t="s">
        <v>35</v>
      </c>
      <c r="I2615" t="s">
        <v>35</v>
      </c>
      <c r="J2615" s="49" t="s">
        <v>4539</v>
      </c>
      <c r="K2615" t="s">
        <v>82</v>
      </c>
      <c r="L2615" t="s">
        <v>83</v>
      </c>
      <c r="M2615" s="50">
        <v>42636</v>
      </c>
      <c r="N2615" s="50">
        <v>42636</v>
      </c>
      <c r="O2615" s="51">
        <v>0.30000001192092896</v>
      </c>
      <c r="P2615" s="51">
        <v>0</v>
      </c>
      <c r="Q2615">
        <v>100</v>
      </c>
      <c r="R2615" s="49" t="s">
        <v>4540</v>
      </c>
      <c r="S2615" s="49" t="s">
        <v>4539</v>
      </c>
      <c r="T2615" t="s">
        <v>84</v>
      </c>
      <c r="U2615" t="s">
        <v>36</v>
      </c>
      <c r="V2615" t="s">
        <v>85</v>
      </c>
      <c r="W2615" t="str">
        <f t="shared" ca="1" si="120"/>
        <v/>
      </c>
      <c r="X2615" t="str">
        <f t="shared" si="121"/>
        <v/>
      </c>
      <c r="Y2615" t="str">
        <f t="shared" ca="1" si="122"/>
        <v/>
      </c>
    </row>
    <row r="2616" spans="1:25" x14ac:dyDescent="0.25">
      <c r="A2616">
        <v>2681</v>
      </c>
      <c r="B2616" t="s">
        <v>100</v>
      </c>
      <c r="C2616" t="s">
        <v>79</v>
      </c>
      <c r="D2616" t="s">
        <v>80</v>
      </c>
      <c r="E2616" t="s">
        <v>22</v>
      </c>
      <c r="F2616" t="s">
        <v>81</v>
      </c>
      <c r="G2616" t="s">
        <v>4541</v>
      </c>
      <c r="H2616" t="s">
        <v>35</v>
      </c>
      <c r="I2616" t="s">
        <v>35</v>
      </c>
      <c r="J2616" s="49" t="s">
        <v>4542</v>
      </c>
      <c r="K2616" t="s">
        <v>82</v>
      </c>
      <c r="L2616" t="s">
        <v>83</v>
      </c>
      <c r="M2616" s="50">
        <v>42636</v>
      </c>
      <c r="N2616" s="50">
        <v>42636</v>
      </c>
      <c r="O2616" s="51">
        <v>2</v>
      </c>
      <c r="P2616" s="51">
        <v>0</v>
      </c>
      <c r="Q2616">
        <v>100</v>
      </c>
      <c r="R2616" s="49" t="s">
        <v>4543</v>
      </c>
      <c r="S2616" s="49" t="s">
        <v>4542</v>
      </c>
      <c r="T2616" t="s">
        <v>84</v>
      </c>
      <c r="U2616" t="s">
        <v>36</v>
      </c>
      <c r="V2616" t="s">
        <v>85</v>
      </c>
      <c r="W2616" t="str">
        <f t="shared" ca="1" si="120"/>
        <v/>
      </c>
      <c r="X2616" t="str">
        <f t="shared" si="121"/>
        <v/>
      </c>
      <c r="Y2616" t="str">
        <f t="shared" ca="1" si="122"/>
        <v/>
      </c>
    </row>
    <row r="2617" spans="1:25" x14ac:dyDescent="0.25">
      <c r="A2617">
        <v>2684</v>
      </c>
      <c r="B2617" t="s">
        <v>100</v>
      </c>
      <c r="C2617" t="s">
        <v>79</v>
      </c>
      <c r="D2617" t="s">
        <v>80</v>
      </c>
      <c r="E2617" t="s">
        <v>22</v>
      </c>
      <c r="F2617" t="s">
        <v>81</v>
      </c>
      <c r="G2617" t="s">
        <v>4544</v>
      </c>
      <c r="H2617" t="s">
        <v>35</v>
      </c>
      <c r="I2617" t="s">
        <v>35</v>
      </c>
      <c r="J2617" s="49" t="s">
        <v>4545</v>
      </c>
      <c r="K2617" t="s">
        <v>82</v>
      </c>
      <c r="L2617" t="s">
        <v>83</v>
      </c>
      <c r="M2617" s="50">
        <v>42636</v>
      </c>
      <c r="N2617" s="50">
        <v>42636</v>
      </c>
      <c r="O2617" s="51">
        <v>0.5</v>
      </c>
      <c r="P2617" s="51">
        <v>0</v>
      </c>
      <c r="Q2617">
        <v>100</v>
      </c>
      <c r="R2617" s="49" t="s">
        <v>4546</v>
      </c>
      <c r="S2617" s="49" t="s">
        <v>4545</v>
      </c>
      <c r="T2617" t="s">
        <v>84</v>
      </c>
      <c r="U2617" t="s">
        <v>36</v>
      </c>
      <c r="V2617" t="s">
        <v>85</v>
      </c>
      <c r="W2617" t="str">
        <f t="shared" ca="1" si="120"/>
        <v/>
      </c>
      <c r="X2617" t="str">
        <f t="shared" si="121"/>
        <v/>
      </c>
      <c r="Y2617" t="str">
        <f t="shared" ca="1" si="122"/>
        <v/>
      </c>
    </row>
    <row r="2618" spans="1:25" x14ac:dyDescent="0.25">
      <c r="A2618">
        <v>2864</v>
      </c>
      <c r="B2618" t="s">
        <v>100</v>
      </c>
      <c r="C2618" t="s">
        <v>79</v>
      </c>
      <c r="D2618" t="s">
        <v>80</v>
      </c>
      <c r="E2618" t="s">
        <v>22</v>
      </c>
      <c r="F2618" t="s">
        <v>81</v>
      </c>
      <c r="G2618" t="s">
        <v>4547</v>
      </c>
      <c r="H2618" t="s">
        <v>35</v>
      </c>
      <c r="I2618" t="s">
        <v>35</v>
      </c>
      <c r="J2618" s="49" t="s">
        <v>8072</v>
      </c>
      <c r="K2618" t="s">
        <v>82</v>
      </c>
      <c r="L2618" t="s">
        <v>83</v>
      </c>
      <c r="M2618" s="50">
        <v>42639</v>
      </c>
      <c r="N2618" s="50">
        <v>42640</v>
      </c>
      <c r="O2618" s="51">
        <v>4</v>
      </c>
      <c r="P2618" s="51">
        <v>0</v>
      </c>
      <c r="Q2618">
        <v>100</v>
      </c>
      <c r="R2618" s="49" t="s">
        <v>4548</v>
      </c>
      <c r="S2618" s="49" t="s">
        <v>8072</v>
      </c>
      <c r="T2618" t="s">
        <v>84</v>
      </c>
      <c r="U2618" t="s">
        <v>36</v>
      </c>
      <c r="V2618" t="s">
        <v>85</v>
      </c>
      <c r="W2618" t="str">
        <f t="shared" ca="1" si="120"/>
        <v/>
      </c>
      <c r="X2618">
        <f t="shared" si="121"/>
        <v>1</v>
      </c>
      <c r="Y2618" t="str">
        <f t="shared" ca="1" si="122"/>
        <v/>
      </c>
    </row>
    <row r="2619" spans="1:25" x14ac:dyDescent="0.25">
      <c r="A2619">
        <v>2918</v>
      </c>
      <c r="B2619" t="s">
        <v>100</v>
      </c>
      <c r="C2619" t="s">
        <v>79</v>
      </c>
      <c r="D2619" t="s">
        <v>80</v>
      </c>
      <c r="E2619" t="s">
        <v>22</v>
      </c>
      <c r="F2619" t="s">
        <v>81</v>
      </c>
      <c r="G2619" t="s">
        <v>4549</v>
      </c>
      <c r="H2619" t="s">
        <v>35</v>
      </c>
      <c r="I2619" t="s">
        <v>35</v>
      </c>
      <c r="J2619" s="49" t="s">
        <v>8073</v>
      </c>
      <c r="K2619" t="s">
        <v>82</v>
      </c>
      <c r="L2619" t="s">
        <v>83</v>
      </c>
      <c r="M2619" s="50">
        <v>42640</v>
      </c>
      <c r="N2619" s="50">
        <v>42640</v>
      </c>
      <c r="O2619" s="51">
        <v>0.5</v>
      </c>
      <c r="P2619" s="51">
        <v>0</v>
      </c>
      <c r="Q2619">
        <v>100</v>
      </c>
      <c r="R2619" s="49" t="s">
        <v>4550</v>
      </c>
      <c r="S2619" s="49" t="s">
        <v>8073</v>
      </c>
      <c r="T2619" t="s">
        <v>84</v>
      </c>
      <c r="U2619" t="s">
        <v>36</v>
      </c>
      <c r="V2619" t="s">
        <v>85</v>
      </c>
      <c r="W2619" t="str">
        <f t="shared" ca="1" si="120"/>
        <v/>
      </c>
      <c r="X2619" t="str">
        <f t="shared" si="121"/>
        <v/>
      </c>
      <c r="Y2619" t="str">
        <f t="shared" ca="1" si="122"/>
        <v/>
      </c>
    </row>
    <row r="2620" spans="1:25" x14ac:dyDescent="0.25">
      <c r="A2620">
        <v>2930</v>
      </c>
      <c r="B2620" t="s">
        <v>100</v>
      </c>
      <c r="C2620" t="s">
        <v>79</v>
      </c>
      <c r="D2620" t="s">
        <v>80</v>
      </c>
      <c r="E2620" t="s">
        <v>22</v>
      </c>
      <c r="F2620" t="s">
        <v>81</v>
      </c>
      <c r="G2620" t="s">
        <v>8074</v>
      </c>
      <c r="H2620" t="s">
        <v>35</v>
      </c>
      <c r="I2620" t="s">
        <v>35</v>
      </c>
      <c r="J2620" s="49" t="s">
        <v>8075</v>
      </c>
      <c r="K2620" t="s">
        <v>82</v>
      </c>
      <c r="L2620" t="s">
        <v>83</v>
      </c>
      <c r="M2620" s="50">
        <v>42640</v>
      </c>
      <c r="N2620" s="50">
        <v>42640</v>
      </c>
      <c r="O2620" s="51">
        <v>0.5</v>
      </c>
      <c r="P2620" s="51">
        <v>0</v>
      </c>
      <c r="Q2620">
        <v>100</v>
      </c>
      <c r="R2620" s="49" t="s">
        <v>8076</v>
      </c>
      <c r="S2620" s="49" t="s">
        <v>8075</v>
      </c>
      <c r="T2620" t="s">
        <v>84</v>
      </c>
      <c r="U2620" t="s">
        <v>36</v>
      </c>
      <c r="V2620" t="s">
        <v>85</v>
      </c>
      <c r="W2620" t="str">
        <f t="shared" ca="1" si="120"/>
        <v/>
      </c>
      <c r="X2620" t="str">
        <f t="shared" si="121"/>
        <v/>
      </c>
      <c r="Y2620" t="str">
        <f t="shared" ca="1" si="122"/>
        <v/>
      </c>
    </row>
    <row r="2621" spans="1:25" x14ac:dyDescent="0.25">
      <c r="A2621">
        <v>2948</v>
      </c>
      <c r="B2621" t="s">
        <v>100</v>
      </c>
      <c r="C2621" t="s">
        <v>79</v>
      </c>
      <c r="D2621" t="s">
        <v>80</v>
      </c>
      <c r="E2621" t="s">
        <v>22</v>
      </c>
      <c r="F2621" t="s">
        <v>81</v>
      </c>
      <c r="G2621" t="s">
        <v>8077</v>
      </c>
      <c r="H2621" t="s">
        <v>35</v>
      </c>
      <c r="I2621" t="s">
        <v>35</v>
      </c>
      <c r="J2621" s="49" t="s">
        <v>8078</v>
      </c>
      <c r="K2621" t="s">
        <v>82</v>
      </c>
      <c r="L2621" t="s">
        <v>83</v>
      </c>
      <c r="M2621" s="50">
        <v>42640</v>
      </c>
      <c r="N2621" s="50">
        <v>42640</v>
      </c>
      <c r="O2621" s="51">
        <v>0.5</v>
      </c>
      <c r="P2621" s="51">
        <v>0</v>
      </c>
      <c r="Q2621">
        <v>100</v>
      </c>
      <c r="R2621" s="49" t="s">
        <v>8079</v>
      </c>
      <c r="S2621" s="49" t="s">
        <v>8078</v>
      </c>
      <c r="T2621" t="s">
        <v>84</v>
      </c>
      <c r="U2621" t="s">
        <v>36</v>
      </c>
      <c r="V2621" t="s">
        <v>85</v>
      </c>
      <c r="W2621" t="str">
        <f t="shared" ca="1" si="120"/>
        <v/>
      </c>
      <c r="X2621" t="str">
        <f t="shared" si="121"/>
        <v/>
      </c>
      <c r="Y2621" t="str">
        <f t="shared" ca="1" si="122"/>
        <v/>
      </c>
    </row>
    <row r="2622" spans="1:25" x14ac:dyDescent="0.25">
      <c r="A2622">
        <v>2949</v>
      </c>
      <c r="B2622" t="s">
        <v>100</v>
      </c>
      <c r="C2622" t="s">
        <v>79</v>
      </c>
      <c r="D2622" t="s">
        <v>80</v>
      </c>
      <c r="E2622" t="s">
        <v>22</v>
      </c>
      <c r="F2622" t="s">
        <v>81</v>
      </c>
      <c r="G2622" t="s">
        <v>8080</v>
      </c>
      <c r="H2622" t="s">
        <v>35</v>
      </c>
      <c r="I2622" t="s">
        <v>35</v>
      </c>
      <c r="J2622" s="49" t="s">
        <v>8081</v>
      </c>
      <c r="K2622" t="s">
        <v>82</v>
      </c>
      <c r="L2622" t="s">
        <v>83</v>
      </c>
      <c r="M2622" s="50">
        <v>42640</v>
      </c>
      <c r="N2622" s="50">
        <v>42640</v>
      </c>
      <c r="O2622" s="51">
        <v>0.5</v>
      </c>
      <c r="P2622" s="51">
        <v>0</v>
      </c>
      <c r="Q2622">
        <v>100</v>
      </c>
      <c r="R2622" s="49" t="s">
        <v>8082</v>
      </c>
      <c r="S2622" s="49" t="s">
        <v>8081</v>
      </c>
      <c r="T2622" t="s">
        <v>84</v>
      </c>
      <c r="U2622" t="s">
        <v>36</v>
      </c>
      <c r="V2622" t="s">
        <v>85</v>
      </c>
      <c r="W2622" t="str">
        <f t="shared" ca="1" si="120"/>
        <v/>
      </c>
      <c r="X2622" t="str">
        <f t="shared" si="121"/>
        <v/>
      </c>
      <c r="Y2622" t="str">
        <f t="shared" ca="1" si="122"/>
        <v/>
      </c>
    </row>
    <row r="2623" spans="1:25" x14ac:dyDescent="0.25">
      <c r="A2623">
        <v>2980</v>
      </c>
      <c r="B2623" t="s">
        <v>100</v>
      </c>
      <c r="C2623" t="s">
        <v>79</v>
      </c>
      <c r="D2623" t="s">
        <v>80</v>
      </c>
      <c r="E2623" t="s">
        <v>22</v>
      </c>
      <c r="F2623" t="s">
        <v>88</v>
      </c>
      <c r="G2623" t="s">
        <v>8083</v>
      </c>
      <c r="H2623" t="s">
        <v>35</v>
      </c>
      <c r="I2623" t="s">
        <v>35</v>
      </c>
      <c r="J2623" s="49" t="s">
        <v>8084</v>
      </c>
      <c r="K2623" t="s">
        <v>82</v>
      </c>
      <c r="L2623" t="s">
        <v>83</v>
      </c>
      <c r="M2623" s="50">
        <v>42641</v>
      </c>
      <c r="N2623" s="50">
        <v>42642</v>
      </c>
      <c r="O2623" s="51">
        <v>1</v>
      </c>
      <c r="P2623" s="51">
        <v>0</v>
      </c>
      <c r="Q2623">
        <v>100</v>
      </c>
      <c r="R2623" s="49" t="s">
        <v>8085</v>
      </c>
      <c r="S2623" s="49" t="s">
        <v>8084</v>
      </c>
      <c r="T2623" t="s">
        <v>84</v>
      </c>
      <c r="U2623" t="s">
        <v>36</v>
      </c>
      <c r="V2623" t="s">
        <v>85</v>
      </c>
      <c r="W2623" t="str">
        <f t="shared" ca="1" si="120"/>
        <v/>
      </c>
      <c r="X2623">
        <f t="shared" si="121"/>
        <v>1</v>
      </c>
      <c r="Y2623" t="str">
        <f t="shared" ca="1" si="122"/>
        <v/>
      </c>
    </row>
    <row r="2624" spans="1:25" x14ac:dyDescent="0.25">
      <c r="A2624">
        <v>2995</v>
      </c>
      <c r="B2624" t="s">
        <v>100</v>
      </c>
      <c r="C2624" t="s">
        <v>79</v>
      </c>
      <c r="D2624" t="s">
        <v>80</v>
      </c>
      <c r="E2624" t="s">
        <v>22</v>
      </c>
      <c r="F2624" t="s">
        <v>81</v>
      </c>
      <c r="G2624" t="s">
        <v>8086</v>
      </c>
      <c r="H2624" t="s">
        <v>35</v>
      </c>
      <c r="I2624" t="s">
        <v>35</v>
      </c>
      <c r="J2624" s="49" t="s">
        <v>8087</v>
      </c>
      <c r="K2624" t="s">
        <v>82</v>
      </c>
      <c r="L2624" t="s">
        <v>83</v>
      </c>
      <c r="M2624" s="50">
        <v>42641</v>
      </c>
      <c r="N2624" s="50">
        <v>42641</v>
      </c>
      <c r="O2624" s="51">
        <v>0.5</v>
      </c>
      <c r="P2624" s="51">
        <v>0</v>
      </c>
      <c r="Q2624">
        <v>100</v>
      </c>
      <c r="R2624" s="49" t="s">
        <v>8088</v>
      </c>
      <c r="S2624" s="49" t="s">
        <v>8087</v>
      </c>
      <c r="T2624" t="s">
        <v>84</v>
      </c>
      <c r="U2624" t="s">
        <v>36</v>
      </c>
      <c r="V2624" t="s">
        <v>85</v>
      </c>
      <c r="W2624" t="str">
        <f t="shared" ca="1" si="120"/>
        <v/>
      </c>
      <c r="X2624" t="str">
        <f t="shared" si="121"/>
        <v/>
      </c>
      <c r="Y2624" t="str">
        <f t="shared" ca="1" si="122"/>
        <v/>
      </c>
    </row>
    <row r="2625" spans="1:25" x14ac:dyDescent="0.25">
      <c r="A2625">
        <v>3043</v>
      </c>
      <c r="B2625" t="s">
        <v>100</v>
      </c>
      <c r="C2625" t="s">
        <v>79</v>
      </c>
      <c r="D2625" t="s">
        <v>80</v>
      </c>
      <c r="E2625" t="s">
        <v>22</v>
      </c>
      <c r="F2625" t="s">
        <v>81</v>
      </c>
      <c r="G2625" t="s">
        <v>8089</v>
      </c>
      <c r="H2625" t="s">
        <v>35</v>
      </c>
      <c r="I2625" t="s">
        <v>35</v>
      </c>
      <c r="J2625" s="49" t="s">
        <v>8090</v>
      </c>
      <c r="K2625" t="s">
        <v>82</v>
      </c>
      <c r="L2625" t="s">
        <v>83</v>
      </c>
      <c r="M2625" s="50">
        <v>42641</v>
      </c>
      <c r="N2625" s="50">
        <v>42641</v>
      </c>
      <c r="O2625" s="51">
        <v>0.5</v>
      </c>
      <c r="P2625" s="51">
        <v>0</v>
      </c>
      <c r="Q2625">
        <v>100</v>
      </c>
      <c r="R2625" s="49" t="s">
        <v>8091</v>
      </c>
      <c r="S2625" s="49" t="s">
        <v>8090</v>
      </c>
      <c r="T2625" t="s">
        <v>84</v>
      </c>
      <c r="U2625" t="s">
        <v>36</v>
      </c>
      <c r="V2625" t="s">
        <v>85</v>
      </c>
      <c r="W2625" t="str">
        <f t="shared" ca="1" si="120"/>
        <v/>
      </c>
      <c r="X2625" t="str">
        <f t="shared" si="121"/>
        <v/>
      </c>
      <c r="Y2625" t="str">
        <f t="shared" ca="1" si="122"/>
        <v/>
      </c>
    </row>
    <row r="2626" spans="1:25" x14ac:dyDescent="0.25">
      <c r="A2626">
        <v>3117</v>
      </c>
      <c r="B2626" t="s">
        <v>100</v>
      </c>
      <c r="C2626" t="s">
        <v>79</v>
      </c>
      <c r="D2626" t="s">
        <v>80</v>
      </c>
      <c r="E2626" t="s">
        <v>22</v>
      </c>
      <c r="F2626" t="s">
        <v>81</v>
      </c>
      <c r="G2626" t="s">
        <v>8092</v>
      </c>
      <c r="H2626" t="s">
        <v>35</v>
      </c>
      <c r="I2626" t="s">
        <v>35</v>
      </c>
      <c r="J2626" s="49" t="s">
        <v>8093</v>
      </c>
      <c r="K2626" t="s">
        <v>82</v>
      </c>
      <c r="L2626" t="s">
        <v>83</v>
      </c>
      <c r="M2626" s="50">
        <v>42643</v>
      </c>
      <c r="N2626" s="50">
        <v>42643</v>
      </c>
      <c r="O2626" s="51">
        <v>4</v>
      </c>
      <c r="P2626" s="51">
        <v>0</v>
      </c>
      <c r="Q2626">
        <v>100</v>
      </c>
      <c r="R2626" s="49" t="s">
        <v>8094</v>
      </c>
      <c r="S2626" s="49" t="s">
        <v>8093</v>
      </c>
      <c r="T2626" t="s">
        <v>84</v>
      </c>
      <c r="U2626" t="s">
        <v>36</v>
      </c>
      <c r="V2626" t="s">
        <v>85</v>
      </c>
      <c r="W2626" t="str">
        <f t="shared" ref="W2626:W2689" ca="1" si="123">IF($E2626="Nova",IF(($M2626-TODAY()&lt;0),1,""),"")</f>
        <v/>
      </c>
      <c r="X2626" t="str">
        <f t="shared" ref="X2626:X2689" si="124">IF($E2626="Concluída",IF(($N2626-M2626&gt;0),1,""),"")</f>
        <v/>
      </c>
      <c r="Y2626" t="str">
        <f t="shared" ref="Y2626:Y2689" ca="1" si="125">IF($E2626="Em Andamento",IF(($M2626-TODAY()&lt;0),1,""),"")</f>
        <v/>
      </c>
    </row>
    <row r="2627" spans="1:25" x14ac:dyDescent="0.25">
      <c r="A2627">
        <v>3337</v>
      </c>
      <c r="B2627" t="s">
        <v>100</v>
      </c>
      <c r="C2627" t="s">
        <v>79</v>
      </c>
      <c r="D2627" t="s">
        <v>80</v>
      </c>
      <c r="E2627" t="s">
        <v>22</v>
      </c>
      <c r="F2627" t="s">
        <v>81</v>
      </c>
      <c r="G2627" t="s">
        <v>11603</v>
      </c>
      <c r="H2627" t="s">
        <v>35</v>
      </c>
      <c r="I2627" t="s">
        <v>35</v>
      </c>
      <c r="J2627" s="49" t="s">
        <v>11604</v>
      </c>
      <c r="K2627" t="s">
        <v>82</v>
      </c>
      <c r="L2627" t="s">
        <v>83</v>
      </c>
      <c r="M2627" s="50">
        <v>42646</v>
      </c>
      <c r="N2627" s="50">
        <v>42646</v>
      </c>
      <c r="O2627" s="51">
        <v>2</v>
      </c>
      <c r="P2627" s="51">
        <v>0</v>
      </c>
      <c r="Q2627">
        <v>100</v>
      </c>
      <c r="R2627" s="49" t="s">
        <v>11605</v>
      </c>
      <c r="S2627" s="49" t="s">
        <v>11604</v>
      </c>
      <c r="T2627" t="s">
        <v>84</v>
      </c>
      <c r="U2627" t="s">
        <v>36</v>
      </c>
      <c r="V2627" t="s">
        <v>85</v>
      </c>
      <c r="W2627" t="str">
        <f t="shared" ca="1" si="123"/>
        <v/>
      </c>
      <c r="X2627" t="str">
        <f t="shared" si="124"/>
        <v/>
      </c>
      <c r="Y2627" t="str">
        <f t="shared" ca="1" si="125"/>
        <v/>
      </c>
    </row>
    <row r="2628" spans="1:25" x14ac:dyDescent="0.25">
      <c r="A2628">
        <v>3338</v>
      </c>
      <c r="B2628" t="s">
        <v>100</v>
      </c>
      <c r="C2628" t="s">
        <v>79</v>
      </c>
      <c r="D2628" t="s">
        <v>80</v>
      </c>
      <c r="E2628" t="s">
        <v>28</v>
      </c>
      <c r="F2628" t="s">
        <v>81</v>
      </c>
      <c r="G2628" t="s">
        <v>11606</v>
      </c>
      <c r="H2628" t="s">
        <v>35</v>
      </c>
      <c r="I2628" t="s">
        <v>35</v>
      </c>
      <c r="J2628" s="49" t="s">
        <v>11607</v>
      </c>
      <c r="K2628" t="s">
        <v>82</v>
      </c>
      <c r="L2628" t="s">
        <v>83</v>
      </c>
      <c r="M2628" s="50">
        <v>42646</v>
      </c>
      <c r="N2628" s="50">
        <v>42665</v>
      </c>
      <c r="O2628" s="51">
        <v>2</v>
      </c>
      <c r="P2628" s="51">
        <v>0</v>
      </c>
      <c r="Q2628">
        <v>0</v>
      </c>
      <c r="R2628" s="49" t="s">
        <v>11608</v>
      </c>
      <c r="S2628" s="49" t="s">
        <v>86</v>
      </c>
      <c r="T2628" t="s">
        <v>84</v>
      </c>
      <c r="U2628" t="s">
        <v>36</v>
      </c>
      <c r="V2628" t="s">
        <v>85</v>
      </c>
      <c r="W2628" t="str">
        <f t="shared" ca="1" si="123"/>
        <v/>
      </c>
      <c r="X2628" t="str">
        <f t="shared" si="124"/>
        <v/>
      </c>
      <c r="Y2628">
        <f t="shared" ca="1" si="125"/>
        <v>1</v>
      </c>
    </row>
    <row r="2629" spans="1:25" x14ac:dyDescent="0.25">
      <c r="A2629">
        <v>3362</v>
      </c>
      <c r="B2629" t="s">
        <v>100</v>
      </c>
      <c r="C2629" t="s">
        <v>79</v>
      </c>
      <c r="D2629" t="s">
        <v>80</v>
      </c>
      <c r="E2629" t="s">
        <v>22</v>
      </c>
      <c r="F2629" t="s">
        <v>81</v>
      </c>
      <c r="G2629" t="s">
        <v>11609</v>
      </c>
      <c r="H2629" t="s">
        <v>35</v>
      </c>
      <c r="I2629" t="s">
        <v>35</v>
      </c>
      <c r="J2629" s="49" t="s">
        <v>11610</v>
      </c>
      <c r="K2629" t="s">
        <v>82</v>
      </c>
      <c r="L2629" t="s">
        <v>83</v>
      </c>
      <c r="M2629" s="50">
        <v>42646</v>
      </c>
      <c r="N2629" s="50">
        <v>42646</v>
      </c>
      <c r="O2629" s="51">
        <v>4</v>
      </c>
      <c r="P2629" s="51">
        <v>0</v>
      </c>
      <c r="Q2629">
        <v>100</v>
      </c>
      <c r="R2629" s="49" t="s">
        <v>11611</v>
      </c>
      <c r="S2629" s="49" t="s">
        <v>11610</v>
      </c>
      <c r="T2629" t="s">
        <v>84</v>
      </c>
      <c r="U2629" t="s">
        <v>36</v>
      </c>
      <c r="V2629" t="s">
        <v>85</v>
      </c>
      <c r="W2629" t="str">
        <f t="shared" ca="1" si="123"/>
        <v/>
      </c>
      <c r="X2629" t="str">
        <f t="shared" si="124"/>
        <v/>
      </c>
      <c r="Y2629" t="str">
        <f t="shared" ca="1" si="125"/>
        <v/>
      </c>
    </row>
    <row r="2630" spans="1:25" x14ac:dyDescent="0.25">
      <c r="A2630">
        <v>3364</v>
      </c>
      <c r="B2630" t="s">
        <v>100</v>
      </c>
      <c r="C2630" t="s">
        <v>79</v>
      </c>
      <c r="D2630" t="s">
        <v>80</v>
      </c>
      <c r="E2630" t="s">
        <v>22</v>
      </c>
      <c r="F2630" t="s">
        <v>81</v>
      </c>
      <c r="G2630" t="s">
        <v>11612</v>
      </c>
      <c r="H2630" t="s">
        <v>35</v>
      </c>
      <c r="I2630" t="s">
        <v>35</v>
      </c>
      <c r="J2630" s="49" t="s">
        <v>11613</v>
      </c>
      <c r="K2630" t="s">
        <v>82</v>
      </c>
      <c r="L2630" t="s">
        <v>83</v>
      </c>
      <c r="M2630" s="50">
        <v>42646</v>
      </c>
      <c r="N2630" s="50">
        <v>42646</v>
      </c>
      <c r="O2630" s="51">
        <v>1</v>
      </c>
      <c r="P2630" s="51">
        <v>0</v>
      </c>
      <c r="Q2630">
        <v>100</v>
      </c>
      <c r="R2630" s="49" t="s">
        <v>11614</v>
      </c>
      <c r="S2630" s="49" t="s">
        <v>11613</v>
      </c>
      <c r="T2630" t="s">
        <v>84</v>
      </c>
      <c r="U2630" t="s">
        <v>36</v>
      </c>
      <c r="V2630" t="s">
        <v>85</v>
      </c>
      <c r="W2630" t="str">
        <f t="shared" ca="1" si="123"/>
        <v/>
      </c>
      <c r="X2630" t="str">
        <f t="shared" si="124"/>
        <v/>
      </c>
      <c r="Y2630" t="str">
        <f t="shared" ca="1" si="125"/>
        <v/>
      </c>
    </row>
    <row r="2631" spans="1:25" x14ac:dyDescent="0.25">
      <c r="A2631">
        <v>3365</v>
      </c>
      <c r="B2631" t="s">
        <v>100</v>
      </c>
      <c r="C2631" t="s">
        <v>79</v>
      </c>
      <c r="D2631" t="s">
        <v>80</v>
      </c>
      <c r="E2631" t="s">
        <v>22</v>
      </c>
      <c r="F2631" t="s">
        <v>81</v>
      </c>
      <c r="G2631" t="s">
        <v>11615</v>
      </c>
      <c r="H2631" t="s">
        <v>35</v>
      </c>
      <c r="I2631" t="s">
        <v>35</v>
      </c>
      <c r="J2631" s="49" t="s">
        <v>11616</v>
      </c>
      <c r="K2631" t="s">
        <v>82</v>
      </c>
      <c r="L2631" t="s">
        <v>83</v>
      </c>
      <c r="M2631" s="50">
        <v>42646</v>
      </c>
      <c r="N2631" s="50">
        <v>42646</v>
      </c>
      <c r="O2631" s="51">
        <v>3</v>
      </c>
      <c r="P2631" s="51">
        <v>0</v>
      </c>
      <c r="Q2631">
        <v>100</v>
      </c>
      <c r="R2631" s="49" t="s">
        <v>11617</v>
      </c>
      <c r="S2631" s="49" t="s">
        <v>11616</v>
      </c>
      <c r="T2631" t="s">
        <v>84</v>
      </c>
      <c r="U2631" t="s">
        <v>36</v>
      </c>
      <c r="V2631" t="s">
        <v>85</v>
      </c>
      <c r="W2631" t="str">
        <f t="shared" ca="1" si="123"/>
        <v/>
      </c>
      <c r="X2631" t="str">
        <f t="shared" si="124"/>
        <v/>
      </c>
      <c r="Y2631" t="str">
        <f t="shared" ca="1" si="125"/>
        <v/>
      </c>
    </row>
    <row r="2632" spans="1:25" x14ac:dyDescent="0.25">
      <c r="A2632">
        <v>3437</v>
      </c>
      <c r="B2632" t="s">
        <v>100</v>
      </c>
      <c r="C2632" t="s">
        <v>79</v>
      </c>
      <c r="D2632" t="s">
        <v>80</v>
      </c>
      <c r="E2632" t="s">
        <v>22</v>
      </c>
      <c r="F2632" t="s">
        <v>81</v>
      </c>
      <c r="G2632" t="s">
        <v>11618</v>
      </c>
      <c r="H2632" t="s">
        <v>35</v>
      </c>
      <c r="I2632" t="s">
        <v>35</v>
      </c>
      <c r="J2632" s="49" t="s">
        <v>11619</v>
      </c>
      <c r="K2632" t="s">
        <v>82</v>
      </c>
      <c r="L2632" t="s">
        <v>83</v>
      </c>
      <c r="M2632" s="50">
        <v>42647</v>
      </c>
      <c r="N2632" s="50">
        <v>42651</v>
      </c>
      <c r="O2632" s="51">
        <v>30</v>
      </c>
      <c r="P2632" s="51">
        <v>0</v>
      </c>
      <c r="Q2632">
        <v>100</v>
      </c>
      <c r="R2632" s="49" t="s">
        <v>11620</v>
      </c>
      <c r="S2632" s="49" t="s">
        <v>11619</v>
      </c>
      <c r="T2632" t="s">
        <v>84</v>
      </c>
      <c r="U2632" t="s">
        <v>36</v>
      </c>
      <c r="V2632" t="s">
        <v>85</v>
      </c>
      <c r="W2632" t="str">
        <f t="shared" ca="1" si="123"/>
        <v/>
      </c>
      <c r="X2632">
        <f t="shared" si="124"/>
        <v>1</v>
      </c>
      <c r="Y2632" t="str">
        <f t="shared" ca="1" si="125"/>
        <v/>
      </c>
    </row>
    <row r="2633" spans="1:25" x14ac:dyDescent="0.25">
      <c r="A2633">
        <v>3774</v>
      </c>
      <c r="B2633" t="s">
        <v>100</v>
      </c>
      <c r="C2633" t="s">
        <v>79</v>
      </c>
      <c r="D2633" t="s">
        <v>80</v>
      </c>
      <c r="E2633" t="s">
        <v>22</v>
      </c>
      <c r="F2633" t="s">
        <v>81</v>
      </c>
      <c r="G2633" t="s">
        <v>11621</v>
      </c>
      <c r="H2633" t="s">
        <v>35</v>
      </c>
      <c r="I2633" t="s">
        <v>35</v>
      </c>
      <c r="J2633" s="49" t="s">
        <v>11622</v>
      </c>
      <c r="K2633" t="s">
        <v>82</v>
      </c>
      <c r="L2633" t="s">
        <v>83</v>
      </c>
      <c r="M2633" s="50">
        <v>42648</v>
      </c>
      <c r="N2633" s="50">
        <v>42648</v>
      </c>
      <c r="O2633" s="51">
        <v>4</v>
      </c>
      <c r="P2633" s="51">
        <v>0</v>
      </c>
      <c r="Q2633">
        <v>100</v>
      </c>
      <c r="R2633" s="49" t="s">
        <v>11623</v>
      </c>
      <c r="S2633" s="49" t="s">
        <v>11622</v>
      </c>
      <c r="T2633" t="s">
        <v>84</v>
      </c>
      <c r="U2633" t="s">
        <v>36</v>
      </c>
      <c r="V2633" t="s">
        <v>85</v>
      </c>
      <c r="W2633" t="str">
        <f t="shared" ca="1" si="123"/>
        <v/>
      </c>
      <c r="X2633" t="str">
        <f t="shared" si="124"/>
        <v/>
      </c>
      <c r="Y2633" t="str">
        <f t="shared" ca="1" si="125"/>
        <v/>
      </c>
    </row>
    <row r="2634" spans="1:25" x14ac:dyDescent="0.25">
      <c r="A2634">
        <v>3775</v>
      </c>
      <c r="B2634" t="s">
        <v>100</v>
      </c>
      <c r="C2634" t="s">
        <v>79</v>
      </c>
      <c r="D2634" t="s">
        <v>80</v>
      </c>
      <c r="E2634" t="s">
        <v>22</v>
      </c>
      <c r="F2634" t="s">
        <v>81</v>
      </c>
      <c r="G2634" t="s">
        <v>11624</v>
      </c>
      <c r="H2634" t="s">
        <v>35</v>
      </c>
      <c r="I2634" t="s">
        <v>35</v>
      </c>
      <c r="J2634" s="49" t="s">
        <v>11625</v>
      </c>
      <c r="K2634" t="s">
        <v>82</v>
      </c>
      <c r="L2634" t="s">
        <v>83</v>
      </c>
      <c r="M2634" s="50">
        <v>42648</v>
      </c>
      <c r="N2634" s="50">
        <v>42648</v>
      </c>
      <c r="O2634" s="51">
        <v>2</v>
      </c>
      <c r="P2634" s="51">
        <v>0</v>
      </c>
      <c r="Q2634">
        <v>100</v>
      </c>
      <c r="R2634" s="49" t="s">
        <v>11626</v>
      </c>
      <c r="S2634" s="49" t="s">
        <v>11625</v>
      </c>
      <c r="T2634" t="s">
        <v>84</v>
      </c>
      <c r="U2634" t="s">
        <v>36</v>
      </c>
      <c r="V2634" t="s">
        <v>85</v>
      </c>
      <c r="W2634" t="str">
        <f t="shared" ca="1" si="123"/>
        <v/>
      </c>
      <c r="X2634" t="str">
        <f t="shared" si="124"/>
        <v/>
      </c>
      <c r="Y2634" t="str">
        <f t="shared" ca="1" si="125"/>
        <v/>
      </c>
    </row>
    <row r="2635" spans="1:25" x14ac:dyDescent="0.25">
      <c r="A2635">
        <v>3776</v>
      </c>
      <c r="B2635" t="s">
        <v>100</v>
      </c>
      <c r="C2635" t="s">
        <v>79</v>
      </c>
      <c r="D2635" t="s">
        <v>80</v>
      </c>
      <c r="E2635" t="s">
        <v>22</v>
      </c>
      <c r="F2635" t="s">
        <v>81</v>
      </c>
      <c r="G2635" t="s">
        <v>11627</v>
      </c>
      <c r="H2635" t="s">
        <v>35</v>
      </c>
      <c r="I2635" t="s">
        <v>35</v>
      </c>
      <c r="J2635" s="49" t="s">
        <v>11628</v>
      </c>
      <c r="K2635" t="s">
        <v>82</v>
      </c>
      <c r="L2635" t="s">
        <v>83</v>
      </c>
      <c r="M2635" s="50">
        <v>42649</v>
      </c>
      <c r="N2635" s="50">
        <v>42649</v>
      </c>
      <c r="O2635" s="51">
        <v>2</v>
      </c>
      <c r="P2635" s="51">
        <v>0</v>
      </c>
      <c r="Q2635">
        <v>100</v>
      </c>
      <c r="R2635" s="49" t="s">
        <v>11629</v>
      </c>
      <c r="S2635" s="49" t="s">
        <v>11630</v>
      </c>
      <c r="T2635" t="s">
        <v>84</v>
      </c>
      <c r="U2635" t="s">
        <v>36</v>
      </c>
      <c r="V2635" t="s">
        <v>85</v>
      </c>
      <c r="W2635" t="str">
        <f t="shared" ca="1" si="123"/>
        <v/>
      </c>
      <c r="X2635" t="str">
        <f t="shared" si="124"/>
        <v/>
      </c>
      <c r="Y2635" t="str">
        <f t="shared" ca="1" si="125"/>
        <v/>
      </c>
    </row>
    <row r="2636" spans="1:25" x14ac:dyDescent="0.25">
      <c r="A2636">
        <v>3777</v>
      </c>
      <c r="B2636" t="s">
        <v>100</v>
      </c>
      <c r="C2636" t="s">
        <v>949</v>
      </c>
      <c r="D2636" t="s">
        <v>80</v>
      </c>
      <c r="E2636" t="s">
        <v>22</v>
      </c>
      <c r="F2636" t="s">
        <v>81</v>
      </c>
      <c r="G2636" t="s">
        <v>11631</v>
      </c>
      <c r="H2636" t="s">
        <v>35</v>
      </c>
      <c r="I2636" t="s">
        <v>35</v>
      </c>
      <c r="J2636" s="49" t="s">
        <v>11632</v>
      </c>
      <c r="K2636" t="s">
        <v>82</v>
      </c>
      <c r="L2636" t="s">
        <v>83</v>
      </c>
      <c r="M2636" s="50">
        <v>42648</v>
      </c>
      <c r="N2636" s="50">
        <v>42648</v>
      </c>
      <c r="O2636" s="51">
        <v>2.5</v>
      </c>
      <c r="P2636" s="51">
        <v>0</v>
      </c>
      <c r="Q2636">
        <v>100</v>
      </c>
      <c r="R2636" s="49" t="s">
        <v>11633</v>
      </c>
      <c r="S2636" s="49" t="s">
        <v>11632</v>
      </c>
      <c r="T2636" t="s">
        <v>84</v>
      </c>
      <c r="U2636" t="s">
        <v>36</v>
      </c>
      <c r="V2636" t="s">
        <v>85</v>
      </c>
      <c r="W2636" t="str">
        <f t="shared" ca="1" si="123"/>
        <v/>
      </c>
      <c r="X2636" t="str">
        <f t="shared" si="124"/>
        <v/>
      </c>
      <c r="Y2636" t="str">
        <f t="shared" ca="1" si="125"/>
        <v/>
      </c>
    </row>
    <row r="2637" spans="1:25" x14ac:dyDescent="0.25">
      <c r="A2637">
        <v>3778</v>
      </c>
      <c r="B2637" t="s">
        <v>100</v>
      </c>
      <c r="C2637" t="s">
        <v>79</v>
      </c>
      <c r="D2637" t="s">
        <v>80</v>
      </c>
      <c r="E2637" t="s">
        <v>22</v>
      </c>
      <c r="F2637" t="s">
        <v>81</v>
      </c>
      <c r="G2637" t="s">
        <v>11634</v>
      </c>
      <c r="H2637" t="s">
        <v>35</v>
      </c>
      <c r="I2637" t="s">
        <v>35</v>
      </c>
      <c r="J2637" s="49" t="s">
        <v>11635</v>
      </c>
      <c r="K2637" t="s">
        <v>82</v>
      </c>
      <c r="L2637" t="s">
        <v>83</v>
      </c>
      <c r="M2637" s="50">
        <v>42648</v>
      </c>
      <c r="N2637" s="50">
        <v>42648</v>
      </c>
      <c r="O2637" s="51">
        <v>2</v>
      </c>
      <c r="P2637" s="51">
        <v>0</v>
      </c>
      <c r="Q2637">
        <v>100</v>
      </c>
      <c r="R2637" s="49" t="s">
        <v>11636</v>
      </c>
      <c r="S2637" s="49" t="s">
        <v>11635</v>
      </c>
      <c r="T2637" t="s">
        <v>84</v>
      </c>
      <c r="U2637" t="s">
        <v>36</v>
      </c>
      <c r="V2637" t="s">
        <v>85</v>
      </c>
      <c r="W2637" t="str">
        <f t="shared" ca="1" si="123"/>
        <v/>
      </c>
      <c r="X2637" t="str">
        <f t="shared" si="124"/>
        <v/>
      </c>
      <c r="Y2637" t="str">
        <f t="shared" ca="1" si="125"/>
        <v/>
      </c>
    </row>
    <row r="2638" spans="1:25" x14ac:dyDescent="0.25">
      <c r="A2638">
        <v>3779</v>
      </c>
      <c r="B2638" t="s">
        <v>100</v>
      </c>
      <c r="C2638" t="s">
        <v>79</v>
      </c>
      <c r="D2638" t="s">
        <v>80</v>
      </c>
      <c r="E2638" t="s">
        <v>22</v>
      </c>
      <c r="F2638" t="s">
        <v>81</v>
      </c>
      <c r="G2638" t="s">
        <v>11637</v>
      </c>
      <c r="H2638" t="s">
        <v>35</v>
      </c>
      <c r="I2638" t="s">
        <v>35</v>
      </c>
      <c r="J2638" s="49" t="s">
        <v>11638</v>
      </c>
      <c r="K2638" t="s">
        <v>82</v>
      </c>
      <c r="L2638" t="s">
        <v>83</v>
      </c>
      <c r="M2638" s="50">
        <v>42649</v>
      </c>
      <c r="N2638" s="50">
        <v>42649</v>
      </c>
      <c r="O2638" s="51">
        <v>1</v>
      </c>
      <c r="P2638" s="51">
        <v>0</v>
      </c>
      <c r="Q2638">
        <v>100</v>
      </c>
      <c r="R2638" s="49" t="s">
        <v>11639</v>
      </c>
      <c r="S2638" s="49" t="s">
        <v>11638</v>
      </c>
      <c r="T2638" t="s">
        <v>84</v>
      </c>
      <c r="U2638" t="s">
        <v>36</v>
      </c>
      <c r="V2638" t="s">
        <v>85</v>
      </c>
      <c r="W2638" t="str">
        <f t="shared" ca="1" si="123"/>
        <v/>
      </c>
      <c r="X2638" t="str">
        <f t="shared" si="124"/>
        <v/>
      </c>
      <c r="Y2638" t="str">
        <f t="shared" ca="1" si="125"/>
        <v/>
      </c>
    </row>
    <row r="2639" spans="1:25" x14ac:dyDescent="0.25">
      <c r="A2639">
        <v>3780</v>
      </c>
      <c r="B2639" t="s">
        <v>100</v>
      </c>
      <c r="C2639" t="s">
        <v>79</v>
      </c>
      <c r="D2639" t="s">
        <v>80</v>
      </c>
      <c r="E2639" t="s">
        <v>22</v>
      </c>
      <c r="F2639" t="s">
        <v>81</v>
      </c>
      <c r="G2639" t="s">
        <v>11640</v>
      </c>
      <c r="H2639" t="s">
        <v>35</v>
      </c>
      <c r="I2639" t="s">
        <v>35</v>
      </c>
      <c r="J2639" s="49" t="s">
        <v>11641</v>
      </c>
      <c r="K2639" t="s">
        <v>82</v>
      </c>
      <c r="L2639" t="s">
        <v>83</v>
      </c>
      <c r="M2639" s="50">
        <v>42649</v>
      </c>
      <c r="N2639" s="50">
        <v>42649</v>
      </c>
      <c r="O2639" s="51">
        <v>2</v>
      </c>
      <c r="P2639" s="51">
        <v>0</v>
      </c>
      <c r="Q2639">
        <v>100</v>
      </c>
      <c r="R2639" s="49" t="s">
        <v>11642</v>
      </c>
      <c r="S2639" s="49" t="s">
        <v>11641</v>
      </c>
      <c r="T2639" t="s">
        <v>84</v>
      </c>
      <c r="U2639" t="s">
        <v>36</v>
      </c>
      <c r="V2639" t="s">
        <v>85</v>
      </c>
      <c r="W2639" t="str">
        <f t="shared" ca="1" si="123"/>
        <v/>
      </c>
      <c r="X2639" t="str">
        <f t="shared" si="124"/>
        <v/>
      </c>
      <c r="Y2639" t="str">
        <f t="shared" ca="1" si="125"/>
        <v/>
      </c>
    </row>
    <row r="2640" spans="1:25" x14ac:dyDescent="0.25">
      <c r="A2640">
        <v>3781</v>
      </c>
      <c r="B2640" t="s">
        <v>100</v>
      </c>
      <c r="C2640" t="s">
        <v>79</v>
      </c>
      <c r="D2640" t="s">
        <v>80</v>
      </c>
      <c r="E2640" t="s">
        <v>22</v>
      </c>
      <c r="F2640" t="s">
        <v>81</v>
      </c>
      <c r="G2640" t="s">
        <v>11643</v>
      </c>
      <c r="H2640" t="s">
        <v>35</v>
      </c>
      <c r="I2640" t="s">
        <v>35</v>
      </c>
      <c r="J2640" s="49" t="s">
        <v>11644</v>
      </c>
      <c r="K2640" t="s">
        <v>82</v>
      </c>
      <c r="L2640" t="s">
        <v>83</v>
      </c>
      <c r="M2640" s="50">
        <v>42649</v>
      </c>
      <c r="N2640" s="50">
        <v>42649</v>
      </c>
      <c r="O2640" s="51">
        <v>2</v>
      </c>
      <c r="P2640" s="51">
        <v>0</v>
      </c>
      <c r="Q2640">
        <v>100</v>
      </c>
      <c r="R2640" s="49" t="s">
        <v>11645</v>
      </c>
      <c r="S2640" s="49" t="s">
        <v>11644</v>
      </c>
      <c r="T2640" t="s">
        <v>84</v>
      </c>
      <c r="U2640" t="s">
        <v>36</v>
      </c>
      <c r="V2640" t="s">
        <v>85</v>
      </c>
      <c r="W2640" t="str">
        <f t="shared" ca="1" si="123"/>
        <v/>
      </c>
      <c r="X2640" t="str">
        <f t="shared" si="124"/>
        <v/>
      </c>
      <c r="Y2640" t="str">
        <f t="shared" ca="1" si="125"/>
        <v/>
      </c>
    </row>
    <row r="2641" spans="1:25" x14ac:dyDescent="0.25">
      <c r="A2641">
        <v>3889</v>
      </c>
      <c r="B2641" t="s">
        <v>100</v>
      </c>
      <c r="C2641" t="s">
        <v>79</v>
      </c>
      <c r="D2641" t="s">
        <v>80</v>
      </c>
      <c r="E2641" t="s">
        <v>22</v>
      </c>
      <c r="F2641" t="s">
        <v>81</v>
      </c>
      <c r="G2641" t="s">
        <v>11646</v>
      </c>
      <c r="H2641" t="s">
        <v>35</v>
      </c>
      <c r="I2641" t="s">
        <v>35</v>
      </c>
      <c r="J2641" s="49" t="s">
        <v>11647</v>
      </c>
      <c r="K2641" t="s">
        <v>82</v>
      </c>
      <c r="L2641" t="s">
        <v>83</v>
      </c>
      <c r="M2641" s="50">
        <v>42650</v>
      </c>
      <c r="N2641" s="50">
        <v>42650</v>
      </c>
      <c r="O2641" s="51">
        <v>6</v>
      </c>
      <c r="P2641" s="51">
        <v>0</v>
      </c>
      <c r="Q2641">
        <v>100</v>
      </c>
      <c r="R2641" s="49" t="s">
        <v>11648</v>
      </c>
      <c r="S2641" s="49" t="s">
        <v>11647</v>
      </c>
      <c r="T2641" t="s">
        <v>84</v>
      </c>
      <c r="U2641" t="s">
        <v>36</v>
      </c>
      <c r="V2641" t="s">
        <v>85</v>
      </c>
      <c r="W2641" t="str">
        <f t="shared" ca="1" si="123"/>
        <v/>
      </c>
      <c r="X2641" t="str">
        <f t="shared" si="124"/>
        <v/>
      </c>
      <c r="Y2641" t="str">
        <f t="shared" ca="1" si="125"/>
        <v/>
      </c>
    </row>
    <row r="2642" spans="1:25" x14ac:dyDescent="0.25">
      <c r="A2642">
        <v>3900</v>
      </c>
      <c r="B2642" t="s">
        <v>100</v>
      </c>
      <c r="C2642" t="s">
        <v>79</v>
      </c>
      <c r="D2642" t="s">
        <v>80</v>
      </c>
      <c r="E2642" t="s">
        <v>22</v>
      </c>
      <c r="F2642" t="s">
        <v>81</v>
      </c>
      <c r="G2642" t="s">
        <v>11649</v>
      </c>
      <c r="H2642" t="s">
        <v>35</v>
      </c>
      <c r="I2642" t="s">
        <v>35</v>
      </c>
      <c r="J2642" s="49" t="s">
        <v>11650</v>
      </c>
      <c r="K2642" t="s">
        <v>82</v>
      </c>
      <c r="L2642" t="s">
        <v>83</v>
      </c>
      <c r="M2642" s="50">
        <v>42650</v>
      </c>
      <c r="N2642" s="50">
        <v>42650</v>
      </c>
      <c r="O2642" s="51">
        <v>2</v>
      </c>
      <c r="P2642" s="51">
        <v>0</v>
      </c>
      <c r="Q2642">
        <v>100</v>
      </c>
      <c r="R2642" s="49" t="s">
        <v>11651</v>
      </c>
      <c r="S2642" s="49" t="s">
        <v>11650</v>
      </c>
      <c r="T2642" t="s">
        <v>84</v>
      </c>
      <c r="U2642" t="s">
        <v>36</v>
      </c>
      <c r="V2642" t="s">
        <v>85</v>
      </c>
      <c r="W2642" t="str">
        <f t="shared" ca="1" si="123"/>
        <v/>
      </c>
      <c r="X2642" t="str">
        <f t="shared" si="124"/>
        <v/>
      </c>
      <c r="Y2642" t="str">
        <f t="shared" ca="1" si="125"/>
        <v/>
      </c>
    </row>
    <row r="2643" spans="1:25" x14ac:dyDescent="0.25">
      <c r="A2643">
        <v>713</v>
      </c>
      <c r="B2643" t="s">
        <v>4551</v>
      </c>
      <c r="C2643" t="s">
        <v>87</v>
      </c>
      <c r="D2643" t="s">
        <v>93</v>
      </c>
      <c r="E2643" t="s">
        <v>26</v>
      </c>
      <c r="F2643" t="s">
        <v>81</v>
      </c>
      <c r="G2643" t="s">
        <v>4552</v>
      </c>
      <c r="H2643" t="s">
        <v>4553</v>
      </c>
      <c r="I2643" t="s">
        <v>30</v>
      </c>
      <c r="J2643" s="49" t="s">
        <v>4554</v>
      </c>
      <c r="K2643" t="s">
        <v>82</v>
      </c>
      <c r="L2643" t="s">
        <v>83</v>
      </c>
      <c r="M2643" s="50">
        <v>42625</v>
      </c>
      <c r="O2643" s="51">
        <v>0</v>
      </c>
      <c r="P2643" s="51">
        <v>0</v>
      </c>
      <c r="Q2643">
        <v>0</v>
      </c>
      <c r="R2643" s="49" t="s">
        <v>4555</v>
      </c>
      <c r="S2643" s="49" t="s">
        <v>86</v>
      </c>
      <c r="T2643" t="s">
        <v>84</v>
      </c>
      <c r="U2643" t="s">
        <v>27</v>
      </c>
      <c r="V2643" t="s">
        <v>85</v>
      </c>
      <c r="W2643">
        <f t="shared" ca="1" si="123"/>
        <v>1</v>
      </c>
      <c r="X2643" t="str">
        <f t="shared" si="124"/>
        <v/>
      </c>
      <c r="Y2643" t="str">
        <f t="shared" ca="1" si="125"/>
        <v/>
      </c>
    </row>
    <row r="2644" spans="1:25" x14ac:dyDescent="0.25">
      <c r="A2644">
        <v>762</v>
      </c>
      <c r="B2644" t="s">
        <v>4551</v>
      </c>
      <c r="C2644" t="s">
        <v>87</v>
      </c>
      <c r="D2644" t="s">
        <v>93</v>
      </c>
      <c r="E2644" t="s">
        <v>26</v>
      </c>
      <c r="F2644" t="s">
        <v>81</v>
      </c>
      <c r="G2644" t="s">
        <v>4556</v>
      </c>
      <c r="H2644" t="s">
        <v>4553</v>
      </c>
      <c r="I2644" t="s">
        <v>30</v>
      </c>
      <c r="J2644" s="49" t="s">
        <v>3793</v>
      </c>
      <c r="K2644" t="s">
        <v>82</v>
      </c>
      <c r="L2644" t="s">
        <v>83</v>
      </c>
      <c r="M2644" s="50">
        <v>42625</v>
      </c>
      <c r="O2644" s="51">
        <v>0</v>
      </c>
      <c r="P2644" s="51">
        <v>0</v>
      </c>
      <c r="Q2644">
        <v>0</v>
      </c>
      <c r="R2644" s="49" t="s">
        <v>4557</v>
      </c>
      <c r="S2644" s="49" t="s">
        <v>86</v>
      </c>
      <c r="T2644" t="s">
        <v>84</v>
      </c>
      <c r="U2644" t="s">
        <v>27</v>
      </c>
      <c r="V2644" t="s">
        <v>85</v>
      </c>
      <c r="W2644">
        <f t="shared" ca="1" si="123"/>
        <v>1</v>
      </c>
      <c r="X2644" t="str">
        <f t="shared" si="124"/>
        <v/>
      </c>
      <c r="Y2644" t="str">
        <f t="shared" ca="1" si="125"/>
        <v/>
      </c>
    </row>
    <row r="2645" spans="1:25" x14ac:dyDescent="0.25">
      <c r="A2645">
        <v>764</v>
      </c>
      <c r="B2645" t="s">
        <v>4551</v>
      </c>
      <c r="C2645" t="s">
        <v>87</v>
      </c>
      <c r="D2645" t="s">
        <v>93</v>
      </c>
      <c r="E2645" t="s">
        <v>26</v>
      </c>
      <c r="F2645" t="s">
        <v>81</v>
      </c>
      <c r="G2645" t="s">
        <v>4558</v>
      </c>
      <c r="H2645" t="s">
        <v>4553</v>
      </c>
      <c r="I2645" t="s">
        <v>30</v>
      </c>
      <c r="J2645" s="49" t="s">
        <v>4559</v>
      </c>
      <c r="K2645" t="s">
        <v>82</v>
      </c>
      <c r="L2645" t="s">
        <v>83</v>
      </c>
      <c r="M2645" s="50">
        <v>42625</v>
      </c>
      <c r="O2645" s="51">
        <v>0</v>
      </c>
      <c r="P2645" s="51">
        <v>0</v>
      </c>
      <c r="Q2645">
        <v>0</v>
      </c>
      <c r="R2645" s="49" t="s">
        <v>4560</v>
      </c>
      <c r="S2645" s="49" t="s">
        <v>86</v>
      </c>
      <c r="T2645" t="s">
        <v>84</v>
      </c>
      <c r="U2645" t="s">
        <v>27</v>
      </c>
      <c r="V2645" t="s">
        <v>85</v>
      </c>
      <c r="W2645">
        <f t="shared" ca="1" si="123"/>
        <v>1</v>
      </c>
      <c r="X2645" t="str">
        <f t="shared" si="124"/>
        <v/>
      </c>
      <c r="Y2645" t="str">
        <f t="shared" ca="1" si="125"/>
        <v/>
      </c>
    </row>
    <row r="2646" spans="1:25" x14ac:dyDescent="0.25">
      <c r="A2646">
        <v>766</v>
      </c>
      <c r="B2646" t="s">
        <v>4551</v>
      </c>
      <c r="C2646" t="s">
        <v>87</v>
      </c>
      <c r="D2646" t="s">
        <v>93</v>
      </c>
      <c r="E2646" t="s">
        <v>26</v>
      </c>
      <c r="F2646" t="s">
        <v>81</v>
      </c>
      <c r="G2646" t="s">
        <v>4561</v>
      </c>
      <c r="H2646" t="s">
        <v>4553</v>
      </c>
      <c r="I2646" t="s">
        <v>30</v>
      </c>
      <c r="J2646" s="49" t="s">
        <v>4562</v>
      </c>
      <c r="K2646" t="s">
        <v>82</v>
      </c>
      <c r="L2646" t="s">
        <v>83</v>
      </c>
      <c r="M2646" s="50">
        <v>42625</v>
      </c>
      <c r="O2646" s="51">
        <v>0</v>
      </c>
      <c r="P2646" s="51">
        <v>0</v>
      </c>
      <c r="Q2646">
        <v>0</v>
      </c>
      <c r="R2646" s="49" t="s">
        <v>4563</v>
      </c>
      <c r="S2646" s="49" t="s">
        <v>86</v>
      </c>
      <c r="T2646" t="s">
        <v>84</v>
      </c>
      <c r="U2646" t="s">
        <v>27</v>
      </c>
      <c r="V2646" t="s">
        <v>85</v>
      </c>
      <c r="W2646">
        <f t="shared" ca="1" si="123"/>
        <v>1</v>
      </c>
      <c r="X2646" t="str">
        <f t="shared" si="124"/>
        <v/>
      </c>
      <c r="Y2646" t="str">
        <f t="shared" ca="1" si="125"/>
        <v/>
      </c>
    </row>
    <row r="2647" spans="1:25" x14ac:dyDescent="0.25">
      <c r="A2647">
        <v>768</v>
      </c>
      <c r="B2647" t="s">
        <v>4551</v>
      </c>
      <c r="C2647" t="s">
        <v>87</v>
      </c>
      <c r="D2647" t="s">
        <v>93</v>
      </c>
      <c r="E2647" t="s">
        <v>26</v>
      </c>
      <c r="F2647" t="s">
        <v>81</v>
      </c>
      <c r="G2647" t="s">
        <v>4564</v>
      </c>
      <c r="H2647" t="s">
        <v>4553</v>
      </c>
      <c r="I2647" t="s">
        <v>30</v>
      </c>
      <c r="J2647" s="49" t="s">
        <v>4565</v>
      </c>
      <c r="K2647" t="s">
        <v>82</v>
      </c>
      <c r="L2647" t="s">
        <v>83</v>
      </c>
      <c r="M2647" s="50">
        <v>42625</v>
      </c>
      <c r="O2647" s="51">
        <v>0</v>
      </c>
      <c r="P2647" s="51">
        <v>0</v>
      </c>
      <c r="Q2647">
        <v>0</v>
      </c>
      <c r="R2647" s="49" t="s">
        <v>4566</v>
      </c>
      <c r="S2647" s="49" t="s">
        <v>86</v>
      </c>
      <c r="T2647" t="s">
        <v>84</v>
      </c>
      <c r="U2647" t="s">
        <v>27</v>
      </c>
      <c r="V2647" t="s">
        <v>85</v>
      </c>
      <c r="W2647">
        <f t="shared" ca="1" si="123"/>
        <v>1</v>
      </c>
      <c r="X2647" t="str">
        <f t="shared" si="124"/>
        <v/>
      </c>
      <c r="Y2647" t="str">
        <f t="shared" ca="1" si="125"/>
        <v/>
      </c>
    </row>
    <row r="2648" spans="1:25" x14ac:dyDescent="0.25">
      <c r="A2648">
        <v>769</v>
      </c>
      <c r="B2648" t="s">
        <v>4551</v>
      </c>
      <c r="C2648" t="s">
        <v>87</v>
      </c>
      <c r="D2648" t="s">
        <v>93</v>
      </c>
      <c r="E2648" t="s">
        <v>26</v>
      </c>
      <c r="F2648" t="s">
        <v>81</v>
      </c>
      <c r="G2648" t="s">
        <v>4567</v>
      </c>
      <c r="H2648" t="s">
        <v>4553</v>
      </c>
      <c r="I2648" t="s">
        <v>30</v>
      </c>
      <c r="J2648" s="49" t="s">
        <v>4568</v>
      </c>
      <c r="K2648" t="s">
        <v>82</v>
      </c>
      <c r="L2648" t="s">
        <v>83</v>
      </c>
      <c r="M2648" s="50">
        <v>42625</v>
      </c>
      <c r="O2648" s="51">
        <v>0</v>
      </c>
      <c r="P2648" s="51">
        <v>0</v>
      </c>
      <c r="Q2648">
        <v>0</v>
      </c>
      <c r="R2648" s="49" t="s">
        <v>4569</v>
      </c>
      <c r="S2648" s="49" t="s">
        <v>86</v>
      </c>
      <c r="T2648" t="s">
        <v>84</v>
      </c>
      <c r="U2648" t="s">
        <v>27</v>
      </c>
      <c r="V2648" t="s">
        <v>85</v>
      </c>
      <c r="W2648">
        <f t="shared" ca="1" si="123"/>
        <v>1</v>
      </c>
      <c r="X2648" t="str">
        <f t="shared" si="124"/>
        <v/>
      </c>
      <c r="Y2648" t="str">
        <f t="shared" ca="1" si="125"/>
        <v/>
      </c>
    </row>
    <row r="2649" spans="1:25" x14ac:dyDescent="0.25">
      <c r="A2649">
        <v>770</v>
      </c>
      <c r="B2649" t="s">
        <v>4551</v>
      </c>
      <c r="C2649" t="s">
        <v>87</v>
      </c>
      <c r="D2649" t="s">
        <v>93</v>
      </c>
      <c r="E2649" t="s">
        <v>26</v>
      </c>
      <c r="F2649" t="s">
        <v>81</v>
      </c>
      <c r="G2649" t="s">
        <v>4570</v>
      </c>
      <c r="H2649" t="s">
        <v>4553</v>
      </c>
      <c r="I2649" t="s">
        <v>30</v>
      </c>
      <c r="J2649" s="49" t="s">
        <v>4571</v>
      </c>
      <c r="K2649" t="s">
        <v>82</v>
      </c>
      <c r="L2649" t="s">
        <v>83</v>
      </c>
      <c r="M2649" s="50">
        <v>42625</v>
      </c>
      <c r="O2649" s="51">
        <v>0</v>
      </c>
      <c r="P2649" s="51">
        <v>0</v>
      </c>
      <c r="Q2649">
        <v>0</v>
      </c>
      <c r="R2649" s="49" t="s">
        <v>4572</v>
      </c>
      <c r="S2649" s="49" t="s">
        <v>86</v>
      </c>
      <c r="T2649" t="s">
        <v>84</v>
      </c>
      <c r="U2649" t="s">
        <v>27</v>
      </c>
      <c r="V2649" t="s">
        <v>85</v>
      </c>
      <c r="W2649">
        <f t="shared" ca="1" si="123"/>
        <v>1</v>
      </c>
      <c r="X2649" t="str">
        <f t="shared" si="124"/>
        <v/>
      </c>
      <c r="Y2649" t="str">
        <f t="shared" ca="1" si="125"/>
        <v/>
      </c>
    </row>
    <row r="2650" spans="1:25" x14ac:dyDescent="0.25">
      <c r="A2650">
        <v>772</v>
      </c>
      <c r="B2650" t="s">
        <v>4551</v>
      </c>
      <c r="C2650" t="s">
        <v>87</v>
      </c>
      <c r="D2650" t="s">
        <v>93</v>
      </c>
      <c r="E2650" t="s">
        <v>26</v>
      </c>
      <c r="F2650" t="s">
        <v>81</v>
      </c>
      <c r="G2650" t="s">
        <v>4573</v>
      </c>
      <c r="H2650" t="s">
        <v>4553</v>
      </c>
      <c r="I2650" t="s">
        <v>30</v>
      </c>
      <c r="J2650" s="49" t="s">
        <v>4574</v>
      </c>
      <c r="K2650" t="s">
        <v>82</v>
      </c>
      <c r="L2650" t="s">
        <v>83</v>
      </c>
      <c r="M2650" s="50">
        <v>42625</v>
      </c>
      <c r="O2650" s="51">
        <v>0</v>
      </c>
      <c r="P2650" s="51">
        <v>0</v>
      </c>
      <c r="Q2650">
        <v>0</v>
      </c>
      <c r="R2650" s="49" t="s">
        <v>4575</v>
      </c>
      <c r="S2650" s="49" t="s">
        <v>86</v>
      </c>
      <c r="T2650" t="s">
        <v>84</v>
      </c>
      <c r="U2650" t="s">
        <v>27</v>
      </c>
      <c r="V2650" t="s">
        <v>85</v>
      </c>
      <c r="W2650">
        <f t="shared" ca="1" si="123"/>
        <v>1</v>
      </c>
      <c r="X2650" t="str">
        <f t="shared" si="124"/>
        <v/>
      </c>
      <c r="Y2650" t="str">
        <f t="shared" ca="1" si="125"/>
        <v/>
      </c>
    </row>
    <row r="2651" spans="1:25" x14ac:dyDescent="0.25">
      <c r="A2651">
        <v>790</v>
      </c>
      <c r="B2651" t="s">
        <v>4551</v>
      </c>
      <c r="C2651" t="s">
        <v>87</v>
      </c>
      <c r="D2651" t="s">
        <v>93</v>
      </c>
      <c r="E2651" t="s">
        <v>26</v>
      </c>
      <c r="F2651" t="s">
        <v>81</v>
      </c>
      <c r="G2651" t="s">
        <v>4576</v>
      </c>
      <c r="H2651" t="s">
        <v>4553</v>
      </c>
      <c r="I2651" t="s">
        <v>4553</v>
      </c>
      <c r="J2651" s="49" t="s">
        <v>4577</v>
      </c>
      <c r="K2651" t="s">
        <v>82</v>
      </c>
      <c r="L2651" t="s">
        <v>83</v>
      </c>
      <c r="M2651" s="50">
        <v>42625</v>
      </c>
      <c r="O2651" s="51">
        <v>0</v>
      </c>
      <c r="P2651" s="51">
        <v>0</v>
      </c>
      <c r="Q2651">
        <v>0</v>
      </c>
      <c r="R2651" s="49" t="s">
        <v>4578</v>
      </c>
      <c r="S2651" s="49" t="s">
        <v>86</v>
      </c>
      <c r="T2651" t="s">
        <v>84</v>
      </c>
      <c r="U2651" t="s">
        <v>27</v>
      </c>
      <c r="V2651" t="s">
        <v>85</v>
      </c>
      <c r="W2651">
        <f t="shared" ca="1" si="123"/>
        <v>1</v>
      </c>
      <c r="X2651" t="str">
        <f t="shared" si="124"/>
        <v/>
      </c>
      <c r="Y2651" t="str">
        <f t="shared" ca="1" si="125"/>
        <v/>
      </c>
    </row>
    <row r="2652" spans="1:25" x14ac:dyDescent="0.25">
      <c r="A2652">
        <v>792</v>
      </c>
      <c r="B2652" t="s">
        <v>4551</v>
      </c>
      <c r="C2652" t="s">
        <v>87</v>
      </c>
      <c r="D2652" t="s">
        <v>93</v>
      </c>
      <c r="E2652" t="s">
        <v>26</v>
      </c>
      <c r="F2652" t="s">
        <v>81</v>
      </c>
      <c r="G2652" t="s">
        <v>4579</v>
      </c>
      <c r="H2652" t="s">
        <v>4553</v>
      </c>
      <c r="I2652" t="s">
        <v>4553</v>
      </c>
      <c r="J2652" s="49" t="s">
        <v>4580</v>
      </c>
      <c r="K2652" t="s">
        <v>82</v>
      </c>
      <c r="L2652" t="s">
        <v>83</v>
      </c>
      <c r="M2652" s="50">
        <v>42625</v>
      </c>
      <c r="O2652" s="51">
        <v>0</v>
      </c>
      <c r="P2652" s="51">
        <v>0</v>
      </c>
      <c r="Q2652">
        <v>0</v>
      </c>
      <c r="R2652" s="49" t="s">
        <v>4581</v>
      </c>
      <c r="S2652" s="49" t="s">
        <v>86</v>
      </c>
      <c r="T2652" t="s">
        <v>84</v>
      </c>
      <c r="U2652" t="s">
        <v>27</v>
      </c>
      <c r="V2652" t="s">
        <v>85</v>
      </c>
      <c r="W2652">
        <f t="shared" ca="1" si="123"/>
        <v>1</v>
      </c>
      <c r="X2652" t="str">
        <f t="shared" si="124"/>
        <v/>
      </c>
      <c r="Y2652" t="str">
        <f t="shared" ca="1" si="125"/>
        <v/>
      </c>
    </row>
    <row r="2653" spans="1:25" x14ac:dyDescent="0.25">
      <c r="A2653">
        <v>793</v>
      </c>
      <c r="B2653" t="s">
        <v>4551</v>
      </c>
      <c r="C2653" t="s">
        <v>87</v>
      </c>
      <c r="D2653" t="s">
        <v>93</v>
      </c>
      <c r="E2653" t="s">
        <v>26</v>
      </c>
      <c r="F2653" t="s">
        <v>81</v>
      </c>
      <c r="G2653" t="s">
        <v>4552</v>
      </c>
      <c r="H2653" t="s">
        <v>4553</v>
      </c>
      <c r="I2653" t="s">
        <v>30</v>
      </c>
      <c r="J2653" s="49" t="s">
        <v>4582</v>
      </c>
      <c r="K2653" t="s">
        <v>82</v>
      </c>
      <c r="L2653" t="s">
        <v>83</v>
      </c>
      <c r="M2653" s="50">
        <v>42625</v>
      </c>
      <c r="O2653" s="51">
        <v>0</v>
      </c>
      <c r="P2653" s="51">
        <v>0</v>
      </c>
      <c r="Q2653">
        <v>0</v>
      </c>
      <c r="R2653" s="49" t="s">
        <v>4582</v>
      </c>
      <c r="S2653" s="49" t="s">
        <v>86</v>
      </c>
      <c r="T2653" t="s">
        <v>84</v>
      </c>
      <c r="U2653" t="s">
        <v>27</v>
      </c>
      <c r="V2653" t="s">
        <v>85</v>
      </c>
      <c r="W2653">
        <f t="shared" ca="1" si="123"/>
        <v>1</v>
      </c>
      <c r="X2653" t="str">
        <f t="shared" si="124"/>
        <v/>
      </c>
      <c r="Y2653" t="str">
        <f t="shared" ca="1" si="125"/>
        <v/>
      </c>
    </row>
    <row r="2654" spans="1:25" x14ac:dyDescent="0.25">
      <c r="A2654">
        <v>794</v>
      </c>
      <c r="B2654" t="s">
        <v>4551</v>
      </c>
      <c r="C2654" t="s">
        <v>87</v>
      </c>
      <c r="D2654" t="s">
        <v>93</v>
      </c>
      <c r="E2654" t="s">
        <v>26</v>
      </c>
      <c r="F2654" t="s">
        <v>81</v>
      </c>
      <c r="G2654" t="s">
        <v>4583</v>
      </c>
      <c r="H2654" t="s">
        <v>4553</v>
      </c>
      <c r="I2654" t="s">
        <v>30</v>
      </c>
      <c r="J2654" s="49" t="s">
        <v>4584</v>
      </c>
      <c r="K2654" t="s">
        <v>82</v>
      </c>
      <c r="L2654" t="s">
        <v>83</v>
      </c>
      <c r="M2654" s="50">
        <v>42625</v>
      </c>
      <c r="O2654" s="51">
        <v>0</v>
      </c>
      <c r="P2654" s="51">
        <v>0</v>
      </c>
      <c r="Q2654">
        <v>0</v>
      </c>
      <c r="R2654" s="49" t="s">
        <v>4585</v>
      </c>
      <c r="S2654" s="49" t="s">
        <v>86</v>
      </c>
      <c r="T2654" t="s">
        <v>84</v>
      </c>
      <c r="U2654" t="s">
        <v>27</v>
      </c>
      <c r="V2654" t="s">
        <v>85</v>
      </c>
      <c r="W2654">
        <f t="shared" ca="1" si="123"/>
        <v>1</v>
      </c>
      <c r="X2654" t="str">
        <f t="shared" si="124"/>
        <v/>
      </c>
      <c r="Y2654" t="str">
        <f t="shared" ca="1" si="125"/>
        <v/>
      </c>
    </row>
    <row r="2655" spans="1:25" x14ac:dyDescent="0.25">
      <c r="A2655">
        <v>795</v>
      </c>
      <c r="B2655" t="s">
        <v>4551</v>
      </c>
      <c r="C2655" t="s">
        <v>87</v>
      </c>
      <c r="D2655" t="s">
        <v>93</v>
      </c>
      <c r="E2655" t="s">
        <v>26</v>
      </c>
      <c r="F2655" t="s">
        <v>81</v>
      </c>
      <c r="G2655" t="s">
        <v>4558</v>
      </c>
      <c r="H2655" t="s">
        <v>4553</v>
      </c>
      <c r="I2655" t="s">
        <v>30</v>
      </c>
      <c r="J2655" s="49" t="s">
        <v>4586</v>
      </c>
      <c r="K2655" t="s">
        <v>82</v>
      </c>
      <c r="L2655" t="s">
        <v>83</v>
      </c>
      <c r="M2655" s="50">
        <v>42625</v>
      </c>
      <c r="O2655" s="51">
        <v>0</v>
      </c>
      <c r="P2655" s="51">
        <v>0</v>
      </c>
      <c r="Q2655">
        <v>0</v>
      </c>
      <c r="R2655" s="49" t="s">
        <v>4586</v>
      </c>
      <c r="S2655" s="49" t="s">
        <v>86</v>
      </c>
      <c r="T2655" t="s">
        <v>84</v>
      </c>
      <c r="U2655" t="s">
        <v>27</v>
      </c>
      <c r="V2655" t="s">
        <v>85</v>
      </c>
      <c r="W2655">
        <f t="shared" ca="1" si="123"/>
        <v>1</v>
      </c>
      <c r="X2655" t="str">
        <f t="shared" si="124"/>
        <v/>
      </c>
      <c r="Y2655" t="str">
        <f t="shared" ca="1" si="125"/>
        <v/>
      </c>
    </row>
    <row r="2656" spans="1:25" x14ac:dyDescent="0.25">
      <c r="A2656">
        <v>796</v>
      </c>
      <c r="B2656" t="s">
        <v>4551</v>
      </c>
      <c r="C2656" t="s">
        <v>87</v>
      </c>
      <c r="D2656" t="s">
        <v>93</v>
      </c>
      <c r="E2656" t="s">
        <v>26</v>
      </c>
      <c r="F2656" t="s">
        <v>81</v>
      </c>
      <c r="G2656" t="s">
        <v>4561</v>
      </c>
      <c r="H2656" t="s">
        <v>4553</v>
      </c>
      <c r="I2656" t="s">
        <v>30</v>
      </c>
      <c r="J2656" s="49" t="s">
        <v>4587</v>
      </c>
      <c r="K2656" t="s">
        <v>82</v>
      </c>
      <c r="L2656" t="s">
        <v>83</v>
      </c>
      <c r="M2656" s="50">
        <v>42625</v>
      </c>
      <c r="O2656" s="51">
        <v>0</v>
      </c>
      <c r="P2656" s="51">
        <v>0</v>
      </c>
      <c r="Q2656">
        <v>0</v>
      </c>
      <c r="R2656" s="49" t="s">
        <v>4587</v>
      </c>
      <c r="S2656" s="49" t="s">
        <v>86</v>
      </c>
      <c r="T2656" t="s">
        <v>84</v>
      </c>
      <c r="U2656" t="s">
        <v>27</v>
      </c>
      <c r="V2656" t="s">
        <v>85</v>
      </c>
      <c r="W2656">
        <f t="shared" ca="1" si="123"/>
        <v>1</v>
      </c>
      <c r="X2656" t="str">
        <f t="shared" si="124"/>
        <v/>
      </c>
      <c r="Y2656" t="str">
        <f t="shared" ca="1" si="125"/>
        <v/>
      </c>
    </row>
    <row r="2657" spans="1:25" x14ac:dyDescent="0.25">
      <c r="A2657">
        <v>797</v>
      </c>
      <c r="B2657" t="s">
        <v>4551</v>
      </c>
      <c r="C2657" t="s">
        <v>87</v>
      </c>
      <c r="D2657" t="s">
        <v>93</v>
      </c>
      <c r="E2657" t="s">
        <v>26</v>
      </c>
      <c r="F2657" t="s">
        <v>81</v>
      </c>
      <c r="G2657" t="s">
        <v>4564</v>
      </c>
      <c r="H2657" t="s">
        <v>4553</v>
      </c>
      <c r="I2657" t="s">
        <v>30</v>
      </c>
      <c r="J2657" s="49" t="s">
        <v>4588</v>
      </c>
      <c r="K2657" t="s">
        <v>82</v>
      </c>
      <c r="L2657" t="s">
        <v>83</v>
      </c>
      <c r="M2657" s="50">
        <v>42625</v>
      </c>
      <c r="O2657" s="51">
        <v>0</v>
      </c>
      <c r="P2657" s="51">
        <v>0</v>
      </c>
      <c r="Q2657">
        <v>0</v>
      </c>
      <c r="R2657" s="49" t="s">
        <v>4588</v>
      </c>
      <c r="S2657" s="49" t="s">
        <v>86</v>
      </c>
      <c r="T2657" t="s">
        <v>84</v>
      </c>
      <c r="U2657" t="s">
        <v>27</v>
      </c>
      <c r="V2657" t="s">
        <v>85</v>
      </c>
      <c r="W2657">
        <f t="shared" ca="1" si="123"/>
        <v>1</v>
      </c>
      <c r="X2657" t="str">
        <f t="shared" si="124"/>
        <v/>
      </c>
      <c r="Y2657" t="str">
        <f t="shared" ca="1" si="125"/>
        <v/>
      </c>
    </row>
    <row r="2658" spans="1:25" x14ac:dyDescent="0.25">
      <c r="A2658">
        <v>798</v>
      </c>
      <c r="B2658" t="s">
        <v>4551</v>
      </c>
      <c r="C2658" t="s">
        <v>87</v>
      </c>
      <c r="D2658" t="s">
        <v>93</v>
      </c>
      <c r="E2658" t="s">
        <v>26</v>
      </c>
      <c r="F2658" t="s">
        <v>81</v>
      </c>
      <c r="G2658" t="s">
        <v>4567</v>
      </c>
      <c r="H2658" t="s">
        <v>4553</v>
      </c>
      <c r="I2658" t="s">
        <v>30</v>
      </c>
      <c r="J2658" s="49" t="s">
        <v>4589</v>
      </c>
      <c r="K2658" t="s">
        <v>82</v>
      </c>
      <c r="L2658" t="s">
        <v>83</v>
      </c>
      <c r="M2658" s="50">
        <v>42625</v>
      </c>
      <c r="O2658" s="51">
        <v>0</v>
      </c>
      <c r="P2658" s="51">
        <v>0</v>
      </c>
      <c r="Q2658">
        <v>0</v>
      </c>
      <c r="R2658" s="49" t="s">
        <v>4589</v>
      </c>
      <c r="S2658" s="49" t="s">
        <v>86</v>
      </c>
      <c r="T2658" t="s">
        <v>84</v>
      </c>
      <c r="U2658" t="s">
        <v>27</v>
      </c>
      <c r="V2658" t="s">
        <v>85</v>
      </c>
      <c r="W2658">
        <f t="shared" ca="1" si="123"/>
        <v>1</v>
      </c>
      <c r="X2658" t="str">
        <f t="shared" si="124"/>
        <v/>
      </c>
      <c r="Y2658" t="str">
        <f t="shared" ca="1" si="125"/>
        <v/>
      </c>
    </row>
    <row r="2659" spans="1:25" x14ac:dyDescent="0.25">
      <c r="A2659">
        <v>799</v>
      </c>
      <c r="B2659" t="s">
        <v>4551</v>
      </c>
      <c r="C2659" t="s">
        <v>87</v>
      </c>
      <c r="D2659" t="s">
        <v>93</v>
      </c>
      <c r="E2659" t="s">
        <v>26</v>
      </c>
      <c r="F2659" t="s">
        <v>81</v>
      </c>
      <c r="G2659" t="s">
        <v>4570</v>
      </c>
      <c r="H2659" t="s">
        <v>4553</v>
      </c>
      <c r="I2659" t="s">
        <v>30</v>
      </c>
      <c r="J2659" s="49" t="s">
        <v>4590</v>
      </c>
      <c r="K2659" t="s">
        <v>82</v>
      </c>
      <c r="L2659" t="s">
        <v>83</v>
      </c>
      <c r="M2659" s="50">
        <v>42625</v>
      </c>
      <c r="O2659" s="51">
        <v>0</v>
      </c>
      <c r="P2659" s="51">
        <v>0</v>
      </c>
      <c r="Q2659">
        <v>0</v>
      </c>
      <c r="R2659" s="49" t="s">
        <v>4590</v>
      </c>
      <c r="S2659" s="49" t="s">
        <v>86</v>
      </c>
      <c r="T2659" t="s">
        <v>84</v>
      </c>
      <c r="U2659" t="s">
        <v>27</v>
      </c>
      <c r="V2659" t="s">
        <v>85</v>
      </c>
      <c r="W2659">
        <f t="shared" ca="1" si="123"/>
        <v>1</v>
      </c>
      <c r="X2659" t="str">
        <f t="shared" si="124"/>
        <v/>
      </c>
      <c r="Y2659" t="str">
        <f t="shared" ca="1" si="125"/>
        <v/>
      </c>
    </row>
    <row r="2660" spans="1:25" x14ac:dyDescent="0.25">
      <c r="A2660">
        <v>800</v>
      </c>
      <c r="B2660" t="s">
        <v>4551</v>
      </c>
      <c r="C2660" t="s">
        <v>87</v>
      </c>
      <c r="D2660" t="s">
        <v>93</v>
      </c>
      <c r="E2660" t="s">
        <v>26</v>
      </c>
      <c r="F2660" t="s">
        <v>81</v>
      </c>
      <c r="G2660" t="s">
        <v>4591</v>
      </c>
      <c r="H2660" t="s">
        <v>4553</v>
      </c>
      <c r="I2660" t="s">
        <v>30</v>
      </c>
      <c r="J2660" s="49" t="s">
        <v>4592</v>
      </c>
      <c r="K2660" t="s">
        <v>82</v>
      </c>
      <c r="L2660" t="s">
        <v>83</v>
      </c>
      <c r="M2660" s="50">
        <v>42625</v>
      </c>
      <c r="O2660" s="51">
        <v>0</v>
      </c>
      <c r="P2660" s="51">
        <v>0</v>
      </c>
      <c r="Q2660">
        <v>0</v>
      </c>
      <c r="R2660" s="49" t="s">
        <v>4593</v>
      </c>
      <c r="S2660" s="49" t="s">
        <v>86</v>
      </c>
      <c r="T2660" t="s">
        <v>84</v>
      </c>
      <c r="U2660" t="s">
        <v>27</v>
      </c>
      <c r="V2660" t="s">
        <v>85</v>
      </c>
      <c r="W2660">
        <f t="shared" ca="1" si="123"/>
        <v>1</v>
      </c>
      <c r="X2660" t="str">
        <f t="shared" si="124"/>
        <v/>
      </c>
      <c r="Y2660" t="str">
        <f t="shared" ca="1" si="125"/>
        <v/>
      </c>
    </row>
    <row r="2661" spans="1:25" x14ac:dyDescent="0.25">
      <c r="A2661">
        <v>802</v>
      </c>
      <c r="B2661" t="s">
        <v>4551</v>
      </c>
      <c r="C2661" t="s">
        <v>87</v>
      </c>
      <c r="D2661" t="s">
        <v>93</v>
      </c>
      <c r="E2661" t="s">
        <v>26</v>
      </c>
      <c r="F2661" t="s">
        <v>81</v>
      </c>
      <c r="G2661" t="s">
        <v>4594</v>
      </c>
      <c r="H2661" t="s">
        <v>4553</v>
      </c>
      <c r="I2661" t="s">
        <v>4553</v>
      </c>
      <c r="J2661" s="49" t="s">
        <v>4595</v>
      </c>
      <c r="K2661" t="s">
        <v>82</v>
      </c>
      <c r="L2661" t="s">
        <v>83</v>
      </c>
      <c r="M2661" s="50">
        <v>42625</v>
      </c>
      <c r="O2661" s="51">
        <v>0</v>
      </c>
      <c r="P2661" s="51">
        <v>0</v>
      </c>
      <c r="Q2661">
        <v>0</v>
      </c>
      <c r="R2661" s="49" t="s">
        <v>4596</v>
      </c>
      <c r="S2661" s="49" t="s">
        <v>86</v>
      </c>
      <c r="T2661" t="s">
        <v>84</v>
      </c>
      <c r="U2661" t="s">
        <v>27</v>
      </c>
      <c r="V2661" t="s">
        <v>85</v>
      </c>
      <c r="W2661">
        <f t="shared" ca="1" si="123"/>
        <v>1</v>
      </c>
      <c r="X2661" t="str">
        <f t="shared" si="124"/>
        <v/>
      </c>
      <c r="Y2661" t="str">
        <f t="shared" ca="1" si="125"/>
        <v/>
      </c>
    </row>
    <row r="2662" spans="1:25" x14ac:dyDescent="0.25">
      <c r="A2662">
        <v>803</v>
      </c>
      <c r="B2662" t="s">
        <v>4551</v>
      </c>
      <c r="C2662" t="s">
        <v>87</v>
      </c>
      <c r="D2662" t="s">
        <v>93</v>
      </c>
      <c r="E2662" t="s">
        <v>26</v>
      </c>
      <c r="F2662" t="s">
        <v>81</v>
      </c>
      <c r="G2662" t="s">
        <v>4552</v>
      </c>
      <c r="H2662" t="s">
        <v>4553</v>
      </c>
      <c r="I2662" t="s">
        <v>30</v>
      </c>
      <c r="J2662" s="49" t="s">
        <v>4597</v>
      </c>
      <c r="K2662" t="s">
        <v>82</v>
      </c>
      <c r="L2662" t="s">
        <v>83</v>
      </c>
      <c r="M2662" s="50">
        <v>42625</v>
      </c>
      <c r="O2662" s="51">
        <v>0</v>
      </c>
      <c r="P2662" s="51">
        <v>0</v>
      </c>
      <c r="Q2662">
        <v>0</v>
      </c>
      <c r="R2662" s="49" t="s">
        <v>4597</v>
      </c>
      <c r="S2662" s="49" t="s">
        <v>86</v>
      </c>
      <c r="T2662" t="s">
        <v>84</v>
      </c>
      <c r="U2662" t="s">
        <v>27</v>
      </c>
      <c r="V2662" t="s">
        <v>85</v>
      </c>
      <c r="W2662">
        <f t="shared" ca="1" si="123"/>
        <v>1</v>
      </c>
      <c r="X2662" t="str">
        <f t="shared" si="124"/>
        <v/>
      </c>
      <c r="Y2662" t="str">
        <f t="shared" ca="1" si="125"/>
        <v/>
      </c>
    </row>
    <row r="2663" spans="1:25" x14ac:dyDescent="0.25">
      <c r="A2663">
        <v>804</v>
      </c>
      <c r="B2663" t="s">
        <v>4551</v>
      </c>
      <c r="C2663" t="s">
        <v>87</v>
      </c>
      <c r="D2663" t="s">
        <v>93</v>
      </c>
      <c r="E2663" t="s">
        <v>26</v>
      </c>
      <c r="F2663" t="s">
        <v>81</v>
      </c>
      <c r="G2663" t="s">
        <v>4598</v>
      </c>
      <c r="H2663" t="s">
        <v>4553</v>
      </c>
      <c r="I2663" t="s">
        <v>30</v>
      </c>
      <c r="J2663" s="49" t="s">
        <v>4599</v>
      </c>
      <c r="K2663" t="s">
        <v>82</v>
      </c>
      <c r="L2663" t="s">
        <v>83</v>
      </c>
      <c r="M2663" s="50">
        <v>42625</v>
      </c>
      <c r="O2663" s="51">
        <v>0</v>
      </c>
      <c r="P2663" s="51">
        <v>0</v>
      </c>
      <c r="Q2663">
        <v>0</v>
      </c>
      <c r="R2663" s="49" t="s">
        <v>4600</v>
      </c>
      <c r="S2663" s="49" t="s">
        <v>86</v>
      </c>
      <c r="T2663" t="s">
        <v>84</v>
      </c>
      <c r="U2663" t="s">
        <v>27</v>
      </c>
      <c r="V2663" t="s">
        <v>85</v>
      </c>
      <c r="W2663">
        <f t="shared" ca="1" si="123"/>
        <v>1</v>
      </c>
      <c r="X2663" t="str">
        <f t="shared" si="124"/>
        <v/>
      </c>
      <c r="Y2663" t="str">
        <f t="shared" ca="1" si="125"/>
        <v/>
      </c>
    </row>
    <row r="2664" spans="1:25" x14ac:dyDescent="0.25">
      <c r="A2664">
        <v>805</v>
      </c>
      <c r="B2664" t="s">
        <v>4551</v>
      </c>
      <c r="C2664" t="s">
        <v>87</v>
      </c>
      <c r="D2664" t="s">
        <v>93</v>
      </c>
      <c r="E2664" t="s">
        <v>26</v>
      </c>
      <c r="F2664" t="s">
        <v>81</v>
      </c>
      <c r="G2664" t="s">
        <v>4558</v>
      </c>
      <c r="H2664" t="s">
        <v>4553</v>
      </c>
      <c r="I2664" t="s">
        <v>30</v>
      </c>
      <c r="J2664" s="49" t="s">
        <v>4601</v>
      </c>
      <c r="K2664" t="s">
        <v>82</v>
      </c>
      <c r="L2664" t="s">
        <v>83</v>
      </c>
      <c r="M2664" s="50">
        <v>42625</v>
      </c>
      <c r="O2664" s="51">
        <v>0</v>
      </c>
      <c r="P2664" s="51">
        <v>0</v>
      </c>
      <c r="Q2664">
        <v>0</v>
      </c>
      <c r="R2664" s="49" t="s">
        <v>4601</v>
      </c>
      <c r="S2664" s="49" t="s">
        <v>86</v>
      </c>
      <c r="T2664" t="s">
        <v>84</v>
      </c>
      <c r="U2664" t="s">
        <v>27</v>
      </c>
      <c r="V2664" t="s">
        <v>85</v>
      </c>
      <c r="W2664">
        <f t="shared" ca="1" si="123"/>
        <v>1</v>
      </c>
      <c r="X2664" t="str">
        <f t="shared" si="124"/>
        <v/>
      </c>
      <c r="Y2664" t="str">
        <f t="shared" ca="1" si="125"/>
        <v/>
      </c>
    </row>
    <row r="2665" spans="1:25" x14ac:dyDescent="0.25">
      <c r="A2665">
        <v>806</v>
      </c>
      <c r="B2665" t="s">
        <v>4551</v>
      </c>
      <c r="C2665" t="s">
        <v>87</v>
      </c>
      <c r="D2665" t="s">
        <v>93</v>
      </c>
      <c r="E2665" t="s">
        <v>26</v>
      </c>
      <c r="F2665" t="s">
        <v>81</v>
      </c>
      <c r="G2665" t="s">
        <v>4561</v>
      </c>
      <c r="H2665" t="s">
        <v>4553</v>
      </c>
      <c r="I2665" t="s">
        <v>30</v>
      </c>
      <c r="J2665" s="49" t="s">
        <v>4602</v>
      </c>
      <c r="K2665" t="s">
        <v>82</v>
      </c>
      <c r="L2665" t="s">
        <v>83</v>
      </c>
      <c r="M2665" s="50">
        <v>42625</v>
      </c>
      <c r="O2665" s="51">
        <v>0</v>
      </c>
      <c r="P2665" s="51">
        <v>0</v>
      </c>
      <c r="Q2665">
        <v>0</v>
      </c>
      <c r="R2665" s="49" t="s">
        <v>4602</v>
      </c>
      <c r="S2665" s="49" t="s">
        <v>86</v>
      </c>
      <c r="T2665" t="s">
        <v>84</v>
      </c>
      <c r="U2665" t="s">
        <v>27</v>
      </c>
      <c r="V2665" t="s">
        <v>85</v>
      </c>
      <c r="W2665">
        <f t="shared" ca="1" si="123"/>
        <v>1</v>
      </c>
      <c r="X2665" t="str">
        <f t="shared" si="124"/>
        <v/>
      </c>
      <c r="Y2665" t="str">
        <f t="shared" ca="1" si="125"/>
        <v/>
      </c>
    </row>
    <row r="2666" spans="1:25" x14ac:dyDescent="0.25">
      <c r="A2666">
        <v>807</v>
      </c>
      <c r="B2666" t="s">
        <v>4551</v>
      </c>
      <c r="C2666" t="s">
        <v>87</v>
      </c>
      <c r="D2666" t="s">
        <v>93</v>
      </c>
      <c r="E2666" t="s">
        <v>26</v>
      </c>
      <c r="F2666" t="s">
        <v>81</v>
      </c>
      <c r="G2666" t="s">
        <v>4564</v>
      </c>
      <c r="H2666" t="s">
        <v>4553</v>
      </c>
      <c r="I2666" t="s">
        <v>30</v>
      </c>
      <c r="J2666" s="49" t="s">
        <v>4603</v>
      </c>
      <c r="K2666" t="s">
        <v>82</v>
      </c>
      <c r="L2666" t="s">
        <v>83</v>
      </c>
      <c r="M2666" s="50">
        <v>42625</v>
      </c>
      <c r="O2666" s="51">
        <v>0</v>
      </c>
      <c r="P2666" s="51">
        <v>0</v>
      </c>
      <c r="Q2666">
        <v>0</v>
      </c>
      <c r="R2666" s="49" t="s">
        <v>4603</v>
      </c>
      <c r="S2666" s="49" t="s">
        <v>86</v>
      </c>
      <c r="T2666" t="s">
        <v>84</v>
      </c>
      <c r="U2666" t="s">
        <v>27</v>
      </c>
      <c r="V2666" t="s">
        <v>85</v>
      </c>
      <c r="W2666">
        <f t="shared" ca="1" si="123"/>
        <v>1</v>
      </c>
      <c r="X2666" t="str">
        <f t="shared" si="124"/>
        <v/>
      </c>
      <c r="Y2666" t="str">
        <f t="shared" ca="1" si="125"/>
        <v/>
      </c>
    </row>
    <row r="2667" spans="1:25" x14ac:dyDescent="0.25">
      <c r="A2667">
        <v>808</v>
      </c>
      <c r="B2667" t="s">
        <v>4551</v>
      </c>
      <c r="C2667" t="s">
        <v>87</v>
      </c>
      <c r="D2667" t="s">
        <v>93</v>
      </c>
      <c r="E2667" t="s">
        <v>26</v>
      </c>
      <c r="F2667" t="s">
        <v>81</v>
      </c>
      <c r="G2667" t="s">
        <v>4567</v>
      </c>
      <c r="H2667" t="s">
        <v>4553</v>
      </c>
      <c r="I2667" t="s">
        <v>30</v>
      </c>
      <c r="J2667" s="49" t="s">
        <v>4604</v>
      </c>
      <c r="K2667" t="s">
        <v>82</v>
      </c>
      <c r="L2667" t="s">
        <v>83</v>
      </c>
      <c r="M2667" s="50">
        <v>42625</v>
      </c>
      <c r="O2667" s="51">
        <v>0</v>
      </c>
      <c r="P2667" s="51">
        <v>0</v>
      </c>
      <c r="Q2667">
        <v>0</v>
      </c>
      <c r="R2667" s="49" t="s">
        <v>4604</v>
      </c>
      <c r="S2667" s="49" t="s">
        <v>86</v>
      </c>
      <c r="T2667" t="s">
        <v>84</v>
      </c>
      <c r="U2667" t="s">
        <v>27</v>
      </c>
      <c r="V2667" t="s">
        <v>85</v>
      </c>
      <c r="W2667">
        <f t="shared" ca="1" si="123"/>
        <v>1</v>
      </c>
      <c r="X2667" t="str">
        <f t="shared" si="124"/>
        <v/>
      </c>
      <c r="Y2667" t="str">
        <f t="shared" ca="1" si="125"/>
        <v/>
      </c>
    </row>
    <row r="2668" spans="1:25" x14ac:dyDescent="0.25">
      <c r="A2668">
        <v>809</v>
      </c>
      <c r="B2668" t="s">
        <v>4551</v>
      </c>
      <c r="C2668" t="s">
        <v>87</v>
      </c>
      <c r="D2668" t="s">
        <v>93</v>
      </c>
      <c r="E2668" t="s">
        <v>26</v>
      </c>
      <c r="F2668" t="s">
        <v>81</v>
      </c>
      <c r="G2668" t="s">
        <v>4570</v>
      </c>
      <c r="H2668" t="s">
        <v>4553</v>
      </c>
      <c r="I2668" t="s">
        <v>30</v>
      </c>
      <c r="J2668" s="49" t="s">
        <v>4605</v>
      </c>
      <c r="K2668" t="s">
        <v>82</v>
      </c>
      <c r="L2668" t="s">
        <v>83</v>
      </c>
      <c r="M2668" s="50">
        <v>42625</v>
      </c>
      <c r="O2668" s="51">
        <v>0</v>
      </c>
      <c r="P2668" s="51">
        <v>0</v>
      </c>
      <c r="Q2668">
        <v>0</v>
      </c>
      <c r="R2668" s="49" t="s">
        <v>4605</v>
      </c>
      <c r="S2668" s="49" t="s">
        <v>86</v>
      </c>
      <c r="T2668" t="s">
        <v>84</v>
      </c>
      <c r="U2668" t="s">
        <v>27</v>
      </c>
      <c r="V2668" t="s">
        <v>85</v>
      </c>
      <c r="W2668">
        <f t="shared" ca="1" si="123"/>
        <v>1</v>
      </c>
      <c r="X2668" t="str">
        <f t="shared" si="124"/>
        <v/>
      </c>
      <c r="Y2668" t="str">
        <f t="shared" ca="1" si="125"/>
        <v/>
      </c>
    </row>
    <row r="2669" spans="1:25" x14ac:dyDescent="0.25">
      <c r="A2669">
        <v>810</v>
      </c>
      <c r="B2669" t="s">
        <v>4551</v>
      </c>
      <c r="C2669" t="s">
        <v>87</v>
      </c>
      <c r="D2669" t="s">
        <v>93</v>
      </c>
      <c r="E2669" t="s">
        <v>26</v>
      </c>
      <c r="F2669" t="s">
        <v>81</v>
      </c>
      <c r="G2669" t="s">
        <v>4606</v>
      </c>
      <c r="H2669" t="s">
        <v>4553</v>
      </c>
      <c r="I2669" t="s">
        <v>30</v>
      </c>
      <c r="J2669" s="49" t="s">
        <v>4607</v>
      </c>
      <c r="K2669" t="s">
        <v>82</v>
      </c>
      <c r="L2669" t="s">
        <v>83</v>
      </c>
      <c r="M2669" s="50">
        <v>42625</v>
      </c>
      <c r="O2669" s="51">
        <v>0</v>
      </c>
      <c r="P2669" s="51">
        <v>0</v>
      </c>
      <c r="Q2669">
        <v>0</v>
      </c>
      <c r="R2669" s="49" t="s">
        <v>4608</v>
      </c>
      <c r="S2669" s="49" t="s">
        <v>86</v>
      </c>
      <c r="T2669" t="s">
        <v>84</v>
      </c>
      <c r="U2669" t="s">
        <v>27</v>
      </c>
      <c r="V2669" t="s">
        <v>85</v>
      </c>
      <c r="W2669">
        <f t="shared" ca="1" si="123"/>
        <v>1</v>
      </c>
      <c r="X2669" t="str">
        <f t="shared" si="124"/>
        <v/>
      </c>
      <c r="Y2669" t="str">
        <f t="shared" ca="1" si="125"/>
        <v/>
      </c>
    </row>
    <row r="2670" spans="1:25" x14ac:dyDescent="0.25">
      <c r="A2670">
        <v>811</v>
      </c>
      <c r="B2670" t="s">
        <v>4551</v>
      </c>
      <c r="C2670" t="s">
        <v>87</v>
      </c>
      <c r="D2670" t="s">
        <v>93</v>
      </c>
      <c r="E2670" t="s">
        <v>26</v>
      </c>
      <c r="F2670" t="s">
        <v>81</v>
      </c>
      <c r="G2670" t="s">
        <v>4609</v>
      </c>
      <c r="H2670" t="s">
        <v>4553</v>
      </c>
      <c r="I2670" t="s">
        <v>4553</v>
      </c>
      <c r="J2670" s="49" t="s">
        <v>4610</v>
      </c>
      <c r="K2670" t="s">
        <v>82</v>
      </c>
      <c r="L2670" t="s">
        <v>83</v>
      </c>
      <c r="M2670" s="50">
        <v>42625</v>
      </c>
      <c r="O2670" s="51">
        <v>0</v>
      </c>
      <c r="P2670" s="51">
        <v>0</v>
      </c>
      <c r="Q2670">
        <v>0</v>
      </c>
      <c r="R2670" s="49" t="s">
        <v>4611</v>
      </c>
      <c r="S2670" s="49" t="s">
        <v>86</v>
      </c>
      <c r="T2670" t="s">
        <v>84</v>
      </c>
      <c r="U2670" t="s">
        <v>27</v>
      </c>
      <c r="V2670" t="s">
        <v>85</v>
      </c>
      <c r="W2670">
        <f t="shared" ca="1" si="123"/>
        <v>1</v>
      </c>
      <c r="X2670" t="str">
        <f t="shared" si="124"/>
        <v/>
      </c>
      <c r="Y2670" t="str">
        <f t="shared" ca="1" si="125"/>
        <v/>
      </c>
    </row>
    <row r="2671" spans="1:25" x14ac:dyDescent="0.25">
      <c r="A2671">
        <v>812</v>
      </c>
      <c r="B2671" t="s">
        <v>4551</v>
      </c>
      <c r="C2671" t="s">
        <v>87</v>
      </c>
      <c r="D2671" t="s">
        <v>93</v>
      </c>
      <c r="E2671" t="s">
        <v>26</v>
      </c>
      <c r="F2671" t="s">
        <v>81</v>
      </c>
      <c r="G2671" t="s">
        <v>4552</v>
      </c>
      <c r="H2671" t="s">
        <v>4553</v>
      </c>
      <c r="I2671" t="s">
        <v>30</v>
      </c>
      <c r="J2671" s="49" t="s">
        <v>4612</v>
      </c>
      <c r="K2671" t="s">
        <v>82</v>
      </c>
      <c r="L2671" t="s">
        <v>83</v>
      </c>
      <c r="M2671" s="50">
        <v>42625</v>
      </c>
      <c r="O2671" s="51">
        <v>0</v>
      </c>
      <c r="P2671" s="51">
        <v>0</v>
      </c>
      <c r="Q2671">
        <v>0</v>
      </c>
      <c r="R2671" s="49" t="s">
        <v>4612</v>
      </c>
      <c r="S2671" s="49" t="s">
        <v>86</v>
      </c>
      <c r="T2671" t="s">
        <v>84</v>
      </c>
      <c r="U2671" t="s">
        <v>27</v>
      </c>
      <c r="V2671" t="s">
        <v>85</v>
      </c>
      <c r="W2671">
        <f t="shared" ca="1" si="123"/>
        <v>1</v>
      </c>
      <c r="X2671" t="str">
        <f t="shared" si="124"/>
        <v/>
      </c>
      <c r="Y2671" t="str">
        <f t="shared" ca="1" si="125"/>
        <v/>
      </c>
    </row>
    <row r="2672" spans="1:25" x14ac:dyDescent="0.25">
      <c r="A2672">
        <v>813</v>
      </c>
      <c r="B2672" t="s">
        <v>4551</v>
      </c>
      <c r="C2672" t="s">
        <v>87</v>
      </c>
      <c r="D2672" t="s">
        <v>93</v>
      </c>
      <c r="E2672" t="s">
        <v>26</v>
      </c>
      <c r="F2672" t="s">
        <v>81</v>
      </c>
      <c r="G2672" t="s">
        <v>4613</v>
      </c>
      <c r="H2672" t="s">
        <v>4553</v>
      </c>
      <c r="I2672" t="s">
        <v>30</v>
      </c>
      <c r="J2672" s="49" t="s">
        <v>4614</v>
      </c>
      <c r="K2672" t="s">
        <v>82</v>
      </c>
      <c r="L2672" t="s">
        <v>83</v>
      </c>
      <c r="M2672" s="50">
        <v>42625</v>
      </c>
      <c r="O2672" s="51">
        <v>0</v>
      </c>
      <c r="P2672" s="51">
        <v>0</v>
      </c>
      <c r="Q2672">
        <v>0</v>
      </c>
      <c r="R2672" s="49" t="s">
        <v>4615</v>
      </c>
      <c r="S2672" s="49" t="s">
        <v>86</v>
      </c>
      <c r="T2672" t="s">
        <v>84</v>
      </c>
      <c r="U2672" t="s">
        <v>27</v>
      </c>
      <c r="V2672" t="s">
        <v>85</v>
      </c>
      <c r="W2672">
        <f t="shared" ca="1" si="123"/>
        <v>1</v>
      </c>
      <c r="X2672" t="str">
        <f t="shared" si="124"/>
        <v/>
      </c>
      <c r="Y2672" t="str">
        <f t="shared" ca="1" si="125"/>
        <v/>
      </c>
    </row>
    <row r="2673" spans="1:25" x14ac:dyDescent="0.25">
      <c r="A2673">
        <v>814</v>
      </c>
      <c r="B2673" t="s">
        <v>4551</v>
      </c>
      <c r="C2673" t="s">
        <v>87</v>
      </c>
      <c r="D2673" t="s">
        <v>93</v>
      </c>
      <c r="E2673" t="s">
        <v>26</v>
      </c>
      <c r="F2673" t="s">
        <v>81</v>
      </c>
      <c r="G2673" t="s">
        <v>4558</v>
      </c>
      <c r="H2673" t="s">
        <v>4553</v>
      </c>
      <c r="I2673" t="s">
        <v>30</v>
      </c>
      <c r="J2673" s="49" t="s">
        <v>4616</v>
      </c>
      <c r="K2673" t="s">
        <v>82</v>
      </c>
      <c r="L2673" t="s">
        <v>83</v>
      </c>
      <c r="M2673" s="50">
        <v>42625</v>
      </c>
      <c r="O2673" s="51">
        <v>0</v>
      </c>
      <c r="P2673" s="51">
        <v>0</v>
      </c>
      <c r="Q2673">
        <v>0</v>
      </c>
      <c r="R2673" s="49" t="s">
        <v>4616</v>
      </c>
      <c r="S2673" s="49" t="s">
        <v>86</v>
      </c>
      <c r="T2673" t="s">
        <v>84</v>
      </c>
      <c r="U2673" t="s">
        <v>27</v>
      </c>
      <c r="V2673" t="s">
        <v>85</v>
      </c>
      <c r="W2673">
        <f t="shared" ca="1" si="123"/>
        <v>1</v>
      </c>
      <c r="X2673" t="str">
        <f t="shared" si="124"/>
        <v/>
      </c>
      <c r="Y2673" t="str">
        <f t="shared" ca="1" si="125"/>
        <v/>
      </c>
    </row>
    <row r="2674" spans="1:25" x14ac:dyDescent="0.25">
      <c r="A2674">
        <v>815</v>
      </c>
      <c r="B2674" t="s">
        <v>4551</v>
      </c>
      <c r="C2674" t="s">
        <v>87</v>
      </c>
      <c r="D2674" t="s">
        <v>93</v>
      </c>
      <c r="E2674" t="s">
        <v>26</v>
      </c>
      <c r="F2674" t="s">
        <v>81</v>
      </c>
      <c r="G2674" t="s">
        <v>4561</v>
      </c>
      <c r="H2674" t="s">
        <v>4553</v>
      </c>
      <c r="I2674" t="s">
        <v>30</v>
      </c>
      <c r="J2674" s="49" t="s">
        <v>4617</v>
      </c>
      <c r="K2674" t="s">
        <v>82</v>
      </c>
      <c r="L2674" t="s">
        <v>83</v>
      </c>
      <c r="M2674" s="50">
        <v>42625</v>
      </c>
      <c r="O2674" s="51">
        <v>0</v>
      </c>
      <c r="P2674" s="51">
        <v>0</v>
      </c>
      <c r="Q2674">
        <v>0</v>
      </c>
      <c r="R2674" s="49" t="s">
        <v>4617</v>
      </c>
      <c r="S2674" s="49" t="s">
        <v>86</v>
      </c>
      <c r="T2674" t="s">
        <v>84</v>
      </c>
      <c r="U2674" t="s">
        <v>27</v>
      </c>
      <c r="V2674" t="s">
        <v>85</v>
      </c>
      <c r="W2674">
        <f t="shared" ca="1" si="123"/>
        <v>1</v>
      </c>
      <c r="X2674" t="str">
        <f t="shared" si="124"/>
        <v/>
      </c>
      <c r="Y2674" t="str">
        <f t="shared" ca="1" si="125"/>
        <v/>
      </c>
    </row>
    <row r="2675" spans="1:25" x14ac:dyDescent="0.25">
      <c r="A2675">
        <v>816</v>
      </c>
      <c r="B2675" t="s">
        <v>4551</v>
      </c>
      <c r="C2675" t="s">
        <v>87</v>
      </c>
      <c r="D2675" t="s">
        <v>93</v>
      </c>
      <c r="E2675" t="s">
        <v>26</v>
      </c>
      <c r="F2675" t="s">
        <v>81</v>
      </c>
      <c r="G2675" t="s">
        <v>4564</v>
      </c>
      <c r="H2675" t="s">
        <v>4553</v>
      </c>
      <c r="I2675" t="s">
        <v>30</v>
      </c>
      <c r="J2675" s="49" t="s">
        <v>4618</v>
      </c>
      <c r="K2675" t="s">
        <v>82</v>
      </c>
      <c r="L2675" t="s">
        <v>83</v>
      </c>
      <c r="M2675" s="50">
        <v>42625</v>
      </c>
      <c r="O2675" s="51">
        <v>0</v>
      </c>
      <c r="P2675" s="51">
        <v>0</v>
      </c>
      <c r="Q2675">
        <v>0</v>
      </c>
      <c r="R2675" s="49" t="s">
        <v>4618</v>
      </c>
      <c r="S2675" s="49" t="s">
        <v>86</v>
      </c>
      <c r="T2675" t="s">
        <v>84</v>
      </c>
      <c r="U2675" t="s">
        <v>27</v>
      </c>
      <c r="V2675" t="s">
        <v>85</v>
      </c>
      <c r="W2675">
        <f t="shared" ca="1" si="123"/>
        <v>1</v>
      </c>
      <c r="X2675" t="str">
        <f t="shared" si="124"/>
        <v/>
      </c>
      <c r="Y2675" t="str">
        <f t="shared" ca="1" si="125"/>
        <v/>
      </c>
    </row>
    <row r="2676" spans="1:25" x14ac:dyDescent="0.25">
      <c r="A2676">
        <v>817</v>
      </c>
      <c r="B2676" t="s">
        <v>4551</v>
      </c>
      <c r="C2676" t="s">
        <v>87</v>
      </c>
      <c r="D2676" t="s">
        <v>93</v>
      </c>
      <c r="E2676" t="s">
        <v>26</v>
      </c>
      <c r="F2676" t="s">
        <v>81</v>
      </c>
      <c r="G2676" t="s">
        <v>4567</v>
      </c>
      <c r="H2676" t="s">
        <v>4553</v>
      </c>
      <c r="I2676" t="s">
        <v>30</v>
      </c>
      <c r="J2676" s="49" t="s">
        <v>4619</v>
      </c>
      <c r="K2676" t="s">
        <v>82</v>
      </c>
      <c r="L2676" t="s">
        <v>83</v>
      </c>
      <c r="M2676" s="50">
        <v>42625</v>
      </c>
      <c r="O2676" s="51">
        <v>0</v>
      </c>
      <c r="P2676" s="51">
        <v>0</v>
      </c>
      <c r="Q2676">
        <v>0</v>
      </c>
      <c r="R2676" s="49" t="s">
        <v>4619</v>
      </c>
      <c r="S2676" s="49" t="s">
        <v>86</v>
      </c>
      <c r="T2676" t="s">
        <v>84</v>
      </c>
      <c r="U2676" t="s">
        <v>27</v>
      </c>
      <c r="V2676" t="s">
        <v>85</v>
      </c>
      <c r="W2676">
        <f t="shared" ca="1" si="123"/>
        <v>1</v>
      </c>
      <c r="X2676" t="str">
        <f t="shared" si="124"/>
        <v/>
      </c>
      <c r="Y2676" t="str">
        <f t="shared" ca="1" si="125"/>
        <v/>
      </c>
    </row>
    <row r="2677" spans="1:25" x14ac:dyDescent="0.25">
      <c r="A2677">
        <v>818</v>
      </c>
      <c r="B2677" t="s">
        <v>4551</v>
      </c>
      <c r="C2677" t="s">
        <v>87</v>
      </c>
      <c r="D2677" t="s">
        <v>93</v>
      </c>
      <c r="E2677" t="s">
        <v>26</v>
      </c>
      <c r="F2677" t="s">
        <v>81</v>
      </c>
      <c r="G2677" t="s">
        <v>4570</v>
      </c>
      <c r="H2677" t="s">
        <v>4553</v>
      </c>
      <c r="I2677" t="s">
        <v>30</v>
      </c>
      <c r="J2677" s="49" t="s">
        <v>4620</v>
      </c>
      <c r="K2677" t="s">
        <v>82</v>
      </c>
      <c r="L2677" t="s">
        <v>83</v>
      </c>
      <c r="M2677" s="50">
        <v>42625</v>
      </c>
      <c r="O2677" s="51">
        <v>0</v>
      </c>
      <c r="P2677" s="51">
        <v>0</v>
      </c>
      <c r="Q2677">
        <v>0</v>
      </c>
      <c r="R2677" s="49" t="s">
        <v>4620</v>
      </c>
      <c r="S2677" s="49" t="s">
        <v>86</v>
      </c>
      <c r="T2677" t="s">
        <v>84</v>
      </c>
      <c r="U2677" t="s">
        <v>27</v>
      </c>
      <c r="V2677" t="s">
        <v>85</v>
      </c>
      <c r="W2677">
        <f t="shared" ca="1" si="123"/>
        <v>1</v>
      </c>
      <c r="X2677" t="str">
        <f t="shared" si="124"/>
        <v/>
      </c>
      <c r="Y2677" t="str">
        <f t="shared" ca="1" si="125"/>
        <v/>
      </c>
    </row>
    <row r="2678" spans="1:25" x14ac:dyDescent="0.25">
      <c r="A2678">
        <v>819</v>
      </c>
      <c r="B2678" t="s">
        <v>4551</v>
      </c>
      <c r="C2678" t="s">
        <v>87</v>
      </c>
      <c r="D2678" t="s">
        <v>93</v>
      </c>
      <c r="E2678" t="s">
        <v>26</v>
      </c>
      <c r="F2678" t="s">
        <v>81</v>
      </c>
      <c r="G2678" t="s">
        <v>4621</v>
      </c>
      <c r="H2678" t="s">
        <v>4553</v>
      </c>
      <c r="I2678" t="s">
        <v>30</v>
      </c>
      <c r="J2678" s="49" t="s">
        <v>4622</v>
      </c>
      <c r="K2678" t="s">
        <v>82</v>
      </c>
      <c r="L2678" t="s">
        <v>83</v>
      </c>
      <c r="M2678" s="50">
        <v>42625</v>
      </c>
      <c r="O2678" s="51">
        <v>0</v>
      </c>
      <c r="P2678" s="51">
        <v>0</v>
      </c>
      <c r="Q2678">
        <v>0</v>
      </c>
      <c r="R2678" s="49" t="s">
        <v>4623</v>
      </c>
      <c r="S2678" s="49" t="s">
        <v>86</v>
      </c>
      <c r="T2678" t="s">
        <v>84</v>
      </c>
      <c r="U2678" t="s">
        <v>27</v>
      </c>
      <c r="V2678" t="s">
        <v>85</v>
      </c>
      <c r="W2678">
        <f t="shared" ca="1" si="123"/>
        <v>1</v>
      </c>
      <c r="X2678" t="str">
        <f t="shared" si="124"/>
        <v/>
      </c>
      <c r="Y2678" t="str">
        <f t="shared" ca="1" si="125"/>
        <v/>
      </c>
    </row>
    <row r="2679" spans="1:25" x14ac:dyDescent="0.25">
      <c r="A2679">
        <v>821</v>
      </c>
      <c r="B2679" t="s">
        <v>4551</v>
      </c>
      <c r="C2679" t="s">
        <v>87</v>
      </c>
      <c r="D2679" t="s">
        <v>93</v>
      </c>
      <c r="E2679" t="s">
        <v>26</v>
      </c>
      <c r="F2679" t="s">
        <v>81</v>
      </c>
      <c r="G2679" t="s">
        <v>4624</v>
      </c>
      <c r="H2679" t="s">
        <v>4553</v>
      </c>
      <c r="I2679" t="s">
        <v>4553</v>
      </c>
      <c r="J2679" s="49" t="s">
        <v>4625</v>
      </c>
      <c r="K2679" t="s">
        <v>82</v>
      </c>
      <c r="L2679" t="s">
        <v>83</v>
      </c>
      <c r="M2679" s="50">
        <v>42625</v>
      </c>
      <c r="O2679" s="51">
        <v>0</v>
      </c>
      <c r="P2679" s="51">
        <v>0</v>
      </c>
      <c r="Q2679">
        <v>0</v>
      </c>
      <c r="R2679" s="49" t="s">
        <v>4626</v>
      </c>
      <c r="S2679" s="49" t="s">
        <v>86</v>
      </c>
      <c r="T2679" t="s">
        <v>84</v>
      </c>
      <c r="U2679" t="s">
        <v>27</v>
      </c>
      <c r="V2679" t="s">
        <v>85</v>
      </c>
      <c r="W2679">
        <f t="shared" ca="1" si="123"/>
        <v>1</v>
      </c>
      <c r="X2679" t="str">
        <f t="shared" si="124"/>
        <v/>
      </c>
      <c r="Y2679" t="str">
        <f t="shared" ca="1" si="125"/>
        <v/>
      </c>
    </row>
    <row r="2680" spans="1:25" x14ac:dyDescent="0.25">
      <c r="A2680">
        <v>822</v>
      </c>
      <c r="B2680" t="s">
        <v>4551</v>
      </c>
      <c r="C2680" t="s">
        <v>87</v>
      </c>
      <c r="D2680" t="s">
        <v>93</v>
      </c>
      <c r="E2680" t="s">
        <v>26</v>
      </c>
      <c r="F2680" t="s">
        <v>81</v>
      </c>
      <c r="G2680" t="s">
        <v>4552</v>
      </c>
      <c r="H2680" t="s">
        <v>4553</v>
      </c>
      <c r="I2680" t="s">
        <v>30</v>
      </c>
      <c r="J2680" s="49" t="s">
        <v>4627</v>
      </c>
      <c r="K2680" t="s">
        <v>82</v>
      </c>
      <c r="L2680" t="s">
        <v>83</v>
      </c>
      <c r="M2680" s="50">
        <v>42625</v>
      </c>
      <c r="O2680" s="51">
        <v>0</v>
      </c>
      <c r="P2680" s="51">
        <v>0</v>
      </c>
      <c r="Q2680">
        <v>0</v>
      </c>
      <c r="R2680" s="49" t="s">
        <v>4627</v>
      </c>
      <c r="S2680" s="49" t="s">
        <v>86</v>
      </c>
      <c r="T2680" t="s">
        <v>84</v>
      </c>
      <c r="U2680" t="s">
        <v>27</v>
      </c>
      <c r="V2680" t="s">
        <v>85</v>
      </c>
      <c r="W2680">
        <f t="shared" ca="1" si="123"/>
        <v>1</v>
      </c>
      <c r="X2680" t="str">
        <f t="shared" si="124"/>
        <v/>
      </c>
      <c r="Y2680" t="str">
        <f t="shared" ca="1" si="125"/>
        <v/>
      </c>
    </row>
    <row r="2681" spans="1:25" x14ac:dyDescent="0.25">
      <c r="A2681">
        <v>823</v>
      </c>
      <c r="B2681" t="s">
        <v>4551</v>
      </c>
      <c r="C2681" t="s">
        <v>87</v>
      </c>
      <c r="D2681" t="s">
        <v>93</v>
      </c>
      <c r="E2681" t="s">
        <v>26</v>
      </c>
      <c r="F2681" t="s">
        <v>81</v>
      </c>
      <c r="G2681" t="s">
        <v>4628</v>
      </c>
      <c r="H2681" t="s">
        <v>4553</v>
      </c>
      <c r="I2681" t="s">
        <v>30</v>
      </c>
      <c r="J2681" s="49" t="s">
        <v>4629</v>
      </c>
      <c r="K2681" t="s">
        <v>82</v>
      </c>
      <c r="L2681" t="s">
        <v>83</v>
      </c>
      <c r="M2681" s="50">
        <v>42625</v>
      </c>
      <c r="O2681" s="51">
        <v>0</v>
      </c>
      <c r="P2681" s="51">
        <v>0</v>
      </c>
      <c r="Q2681">
        <v>0</v>
      </c>
      <c r="R2681" s="49" t="s">
        <v>4630</v>
      </c>
      <c r="S2681" s="49" t="s">
        <v>86</v>
      </c>
      <c r="T2681" t="s">
        <v>84</v>
      </c>
      <c r="U2681" t="s">
        <v>27</v>
      </c>
      <c r="V2681" t="s">
        <v>85</v>
      </c>
      <c r="W2681">
        <f t="shared" ca="1" si="123"/>
        <v>1</v>
      </c>
      <c r="X2681" t="str">
        <f t="shared" si="124"/>
        <v/>
      </c>
      <c r="Y2681" t="str">
        <f t="shared" ca="1" si="125"/>
        <v/>
      </c>
    </row>
    <row r="2682" spans="1:25" x14ac:dyDescent="0.25">
      <c r="A2682">
        <v>824</v>
      </c>
      <c r="B2682" t="s">
        <v>4551</v>
      </c>
      <c r="C2682" t="s">
        <v>87</v>
      </c>
      <c r="D2682" t="s">
        <v>93</v>
      </c>
      <c r="E2682" t="s">
        <v>26</v>
      </c>
      <c r="F2682" t="s">
        <v>81</v>
      </c>
      <c r="G2682" t="s">
        <v>4558</v>
      </c>
      <c r="H2682" t="s">
        <v>4553</v>
      </c>
      <c r="I2682" t="s">
        <v>30</v>
      </c>
      <c r="J2682" s="49" t="s">
        <v>4631</v>
      </c>
      <c r="K2682" t="s">
        <v>82</v>
      </c>
      <c r="L2682" t="s">
        <v>83</v>
      </c>
      <c r="M2682" s="50">
        <v>42625</v>
      </c>
      <c r="O2682" s="51">
        <v>0</v>
      </c>
      <c r="P2682" s="51">
        <v>0</v>
      </c>
      <c r="Q2682">
        <v>0</v>
      </c>
      <c r="R2682" s="49" t="s">
        <v>4631</v>
      </c>
      <c r="S2682" s="49" t="s">
        <v>86</v>
      </c>
      <c r="T2682" t="s">
        <v>84</v>
      </c>
      <c r="U2682" t="s">
        <v>27</v>
      </c>
      <c r="V2682" t="s">
        <v>85</v>
      </c>
      <c r="W2682">
        <f t="shared" ca="1" si="123"/>
        <v>1</v>
      </c>
      <c r="X2682" t="str">
        <f t="shared" si="124"/>
        <v/>
      </c>
      <c r="Y2682" t="str">
        <f t="shared" ca="1" si="125"/>
        <v/>
      </c>
    </row>
    <row r="2683" spans="1:25" x14ac:dyDescent="0.25">
      <c r="A2683">
        <v>825</v>
      </c>
      <c r="B2683" t="s">
        <v>4551</v>
      </c>
      <c r="C2683" t="s">
        <v>87</v>
      </c>
      <c r="D2683" t="s">
        <v>93</v>
      </c>
      <c r="E2683" t="s">
        <v>26</v>
      </c>
      <c r="F2683" t="s">
        <v>81</v>
      </c>
      <c r="G2683" t="s">
        <v>4561</v>
      </c>
      <c r="H2683" t="s">
        <v>4553</v>
      </c>
      <c r="I2683" t="s">
        <v>30</v>
      </c>
      <c r="J2683" s="49" t="s">
        <v>4632</v>
      </c>
      <c r="K2683" t="s">
        <v>82</v>
      </c>
      <c r="L2683" t="s">
        <v>83</v>
      </c>
      <c r="M2683" s="50">
        <v>42625</v>
      </c>
      <c r="O2683" s="51">
        <v>0</v>
      </c>
      <c r="P2683" s="51">
        <v>0</v>
      </c>
      <c r="Q2683">
        <v>0</v>
      </c>
      <c r="R2683" s="49" t="s">
        <v>4632</v>
      </c>
      <c r="S2683" s="49" t="s">
        <v>86</v>
      </c>
      <c r="T2683" t="s">
        <v>84</v>
      </c>
      <c r="U2683" t="s">
        <v>27</v>
      </c>
      <c r="V2683" t="s">
        <v>85</v>
      </c>
      <c r="W2683">
        <f t="shared" ca="1" si="123"/>
        <v>1</v>
      </c>
      <c r="X2683" t="str">
        <f t="shared" si="124"/>
        <v/>
      </c>
      <c r="Y2683" t="str">
        <f t="shared" ca="1" si="125"/>
        <v/>
      </c>
    </row>
    <row r="2684" spans="1:25" x14ac:dyDescent="0.25">
      <c r="A2684">
        <v>826</v>
      </c>
      <c r="B2684" t="s">
        <v>4551</v>
      </c>
      <c r="C2684" t="s">
        <v>87</v>
      </c>
      <c r="D2684" t="s">
        <v>93</v>
      </c>
      <c r="E2684" t="s">
        <v>26</v>
      </c>
      <c r="F2684" t="s">
        <v>81</v>
      </c>
      <c r="G2684" t="s">
        <v>4564</v>
      </c>
      <c r="H2684" t="s">
        <v>4553</v>
      </c>
      <c r="I2684" t="s">
        <v>30</v>
      </c>
      <c r="J2684" s="49" t="s">
        <v>4633</v>
      </c>
      <c r="K2684" t="s">
        <v>82</v>
      </c>
      <c r="L2684" t="s">
        <v>83</v>
      </c>
      <c r="M2684" s="50">
        <v>42625</v>
      </c>
      <c r="O2684" s="51">
        <v>0</v>
      </c>
      <c r="P2684" s="51">
        <v>0</v>
      </c>
      <c r="Q2684">
        <v>0</v>
      </c>
      <c r="R2684" s="49" t="s">
        <v>4633</v>
      </c>
      <c r="S2684" s="49" t="s">
        <v>86</v>
      </c>
      <c r="T2684" t="s">
        <v>84</v>
      </c>
      <c r="U2684" t="s">
        <v>27</v>
      </c>
      <c r="V2684" t="s">
        <v>85</v>
      </c>
      <c r="W2684">
        <f t="shared" ca="1" si="123"/>
        <v>1</v>
      </c>
      <c r="X2684" t="str">
        <f t="shared" si="124"/>
        <v/>
      </c>
      <c r="Y2684" t="str">
        <f t="shared" ca="1" si="125"/>
        <v/>
      </c>
    </row>
    <row r="2685" spans="1:25" x14ac:dyDescent="0.25">
      <c r="A2685">
        <v>827</v>
      </c>
      <c r="B2685" t="s">
        <v>4551</v>
      </c>
      <c r="C2685" t="s">
        <v>87</v>
      </c>
      <c r="D2685" t="s">
        <v>93</v>
      </c>
      <c r="E2685" t="s">
        <v>26</v>
      </c>
      <c r="F2685" t="s">
        <v>81</v>
      </c>
      <c r="G2685" t="s">
        <v>4567</v>
      </c>
      <c r="H2685" t="s">
        <v>4553</v>
      </c>
      <c r="I2685" t="s">
        <v>30</v>
      </c>
      <c r="J2685" s="49" t="s">
        <v>4634</v>
      </c>
      <c r="K2685" t="s">
        <v>82</v>
      </c>
      <c r="L2685" t="s">
        <v>83</v>
      </c>
      <c r="M2685" s="50">
        <v>42625</v>
      </c>
      <c r="O2685" s="51">
        <v>0</v>
      </c>
      <c r="P2685" s="51">
        <v>0</v>
      </c>
      <c r="Q2685">
        <v>0</v>
      </c>
      <c r="R2685" s="49" t="s">
        <v>4634</v>
      </c>
      <c r="S2685" s="49" t="s">
        <v>86</v>
      </c>
      <c r="T2685" t="s">
        <v>84</v>
      </c>
      <c r="U2685" t="s">
        <v>27</v>
      </c>
      <c r="V2685" t="s">
        <v>85</v>
      </c>
      <c r="W2685">
        <f t="shared" ca="1" si="123"/>
        <v>1</v>
      </c>
      <c r="X2685" t="str">
        <f t="shared" si="124"/>
        <v/>
      </c>
      <c r="Y2685" t="str">
        <f t="shared" ca="1" si="125"/>
        <v/>
      </c>
    </row>
    <row r="2686" spans="1:25" x14ac:dyDescent="0.25">
      <c r="A2686">
        <v>828</v>
      </c>
      <c r="B2686" t="s">
        <v>4551</v>
      </c>
      <c r="C2686" t="s">
        <v>87</v>
      </c>
      <c r="D2686" t="s">
        <v>93</v>
      </c>
      <c r="E2686" t="s">
        <v>26</v>
      </c>
      <c r="F2686" t="s">
        <v>81</v>
      </c>
      <c r="G2686" t="s">
        <v>4570</v>
      </c>
      <c r="H2686" t="s">
        <v>4553</v>
      </c>
      <c r="I2686" t="s">
        <v>30</v>
      </c>
      <c r="J2686" s="49" t="s">
        <v>4635</v>
      </c>
      <c r="K2686" t="s">
        <v>82</v>
      </c>
      <c r="L2686" t="s">
        <v>83</v>
      </c>
      <c r="M2686" s="50">
        <v>42625</v>
      </c>
      <c r="O2686" s="51">
        <v>0</v>
      </c>
      <c r="P2686" s="51">
        <v>0</v>
      </c>
      <c r="Q2686">
        <v>0</v>
      </c>
      <c r="R2686" s="49" t="s">
        <v>4635</v>
      </c>
      <c r="S2686" s="49" t="s">
        <v>86</v>
      </c>
      <c r="T2686" t="s">
        <v>84</v>
      </c>
      <c r="U2686" t="s">
        <v>27</v>
      </c>
      <c r="V2686" t="s">
        <v>85</v>
      </c>
      <c r="W2686">
        <f t="shared" ca="1" si="123"/>
        <v>1</v>
      </c>
      <c r="X2686" t="str">
        <f t="shared" si="124"/>
        <v/>
      </c>
      <c r="Y2686" t="str">
        <f t="shared" ca="1" si="125"/>
        <v/>
      </c>
    </row>
    <row r="2687" spans="1:25" x14ac:dyDescent="0.25">
      <c r="A2687">
        <v>829</v>
      </c>
      <c r="B2687" t="s">
        <v>4551</v>
      </c>
      <c r="C2687" t="s">
        <v>87</v>
      </c>
      <c r="D2687" t="s">
        <v>93</v>
      </c>
      <c r="E2687" t="s">
        <v>26</v>
      </c>
      <c r="F2687" t="s">
        <v>81</v>
      </c>
      <c r="G2687" t="s">
        <v>4636</v>
      </c>
      <c r="H2687" t="s">
        <v>4553</v>
      </c>
      <c r="I2687" t="s">
        <v>30</v>
      </c>
      <c r="J2687" s="49" t="s">
        <v>4637</v>
      </c>
      <c r="K2687" t="s">
        <v>82</v>
      </c>
      <c r="L2687" t="s">
        <v>83</v>
      </c>
      <c r="M2687" s="50">
        <v>42625</v>
      </c>
      <c r="O2687" s="51">
        <v>0</v>
      </c>
      <c r="P2687" s="51">
        <v>0</v>
      </c>
      <c r="Q2687">
        <v>0</v>
      </c>
      <c r="R2687" s="49" t="s">
        <v>4638</v>
      </c>
      <c r="S2687" s="49" t="s">
        <v>86</v>
      </c>
      <c r="T2687" t="s">
        <v>84</v>
      </c>
      <c r="U2687" t="s">
        <v>27</v>
      </c>
      <c r="V2687" t="s">
        <v>85</v>
      </c>
      <c r="W2687">
        <f t="shared" ca="1" si="123"/>
        <v>1</v>
      </c>
      <c r="X2687" t="str">
        <f t="shared" si="124"/>
        <v/>
      </c>
      <c r="Y2687" t="str">
        <f t="shared" ca="1" si="125"/>
        <v/>
      </c>
    </row>
    <row r="2688" spans="1:25" x14ac:dyDescent="0.25">
      <c r="A2688">
        <v>830</v>
      </c>
      <c r="B2688" t="s">
        <v>4551</v>
      </c>
      <c r="C2688" t="s">
        <v>87</v>
      </c>
      <c r="D2688" t="s">
        <v>93</v>
      </c>
      <c r="E2688" t="s">
        <v>26</v>
      </c>
      <c r="F2688" t="s">
        <v>81</v>
      </c>
      <c r="G2688" t="s">
        <v>4639</v>
      </c>
      <c r="H2688" t="s">
        <v>4553</v>
      </c>
      <c r="I2688" t="s">
        <v>4553</v>
      </c>
      <c r="J2688" s="49" t="s">
        <v>4640</v>
      </c>
      <c r="K2688" t="s">
        <v>82</v>
      </c>
      <c r="L2688" t="s">
        <v>83</v>
      </c>
      <c r="M2688" s="50">
        <v>42625</v>
      </c>
      <c r="O2688" s="51">
        <v>0</v>
      </c>
      <c r="P2688" s="51">
        <v>0</v>
      </c>
      <c r="Q2688">
        <v>0</v>
      </c>
      <c r="R2688" s="49" t="s">
        <v>4641</v>
      </c>
      <c r="S2688" s="49" t="s">
        <v>86</v>
      </c>
      <c r="T2688" t="s">
        <v>84</v>
      </c>
      <c r="U2688" t="s">
        <v>27</v>
      </c>
      <c r="V2688" t="s">
        <v>85</v>
      </c>
      <c r="W2688">
        <f t="shared" ca="1" si="123"/>
        <v>1</v>
      </c>
      <c r="X2688" t="str">
        <f t="shared" si="124"/>
        <v/>
      </c>
      <c r="Y2688" t="str">
        <f t="shared" ca="1" si="125"/>
        <v/>
      </c>
    </row>
    <row r="2689" spans="1:25" x14ac:dyDescent="0.25">
      <c r="A2689">
        <v>831</v>
      </c>
      <c r="B2689" t="s">
        <v>4551</v>
      </c>
      <c r="C2689" t="s">
        <v>87</v>
      </c>
      <c r="D2689" t="s">
        <v>93</v>
      </c>
      <c r="E2689" t="s">
        <v>26</v>
      </c>
      <c r="F2689" t="s">
        <v>81</v>
      </c>
      <c r="G2689" t="s">
        <v>4552</v>
      </c>
      <c r="H2689" t="s">
        <v>4553</v>
      </c>
      <c r="I2689" t="s">
        <v>30</v>
      </c>
      <c r="J2689" s="49" t="s">
        <v>4642</v>
      </c>
      <c r="K2689" t="s">
        <v>82</v>
      </c>
      <c r="L2689" t="s">
        <v>83</v>
      </c>
      <c r="M2689" s="50">
        <v>42625</v>
      </c>
      <c r="O2689" s="51">
        <v>0</v>
      </c>
      <c r="P2689" s="51">
        <v>0</v>
      </c>
      <c r="Q2689">
        <v>0</v>
      </c>
      <c r="R2689" s="49" t="s">
        <v>4642</v>
      </c>
      <c r="S2689" s="49" t="s">
        <v>86</v>
      </c>
      <c r="T2689" t="s">
        <v>84</v>
      </c>
      <c r="U2689" t="s">
        <v>27</v>
      </c>
      <c r="V2689" t="s">
        <v>85</v>
      </c>
      <c r="W2689">
        <f t="shared" ca="1" si="123"/>
        <v>1</v>
      </c>
      <c r="X2689" t="str">
        <f t="shared" si="124"/>
        <v/>
      </c>
      <c r="Y2689" t="str">
        <f t="shared" ca="1" si="125"/>
        <v/>
      </c>
    </row>
    <row r="2690" spans="1:25" x14ac:dyDescent="0.25">
      <c r="A2690">
        <v>832</v>
      </c>
      <c r="B2690" t="s">
        <v>4551</v>
      </c>
      <c r="C2690" t="s">
        <v>87</v>
      </c>
      <c r="D2690" t="s">
        <v>93</v>
      </c>
      <c r="E2690" t="s">
        <v>26</v>
      </c>
      <c r="F2690" t="s">
        <v>81</v>
      </c>
      <c r="G2690" t="s">
        <v>4643</v>
      </c>
      <c r="H2690" t="s">
        <v>4553</v>
      </c>
      <c r="I2690" t="s">
        <v>30</v>
      </c>
      <c r="J2690" s="49" t="s">
        <v>4644</v>
      </c>
      <c r="K2690" t="s">
        <v>82</v>
      </c>
      <c r="L2690" t="s">
        <v>83</v>
      </c>
      <c r="M2690" s="50">
        <v>42625</v>
      </c>
      <c r="O2690" s="51">
        <v>0</v>
      </c>
      <c r="P2690" s="51">
        <v>0</v>
      </c>
      <c r="Q2690">
        <v>0</v>
      </c>
      <c r="R2690" s="49" t="s">
        <v>4645</v>
      </c>
      <c r="S2690" s="49" t="s">
        <v>86</v>
      </c>
      <c r="T2690" t="s">
        <v>84</v>
      </c>
      <c r="U2690" t="s">
        <v>27</v>
      </c>
      <c r="V2690" t="s">
        <v>85</v>
      </c>
      <c r="W2690">
        <f t="shared" ref="W2690:W2753" ca="1" si="126">IF($E2690="Nova",IF(($M2690-TODAY()&lt;0),1,""),"")</f>
        <v>1</v>
      </c>
      <c r="X2690" t="str">
        <f t="shared" ref="X2690:X2753" si="127">IF($E2690="Concluída",IF(($N2690-M2690&gt;0),1,""),"")</f>
        <v/>
      </c>
      <c r="Y2690" t="str">
        <f t="shared" ref="Y2690:Y2753" ca="1" si="128">IF($E2690="Em Andamento",IF(($M2690-TODAY()&lt;0),1,""),"")</f>
        <v/>
      </c>
    </row>
    <row r="2691" spans="1:25" x14ac:dyDescent="0.25">
      <c r="A2691">
        <v>833</v>
      </c>
      <c r="B2691" t="s">
        <v>4551</v>
      </c>
      <c r="C2691" t="s">
        <v>87</v>
      </c>
      <c r="D2691" t="s">
        <v>93</v>
      </c>
      <c r="E2691" t="s">
        <v>26</v>
      </c>
      <c r="F2691" t="s">
        <v>81</v>
      </c>
      <c r="G2691" t="s">
        <v>4558</v>
      </c>
      <c r="H2691" t="s">
        <v>4553</v>
      </c>
      <c r="I2691" t="s">
        <v>30</v>
      </c>
      <c r="J2691" s="49" t="s">
        <v>4646</v>
      </c>
      <c r="K2691" t="s">
        <v>82</v>
      </c>
      <c r="L2691" t="s">
        <v>83</v>
      </c>
      <c r="M2691" s="50">
        <v>42625</v>
      </c>
      <c r="O2691" s="51">
        <v>0</v>
      </c>
      <c r="P2691" s="51">
        <v>0</v>
      </c>
      <c r="Q2691">
        <v>0</v>
      </c>
      <c r="R2691" s="49" t="s">
        <v>4646</v>
      </c>
      <c r="S2691" s="49" t="s">
        <v>86</v>
      </c>
      <c r="T2691" t="s">
        <v>84</v>
      </c>
      <c r="U2691" t="s">
        <v>27</v>
      </c>
      <c r="V2691" t="s">
        <v>85</v>
      </c>
      <c r="W2691">
        <f t="shared" ca="1" si="126"/>
        <v>1</v>
      </c>
      <c r="X2691" t="str">
        <f t="shared" si="127"/>
        <v/>
      </c>
      <c r="Y2691" t="str">
        <f t="shared" ca="1" si="128"/>
        <v/>
      </c>
    </row>
    <row r="2692" spans="1:25" x14ac:dyDescent="0.25">
      <c r="A2692">
        <v>834</v>
      </c>
      <c r="B2692" t="s">
        <v>4551</v>
      </c>
      <c r="C2692" t="s">
        <v>87</v>
      </c>
      <c r="D2692" t="s">
        <v>93</v>
      </c>
      <c r="E2692" t="s">
        <v>26</v>
      </c>
      <c r="F2692" t="s">
        <v>81</v>
      </c>
      <c r="G2692" t="s">
        <v>4561</v>
      </c>
      <c r="H2692" t="s">
        <v>4553</v>
      </c>
      <c r="I2692" t="s">
        <v>30</v>
      </c>
      <c r="J2692" s="49" t="s">
        <v>4647</v>
      </c>
      <c r="K2692" t="s">
        <v>82</v>
      </c>
      <c r="L2692" t="s">
        <v>83</v>
      </c>
      <c r="M2692" s="50">
        <v>42625</v>
      </c>
      <c r="O2692" s="51">
        <v>0</v>
      </c>
      <c r="P2692" s="51">
        <v>0</v>
      </c>
      <c r="Q2692">
        <v>0</v>
      </c>
      <c r="R2692" s="49" t="s">
        <v>4647</v>
      </c>
      <c r="S2692" s="49" t="s">
        <v>86</v>
      </c>
      <c r="T2692" t="s">
        <v>84</v>
      </c>
      <c r="U2692" t="s">
        <v>27</v>
      </c>
      <c r="V2692" t="s">
        <v>85</v>
      </c>
      <c r="W2692">
        <f t="shared" ca="1" si="126"/>
        <v>1</v>
      </c>
      <c r="X2692" t="str">
        <f t="shared" si="127"/>
        <v/>
      </c>
      <c r="Y2692" t="str">
        <f t="shared" ca="1" si="128"/>
        <v/>
      </c>
    </row>
    <row r="2693" spans="1:25" x14ac:dyDescent="0.25">
      <c r="A2693">
        <v>835</v>
      </c>
      <c r="B2693" t="s">
        <v>4551</v>
      </c>
      <c r="C2693" t="s">
        <v>87</v>
      </c>
      <c r="D2693" t="s">
        <v>93</v>
      </c>
      <c r="E2693" t="s">
        <v>26</v>
      </c>
      <c r="F2693" t="s">
        <v>81</v>
      </c>
      <c r="G2693" t="s">
        <v>4564</v>
      </c>
      <c r="H2693" t="s">
        <v>4553</v>
      </c>
      <c r="I2693" t="s">
        <v>30</v>
      </c>
      <c r="J2693" s="49" t="s">
        <v>4648</v>
      </c>
      <c r="K2693" t="s">
        <v>82</v>
      </c>
      <c r="L2693" t="s">
        <v>83</v>
      </c>
      <c r="M2693" s="50">
        <v>42625</v>
      </c>
      <c r="O2693" s="51">
        <v>0</v>
      </c>
      <c r="P2693" s="51">
        <v>0</v>
      </c>
      <c r="Q2693">
        <v>0</v>
      </c>
      <c r="R2693" s="49" t="s">
        <v>4648</v>
      </c>
      <c r="S2693" s="49" t="s">
        <v>86</v>
      </c>
      <c r="T2693" t="s">
        <v>84</v>
      </c>
      <c r="U2693" t="s">
        <v>27</v>
      </c>
      <c r="V2693" t="s">
        <v>85</v>
      </c>
      <c r="W2693">
        <f t="shared" ca="1" si="126"/>
        <v>1</v>
      </c>
      <c r="X2693" t="str">
        <f t="shared" si="127"/>
        <v/>
      </c>
      <c r="Y2693" t="str">
        <f t="shared" ca="1" si="128"/>
        <v/>
      </c>
    </row>
    <row r="2694" spans="1:25" x14ac:dyDescent="0.25">
      <c r="A2694">
        <v>836</v>
      </c>
      <c r="B2694" t="s">
        <v>4551</v>
      </c>
      <c r="C2694" t="s">
        <v>87</v>
      </c>
      <c r="D2694" t="s">
        <v>93</v>
      </c>
      <c r="E2694" t="s">
        <v>26</v>
      </c>
      <c r="F2694" t="s">
        <v>81</v>
      </c>
      <c r="G2694" t="s">
        <v>4567</v>
      </c>
      <c r="H2694" t="s">
        <v>4553</v>
      </c>
      <c r="I2694" t="s">
        <v>30</v>
      </c>
      <c r="J2694" s="49" t="s">
        <v>4649</v>
      </c>
      <c r="K2694" t="s">
        <v>82</v>
      </c>
      <c r="L2694" t="s">
        <v>83</v>
      </c>
      <c r="M2694" s="50">
        <v>42625</v>
      </c>
      <c r="O2694" s="51">
        <v>0</v>
      </c>
      <c r="P2694" s="51">
        <v>0</v>
      </c>
      <c r="Q2694">
        <v>0</v>
      </c>
      <c r="R2694" s="49" t="s">
        <v>4649</v>
      </c>
      <c r="S2694" s="49" t="s">
        <v>86</v>
      </c>
      <c r="T2694" t="s">
        <v>84</v>
      </c>
      <c r="U2694" t="s">
        <v>27</v>
      </c>
      <c r="V2694" t="s">
        <v>85</v>
      </c>
      <c r="W2694">
        <f t="shared" ca="1" si="126"/>
        <v>1</v>
      </c>
      <c r="X2694" t="str">
        <f t="shared" si="127"/>
        <v/>
      </c>
      <c r="Y2694" t="str">
        <f t="shared" ca="1" si="128"/>
        <v/>
      </c>
    </row>
    <row r="2695" spans="1:25" x14ac:dyDescent="0.25">
      <c r="A2695">
        <v>837</v>
      </c>
      <c r="B2695" t="s">
        <v>4551</v>
      </c>
      <c r="C2695" t="s">
        <v>87</v>
      </c>
      <c r="D2695" t="s">
        <v>93</v>
      </c>
      <c r="E2695" t="s">
        <v>26</v>
      </c>
      <c r="F2695" t="s">
        <v>81</v>
      </c>
      <c r="G2695" t="s">
        <v>4570</v>
      </c>
      <c r="H2695" t="s">
        <v>4553</v>
      </c>
      <c r="I2695" t="s">
        <v>30</v>
      </c>
      <c r="J2695" s="49" t="s">
        <v>4650</v>
      </c>
      <c r="K2695" t="s">
        <v>82</v>
      </c>
      <c r="L2695" t="s">
        <v>83</v>
      </c>
      <c r="M2695" s="50">
        <v>42625</v>
      </c>
      <c r="O2695" s="51">
        <v>0</v>
      </c>
      <c r="P2695" s="51">
        <v>0</v>
      </c>
      <c r="Q2695">
        <v>0</v>
      </c>
      <c r="R2695" s="49" t="s">
        <v>4650</v>
      </c>
      <c r="S2695" s="49" t="s">
        <v>86</v>
      </c>
      <c r="T2695" t="s">
        <v>84</v>
      </c>
      <c r="U2695" t="s">
        <v>27</v>
      </c>
      <c r="V2695" t="s">
        <v>85</v>
      </c>
      <c r="W2695">
        <f t="shared" ca="1" si="126"/>
        <v>1</v>
      </c>
      <c r="X2695" t="str">
        <f t="shared" si="127"/>
        <v/>
      </c>
      <c r="Y2695" t="str">
        <f t="shared" ca="1" si="128"/>
        <v/>
      </c>
    </row>
    <row r="2696" spans="1:25" x14ac:dyDescent="0.25">
      <c r="A2696">
        <v>838</v>
      </c>
      <c r="B2696" t="s">
        <v>4551</v>
      </c>
      <c r="C2696" t="s">
        <v>87</v>
      </c>
      <c r="D2696" t="s">
        <v>93</v>
      </c>
      <c r="E2696" t="s">
        <v>26</v>
      </c>
      <c r="F2696" t="s">
        <v>81</v>
      </c>
      <c r="G2696" t="s">
        <v>4651</v>
      </c>
      <c r="H2696" t="s">
        <v>4553</v>
      </c>
      <c r="I2696" t="s">
        <v>30</v>
      </c>
      <c r="J2696" s="49" t="s">
        <v>4652</v>
      </c>
      <c r="K2696" t="s">
        <v>82</v>
      </c>
      <c r="L2696" t="s">
        <v>83</v>
      </c>
      <c r="M2696" s="50">
        <v>42625</v>
      </c>
      <c r="O2696" s="51">
        <v>0</v>
      </c>
      <c r="P2696" s="51">
        <v>0</v>
      </c>
      <c r="Q2696">
        <v>0</v>
      </c>
      <c r="R2696" s="49" t="s">
        <v>4653</v>
      </c>
      <c r="S2696" s="49" t="s">
        <v>86</v>
      </c>
      <c r="T2696" t="s">
        <v>84</v>
      </c>
      <c r="U2696" t="s">
        <v>27</v>
      </c>
      <c r="V2696" t="s">
        <v>85</v>
      </c>
      <c r="W2696">
        <f t="shared" ca="1" si="126"/>
        <v>1</v>
      </c>
      <c r="X2696" t="str">
        <f t="shared" si="127"/>
        <v/>
      </c>
      <c r="Y2696" t="str">
        <f t="shared" ca="1" si="128"/>
        <v/>
      </c>
    </row>
    <row r="2697" spans="1:25" x14ac:dyDescent="0.25">
      <c r="A2697">
        <v>841</v>
      </c>
      <c r="B2697" t="s">
        <v>4551</v>
      </c>
      <c r="C2697" t="s">
        <v>87</v>
      </c>
      <c r="D2697" t="s">
        <v>93</v>
      </c>
      <c r="E2697" t="s">
        <v>26</v>
      </c>
      <c r="F2697" t="s">
        <v>81</v>
      </c>
      <c r="G2697" t="s">
        <v>4654</v>
      </c>
      <c r="H2697" t="s">
        <v>4553</v>
      </c>
      <c r="I2697" t="s">
        <v>4553</v>
      </c>
      <c r="J2697" s="49" t="s">
        <v>4655</v>
      </c>
      <c r="K2697" t="s">
        <v>82</v>
      </c>
      <c r="L2697" t="s">
        <v>83</v>
      </c>
      <c r="M2697" s="50">
        <v>42625</v>
      </c>
      <c r="O2697" s="51">
        <v>0</v>
      </c>
      <c r="P2697" s="51">
        <v>0</v>
      </c>
      <c r="Q2697">
        <v>0</v>
      </c>
      <c r="R2697" s="49" t="s">
        <v>4656</v>
      </c>
      <c r="S2697" s="49" t="s">
        <v>86</v>
      </c>
      <c r="T2697" t="s">
        <v>84</v>
      </c>
      <c r="U2697" t="s">
        <v>27</v>
      </c>
      <c r="V2697" t="s">
        <v>85</v>
      </c>
      <c r="W2697">
        <f t="shared" ca="1" si="126"/>
        <v>1</v>
      </c>
      <c r="X2697" t="str">
        <f t="shared" si="127"/>
        <v/>
      </c>
      <c r="Y2697" t="str">
        <f t="shared" ca="1" si="128"/>
        <v/>
      </c>
    </row>
    <row r="2698" spans="1:25" x14ac:dyDescent="0.25">
      <c r="A2698">
        <v>842</v>
      </c>
      <c r="B2698" t="s">
        <v>4551</v>
      </c>
      <c r="C2698" t="s">
        <v>87</v>
      </c>
      <c r="D2698" t="s">
        <v>93</v>
      </c>
      <c r="E2698" t="s">
        <v>26</v>
      </c>
      <c r="F2698" t="s">
        <v>81</v>
      </c>
      <c r="G2698" t="s">
        <v>4552</v>
      </c>
      <c r="H2698" t="s">
        <v>4553</v>
      </c>
      <c r="I2698" t="s">
        <v>30</v>
      </c>
      <c r="J2698" s="49" t="s">
        <v>4656</v>
      </c>
      <c r="K2698" t="s">
        <v>82</v>
      </c>
      <c r="L2698" t="s">
        <v>83</v>
      </c>
      <c r="M2698" s="50">
        <v>42625</v>
      </c>
      <c r="O2698" s="51">
        <v>0</v>
      </c>
      <c r="P2698" s="51">
        <v>0</v>
      </c>
      <c r="Q2698">
        <v>0</v>
      </c>
      <c r="R2698" s="49" t="s">
        <v>4656</v>
      </c>
      <c r="S2698" s="49" t="s">
        <v>86</v>
      </c>
      <c r="T2698" t="s">
        <v>84</v>
      </c>
      <c r="U2698" t="s">
        <v>27</v>
      </c>
      <c r="V2698" t="s">
        <v>85</v>
      </c>
      <c r="W2698">
        <f t="shared" ca="1" si="126"/>
        <v>1</v>
      </c>
      <c r="X2698" t="str">
        <f t="shared" si="127"/>
        <v/>
      </c>
      <c r="Y2698" t="str">
        <f t="shared" ca="1" si="128"/>
        <v/>
      </c>
    </row>
    <row r="2699" spans="1:25" x14ac:dyDescent="0.25">
      <c r="A2699">
        <v>843</v>
      </c>
      <c r="B2699" t="s">
        <v>4551</v>
      </c>
      <c r="C2699" t="s">
        <v>87</v>
      </c>
      <c r="D2699" t="s">
        <v>93</v>
      </c>
      <c r="E2699" t="s">
        <v>26</v>
      </c>
      <c r="F2699" t="s">
        <v>81</v>
      </c>
      <c r="G2699" t="s">
        <v>4657</v>
      </c>
      <c r="H2699" t="s">
        <v>4553</v>
      </c>
      <c r="I2699" t="s">
        <v>30</v>
      </c>
      <c r="J2699" s="49" t="s">
        <v>4658</v>
      </c>
      <c r="K2699" t="s">
        <v>82</v>
      </c>
      <c r="L2699" t="s">
        <v>83</v>
      </c>
      <c r="M2699" s="50">
        <v>42625</v>
      </c>
      <c r="O2699" s="51">
        <v>0</v>
      </c>
      <c r="P2699" s="51">
        <v>0</v>
      </c>
      <c r="Q2699">
        <v>0</v>
      </c>
      <c r="R2699" s="49" t="s">
        <v>4659</v>
      </c>
      <c r="S2699" s="49" t="s">
        <v>86</v>
      </c>
      <c r="T2699" t="s">
        <v>84</v>
      </c>
      <c r="U2699" t="s">
        <v>27</v>
      </c>
      <c r="V2699" t="s">
        <v>85</v>
      </c>
      <c r="W2699">
        <f t="shared" ca="1" si="126"/>
        <v>1</v>
      </c>
      <c r="X2699" t="str">
        <f t="shared" si="127"/>
        <v/>
      </c>
      <c r="Y2699" t="str">
        <f t="shared" ca="1" si="128"/>
        <v/>
      </c>
    </row>
    <row r="2700" spans="1:25" x14ac:dyDescent="0.25">
      <c r="A2700">
        <v>844</v>
      </c>
      <c r="B2700" t="s">
        <v>4551</v>
      </c>
      <c r="C2700" t="s">
        <v>87</v>
      </c>
      <c r="D2700" t="s">
        <v>93</v>
      </c>
      <c r="E2700" t="s">
        <v>26</v>
      </c>
      <c r="F2700" t="s">
        <v>81</v>
      </c>
      <c r="G2700" t="s">
        <v>4558</v>
      </c>
      <c r="H2700" t="s">
        <v>4553</v>
      </c>
      <c r="I2700" t="s">
        <v>30</v>
      </c>
      <c r="J2700" s="49" t="s">
        <v>4660</v>
      </c>
      <c r="K2700" t="s">
        <v>82</v>
      </c>
      <c r="L2700" t="s">
        <v>83</v>
      </c>
      <c r="M2700" s="50">
        <v>42625</v>
      </c>
      <c r="O2700" s="51">
        <v>0</v>
      </c>
      <c r="P2700" s="51">
        <v>0</v>
      </c>
      <c r="Q2700">
        <v>0</v>
      </c>
      <c r="R2700" s="49" t="s">
        <v>4660</v>
      </c>
      <c r="S2700" s="49" t="s">
        <v>86</v>
      </c>
      <c r="T2700" t="s">
        <v>84</v>
      </c>
      <c r="U2700" t="s">
        <v>27</v>
      </c>
      <c r="V2700" t="s">
        <v>85</v>
      </c>
      <c r="W2700">
        <f t="shared" ca="1" si="126"/>
        <v>1</v>
      </c>
      <c r="X2700" t="str">
        <f t="shared" si="127"/>
        <v/>
      </c>
      <c r="Y2700" t="str">
        <f t="shared" ca="1" si="128"/>
        <v/>
      </c>
    </row>
    <row r="2701" spans="1:25" x14ac:dyDescent="0.25">
      <c r="A2701">
        <v>845</v>
      </c>
      <c r="B2701" t="s">
        <v>4551</v>
      </c>
      <c r="C2701" t="s">
        <v>87</v>
      </c>
      <c r="D2701" t="s">
        <v>93</v>
      </c>
      <c r="E2701" t="s">
        <v>26</v>
      </c>
      <c r="F2701" t="s">
        <v>81</v>
      </c>
      <c r="G2701" t="s">
        <v>4561</v>
      </c>
      <c r="H2701" t="s">
        <v>4553</v>
      </c>
      <c r="I2701" t="s">
        <v>30</v>
      </c>
      <c r="J2701" s="49" t="s">
        <v>4661</v>
      </c>
      <c r="K2701" t="s">
        <v>82</v>
      </c>
      <c r="L2701" t="s">
        <v>83</v>
      </c>
      <c r="M2701" s="50">
        <v>42625</v>
      </c>
      <c r="O2701" s="51">
        <v>0</v>
      </c>
      <c r="P2701" s="51">
        <v>0</v>
      </c>
      <c r="Q2701">
        <v>0</v>
      </c>
      <c r="R2701" s="49" t="s">
        <v>4661</v>
      </c>
      <c r="S2701" s="49" t="s">
        <v>86</v>
      </c>
      <c r="T2701" t="s">
        <v>84</v>
      </c>
      <c r="U2701" t="s">
        <v>27</v>
      </c>
      <c r="V2701" t="s">
        <v>85</v>
      </c>
      <c r="W2701">
        <f t="shared" ca="1" si="126"/>
        <v>1</v>
      </c>
      <c r="X2701" t="str">
        <f t="shared" si="127"/>
        <v/>
      </c>
      <c r="Y2701" t="str">
        <f t="shared" ca="1" si="128"/>
        <v/>
      </c>
    </row>
    <row r="2702" spans="1:25" x14ac:dyDescent="0.25">
      <c r="A2702">
        <v>846</v>
      </c>
      <c r="B2702" t="s">
        <v>4551</v>
      </c>
      <c r="C2702" t="s">
        <v>87</v>
      </c>
      <c r="D2702" t="s">
        <v>93</v>
      </c>
      <c r="E2702" t="s">
        <v>26</v>
      </c>
      <c r="F2702" t="s">
        <v>81</v>
      </c>
      <c r="G2702" t="s">
        <v>4564</v>
      </c>
      <c r="H2702" t="s">
        <v>4553</v>
      </c>
      <c r="I2702" t="s">
        <v>30</v>
      </c>
      <c r="J2702" s="49" t="s">
        <v>4662</v>
      </c>
      <c r="K2702" t="s">
        <v>82</v>
      </c>
      <c r="L2702" t="s">
        <v>83</v>
      </c>
      <c r="M2702" s="50">
        <v>42625</v>
      </c>
      <c r="O2702" s="51">
        <v>0</v>
      </c>
      <c r="P2702" s="51">
        <v>0</v>
      </c>
      <c r="Q2702">
        <v>0</v>
      </c>
      <c r="R2702" s="49" t="s">
        <v>4662</v>
      </c>
      <c r="S2702" s="49" t="s">
        <v>86</v>
      </c>
      <c r="T2702" t="s">
        <v>84</v>
      </c>
      <c r="U2702" t="s">
        <v>27</v>
      </c>
      <c r="V2702" t="s">
        <v>85</v>
      </c>
      <c r="W2702">
        <f t="shared" ca="1" si="126"/>
        <v>1</v>
      </c>
      <c r="X2702" t="str">
        <f t="shared" si="127"/>
        <v/>
      </c>
      <c r="Y2702" t="str">
        <f t="shared" ca="1" si="128"/>
        <v/>
      </c>
    </row>
    <row r="2703" spans="1:25" x14ac:dyDescent="0.25">
      <c r="A2703">
        <v>847</v>
      </c>
      <c r="B2703" t="s">
        <v>4551</v>
      </c>
      <c r="C2703" t="s">
        <v>87</v>
      </c>
      <c r="D2703" t="s">
        <v>93</v>
      </c>
      <c r="E2703" t="s">
        <v>26</v>
      </c>
      <c r="F2703" t="s">
        <v>81</v>
      </c>
      <c r="G2703" t="s">
        <v>4567</v>
      </c>
      <c r="H2703" t="s">
        <v>4553</v>
      </c>
      <c r="I2703" t="s">
        <v>30</v>
      </c>
      <c r="J2703" s="49" t="s">
        <v>4663</v>
      </c>
      <c r="K2703" t="s">
        <v>82</v>
      </c>
      <c r="L2703" t="s">
        <v>83</v>
      </c>
      <c r="M2703" s="50">
        <v>42625</v>
      </c>
      <c r="O2703" s="51">
        <v>0</v>
      </c>
      <c r="P2703" s="51">
        <v>0</v>
      </c>
      <c r="Q2703">
        <v>0</v>
      </c>
      <c r="R2703" s="49" t="s">
        <v>4663</v>
      </c>
      <c r="S2703" s="49" t="s">
        <v>86</v>
      </c>
      <c r="T2703" t="s">
        <v>84</v>
      </c>
      <c r="U2703" t="s">
        <v>27</v>
      </c>
      <c r="V2703" t="s">
        <v>85</v>
      </c>
      <c r="W2703">
        <f t="shared" ca="1" si="126"/>
        <v>1</v>
      </c>
      <c r="X2703" t="str">
        <f t="shared" si="127"/>
        <v/>
      </c>
      <c r="Y2703" t="str">
        <f t="shared" ca="1" si="128"/>
        <v/>
      </c>
    </row>
    <row r="2704" spans="1:25" x14ac:dyDescent="0.25">
      <c r="A2704">
        <v>848</v>
      </c>
      <c r="B2704" t="s">
        <v>4551</v>
      </c>
      <c r="C2704" t="s">
        <v>87</v>
      </c>
      <c r="D2704" t="s">
        <v>93</v>
      </c>
      <c r="E2704" t="s">
        <v>26</v>
      </c>
      <c r="F2704" t="s">
        <v>81</v>
      </c>
      <c r="G2704" t="s">
        <v>4570</v>
      </c>
      <c r="H2704" t="s">
        <v>4553</v>
      </c>
      <c r="I2704" t="s">
        <v>30</v>
      </c>
      <c r="J2704" s="49" t="s">
        <v>4664</v>
      </c>
      <c r="K2704" t="s">
        <v>82</v>
      </c>
      <c r="L2704" t="s">
        <v>83</v>
      </c>
      <c r="M2704" s="50">
        <v>42625</v>
      </c>
      <c r="O2704" s="51">
        <v>0</v>
      </c>
      <c r="P2704" s="51">
        <v>0</v>
      </c>
      <c r="Q2704">
        <v>0</v>
      </c>
      <c r="R2704" s="49" t="s">
        <v>4664</v>
      </c>
      <c r="S2704" s="49" t="s">
        <v>86</v>
      </c>
      <c r="T2704" t="s">
        <v>84</v>
      </c>
      <c r="U2704" t="s">
        <v>27</v>
      </c>
      <c r="V2704" t="s">
        <v>85</v>
      </c>
      <c r="W2704">
        <f t="shared" ca="1" si="126"/>
        <v>1</v>
      </c>
      <c r="X2704" t="str">
        <f t="shared" si="127"/>
        <v/>
      </c>
      <c r="Y2704" t="str">
        <f t="shared" ca="1" si="128"/>
        <v/>
      </c>
    </row>
    <row r="2705" spans="1:25" x14ac:dyDescent="0.25">
      <c r="A2705">
        <v>849</v>
      </c>
      <c r="B2705" t="s">
        <v>4551</v>
      </c>
      <c r="C2705" t="s">
        <v>87</v>
      </c>
      <c r="D2705" t="s">
        <v>93</v>
      </c>
      <c r="E2705" t="s">
        <v>26</v>
      </c>
      <c r="F2705" t="s">
        <v>81</v>
      </c>
      <c r="G2705" t="s">
        <v>4665</v>
      </c>
      <c r="H2705" t="s">
        <v>4553</v>
      </c>
      <c r="I2705" t="s">
        <v>30</v>
      </c>
      <c r="J2705" s="49" t="s">
        <v>4666</v>
      </c>
      <c r="K2705" t="s">
        <v>82</v>
      </c>
      <c r="L2705" t="s">
        <v>83</v>
      </c>
      <c r="M2705" s="50">
        <v>42625</v>
      </c>
      <c r="O2705" s="51">
        <v>0</v>
      </c>
      <c r="P2705" s="51">
        <v>0</v>
      </c>
      <c r="Q2705">
        <v>0</v>
      </c>
      <c r="R2705" s="49" t="s">
        <v>4667</v>
      </c>
      <c r="S2705" s="49" t="s">
        <v>86</v>
      </c>
      <c r="T2705" t="s">
        <v>84</v>
      </c>
      <c r="U2705" t="s">
        <v>27</v>
      </c>
      <c r="V2705" t="s">
        <v>85</v>
      </c>
      <c r="W2705">
        <f t="shared" ca="1" si="126"/>
        <v>1</v>
      </c>
      <c r="X2705" t="str">
        <f t="shared" si="127"/>
        <v/>
      </c>
      <c r="Y2705" t="str">
        <f t="shared" ca="1" si="128"/>
        <v/>
      </c>
    </row>
    <row r="2706" spans="1:25" x14ac:dyDescent="0.25">
      <c r="A2706">
        <v>850</v>
      </c>
      <c r="B2706" t="s">
        <v>4551</v>
      </c>
      <c r="C2706" t="s">
        <v>87</v>
      </c>
      <c r="D2706" t="s">
        <v>93</v>
      </c>
      <c r="E2706" t="s">
        <v>26</v>
      </c>
      <c r="F2706" t="s">
        <v>81</v>
      </c>
      <c r="G2706" t="s">
        <v>4668</v>
      </c>
      <c r="H2706" t="s">
        <v>4553</v>
      </c>
      <c r="I2706" t="s">
        <v>4553</v>
      </c>
      <c r="J2706" s="49" t="s">
        <v>4669</v>
      </c>
      <c r="K2706" t="s">
        <v>82</v>
      </c>
      <c r="L2706" t="s">
        <v>83</v>
      </c>
      <c r="M2706" s="50">
        <v>42625</v>
      </c>
      <c r="O2706" s="51">
        <v>0</v>
      </c>
      <c r="P2706" s="51">
        <v>0</v>
      </c>
      <c r="Q2706">
        <v>0</v>
      </c>
      <c r="R2706" s="49" t="s">
        <v>4670</v>
      </c>
      <c r="S2706" s="49" t="s">
        <v>86</v>
      </c>
      <c r="T2706" t="s">
        <v>84</v>
      </c>
      <c r="U2706" t="s">
        <v>27</v>
      </c>
      <c r="V2706" t="s">
        <v>85</v>
      </c>
      <c r="W2706">
        <f t="shared" ca="1" si="126"/>
        <v>1</v>
      </c>
      <c r="X2706" t="str">
        <f t="shared" si="127"/>
        <v/>
      </c>
      <c r="Y2706" t="str">
        <f t="shared" ca="1" si="128"/>
        <v/>
      </c>
    </row>
    <row r="2707" spans="1:25" x14ac:dyDescent="0.25">
      <c r="A2707">
        <v>851</v>
      </c>
      <c r="B2707" t="s">
        <v>4551</v>
      </c>
      <c r="C2707" t="s">
        <v>87</v>
      </c>
      <c r="D2707" t="s">
        <v>93</v>
      </c>
      <c r="E2707" t="s">
        <v>26</v>
      </c>
      <c r="F2707" t="s">
        <v>81</v>
      </c>
      <c r="G2707" t="s">
        <v>4552</v>
      </c>
      <c r="H2707" t="s">
        <v>4553</v>
      </c>
      <c r="I2707" t="s">
        <v>30</v>
      </c>
      <c r="J2707" s="49" t="s">
        <v>4670</v>
      </c>
      <c r="K2707" t="s">
        <v>82</v>
      </c>
      <c r="L2707" t="s">
        <v>83</v>
      </c>
      <c r="M2707" s="50">
        <v>42625</v>
      </c>
      <c r="O2707" s="51">
        <v>0</v>
      </c>
      <c r="P2707" s="51">
        <v>0</v>
      </c>
      <c r="Q2707">
        <v>0</v>
      </c>
      <c r="R2707" s="49" t="s">
        <v>4670</v>
      </c>
      <c r="S2707" s="49" t="s">
        <v>86</v>
      </c>
      <c r="T2707" t="s">
        <v>84</v>
      </c>
      <c r="U2707" t="s">
        <v>27</v>
      </c>
      <c r="V2707" t="s">
        <v>85</v>
      </c>
      <c r="W2707">
        <f t="shared" ca="1" si="126"/>
        <v>1</v>
      </c>
      <c r="X2707" t="str">
        <f t="shared" si="127"/>
        <v/>
      </c>
      <c r="Y2707" t="str">
        <f t="shared" ca="1" si="128"/>
        <v/>
      </c>
    </row>
    <row r="2708" spans="1:25" x14ac:dyDescent="0.25">
      <c r="A2708">
        <v>852</v>
      </c>
      <c r="B2708" t="s">
        <v>4551</v>
      </c>
      <c r="C2708" t="s">
        <v>87</v>
      </c>
      <c r="D2708" t="s">
        <v>93</v>
      </c>
      <c r="E2708" t="s">
        <v>26</v>
      </c>
      <c r="F2708" t="s">
        <v>81</v>
      </c>
      <c r="G2708" t="s">
        <v>4657</v>
      </c>
      <c r="H2708" t="s">
        <v>4553</v>
      </c>
      <c r="I2708" t="s">
        <v>30</v>
      </c>
      <c r="J2708" s="49" t="s">
        <v>4671</v>
      </c>
      <c r="K2708" t="s">
        <v>82</v>
      </c>
      <c r="L2708" t="s">
        <v>83</v>
      </c>
      <c r="M2708" s="50">
        <v>42625</v>
      </c>
      <c r="O2708" s="51">
        <v>0</v>
      </c>
      <c r="P2708" s="51">
        <v>0</v>
      </c>
      <c r="Q2708">
        <v>0</v>
      </c>
      <c r="R2708" s="49" t="s">
        <v>4671</v>
      </c>
      <c r="S2708" s="49" t="s">
        <v>86</v>
      </c>
      <c r="T2708" t="s">
        <v>84</v>
      </c>
      <c r="U2708" t="s">
        <v>27</v>
      </c>
      <c r="V2708" t="s">
        <v>85</v>
      </c>
      <c r="W2708">
        <f t="shared" ca="1" si="126"/>
        <v>1</v>
      </c>
      <c r="X2708" t="str">
        <f t="shared" si="127"/>
        <v/>
      </c>
      <c r="Y2708" t="str">
        <f t="shared" ca="1" si="128"/>
        <v/>
      </c>
    </row>
    <row r="2709" spans="1:25" x14ac:dyDescent="0.25">
      <c r="A2709">
        <v>853</v>
      </c>
      <c r="B2709" t="s">
        <v>4551</v>
      </c>
      <c r="C2709" t="s">
        <v>87</v>
      </c>
      <c r="D2709" t="s">
        <v>93</v>
      </c>
      <c r="E2709" t="s">
        <v>26</v>
      </c>
      <c r="F2709" t="s">
        <v>81</v>
      </c>
      <c r="G2709" t="s">
        <v>4558</v>
      </c>
      <c r="H2709" t="s">
        <v>4553</v>
      </c>
      <c r="I2709" t="s">
        <v>30</v>
      </c>
      <c r="J2709" s="49" t="s">
        <v>4672</v>
      </c>
      <c r="K2709" t="s">
        <v>82</v>
      </c>
      <c r="L2709" t="s">
        <v>83</v>
      </c>
      <c r="M2709" s="50">
        <v>42625</v>
      </c>
      <c r="O2709" s="51">
        <v>0</v>
      </c>
      <c r="P2709" s="51">
        <v>0</v>
      </c>
      <c r="Q2709">
        <v>0</v>
      </c>
      <c r="R2709" s="49" t="s">
        <v>4672</v>
      </c>
      <c r="S2709" s="49" t="s">
        <v>86</v>
      </c>
      <c r="T2709" t="s">
        <v>84</v>
      </c>
      <c r="U2709" t="s">
        <v>27</v>
      </c>
      <c r="V2709" t="s">
        <v>85</v>
      </c>
      <c r="W2709">
        <f t="shared" ca="1" si="126"/>
        <v>1</v>
      </c>
      <c r="X2709" t="str">
        <f t="shared" si="127"/>
        <v/>
      </c>
      <c r="Y2709" t="str">
        <f t="shared" ca="1" si="128"/>
        <v/>
      </c>
    </row>
    <row r="2710" spans="1:25" x14ac:dyDescent="0.25">
      <c r="A2710">
        <v>854</v>
      </c>
      <c r="B2710" t="s">
        <v>4551</v>
      </c>
      <c r="C2710" t="s">
        <v>87</v>
      </c>
      <c r="D2710" t="s">
        <v>93</v>
      </c>
      <c r="E2710" t="s">
        <v>26</v>
      </c>
      <c r="F2710" t="s">
        <v>81</v>
      </c>
      <c r="G2710" t="s">
        <v>4561</v>
      </c>
      <c r="H2710" t="s">
        <v>4553</v>
      </c>
      <c r="I2710" t="s">
        <v>30</v>
      </c>
      <c r="J2710" s="49" t="s">
        <v>4673</v>
      </c>
      <c r="K2710" t="s">
        <v>82</v>
      </c>
      <c r="L2710" t="s">
        <v>83</v>
      </c>
      <c r="M2710" s="50">
        <v>42625</v>
      </c>
      <c r="O2710" s="51">
        <v>0</v>
      </c>
      <c r="P2710" s="51">
        <v>0</v>
      </c>
      <c r="Q2710">
        <v>0</v>
      </c>
      <c r="R2710" s="49" t="s">
        <v>4673</v>
      </c>
      <c r="S2710" s="49" t="s">
        <v>86</v>
      </c>
      <c r="T2710" t="s">
        <v>84</v>
      </c>
      <c r="U2710" t="s">
        <v>27</v>
      </c>
      <c r="V2710" t="s">
        <v>85</v>
      </c>
      <c r="W2710">
        <f t="shared" ca="1" si="126"/>
        <v>1</v>
      </c>
      <c r="X2710" t="str">
        <f t="shared" si="127"/>
        <v/>
      </c>
      <c r="Y2710" t="str">
        <f t="shared" ca="1" si="128"/>
        <v/>
      </c>
    </row>
    <row r="2711" spans="1:25" x14ac:dyDescent="0.25">
      <c r="A2711">
        <v>855</v>
      </c>
      <c r="B2711" t="s">
        <v>4551</v>
      </c>
      <c r="C2711" t="s">
        <v>87</v>
      </c>
      <c r="D2711" t="s">
        <v>93</v>
      </c>
      <c r="E2711" t="s">
        <v>26</v>
      </c>
      <c r="F2711" t="s">
        <v>81</v>
      </c>
      <c r="G2711" t="s">
        <v>4564</v>
      </c>
      <c r="H2711" t="s">
        <v>4553</v>
      </c>
      <c r="I2711" t="s">
        <v>30</v>
      </c>
      <c r="J2711" s="49" t="s">
        <v>4674</v>
      </c>
      <c r="K2711" t="s">
        <v>82</v>
      </c>
      <c r="L2711" t="s">
        <v>83</v>
      </c>
      <c r="M2711" s="50">
        <v>42625</v>
      </c>
      <c r="O2711" s="51">
        <v>0</v>
      </c>
      <c r="P2711" s="51">
        <v>0</v>
      </c>
      <c r="Q2711">
        <v>0</v>
      </c>
      <c r="R2711" s="49" t="s">
        <v>4674</v>
      </c>
      <c r="S2711" s="49" t="s">
        <v>86</v>
      </c>
      <c r="T2711" t="s">
        <v>84</v>
      </c>
      <c r="U2711" t="s">
        <v>27</v>
      </c>
      <c r="V2711" t="s">
        <v>85</v>
      </c>
      <c r="W2711">
        <f t="shared" ca="1" si="126"/>
        <v>1</v>
      </c>
      <c r="X2711" t="str">
        <f t="shared" si="127"/>
        <v/>
      </c>
      <c r="Y2711" t="str">
        <f t="shared" ca="1" si="128"/>
        <v/>
      </c>
    </row>
    <row r="2712" spans="1:25" x14ac:dyDescent="0.25">
      <c r="A2712">
        <v>856</v>
      </c>
      <c r="B2712" t="s">
        <v>4551</v>
      </c>
      <c r="C2712" t="s">
        <v>87</v>
      </c>
      <c r="D2712" t="s">
        <v>93</v>
      </c>
      <c r="E2712" t="s">
        <v>26</v>
      </c>
      <c r="F2712" t="s">
        <v>81</v>
      </c>
      <c r="G2712" t="s">
        <v>4567</v>
      </c>
      <c r="H2712" t="s">
        <v>4553</v>
      </c>
      <c r="I2712" t="s">
        <v>30</v>
      </c>
      <c r="J2712" s="49" t="s">
        <v>4675</v>
      </c>
      <c r="K2712" t="s">
        <v>82</v>
      </c>
      <c r="L2712" t="s">
        <v>83</v>
      </c>
      <c r="M2712" s="50">
        <v>42625</v>
      </c>
      <c r="O2712" s="51">
        <v>0</v>
      </c>
      <c r="P2712" s="51">
        <v>0</v>
      </c>
      <c r="Q2712">
        <v>0</v>
      </c>
      <c r="R2712" s="49" t="s">
        <v>4675</v>
      </c>
      <c r="S2712" s="49" t="s">
        <v>86</v>
      </c>
      <c r="T2712" t="s">
        <v>84</v>
      </c>
      <c r="U2712" t="s">
        <v>27</v>
      </c>
      <c r="V2712" t="s">
        <v>85</v>
      </c>
      <c r="W2712">
        <f t="shared" ca="1" si="126"/>
        <v>1</v>
      </c>
      <c r="X2712" t="str">
        <f t="shared" si="127"/>
        <v/>
      </c>
      <c r="Y2712" t="str">
        <f t="shared" ca="1" si="128"/>
        <v/>
      </c>
    </row>
    <row r="2713" spans="1:25" x14ac:dyDescent="0.25">
      <c r="A2713">
        <v>857</v>
      </c>
      <c r="B2713" t="s">
        <v>4551</v>
      </c>
      <c r="C2713" t="s">
        <v>87</v>
      </c>
      <c r="D2713" t="s">
        <v>93</v>
      </c>
      <c r="E2713" t="s">
        <v>26</v>
      </c>
      <c r="F2713" t="s">
        <v>81</v>
      </c>
      <c r="G2713" t="s">
        <v>4570</v>
      </c>
      <c r="H2713" t="s">
        <v>4553</v>
      </c>
      <c r="I2713" t="s">
        <v>30</v>
      </c>
      <c r="J2713" s="49" t="s">
        <v>4676</v>
      </c>
      <c r="K2713" t="s">
        <v>82</v>
      </c>
      <c r="L2713" t="s">
        <v>83</v>
      </c>
      <c r="M2713" s="50">
        <v>42625</v>
      </c>
      <c r="O2713" s="51">
        <v>0</v>
      </c>
      <c r="P2713" s="51">
        <v>0</v>
      </c>
      <c r="Q2713">
        <v>0</v>
      </c>
      <c r="R2713" s="49" t="s">
        <v>4676</v>
      </c>
      <c r="S2713" s="49" t="s">
        <v>86</v>
      </c>
      <c r="T2713" t="s">
        <v>84</v>
      </c>
      <c r="U2713" t="s">
        <v>27</v>
      </c>
      <c r="V2713" t="s">
        <v>85</v>
      </c>
      <c r="W2713">
        <f t="shared" ca="1" si="126"/>
        <v>1</v>
      </c>
      <c r="X2713" t="str">
        <f t="shared" si="127"/>
        <v/>
      </c>
      <c r="Y2713" t="str">
        <f t="shared" ca="1" si="128"/>
        <v/>
      </c>
    </row>
    <row r="2714" spans="1:25" x14ac:dyDescent="0.25">
      <c r="A2714">
        <v>858</v>
      </c>
      <c r="B2714" t="s">
        <v>4551</v>
      </c>
      <c r="C2714" t="s">
        <v>87</v>
      </c>
      <c r="D2714" t="s">
        <v>93</v>
      </c>
      <c r="E2714" t="s">
        <v>26</v>
      </c>
      <c r="F2714" t="s">
        <v>81</v>
      </c>
      <c r="G2714" t="s">
        <v>4677</v>
      </c>
      <c r="H2714" t="s">
        <v>4553</v>
      </c>
      <c r="I2714" t="s">
        <v>30</v>
      </c>
      <c r="J2714" s="49" t="s">
        <v>4678</v>
      </c>
      <c r="K2714" t="s">
        <v>82</v>
      </c>
      <c r="L2714" t="s">
        <v>83</v>
      </c>
      <c r="M2714" s="50">
        <v>42625</v>
      </c>
      <c r="O2714" s="51">
        <v>0</v>
      </c>
      <c r="P2714" s="51">
        <v>0</v>
      </c>
      <c r="Q2714">
        <v>0</v>
      </c>
      <c r="R2714" s="49" t="s">
        <v>4679</v>
      </c>
      <c r="S2714" s="49" t="s">
        <v>86</v>
      </c>
      <c r="T2714" t="s">
        <v>84</v>
      </c>
      <c r="U2714" t="s">
        <v>27</v>
      </c>
      <c r="V2714" t="s">
        <v>85</v>
      </c>
      <c r="W2714">
        <f t="shared" ca="1" si="126"/>
        <v>1</v>
      </c>
      <c r="X2714" t="str">
        <f t="shared" si="127"/>
        <v/>
      </c>
      <c r="Y2714" t="str">
        <f t="shared" ca="1" si="128"/>
        <v/>
      </c>
    </row>
    <row r="2715" spans="1:25" x14ac:dyDescent="0.25">
      <c r="A2715">
        <v>903</v>
      </c>
      <c r="B2715" t="s">
        <v>4551</v>
      </c>
      <c r="C2715" t="s">
        <v>79</v>
      </c>
      <c r="D2715" t="s">
        <v>93</v>
      </c>
      <c r="E2715" t="s">
        <v>22</v>
      </c>
      <c r="F2715" t="s">
        <v>81</v>
      </c>
      <c r="G2715" t="s">
        <v>4680</v>
      </c>
      <c r="H2715" t="s">
        <v>30</v>
      </c>
      <c r="I2715" t="s">
        <v>30</v>
      </c>
      <c r="J2715" s="49" t="s">
        <v>4681</v>
      </c>
      <c r="K2715" t="s">
        <v>82</v>
      </c>
      <c r="L2715" t="s">
        <v>83</v>
      </c>
      <c r="M2715" s="50">
        <v>42626</v>
      </c>
      <c r="N2715" s="50">
        <v>42626</v>
      </c>
      <c r="O2715" s="51">
        <v>0.10000000149011612</v>
      </c>
      <c r="P2715" s="51">
        <v>0</v>
      </c>
      <c r="Q2715">
        <v>100</v>
      </c>
      <c r="R2715" s="49" t="s">
        <v>4682</v>
      </c>
      <c r="S2715" s="49" t="s">
        <v>4682</v>
      </c>
      <c r="T2715" t="s">
        <v>84</v>
      </c>
      <c r="U2715" t="s">
        <v>27</v>
      </c>
      <c r="V2715" t="s">
        <v>85</v>
      </c>
      <c r="W2715" t="str">
        <f t="shared" ca="1" si="126"/>
        <v/>
      </c>
      <c r="X2715" t="str">
        <f t="shared" si="127"/>
        <v/>
      </c>
      <c r="Y2715" t="str">
        <f t="shared" ca="1" si="128"/>
        <v/>
      </c>
    </row>
    <row r="2716" spans="1:25" x14ac:dyDescent="0.25">
      <c r="A2716">
        <v>922</v>
      </c>
      <c r="B2716" t="s">
        <v>4551</v>
      </c>
      <c r="C2716" t="s">
        <v>87</v>
      </c>
      <c r="D2716" t="s">
        <v>93</v>
      </c>
      <c r="E2716" t="s">
        <v>26</v>
      </c>
      <c r="F2716" t="s">
        <v>81</v>
      </c>
      <c r="G2716" t="s">
        <v>4683</v>
      </c>
      <c r="H2716" t="s">
        <v>4553</v>
      </c>
      <c r="I2716" t="s">
        <v>4553</v>
      </c>
      <c r="J2716" s="49" t="s">
        <v>4684</v>
      </c>
      <c r="K2716" t="s">
        <v>82</v>
      </c>
      <c r="L2716" t="s">
        <v>83</v>
      </c>
      <c r="M2716" s="50">
        <v>42625</v>
      </c>
      <c r="O2716" s="51">
        <v>0</v>
      </c>
      <c r="P2716" s="51">
        <v>0</v>
      </c>
      <c r="Q2716">
        <v>0</v>
      </c>
      <c r="R2716" s="49" t="s">
        <v>4684</v>
      </c>
      <c r="S2716" s="49" t="s">
        <v>86</v>
      </c>
      <c r="T2716" t="s">
        <v>84</v>
      </c>
      <c r="U2716" t="s">
        <v>27</v>
      </c>
      <c r="V2716" t="s">
        <v>85</v>
      </c>
      <c r="W2716">
        <f t="shared" ca="1" si="126"/>
        <v>1</v>
      </c>
      <c r="X2716" t="str">
        <f t="shared" si="127"/>
        <v/>
      </c>
      <c r="Y2716" t="str">
        <f t="shared" ca="1" si="128"/>
        <v/>
      </c>
    </row>
    <row r="2717" spans="1:25" x14ac:dyDescent="0.25">
      <c r="A2717">
        <v>923</v>
      </c>
      <c r="B2717" t="s">
        <v>4551</v>
      </c>
      <c r="C2717" t="s">
        <v>87</v>
      </c>
      <c r="D2717" t="s">
        <v>93</v>
      </c>
      <c r="E2717" t="s">
        <v>26</v>
      </c>
      <c r="F2717" t="s">
        <v>81</v>
      </c>
      <c r="G2717" t="s">
        <v>4552</v>
      </c>
      <c r="H2717" t="s">
        <v>4553</v>
      </c>
      <c r="I2717" t="s">
        <v>30</v>
      </c>
      <c r="J2717" s="49" t="s">
        <v>4684</v>
      </c>
      <c r="K2717" t="s">
        <v>82</v>
      </c>
      <c r="L2717" t="s">
        <v>83</v>
      </c>
      <c r="M2717" s="50">
        <v>42625</v>
      </c>
      <c r="O2717" s="51">
        <v>0</v>
      </c>
      <c r="P2717" s="51">
        <v>0</v>
      </c>
      <c r="Q2717">
        <v>0</v>
      </c>
      <c r="R2717" s="49" t="s">
        <v>4684</v>
      </c>
      <c r="S2717" s="49" t="s">
        <v>86</v>
      </c>
      <c r="T2717" t="s">
        <v>84</v>
      </c>
      <c r="U2717" t="s">
        <v>27</v>
      </c>
      <c r="V2717" t="s">
        <v>85</v>
      </c>
      <c r="W2717">
        <f t="shared" ca="1" si="126"/>
        <v>1</v>
      </c>
      <c r="X2717" t="str">
        <f t="shared" si="127"/>
        <v/>
      </c>
      <c r="Y2717" t="str">
        <f t="shared" ca="1" si="128"/>
        <v/>
      </c>
    </row>
    <row r="2718" spans="1:25" x14ac:dyDescent="0.25">
      <c r="A2718">
        <v>924</v>
      </c>
      <c r="B2718" t="s">
        <v>4551</v>
      </c>
      <c r="C2718" t="s">
        <v>87</v>
      </c>
      <c r="D2718" t="s">
        <v>93</v>
      </c>
      <c r="E2718" t="s">
        <v>26</v>
      </c>
      <c r="F2718" t="s">
        <v>81</v>
      </c>
      <c r="G2718" t="s">
        <v>4685</v>
      </c>
      <c r="H2718" t="s">
        <v>4553</v>
      </c>
      <c r="I2718" t="s">
        <v>30</v>
      </c>
      <c r="J2718" s="49" t="s">
        <v>4686</v>
      </c>
      <c r="K2718" t="s">
        <v>82</v>
      </c>
      <c r="L2718" t="s">
        <v>83</v>
      </c>
      <c r="M2718" s="50">
        <v>42625</v>
      </c>
      <c r="O2718" s="51">
        <v>0</v>
      </c>
      <c r="P2718" s="51">
        <v>0</v>
      </c>
      <c r="Q2718">
        <v>0</v>
      </c>
      <c r="R2718" s="49" t="s">
        <v>4687</v>
      </c>
      <c r="S2718" s="49" t="s">
        <v>86</v>
      </c>
      <c r="T2718" t="s">
        <v>84</v>
      </c>
      <c r="U2718" t="s">
        <v>27</v>
      </c>
      <c r="V2718" t="s">
        <v>85</v>
      </c>
      <c r="W2718">
        <f t="shared" ca="1" si="126"/>
        <v>1</v>
      </c>
      <c r="X2718" t="str">
        <f t="shared" si="127"/>
        <v/>
      </c>
      <c r="Y2718" t="str">
        <f t="shared" ca="1" si="128"/>
        <v/>
      </c>
    </row>
    <row r="2719" spans="1:25" x14ac:dyDescent="0.25">
      <c r="A2719">
        <v>925</v>
      </c>
      <c r="B2719" t="s">
        <v>4551</v>
      </c>
      <c r="C2719" t="s">
        <v>87</v>
      </c>
      <c r="D2719" t="s">
        <v>93</v>
      </c>
      <c r="E2719" t="s">
        <v>26</v>
      </c>
      <c r="F2719" t="s">
        <v>81</v>
      </c>
      <c r="G2719" t="s">
        <v>4558</v>
      </c>
      <c r="H2719" t="s">
        <v>4553</v>
      </c>
      <c r="I2719" t="s">
        <v>30</v>
      </c>
      <c r="J2719" s="49" t="s">
        <v>4688</v>
      </c>
      <c r="K2719" t="s">
        <v>82</v>
      </c>
      <c r="L2719" t="s">
        <v>83</v>
      </c>
      <c r="M2719" s="50">
        <v>42625</v>
      </c>
      <c r="O2719" s="51">
        <v>0</v>
      </c>
      <c r="P2719" s="51">
        <v>0</v>
      </c>
      <c r="Q2719">
        <v>0</v>
      </c>
      <c r="R2719" s="49" t="s">
        <v>4688</v>
      </c>
      <c r="S2719" s="49" t="s">
        <v>86</v>
      </c>
      <c r="T2719" t="s">
        <v>84</v>
      </c>
      <c r="U2719" t="s">
        <v>27</v>
      </c>
      <c r="V2719" t="s">
        <v>85</v>
      </c>
      <c r="W2719">
        <f t="shared" ca="1" si="126"/>
        <v>1</v>
      </c>
      <c r="X2719" t="str">
        <f t="shared" si="127"/>
        <v/>
      </c>
      <c r="Y2719" t="str">
        <f t="shared" ca="1" si="128"/>
        <v/>
      </c>
    </row>
    <row r="2720" spans="1:25" x14ac:dyDescent="0.25">
      <c r="A2720">
        <v>926</v>
      </c>
      <c r="B2720" t="s">
        <v>4551</v>
      </c>
      <c r="C2720" t="s">
        <v>87</v>
      </c>
      <c r="D2720" t="s">
        <v>93</v>
      </c>
      <c r="E2720" t="s">
        <v>26</v>
      </c>
      <c r="F2720" t="s">
        <v>81</v>
      </c>
      <c r="G2720" t="s">
        <v>4561</v>
      </c>
      <c r="H2720" t="s">
        <v>4553</v>
      </c>
      <c r="I2720" t="s">
        <v>30</v>
      </c>
      <c r="J2720" s="49" t="s">
        <v>4689</v>
      </c>
      <c r="K2720" t="s">
        <v>82</v>
      </c>
      <c r="L2720" t="s">
        <v>83</v>
      </c>
      <c r="M2720" s="50">
        <v>42625</v>
      </c>
      <c r="O2720" s="51">
        <v>0</v>
      </c>
      <c r="P2720" s="51">
        <v>0</v>
      </c>
      <c r="Q2720">
        <v>0</v>
      </c>
      <c r="R2720" s="49" t="s">
        <v>4689</v>
      </c>
      <c r="S2720" s="49" t="s">
        <v>86</v>
      </c>
      <c r="T2720" t="s">
        <v>84</v>
      </c>
      <c r="U2720" t="s">
        <v>27</v>
      </c>
      <c r="V2720" t="s">
        <v>85</v>
      </c>
      <c r="W2720">
        <f t="shared" ca="1" si="126"/>
        <v>1</v>
      </c>
      <c r="X2720" t="str">
        <f t="shared" si="127"/>
        <v/>
      </c>
      <c r="Y2720" t="str">
        <f t="shared" ca="1" si="128"/>
        <v/>
      </c>
    </row>
    <row r="2721" spans="1:25" x14ac:dyDescent="0.25">
      <c r="A2721">
        <v>927</v>
      </c>
      <c r="B2721" t="s">
        <v>4551</v>
      </c>
      <c r="C2721" t="s">
        <v>87</v>
      </c>
      <c r="D2721" t="s">
        <v>93</v>
      </c>
      <c r="E2721" t="s">
        <v>26</v>
      </c>
      <c r="F2721" t="s">
        <v>81</v>
      </c>
      <c r="G2721" t="s">
        <v>4564</v>
      </c>
      <c r="H2721" t="s">
        <v>4553</v>
      </c>
      <c r="I2721" t="s">
        <v>30</v>
      </c>
      <c r="J2721" s="49" t="s">
        <v>4690</v>
      </c>
      <c r="K2721" t="s">
        <v>82</v>
      </c>
      <c r="L2721" t="s">
        <v>83</v>
      </c>
      <c r="M2721" s="50">
        <v>42625</v>
      </c>
      <c r="O2721" s="51">
        <v>0</v>
      </c>
      <c r="P2721" s="51">
        <v>0</v>
      </c>
      <c r="Q2721">
        <v>0</v>
      </c>
      <c r="R2721" s="49" t="s">
        <v>4690</v>
      </c>
      <c r="S2721" s="49" t="s">
        <v>86</v>
      </c>
      <c r="T2721" t="s">
        <v>84</v>
      </c>
      <c r="U2721" t="s">
        <v>27</v>
      </c>
      <c r="V2721" t="s">
        <v>85</v>
      </c>
      <c r="W2721">
        <f t="shared" ca="1" si="126"/>
        <v>1</v>
      </c>
      <c r="X2721" t="str">
        <f t="shared" si="127"/>
        <v/>
      </c>
      <c r="Y2721" t="str">
        <f t="shared" ca="1" si="128"/>
        <v/>
      </c>
    </row>
    <row r="2722" spans="1:25" x14ac:dyDescent="0.25">
      <c r="A2722">
        <v>928</v>
      </c>
      <c r="B2722" t="s">
        <v>4551</v>
      </c>
      <c r="C2722" t="s">
        <v>87</v>
      </c>
      <c r="D2722" t="s">
        <v>93</v>
      </c>
      <c r="E2722" t="s">
        <v>26</v>
      </c>
      <c r="F2722" t="s">
        <v>81</v>
      </c>
      <c r="G2722" t="s">
        <v>4567</v>
      </c>
      <c r="H2722" t="s">
        <v>4553</v>
      </c>
      <c r="I2722" t="s">
        <v>30</v>
      </c>
      <c r="J2722" s="49" t="s">
        <v>4691</v>
      </c>
      <c r="K2722" t="s">
        <v>82</v>
      </c>
      <c r="L2722" t="s">
        <v>83</v>
      </c>
      <c r="M2722" s="50">
        <v>42625</v>
      </c>
      <c r="O2722" s="51">
        <v>0</v>
      </c>
      <c r="P2722" s="51">
        <v>0</v>
      </c>
      <c r="Q2722">
        <v>0</v>
      </c>
      <c r="R2722" s="49" t="s">
        <v>4691</v>
      </c>
      <c r="S2722" s="49" t="s">
        <v>86</v>
      </c>
      <c r="T2722" t="s">
        <v>84</v>
      </c>
      <c r="U2722" t="s">
        <v>27</v>
      </c>
      <c r="V2722" t="s">
        <v>85</v>
      </c>
      <c r="W2722">
        <f t="shared" ca="1" si="126"/>
        <v>1</v>
      </c>
      <c r="X2722" t="str">
        <f t="shared" si="127"/>
        <v/>
      </c>
      <c r="Y2722" t="str">
        <f t="shared" ca="1" si="128"/>
        <v/>
      </c>
    </row>
    <row r="2723" spans="1:25" x14ac:dyDescent="0.25">
      <c r="A2723">
        <v>929</v>
      </c>
      <c r="B2723" t="s">
        <v>4551</v>
      </c>
      <c r="C2723" t="s">
        <v>87</v>
      </c>
      <c r="D2723" t="s">
        <v>93</v>
      </c>
      <c r="E2723" t="s">
        <v>26</v>
      </c>
      <c r="F2723" t="s">
        <v>81</v>
      </c>
      <c r="G2723" t="s">
        <v>4570</v>
      </c>
      <c r="H2723" t="s">
        <v>4553</v>
      </c>
      <c r="I2723" t="s">
        <v>30</v>
      </c>
      <c r="J2723" s="49" t="s">
        <v>4692</v>
      </c>
      <c r="K2723" t="s">
        <v>82</v>
      </c>
      <c r="L2723" t="s">
        <v>83</v>
      </c>
      <c r="M2723" s="50">
        <v>42625</v>
      </c>
      <c r="O2723" s="51">
        <v>0</v>
      </c>
      <c r="P2723" s="51">
        <v>0</v>
      </c>
      <c r="Q2723">
        <v>0</v>
      </c>
      <c r="R2723" s="49" t="s">
        <v>4692</v>
      </c>
      <c r="S2723" s="49" t="s">
        <v>86</v>
      </c>
      <c r="T2723" t="s">
        <v>84</v>
      </c>
      <c r="U2723" t="s">
        <v>27</v>
      </c>
      <c r="V2723" t="s">
        <v>85</v>
      </c>
      <c r="W2723">
        <f t="shared" ca="1" si="126"/>
        <v>1</v>
      </c>
      <c r="X2723" t="str">
        <f t="shared" si="127"/>
        <v/>
      </c>
      <c r="Y2723" t="str">
        <f t="shared" ca="1" si="128"/>
        <v/>
      </c>
    </row>
    <row r="2724" spans="1:25" x14ac:dyDescent="0.25">
      <c r="A2724">
        <v>930</v>
      </c>
      <c r="B2724" t="s">
        <v>4551</v>
      </c>
      <c r="C2724" t="s">
        <v>87</v>
      </c>
      <c r="D2724" t="s">
        <v>93</v>
      </c>
      <c r="E2724" t="s">
        <v>26</v>
      </c>
      <c r="F2724" t="s">
        <v>81</v>
      </c>
      <c r="G2724" t="s">
        <v>4693</v>
      </c>
      <c r="H2724" t="s">
        <v>4553</v>
      </c>
      <c r="I2724" t="s">
        <v>30</v>
      </c>
      <c r="J2724" s="49" t="s">
        <v>4694</v>
      </c>
      <c r="K2724" t="s">
        <v>82</v>
      </c>
      <c r="L2724" t="s">
        <v>83</v>
      </c>
      <c r="M2724" s="50">
        <v>42625</v>
      </c>
      <c r="O2724" s="51">
        <v>0</v>
      </c>
      <c r="P2724" s="51">
        <v>0</v>
      </c>
      <c r="Q2724">
        <v>0</v>
      </c>
      <c r="R2724" s="49" t="s">
        <v>4695</v>
      </c>
      <c r="S2724" s="49" t="s">
        <v>86</v>
      </c>
      <c r="T2724" t="s">
        <v>84</v>
      </c>
      <c r="U2724" t="s">
        <v>27</v>
      </c>
      <c r="V2724" t="s">
        <v>85</v>
      </c>
      <c r="W2724">
        <f t="shared" ca="1" si="126"/>
        <v>1</v>
      </c>
      <c r="X2724" t="str">
        <f t="shared" si="127"/>
        <v/>
      </c>
      <c r="Y2724" t="str">
        <f t="shared" ca="1" si="128"/>
        <v/>
      </c>
    </row>
    <row r="2725" spans="1:25" x14ac:dyDescent="0.25">
      <c r="A2725">
        <v>932</v>
      </c>
      <c r="B2725" t="s">
        <v>4551</v>
      </c>
      <c r="C2725" t="s">
        <v>87</v>
      </c>
      <c r="D2725" t="s">
        <v>93</v>
      </c>
      <c r="E2725" t="s">
        <v>26</v>
      </c>
      <c r="F2725" t="s">
        <v>81</v>
      </c>
      <c r="G2725" t="s">
        <v>4696</v>
      </c>
      <c r="H2725" t="s">
        <v>4553</v>
      </c>
      <c r="I2725" t="s">
        <v>4553</v>
      </c>
      <c r="J2725" s="49" t="s">
        <v>4697</v>
      </c>
      <c r="K2725" t="s">
        <v>82</v>
      </c>
      <c r="L2725" t="s">
        <v>83</v>
      </c>
      <c r="M2725" s="50">
        <v>42625</v>
      </c>
      <c r="O2725" s="51">
        <v>0</v>
      </c>
      <c r="P2725" s="51">
        <v>0</v>
      </c>
      <c r="Q2725">
        <v>0</v>
      </c>
      <c r="R2725" s="49" t="s">
        <v>4697</v>
      </c>
      <c r="S2725" s="49" t="s">
        <v>86</v>
      </c>
      <c r="T2725" t="s">
        <v>84</v>
      </c>
      <c r="U2725" t="s">
        <v>27</v>
      </c>
      <c r="V2725" t="s">
        <v>85</v>
      </c>
      <c r="W2725">
        <f t="shared" ca="1" si="126"/>
        <v>1</v>
      </c>
      <c r="X2725" t="str">
        <f t="shared" si="127"/>
        <v/>
      </c>
      <c r="Y2725" t="str">
        <f t="shared" ca="1" si="128"/>
        <v/>
      </c>
    </row>
    <row r="2726" spans="1:25" x14ac:dyDescent="0.25">
      <c r="A2726">
        <v>933</v>
      </c>
      <c r="B2726" t="s">
        <v>4551</v>
      </c>
      <c r="C2726" t="s">
        <v>87</v>
      </c>
      <c r="D2726" t="s">
        <v>93</v>
      </c>
      <c r="E2726" t="s">
        <v>26</v>
      </c>
      <c r="F2726" t="s">
        <v>81</v>
      </c>
      <c r="G2726" t="s">
        <v>4552</v>
      </c>
      <c r="H2726" t="s">
        <v>4553</v>
      </c>
      <c r="I2726" t="s">
        <v>30</v>
      </c>
      <c r="J2726" s="49" t="s">
        <v>4697</v>
      </c>
      <c r="K2726" t="s">
        <v>82</v>
      </c>
      <c r="L2726" t="s">
        <v>83</v>
      </c>
      <c r="M2726" s="50">
        <v>42625</v>
      </c>
      <c r="O2726" s="51">
        <v>0</v>
      </c>
      <c r="P2726" s="51">
        <v>0</v>
      </c>
      <c r="Q2726">
        <v>0</v>
      </c>
      <c r="R2726" s="49" t="s">
        <v>4697</v>
      </c>
      <c r="S2726" s="49" t="s">
        <v>86</v>
      </c>
      <c r="T2726" t="s">
        <v>84</v>
      </c>
      <c r="U2726" t="s">
        <v>27</v>
      </c>
      <c r="V2726" t="s">
        <v>85</v>
      </c>
      <c r="W2726">
        <f t="shared" ca="1" si="126"/>
        <v>1</v>
      </c>
      <c r="X2726" t="str">
        <f t="shared" si="127"/>
        <v/>
      </c>
      <c r="Y2726" t="str">
        <f t="shared" ca="1" si="128"/>
        <v/>
      </c>
    </row>
    <row r="2727" spans="1:25" x14ac:dyDescent="0.25">
      <c r="A2727">
        <v>934</v>
      </c>
      <c r="B2727" t="s">
        <v>4551</v>
      </c>
      <c r="C2727" t="s">
        <v>87</v>
      </c>
      <c r="D2727" t="s">
        <v>93</v>
      </c>
      <c r="E2727" t="s">
        <v>26</v>
      </c>
      <c r="F2727" t="s">
        <v>81</v>
      </c>
      <c r="G2727" t="s">
        <v>4698</v>
      </c>
      <c r="H2727" t="s">
        <v>4553</v>
      </c>
      <c r="I2727" t="s">
        <v>30</v>
      </c>
      <c r="J2727" s="49" t="s">
        <v>4699</v>
      </c>
      <c r="K2727" t="s">
        <v>82</v>
      </c>
      <c r="L2727" t="s">
        <v>83</v>
      </c>
      <c r="M2727" s="50">
        <v>42625</v>
      </c>
      <c r="O2727" s="51">
        <v>0</v>
      </c>
      <c r="P2727" s="51">
        <v>0</v>
      </c>
      <c r="Q2727">
        <v>0</v>
      </c>
      <c r="R2727" s="49" t="s">
        <v>4700</v>
      </c>
      <c r="S2727" s="49" t="s">
        <v>86</v>
      </c>
      <c r="T2727" t="s">
        <v>84</v>
      </c>
      <c r="U2727" t="s">
        <v>27</v>
      </c>
      <c r="V2727" t="s">
        <v>85</v>
      </c>
      <c r="W2727">
        <f t="shared" ca="1" si="126"/>
        <v>1</v>
      </c>
      <c r="X2727" t="str">
        <f t="shared" si="127"/>
        <v/>
      </c>
      <c r="Y2727" t="str">
        <f t="shared" ca="1" si="128"/>
        <v/>
      </c>
    </row>
    <row r="2728" spans="1:25" x14ac:dyDescent="0.25">
      <c r="A2728">
        <v>935</v>
      </c>
      <c r="B2728" t="s">
        <v>4551</v>
      </c>
      <c r="C2728" t="s">
        <v>87</v>
      </c>
      <c r="D2728" t="s">
        <v>93</v>
      </c>
      <c r="E2728" t="s">
        <v>26</v>
      </c>
      <c r="F2728" t="s">
        <v>81</v>
      </c>
      <c r="G2728" t="s">
        <v>4558</v>
      </c>
      <c r="H2728" t="s">
        <v>4553</v>
      </c>
      <c r="I2728" t="s">
        <v>30</v>
      </c>
      <c r="J2728" s="49" t="s">
        <v>4701</v>
      </c>
      <c r="K2728" t="s">
        <v>82</v>
      </c>
      <c r="L2728" t="s">
        <v>83</v>
      </c>
      <c r="M2728" s="50">
        <v>42625</v>
      </c>
      <c r="O2728" s="51">
        <v>0</v>
      </c>
      <c r="P2728" s="51">
        <v>0</v>
      </c>
      <c r="Q2728">
        <v>0</v>
      </c>
      <c r="R2728" s="49" t="s">
        <v>4701</v>
      </c>
      <c r="S2728" s="49" t="s">
        <v>86</v>
      </c>
      <c r="T2728" t="s">
        <v>84</v>
      </c>
      <c r="U2728" t="s">
        <v>27</v>
      </c>
      <c r="V2728" t="s">
        <v>85</v>
      </c>
      <c r="W2728">
        <f t="shared" ca="1" si="126"/>
        <v>1</v>
      </c>
      <c r="X2728" t="str">
        <f t="shared" si="127"/>
        <v/>
      </c>
      <c r="Y2728" t="str">
        <f t="shared" ca="1" si="128"/>
        <v/>
      </c>
    </row>
    <row r="2729" spans="1:25" x14ac:dyDescent="0.25">
      <c r="A2729">
        <v>936</v>
      </c>
      <c r="B2729" t="s">
        <v>4551</v>
      </c>
      <c r="C2729" t="s">
        <v>87</v>
      </c>
      <c r="D2729" t="s">
        <v>93</v>
      </c>
      <c r="E2729" t="s">
        <v>26</v>
      </c>
      <c r="F2729" t="s">
        <v>81</v>
      </c>
      <c r="G2729" t="s">
        <v>4561</v>
      </c>
      <c r="H2729" t="s">
        <v>4553</v>
      </c>
      <c r="I2729" t="s">
        <v>30</v>
      </c>
      <c r="J2729" s="49" t="s">
        <v>4702</v>
      </c>
      <c r="K2729" t="s">
        <v>82</v>
      </c>
      <c r="L2729" t="s">
        <v>83</v>
      </c>
      <c r="M2729" s="50">
        <v>42625</v>
      </c>
      <c r="O2729" s="51">
        <v>0</v>
      </c>
      <c r="P2729" s="51">
        <v>0</v>
      </c>
      <c r="Q2729">
        <v>0</v>
      </c>
      <c r="R2729" s="49" t="s">
        <v>4702</v>
      </c>
      <c r="S2729" s="49" t="s">
        <v>86</v>
      </c>
      <c r="T2729" t="s">
        <v>84</v>
      </c>
      <c r="U2729" t="s">
        <v>27</v>
      </c>
      <c r="V2729" t="s">
        <v>85</v>
      </c>
      <c r="W2729">
        <f t="shared" ca="1" si="126"/>
        <v>1</v>
      </c>
      <c r="X2729" t="str">
        <f t="shared" si="127"/>
        <v/>
      </c>
      <c r="Y2729" t="str">
        <f t="shared" ca="1" si="128"/>
        <v/>
      </c>
    </row>
    <row r="2730" spans="1:25" x14ac:dyDescent="0.25">
      <c r="A2730">
        <v>937</v>
      </c>
      <c r="B2730" t="s">
        <v>4551</v>
      </c>
      <c r="C2730" t="s">
        <v>87</v>
      </c>
      <c r="D2730" t="s">
        <v>93</v>
      </c>
      <c r="E2730" t="s">
        <v>26</v>
      </c>
      <c r="F2730" t="s">
        <v>81</v>
      </c>
      <c r="G2730" t="s">
        <v>4564</v>
      </c>
      <c r="H2730" t="s">
        <v>4553</v>
      </c>
      <c r="I2730" t="s">
        <v>30</v>
      </c>
      <c r="J2730" s="49" t="s">
        <v>4703</v>
      </c>
      <c r="K2730" t="s">
        <v>82</v>
      </c>
      <c r="L2730" t="s">
        <v>83</v>
      </c>
      <c r="M2730" s="50">
        <v>42625</v>
      </c>
      <c r="O2730" s="51">
        <v>0</v>
      </c>
      <c r="P2730" s="51">
        <v>0</v>
      </c>
      <c r="Q2730">
        <v>0</v>
      </c>
      <c r="R2730" s="49" t="s">
        <v>4703</v>
      </c>
      <c r="S2730" s="49" t="s">
        <v>86</v>
      </c>
      <c r="T2730" t="s">
        <v>84</v>
      </c>
      <c r="U2730" t="s">
        <v>27</v>
      </c>
      <c r="V2730" t="s">
        <v>85</v>
      </c>
      <c r="W2730">
        <f t="shared" ca="1" si="126"/>
        <v>1</v>
      </c>
      <c r="X2730" t="str">
        <f t="shared" si="127"/>
        <v/>
      </c>
      <c r="Y2730" t="str">
        <f t="shared" ca="1" si="128"/>
        <v/>
      </c>
    </row>
    <row r="2731" spans="1:25" x14ac:dyDescent="0.25">
      <c r="A2731">
        <v>938</v>
      </c>
      <c r="B2731" t="s">
        <v>4551</v>
      </c>
      <c r="C2731" t="s">
        <v>87</v>
      </c>
      <c r="D2731" t="s">
        <v>93</v>
      </c>
      <c r="E2731" t="s">
        <v>26</v>
      </c>
      <c r="F2731" t="s">
        <v>81</v>
      </c>
      <c r="G2731" t="s">
        <v>4567</v>
      </c>
      <c r="H2731" t="s">
        <v>4553</v>
      </c>
      <c r="I2731" t="s">
        <v>30</v>
      </c>
      <c r="J2731" s="49" t="s">
        <v>4704</v>
      </c>
      <c r="K2731" t="s">
        <v>82</v>
      </c>
      <c r="L2731" t="s">
        <v>83</v>
      </c>
      <c r="M2731" s="50">
        <v>42625</v>
      </c>
      <c r="O2731" s="51">
        <v>0</v>
      </c>
      <c r="P2731" s="51">
        <v>0</v>
      </c>
      <c r="Q2731">
        <v>0</v>
      </c>
      <c r="R2731" s="49" t="s">
        <v>4704</v>
      </c>
      <c r="S2731" s="49" t="s">
        <v>86</v>
      </c>
      <c r="T2731" t="s">
        <v>84</v>
      </c>
      <c r="U2731" t="s">
        <v>27</v>
      </c>
      <c r="V2731" t="s">
        <v>85</v>
      </c>
      <c r="W2731">
        <f t="shared" ca="1" si="126"/>
        <v>1</v>
      </c>
      <c r="X2731" t="str">
        <f t="shared" si="127"/>
        <v/>
      </c>
      <c r="Y2731" t="str">
        <f t="shared" ca="1" si="128"/>
        <v/>
      </c>
    </row>
    <row r="2732" spans="1:25" x14ac:dyDescent="0.25">
      <c r="A2732">
        <v>939</v>
      </c>
      <c r="B2732" t="s">
        <v>4551</v>
      </c>
      <c r="C2732" t="s">
        <v>87</v>
      </c>
      <c r="D2732" t="s">
        <v>93</v>
      </c>
      <c r="E2732" t="s">
        <v>26</v>
      </c>
      <c r="F2732" t="s">
        <v>81</v>
      </c>
      <c r="G2732" t="s">
        <v>4570</v>
      </c>
      <c r="H2732" t="s">
        <v>4553</v>
      </c>
      <c r="I2732" t="s">
        <v>30</v>
      </c>
      <c r="J2732" s="49" t="s">
        <v>4705</v>
      </c>
      <c r="K2732" t="s">
        <v>82</v>
      </c>
      <c r="L2732" t="s">
        <v>83</v>
      </c>
      <c r="M2732" s="50">
        <v>42625</v>
      </c>
      <c r="O2732" s="51">
        <v>0</v>
      </c>
      <c r="P2732" s="51">
        <v>0</v>
      </c>
      <c r="Q2732">
        <v>0</v>
      </c>
      <c r="R2732" s="49" t="s">
        <v>4705</v>
      </c>
      <c r="S2732" s="49" t="s">
        <v>86</v>
      </c>
      <c r="T2732" t="s">
        <v>84</v>
      </c>
      <c r="U2732" t="s">
        <v>27</v>
      </c>
      <c r="V2732" t="s">
        <v>85</v>
      </c>
      <c r="W2732">
        <f t="shared" ca="1" si="126"/>
        <v>1</v>
      </c>
      <c r="X2732" t="str">
        <f t="shared" si="127"/>
        <v/>
      </c>
      <c r="Y2732" t="str">
        <f t="shared" ca="1" si="128"/>
        <v/>
      </c>
    </row>
    <row r="2733" spans="1:25" x14ac:dyDescent="0.25">
      <c r="A2733">
        <v>940</v>
      </c>
      <c r="B2733" t="s">
        <v>4551</v>
      </c>
      <c r="C2733" t="s">
        <v>87</v>
      </c>
      <c r="D2733" t="s">
        <v>93</v>
      </c>
      <c r="E2733" t="s">
        <v>26</v>
      </c>
      <c r="F2733" t="s">
        <v>81</v>
      </c>
      <c r="G2733" t="s">
        <v>4706</v>
      </c>
      <c r="H2733" t="s">
        <v>4553</v>
      </c>
      <c r="I2733" t="s">
        <v>30</v>
      </c>
      <c r="J2733" s="49" t="s">
        <v>4707</v>
      </c>
      <c r="K2733" t="s">
        <v>82</v>
      </c>
      <c r="L2733" t="s">
        <v>83</v>
      </c>
      <c r="M2733" s="50">
        <v>42625</v>
      </c>
      <c r="O2733" s="51">
        <v>0</v>
      </c>
      <c r="P2733" s="51">
        <v>0</v>
      </c>
      <c r="Q2733">
        <v>0</v>
      </c>
      <c r="R2733" s="49" t="s">
        <v>4708</v>
      </c>
      <c r="S2733" s="49" t="s">
        <v>86</v>
      </c>
      <c r="T2733" t="s">
        <v>84</v>
      </c>
      <c r="U2733" t="s">
        <v>27</v>
      </c>
      <c r="V2733" t="s">
        <v>85</v>
      </c>
      <c r="W2733">
        <f t="shared" ca="1" si="126"/>
        <v>1</v>
      </c>
      <c r="X2733" t="str">
        <f t="shared" si="127"/>
        <v/>
      </c>
      <c r="Y2733" t="str">
        <f t="shared" ca="1" si="128"/>
        <v/>
      </c>
    </row>
    <row r="2734" spans="1:25" x14ac:dyDescent="0.25">
      <c r="A2734">
        <v>960</v>
      </c>
      <c r="B2734" t="s">
        <v>4551</v>
      </c>
      <c r="C2734" t="s">
        <v>87</v>
      </c>
      <c r="D2734" t="s">
        <v>93</v>
      </c>
      <c r="E2734" t="s">
        <v>26</v>
      </c>
      <c r="F2734" t="s">
        <v>81</v>
      </c>
      <c r="G2734" t="s">
        <v>4709</v>
      </c>
      <c r="H2734" t="s">
        <v>4553</v>
      </c>
      <c r="I2734" t="s">
        <v>4553</v>
      </c>
      <c r="J2734" s="49" t="s">
        <v>4710</v>
      </c>
      <c r="K2734" t="s">
        <v>82</v>
      </c>
      <c r="L2734" t="s">
        <v>83</v>
      </c>
      <c r="M2734" s="50">
        <v>42625</v>
      </c>
      <c r="O2734" s="51">
        <v>0</v>
      </c>
      <c r="P2734" s="51">
        <v>0</v>
      </c>
      <c r="Q2734">
        <v>0</v>
      </c>
      <c r="R2734" s="49" t="s">
        <v>4710</v>
      </c>
      <c r="S2734" s="49" t="s">
        <v>86</v>
      </c>
      <c r="T2734" t="s">
        <v>84</v>
      </c>
      <c r="U2734" t="s">
        <v>27</v>
      </c>
      <c r="V2734" t="s">
        <v>85</v>
      </c>
      <c r="W2734">
        <f t="shared" ca="1" si="126"/>
        <v>1</v>
      </c>
      <c r="X2734" t="str">
        <f t="shared" si="127"/>
        <v/>
      </c>
      <c r="Y2734" t="str">
        <f t="shared" ca="1" si="128"/>
        <v/>
      </c>
    </row>
    <row r="2735" spans="1:25" x14ac:dyDescent="0.25">
      <c r="A2735">
        <v>961</v>
      </c>
      <c r="B2735" t="s">
        <v>4551</v>
      </c>
      <c r="C2735" t="s">
        <v>87</v>
      </c>
      <c r="D2735" t="s">
        <v>93</v>
      </c>
      <c r="E2735" t="s">
        <v>26</v>
      </c>
      <c r="F2735" t="s">
        <v>81</v>
      </c>
      <c r="G2735" t="s">
        <v>4552</v>
      </c>
      <c r="H2735" t="s">
        <v>4553</v>
      </c>
      <c r="I2735" t="s">
        <v>30</v>
      </c>
      <c r="J2735" s="49" t="s">
        <v>4710</v>
      </c>
      <c r="K2735" t="s">
        <v>82</v>
      </c>
      <c r="L2735" t="s">
        <v>83</v>
      </c>
      <c r="M2735" s="50">
        <v>42625</v>
      </c>
      <c r="O2735" s="51">
        <v>0</v>
      </c>
      <c r="P2735" s="51">
        <v>0</v>
      </c>
      <c r="Q2735">
        <v>0</v>
      </c>
      <c r="R2735" s="49" t="s">
        <v>4710</v>
      </c>
      <c r="S2735" s="49" t="s">
        <v>86</v>
      </c>
      <c r="T2735" t="s">
        <v>84</v>
      </c>
      <c r="U2735" t="s">
        <v>27</v>
      </c>
      <c r="V2735" t="s">
        <v>85</v>
      </c>
      <c r="W2735">
        <f t="shared" ca="1" si="126"/>
        <v>1</v>
      </c>
      <c r="X2735" t="str">
        <f t="shared" si="127"/>
        <v/>
      </c>
      <c r="Y2735" t="str">
        <f t="shared" ca="1" si="128"/>
        <v/>
      </c>
    </row>
    <row r="2736" spans="1:25" x14ac:dyDescent="0.25">
      <c r="A2736">
        <v>962</v>
      </c>
      <c r="B2736" t="s">
        <v>4551</v>
      </c>
      <c r="C2736" t="s">
        <v>87</v>
      </c>
      <c r="D2736" t="s">
        <v>93</v>
      </c>
      <c r="E2736" t="s">
        <v>26</v>
      </c>
      <c r="F2736" t="s">
        <v>81</v>
      </c>
      <c r="G2736" t="s">
        <v>4698</v>
      </c>
      <c r="H2736" t="s">
        <v>4553</v>
      </c>
      <c r="I2736" t="s">
        <v>30</v>
      </c>
      <c r="J2736" s="49" t="s">
        <v>4711</v>
      </c>
      <c r="K2736" t="s">
        <v>82</v>
      </c>
      <c r="L2736" t="s">
        <v>83</v>
      </c>
      <c r="M2736" s="50">
        <v>42625</v>
      </c>
      <c r="O2736" s="51">
        <v>0</v>
      </c>
      <c r="P2736" s="51">
        <v>0</v>
      </c>
      <c r="Q2736">
        <v>0</v>
      </c>
      <c r="R2736" s="49" t="s">
        <v>4711</v>
      </c>
      <c r="S2736" s="49" t="s">
        <v>86</v>
      </c>
      <c r="T2736" t="s">
        <v>84</v>
      </c>
      <c r="U2736" t="s">
        <v>27</v>
      </c>
      <c r="V2736" t="s">
        <v>85</v>
      </c>
      <c r="W2736">
        <f t="shared" ca="1" si="126"/>
        <v>1</v>
      </c>
      <c r="X2736" t="str">
        <f t="shared" si="127"/>
        <v/>
      </c>
      <c r="Y2736" t="str">
        <f t="shared" ca="1" si="128"/>
        <v/>
      </c>
    </row>
    <row r="2737" spans="1:25" x14ac:dyDescent="0.25">
      <c r="A2737">
        <v>963</v>
      </c>
      <c r="B2737" t="s">
        <v>4551</v>
      </c>
      <c r="C2737" t="s">
        <v>87</v>
      </c>
      <c r="D2737" t="s">
        <v>93</v>
      </c>
      <c r="E2737" t="s">
        <v>26</v>
      </c>
      <c r="F2737" t="s">
        <v>81</v>
      </c>
      <c r="G2737" t="s">
        <v>4558</v>
      </c>
      <c r="H2737" t="s">
        <v>4553</v>
      </c>
      <c r="I2737" t="s">
        <v>30</v>
      </c>
      <c r="J2737" s="49" t="s">
        <v>4712</v>
      </c>
      <c r="K2737" t="s">
        <v>82</v>
      </c>
      <c r="L2737" t="s">
        <v>83</v>
      </c>
      <c r="M2737" s="50">
        <v>42625</v>
      </c>
      <c r="O2737" s="51">
        <v>0</v>
      </c>
      <c r="P2737" s="51">
        <v>0</v>
      </c>
      <c r="Q2737">
        <v>0</v>
      </c>
      <c r="R2737" s="49" t="s">
        <v>4712</v>
      </c>
      <c r="S2737" s="49" t="s">
        <v>86</v>
      </c>
      <c r="T2737" t="s">
        <v>84</v>
      </c>
      <c r="U2737" t="s">
        <v>27</v>
      </c>
      <c r="V2737" t="s">
        <v>85</v>
      </c>
      <c r="W2737">
        <f t="shared" ca="1" si="126"/>
        <v>1</v>
      </c>
      <c r="X2737" t="str">
        <f t="shared" si="127"/>
        <v/>
      </c>
      <c r="Y2737" t="str">
        <f t="shared" ca="1" si="128"/>
        <v/>
      </c>
    </row>
    <row r="2738" spans="1:25" x14ac:dyDescent="0.25">
      <c r="A2738">
        <v>964</v>
      </c>
      <c r="B2738" t="s">
        <v>4551</v>
      </c>
      <c r="C2738" t="s">
        <v>87</v>
      </c>
      <c r="D2738" t="s">
        <v>93</v>
      </c>
      <c r="E2738" t="s">
        <v>26</v>
      </c>
      <c r="F2738" t="s">
        <v>81</v>
      </c>
      <c r="G2738" t="s">
        <v>4561</v>
      </c>
      <c r="H2738" t="s">
        <v>4553</v>
      </c>
      <c r="I2738" t="s">
        <v>30</v>
      </c>
      <c r="J2738" s="49" t="s">
        <v>4713</v>
      </c>
      <c r="K2738" t="s">
        <v>82</v>
      </c>
      <c r="L2738" t="s">
        <v>83</v>
      </c>
      <c r="M2738" s="50">
        <v>42625</v>
      </c>
      <c r="O2738" s="51">
        <v>0</v>
      </c>
      <c r="P2738" s="51">
        <v>0</v>
      </c>
      <c r="Q2738">
        <v>0</v>
      </c>
      <c r="R2738" s="49" t="s">
        <v>4713</v>
      </c>
      <c r="S2738" s="49" t="s">
        <v>86</v>
      </c>
      <c r="T2738" t="s">
        <v>84</v>
      </c>
      <c r="U2738" t="s">
        <v>27</v>
      </c>
      <c r="V2738" t="s">
        <v>85</v>
      </c>
      <c r="W2738">
        <f t="shared" ca="1" si="126"/>
        <v>1</v>
      </c>
      <c r="X2738" t="str">
        <f t="shared" si="127"/>
        <v/>
      </c>
      <c r="Y2738" t="str">
        <f t="shared" ca="1" si="128"/>
        <v/>
      </c>
    </row>
    <row r="2739" spans="1:25" x14ac:dyDescent="0.25">
      <c r="A2739">
        <v>965</v>
      </c>
      <c r="B2739" t="s">
        <v>4551</v>
      </c>
      <c r="C2739" t="s">
        <v>87</v>
      </c>
      <c r="D2739" t="s">
        <v>93</v>
      </c>
      <c r="E2739" t="s">
        <v>26</v>
      </c>
      <c r="F2739" t="s">
        <v>81</v>
      </c>
      <c r="G2739" t="s">
        <v>4564</v>
      </c>
      <c r="H2739" t="s">
        <v>4553</v>
      </c>
      <c r="I2739" t="s">
        <v>30</v>
      </c>
      <c r="J2739" s="49" t="s">
        <v>4714</v>
      </c>
      <c r="K2739" t="s">
        <v>82</v>
      </c>
      <c r="L2739" t="s">
        <v>83</v>
      </c>
      <c r="M2739" s="50">
        <v>42625</v>
      </c>
      <c r="O2739" s="51">
        <v>0</v>
      </c>
      <c r="P2739" s="51">
        <v>0</v>
      </c>
      <c r="Q2739">
        <v>0</v>
      </c>
      <c r="R2739" s="49" t="s">
        <v>4714</v>
      </c>
      <c r="S2739" s="49" t="s">
        <v>86</v>
      </c>
      <c r="T2739" t="s">
        <v>84</v>
      </c>
      <c r="U2739" t="s">
        <v>27</v>
      </c>
      <c r="V2739" t="s">
        <v>85</v>
      </c>
      <c r="W2739">
        <f t="shared" ca="1" si="126"/>
        <v>1</v>
      </c>
      <c r="X2739" t="str">
        <f t="shared" si="127"/>
        <v/>
      </c>
      <c r="Y2739" t="str">
        <f t="shared" ca="1" si="128"/>
        <v/>
      </c>
    </row>
    <row r="2740" spans="1:25" x14ac:dyDescent="0.25">
      <c r="A2740">
        <v>966</v>
      </c>
      <c r="B2740" t="s">
        <v>4551</v>
      </c>
      <c r="C2740" t="s">
        <v>87</v>
      </c>
      <c r="D2740" t="s">
        <v>93</v>
      </c>
      <c r="E2740" t="s">
        <v>26</v>
      </c>
      <c r="F2740" t="s">
        <v>81</v>
      </c>
      <c r="G2740" t="s">
        <v>4567</v>
      </c>
      <c r="H2740" t="s">
        <v>4553</v>
      </c>
      <c r="I2740" t="s">
        <v>30</v>
      </c>
      <c r="J2740" s="49" t="s">
        <v>4715</v>
      </c>
      <c r="K2740" t="s">
        <v>82</v>
      </c>
      <c r="L2740" t="s">
        <v>83</v>
      </c>
      <c r="M2740" s="50">
        <v>42625</v>
      </c>
      <c r="O2740" s="51">
        <v>0</v>
      </c>
      <c r="P2740" s="51">
        <v>0</v>
      </c>
      <c r="Q2740">
        <v>0</v>
      </c>
      <c r="R2740" s="49" t="s">
        <v>4715</v>
      </c>
      <c r="S2740" s="49" t="s">
        <v>86</v>
      </c>
      <c r="T2740" t="s">
        <v>84</v>
      </c>
      <c r="U2740" t="s">
        <v>27</v>
      </c>
      <c r="V2740" t="s">
        <v>85</v>
      </c>
      <c r="W2740">
        <f t="shared" ca="1" si="126"/>
        <v>1</v>
      </c>
      <c r="X2740" t="str">
        <f t="shared" si="127"/>
        <v/>
      </c>
      <c r="Y2740" t="str">
        <f t="shared" ca="1" si="128"/>
        <v/>
      </c>
    </row>
    <row r="2741" spans="1:25" x14ac:dyDescent="0.25">
      <c r="A2741">
        <v>967</v>
      </c>
      <c r="B2741" t="s">
        <v>4551</v>
      </c>
      <c r="C2741" t="s">
        <v>87</v>
      </c>
      <c r="D2741" t="s">
        <v>93</v>
      </c>
      <c r="E2741" t="s">
        <v>26</v>
      </c>
      <c r="F2741" t="s">
        <v>81</v>
      </c>
      <c r="G2741" t="s">
        <v>4570</v>
      </c>
      <c r="H2741" t="s">
        <v>4553</v>
      </c>
      <c r="I2741" t="s">
        <v>30</v>
      </c>
      <c r="J2741" s="49" t="s">
        <v>4716</v>
      </c>
      <c r="K2741" t="s">
        <v>82</v>
      </c>
      <c r="L2741" t="s">
        <v>83</v>
      </c>
      <c r="M2741" s="50">
        <v>42625</v>
      </c>
      <c r="O2741" s="51">
        <v>0</v>
      </c>
      <c r="P2741" s="51">
        <v>0</v>
      </c>
      <c r="Q2741">
        <v>0</v>
      </c>
      <c r="R2741" s="49" t="s">
        <v>4716</v>
      </c>
      <c r="S2741" s="49" t="s">
        <v>86</v>
      </c>
      <c r="T2741" t="s">
        <v>84</v>
      </c>
      <c r="U2741" t="s">
        <v>27</v>
      </c>
      <c r="V2741" t="s">
        <v>85</v>
      </c>
      <c r="W2741">
        <f t="shared" ca="1" si="126"/>
        <v>1</v>
      </c>
      <c r="X2741" t="str">
        <f t="shared" si="127"/>
        <v/>
      </c>
      <c r="Y2741" t="str">
        <f t="shared" ca="1" si="128"/>
        <v/>
      </c>
    </row>
    <row r="2742" spans="1:25" x14ac:dyDescent="0.25">
      <c r="A2742">
        <v>968</v>
      </c>
      <c r="B2742" t="s">
        <v>4551</v>
      </c>
      <c r="C2742" t="s">
        <v>87</v>
      </c>
      <c r="D2742" t="s">
        <v>93</v>
      </c>
      <c r="E2742" t="s">
        <v>26</v>
      </c>
      <c r="F2742" t="s">
        <v>81</v>
      </c>
      <c r="G2742" t="s">
        <v>4706</v>
      </c>
      <c r="H2742" t="s">
        <v>4553</v>
      </c>
      <c r="I2742" t="s">
        <v>30</v>
      </c>
      <c r="J2742" s="49" t="s">
        <v>4717</v>
      </c>
      <c r="K2742" t="s">
        <v>82</v>
      </c>
      <c r="L2742" t="s">
        <v>83</v>
      </c>
      <c r="M2742" s="50">
        <v>42625</v>
      </c>
      <c r="O2742" s="51">
        <v>0</v>
      </c>
      <c r="P2742" s="51">
        <v>0</v>
      </c>
      <c r="Q2742">
        <v>0</v>
      </c>
      <c r="R2742" s="49" t="s">
        <v>4717</v>
      </c>
      <c r="S2742" s="49" t="s">
        <v>86</v>
      </c>
      <c r="T2742" t="s">
        <v>84</v>
      </c>
      <c r="U2742" t="s">
        <v>27</v>
      </c>
      <c r="V2742" t="s">
        <v>85</v>
      </c>
      <c r="W2742">
        <f t="shared" ca="1" si="126"/>
        <v>1</v>
      </c>
      <c r="X2742" t="str">
        <f t="shared" si="127"/>
        <v/>
      </c>
      <c r="Y2742" t="str">
        <f t="shared" ca="1" si="128"/>
        <v/>
      </c>
    </row>
    <row r="2743" spans="1:25" x14ac:dyDescent="0.25">
      <c r="A2743">
        <v>1001</v>
      </c>
      <c r="B2743" t="s">
        <v>4551</v>
      </c>
      <c r="C2743" t="s">
        <v>79</v>
      </c>
      <c r="D2743" t="s">
        <v>93</v>
      </c>
      <c r="E2743" t="s">
        <v>22</v>
      </c>
      <c r="F2743" t="s">
        <v>81</v>
      </c>
      <c r="G2743" t="s">
        <v>4718</v>
      </c>
      <c r="H2743" t="s">
        <v>77</v>
      </c>
      <c r="I2743" t="s">
        <v>77</v>
      </c>
      <c r="J2743" s="49" t="s">
        <v>4719</v>
      </c>
      <c r="K2743" t="s">
        <v>82</v>
      </c>
      <c r="L2743" t="s">
        <v>83</v>
      </c>
      <c r="M2743" s="50">
        <v>42625</v>
      </c>
      <c r="N2743" s="50">
        <v>42626</v>
      </c>
      <c r="O2743" s="51">
        <v>4</v>
      </c>
      <c r="P2743" s="51">
        <v>0</v>
      </c>
      <c r="Q2743">
        <v>100</v>
      </c>
      <c r="R2743" s="49" t="s">
        <v>4720</v>
      </c>
      <c r="S2743" s="49" t="s">
        <v>4719</v>
      </c>
      <c r="T2743" t="s">
        <v>84</v>
      </c>
      <c r="U2743" t="s">
        <v>27</v>
      </c>
      <c r="V2743" t="s">
        <v>85</v>
      </c>
      <c r="W2743" t="str">
        <f t="shared" ca="1" si="126"/>
        <v/>
      </c>
      <c r="X2743">
        <f t="shared" si="127"/>
        <v>1</v>
      </c>
      <c r="Y2743" t="str">
        <f t="shared" ca="1" si="128"/>
        <v/>
      </c>
    </row>
    <row r="2744" spans="1:25" x14ac:dyDescent="0.25">
      <c r="A2744">
        <v>1018</v>
      </c>
      <c r="B2744" t="s">
        <v>4551</v>
      </c>
      <c r="C2744" t="s">
        <v>79</v>
      </c>
      <c r="D2744" t="s">
        <v>93</v>
      </c>
      <c r="E2744" t="s">
        <v>22</v>
      </c>
      <c r="F2744" t="s">
        <v>81</v>
      </c>
      <c r="G2744" t="s">
        <v>4721</v>
      </c>
      <c r="H2744" t="s">
        <v>77</v>
      </c>
      <c r="I2744" t="s">
        <v>77</v>
      </c>
      <c r="J2744" s="49" t="s">
        <v>4722</v>
      </c>
      <c r="K2744" t="s">
        <v>82</v>
      </c>
      <c r="L2744" t="s">
        <v>83</v>
      </c>
      <c r="M2744" s="50">
        <v>42626</v>
      </c>
      <c r="N2744" s="50">
        <v>42626</v>
      </c>
      <c r="O2744" s="51">
        <v>2</v>
      </c>
      <c r="P2744" s="51">
        <v>0</v>
      </c>
      <c r="Q2744">
        <v>100</v>
      </c>
      <c r="R2744" s="49" t="s">
        <v>4723</v>
      </c>
      <c r="S2744" s="49" t="s">
        <v>4722</v>
      </c>
      <c r="T2744" t="s">
        <v>84</v>
      </c>
      <c r="U2744" t="s">
        <v>27</v>
      </c>
      <c r="V2744" t="s">
        <v>85</v>
      </c>
      <c r="W2744" t="str">
        <f t="shared" ca="1" si="126"/>
        <v/>
      </c>
      <c r="X2744" t="str">
        <f t="shared" si="127"/>
        <v/>
      </c>
      <c r="Y2744" t="str">
        <f t="shared" ca="1" si="128"/>
        <v/>
      </c>
    </row>
    <row r="2745" spans="1:25" x14ac:dyDescent="0.25">
      <c r="A2745">
        <v>1045</v>
      </c>
      <c r="B2745" t="s">
        <v>4551</v>
      </c>
      <c r="C2745" t="s">
        <v>79</v>
      </c>
      <c r="D2745" t="s">
        <v>93</v>
      </c>
      <c r="E2745" t="s">
        <v>22</v>
      </c>
      <c r="F2745" t="s">
        <v>81</v>
      </c>
      <c r="G2745" t="s">
        <v>4724</v>
      </c>
      <c r="H2745" t="s">
        <v>77</v>
      </c>
      <c r="I2745" t="s">
        <v>77</v>
      </c>
      <c r="J2745" s="49" t="s">
        <v>4725</v>
      </c>
      <c r="K2745" t="s">
        <v>82</v>
      </c>
      <c r="L2745" t="s">
        <v>83</v>
      </c>
      <c r="M2745" s="50">
        <v>42626</v>
      </c>
      <c r="N2745" s="50">
        <v>42626</v>
      </c>
      <c r="O2745" s="51">
        <v>1</v>
      </c>
      <c r="P2745" s="51">
        <v>0</v>
      </c>
      <c r="Q2745">
        <v>100</v>
      </c>
      <c r="R2745" s="49" t="s">
        <v>4726</v>
      </c>
      <c r="S2745" s="49" t="s">
        <v>4726</v>
      </c>
      <c r="T2745" t="s">
        <v>84</v>
      </c>
      <c r="U2745" t="s">
        <v>27</v>
      </c>
      <c r="V2745" t="s">
        <v>85</v>
      </c>
      <c r="W2745" t="str">
        <f t="shared" ca="1" si="126"/>
        <v/>
      </c>
      <c r="X2745" t="str">
        <f t="shared" si="127"/>
        <v/>
      </c>
      <c r="Y2745" t="str">
        <f t="shared" ca="1" si="128"/>
        <v/>
      </c>
    </row>
    <row r="2746" spans="1:25" x14ac:dyDescent="0.25">
      <c r="A2746">
        <v>1135</v>
      </c>
      <c r="B2746" t="s">
        <v>4551</v>
      </c>
      <c r="C2746" t="s">
        <v>79</v>
      </c>
      <c r="D2746" t="s">
        <v>93</v>
      </c>
      <c r="E2746" t="s">
        <v>22</v>
      </c>
      <c r="F2746" t="s">
        <v>81</v>
      </c>
      <c r="G2746" t="s">
        <v>4727</v>
      </c>
      <c r="H2746" t="s">
        <v>77</v>
      </c>
      <c r="I2746" t="s">
        <v>77</v>
      </c>
      <c r="J2746" s="49" t="s">
        <v>4728</v>
      </c>
      <c r="K2746" t="s">
        <v>82</v>
      </c>
      <c r="L2746" t="s">
        <v>83</v>
      </c>
      <c r="M2746" s="50">
        <v>42627</v>
      </c>
      <c r="N2746" s="50">
        <v>42627</v>
      </c>
      <c r="O2746" s="51">
        <v>1</v>
      </c>
      <c r="P2746" s="51">
        <v>0</v>
      </c>
      <c r="Q2746">
        <v>100</v>
      </c>
      <c r="R2746" s="49" t="s">
        <v>4729</v>
      </c>
      <c r="S2746" s="49" t="s">
        <v>4728</v>
      </c>
      <c r="T2746" t="s">
        <v>84</v>
      </c>
      <c r="U2746" t="s">
        <v>27</v>
      </c>
      <c r="V2746" t="s">
        <v>85</v>
      </c>
      <c r="W2746" t="str">
        <f t="shared" ca="1" si="126"/>
        <v/>
      </c>
      <c r="X2746" t="str">
        <f t="shared" si="127"/>
        <v/>
      </c>
      <c r="Y2746" t="str">
        <f t="shared" ca="1" si="128"/>
        <v/>
      </c>
    </row>
    <row r="2747" spans="1:25" x14ac:dyDescent="0.25">
      <c r="A2747">
        <v>1152</v>
      </c>
      <c r="B2747" t="s">
        <v>4551</v>
      </c>
      <c r="C2747" t="s">
        <v>79</v>
      </c>
      <c r="D2747" t="s">
        <v>93</v>
      </c>
      <c r="E2747" t="s">
        <v>22</v>
      </c>
      <c r="F2747" t="s">
        <v>81</v>
      </c>
      <c r="G2747" t="s">
        <v>4730</v>
      </c>
      <c r="H2747" t="s">
        <v>77</v>
      </c>
      <c r="I2747" t="s">
        <v>77</v>
      </c>
      <c r="J2747" s="49" t="s">
        <v>4731</v>
      </c>
      <c r="K2747" t="s">
        <v>82</v>
      </c>
      <c r="L2747" t="s">
        <v>83</v>
      </c>
      <c r="M2747" s="50">
        <v>42627</v>
      </c>
      <c r="N2747" s="50">
        <v>42627</v>
      </c>
      <c r="O2747" s="51">
        <v>1</v>
      </c>
      <c r="P2747" s="51">
        <v>0</v>
      </c>
      <c r="Q2747">
        <v>100</v>
      </c>
      <c r="R2747" s="49" t="s">
        <v>4732</v>
      </c>
      <c r="S2747" s="49" t="s">
        <v>4731</v>
      </c>
      <c r="T2747" t="s">
        <v>84</v>
      </c>
      <c r="U2747" t="s">
        <v>27</v>
      </c>
      <c r="V2747" t="s">
        <v>85</v>
      </c>
      <c r="W2747" t="str">
        <f t="shared" ca="1" si="126"/>
        <v/>
      </c>
      <c r="X2747" t="str">
        <f t="shared" si="127"/>
        <v/>
      </c>
      <c r="Y2747" t="str">
        <f t="shared" ca="1" si="128"/>
        <v/>
      </c>
    </row>
    <row r="2748" spans="1:25" x14ac:dyDescent="0.25">
      <c r="A2748">
        <v>2460</v>
      </c>
      <c r="B2748" t="s">
        <v>4551</v>
      </c>
      <c r="C2748" t="s">
        <v>79</v>
      </c>
      <c r="D2748" t="s">
        <v>93</v>
      </c>
      <c r="E2748" t="s">
        <v>22</v>
      </c>
      <c r="F2748" t="s">
        <v>81</v>
      </c>
      <c r="G2748" t="s">
        <v>4733</v>
      </c>
      <c r="H2748" t="s">
        <v>77</v>
      </c>
      <c r="I2748" t="s">
        <v>77</v>
      </c>
      <c r="J2748" s="49" t="s">
        <v>4734</v>
      </c>
      <c r="K2748" t="s">
        <v>82</v>
      </c>
      <c r="L2748" t="s">
        <v>83</v>
      </c>
      <c r="M2748" s="50">
        <v>42633</v>
      </c>
      <c r="N2748" s="50">
        <v>42633</v>
      </c>
      <c r="O2748" s="51">
        <v>1</v>
      </c>
      <c r="P2748" s="51">
        <v>0</v>
      </c>
      <c r="Q2748">
        <v>100</v>
      </c>
      <c r="R2748" s="49" t="s">
        <v>4735</v>
      </c>
      <c r="S2748" s="49" t="s">
        <v>4734</v>
      </c>
      <c r="T2748" t="s">
        <v>84</v>
      </c>
      <c r="U2748" t="s">
        <v>27</v>
      </c>
      <c r="V2748" t="s">
        <v>85</v>
      </c>
      <c r="W2748" t="str">
        <f t="shared" ca="1" si="126"/>
        <v/>
      </c>
      <c r="X2748" t="str">
        <f t="shared" si="127"/>
        <v/>
      </c>
      <c r="Y2748" t="str">
        <f t="shared" ca="1" si="128"/>
        <v/>
      </c>
    </row>
    <row r="2749" spans="1:25" x14ac:dyDescent="0.25">
      <c r="A2749">
        <v>2461</v>
      </c>
      <c r="B2749" t="s">
        <v>4551</v>
      </c>
      <c r="C2749" t="s">
        <v>79</v>
      </c>
      <c r="D2749" t="s">
        <v>93</v>
      </c>
      <c r="E2749" t="s">
        <v>22</v>
      </c>
      <c r="F2749" t="s">
        <v>81</v>
      </c>
      <c r="G2749" t="s">
        <v>4736</v>
      </c>
      <c r="H2749" t="s">
        <v>77</v>
      </c>
      <c r="I2749" t="s">
        <v>77</v>
      </c>
      <c r="J2749" s="49" t="s">
        <v>4737</v>
      </c>
      <c r="K2749" t="s">
        <v>82</v>
      </c>
      <c r="L2749" t="s">
        <v>83</v>
      </c>
      <c r="M2749" s="50">
        <v>42633</v>
      </c>
      <c r="N2749" s="50">
        <v>42633</v>
      </c>
      <c r="O2749" s="51">
        <v>2</v>
      </c>
      <c r="P2749" s="51">
        <v>0</v>
      </c>
      <c r="Q2749">
        <v>100</v>
      </c>
      <c r="R2749" s="49" t="s">
        <v>4738</v>
      </c>
      <c r="S2749" s="49" t="s">
        <v>4737</v>
      </c>
      <c r="T2749" t="s">
        <v>84</v>
      </c>
      <c r="U2749" t="s">
        <v>27</v>
      </c>
      <c r="V2749" t="s">
        <v>85</v>
      </c>
      <c r="W2749" t="str">
        <f t="shared" ca="1" si="126"/>
        <v/>
      </c>
      <c r="X2749" t="str">
        <f t="shared" si="127"/>
        <v/>
      </c>
      <c r="Y2749" t="str">
        <f t="shared" ca="1" si="128"/>
        <v/>
      </c>
    </row>
    <row r="2750" spans="1:25" x14ac:dyDescent="0.25">
      <c r="A2750">
        <v>2463</v>
      </c>
      <c r="B2750" t="s">
        <v>4551</v>
      </c>
      <c r="C2750" t="s">
        <v>79</v>
      </c>
      <c r="D2750" t="s">
        <v>93</v>
      </c>
      <c r="E2750" t="s">
        <v>22</v>
      </c>
      <c r="F2750" t="s">
        <v>81</v>
      </c>
      <c r="G2750" t="s">
        <v>4739</v>
      </c>
      <c r="H2750" t="s">
        <v>77</v>
      </c>
      <c r="I2750" t="s">
        <v>77</v>
      </c>
      <c r="J2750" s="49" t="s">
        <v>4740</v>
      </c>
      <c r="K2750" t="s">
        <v>82</v>
      </c>
      <c r="L2750" t="s">
        <v>83</v>
      </c>
      <c r="M2750" s="50">
        <v>42633</v>
      </c>
      <c r="N2750" s="50">
        <v>42633</v>
      </c>
      <c r="O2750" s="51">
        <v>3</v>
      </c>
      <c r="P2750" s="51">
        <v>0</v>
      </c>
      <c r="Q2750">
        <v>100</v>
      </c>
      <c r="R2750" s="49" t="s">
        <v>4741</v>
      </c>
      <c r="S2750" s="49" t="s">
        <v>4740</v>
      </c>
      <c r="T2750" t="s">
        <v>84</v>
      </c>
      <c r="U2750" t="s">
        <v>27</v>
      </c>
      <c r="V2750" t="s">
        <v>85</v>
      </c>
      <c r="W2750" t="str">
        <f t="shared" ca="1" si="126"/>
        <v/>
      </c>
      <c r="X2750" t="str">
        <f t="shared" si="127"/>
        <v/>
      </c>
      <c r="Y2750" t="str">
        <f t="shared" ca="1" si="128"/>
        <v/>
      </c>
    </row>
    <row r="2751" spans="1:25" x14ac:dyDescent="0.25">
      <c r="A2751">
        <v>2464</v>
      </c>
      <c r="B2751" t="s">
        <v>4551</v>
      </c>
      <c r="C2751" t="s">
        <v>79</v>
      </c>
      <c r="D2751" t="s">
        <v>93</v>
      </c>
      <c r="E2751" t="s">
        <v>22</v>
      </c>
      <c r="F2751" t="s">
        <v>81</v>
      </c>
      <c r="G2751" t="s">
        <v>4742</v>
      </c>
      <c r="H2751" t="s">
        <v>77</v>
      </c>
      <c r="I2751" t="s">
        <v>77</v>
      </c>
      <c r="J2751" s="49" t="s">
        <v>4743</v>
      </c>
      <c r="K2751" t="s">
        <v>82</v>
      </c>
      <c r="L2751" t="s">
        <v>83</v>
      </c>
      <c r="M2751" s="50">
        <v>42633</v>
      </c>
      <c r="N2751" s="50">
        <v>42633</v>
      </c>
      <c r="O2751" s="51">
        <v>1</v>
      </c>
      <c r="P2751" s="51">
        <v>0</v>
      </c>
      <c r="Q2751">
        <v>100</v>
      </c>
      <c r="R2751" s="49" t="s">
        <v>4744</v>
      </c>
      <c r="S2751" s="49" t="s">
        <v>4743</v>
      </c>
      <c r="T2751" t="s">
        <v>84</v>
      </c>
      <c r="U2751" t="s">
        <v>27</v>
      </c>
      <c r="V2751" t="s">
        <v>85</v>
      </c>
      <c r="W2751" t="str">
        <f t="shared" ca="1" si="126"/>
        <v/>
      </c>
      <c r="X2751" t="str">
        <f t="shared" si="127"/>
        <v/>
      </c>
      <c r="Y2751" t="str">
        <f t="shared" ca="1" si="128"/>
        <v/>
      </c>
    </row>
    <row r="2752" spans="1:25" x14ac:dyDescent="0.25">
      <c r="A2752">
        <v>2465</v>
      </c>
      <c r="B2752" t="s">
        <v>4551</v>
      </c>
      <c r="C2752" t="s">
        <v>79</v>
      </c>
      <c r="D2752" t="s">
        <v>93</v>
      </c>
      <c r="E2752" t="s">
        <v>22</v>
      </c>
      <c r="F2752" t="s">
        <v>81</v>
      </c>
      <c r="G2752" t="s">
        <v>4745</v>
      </c>
      <c r="H2752" t="s">
        <v>77</v>
      </c>
      <c r="I2752" t="s">
        <v>77</v>
      </c>
      <c r="J2752" s="49" t="s">
        <v>4746</v>
      </c>
      <c r="K2752" t="s">
        <v>82</v>
      </c>
      <c r="L2752" t="s">
        <v>83</v>
      </c>
      <c r="M2752" s="50">
        <v>42633</v>
      </c>
      <c r="N2752" s="50">
        <v>42633</v>
      </c>
      <c r="O2752" s="51">
        <v>4</v>
      </c>
      <c r="P2752" s="51">
        <v>0</v>
      </c>
      <c r="Q2752">
        <v>100</v>
      </c>
      <c r="R2752" s="49" t="s">
        <v>4747</v>
      </c>
      <c r="S2752" s="49" t="s">
        <v>4746</v>
      </c>
      <c r="T2752" t="s">
        <v>84</v>
      </c>
      <c r="U2752" t="s">
        <v>27</v>
      </c>
      <c r="V2752" t="s">
        <v>85</v>
      </c>
      <c r="W2752" t="str">
        <f t="shared" ca="1" si="126"/>
        <v/>
      </c>
      <c r="X2752" t="str">
        <f t="shared" si="127"/>
        <v/>
      </c>
      <c r="Y2752" t="str">
        <f t="shared" ca="1" si="128"/>
        <v/>
      </c>
    </row>
    <row r="2753" spans="1:25" x14ac:dyDescent="0.25">
      <c r="A2753">
        <v>1164</v>
      </c>
      <c r="B2753" t="s">
        <v>102</v>
      </c>
      <c r="C2753" t="s">
        <v>79</v>
      </c>
      <c r="D2753" t="s">
        <v>93</v>
      </c>
      <c r="E2753" t="s">
        <v>22</v>
      </c>
      <c r="F2753" t="s">
        <v>81</v>
      </c>
      <c r="G2753" t="s">
        <v>4748</v>
      </c>
      <c r="H2753" t="s">
        <v>35</v>
      </c>
      <c r="I2753" t="s">
        <v>2933</v>
      </c>
      <c r="J2753" s="49" t="s">
        <v>4749</v>
      </c>
      <c r="K2753" t="s">
        <v>82</v>
      </c>
      <c r="L2753" t="s">
        <v>83</v>
      </c>
      <c r="M2753" s="50">
        <v>42628</v>
      </c>
      <c r="N2753" s="50">
        <v>42628</v>
      </c>
      <c r="O2753" s="51">
        <v>0.5</v>
      </c>
      <c r="P2753" s="51">
        <v>0.5</v>
      </c>
      <c r="Q2753">
        <v>100</v>
      </c>
      <c r="R2753" s="49" t="s">
        <v>4750</v>
      </c>
      <c r="S2753" s="49" t="s">
        <v>4751</v>
      </c>
      <c r="T2753" t="s">
        <v>84</v>
      </c>
      <c r="U2753" t="s">
        <v>27</v>
      </c>
      <c r="V2753" t="s">
        <v>85</v>
      </c>
      <c r="W2753" t="str">
        <f t="shared" ca="1" si="126"/>
        <v/>
      </c>
      <c r="X2753" t="str">
        <f t="shared" si="127"/>
        <v/>
      </c>
      <c r="Y2753" t="str">
        <f t="shared" ca="1" si="128"/>
        <v/>
      </c>
    </row>
    <row r="2754" spans="1:25" x14ac:dyDescent="0.25">
      <c r="A2754">
        <v>1165</v>
      </c>
      <c r="B2754" t="s">
        <v>102</v>
      </c>
      <c r="C2754" t="s">
        <v>79</v>
      </c>
      <c r="D2754" t="s">
        <v>93</v>
      </c>
      <c r="E2754" t="s">
        <v>22</v>
      </c>
      <c r="F2754" t="s">
        <v>81</v>
      </c>
      <c r="G2754" t="s">
        <v>4752</v>
      </c>
      <c r="H2754" t="s">
        <v>35</v>
      </c>
      <c r="I2754" t="s">
        <v>2933</v>
      </c>
      <c r="J2754" s="49" t="s">
        <v>4753</v>
      </c>
      <c r="K2754" t="s">
        <v>82</v>
      </c>
      <c r="L2754" t="s">
        <v>83</v>
      </c>
      <c r="M2754" s="50">
        <v>42628</v>
      </c>
      <c r="N2754" s="50">
        <v>42628</v>
      </c>
      <c r="O2754" s="51">
        <v>0.5</v>
      </c>
      <c r="P2754" s="51">
        <v>0.5</v>
      </c>
      <c r="Q2754">
        <v>100</v>
      </c>
      <c r="R2754" s="49" t="s">
        <v>4754</v>
      </c>
      <c r="S2754" s="49" t="s">
        <v>4755</v>
      </c>
      <c r="T2754" t="s">
        <v>84</v>
      </c>
      <c r="U2754" t="s">
        <v>27</v>
      </c>
      <c r="V2754" t="s">
        <v>85</v>
      </c>
      <c r="W2754" t="str">
        <f t="shared" ref="W2754:W2817" ca="1" si="129">IF($E2754="Nova",IF(($M2754-TODAY()&lt;0),1,""),"")</f>
        <v/>
      </c>
      <c r="X2754" t="str">
        <f t="shared" ref="X2754:X2817" si="130">IF($E2754="Concluída",IF(($N2754-M2754&gt;0),1,""),"")</f>
        <v/>
      </c>
      <c r="Y2754" t="str">
        <f t="shared" ref="Y2754:Y2817" ca="1" si="131">IF($E2754="Em Andamento",IF(($M2754-TODAY()&lt;0),1,""),"")</f>
        <v/>
      </c>
    </row>
    <row r="2755" spans="1:25" x14ac:dyDescent="0.25">
      <c r="A2755">
        <v>1166</v>
      </c>
      <c r="B2755" t="s">
        <v>102</v>
      </c>
      <c r="C2755" t="s">
        <v>79</v>
      </c>
      <c r="D2755" t="s">
        <v>93</v>
      </c>
      <c r="E2755" t="s">
        <v>22</v>
      </c>
      <c r="F2755" t="s">
        <v>81</v>
      </c>
      <c r="G2755" t="s">
        <v>4756</v>
      </c>
      <c r="H2755" t="s">
        <v>35</v>
      </c>
      <c r="I2755" t="s">
        <v>2933</v>
      </c>
      <c r="J2755" s="49" t="s">
        <v>4757</v>
      </c>
      <c r="K2755" t="s">
        <v>82</v>
      </c>
      <c r="L2755" t="s">
        <v>83</v>
      </c>
      <c r="M2755" s="50">
        <v>42628</v>
      </c>
      <c r="N2755" s="50">
        <v>42628</v>
      </c>
      <c r="O2755" s="51">
        <v>0.5</v>
      </c>
      <c r="P2755" s="51">
        <v>0.5</v>
      </c>
      <c r="Q2755">
        <v>100</v>
      </c>
      <c r="R2755" s="49" t="s">
        <v>4758</v>
      </c>
      <c r="S2755" s="49" t="s">
        <v>4759</v>
      </c>
      <c r="T2755" t="s">
        <v>84</v>
      </c>
      <c r="U2755" t="s">
        <v>27</v>
      </c>
      <c r="V2755" t="s">
        <v>85</v>
      </c>
      <c r="W2755" t="str">
        <f t="shared" ca="1" si="129"/>
        <v/>
      </c>
      <c r="X2755" t="str">
        <f t="shared" si="130"/>
        <v/>
      </c>
      <c r="Y2755" t="str">
        <f t="shared" ca="1" si="131"/>
        <v/>
      </c>
    </row>
    <row r="2756" spans="1:25" x14ac:dyDescent="0.25">
      <c r="A2756">
        <v>1167</v>
      </c>
      <c r="B2756" t="s">
        <v>102</v>
      </c>
      <c r="C2756" t="s">
        <v>79</v>
      </c>
      <c r="D2756" t="s">
        <v>93</v>
      </c>
      <c r="E2756" t="s">
        <v>22</v>
      </c>
      <c r="F2756" t="s">
        <v>81</v>
      </c>
      <c r="G2756" t="s">
        <v>4760</v>
      </c>
      <c r="H2756" t="s">
        <v>35</v>
      </c>
      <c r="I2756" t="s">
        <v>2933</v>
      </c>
      <c r="J2756" s="49" t="s">
        <v>4761</v>
      </c>
      <c r="K2756" t="s">
        <v>82</v>
      </c>
      <c r="L2756" t="s">
        <v>83</v>
      </c>
      <c r="M2756" s="50">
        <v>42628</v>
      </c>
      <c r="N2756" s="50">
        <v>42628</v>
      </c>
      <c r="O2756" s="51">
        <v>0.5</v>
      </c>
      <c r="P2756" s="51">
        <v>0.5</v>
      </c>
      <c r="Q2756">
        <v>100</v>
      </c>
      <c r="R2756" s="49" t="s">
        <v>4762</v>
      </c>
      <c r="S2756" s="49" t="s">
        <v>4763</v>
      </c>
      <c r="T2756" t="s">
        <v>84</v>
      </c>
      <c r="U2756" t="s">
        <v>27</v>
      </c>
      <c r="V2756" t="s">
        <v>85</v>
      </c>
      <c r="W2756" t="str">
        <f t="shared" ca="1" si="129"/>
        <v/>
      </c>
      <c r="X2756" t="str">
        <f t="shared" si="130"/>
        <v/>
      </c>
      <c r="Y2756" t="str">
        <f t="shared" ca="1" si="131"/>
        <v/>
      </c>
    </row>
    <row r="2757" spans="1:25" x14ac:dyDescent="0.25">
      <c r="A2757">
        <v>1168</v>
      </c>
      <c r="B2757" t="s">
        <v>102</v>
      </c>
      <c r="C2757" t="s">
        <v>79</v>
      </c>
      <c r="D2757" t="s">
        <v>93</v>
      </c>
      <c r="E2757" t="s">
        <v>22</v>
      </c>
      <c r="F2757" t="s">
        <v>81</v>
      </c>
      <c r="G2757" t="s">
        <v>4764</v>
      </c>
      <c r="H2757" t="s">
        <v>35</v>
      </c>
      <c r="I2757" t="s">
        <v>2933</v>
      </c>
      <c r="J2757" s="49" t="s">
        <v>4765</v>
      </c>
      <c r="K2757" t="s">
        <v>82</v>
      </c>
      <c r="L2757" t="s">
        <v>83</v>
      </c>
      <c r="M2757" s="50">
        <v>42628</v>
      </c>
      <c r="N2757" s="50">
        <v>42628</v>
      </c>
      <c r="O2757" s="51">
        <v>0.5</v>
      </c>
      <c r="P2757" s="51">
        <v>0.5</v>
      </c>
      <c r="Q2757">
        <v>100</v>
      </c>
      <c r="R2757" s="49" t="s">
        <v>4766</v>
      </c>
      <c r="S2757" s="49" t="s">
        <v>4767</v>
      </c>
      <c r="T2757" t="s">
        <v>84</v>
      </c>
      <c r="U2757" t="s">
        <v>27</v>
      </c>
      <c r="V2757" t="s">
        <v>85</v>
      </c>
      <c r="W2757" t="str">
        <f t="shared" ca="1" si="129"/>
        <v/>
      </c>
      <c r="X2757" t="str">
        <f t="shared" si="130"/>
        <v/>
      </c>
      <c r="Y2757" t="str">
        <f t="shared" ca="1" si="131"/>
        <v/>
      </c>
    </row>
    <row r="2758" spans="1:25" x14ac:dyDescent="0.25">
      <c r="A2758">
        <v>1169</v>
      </c>
      <c r="B2758" t="s">
        <v>102</v>
      </c>
      <c r="C2758" t="s">
        <v>79</v>
      </c>
      <c r="D2758" t="s">
        <v>93</v>
      </c>
      <c r="E2758" t="s">
        <v>22</v>
      </c>
      <c r="F2758" t="s">
        <v>81</v>
      </c>
      <c r="G2758" t="s">
        <v>4768</v>
      </c>
      <c r="H2758" t="s">
        <v>35</v>
      </c>
      <c r="I2758" t="s">
        <v>2933</v>
      </c>
      <c r="J2758" s="49" t="s">
        <v>4769</v>
      </c>
      <c r="K2758" t="s">
        <v>82</v>
      </c>
      <c r="L2758" t="s">
        <v>83</v>
      </c>
      <c r="M2758" s="50">
        <v>42628</v>
      </c>
      <c r="N2758" s="50">
        <v>42628</v>
      </c>
      <c r="O2758" s="51">
        <v>0.5</v>
      </c>
      <c r="P2758" s="51">
        <v>0.5</v>
      </c>
      <c r="Q2758">
        <v>100</v>
      </c>
      <c r="R2758" s="49" t="s">
        <v>4770</v>
      </c>
      <c r="S2758" s="49" t="s">
        <v>4771</v>
      </c>
      <c r="T2758" t="s">
        <v>84</v>
      </c>
      <c r="U2758" t="s">
        <v>27</v>
      </c>
      <c r="V2758" t="s">
        <v>85</v>
      </c>
      <c r="W2758" t="str">
        <f t="shared" ca="1" si="129"/>
        <v/>
      </c>
      <c r="X2758" t="str">
        <f t="shared" si="130"/>
        <v/>
      </c>
      <c r="Y2758" t="str">
        <f t="shared" ca="1" si="131"/>
        <v/>
      </c>
    </row>
    <row r="2759" spans="1:25" x14ac:dyDescent="0.25">
      <c r="A2759">
        <v>1170</v>
      </c>
      <c r="B2759" t="s">
        <v>102</v>
      </c>
      <c r="C2759" t="s">
        <v>79</v>
      </c>
      <c r="D2759" t="s">
        <v>93</v>
      </c>
      <c r="E2759" t="s">
        <v>22</v>
      </c>
      <c r="F2759" t="s">
        <v>81</v>
      </c>
      <c r="G2759" t="s">
        <v>4772</v>
      </c>
      <c r="H2759" t="s">
        <v>35</v>
      </c>
      <c r="I2759" t="s">
        <v>2933</v>
      </c>
      <c r="J2759" s="49" t="s">
        <v>4773</v>
      </c>
      <c r="K2759" t="s">
        <v>82</v>
      </c>
      <c r="L2759" t="s">
        <v>83</v>
      </c>
      <c r="M2759" s="50">
        <v>42628</v>
      </c>
      <c r="N2759" s="50">
        <v>42628</v>
      </c>
      <c r="O2759" s="51">
        <v>0.5</v>
      </c>
      <c r="P2759" s="51">
        <v>0.5</v>
      </c>
      <c r="Q2759">
        <v>100</v>
      </c>
      <c r="R2759" s="49" t="s">
        <v>4774</v>
      </c>
      <c r="S2759" s="49" t="s">
        <v>4775</v>
      </c>
      <c r="T2759" t="s">
        <v>84</v>
      </c>
      <c r="U2759" t="s">
        <v>27</v>
      </c>
      <c r="V2759" t="s">
        <v>85</v>
      </c>
      <c r="W2759" t="str">
        <f t="shared" ca="1" si="129"/>
        <v/>
      </c>
      <c r="X2759" t="str">
        <f t="shared" si="130"/>
        <v/>
      </c>
      <c r="Y2759" t="str">
        <f t="shared" ca="1" si="131"/>
        <v/>
      </c>
    </row>
    <row r="2760" spans="1:25" x14ac:dyDescent="0.25">
      <c r="A2760">
        <v>1171</v>
      </c>
      <c r="B2760" t="s">
        <v>102</v>
      </c>
      <c r="C2760" t="s">
        <v>79</v>
      </c>
      <c r="D2760" t="s">
        <v>93</v>
      </c>
      <c r="E2760" t="s">
        <v>22</v>
      </c>
      <c r="F2760" t="s">
        <v>81</v>
      </c>
      <c r="G2760" t="s">
        <v>4776</v>
      </c>
      <c r="H2760" t="s">
        <v>35</v>
      </c>
      <c r="I2760" t="s">
        <v>2933</v>
      </c>
      <c r="J2760" s="49" t="s">
        <v>4777</v>
      </c>
      <c r="K2760" t="s">
        <v>82</v>
      </c>
      <c r="L2760" t="s">
        <v>83</v>
      </c>
      <c r="M2760" s="50">
        <v>42628</v>
      </c>
      <c r="N2760" s="50">
        <v>42628</v>
      </c>
      <c r="O2760" s="51">
        <v>0.5</v>
      </c>
      <c r="P2760" s="51">
        <v>0.5</v>
      </c>
      <c r="Q2760">
        <v>100</v>
      </c>
      <c r="R2760" s="49" t="s">
        <v>4778</v>
      </c>
      <c r="S2760" s="49" t="s">
        <v>4779</v>
      </c>
      <c r="T2760" t="s">
        <v>84</v>
      </c>
      <c r="U2760" t="s">
        <v>27</v>
      </c>
      <c r="V2760" t="s">
        <v>85</v>
      </c>
      <c r="W2760" t="str">
        <f t="shared" ca="1" si="129"/>
        <v/>
      </c>
      <c r="X2760" t="str">
        <f t="shared" si="130"/>
        <v/>
      </c>
      <c r="Y2760" t="str">
        <f t="shared" ca="1" si="131"/>
        <v/>
      </c>
    </row>
    <row r="2761" spans="1:25" x14ac:dyDescent="0.25">
      <c r="A2761">
        <v>1172</v>
      </c>
      <c r="B2761" t="s">
        <v>102</v>
      </c>
      <c r="C2761" t="s">
        <v>79</v>
      </c>
      <c r="D2761" t="s">
        <v>93</v>
      </c>
      <c r="E2761" t="s">
        <v>22</v>
      </c>
      <c r="F2761" t="s">
        <v>81</v>
      </c>
      <c r="G2761" t="s">
        <v>4780</v>
      </c>
      <c r="H2761" t="s">
        <v>35</v>
      </c>
      <c r="I2761" t="s">
        <v>2933</v>
      </c>
      <c r="J2761" s="49" t="s">
        <v>4781</v>
      </c>
      <c r="K2761" t="s">
        <v>82</v>
      </c>
      <c r="L2761" t="s">
        <v>83</v>
      </c>
      <c r="M2761" s="50">
        <v>42628</v>
      </c>
      <c r="N2761" s="50">
        <v>42628</v>
      </c>
      <c r="O2761" s="51">
        <v>0.5</v>
      </c>
      <c r="P2761" s="51">
        <v>0.5</v>
      </c>
      <c r="Q2761">
        <v>100</v>
      </c>
      <c r="R2761" s="49" t="s">
        <v>4782</v>
      </c>
      <c r="S2761" s="49" t="s">
        <v>4783</v>
      </c>
      <c r="T2761" t="s">
        <v>84</v>
      </c>
      <c r="U2761" t="s">
        <v>27</v>
      </c>
      <c r="V2761" t="s">
        <v>85</v>
      </c>
      <c r="W2761" t="str">
        <f t="shared" ca="1" si="129"/>
        <v/>
      </c>
      <c r="X2761" t="str">
        <f t="shared" si="130"/>
        <v/>
      </c>
      <c r="Y2761" t="str">
        <f t="shared" ca="1" si="131"/>
        <v/>
      </c>
    </row>
    <row r="2762" spans="1:25" x14ac:dyDescent="0.25">
      <c r="A2762">
        <v>1173</v>
      </c>
      <c r="B2762" t="s">
        <v>102</v>
      </c>
      <c r="C2762" t="s">
        <v>79</v>
      </c>
      <c r="D2762" t="s">
        <v>93</v>
      </c>
      <c r="E2762" t="s">
        <v>22</v>
      </c>
      <c r="F2762" t="s">
        <v>81</v>
      </c>
      <c r="G2762" t="s">
        <v>4784</v>
      </c>
      <c r="H2762" t="s">
        <v>35</v>
      </c>
      <c r="I2762" t="s">
        <v>2933</v>
      </c>
      <c r="J2762" s="49" t="s">
        <v>4785</v>
      </c>
      <c r="K2762" t="s">
        <v>82</v>
      </c>
      <c r="L2762" t="s">
        <v>83</v>
      </c>
      <c r="M2762" s="50">
        <v>42628</v>
      </c>
      <c r="N2762" s="50">
        <v>42628</v>
      </c>
      <c r="O2762" s="51">
        <v>0.5</v>
      </c>
      <c r="P2762" s="51">
        <v>0.5</v>
      </c>
      <c r="Q2762">
        <v>100</v>
      </c>
      <c r="R2762" s="49" t="s">
        <v>4786</v>
      </c>
      <c r="S2762" s="49" t="s">
        <v>4787</v>
      </c>
      <c r="T2762" t="s">
        <v>84</v>
      </c>
      <c r="U2762" t="s">
        <v>27</v>
      </c>
      <c r="V2762" t="s">
        <v>85</v>
      </c>
      <c r="W2762" t="str">
        <f t="shared" ca="1" si="129"/>
        <v/>
      </c>
      <c r="X2762" t="str">
        <f t="shared" si="130"/>
        <v/>
      </c>
      <c r="Y2762" t="str">
        <f t="shared" ca="1" si="131"/>
        <v/>
      </c>
    </row>
    <row r="2763" spans="1:25" x14ac:dyDescent="0.25">
      <c r="A2763">
        <v>1174</v>
      </c>
      <c r="B2763" t="s">
        <v>102</v>
      </c>
      <c r="C2763" t="s">
        <v>79</v>
      </c>
      <c r="D2763" t="s">
        <v>93</v>
      </c>
      <c r="E2763" t="s">
        <v>22</v>
      </c>
      <c r="F2763" t="s">
        <v>81</v>
      </c>
      <c r="G2763" t="s">
        <v>4788</v>
      </c>
      <c r="H2763" t="s">
        <v>35</v>
      </c>
      <c r="I2763" t="s">
        <v>2933</v>
      </c>
      <c r="J2763" s="49" t="s">
        <v>4789</v>
      </c>
      <c r="K2763" t="s">
        <v>82</v>
      </c>
      <c r="L2763" t="s">
        <v>83</v>
      </c>
      <c r="M2763" s="50">
        <v>42628</v>
      </c>
      <c r="N2763" s="50">
        <v>42628</v>
      </c>
      <c r="O2763" s="51">
        <v>0.5</v>
      </c>
      <c r="P2763" s="51">
        <v>0.5</v>
      </c>
      <c r="Q2763">
        <v>100</v>
      </c>
      <c r="R2763" s="49" t="s">
        <v>4790</v>
      </c>
      <c r="S2763" s="49" t="s">
        <v>4791</v>
      </c>
      <c r="T2763" t="s">
        <v>84</v>
      </c>
      <c r="U2763" t="s">
        <v>27</v>
      </c>
      <c r="V2763" t="s">
        <v>85</v>
      </c>
      <c r="W2763" t="str">
        <f t="shared" ca="1" si="129"/>
        <v/>
      </c>
      <c r="X2763" t="str">
        <f t="shared" si="130"/>
        <v/>
      </c>
      <c r="Y2763" t="str">
        <f t="shared" ca="1" si="131"/>
        <v/>
      </c>
    </row>
    <row r="2764" spans="1:25" x14ac:dyDescent="0.25">
      <c r="A2764">
        <v>1175</v>
      </c>
      <c r="B2764" t="s">
        <v>102</v>
      </c>
      <c r="C2764" t="s">
        <v>79</v>
      </c>
      <c r="D2764" t="s">
        <v>93</v>
      </c>
      <c r="E2764" t="s">
        <v>22</v>
      </c>
      <c r="F2764" t="s">
        <v>81</v>
      </c>
      <c r="G2764" t="s">
        <v>4792</v>
      </c>
      <c r="H2764" t="s">
        <v>35</v>
      </c>
      <c r="I2764" t="s">
        <v>2933</v>
      </c>
      <c r="J2764" s="49" t="s">
        <v>4793</v>
      </c>
      <c r="K2764" t="s">
        <v>82</v>
      </c>
      <c r="L2764" t="s">
        <v>83</v>
      </c>
      <c r="M2764" s="50">
        <v>42628</v>
      </c>
      <c r="N2764" s="50">
        <v>42628</v>
      </c>
      <c r="O2764" s="51">
        <v>0.5</v>
      </c>
      <c r="P2764" s="51">
        <v>0.5</v>
      </c>
      <c r="Q2764">
        <v>100</v>
      </c>
      <c r="R2764" s="49" t="s">
        <v>4794</v>
      </c>
      <c r="S2764" s="49" t="s">
        <v>4795</v>
      </c>
      <c r="T2764" t="s">
        <v>84</v>
      </c>
      <c r="U2764" t="s">
        <v>27</v>
      </c>
      <c r="V2764" t="s">
        <v>85</v>
      </c>
      <c r="W2764" t="str">
        <f t="shared" ca="1" si="129"/>
        <v/>
      </c>
      <c r="X2764" t="str">
        <f t="shared" si="130"/>
        <v/>
      </c>
      <c r="Y2764" t="str">
        <f t="shared" ca="1" si="131"/>
        <v/>
      </c>
    </row>
    <row r="2765" spans="1:25" x14ac:dyDescent="0.25">
      <c r="A2765">
        <v>1176</v>
      </c>
      <c r="B2765" t="s">
        <v>102</v>
      </c>
      <c r="C2765" t="s">
        <v>79</v>
      </c>
      <c r="D2765" t="s">
        <v>93</v>
      </c>
      <c r="E2765" t="s">
        <v>22</v>
      </c>
      <c r="F2765" t="s">
        <v>81</v>
      </c>
      <c r="G2765" t="s">
        <v>4796</v>
      </c>
      <c r="H2765" t="s">
        <v>35</v>
      </c>
      <c r="I2765" t="s">
        <v>2933</v>
      </c>
      <c r="J2765" s="49" t="s">
        <v>4797</v>
      </c>
      <c r="K2765" t="s">
        <v>82</v>
      </c>
      <c r="L2765" t="s">
        <v>83</v>
      </c>
      <c r="M2765" s="50">
        <v>42628</v>
      </c>
      <c r="N2765" s="50">
        <v>42628</v>
      </c>
      <c r="O2765" s="51">
        <v>0.5</v>
      </c>
      <c r="P2765" s="51">
        <v>0.5</v>
      </c>
      <c r="Q2765">
        <v>100</v>
      </c>
      <c r="R2765" s="49" t="s">
        <v>4798</v>
      </c>
      <c r="S2765" s="49" t="s">
        <v>4799</v>
      </c>
      <c r="T2765" t="s">
        <v>84</v>
      </c>
      <c r="U2765" t="s">
        <v>27</v>
      </c>
      <c r="V2765" t="s">
        <v>85</v>
      </c>
      <c r="W2765" t="str">
        <f t="shared" ca="1" si="129"/>
        <v/>
      </c>
      <c r="X2765" t="str">
        <f t="shared" si="130"/>
        <v/>
      </c>
      <c r="Y2765" t="str">
        <f t="shared" ca="1" si="131"/>
        <v/>
      </c>
    </row>
    <row r="2766" spans="1:25" x14ac:dyDescent="0.25">
      <c r="A2766">
        <v>1177</v>
      </c>
      <c r="B2766" t="s">
        <v>102</v>
      </c>
      <c r="C2766" t="s">
        <v>79</v>
      </c>
      <c r="D2766" t="s">
        <v>93</v>
      </c>
      <c r="E2766" t="s">
        <v>22</v>
      </c>
      <c r="F2766" t="s">
        <v>81</v>
      </c>
      <c r="G2766" t="s">
        <v>4800</v>
      </c>
      <c r="H2766" t="s">
        <v>35</v>
      </c>
      <c r="I2766" t="s">
        <v>2933</v>
      </c>
      <c r="J2766" s="49" t="s">
        <v>4801</v>
      </c>
      <c r="K2766" t="s">
        <v>82</v>
      </c>
      <c r="L2766" t="s">
        <v>83</v>
      </c>
      <c r="M2766" s="50">
        <v>42628</v>
      </c>
      <c r="N2766" s="50">
        <v>42628</v>
      </c>
      <c r="O2766" s="51">
        <v>0.5</v>
      </c>
      <c r="P2766" s="51">
        <v>0.5</v>
      </c>
      <c r="Q2766">
        <v>100</v>
      </c>
      <c r="R2766" s="49" t="s">
        <v>4802</v>
      </c>
      <c r="S2766" s="49" t="s">
        <v>4803</v>
      </c>
      <c r="T2766" t="s">
        <v>84</v>
      </c>
      <c r="U2766" t="s">
        <v>27</v>
      </c>
      <c r="V2766" t="s">
        <v>85</v>
      </c>
      <c r="W2766" t="str">
        <f t="shared" ca="1" si="129"/>
        <v/>
      </c>
      <c r="X2766" t="str">
        <f t="shared" si="130"/>
        <v/>
      </c>
      <c r="Y2766" t="str">
        <f t="shared" ca="1" si="131"/>
        <v/>
      </c>
    </row>
    <row r="2767" spans="1:25" x14ac:dyDescent="0.25">
      <c r="A2767">
        <v>1178</v>
      </c>
      <c r="B2767" t="s">
        <v>102</v>
      </c>
      <c r="C2767" t="s">
        <v>79</v>
      </c>
      <c r="D2767" t="s">
        <v>93</v>
      </c>
      <c r="E2767" t="s">
        <v>22</v>
      </c>
      <c r="F2767" t="s">
        <v>81</v>
      </c>
      <c r="G2767" t="s">
        <v>4804</v>
      </c>
      <c r="H2767" t="s">
        <v>35</v>
      </c>
      <c r="I2767" t="s">
        <v>2933</v>
      </c>
      <c r="J2767" s="49" t="s">
        <v>4805</v>
      </c>
      <c r="K2767" t="s">
        <v>82</v>
      </c>
      <c r="L2767" t="s">
        <v>83</v>
      </c>
      <c r="M2767" s="50">
        <v>42628</v>
      </c>
      <c r="N2767" s="50">
        <v>42628</v>
      </c>
      <c r="O2767" s="51">
        <v>0.5</v>
      </c>
      <c r="P2767" s="51">
        <v>0.5</v>
      </c>
      <c r="Q2767">
        <v>100</v>
      </c>
      <c r="R2767" s="49" t="s">
        <v>4806</v>
      </c>
      <c r="S2767" s="49" t="s">
        <v>4807</v>
      </c>
      <c r="T2767" t="s">
        <v>84</v>
      </c>
      <c r="U2767" t="s">
        <v>27</v>
      </c>
      <c r="V2767" t="s">
        <v>85</v>
      </c>
      <c r="W2767" t="str">
        <f t="shared" ca="1" si="129"/>
        <v/>
      </c>
      <c r="X2767" t="str">
        <f t="shared" si="130"/>
        <v/>
      </c>
      <c r="Y2767" t="str">
        <f t="shared" ca="1" si="131"/>
        <v/>
      </c>
    </row>
    <row r="2768" spans="1:25" x14ac:dyDescent="0.25">
      <c r="A2768">
        <v>1179</v>
      </c>
      <c r="B2768" t="s">
        <v>102</v>
      </c>
      <c r="C2768" t="s">
        <v>79</v>
      </c>
      <c r="D2768" t="s">
        <v>93</v>
      </c>
      <c r="E2768" t="s">
        <v>22</v>
      </c>
      <c r="F2768" t="s">
        <v>81</v>
      </c>
      <c r="G2768" t="s">
        <v>4808</v>
      </c>
      <c r="H2768" t="s">
        <v>35</v>
      </c>
      <c r="I2768" t="s">
        <v>2933</v>
      </c>
      <c r="J2768" s="49" t="s">
        <v>4809</v>
      </c>
      <c r="K2768" t="s">
        <v>82</v>
      </c>
      <c r="L2768" t="s">
        <v>83</v>
      </c>
      <c r="M2768" s="50">
        <v>42628</v>
      </c>
      <c r="N2768" s="50">
        <v>42628</v>
      </c>
      <c r="O2768" s="51">
        <v>0.5</v>
      </c>
      <c r="P2768" s="51">
        <v>0.5</v>
      </c>
      <c r="Q2768">
        <v>100</v>
      </c>
      <c r="R2768" s="49" t="s">
        <v>4810</v>
      </c>
      <c r="S2768" s="49" t="s">
        <v>4811</v>
      </c>
      <c r="T2768" t="s">
        <v>84</v>
      </c>
      <c r="U2768" t="s">
        <v>27</v>
      </c>
      <c r="V2768" t="s">
        <v>85</v>
      </c>
      <c r="W2768" t="str">
        <f t="shared" ca="1" si="129"/>
        <v/>
      </c>
      <c r="X2768" t="str">
        <f t="shared" si="130"/>
        <v/>
      </c>
      <c r="Y2768" t="str">
        <f t="shared" ca="1" si="131"/>
        <v/>
      </c>
    </row>
    <row r="2769" spans="1:25" x14ac:dyDescent="0.25">
      <c r="A2769">
        <v>1180</v>
      </c>
      <c r="B2769" t="s">
        <v>102</v>
      </c>
      <c r="C2769" t="s">
        <v>79</v>
      </c>
      <c r="D2769" t="s">
        <v>93</v>
      </c>
      <c r="E2769" t="s">
        <v>22</v>
      </c>
      <c r="F2769" t="s">
        <v>81</v>
      </c>
      <c r="G2769" t="s">
        <v>4812</v>
      </c>
      <c r="H2769" t="s">
        <v>35</v>
      </c>
      <c r="I2769" t="s">
        <v>2933</v>
      </c>
      <c r="J2769" s="49" t="s">
        <v>4813</v>
      </c>
      <c r="K2769" t="s">
        <v>82</v>
      </c>
      <c r="L2769" t="s">
        <v>83</v>
      </c>
      <c r="M2769" s="50">
        <v>42629</v>
      </c>
      <c r="N2769" s="50">
        <v>42629</v>
      </c>
      <c r="O2769" s="51">
        <v>0.5</v>
      </c>
      <c r="P2769" s="51">
        <v>0.5</v>
      </c>
      <c r="Q2769">
        <v>100</v>
      </c>
      <c r="R2769" s="49" t="s">
        <v>4814</v>
      </c>
      <c r="S2769" s="49" t="s">
        <v>4815</v>
      </c>
      <c r="T2769" t="s">
        <v>84</v>
      </c>
      <c r="U2769" t="s">
        <v>27</v>
      </c>
      <c r="V2769" t="s">
        <v>85</v>
      </c>
      <c r="W2769" t="str">
        <f t="shared" ca="1" si="129"/>
        <v/>
      </c>
      <c r="X2769" t="str">
        <f t="shared" si="130"/>
        <v/>
      </c>
      <c r="Y2769" t="str">
        <f t="shared" ca="1" si="131"/>
        <v/>
      </c>
    </row>
    <row r="2770" spans="1:25" x14ac:dyDescent="0.25">
      <c r="A2770">
        <v>1181</v>
      </c>
      <c r="B2770" t="s">
        <v>102</v>
      </c>
      <c r="C2770" t="s">
        <v>79</v>
      </c>
      <c r="D2770" t="s">
        <v>93</v>
      </c>
      <c r="E2770" t="s">
        <v>22</v>
      </c>
      <c r="F2770" t="s">
        <v>81</v>
      </c>
      <c r="G2770" t="s">
        <v>4816</v>
      </c>
      <c r="H2770" t="s">
        <v>35</v>
      </c>
      <c r="I2770" t="s">
        <v>2933</v>
      </c>
      <c r="J2770" s="49" t="s">
        <v>4817</v>
      </c>
      <c r="K2770" t="s">
        <v>82</v>
      </c>
      <c r="L2770" t="s">
        <v>83</v>
      </c>
      <c r="M2770" s="50">
        <v>42629</v>
      </c>
      <c r="N2770" s="50">
        <v>42629</v>
      </c>
      <c r="O2770" s="51">
        <v>0.5</v>
      </c>
      <c r="P2770" s="51">
        <v>1</v>
      </c>
      <c r="Q2770">
        <v>100</v>
      </c>
      <c r="R2770" s="49" t="s">
        <v>4818</v>
      </c>
      <c r="S2770" s="49" t="s">
        <v>4819</v>
      </c>
      <c r="T2770" t="s">
        <v>84</v>
      </c>
      <c r="U2770" t="s">
        <v>27</v>
      </c>
      <c r="V2770" t="s">
        <v>85</v>
      </c>
      <c r="W2770" t="str">
        <f t="shared" ca="1" si="129"/>
        <v/>
      </c>
      <c r="X2770" t="str">
        <f t="shared" si="130"/>
        <v/>
      </c>
      <c r="Y2770" t="str">
        <f t="shared" ca="1" si="131"/>
        <v/>
      </c>
    </row>
    <row r="2771" spans="1:25" x14ac:dyDescent="0.25">
      <c r="A2771">
        <v>1182</v>
      </c>
      <c r="B2771" t="s">
        <v>102</v>
      </c>
      <c r="C2771" t="s">
        <v>79</v>
      </c>
      <c r="D2771" t="s">
        <v>93</v>
      </c>
      <c r="E2771" t="s">
        <v>22</v>
      </c>
      <c r="F2771" t="s">
        <v>81</v>
      </c>
      <c r="G2771" t="s">
        <v>4820</v>
      </c>
      <c r="H2771" t="s">
        <v>35</v>
      </c>
      <c r="I2771" t="s">
        <v>2933</v>
      </c>
      <c r="J2771" s="49" t="s">
        <v>4821</v>
      </c>
      <c r="K2771" t="s">
        <v>82</v>
      </c>
      <c r="L2771" t="s">
        <v>83</v>
      </c>
      <c r="M2771" s="50">
        <v>42629</v>
      </c>
      <c r="N2771" s="50">
        <v>42629</v>
      </c>
      <c r="O2771" s="51">
        <v>0.5</v>
      </c>
      <c r="P2771" s="51">
        <v>0.5</v>
      </c>
      <c r="Q2771">
        <v>100</v>
      </c>
      <c r="R2771" s="49" t="s">
        <v>4822</v>
      </c>
      <c r="S2771" s="49" t="s">
        <v>4823</v>
      </c>
      <c r="T2771" t="s">
        <v>84</v>
      </c>
      <c r="U2771" t="s">
        <v>27</v>
      </c>
      <c r="V2771" t="s">
        <v>85</v>
      </c>
      <c r="W2771" t="str">
        <f t="shared" ca="1" si="129"/>
        <v/>
      </c>
      <c r="X2771" t="str">
        <f t="shared" si="130"/>
        <v/>
      </c>
      <c r="Y2771" t="str">
        <f t="shared" ca="1" si="131"/>
        <v/>
      </c>
    </row>
    <row r="2772" spans="1:25" x14ac:dyDescent="0.25">
      <c r="A2772">
        <v>1183</v>
      </c>
      <c r="B2772" t="s">
        <v>102</v>
      </c>
      <c r="C2772" t="s">
        <v>79</v>
      </c>
      <c r="D2772" t="s">
        <v>93</v>
      </c>
      <c r="E2772" t="s">
        <v>22</v>
      </c>
      <c r="F2772" t="s">
        <v>81</v>
      </c>
      <c r="G2772" t="s">
        <v>4824</v>
      </c>
      <c r="H2772" t="s">
        <v>35</v>
      </c>
      <c r="I2772" t="s">
        <v>2933</v>
      </c>
      <c r="J2772" s="49" t="s">
        <v>4825</v>
      </c>
      <c r="K2772" t="s">
        <v>82</v>
      </c>
      <c r="L2772" t="s">
        <v>83</v>
      </c>
      <c r="M2772" s="50">
        <v>42629</v>
      </c>
      <c r="N2772" s="50">
        <v>42629</v>
      </c>
      <c r="O2772" s="51">
        <v>0.5</v>
      </c>
      <c r="P2772" s="51">
        <v>0.5</v>
      </c>
      <c r="Q2772">
        <v>100</v>
      </c>
      <c r="R2772" s="49" t="s">
        <v>4826</v>
      </c>
      <c r="S2772" s="49" t="s">
        <v>4827</v>
      </c>
      <c r="T2772" t="s">
        <v>84</v>
      </c>
      <c r="U2772" t="s">
        <v>27</v>
      </c>
      <c r="V2772" t="s">
        <v>85</v>
      </c>
      <c r="W2772" t="str">
        <f t="shared" ca="1" si="129"/>
        <v/>
      </c>
      <c r="X2772" t="str">
        <f t="shared" si="130"/>
        <v/>
      </c>
      <c r="Y2772" t="str">
        <f t="shared" ca="1" si="131"/>
        <v/>
      </c>
    </row>
    <row r="2773" spans="1:25" x14ac:dyDescent="0.25">
      <c r="A2773">
        <v>1184</v>
      </c>
      <c r="B2773" t="s">
        <v>102</v>
      </c>
      <c r="C2773" t="s">
        <v>79</v>
      </c>
      <c r="D2773" t="s">
        <v>93</v>
      </c>
      <c r="E2773" t="s">
        <v>22</v>
      </c>
      <c r="F2773" t="s">
        <v>81</v>
      </c>
      <c r="G2773" t="s">
        <v>4828</v>
      </c>
      <c r="H2773" t="s">
        <v>35</v>
      </c>
      <c r="I2773" t="s">
        <v>2933</v>
      </c>
      <c r="J2773" s="49" t="s">
        <v>4829</v>
      </c>
      <c r="K2773" t="s">
        <v>82</v>
      </c>
      <c r="L2773" t="s">
        <v>83</v>
      </c>
      <c r="M2773" s="50">
        <v>42629</v>
      </c>
      <c r="N2773" s="50">
        <v>42629</v>
      </c>
      <c r="O2773" s="51">
        <v>0.5</v>
      </c>
      <c r="P2773" s="51">
        <v>0.5</v>
      </c>
      <c r="Q2773">
        <v>100</v>
      </c>
      <c r="R2773" s="49" t="s">
        <v>4830</v>
      </c>
      <c r="S2773" s="49" t="s">
        <v>4831</v>
      </c>
      <c r="T2773" t="s">
        <v>84</v>
      </c>
      <c r="U2773" t="s">
        <v>27</v>
      </c>
      <c r="V2773" t="s">
        <v>85</v>
      </c>
      <c r="W2773" t="str">
        <f t="shared" ca="1" si="129"/>
        <v/>
      </c>
      <c r="X2773" t="str">
        <f t="shared" si="130"/>
        <v/>
      </c>
      <c r="Y2773" t="str">
        <f t="shared" ca="1" si="131"/>
        <v/>
      </c>
    </row>
    <row r="2774" spans="1:25" x14ac:dyDescent="0.25">
      <c r="A2774">
        <v>1185</v>
      </c>
      <c r="B2774" t="s">
        <v>102</v>
      </c>
      <c r="C2774" t="s">
        <v>79</v>
      </c>
      <c r="D2774" t="s">
        <v>93</v>
      </c>
      <c r="E2774" t="s">
        <v>22</v>
      </c>
      <c r="F2774" t="s">
        <v>81</v>
      </c>
      <c r="G2774" t="s">
        <v>4832</v>
      </c>
      <c r="H2774" t="s">
        <v>35</v>
      </c>
      <c r="I2774" t="s">
        <v>2933</v>
      </c>
      <c r="J2774" s="49" t="s">
        <v>4833</v>
      </c>
      <c r="K2774" t="s">
        <v>82</v>
      </c>
      <c r="L2774" t="s">
        <v>83</v>
      </c>
      <c r="M2774" s="50">
        <v>42629</v>
      </c>
      <c r="N2774" s="50">
        <v>42629</v>
      </c>
      <c r="O2774" s="51">
        <v>0.5</v>
      </c>
      <c r="P2774" s="51">
        <v>0.5</v>
      </c>
      <c r="Q2774">
        <v>100</v>
      </c>
      <c r="R2774" s="49" t="s">
        <v>4834</v>
      </c>
      <c r="S2774" s="49" t="s">
        <v>4835</v>
      </c>
      <c r="T2774" t="s">
        <v>84</v>
      </c>
      <c r="U2774" t="s">
        <v>27</v>
      </c>
      <c r="V2774" t="s">
        <v>85</v>
      </c>
      <c r="W2774" t="str">
        <f t="shared" ca="1" si="129"/>
        <v/>
      </c>
      <c r="X2774" t="str">
        <f t="shared" si="130"/>
        <v/>
      </c>
      <c r="Y2774" t="str">
        <f t="shared" ca="1" si="131"/>
        <v/>
      </c>
    </row>
    <row r="2775" spans="1:25" x14ac:dyDescent="0.25">
      <c r="A2775">
        <v>1186</v>
      </c>
      <c r="B2775" t="s">
        <v>102</v>
      </c>
      <c r="C2775" t="s">
        <v>79</v>
      </c>
      <c r="D2775" t="s">
        <v>93</v>
      </c>
      <c r="E2775" t="s">
        <v>22</v>
      </c>
      <c r="F2775" t="s">
        <v>81</v>
      </c>
      <c r="G2775" t="s">
        <v>4836</v>
      </c>
      <c r="H2775" t="s">
        <v>35</v>
      </c>
      <c r="I2775" t="s">
        <v>2933</v>
      </c>
      <c r="J2775" s="49" t="s">
        <v>4837</v>
      </c>
      <c r="K2775" t="s">
        <v>82</v>
      </c>
      <c r="L2775" t="s">
        <v>83</v>
      </c>
      <c r="M2775" s="50">
        <v>42629</v>
      </c>
      <c r="N2775" s="50">
        <v>42629</v>
      </c>
      <c r="O2775" s="51">
        <v>0.5</v>
      </c>
      <c r="P2775" s="51">
        <v>0</v>
      </c>
      <c r="Q2775">
        <v>100</v>
      </c>
      <c r="R2775" s="49" t="s">
        <v>4838</v>
      </c>
      <c r="S2775" s="49" t="s">
        <v>4837</v>
      </c>
      <c r="T2775" t="s">
        <v>84</v>
      </c>
      <c r="U2775" t="s">
        <v>27</v>
      </c>
      <c r="V2775" t="s">
        <v>85</v>
      </c>
      <c r="W2775" t="str">
        <f t="shared" ca="1" si="129"/>
        <v/>
      </c>
      <c r="X2775" t="str">
        <f t="shared" si="130"/>
        <v/>
      </c>
      <c r="Y2775" t="str">
        <f t="shared" ca="1" si="131"/>
        <v/>
      </c>
    </row>
    <row r="2776" spans="1:25" x14ac:dyDescent="0.25">
      <c r="A2776">
        <v>1187</v>
      </c>
      <c r="B2776" t="s">
        <v>102</v>
      </c>
      <c r="C2776" t="s">
        <v>79</v>
      </c>
      <c r="D2776" t="s">
        <v>93</v>
      </c>
      <c r="E2776" t="s">
        <v>22</v>
      </c>
      <c r="F2776" t="s">
        <v>81</v>
      </c>
      <c r="G2776" t="s">
        <v>4839</v>
      </c>
      <c r="H2776" t="s">
        <v>35</v>
      </c>
      <c r="I2776" t="s">
        <v>2933</v>
      </c>
      <c r="J2776" s="49" t="s">
        <v>4840</v>
      </c>
      <c r="K2776" t="s">
        <v>82</v>
      </c>
      <c r="L2776" t="s">
        <v>83</v>
      </c>
      <c r="M2776" s="50">
        <v>42629</v>
      </c>
      <c r="N2776" s="50">
        <v>42629</v>
      </c>
      <c r="O2776" s="51">
        <v>0.5</v>
      </c>
      <c r="P2776" s="51">
        <v>0.5</v>
      </c>
      <c r="Q2776">
        <v>100</v>
      </c>
      <c r="R2776" s="49" t="s">
        <v>4841</v>
      </c>
      <c r="S2776" s="49" t="s">
        <v>4842</v>
      </c>
      <c r="T2776" t="s">
        <v>84</v>
      </c>
      <c r="U2776" t="s">
        <v>27</v>
      </c>
      <c r="V2776" t="s">
        <v>85</v>
      </c>
      <c r="W2776" t="str">
        <f t="shared" ca="1" si="129"/>
        <v/>
      </c>
      <c r="X2776" t="str">
        <f t="shared" si="130"/>
        <v/>
      </c>
      <c r="Y2776" t="str">
        <f t="shared" ca="1" si="131"/>
        <v/>
      </c>
    </row>
    <row r="2777" spans="1:25" x14ac:dyDescent="0.25">
      <c r="A2777">
        <v>1188</v>
      </c>
      <c r="B2777" t="s">
        <v>102</v>
      </c>
      <c r="C2777" t="s">
        <v>79</v>
      </c>
      <c r="D2777" t="s">
        <v>93</v>
      </c>
      <c r="E2777" t="s">
        <v>22</v>
      </c>
      <c r="F2777" t="s">
        <v>81</v>
      </c>
      <c r="G2777" t="s">
        <v>4843</v>
      </c>
      <c r="H2777" t="s">
        <v>35</v>
      </c>
      <c r="I2777" t="s">
        <v>2933</v>
      </c>
      <c r="J2777" s="49" t="s">
        <v>4844</v>
      </c>
      <c r="K2777" t="s">
        <v>82</v>
      </c>
      <c r="L2777" t="s">
        <v>83</v>
      </c>
      <c r="M2777" s="50">
        <v>42629</v>
      </c>
      <c r="N2777" s="50">
        <v>42629</v>
      </c>
      <c r="O2777" s="51">
        <v>0.5</v>
      </c>
      <c r="P2777" s="51">
        <v>0</v>
      </c>
      <c r="Q2777">
        <v>100</v>
      </c>
      <c r="R2777" s="49" t="s">
        <v>4845</v>
      </c>
      <c r="S2777" s="49" t="s">
        <v>4844</v>
      </c>
      <c r="T2777" t="s">
        <v>84</v>
      </c>
      <c r="U2777" t="s">
        <v>27</v>
      </c>
      <c r="V2777" t="s">
        <v>85</v>
      </c>
      <c r="W2777" t="str">
        <f t="shared" ca="1" si="129"/>
        <v/>
      </c>
      <c r="X2777" t="str">
        <f t="shared" si="130"/>
        <v/>
      </c>
      <c r="Y2777" t="str">
        <f t="shared" ca="1" si="131"/>
        <v/>
      </c>
    </row>
    <row r="2778" spans="1:25" x14ac:dyDescent="0.25">
      <c r="A2778">
        <v>1189</v>
      </c>
      <c r="B2778" t="s">
        <v>102</v>
      </c>
      <c r="C2778" t="s">
        <v>79</v>
      </c>
      <c r="D2778" t="s">
        <v>93</v>
      </c>
      <c r="E2778" t="s">
        <v>22</v>
      </c>
      <c r="F2778" t="s">
        <v>81</v>
      </c>
      <c r="G2778" t="s">
        <v>4846</v>
      </c>
      <c r="H2778" t="s">
        <v>35</v>
      </c>
      <c r="I2778" t="s">
        <v>2933</v>
      </c>
      <c r="J2778" s="49" t="s">
        <v>4847</v>
      </c>
      <c r="K2778" t="s">
        <v>82</v>
      </c>
      <c r="L2778" t="s">
        <v>83</v>
      </c>
      <c r="M2778" s="50">
        <v>42629</v>
      </c>
      <c r="N2778" s="50">
        <v>42629</v>
      </c>
      <c r="O2778" s="51">
        <v>0.5</v>
      </c>
      <c r="P2778" s="51">
        <v>0.5</v>
      </c>
      <c r="Q2778">
        <v>100</v>
      </c>
      <c r="R2778" s="49" t="s">
        <v>4848</v>
      </c>
      <c r="S2778" s="49" t="s">
        <v>4849</v>
      </c>
      <c r="T2778" t="s">
        <v>84</v>
      </c>
      <c r="U2778" t="s">
        <v>27</v>
      </c>
      <c r="V2778" t="s">
        <v>85</v>
      </c>
      <c r="W2778" t="str">
        <f t="shared" ca="1" si="129"/>
        <v/>
      </c>
      <c r="X2778" t="str">
        <f t="shared" si="130"/>
        <v/>
      </c>
      <c r="Y2778" t="str">
        <f t="shared" ca="1" si="131"/>
        <v/>
      </c>
    </row>
    <row r="2779" spans="1:25" x14ac:dyDescent="0.25">
      <c r="A2779">
        <v>1190</v>
      </c>
      <c r="B2779" t="s">
        <v>102</v>
      </c>
      <c r="C2779" t="s">
        <v>79</v>
      </c>
      <c r="D2779" t="s">
        <v>93</v>
      </c>
      <c r="E2779" t="s">
        <v>22</v>
      </c>
      <c r="F2779" t="s">
        <v>81</v>
      </c>
      <c r="G2779" t="s">
        <v>4850</v>
      </c>
      <c r="H2779" t="s">
        <v>35</v>
      </c>
      <c r="I2779" t="s">
        <v>2933</v>
      </c>
      <c r="J2779" s="49" t="s">
        <v>4851</v>
      </c>
      <c r="K2779" t="s">
        <v>82</v>
      </c>
      <c r="L2779" t="s">
        <v>83</v>
      </c>
      <c r="M2779" s="50">
        <v>42629</v>
      </c>
      <c r="N2779" s="50">
        <v>42629</v>
      </c>
      <c r="O2779" s="51">
        <v>0.5</v>
      </c>
      <c r="P2779" s="51">
        <v>0.5</v>
      </c>
      <c r="Q2779">
        <v>100</v>
      </c>
      <c r="R2779" s="49" t="s">
        <v>4852</v>
      </c>
      <c r="S2779" s="49" t="s">
        <v>4853</v>
      </c>
      <c r="T2779" t="s">
        <v>84</v>
      </c>
      <c r="U2779" t="s">
        <v>27</v>
      </c>
      <c r="V2779" t="s">
        <v>85</v>
      </c>
      <c r="W2779" t="str">
        <f t="shared" ca="1" si="129"/>
        <v/>
      </c>
      <c r="X2779" t="str">
        <f t="shared" si="130"/>
        <v/>
      </c>
      <c r="Y2779" t="str">
        <f t="shared" ca="1" si="131"/>
        <v/>
      </c>
    </row>
    <row r="2780" spans="1:25" x14ac:dyDescent="0.25">
      <c r="A2780">
        <v>1191</v>
      </c>
      <c r="B2780" t="s">
        <v>102</v>
      </c>
      <c r="C2780" t="s">
        <v>79</v>
      </c>
      <c r="D2780" t="s">
        <v>93</v>
      </c>
      <c r="E2780" t="s">
        <v>22</v>
      </c>
      <c r="F2780" t="s">
        <v>81</v>
      </c>
      <c r="G2780" t="s">
        <v>4854</v>
      </c>
      <c r="H2780" t="s">
        <v>35</v>
      </c>
      <c r="I2780" t="s">
        <v>2933</v>
      </c>
      <c r="J2780" s="49" t="s">
        <v>4855</v>
      </c>
      <c r="K2780" t="s">
        <v>82</v>
      </c>
      <c r="L2780" t="s">
        <v>83</v>
      </c>
      <c r="M2780" s="50">
        <v>42629</v>
      </c>
      <c r="N2780" s="50">
        <v>42629</v>
      </c>
      <c r="O2780" s="51">
        <v>0.5</v>
      </c>
      <c r="P2780" s="51">
        <v>0.5</v>
      </c>
      <c r="Q2780">
        <v>100</v>
      </c>
      <c r="R2780" s="49" t="s">
        <v>4856</v>
      </c>
      <c r="S2780" s="49" t="s">
        <v>4857</v>
      </c>
      <c r="T2780" t="s">
        <v>84</v>
      </c>
      <c r="U2780" t="s">
        <v>27</v>
      </c>
      <c r="V2780" t="s">
        <v>85</v>
      </c>
      <c r="W2780" t="str">
        <f t="shared" ca="1" si="129"/>
        <v/>
      </c>
      <c r="X2780" t="str">
        <f t="shared" si="130"/>
        <v/>
      </c>
      <c r="Y2780" t="str">
        <f t="shared" ca="1" si="131"/>
        <v/>
      </c>
    </row>
    <row r="2781" spans="1:25" x14ac:dyDescent="0.25">
      <c r="A2781">
        <v>1192</v>
      </c>
      <c r="B2781" t="s">
        <v>102</v>
      </c>
      <c r="C2781" t="s">
        <v>79</v>
      </c>
      <c r="D2781" t="s">
        <v>93</v>
      </c>
      <c r="E2781" t="s">
        <v>22</v>
      </c>
      <c r="F2781" t="s">
        <v>81</v>
      </c>
      <c r="G2781" t="s">
        <v>4858</v>
      </c>
      <c r="H2781" t="s">
        <v>35</v>
      </c>
      <c r="I2781" t="s">
        <v>2933</v>
      </c>
      <c r="J2781" s="49" t="s">
        <v>4859</v>
      </c>
      <c r="K2781" t="s">
        <v>82</v>
      </c>
      <c r="L2781" t="s">
        <v>83</v>
      </c>
      <c r="M2781" s="50">
        <v>42629</v>
      </c>
      <c r="N2781" s="50">
        <v>42629</v>
      </c>
      <c r="O2781" s="51">
        <v>0.5</v>
      </c>
      <c r="P2781" s="51">
        <v>0.5</v>
      </c>
      <c r="Q2781">
        <v>100</v>
      </c>
      <c r="R2781" s="49" t="s">
        <v>4860</v>
      </c>
      <c r="S2781" s="49" t="s">
        <v>4861</v>
      </c>
      <c r="T2781" t="s">
        <v>84</v>
      </c>
      <c r="U2781" t="s">
        <v>27</v>
      </c>
      <c r="V2781" t="s">
        <v>85</v>
      </c>
      <c r="W2781" t="str">
        <f t="shared" ca="1" si="129"/>
        <v/>
      </c>
      <c r="X2781" t="str">
        <f t="shared" si="130"/>
        <v/>
      </c>
      <c r="Y2781" t="str">
        <f t="shared" ca="1" si="131"/>
        <v/>
      </c>
    </row>
    <row r="2782" spans="1:25" x14ac:dyDescent="0.25">
      <c r="A2782">
        <v>1193</v>
      </c>
      <c r="B2782" t="s">
        <v>102</v>
      </c>
      <c r="C2782" t="s">
        <v>79</v>
      </c>
      <c r="D2782" t="s">
        <v>93</v>
      </c>
      <c r="E2782" t="s">
        <v>22</v>
      </c>
      <c r="F2782" t="s">
        <v>81</v>
      </c>
      <c r="G2782" t="s">
        <v>4862</v>
      </c>
      <c r="H2782" t="s">
        <v>35</v>
      </c>
      <c r="I2782" t="s">
        <v>2933</v>
      </c>
      <c r="J2782" s="49" t="s">
        <v>4863</v>
      </c>
      <c r="K2782" t="s">
        <v>82</v>
      </c>
      <c r="L2782" t="s">
        <v>83</v>
      </c>
      <c r="M2782" s="50">
        <v>42629</v>
      </c>
      <c r="N2782" s="50">
        <v>42629</v>
      </c>
      <c r="O2782" s="51">
        <v>0.5</v>
      </c>
      <c r="P2782" s="51">
        <v>0.5</v>
      </c>
      <c r="Q2782">
        <v>100</v>
      </c>
      <c r="R2782" s="49" t="s">
        <v>4864</v>
      </c>
      <c r="S2782" s="49" t="s">
        <v>4865</v>
      </c>
      <c r="T2782" t="s">
        <v>84</v>
      </c>
      <c r="U2782" t="s">
        <v>27</v>
      </c>
      <c r="V2782" t="s">
        <v>85</v>
      </c>
      <c r="W2782" t="str">
        <f t="shared" ca="1" si="129"/>
        <v/>
      </c>
      <c r="X2782" t="str">
        <f t="shared" si="130"/>
        <v/>
      </c>
      <c r="Y2782" t="str">
        <f t="shared" ca="1" si="131"/>
        <v/>
      </c>
    </row>
    <row r="2783" spans="1:25" x14ac:dyDescent="0.25">
      <c r="A2783">
        <v>1194</v>
      </c>
      <c r="B2783" t="s">
        <v>102</v>
      </c>
      <c r="C2783" t="s">
        <v>79</v>
      </c>
      <c r="D2783" t="s">
        <v>93</v>
      </c>
      <c r="E2783" t="s">
        <v>22</v>
      </c>
      <c r="F2783" t="s">
        <v>81</v>
      </c>
      <c r="G2783" t="s">
        <v>4866</v>
      </c>
      <c r="H2783" t="s">
        <v>35</v>
      </c>
      <c r="I2783" t="s">
        <v>2933</v>
      </c>
      <c r="J2783" s="49" t="s">
        <v>4867</v>
      </c>
      <c r="K2783" t="s">
        <v>82</v>
      </c>
      <c r="L2783" t="s">
        <v>83</v>
      </c>
      <c r="M2783" s="50">
        <v>42629</v>
      </c>
      <c r="N2783" s="50">
        <v>42629</v>
      </c>
      <c r="O2783" s="51">
        <v>0.5</v>
      </c>
      <c r="P2783" s="51">
        <v>1</v>
      </c>
      <c r="Q2783">
        <v>100</v>
      </c>
      <c r="R2783" s="49" t="s">
        <v>4868</v>
      </c>
      <c r="S2783" s="49" t="s">
        <v>4869</v>
      </c>
      <c r="T2783" t="s">
        <v>84</v>
      </c>
      <c r="U2783" t="s">
        <v>27</v>
      </c>
      <c r="V2783" t="s">
        <v>85</v>
      </c>
      <c r="W2783" t="str">
        <f t="shared" ca="1" si="129"/>
        <v/>
      </c>
      <c r="X2783" t="str">
        <f t="shared" si="130"/>
        <v/>
      </c>
      <c r="Y2783" t="str">
        <f t="shared" ca="1" si="131"/>
        <v/>
      </c>
    </row>
    <row r="2784" spans="1:25" x14ac:dyDescent="0.25">
      <c r="A2784">
        <v>1195</v>
      </c>
      <c r="B2784" t="s">
        <v>102</v>
      </c>
      <c r="C2784" t="s">
        <v>79</v>
      </c>
      <c r="D2784" t="s">
        <v>93</v>
      </c>
      <c r="E2784" t="s">
        <v>22</v>
      </c>
      <c r="F2784" t="s">
        <v>81</v>
      </c>
      <c r="G2784" t="s">
        <v>4870</v>
      </c>
      <c r="H2784" t="s">
        <v>35</v>
      </c>
      <c r="I2784" t="s">
        <v>2933</v>
      </c>
      <c r="J2784" s="49" t="s">
        <v>4871</v>
      </c>
      <c r="K2784" t="s">
        <v>82</v>
      </c>
      <c r="L2784" t="s">
        <v>83</v>
      </c>
      <c r="M2784" s="50">
        <v>42629</v>
      </c>
      <c r="N2784" s="50">
        <v>42629</v>
      </c>
      <c r="O2784" s="51">
        <v>0.5</v>
      </c>
      <c r="P2784" s="51">
        <v>0.5</v>
      </c>
      <c r="Q2784">
        <v>100</v>
      </c>
      <c r="R2784" s="49" t="s">
        <v>4872</v>
      </c>
      <c r="S2784" s="49" t="s">
        <v>4873</v>
      </c>
      <c r="T2784" t="s">
        <v>84</v>
      </c>
      <c r="U2784" t="s">
        <v>27</v>
      </c>
      <c r="V2784" t="s">
        <v>85</v>
      </c>
      <c r="W2784" t="str">
        <f t="shared" ca="1" si="129"/>
        <v/>
      </c>
      <c r="X2784" t="str">
        <f t="shared" si="130"/>
        <v/>
      </c>
      <c r="Y2784" t="str">
        <f t="shared" ca="1" si="131"/>
        <v/>
      </c>
    </row>
    <row r="2785" spans="1:25" x14ac:dyDescent="0.25">
      <c r="A2785">
        <v>1196</v>
      </c>
      <c r="B2785" t="s">
        <v>102</v>
      </c>
      <c r="C2785" t="s">
        <v>79</v>
      </c>
      <c r="D2785" t="s">
        <v>93</v>
      </c>
      <c r="E2785" t="s">
        <v>22</v>
      </c>
      <c r="F2785" t="s">
        <v>81</v>
      </c>
      <c r="G2785" t="s">
        <v>4874</v>
      </c>
      <c r="H2785" t="s">
        <v>35</v>
      </c>
      <c r="I2785" t="s">
        <v>2933</v>
      </c>
      <c r="J2785" s="49" t="s">
        <v>4875</v>
      </c>
      <c r="K2785" t="s">
        <v>82</v>
      </c>
      <c r="L2785" t="s">
        <v>83</v>
      </c>
      <c r="M2785" s="50">
        <v>42632</v>
      </c>
      <c r="N2785" s="50">
        <v>42632</v>
      </c>
      <c r="O2785" s="51">
        <v>0.5</v>
      </c>
      <c r="P2785" s="51">
        <v>0.5</v>
      </c>
      <c r="Q2785">
        <v>100</v>
      </c>
      <c r="R2785" s="49" t="s">
        <v>4876</v>
      </c>
      <c r="S2785" s="49" t="s">
        <v>4877</v>
      </c>
      <c r="T2785" t="s">
        <v>84</v>
      </c>
      <c r="U2785" t="s">
        <v>27</v>
      </c>
      <c r="V2785" t="s">
        <v>85</v>
      </c>
      <c r="W2785" t="str">
        <f t="shared" ca="1" si="129"/>
        <v/>
      </c>
      <c r="X2785" t="str">
        <f t="shared" si="130"/>
        <v/>
      </c>
      <c r="Y2785" t="str">
        <f t="shared" ca="1" si="131"/>
        <v/>
      </c>
    </row>
    <row r="2786" spans="1:25" x14ac:dyDescent="0.25">
      <c r="A2786">
        <v>1197</v>
      </c>
      <c r="B2786" t="s">
        <v>102</v>
      </c>
      <c r="C2786" t="s">
        <v>79</v>
      </c>
      <c r="D2786" t="s">
        <v>93</v>
      </c>
      <c r="E2786" t="s">
        <v>22</v>
      </c>
      <c r="F2786" t="s">
        <v>81</v>
      </c>
      <c r="G2786" t="s">
        <v>4878</v>
      </c>
      <c r="H2786" t="s">
        <v>35</v>
      </c>
      <c r="I2786" t="s">
        <v>2933</v>
      </c>
      <c r="J2786" s="49" t="s">
        <v>4879</v>
      </c>
      <c r="K2786" t="s">
        <v>82</v>
      </c>
      <c r="L2786" t="s">
        <v>83</v>
      </c>
      <c r="M2786" s="50">
        <v>42632</v>
      </c>
      <c r="N2786" s="50">
        <v>42632</v>
      </c>
      <c r="O2786" s="51">
        <v>0.5</v>
      </c>
      <c r="P2786" s="51">
        <v>0</v>
      </c>
      <c r="Q2786">
        <v>100</v>
      </c>
      <c r="R2786" s="49" t="s">
        <v>4880</v>
      </c>
      <c r="S2786" s="49" t="s">
        <v>4879</v>
      </c>
      <c r="T2786" t="s">
        <v>84</v>
      </c>
      <c r="U2786" t="s">
        <v>27</v>
      </c>
      <c r="V2786" t="s">
        <v>85</v>
      </c>
      <c r="W2786" t="str">
        <f t="shared" ca="1" si="129"/>
        <v/>
      </c>
      <c r="X2786" t="str">
        <f t="shared" si="130"/>
        <v/>
      </c>
      <c r="Y2786" t="str">
        <f t="shared" ca="1" si="131"/>
        <v/>
      </c>
    </row>
    <row r="2787" spans="1:25" x14ac:dyDescent="0.25">
      <c r="A2787">
        <v>1198</v>
      </c>
      <c r="B2787" t="s">
        <v>102</v>
      </c>
      <c r="C2787" t="s">
        <v>79</v>
      </c>
      <c r="D2787" t="s">
        <v>93</v>
      </c>
      <c r="E2787" t="s">
        <v>22</v>
      </c>
      <c r="F2787" t="s">
        <v>81</v>
      </c>
      <c r="G2787" t="s">
        <v>4881</v>
      </c>
      <c r="H2787" t="s">
        <v>35</v>
      </c>
      <c r="I2787" t="s">
        <v>2933</v>
      </c>
      <c r="J2787" s="49" t="s">
        <v>833</v>
      </c>
      <c r="K2787" t="s">
        <v>82</v>
      </c>
      <c r="L2787" t="s">
        <v>83</v>
      </c>
      <c r="M2787" s="50">
        <v>42632</v>
      </c>
      <c r="N2787" s="50">
        <v>42632</v>
      </c>
      <c r="O2787" s="51">
        <v>0.5</v>
      </c>
      <c r="P2787" s="51">
        <v>0.5</v>
      </c>
      <c r="Q2787">
        <v>100</v>
      </c>
      <c r="R2787" s="49" t="s">
        <v>4882</v>
      </c>
      <c r="S2787" s="49" t="s">
        <v>4883</v>
      </c>
      <c r="T2787" t="s">
        <v>84</v>
      </c>
      <c r="U2787" t="s">
        <v>27</v>
      </c>
      <c r="V2787" t="s">
        <v>85</v>
      </c>
      <c r="W2787" t="str">
        <f t="shared" ca="1" si="129"/>
        <v/>
      </c>
      <c r="X2787" t="str">
        <f t="shared" si="130"/>
        <v/>
      </c>
      <c r="Y2787" t="str">
        <f t="shared" ca="1" si="131"/>
        <v/>
      </c>
    </row>
    <row r="2788" spans="1:25" x14ac:dyDescent="0.25">
      <c r="A2788">
        <v>1199</v>
      </c>
      <c r="B2788" t="s">
        <v>102</v>
      </c>
      <c r="C2788" t="s">
        <v>79</v>
      </c>
      <c r="D2788" t="s">
        <v>93</v>
      </c>
      <c r="E2788" t="s">
        <v>22</v>
      </c>
      <c r="F2788" t="s">
        <v>81</v>
      </c>
      <c r="G2788" t="s">
        <v>4884</v>
      </c>
      <c r="H2788" t="s">
        <v>35</v>
      </c>
      <c r="I2788" t="s">
        <v>2933</v>
      </c>
      <c r="J2788" s="49" t="s">
        <v>4885</v>
      </c>
      <c r="K2788" t="s">
        <v>82</v>
      </c>
      <c r="L2788" t="s">
        <v>83</v>
      </c>
      <c r="M2788" s="50">
        <v>42632</v>
      </c>
      <c r="N2788" s="50">
        <v>42632</v>
      </c>
      <c r="O2788" s="51">
        <v>0.5</v>
      </c>
      <c r="P2788" s="51">
        <v>0.5</v>
      </c>
      <c r="Q2788">
        <v>100</v>
      </c>
      <c r="R2788" s="49" t="s">
        <v>4886</v>
      </c>
      <c r="S2788" s="49" t="s">
        <v>4887</v>
      </c>
      <c r="T2788" t="s">
        <v>84</v>
      </c>
      <c r="U2788" t="s">
        <v>27</v>
      </c>
      <c r="V2788" t="s">
        <v>85</v>
      </c>
      <c r="W2788" t="str">
        <f t="shared" ca="1" si="129"/>
        <v/>
      </c>
      <c r="X2788" t="str">
        <f t="shared" si="130"/>
        <v/>
      </c>
      <c r="Y2788" t="str">
        <f t="shared" ca="1" si="131"/>
        <v/>
      </c>
    </row>
    <row r="2789" spans="1:25" x14ac:dyDescent="0.25">
      <c r="A2789">
        <v>1200</v>
      </c>
      <c r="B2789" t="s">
        <v>102</v>
      </c>
      <c r="C2789" t="s">
        <v>79</v>
      </c>
      <c r="D2789" t="s">
        <v>93</v>
      </c>
      <c r="E2789" t="s">
        <v>22</v>
      </c>
      <c r="F2789" t="s">
        <v>81</v>
      </c>
      <c r="G2789" t="s">
        <v>4888</v>
      </c>
      <c r="H2789" t="s">
        <v>35</v>
      </c>
      <c r="I2789" t="s">
        <v>2933</v>
      </c>
      <c r="J2789" s="49" t="s">
        <v>4889</v>
      </c>
      <c r="K2789" t="s">
        <v>82</v>
      </c>
      <c r="L2789" t="s">
        <v>83</v>
      </c>
      <c r="M2789" s="50">
        <v>42632</v>
      </c>
      <c r="N2789" s="50">
        <v>42632</v>
      </c>
      <c r="O2789" s="51">
        <v>0.5</v>
      </c>
      <c r="P2789" s="51">
        <v>0.5</v>
      </c>
      <c r="Q2789">
        <v>100</v>
      </c>
      <c r="R2789" s="49" t="s">
        <v>4890</v>
      </c>
      <c r="S2789" s="49" t="s">
        <v>4891</v>
      </c>
      <c r="T2789" t="s">
        <v>84</v>
      </c>
      <c r="U2789" t="s">
        <v>27</v>
      </c>
      <c r="V2789" t="s">
        <v>85</v>
      </c>
      <c r="W2789" t="str">
        <f t="shared" ca="1" si="129"/>
        <v/>
      </c>
      <c r="X2789" t="str">
        <f t="shared" si="130"/>
        <v/>
      </c>
      <c r="Y2789" t="str">
        <f t="shared" ca="1" si="131"/>
        <v/>
      </c>
    </row>
    <row r="2790" spans="1:25" x14ac:dyDescent="0.25">
      <c r="A2790">
        <v>1201</v>
      </c>
      <c r="B2790" t="s">
        <v>102</v>
      </c>
      <c r="C2790" t="s">
        <v>79</v>
      </c>
      <c r="D2790" t="s">
        <v>93</v>
      </c>
      <c r="E2790" t="s">
        <v>22</v>
      </c>
      <c r="F2790" t="s">
        <v>81</v>
      </c>
      <c r="G2790" t="s">
        <v>4892</v>
      </c>
      <c r="H2790" t="s">
        <v>35</v>
      </c>
      <c r="I2790" t="s">
        <v>2933</v>
      </c>
      <c r="J2790" s="49" t="s">
        <v>4893</v>
      </c>
      <c r="K2790" t="s">
        <v>82</v>
      </c>
      <c r="L2790" t="s">
        <v>83</v>
      </c>
      <c r="M2790" s="50">
        <v>42632</v>
      </c>
      <c r="N2790" s="50">
        <v>42632</v>
      </c>
      <c r="O2790" s="51">
        <v>0.5</v>
      </c>
      <c r="P2790" s="51">
        <v>0.5</v>
      </c>
      <c r="Q2790">
        <v>100</v>
      </c>
      <c r="R2790" s="49" t="s">
        <v>4894</v>
      </c>
      <c r="S2790" s="49" t="s">
        <v>4895</v>
      </c>
      <c r="T2790" t="s">
        <v>84</v>
      </c>
      <c r="U2790" t="s">
        <v>27</v>
      </c>
      <c r="V2790" t="s">
        <v>85</v>
      </c>
      <c r="W2790" t="str">
        <f t="shared" ca="1" si="129"/>
        <v/>
      </c>
      <c r="X2790" t="str">
        <f t="shared" si="130"/>
        <v/>
      </c>
      <c r="Y2790" t="str">
        <f t="shared" ca="1" si="131"/>
        <v/>
      </c>
    </row>
    <row r="2791" spans="1:25" x14ac:dyDescent="0.25">
      <c r="A2791">
        <v>1202</v>
      </c>
      <c r="B2791" t="s">
        <v>102</v>
      </c>
      <c r="C2791" t="s">
        <v>79</v>
      </c>
      <c r="D2791" t="s">
        <v>93</v>
      </c>
      <c r="E2791" t="s">
        <v>22</v>
      </c>
      <c r="F2791" t="s">
        <v>81</v>
      </c>
      <c r="G2791" t="s">
        <v>4896</v>
      </c>
      <c r="H2791" t="s">
        <v>35</v>
      </c>
      <c r="I2791" t="s">
        <v>2933</v>
      </c>
      <c r="J2791" s="49" t="s">
        <v>4897</v>
      </c>
      <c r="K2791" t="s">
        <v>82</v>
      </c>
      <c r="L2791" t="s">
        <v>83</v>
      </c>
      <c r="M2791" s="50">
        <v>42632</v>
      </c>
      <c r="N2791" s="50">
        <v>42632</v>
      </c>
      <c r="O2791" s="51">
        <v>0.5</v>
      </c>
      <c r="P2791" s="51">
        <v>0.5</v>
      </c>
      <c r="Q2791">
        <v>100</v>
      </c>
      <c r="R2791" s="49" t="s">
        <v>4898</v>
      </c>
      <c r="S2791" s="49" t="s">
        <v>4899</v>
      </c>
      <c r="T2791" t="s">
        <v>84</v>
      </c>
      <c r="U2791" t="s">
        <v>27</v>
      </c>
      <c r="V2791" t="s">
        <v>85</v>
      </c>
      <c r="W2791" t="str">
        <f t="shared" ca="1" si="129"/>
        <v/>
      </c>
      <c r="X2791" t="str">
        <f t="shared" si="130"/>
        <v/>
      </c>
      <c r="Y2791" t="str">
        <f t="shared" ca="1" si="131"/>
        <v/>
      </c>
    </row>
    <row r="2792" spans="1:25" x14ac:dyDescent="0.25">
      <c r="A2792">
        <v>1203</v>
      </c>
      <c r="B2792" t="s">
        <v>102</v>
      </c>
      <c r="C2792" t="s">
        <v>79</v>
      </c>
      <c r="D2792" t="s">
        <v>93</v>
      </c>
      <c r="E2792" t="s">
        <v>22</v>
      </c>
      <c r="F2792" t="s">
        <v>81</v>
      </c>
      <c r="G2792" t="s">
        <v>4900</v>
      </c>
      <c r="H2792" t="s">
        <v>35</v>
      </c>
      <c r="I2792" t="s">
        <v>2933</v>
      </c>
      <c r="J2792" s="49" t="s">
        <v>4901</v>
      </c>
      <c r="K2792" t="s">
        <v>82</v>
      </c>
      <c r="L2792" t="s">
        <v>83</v>
      </c>
      <c r="M2792" s="50">
        <v>42632</v>
      </c>
      <c r="N2792" s="50">
        <v>42632</v>
      </c>
      <c r="O2792" s="51">
        <v>0.5</v>
      </c>
      <c r="P2792" s="51">
        <v>0.5</v>
      </c>
      <c r="Q2792">
        <v>100</v>
      </c>
      <c r="R2792" s="49" t="s">
        <v>4902</v>
      </c>
      <c r="S2792" s="49" t="s">
        <v>4903</v>
      </c>
      <c r="T2792" t="s">
        <v>84</v>
      </c>
      <c r="U2792" t="s">
        <v>27</v>
      </c>
      <c r="V2792" t="s">
        <v>85</v>
      </c>
      <c r="W2792" t="str">
        <f t="shared" ca="1" si="129"/>
        <v/>
      </c>
      <c r="X2792" t="str">
        <f t="shared" si="130"/>
        <v/>
      </c>
      <c r="Y2792" t="str">
        <f t="shared" ca="1" si="131"/>
        <v/>
      </c>
    </row>
    <row r="2793" spans="1:25" x14ac:dyDescent="0.25">
      <c r="A2793">
        <v>1204</v>
      </c>
      <c r="B2793" t="s">
        <v>102</v>
      </c>
      <c r="C2793" t="s">
        <v>79</v>
      </c>
      <c r="D2793" t="s">
        <v>93</v>
      </c>
      <c r="E2793" t="s">
        <v>22</v>
      </c>
      <c r="F2793" t="s">
        <v>81</v>
      </c>
      <c r="G2793" t="s">
        <v>4904</v>
      </c>
      <c r="H2793" t="s">
        <v>35</v>
      </c>
      <c r="I2793" t="s">
        <v>2933</v>
      </c>
      <c r="J2793" s="49" t="s">
        <v>4905</v>
      </c>
      <c r="K2793" t="s">
        <v>82</v>
      </c>
      <c r="L2793" t="s">
        <v>83</v>
      </c>
      <c r="M2793" s="50">
        <v>42632</v>
      </c>
      <c r="N2793" s="50">
        <v>42632</v>
      </c>
      <c r="O2793" s="51">
        <v>0.5</v>
      </c>
      <c r="P2793" s="51">
        <v>0.5</v>
      </c>
      <c r="Q2793">
        <v>100</v>
      </c>
      <c r="R2793" s="49" t="s">
        <v>4906</v>
      </c>
      <c r="S2793" s="49" t="s">
        <v>4907</v>
      </c>
      <c r="T2793" t="s">
        <v>84</v>
      </c>
      <c r="U2793" t="s">
        <v>27</v>
      </c>
      <c r="V2793" t="s">
        <v>85</v>
      </c>
      <c r="W2793" t="str">
        <f t="shared" ca="1" si="129"/>
        <v/>
      </c>
      <c r="X2793" t="str">
        <f t="shared" si="130"/>
        <v/>
      </c>
      <c r="Y2793" t="str">
        <f t="shared" ca="1" si="131"/>
        <v/>
      </c>
    </row>
    <row r="2794" spans="1:25" x14ac:dyDescent="0.25">
      <c r="A2794">
        <v>1205</v>
      </c>
      <c r="B2794" t="s">
        <v>102</v>
      </c>
      <c r="C2794" t="s">
        <v>79</v>
      </c>
      <c r="D2794" t="s">
        <v>93</v>
      </c>
      <c r="E2794" t="s">
        <v>22</v>
      </c>
      <c r="F2794" t="s">
        <v>81</v>
      </c>
      <c r="G2794" t="s">
        <v>4908</v>
      </c>
      <c r="H2794" t="s">
        <v>35</v>
      </c>
      <c r="I2794" t="s">
        <v>2933</v>
      </c>
      <c r="J2794" s="49" t="s">
        <v>4909</v>
      </c>
      <c r="K2794" t="s">
        <v>82</v>
      </c>
      <c r="L2794" t="s">
        <v>83</v>
      </c>
      <c r="M2794" s="50">
        <v>42632</v>
      </c>
      <c r="N2794" s="50">
        <v>42632</v>
      </c>
      <c r="O2794" s="51">
        <v>0.5</v>
      </c>
      <c r="P2794" s="51">
        <v>0</v>
      </c>
      <c r="Q2794">
        <v>100</v>
      </c>
      <c r="R2794" s="49" t="s">
        <v>4910</v>
      </c>
      <c r="S2794" s="49" t="s">
        <v>4909</v>
      </c>
      <c r="T2794" t="s">
        <v>84</v>
      </c>
      <c r="U2794" t="s">
        <v>27</v>
      </c>
      <c r="V2794" t="s">
        <v>85</v>
      </c>
      <c r="W2794" t="str">
        <f t="shared" ca="1" si="129"/>
        <v/>
      </c>
      <c r="X2794" t="str">
        <f t="shared" si="130"/>
        <v/>
      </c>
      <c r="Y2794" t="str">
        <f t="shared" ca="1" si="131"/>
        <v/>
      </c>
    </row>
    <row r="2795" spans="1:25" x14ac:dyDescent="0.25">
      <c r="A2795">
        <v>1206</v>
      </c>
      <c r="B2795" t="s">
        <v>102</v>
      </c>
      <c r="C2795" t="s">
        <v>79</v>
      </c>
      <c r="D2795" t="s">
        <v>93</v>
      </c>
      <c r="E2795" t="s">
        <v>22</v>
      </c>
      <c r="F2795" t="s">
        <v>81</v>
      </c>
      <c r="G2795" t="s">
        <v>4911</v>
      </c>
      <c r="H2795" t="s">
        <v>35</v>
      </c>
      <c r="I2795" t="s">
        <v>2933</v>
      </c>
      <c r="J2795" s="49" t="s">
        <v>4912</v>
      </c>
      <c r="K2795" t="s">
        <v>82</v>
      </c>
      <c r="L2795" t="s">
        <v>83</v>
      </c>
      <c r="M2795" s="50">
        <v>42632</v>
      </c>
      <c r="N2795" s="50">
        <v>42632</v>
      </c>
      <c r="O2795" s="51">
        <v>0.5</v>
      </c>
      <c r="P2795" s="51">
        <v>0</v>
      </c>
      <c r="Q2795">
        <v>100</v>
      </c>
      <c r="R2795" s="49" t="s">
        <v>4913</v>
      </c>
      <c r="S2795" s="49" t="s">
        <v>4912</v>
      </c>
      <c r="T2795" t="s">
        <v>84</v>
      </c>
      <c r="U2795" t="s">
        <v>27</v>
      </c>
      <c r="V2795" t="s">
        <v>85</v>
      </c>
      <c r="W2795" t="str">
        <f t="shared" ca="1" si="129"/>
        <v/>
      </c>
      <c r="X2795" t="str">
        <f t="shared" si="130"/>
        <v/>
      </c>
      <c r="Y2795" t="str">
        <f t="shared" ca="1" si="131"/>
        <v/>
      </c>
    </row>
    <row r="2796" spans="1:25" x14ac:dyDescent="0.25">
      <c r="A2796">
        <v>1207</v>
      </c>
      <c r="B2796" t="s">
        <v>102</v>
      </c>
      <c r="C2796" t="s">
        <v>79</v>
      </c>
      <c r="D2796" t="s">
        <v>93</v>
      </c>
      <c r="E2796" t="s">
        <v>22</v>
      </c>
      <c r="F2796" t="s">
        <v>81</v>
      </c>
      <c r="G2796" t="s">
        <v>4914</v>
      </c>
      <c r="H2796" t="s">
        <v>35</v>
      </c>
      <c r="I2796" t="s">
        <v>2933</v>
      </c>
      <c r="J2796" s="49" t="s">
        <v>4915</v>
      </c>
      <c r="K2796" t="s">
        <v>82</v>
      </c>
      <c r="L2796" t="s">
        <v>83</v>
      </c>
      <c r="M2796" s="50">
        <v>42632</v>
      </c>
      <c r="N2796" s="50">
        <v>42632</v>
      </c>
      <c r="O2796" s="51">
        <v>0.5</v>
      </c>
      <c r="P2796" s="51">
        <v>0</v>
      </c>
      <c r="Q2796">
        <v>100</v>
      </c>
      <c r="R2796" s="49" t="s">
        <v>4916</v>
      </c>
      <c r="S2796" s="49" t="s">
        <v>4915</v>
      </c>
      <c r="T2796" t="s">
        <v>84</v>
      </c>
      <c r="U2796" t="s">
        <v>27</v>
      </c>
      <c r="V2796" t="s">
        <v>85</v>
      </c>
      <c r="W2796" t="str">
        <f t="shared" ca="1" si="129"/>
        <v/>
      </c>
      <c r="X2796" t="str">
        <f t="shared" si="130"/>
        <v/>
      </c>
      <c r="Y2796" t="str">
        <f t="shared" ca="1" si="131"/>
        <v/>
      </c>
    </row>
    <row r="2797" spans="1:25" x14ac:dyDescent="0.25">
      <c r="A2797">
        <v>1208</v>
      </c>
      <c r="B2797" t="s">
        <v>102</v>
      </c>
      <c r="C2797" t="s">
        <v>79</v>
      </c>
      <c r="D2797" t="s">
        <v>93</v>
      </c>
      <c r="E2797" t="s">
        <v>22</v>
      </c>
      <c r="F2797" t="s">
        <v>81</v>
      </c>
      <c r="G2797" t="s">
        <v>4917</v>
      </c>
      <c r="H2797" t="s">
        <v>35</v>
      </c>
      <c r="I2797" t="s">
        <v>2933</v>
      </c>
      <c r="J2797" s="49" t="s">
        <v>4918</v>
      </c>
      <c r="K2797" t="s">
        <v>82</v>
      </c>
      <c r="L2797" t="s">
        <v>83</v>
      </c>
      <c r="M2797" s="50">
        <v>42632</v>
      </c>
      <c r="N2797" s="50">
        <v>42632</v>
      </c>
      <c r="O2797" s="51">
        <v>0.5</v>
      </c>
      <c r="P2797" s="51">
        <v>0</v>
      </c>
      <c r="Q2797">
        <v>100</v>
      </c>
      <c r="R2797" s="49" t="s">
        <v>4919</v>
      </c>
      <c r="S2797" s="49" t="s">
        <v>4918</v>
      </c>
      <c r="T2797" t="s">
        <v>84</v>
      </c>
      <c r="U2797" t="s">
        <v>27</v>
      </c>
      <c r="V2797" t="s">
        <v>85</v>
      </c>
      <c r="W2797" t="str">
        <f t="shared" ca="1" si="129"/>
        <v/>
      </c>
      <c r="X2797" t="str">
        <f t="shared" si="130"/>
        <v/>
      </c>
      <c r="Y2797" t="str">
        <f t="shared" ca="1" si="131"/>
        <v/>
      </c>
    </row>
    <row r="2798" spans="1:25" x14ac:dyDescent="0.25">
      <c r="A2798">
        <v>1209</v>
      </c>
      <c r="B2798" t="s">
        <v>102</v>
      </c>
      <c r="C2798" t="s">
        <v>79</v>
      </c>
      <c r="D2798" t="s">
        <v>93</v>
      </c>
      <c r="E2798" t="s">
        <v>22</v>
      </c>
      <c r="F2798" t="s">
        <v>81</v>
      </c>
      <c r="G2798" t="s">
        <v>4920</v>
      </c>
      <c r="H2798" t="s">
        <v>35</v>
      </c>
      <c r="I2798" t="s">
        <v>2933</v>
      </c>
      <c r="J2798" s="49" t="s">
        <v>4921</v>
      </c>
      <c r="K2798" t="s">
        <v>82</v>
      </c>
      <c r="L2798" t="s">
        <v>83</v>
      </c>
      <c r="M2798" s="50">
        <v>42632</v>
      </c>
      <c r="N2798" s="50">
        <v>42632</v>
      </c>
      <c r="O2798" s="51">
        <v>0.5</v>
      </c>
      <c r="P2798" s="51">
        <v>0</v>
      </c>
      <c r="Q2798">
        <v>100</v>
      </c>
      <c r="R2798" s="49" t="s">
        <v>4922</v>
      </c>
      <c r="S2798" s="49" t="s">
        <v>4921</v>
      </c>
      <c r="T2798" t="s">
        <v>84</v>
      </c>
      <c r="U2798" t="s">
        <v>27</v>
      </c>
      <c r="V2798" t="s">
        <v>85</v>
      </c>
      <c r="W2798" t="str">
        <f t="shared" ca="1" si="129"/>
        <v/>
      </c>
      <c r="X2798" t="str">
        <f t="shared" si="130"/>
        <v/>
      </c>
      <c r="Y2798" t="str">
        <f t="shared" ca="1" si="131"/>
        <v/>
      </c>
    </row>
    <row r="2799" spans="1:25" x14ac:dyDescent="0.25">
      <c r="A2799">
        <v>1210</v>
      </c>
      <c r="B2799" t="s">
        <v>102</v>
      </c>
      <c r="C2799" t="s">
        <v>79</v>
      </c>
      <c r="D2799" t="s">
        <v>93</v>
      </c>
      <c r="E2799" t="s">
        <v>22</v>
      </c>
      <c r="F2799" t="s">
        <v>81</v>
      </c>
      <c r="G2799" t="s">
        <v>4923</v>
      </c>
      <c r="H2799" t="s">
        <v>35</v>
      </c>
      <c r="I2799" t="s">
        <v>2933</v>
      </c>
      <c r="J2799" s="49" t="s">
        <v>4924</v>
      </c>
      <c r="K2799" t="s">
        <v>82</v>
      </c>
      <c r="L2799" t="s">
        <v>83</v>
      </c>
      <c r="M2799" s="50">
        <v>42632</v>
      </c>
      <c r="N2799" s="50">
        <v>42632</v>
      </c>
      <c r="O2799" s="51">
        <v>0.5</v>
      </c>
      <c r="P2799" s="51">
        <v>0</v>
      </c>
      <c r="Q2799">
        <v>100</v>
      </c>
      <c r="R2799" s="49" t="s">
        <v>4925</v>
      </c>
      <c r="S2799" s="49" t="s">
        <v>4924</v>
      </c>
      <c r="T2799" t="s">
        <v>84</v>
      </c>
      <c r="U2799" t="s">
        <v>27</v>
      </c>
      <c r="V2799" t="s">
        <v>85</v>
      </c>
      <c r="W2799" t="str">
        <f t="shared" ca="1" si="129"/>
        <v/>
      </c>
      <c r="X2799" t="str">
        <f t="shared" si="130"/>
        <v/>
      </c>
      <c r="Y2799" t="str">
        <f t="shared" ca="1" si="131"/>
        <v/>
      </c>
    </row>
    <row r="2800" spans="1:25" x14ac:dyDescent="0.25">
      <c r="A2800">
        <v>1211</v>
      </c>
      <c r="B2800" t="s">
        <v>102</v>
      </c>
      <c r="C2800" t="s">
        <v>79</v>
      </c>
      <c r="D2800" t="s">
        <v>93</v>
      </c>
      <c r="E2800" t="s">
        <v>22</v>
      </c>
      <c r="F2800" t="s">
        <v>81</v>
      </c>
      <c r="G2800" t="s">
        <v>4926</v>
      </c>
      <c r="H2800" t="s">
        <v>35</v>
      </c>
      <c r="I2800" t="s">
        <v>2933</v>
      </c>
      <c r="J2800" s="49" t="s">
        <v>4927</v>
      </c>
      <c r="K2800" t="s">
        <v>82</v>
      </c>
      <c r="L2800" t="s">
        <v>83</v>
      </c>
      <c r="M2800" s="50">
        <v>42632</v>
      </c>
      <c r="N2800" s="50">
        <v>42632</v>
      </c>
      <c r="O2800" s="51">
        <v>0.5</v>
      </c>
      <c r="P2800" s="51">
        <v>0</v>
      </c>
      <c r="Q2800">
        <v>100</v>
      </c>
      <c r="R2800" s="49" t="s">
        <v>4928</v>
      </c>
      <c r="S2800" s="49" t="s">
        <v>4927</v>
      </c>
      <c r="T2800" t="s">
        <v>84</v>
      </c>
      <c r="U2800" t="s">
        <v>27</v>
      </c>
      <c r="V2800" t="s">
        <v>85</v>
      </c>
      <c r="W2800" t="str">
        <f t="shared" ca="1" si="129"/>
        <v/>
      </c>
      <c r="X2800" t="str">
        <f t="shared" si="130"/>
        <v/>
      </c>
      <c r="Y2800" t="str">
        <f t="shared" ca="1" si="131"/>
        <v/>
      </c>
    </row>
    <row r="2801" spans="1:25" x14ac:dyDescent="0.25">
      <c r="A2801">
        <v>1212</v>
      </c>
      <c r="B2801" t="s">
        <v>102</v>
      </c>
      <c r="C2801" t="s">
        <v>79</v>
      </c>
      <c r="D2801" t="s">
        <v>93</v>
      </c>
      <c r="E2801" t="s">
        <v>22</v>
      </c>
      <c r="F2801" t="s">
        <v>81</v>
      </c>
      <c r="G2801" t="s">
        <v>4929</v>
      </c>
      <c r="H2801" t="s">
        <v>35</v>
      </c>
      <c r="I2801" t="s">
        <v>2933</v>
      </c>
      <c r="J2801" s="49" t="s">
        <v>4930</v>
      </c>
      <c r="K2801" t="s">
        <v>82</v>
      </c>
      <c r="L2801" t="s">
        <v>83</v>
      </c>
      <c r="M2801" s="50">
        <v>42633</v>
      </c>
      <c r="N2801" s="50">
        <v>42633</v>
      </c>
      <c r="O2801" s="51">
        <v>0.5</v>
      </c>
      <c r="P2801" s="51">
        <v>0</v>
      </c>
      <c r="Q2801">
        <v>100</v>
      </c>
      <c r="R2801" s="49" t="s">
        <v>4931</v>
      </c>
      <c r="S2801" s="49" t="s">
        <v>4930</v>
      </c>
      <c r="T2801" t="s">
        <v>84</v>
      </c>
      <c r="U2801" t="s">
        <v>27</v>
      </c>
      <c r="V2801" t="s">
        <v>85</v>
      </c>
      <c r="W2801" t="str">
        <f t="shared" ca="1" si="129"/>
        <v/>
      </c>
      <c r="X2801" t="str">
        <f t="shared" si="130"/>
        <v/>
      </c>
      <c r="Y2801" t="str">
        <f t="shared" ca="1" si="131"/>
        <v/>
      </c>
    </row>
    <row r="2802" spans="1:25" x14ac:dyDescent="0.25">
      <c r="A2802">
        <v>1213</v>
      </c>
      <c r="B2802" t="s">
        <v>102</v>
      </c>
      <c r="C2802" t="s">
        <v>79</v>
      </c>
      <c r="D2802" t="s">
        <v>93</v>
      </c>
      <c r="E2802" t="s">
        <v>22</v>
      </c>
      <c r="F2802" t="s">
        <v>81</v>
      </c>
      <c r="G2802" t="s">
        <v>4932</v>
      </c>
      <c r="H2802" t="s">
        <v>35</v>
      </c>
      <c r="I2802" t="s">
        <v>2933</v>
      </c>
      <c r="J2802" s="49" t="s">
        <v>4933</v>
      </c>
      <c r="K2802" t="s">
        <v>82</v>
      </c>
      <c r="L2802" t="s">
        <v>83</v>
      </c>
      <c r="M2802" s="50">
        <v>42633</v>
      </c>
      <c r="N2802" s="50">
        <v>42633</v>
      </c>
      <c r="O2802" s="51">
        <v>0.5</v>
      </c>
      <c r="P2802" s="51">
        <v>0</v>
      </c>
      <c r="Q2802">
        <v>100</v>
      </c>
      <c r="R2802" s="49" t="s">
        <v>4934</v>
      </c>
      <c r="S2802" s="49" t="s">
        <v>4933</v>
      </c>
      <c r="T2802" t="s">
        <v>84</v>
      </c>
      <c r="U2802" t="s">
        <v>27</v>
      </c>
      <c r="V2802" t="s">
        <v>85</v>
      </c>
      <c r="W2802" t="str">
        <f t="shared" ca="1" si="129"/>
        <v/>
      </c>
      <c r="X2802" t="str">
        <f t="shared" si="130"/>
        <v/>
      </c>
      <c r="Y2802" t="str">
        <f t="shared" ca="1" si="131"/>
        <v/>
      </c>
    </row>
    <row r="2803" spans="1:25" x14ac:dyDescent="0.25">
      <c r="A2803">
        <v>1214</v>
      </c>
      <c r="B2803" t="s">
        <v>102</v>
      </c>
      <c r="C2803" t="s">
        <v>79</v>
      </c>
      <c r="D2803" t="s">
        <v>93</v>
      </c>
      <c r="E2803" t="s">
        <v>22</v>
      </c>
      <c r="F2803" t="s">
        <v>81</v>
      </c>
      <c r="G2803" t="s">
        <v>4935</v>
      </c>
      <c r="H2803" t="s">
        <v>35</v>
      </c>
      <c r="I2803" t="s">
        <v>2933</v>
      </c>
      <c r="J2803" s="49" t="s">
        <v>4936</v>
      </c>
      <c r="K2803" t="s">
        <v>82</v>
      </c>
      <c r="L2803" t="s">
        <v>83</v>
      </c>
      <c r="M2803" s="50">
        <v>42633</v>
      </c>
      <c r="N2803" s="50">
        <v>42633</v>
      </c>
      <c r="O2803" s="51">
        <v>0.5</v>
      </c>
      <c r="P2803" s="51">
        <v>0</v>
      </c>
      <c r="Q2803">
        <v>100</v>
      </c>
      <c r="R2803" s="49" t="s">
        <v>4937</v>
      </c>
      <c r="S2803" s="49" t="s">
        <v>4936</v>
      </c>
      <c r="T2803" t="s">
        <v>84</v>
      </c>
      <c r="U2803" t="s">
        <v>27</v>
      </c>
      <c r="V2803" t="s">
        <v>85</v>
      </c>
      <c r="W2803" t="str">
        <f t="shared" ca="1" si="129"/>
        <v/>
      </c>
      <c r="X2803" t="str">
        <f t="shared" si="130"/>
        <v/>
      </c>
      <c r="Y2803" t="str">
        <f t="shared" ca="1" si="131"/>
        <v/>
      </c>
    </row>
    <row r="2804" spans="1:25" x14ac:dyDescent="0.25">
      <c r="A2804">
        <v>1215</v>
      </c>
      <c r="B2804" t="s">
        <v>102</v>
      </c>
      <c r="C2804" t="s">
        <v>79</v>
      </c>
      <c r="D2804" t="s">
        <v>93</v>
      </c>
      <c r="E2804" t="s">
        <v>22</v>
      </c>
      <c r="F2804" t="s">
        <v>81</v>
      </c>
      <c r="G2804" t="s">
        <v>4938</v>
      </c>
      <c r="H2804" t="s">
        <v>35</v>
      </c>
      <c r="I2804" t="s">
        <v>2933</v>
      </c>
      <c r="J2804" s="49" t="s">
        <v>4939</v>
      </c>
      <c r="K2804" t="s">
        <v>82</v>
      </c>
      <c r="L2804" t="s">
        <v>83</v>
      </c>
      <c r="M2804" s="50">
        <v>42633</v>
      </c>
      <c r="N2804" s="50">
        <v>42633</v>
      </c>
      <c r="O2804" s="51">
        <v>0.5</v>
      </c>
      <c r="P2804" s="51">
        <v>0</v>
      </c>
      <c r="Q2804">
        <v>100</v>
      </c>
      <c r="R2804" s="49" t="s">
        <v>4940</v>
      </c>
      <c r="S2804" s="49" t="s">
        <v>4939</v>
      </c>
      <c r="T2804" t="s">
        <v>84</v>
      </c>
      <c r="U2804" t="s">
        <v>27</v>
      </c>
      <c r="V2804" t="s">
        <v>85</v>
      </c>
      <c r="W2804" t="str">
        <f t="shared" ca="1" si="129"/>
        <v/>
      </c>
      <c r="X2804" t="str">
        <f t="shared" si="130"/>
        <v/>
      </c>
      <c r="Y2804" t="str">
        <f t="shared" ca="1" si="131"/>
        <v/>
      </c>
    </row>
    <row r="2805" spans="1:25" x14ac:dyDescent="0.25">
      <c r="A2805">
        <v>1216</v>
      </c>
      <c r="B2805" t="s">
        <v>102</v>
      </c>
      <c r="C2805" t="s">
        <v>79</v>
      </c>
      <c r="D2805" t="s">
        <v>93</v>
      </c>
      <c r="E2805" t="s">
        <v>22</v>
      </c>
      <c r="F2805" t="s">
        <v>81</v>
      </c>
      <c r="G2805" t="s">
        <v>4941</v>
      </c>
      <c r="H2805" t="s">
        <v>35</v>
      </c>
      <c r="I2805" t="s">
        <v>2933</v>
      </c>
      <c r="J2805" s="49" t="s">
        <v>4942</v>
      </c>
      <c r="K2805" t="s">
        <v>82</v>
      </c>
      <c r="L2805" t="s">
        <v>83</v>
      </c>
      <c r="M2805" s="50">
        <v>42633</v>
      </c>
      <c r="N2805" s="50">
        <v>42633</v>
      </c>
      <c r="O2805" s="51">
        <v>0.5</v>
      </c>
      <c r="P2805" s="51">
        <v>0</v>
      </c>
      <c r="Q2805">
        <v>100</v>
      </c>
      <c r="R2805" s="49" t="s">
        <v>4943</v>
      </c>
      <c r="S2805" s="49" t="s">
        <v>4942</v>
      </c>
      <c r="T2805" t="s">
        <v>84</v>
      </c>
      <c r="U2805" t="s">
        <v>27</v>
      </c>
      <c r="V2805" t="s">
        <v>85</v>
      </c>
      <c r="W2805" t="str">
        <f t="shared" ca="1" si="129"/>
        <v/>
      </c>
      <c r="X2805" t="str">
        <f t="shared" si="130"/>
        <v/>
      </c>
      <c r="Y2805" t="str">
        <f t="shared" ca="1" si="131"/>
        <v/>
      </c>
    </row>
    <row r="2806" spans="1:25" x14ac:dyDescent="0.25">
      <c r="A2806">
        <v>1217</v>
      </c>
      <c r="B2806" t="s">
        <v>102</v>
      </c>
      <c r="C2806" t="s">
        <v>79</v>
      </c>
      <c r="D2806" t="s">
        <v>93</v>
      </c>
      <c r="E2806" t="s">
        <v>22</v>
      </c>
      <c r="F2806" t="s">
        <v>81</v>
      </c>
      <c r="G2806" t="s">
        <v>4944</v>
      </c>
      <c r="H2806" t="s">
        <v>35</v>
      </c>
      <c r="I2806" t="s">
        <v>2933</v>
      </c>
      <c r="J2806" s="49" t="s">
        <v>4945</v>
      </c>
      <c r="K2806" t="s">
        <v>82</v>
      </c>
      <c r="L2806" t="s">
        <v>83</v>
      </c>
      <c r="M2806" s="50">
        <v>42633</v>
      </c>
      <c r="N2806" s="50">
        <v>42633</v>
      </c>
      <c r="O2806" s="51">
        <v>0.5</v>
      </c>
      <c r="P2806" s="51">
        <v>0</v>
      </c>
      <c r="Q2806">
        <v>100</v>
      </c>
      <c r="R2806" s="49" t="s">
        <v>4946</v>
      </c>
      <c r="S2806" s="49" t="s">
        <v>4945</v>
      </c>
      <c r="T2806" t="s">
        <v>84</v>
      </c>
      <c r="U2806" t="s">
        <v>27</v>
      </c>
      <c r="V2806" t="s">
        <v>85</v>
      </c>
      <c r="W2806" t="str">
        <f t="shared" ca="1" si="129"/>
        <v/>
      </c>
      <c r="X2806" t="str">
        <f t="shared" si="130"/>
        <v/>
      </c>
      <c r="Y2806" t="str">
        <f t="shared" ca="1" si="131"/>
        <v/>
      </c>
    </row>
    <row r="2807" spans="1:25" x14ac:dyDescent="0.25">
      <c r="A2807">
        <v>1218</v>
      </c>
      <c r="B2807" t="s">
        <v>102</v>
      </c>
      <c r="C2807" t="s">
        <v>79</v>
      </c>
      <c r="D2807" t="s">
        <v>93</v>
      </c>
      <c r="E2807" t="s">
        <v>22</v>
      </c>
      <c r="F2807" t="s">
        <v>81</v>
      </c>
      <c r="G2807" t="s">
        <v>4947</v>
      </c>
      <c r="H2807" t="s">
        <v>35</v>
      </c>
      <c r="I2807" t="s">
        <v>2933</v>
      </c>
      <c r="J2807" s="49" t="s">
        <v>4948</v>
      </c>
      <c r="K2807" t="s">
        <v>82</v>
      </c>
      <c r="L2807" t="s">
        <v>83</v>
      </c>
      <c r="M2807" s="50">
        <v>42633</v>
      </c>
      <c r="N2807" s="50">
        <v>42633</v>
      </c>
      <c r="O2807" s="51">
        <v>0.5</v>
      </c>
      <c r="P2807" s="51">
        <v>0</v>
      </c>
      <c r="Q2807">
        <v>100</v>
      </c>
      <c r="R2807" s="49" t="s">
        <v>4949</v>
      </c>
      <c r="S2807" s="49" t="s">
        <v>4948</v>
      </c>
      <c r="T2807" t="s">
        <v>84</v>
      </c>
      <c r="U2807" t="s">
        <v>27</v>
      </c>
      <c r="V2807" t="s">
        <v>85</v>
      </c>
      <c r="W2807" t="str">
        <f t="shared" ca="1" si="129"/>
        <v/>
      </c>
      <c r="X2807" t="str">
        <f t="shared" si="130"/>
        <v/>
      </c>
      <c r="Y2807" t="str">
        <f t="shared" ca="1" si="131"/>
        <v/>
      </c>
    </row>
    <row r="2808" spans="1:25" x14ac:dyDescent="0.25">
      <c r="A2808">
        <v>1219</v>
      </c>
      <c r="B2808" t="s">
        <v>102</v>
      </c>
      <c r="C2808" t="s">
        <v>79</v>
      </c>
      <c r="D2808" t="s">
        <v>93</v>
      </c>
      <c r="E2808" t="s">
        <v>22</v>
      </c>
      <c r="F2808" t="s">
        <v>81</v>
      </c>
      <c r="G2808" t="s">
        <v>4950</v>
      </c>
      <c r="H2808" t="s">
        <v>35</v>
      </c>
      <c r="I2808" t="s">
        <v>2933</v>
      </c>
      <c r="J2808" s="49" t="s">
        <v>4951</v>
      </c>
      <c r="K2808" t="s">
        <v>82</v>
      </c>
      <c r="L2808" t="s">
        <v>83</v>
      </c>
      <c r="M2808" s="50">
        <v>42633</v>
      </c>
      <c r="N2808" s="50">
        <v>42633</v>
      </c>
      <c r="O2808" s="51">
        <v>0.5</v>
      </c>
      <c r="P2808" s="51">
        <v>0</v>
      </c>
      <c r="Q2808">
        <v>100</v>
      </c>
      <c r="R2808" s="49" t="s">
        <v>4952</v>
      </c>
      <c r="S2808" s="49" t="s">
        <v>4951</v>
      </c>
      <c r="T2808" t="s">
        <v>84</v>
      </c>
      <c r="U2808" t="s">
        <v>27</v>
      </c>
      <c r="V2808" t="s">
        <v>85</v>
      </c>
      <c r="W2808" t="str">
        <f t="shared" ca="1" si="129"/>
        <v/>
      </c>
      <c r="X2808" t="str">
        <f t="shared" si="130"/>
        <v/>
      </c>
      <c r="Y2808" t="str">
        <f t="shared" ca="1" si="131"/>
        <v/>
      </c>
    </row>
    <row r="2809" spans="1:25" x14ac:dyDescent="0.25">
      <c r="A2809">
        <v>1220</v>
      </c>
      <c r="B2809" t="s">
        <v>102</v>
      </c>
      <c r="C2809" t="s">
        <v>79</v>
      </c>
      <c r="D2809" t="s">
        <v>93</v>
      </c>
      <c r="E2809" t="s">
        <v>22</v>
      </c>
      <c r="F2809" t="s">
        <v>81</v>
      </c>
      <c r="G2809" t="s">
        <v>4953</v>
      </c>
      <c r="H2809" t="s">
        <v>35</v>
      </c>
      <c r="I2809" t="s">
        <v>2933</v>
      </c>
      <c r="J2809" s="49" t="s">
        <v>4954</v>
      </c>
      <c r="K2809" t="s">
        <v>82</v>
      </c>
      <c r="L2809" t="s">
        <v>83</v>
      </c>
      <c r="M2809" s="50">
        <v>42633</v>
      </c>
      <c r="N2809" s="50">
        <v>42633</v>
      </c>
      <c r="O2809" s="51">
        <v>0.5</v>
      </c>
      <c r="P2809" s="51">
        <v>0</v>
      </c>
      <c r="Q2809">
        <v>100</v>
      </c>
      <c r="R2809" s="49" t="s">
        <v>4955</v>
      </c>
      <c r="S2809" s="49" t="s">
        <v>4954</v>
      </c>
      <c r="T2809" t="s">
        <v>84</v>
      </c>
      <c r="U2809" t="s">
        <v>27</v>
      </c>
      <c r="V2809" t="s">
        <v>85</v>
      </c>
      <c r="W2809" t="str">
        <f t="shared" ca="1" si="129"/>
        <v/>
      </c>
      <c r="X2809" t="str">
        <f t="shared" si="130"/>
        <v/>
      </c>
      <c r="Y2809" t="str">
        <f t="shared" ca="1" si="131"/>
        <v/>
      </c>
    </row>
    <row r="2810" spans="1:25" x14ac:dyDescent="0.25">
      <c r="A2810">
        <v>1221</v>
      </c>
      <c r="B2810" t="s">
        <v>102</v>
      </c>
      <c r="C2810" t="s">
        <v>79</v>
      </c>
      <c r="D2810" t="s">
        <v>93</v>
      </c>
      <c r="E2810" t="s">
        <v>22</v>
      </c>
      <c r="F2810" t="s">
        <v>81</v>
      </c>
      <c r="G2810" t="s">
        <v>4956</v>
      </c>
      <c r="H2810" t="s">
        <v>35</v>
      </c>
      <c r="I2810" t="s">
        <v>2933</v>
      </c>
      <c r="J2810" s="49" t="s">
        <v>4957</v>
      </c>
      <c r="K2810" t="s">
        <v>82</v>
      </c>
      <c r="L2810" t="s">
        <v>83</v>
      </c>
      <c r="M2810" s="50">
        <v>42633</v>
      </c>
      <c r="N2810" s="50">
        <v>42633</v>
      </c>
      <c r="O2810" s="51">
        <v>0.5</v>
      </c>
      <c r="P2810" s="51">
        <v>0</v>
      </c>
      <c r="Q2810">
        <v>100</v>
      </c>
      <c r="R2810" s="49" t="s">
        <v>4958</v>
      </c>
      <c r="S2810" s="49" t="s">
        <v>4957</v>
      </c>
      <c r="T2810" t="s">
        <v>84</v>
      </c>
      <c r="U2810" t="s">
        <v>27</v>
      </c>
      <c r="V2810" t="s">
        <v>85</v>
      </c>
      <c r="W2810" t="str">
        <f t="shared" ca="1" si="129"/>
        <v/>
      </c>
      <c r="X2810" t="str">
        <f t="shared" si="130"/>
        <v/>
      </c>
      <c r="Y2810" t="str">
        <f t="shared" ca="1" si="131"/>
        <v/>
      </c>
    </row>
    <row r="2811" spans="1:25" x14ac:dyDescent="0.25">
      <c r="A2811">
        <v>1222</v>
      </c>
      <c r="B2811" t="s">
        <v>102</v>
      </c>
      <c r="C2811" t="s">
        <v>79</v>
      </c>
      <c r="D2811" t="s">
        <v>93</v>
      </c>
      <c r="E2811" t="s">
        <v>22</v>
      </c>
      <c r="F2811" t="s">
        <v>81</v>
      </c>
      <c r="G2811" t="s">
        <v>4959</v>
      </c>
      <c r="H2811" t="s">
        <v>35</v>
      </c>
      <c r="I2811" t="s">
        <v>2933</v>
      </c>
      <c r="J2811" s="49" t="s">
        <v>4960</v>
      </c>
      <c r="K2811" t="s">
        <v>82</v>
      </c>
      <c r="L2811" t="s">
        <v>83</v>
      </c>
      <c r="M2811" s="50">
        <v>42633</v>
      </c>
      <c r="N2811" s="50">
        <v>42633</v>
      </c>
      <c r="O2811" s="51">
        <v>0.5</v>
      </c>
      <c r="P2811" s="51">
        <v>0</v>
      </c>
      <c r="Q2811">
        <v>100</v>
      </c>
      <c r="R2811" s="49" t="s">
        <v>4961</v>
      </c>
      <c r="S2811" s="49" t="s">
        <v>4960</v>
      </c>
      <c r="T2811" t="s">
        <v>84</v>
      </c>
      <c r="U2811" t="s">
        <v>27</v>
      </c>
      <c r="V2811" t="s">
        <v>85</v>
      </c>
      <c r="W2811" t="str">
        <f t="shared" ca="1" si="129"/>
        <v/>
      </c>
      <c r="X2811" t="str">
        <f t="shared" si="130"/>
        <v/>
      </c>
      <c r="Y2811" t="str">
        <f t="shared" ca="1" si="131"/>
        <v/>
      </c>
    </row>
    <row r="2812" spans="1:25" x14ac:dyDescent="0.25">
      <c r="A2812">
        <v>1223</v>
      </c>
      <c r="B2812" t="s">
        <v>102</v>
      </c>
      <c r="C2812" t="s">
        <v>79</v>
      </c>
      <c r="D2812" t="s">
        <v>93</v>
      </c>
      <c r="E2812" t="s">
        <v>22</v>
      </c>
      <c r="F2812" t="s">
        <v>81</v>
      </c>
      <c r="G2812" t="s">
        <v>4962</v>
      </c>
      <c r="H2812" t="s">
        <v>35</v>
      </c>
      <c r="I2812" t="s">
        <v>2933</v>
      </c>
      <c r="J2812" s="49" t="s">
        <v>4963</v>
      </c>
      <c r="K2812" t="s">
        <v>82</v>
      </c>
      <c r="L2812" t="s">
        <v>83</v>
      </c>
      <c r="M2812" s="50">
        <v>42633</v>
      </c>
      <c r="N2812" s="50">
        <v>42633</v>
      </c>
      <c r="O2812" s="51">
        <v>0.5</v>
      </c>
      <c r="P2812" s="51">
        <v>0</v>
      </c>
      <c r="Q2812">
        <v>100</v>
      </c>
      <c r="R2812" s="49" t="s">
        <v>4964</v>
      </c>
      <c r="S2812" s="49" t="s">
        <v>4963</v>
      </c>
      <c r="T2812" t="s">
        <v>84</v>
      </c>
      <c r="U2812" t="s">
        <v>27</v>
      </c>
      <c r="V2812" t="s">
        <v>85</v>
      </c>
      <c r="W2812" t="str">
        <f t="shared" ca="1" si="129"/>
        <v/>
      </c>
      <c r="X2812" t="str">
        <f t="shared" si="130"/>
        <v/>
      </c>
      <c r="Y2812" t="str">
        <f t="shared" ca="1" si="131"/>
        <v/>
      </c>
    </row>
    <row r="2813" spans="1:25" x14ac:dyDescent="0.25">
      <c r="A2813">
        <v>1224</v>
      </c>
      <c r="B2813" t="s">
        <v>102</v>
      </c>
      <c r="C2813" t="s">
        <v>79</v>
      </c>
      <c r="D2813" t="s">
        <v>93</v>
      </c>
      <c r="E2813" t="s">
        <v>22</v>
      </c>
      <c r="F2813" t="s">
        <v>81</v>
      </c>
      <c r="G2813" t="s">
        <v>4965</v>
      </c>
      <c r="H2813" t="s">
        <v>35</v>
      </c>
      <c r="I2813" t="s">
        <v>2933</v>
      </c>
      <c r="J2813" s="49" t="s">
        <v>4966</v>
      </c>
      <c r="K2813" t="s">
        <v>82</v>
      </c>
      <c r="L2813" t="s">
        <v>83</v>
      </c>
      <c r="M2813" s="50">
        <v>42633</v>
      </c>
      <c r="N2813" s="50">
        <v>42633</v>
      </c>
      <c r="O2813" s="51">
        <v>0.5</v>
      </c>
      <c r="P2813" s="51">
        <v>0</v>
      </c>
      <c r="Q2813">
        <v>100</v>
      </c>
      <c r="R2813" s="49" t="s">
        <v>4967</v>
      </c>
      <c r="S2813" s="49" t="s">
        <v>4966</v>
      </c>
      <c r="T2813" t="s">
        <v>84</v>
      </c>
      <c r="U2813" t="s">
        <v>27</v>
      </c>
      <c r="V2813" t="s">
        <v>85</v>
      </c>
      <c r="W2813" t="str">
        <f t="shared" ca="1" si="129"/>
        <v/>
      </c>
      <c r="X2813" t="str">
        <f t="shared" si="130"/>
        <v/>
      </c>
      <c r="Y2813" t="str">
        <f t="shared" ca="1" si="131"/>
        <v/>
      </c>
    </row>
    <row r="2814" spans="1:25" x14ac:dyDescent="0.25">
      <c r="A2814">
        <v>1225</v>
      </c>
      <c r="B2814" t="s">
        <v>102</v>
      </c>
      <c r="C2814" t="s">
        <v>79</v>
      </c>
      <c r="D2814" t="s">
        <v>93</v>
      </c>
      <c r="E2814" t="s">
        <v>22</v>
      </c>
      <c r="F2814" t="s">
        <v>81</v>
      </c>
      <c r="G2814" t="s">
        <v>4968</v>
      </c>
      <c r="H2814" t="s">
        <v>35</v>
      </c>
      <c r="I2814" t="s">
        <v>2933</v>
      </c>
      <c r="J2814" s="49" t="s">
        <v>4969</v>
      </c>
      <c r="K2814" t="s">
        <v>82</v>
      </c>
      <c r="L2814" t="s">
        <v>83</v>
      </c>
      <c r="M2814" s="50">
        <v>42633</v>
      </c>
      <c r="N2814" s="50">
        <v>42633</v>
      </c>
      <c r="O2814" s="51">
        <v>0.5</v>
      </c>
      <c r="P2814" s="51">
        <v>0</v>
      </c>
      <c r="Q2814">
        <v>100</v>
      </c>
      <c r="R2814" s="49" t="s">
        <v>4970</v>
      </c>
      <c r="S2814" s="49" t="s">
        <v>4969</v>
      </c>
      <c r="T2814" t="s">
        <v>84</v>
      </c>
      <c r="U2814" t="s">
        <v>27</v>
      </c>
      <c r="V2814" t="s">
        <v>85</v>
      </c>
      <c r="W2814" t="str">
        <f t="shared" ca="1" si="129"/>
        <v/>
      </c>
      <c r="X2814" t="str">
        <f t="shared" si="130"/>
        <v/>
      </c>
      <c r="Y2814" t="str">
        <f t="shared" ca="1" si="131"/>
        <v/>
      </c>
    </row>
    <row r="2815" spans="1:25" x14ac:dyDescent="0.25">
      <c r="A2815">
        <v>1226</v>
      </c>
      <c r="B2815" t="s">
        <v>102</v>
      </c>
      <c r="C2815" t="s">
        <v>79</v>
      </c>
      <c r="D2815" t="s">
        <v>93</v>
      </c>
      <c r="E2815" t="s">
        <v>22</v>
      </c>
      <c r="F2815" t="s">
        <v>81</v>
      </c>
      <c r="G2815" t="s">
        <v>4971</v>
      </c>
      <c r="H2815" t="s">
        <v>35</v>
      </c>
      <c r="I2815" t="s">
        <v>2933</v>
      </c>
      <c r="J2815" s="49" t="s">
        <v>4972</v>
      </c>
      <c r="K2815" t="s">
        <v>82</v>
      </c>
      <c r="L2815" t="s">
        <v>83</v>
      </c>
      <c r="M2815" s="50">
        <v>42633</v>
      </c>
      <c r="N2815" s="50">
        <v>42633</v>
      </c>
      <c r="O2815" s="51">
        <v>0.5</v>
      </c>
      <c r="P2815" s="51">
        <v>0</v>
      </c>
      <c r="Q2815">
        <v>100</v>
      </c>
      <c r="R2815" s="49" t="s">
        <v>4973</v>
      </c>
      <c r="S2815" s="49" t="s">
        <v>4972</v>
      </c>
      <c r="T2815" t="s">
        <v>84</v>
      </c>
      <c r="U2815" t="s">
        <v>27</v>
      </c>
      <c r="V2815" t="s">
        <v>85</v>
      </c>
      <c r="W2815" t="str">
        <f t="shared" ca="1" si="129"/>
        <v/>
      </c>
      <c r="X2815" t="str">
        <f t="shared" si="130"/>
        <v/>
      </c>
      <c r="Y2815" t="str">
        <f t="shared" ca="1" si="131"/>
        <v/>
      </c>
    </row>
    <row r="2816" spans="1:25" x14ac:dyDescent="0.25">
      <c r="A2816">
        <v>1227</v>
      </c>
      <c r="B2816" t="s">
        <v>102</v>
      </c>
      <c r="C2816" t="s">
        <v>79</v>
      </c>
      <c r="D2816" t="s">
        <v>93</v>
      </c>
      <c r="E2816" t="s">
        <v>22</v>
      </c>
      <c r="F2816" t="s">
        <v>81</v>
      </c>
      <c r="G2816" t="s">
        <v>4974</v>
      </c>
      <c r="H2816" t="s">
        <v>35</v>
      </c>
      <c r="I2816" t="s">
        <v>2933</v>
      </c>
      <c r="J2816" s="49" t="s">
        <v>4975</v>
      </c>
      <c r="K2816" t="s">
        <v>82</v>
      </c>
      <c r="L2816" t="s">
        <v>83</v>
      </c>
      <c r="M2816" s="50">
        <v>42633</v>
      </c>
      <c r="N2816" s="50">
        <v>42633</v>
      </c>
      <c r="O2816" s="51">
        <v>0.5</v>
      </c>
      <c r="P2816" s="51">
        <v>0</v>
      </c>
      <c r="Q2816">
        <v>100</v>
      </c>
      <c r="R2816" s="49" t="s">
        <v>4976</v>
      </c>
      <c r="S2816" s="49" t="s">
        <v>4975</v>
      </c>
      <c r="T2816" t="s">
        <v>84</v>
      </c>
      <c r="U2816" t="s">
        <v>27</v>
      </c>
      <c r="V2816" t="s">
        <v>85</v>
      </c>
      <c r="W2816" t="str">
        <f t="shared" ca="1" si="129"/>
        <v/>
      </c>
      <c r="X2816" t="str">
        <f t="shared" si="130"/>
        <v/>
      </c>
      <c r="Y2816" t="str">
        <f t="shared" ca="1" si="131"/>
        <v/>
      </c>
    </row>
    <row r="2817" spans="1:25" x14ac:dyDescent="0.25">
      <c r="A2817">
        <v>1228</v>
      </c>
      <c r="B2817" t="s">
        <v>102</v>
      </c>
      <c r="C2817" t="s">
        <v>79</v>
      </c>
      <c r="D2817" t="s">
        <v>93</v>
      </c>
      <c r="E2817" t="s">
        <v>22</v>
      </c>
      <c r="F2817" t="s">
        <v>81</v>
      </c>
      <c r="G2817" t="s">
        <v>4977</v>
      </c>
      <c r="H2817" t="s">
        <v>35</v>
      </c>
      <c r="I2817" t="s">
        <v>2933</v>
      </c>
      <c r="J2817" s="49" t="s">
        <v>4978</v>
      </c>
      <c r="K2817" t="s">
        <v>82</v>
      </c>
      <c r="L2817" t="s">
        <v>83</v>
      </c>
      <c r="M2817" s="50">
        <v>42634</v>
      </c>
      <c r="N2817" s="50">
        <v>42634</v>
      </c>
      <c r="O2817" s="51">
        <v>0.5</v>
      </c>
      <c r="P2817" s="51">
        <v>0</v>
      </c>
      <c r="Q2817">
        <v>100</v>
      </c>
      <c r="R2817" s="49" t="s">
        <v>4979</v>
      </c>
      <c r="S2817" s="49" t="s">
        <v>4978</v>
      </c>
      <c r="T2817" t="s">
        <v>84</v>
      </c>
      <c r="U2817" t="s">
        <v>27</v>
      </c>
      <c r="V2817" t="s">
        <v>85</v>
      </c>
      <c r="W2817" t="str">
        <f t="shared" ca="1" si="129"/>
        <v/>
      </c>
      <c r="X2817" t="str">
        <f t="shared" si="130"/>
        <v/>
      </c>
      <c r="Y2817" t="str">
        <f t="shared" ca="1" si="131"/>
        <v/>
      </c>
    </row>
    <row r="2818" spans="1:25" x14ac:dyDescent="0.25">
      <c r="A2818">
        <v>1229</v>
      </c>
      <c r="B2818" t="s">
        <v>102</v>
      </c>
      <c r="C2818" t="s">
        <v>79</v>
      </c>
      <c r="D2818" t="s">
        <v>93</v>
      </c>
      <c r="E2818" t="s">
        <v>22</v>
      </c>
      <c r="F2818" t="s">
        <v>81</v>
      </c>
      <c r="G2818" t="s">
        <v>4980</v>
      </c>
      <c r="H2818" t="s">
        <v>35</v>
      </c>
      <c r="I2818" t="s">
        <v>2933</v>
      </c>
      <c r="J2818" s="49" t="s">
        <v>4981</v>
      </c>
      <c r="K2818" t="s">
        <v>82</v>
      </c>
      <c r="L2818" t="s">
        <v>83</v>
      </c>
      <c r="M2818" s="50">
        <v>42634</v>
      </c>
      <c r="N2818" s="50">
        <v>42634</v>
      </c>
      <c r="O2818" s="51">
        <v>0.5</v>
      </c>
      <c r="P2818" s="51">
        <v>0</v>
      </c>
      <c r="Q2818">
        <v>100</v>
      </c>
      <c r="R2818" s="49" t="s">
        <v>4982</v>
      </c>
      <c r="S2818" s="49" t="s">
        <v>4981</v>
      </c>
      <c r="T2818" t="s">
        <v>84</v>
      </c>
      <c r="U2818" t="s">
        <v>27</v>
      </c>
      <c r="V2818" t="s">
        <v>85</v>
      </c>
      <c r="W2818" t="str">
        <f t="shared" ref="W2818:W2881" ca="1" si="132">IF($E2818="Nova",IF(($M2818-TODAY()&lt;0),1,""),"")</f>
        <v/>
      </c>
      <c r="X2818" t="str">
        <f t="shared" ref="X2818:X2881" si="133">IF($E2818="Concluída",IF(($N2818-M2818&gt;0),1,""),"")</f>
        <v/>
      </c>
      <c r="Y2818" t="str">
        <f t="shared" ref="Y2818:Y2881" ca="1" si="134">IF($E2818="Em Andamento",IF(($M2818-TODAY()&lt;0),1,""),"")</f>
        <v/>
      </c>
    </row>
    <row r="2819" spans="1:25" x14ac:dyDescent="0.25">
      <c r="A2819">
        <v>1230</v>
      </c>
      <c r="B2819" t="s">
        <v>102</v>
      </c>
      <c r="C2819" t="s">
        <v>79</v>
      </c>
      <c r="D2819" t="s">
        <v>93</v>
      </c>
      <c r="E2819" t="s">
        <v>22</v>
      </c>
      <c r="F2819" t="s">
        <v>81</v>
      </c>
      <c r="G2819" t="s">
        <v>4983</v>
      </c>
      <c r="H2819" t="s">
        <v>35</v>
      </c>
      <c r="I2819" t="s">
        <v>2933</v>
      </c>
      <c r="J2819" s="49" t="s">
        <v>4984</v>
      </c>
      <c r="K2819" t="s">
        <v>82</v>
      </c>
      <c r="L2819" t="s">
        <v>83</v>
      </c>
      <c r="M2819" s="50">
        <v>42634</v>
      </c>
      <c r="N2819" s="50">
        <v>42634</v>
      </c>
      <c r="O2819" s="51">
        <v>0.5</v>
      </c>
      <c r="P2819" s="51">
        <v>0</v>
      </c>
      <c r="Q2819">
        <v>100</v>
      </c>
      <c r="R2819" s="49" t="s">
        <v>4985</v>
      </c>
      <c r="S2819" s="49" t="s">
        <v>4984</v>
      </c>
      <c r="T2819" t="s">
        <v>84</v>
      </c>
      <c r="U2819" t="s">
        <v>27</v>
      </c>
      <c r="V2819" t="s">
        <v>85</v>
      </c>
      <c r="W2819" t="str">
        <f t="shared" ca="1" si="132"/>
        <v/>
      </c>
      <c r="X2819" t="str">
        <f t="shared" si="133"/>
        <v/>
      </c>
      <c r="Y2819" t="str">
        <f t="shared" ca="1" si="134"/>
        <v/>
      </c>
    </row>
    <row r="2820" spans="1:25" x14ac:dyDescent="0.25">
      <c r="A2820">
        <v>1231</v>
      </c>
      <c r="B2820" t="s">
        <v>102</v>
      </c>
      <c r="C2820" t="s">
        <v>79</v>
      </c>
      <c r="D2820" t="s">
        <v>93</v>
      </c>
      <c r="E2820" t="s">
        <v>22</v>
      </c>
      <c r="F2820" t="s">
        <v>81</v>
      </c>
      <c r="G2820" t="s">
        <v>4986</v>
      </c>
      <c r="H2820" t="s">
        <v>35</v>
      </c>
      <c r="I2820" t="s">
        <v>2933</v>
      </c>
      <c r="J2820" s="49" t="s">
        <v>4987</v>
      </c>
      <c r="K2820" t="s">
        <v>82</v>
      </c>
      <c r="L2820" t="s">
        <v>83</v>
      </c>
      <c r="M2820" s="50">
        <v>42634</v>
      </c>
      <c r="N2820" s="50">
        <v>42634</v>
      </c>
      <c r="O2820" s="51">
        <v>0.5</v>
      </c>
      <c r="P2820" s="51">
        <v>0</v>
      </c>
      <c r="Q2820">
        <v>100</v>
      </c>
      <c r="R2820" s="49" t="s">
        <v>4988</v>
      </c>
      <c r="S2820" s="49" t="s">
        <v>4987</v>
      </c>
      <c r="T2820" t="s">
        <v>84</v>
      </c>
      <c r="U2820" t="s">
        <v>27</v>
      </c>
      <c r="V2820" t="s">
        <v>85</v>
      </c>
      <c r="W2820" t="str">
        <f t="shared" ca="1" si="132"/>
        <v/>
      </c>
      <c r="X2820" t="str">
        <f t="shared" si="133"/>
        <v/>
      </c>
      <c r="Y2820" t="str">
        <f t="shared" ca="1" si="134"/>
        <v/>
      </c>
    </row>
    <row r="2821" spans="1:25" x14ac:dyDescent="0.25">
      <c r="A2821">
        <v>1232</v>
      </c>
      <c r="B2821" t="s">
        <v>102</v>
      </c>
      <c r="C2821" t="s">
        <v>79</v>
      </c>
      <c r="D2821" t="s">
        <v>93</v>
      </c>
      <c r="E2821" t="s">
        <v>22</v>
      </c>
      <c r="F2821" t="s">
        <v>81</v>
      </c>
      <c r="G2821" t="s">
        <v>4989</v>
      </c>
      <c r="H2821" t="s">
        <v>35</v>
      </c>
      <c r="I2821" t="s">
        <v>2933</v>
      </c>
      <c r="J2821" s="49" t="s">
        <v>4990</v>
      </c>
      <c r="K2821" t="s">
        <v>82</v>
      </c>
      <c r="L2821" t="s">
        <v>83</v>
      </c>
      <c r="M2821" s="50">
        <v>42634</v>
      </c>
      <c r="N2821" s="50">
        <v>42634</v>
      </c>
      <c r="O2821" s="51">
        <v>0.5</v>
      </c>
      <c r="P2821" s="51">
        <v>0</v>
      </c>
      <c r="Q2821">
        <v>100</v>
      </c>
      <c r="R2821" s="49" t="s">
        <v>4991</v>
      </c>
      <c r="S2821" s="49" t="s">
        <v>4990</v>
      </c>
      <c r="T2821" t="s">
        <v>84</v>
      </c>
      <c r="U2821" t="s">
        <v>27</v>
      </c>
      <c r="V2821" t="s">
        <v>85</v>
      </c>
      <c r="W2821" t="str">
        <f t="shared" ca="1" si="132"/>
        <v/>
      </c>
      <c r="X2821" t="str">
        <f t="shared" si="133"/>
        <v/>
      </c>
      <c r="Y2821" t="str">
        <f t="shared" ca="1" si="134"/>
        <v/>
      </c>
    </row>
    <row r="2822" spans="1:25" x14ac:dyDescent="0.25">
      <c r="A2822">
        <v>1233</v>
      </c>
      <c r="B2822" t="s">
        <v>102</v>
      </c>
      <c r="C2822" t="s">
        <v>79</v>
      </c>
      <c r="D2822" t="s">
        <v>93</v>
      </c>
      <c r="E2822" t="s">
        <v>22</v>
      </c>
      <c r="F2822" t="s">
        <v>81</v>
      </c>
      <c r="G2822" t="s">
        <v>4992</v>
      </c>
      <c r="H2822" t="s">
        <v>35</v>
      </c>
      <c r="I2822" t="s">
        <v>2933</v>
      </c>
      <c r="J2822" s="49" t="s">
        <v>4993</v>
      </c>
      <c r="K2822" t="s">
        <v>82</v>
      </c>
      <c r="L2822" t="s">
        <v>83</v>
      </c>
      <c r="M2822" s="50">
        <v>42634</v>
      </c>
      <c r="N2822" s="50">
        <v>42634</v>
      </c>
      <c r="O2822" s="51">
        <v>0.5</v>
      </c>
      <c r="P2822" s="51">
        <v>0</v>
      </c>
      <c r="Q2822">
        <v>100</v>
      </c>
      <c r="R2822" s="49" t="s">
        <v>4994</v>
      </c>
      <c r="S2822" s="49" t="s">
        <v>4993</v>
      </c>
      <c r="T2822" t="s">
        <v>84</v>
      </c>
      <c r="U2822" t="s">
        <v>27</v>
      </c>
      <c r="V2822" t="s">
        <v>85</v>
      </c>
      <c r="W2822" t="str">
        <f t="shared" ca="1" si="132"/>
        <v/>
      </c>
      <c r="X2822" t="str">
        <f t="shared" si="133"/>
        <v/>
      </c>
      <c r="Y2822" t="str">
        <f t="shared" ca="1" si="134"/>
        <v/>
      </c>
    </row>
    <row r="2823" spans="1:25" x14ac:dyDescent="0.25">
      <c r="A2823">
        <v>1234</v>
      </c>
      <c r="B2823" t="s">
        <v>102</v>
      </c>
      <c r="C2823" t="s">
        <v>79</v>
      </c>
      <c r="D2823" t="s">
        <v>93</v>
      </c>
      <c r="E2823" t="s">
        <v>22</v>
      </c>
      <c r="F2823" t="s">
        <v>81</v>
      </c>
      <c r="G2823" t="s">
        <v>4995</v>
      </c>
      <c r="H2823" t="s">
        <v>35</v>
      </c>
      <c r="I2823" t="s">
        <v>2933</v>
      </c>
      <c r="J2823" s="49" t="s">
        <v>4996</v>
      </c>
      <c r="K2823" t="s">
        <v>82</v>
      </c>
      <c r="L2823" t="s">
        <v>83</v>
      </c>
      <c r="M2823" s="50">
        <v>42634</v>
      </c>
      <c r="N2823" s="50">
        <v>42634</v>
      </c>
      <c r="O2823" s="51">
        <v>0.5</v>
      </c>
      <c r="P2823" s="51">
        <v>0</v>
      </c>
      <c r="Q2823">
        <v>100</v>
      </c>
      <c r="R2823" s="49" t="s">
        <v>4997</v>
      </c>
      <c r="S2823" s="49" t="s">
        <v>4996</v>
      </c>
      <c r="T2823" t="s">
        <v>84</v>
      </c>
      <c r="U2823" t="s">
        <v>27</v>
      </c>
      <c r="V2823" t="s">
        <v>85</v>
      </c>
      <c r="W2823" t="str">
        <f t="shared" ca="1" si="132"/>
        <v/>
      </c>
      <c r="X2823" t="str">
        <f t="shared" si="133"/>
        <v/>
      </c>
      <c r="Y2823" t="str">
        <f t="shared" ca="1" si="134"/>
        <v/>
      </c>
    </row>
    <row r="2824" spans="1:25" x14ac:dyDescent="0.25">
      <c r="A2824">
        <v>1235</v>
      </c>
      <c r="B2824" t="s">
        <v>102</v>
      </c>
      <c r="C2824" t="s">
        <v>79</v>
      </c>
      <c r="D2824" t="s">
        <v>93</v>
      </c>
      <c r="E2824" t="s">
        <v>22</v>
      </c>
      <c r="F2824" t="s">
        <v>81</v>
      </c>
      <c r="G2824" t="s">
        <v>4998</v>
      </c>
      <c r="H2824" t="s">
        <v>35</v>
      </c>
      <c r="I2824" t="s">
        <v>2933</v>
      </c>
      <c r="J2824" s="49" t="s">
        <v>4999</v>
      </c>
      <c r="K2824" t="s">
        <v>82</v>
      </c>
      <c r="L2824" t="s">
        <v>83</v>
      </c>
      <c r="M2824" s="50">
        <v>42634</v>
      </c>
      <c r="N2824" s="50">
        <v>42634</v>
      </c>
      <c r="O2824" s="51">
        <v>0.5</v>
      </c>
      <c r="P2824" s="51">
        <v>0</v>
      </c>
      <c r="Q2824">
        <v>100</v>
      </c>
      <c r="R2824" s="49" t="s">
        <v>5000</v>
      </c>
      <c r="S2824" s="49" t="s">
        <v>4999</v>
      </c>
      <c r="T2824" t="s">
        <v>84</v>
      </c>
      <c r="U2824" t="s">
        <v>27</v>
      </c>
      <c r="V2824" t="s">
        <v>85</v>
      </c>
      <c r="W2824" t="str">
        <f t="shared" ca="1" si="132"/>
        <v/>
      </c>
      <c r="X2824" t="str">
        <f t="shared" si="133"/>
        <v/>
      </c>
      <c r="Y2824" t="str">
        <f t="shared" ca="1" si="134"/>
        <v/>
      </c>
    </row>
    <row r="2825" spans="1:25" x14ac:dyDescent="0.25">
      <c r="A2825">
        <v>1236</v>
      </c>
      <c r="B2825" t="s">
        <v>102</v>
      </c>
      <c r="C2825" t="s">
        <v>79</v>
      </c>
      <c r="D2825" t="s">
        <v>93</v>
      </c>
      <c r="E2825" t="s">
        <v>22</v>
      </c>
      <c r="F2825" t="s">
        <v>81</v>
      </c>
      <c r="G2825" t="s">
        <v>5001</v>
      </c>
      <c r="H2825" t="s">
        <v>35</v>
      </c>
      <c r="I2825" t="s">
        <v>2933</v>
      </c>
      <c r="J2825" s="49" t="s">
        <v>5002</v>
      </c>
      <c r="K2825" t="s">
        <v>82</v>
      </c>
      <c r="L2825" t="s">
        <v>83</v>
      </c>
      <c r="M2825" s="50">
        <v>42634</v>
      </c>
      <c r="N2825" s="50">
        <v>42634</v>
      </c>
      <c r="O2825" s="51">
        <v>0.5</v>
      </c>
      <c r="P2825" s="51">
        <v>0</v>
      </c>
      <c r="Q2825">
        <v>100</v>
      </c>
      <c r="R2825" s="49" t="s">
        <v>5003</v>
      </c>
      <c r="S2825" s="49" t="s">
        <v>5002</v>
      </c>
      <c r="T2825" t="s">
        <v>84</v>
      </c>
      <c r="U2825" t="s">
        <v>27</v>
      </c>
      <c r="V2825" t="s">
        <v>85</v>
      </c>
      <c r="W2825" t="str">
        <f t="shared" ca="1" si="132"/>
        <v/>
      </c>
      <c r="X2825" t="str">
        <f t="shared" si="133"/>
        <v/>
      </c>
      <c r="Y2825" t="str">
        <f t="shared" ca="1" si="134"/>
        <v/>
      </c>
    </row>
    <row r="2826" spans="1:25" x14ac:dyDescent="0.25">
      <c r="A2826">
        <v>1237</v>
      </c>
      <c r="B2826" t="s">
        <v>102</v>
      </c>
      <c r="C2826" t="s">
        <v>79</v>
      </c>
      <c r="D2826" t="s">
        <v>93</v>
      </c>
      <c r="E2826" t="s">
        <v>22</v>
      </c>
      <c r="F2826" t="s">
        <v>81</v>
      </c>
      <c r="G2826" t="s">
        <v>5004</v>
      </c>
      <c r="H2826" t="s">
        <v>35</v>
      </c>
      <c r="I2826" t="s">
        <v>2933</v>
      </c>
      <c r="J2826" s="49" t="s">
        <v>5005</v>
      </c>
      <c r="K2826" t="s">
        <v>82</v>
      </c>
      <c r="L2826" t="s">
        <v>83</v>
      </c>
      <c r="M2826" s="50">
        <v>42634</v>
      </c>
      <c r="N2826" s="50">
        <v>42634</v>
      </c>
      <c r="O2826" s="51">
        <v>0.5</v>
      </c>
      <c r="P2826" s="51">
        <v>0</v>
      </c>
      <c r="Q2826">
        <v>100</v>
      </c>
      <c r="R2826" s="49" t="s">
        <v>5006</v>
      </c>
      <c r="S2826" s="49" t="s">
        <v>5005</v>
      </c>
      <c r="T2826" t="s">
        <v>84</v>
      </c>
      <c r="U2826" t="s">
        <v>27</v>
      </c>
      <c r="V2826" t="s">
        <v>85</v>
      </c>
      <c r="W2826" t="str">
        <f t="shared" ca="1" si="132"/>
        <v/>
      </c>
      <c r="X2826" t="str">
        <f t="shared" si="133"/>
        <v/>
      </c>
      <c r="Y2826" t="str">
        <f t="shared" ca="1" si="134"/>
        <v/>
      </c>
    </row>
    <row r="2827" spans="1:25" x14ac:dyDescent="0.25">
      <c r="A2827">
        <v>1238</v>
      </c>
      <c r="B2827" t="s">
        <v>102</v>
      </c>
      <c r="C2827" t="s">
        <v>79</v>
      </c>
      <c r="D2827" t="s">
        <v>93</v>
      </c>
      <c r="E2827" t="s">
        <v>22</v>
      </c>
      <c r="F2827" t="s">
        <v>81</v>
      </c>
      <c r="G2827" t="s">
        <v>5007</v>
      </c>
      <c r="H2827" t="s">
        <v>35</v>
      </c>
      <c r="I2827" t="s">
        <v>2933</v>
      </c>
      <c r="J2827" s="49" t="s">
        <v>5008</v>
      </c>
      <c r="K2827" t="s">
        <v>82</v>
      </c>
      <c r="L2827" t="s">
        <v>83</v>
      </c>
      <c r="M2827" s="50">
        <v>42634</v>
      </c>
      <c r="N2827" s="50">
        <v>42634</v>
      </c>
      <c r="O2827" s="51">
        <v>0.5</v>
      </c>
      <c r="P2827" s="51">
        <v>0</v>
      </c>
      <c r="Q2827">
        <v>100</v>
      </c>
      <c r="R2827" s="49" t="s">
        <v>5009</v>
      </c>
      <c r="S2827" s="49" t="s">
        <v>5008</v>
      </c>
      <c r="T2827" t="s">
        <v>84</v>
      </c>
      <c r="U2827" t="s">
        <v>27</v>
      </c>
      <c r="V2827" t="s">
        <v>85</v>
      </c>
      <c r="W2827" t="str">
        <f t="shared" ca="1" si="132"/>
        <v/>
      </c>
      <c r="X2827" t="str">
        <f t="shared" si="133"/>
        <v/>
      </c>
      <c r="Y2827" t="str">
        <f t="shared" ca="1" si="134"/>
        <v/>
      </c>
    </row>
    <row r="2828" spans="1:25" x14ac:dyDescent="0.25">
      <c r="A2828">
        <v>1239</v>
      </c>
      <c r="B2828" t="s">
        <v>102</v>
      </c>
      <c r="C2828" t="s">
        <v>79</v>
      </c>
      <c r="D2828" t="s">
        <v>93</v>
      </c>
      <c r="E2828" t="s">
        <v>22</v>
      </c>
      <c r="F2828" t="s">
        <v>81</v>
      </c>
      <c r="G2828" t="s">
        <v>5010</v>
      </c>
      <c r="H2828" t="s">
        <v>35</v>
      </c>
      <c r="I2828" t="s">
        <v>2933</v>
      </c>
      <c r="J2828" s="49" t="s">
        <v>5011</v>
      </c>
      <c r="K2828" t="s">
        <v>82</v>
      </c>
      <c r="L2828" t="s">
        <v>83</v>
      </c>
      <c r="M2828" s="50">
        <v>42634</v>
      </c>
      <c r="N2828" s="50">
        <v>42634</v>
      </c>
      <c r="O2828" s="51">
        <v>0.5</v>
      </c>
      <c r="P2828" s="51">
        <v>0</v>
      </c>
      <c r="Q2828">
        <v>100</v>
      </c>
      <c r="R2828" s="49" t="s">
        <v>5012</v>
      </c>
      <c r="S2828" s="49" t="s">
        <v>5011</v>
      </c>
      <c r="T2828" t="s">
        <v>84</v>
      </c>
      <c r="U2828" t="s">
        <v>27</v>
      </c>
      <c r="V2828" t="s">
        <v>85</v>
      </c>
      <c r="W2828" t="str">
        <f t="shared" ca="1" si="132"/>
        <v/>
      </c>
      <c r="X2828" t="str">
        <f t="shared" si="133"/>
        <v/>
      </c>
      <c r="Y2828" t="str">
        <f t="shared" ca="1" si="134"/>
        <v/>
      </c>
    </row>
    <row r="2829" spans="1:25" x14ac:dyDescent="0.25">
      <c r="A2829">
        <v>1240</v>
      </c>
      <c r="B2829" t="s">
        <v>102</v>
      </c>
      <c r="C2829" t="s">
        <v>79</v>
      </c>
      <c r="D2829" t="s">
        <v>93</v>
      </c>
      <c r="E2829" t="s">
        <v>22</v>
      </c>
      <c r="F2829" t="s">
        <v>81</v>
      </c>
      <c r="G2829" t="s">
        <v>5013</v>
      </c>
      <c r="H2829" t="s">
        <v>35</v>
      </c>
      <c r="I2829" t="s">
        <v>2933</v>
      </c>
      <c r="J2829" s="49" t="s">
        <v>5014</v>
      </c>
      <c r="K2829" t="s">
        <v>82</v>
      </c>
      <c r="L2829" t="s">
        <v>83</v>
      </c>
      <c r="M2829" s="50">
        <v>42634</v>
      </c>
      <c r="N2829" s="50">
        <v>42634</v>
      </c>
      <c r="O2829" s="51">
        <v>0.5</v>
      </c>
      <c r="P2829" s="51">
        <v>0</v>
      </c>
      <c r="Q2829">
        <v>100</v>
      </c>
      <c r="R2829" s="49" t="s">
        <v>5015</v>
      </c>
      <c r="S2829" s="49" t="s">
        <v>5014</v>
      </c>
      <c r="T2829" t="s">
        <v>84</v>
      </c>
      <c r="U2829" t="s">
        <v>27</v>
      </c>
      <c r="V2829" t="s">
        <v>85</v>
      </c>
      <c r="W2829" t="str">
        <f t="shared" ca="1" si="132"/>
        <v/>
      </c>
      <c r="X2829" t="str">
        <f t="shared" si="133"/>
        <v/>
      </c>
      <c r="Y2829" t="str">
        <f t="shared" ca="1" si="134"/>
        <v/>
      </c>
    </row>
    <row r="2830" spans="1:25" x14ac:dyDescent="0.25">
      <c r="A2830">
        <v>1241</v>
      </c>
      <c r="B2830" t="s">
        <v>102</v>
      </c>
      <c r="C2830" t="s">
        <v>79</v>
      </c>
      <c r="D2830" t="s">
        <v>93</v>
      </c>
      <c r="E2830" t="s">
        <v>22</v>
      </c>
      <c r="F2830" t="s">
        <v>81</v>
      </c>
      <c r="G2830" t="s">
        <v>5016</v>
      </c>
      <c r="H2830" t="s">
        <v>35</v>
      </c>
      <c r="I2830" t="s">
        <v>2933</v>
      </c>
      <c r="J2830" s="49" t="s">
        <v>5017</v>
      </c>
      <c r="K2830" t="s">
        <v>82</v>
      </c>
      <c r="L2830" t="s">
        <v>83</v>
      </c>
      <c r="M2830" s="50">
        <v>42634</v>
      </c>
      <c r="N2830" s="50">
        <v>42634</v>
      </c>
      <c r="O2830" s="51">
        <v>0.5</v>
      </c>
      <c r="P2830" s="51">
        <v>0</v>
      </c>
      <c r="Q2830">
        <v>100</v>
      </c>
      <c r="R2830" s="49" t="s">
        <v>5018</v>
      </c>
      <c r="S2830" s="49" t="s">
        <v>5017</v>
      </c>
      <c r="T2830" t="s">
        <v>84</v>
      </c>
      <c r="U2830" t="s">
        <v>27</v>
      </c>
      <c r="V2830" t="s">
        <v>85</v>
      </c>
      <c r="W2830" t="str">
        <f t="shared" ca="1" si="132"/>
        <v/>
      </c>
      <c r="X2830" t="str">
        <f t="shared" si="133"/>
        <v/>
      </c>
      <c r="Y2830" t="str">
        <f t="shared" ca="1" si="134"/>
        <v/>
      </c>
    </row>
    <row r="2831" spans="1:25" x14ac:dyDescent="0.25">
      <c r="A2831">
        <v>1242</v>
      </c>
      <c r="B2831" t="s">
        <v>102</v>
      </c>
      <c r="C2831" t="s">
        <v>79</v>
      </c>
      <c r="D2831" t="s">
        <v>93</v>
      </c>
      <c r="E2831" t="s">
        <v>22</v>
      </c>
      <c r="F2831" t="s">
        <v>81</v>
      </c>
      <c r="G2831" t="s">
        <v>5019</v>
      </c>
      <c r="H2831" t="s">
        <v>35</v>
      </c>
      <c r="I2831" t="s">
        <v>2933</v>
      </c>
      <c r="J2831" s="49" t="s">
        <v>5020</v>
      </c>
      <c r="K2831" t="s">
        <v>82</v>
      </c>
      <c r="L2831" t="s">
        <v>83</v>
      </c>
      <c r="M2831" s="50">
        <v>42634</v>
      </c>
      <c r="N2831" s="50">
        <v>42634</v>
      </c>
      <c r="O2831" s="51">
        <v>0.5</v>
      </c>
      <c r="P2831" s="51">
        <v>0</v>
      </c>
      <c r="Q2831">
        <v>100</v>
      </c>
      <c r="R2831" s="49" t="s">
        <v>5021</v>
      </c>
      <c r="S2831" s="49" t="s">
        <v>5020</v>
      </c>
      <c r="T2831" t="s">
        <v>84</v>
      </c>
      <c r="U2831" t="s">
        <v>27</v>
      </c>
      <c r="V2831" t="s">
        <v>85</v>
      </c>
      <c r="W2831" t="str">
        <f t="shared" ca="1" si="132"/>
        <v/>
      </c>
      <c r="X2831" t="str">
        <f t="shared" si="133"/>
        <v/>
      </c>
      <c r="Y2831" t="str">
        <f t="shared" ca="1" si="134"/>
        <v/>
      </c>
    </row>
    <row r="2832" spans="1:25" x14ac:dyDescent="0.25">
      <c r="A2832">
        <v>1243</v>
      </c>
      <c r="B2832" t="s">
        <v>102</v>
      </c>
      <c r="C2832" t="s">
        <v>79</v>
      </c>
      <c r="D2832" t="s">
        <v>93</v>
      </c>
      <c r="E2832" t="s">
        <v>22</v>
      </c>
      <c r="F2832" t="s">
        <v>81</v>
      </c>
      <c r="G2832" t="s">
        <v>5022</v>
      </c>
      <c r="H2832" t="s">
        <v>35</v>
      </c>
      <c r="I2832" t="s">
        <v>2933</v>
      </c>
      <c r="J2832" s="49" t="s">
        <v>5023</v>
      </c>
      <c r="K2832" t="s">
        <v>82</v>
      </c>
      <c r="L2832" t="s">
        <v>83</v>
      </c>
      <c r="M2832" s="50">
        <v>42634</v>
      </c>
      <c r="N2832" s="50">
        <v>42634</v>
      </c>
      <c r="O2832" s="51">
        <v>0.5</v>
      </c>
      <c r="P2832" s="51">
        <v>0</v>
      </c>
      <c r="Q2832">
        <v>100</v>
      </c>
      <c r="R2832" s="49" t="s">
        <v>5024</v>
      </c>
      <c r="S2832" s="49" t="s">
        <v>5023</v>
      </c>
      <c r="T2832" t="s">
        <v>84</v>
      </c>
      <c r="U2832" t="s">
        <v>27</v>
      </c>
      <c r="V2832" t="s">
        <v>85</v>
      </c>
      <c r="W2832" t="str">
        <f t="shared" ca="1" si="132"/>
        <v/>
      </c>
      <c r="X2832" t="str">
        <f t="shared" si="133"/>
        <v/>
      </c>
      <c r="Y2832" t="str">
        <f t="shared" ca="1" si="134"/>
        <v/>
      </c>
    </row>
    <row r="2833" spans="1:25" x14ac:dyDescent="0.25">
      <c r="A2833">
        <v>1244</v>
      </c>
      <c r="B2833" t="s">
        <v>102</v>
      </c>
      <c r="C2833" t="s">
        <v>79</v>
      </c>
      <c r="D2833" t="s">
        <v>93</v>
      </c>
      <c r="E2833" t="s">
        <v>22</v>
      </c>
      <c r="F2833" t="s">
        <v>81</v>
      </c>
      <c r="G2833" t="s">
        <v>5025</v>
      </c>
      <c r="H2833" t="s">
        <v>35</v>
      </c>
      <c r="I2833" t="s">
        <v>2933</v>
      </c>
      <c r="J2833" s="49" t="s">
        <v>5026</v>
      </c>
      <c r="K2833" t="s">
        <v>82</v>
      </c>
      <c r="L2833" t="s">
        <v>83</v>
      </c>
      <c r="M2833" s="50">
        <v>42635</v>
      </c>
      <c r="N2833" s="50">
        <v>42635</v>
      </c>
      <c r="O2833" s="51">
        <v>0.5</v>
      </c>
      <c r="P2833" s="51">
        <v>0</v>
      </c>
      <c r="Q2833">
        <v>100</v>
      </c>
      <c r="R2833" s="49" t="s">
        <v>5027</v>
      </c>
      <c r="S2833" s="49" t="s">
        <v>5026</v>
      </c>
      <c r="T2833" t="s">
        <v>84</v>
      </c>
      <c r="U2833" t="s">
        <v>27</v>
      </c>
      <c r="V2833" t="s">
        <v>85</v>
      </c>
      <c r="W2833" t="str">
        <f t="shared" ca="1" si="132"/>
        <v/>
      </c>
      <c r="X2833" t="str">
        <f t="shared" si="133"/>
        <v/>
      </c>
      <c r="Y2833" t="str">
        <f t="shared" ca="1" si="134"/>
        <v/>
      </c>
    </row>
    <row r="2834" spans="1:25" x14ac:dyDescent="0.25">
      <c r="A2834">
        <v>1245</v>
      </c>
      <c r="B2834" t="s">
        <v>102</v>
      </c>
      <c r="C2834" t="s">
        <v>79</v>
      </c>
      <c r="D2834" t="s">
        <v>93</v>
      </c>
      <c r="E2834" t="s">
        <v>22</v>
      </c>
      <c r="F2834" t="s">
        <v>81</v>
      </c>
      <c r="G2834" t="s">
        <v>5028</v>
      </c>
      <c r="H2834" t="s">
        <v>35</v>
      </c>
      <c r="I2834" t="s">
        <v>2933</v>
      </c>
      <c r="J2834" s="49" t="s">
        <v>5029</v>
      </c>
      <c r="K2834" t="s">
        <v>82</v>
      </c>
      <c r="L2834" t="s">
        <v>83</v>
      </c>
      <c r="M2834" s="50">
        <v>42635</v>
      </c>
      <c r="N2834" s="50">
        <v>42635</v>
      </c>
      <c r="O2834" s="51">
        <v>0.5</v>
      </c>
      <c r="P2834" s="51">
        <v>0</v>
      </c>
      <c r="Q2834">
        <v>100</v>
      </c>
      <c r="R2834" s="49" t="s">
        <v>5030</v>
      </c>
      <c r="S2834" s="49" t="s">
        <v>5029</v>
      </c>
      <c r="T2834" t="s">
        <v>84</v>
      </c>
      <c r="U2834" t="s">
        <v>27</v>
      </c>
      <c r="V2834" t="s">
        <v>85</v>
      </c>
      <c r="W2834" t="str">
        <f t="shared" ca="1" si="132"/>
        <v/>
      </c>
      <c r="X2834" t="str">
        <f t="shared" si="133"/>
        <v/>
      </c>
      <c r="Y2834" t="str">
        <f t="shared" ca="1" si="134"/>
        <v/>
      </c>
    </row>
    <row r="2835" spans="1:25" x14ac:dyDescent="0.25">
      <c r="A2835">
        <v>1246</v>
      </c>
      <c r="B2835" t="s">
        <v>102</v>
      </c>
      <c r="C2835" t="s">
        <v>79</v>
      </c>
      <c r="D2835" t="s">
        <v>93</v>
      </c>
      <c r="E2835" t="s">
        <v>22</v>
      </c>
      <c r="F2835" t="s">
        <v>81</v>
      </c>
      <c r="G2835" t="s">
        <v>5031</v>
      </c>
      <c r="H2835" t="s">
        <v>35</v>
      </c>
      <c r="I2835" t="s">
        <v>2933</v>
      </c>
      <c r="J2835" s="49" t="s">
        <v>5032</v>
      </c>
      <c r="K2835" t="s">
        <v>82</v>
      </c>
      <c r="L2835" t="s">
        <v>83</v>
      </c>
      <c r="M2835" s="50">
        <v>42635</v>
      </c>
      <c r="N2835" s="50">
        <v>42635</v>
      </c>
      <c r="O2835" s="51">
        <v>0.5</v>
      </c>
      <c r="P2835" s="51">
        <v>0</v>
      </c>
      <c r="Q2835">
        <v>100</v>
      </c>
      <c r="R2835" s="49" t="s">
        <v>5033</v>
      </c>
      <c r="S2835" s="49" t="s">
        <v>5032</v>
      </c>
      <c r="T2835" t="s">
        <v>84</v>
      </c>
      <c r="U2835" t="s">
        <v>27</v>
      </c>
      <c r="V2835" t="s">
        <v>85</v>
      </c>
      <c r="W2835" t="str">
        <f t="shared" ca="1" si="132"/>
        <v/>
      </c>
      <c r="X2835" t="str">
        <f t="shared" si="133"/>
        <v/>
      </c>
      <c r="Y2835" t="str">
        <f t="shared" ca="1" si="134"/>
        <v/>
      </c>
    </row>
    <row r="2836" spans="1:25" x14ac:dyDescent="0.25">
      <c r="A2836">
        <v>1247</v>
      </c>
      <c r="B2836" t="s">
        <v>102</v>
      </c>
      <c r="C2836" t="s">
        <v>79</v>
      </c>
      <c r="D2836" t="s">
        <v>93</v>
      </c>
      <c r="E2836" t="s">
        <v>22</v>
      </c>
      <c r="F2836" t="s">
        <v>81</v>
      </c>
      <c r="G2836" t="s">
        <v>5034</v>
      </c>
      <c r="H2836" t="s">
        <v>35</v>
      </c>
      <c r="I2836" t="s">
        <v>2933</v>
      </c>
      <c r="J2836" s="49" t="s">
        <v>5035</v>
      </c>
      <c r="K2836" t="s">
        <v>82</v>
      </c>
      <c r="L2836" t="s">
        <v>83</v>
      </c>
      <c r="M2836" s="50">
        <v>42635</v>
      </c>
      <c r="N2836" s="50">
        <v>42635</v>
      </c>
      <c r="O2836" s="51">
        <v>0.5</v>
      </c>
      <c r="P2836" s="51">
        <v>0</v>
      </c>
      <c r="Q2836">
        <v>100</v>
      </c>
      <c r="R2836" s="49" t="s">
        <v>5036</v>
      </c>
      <c r="S2836" s="49" t="s">
        <v>5035</v>
      </c>
      <c r="T2836" t="s">
        <v>84</v>
      </c>
      <c r="U2836" t="s">
        <v>27</v>
      </c>
      <c r="V2836" t="s">
        <v>85</v>
      </c>
      <c r="W2836" t="str">
        <f t="shared" ca="1" si="132"/>
        <v/>
      </c>
      <c r="X2836" t="str">
        <f t="shared" si="133"/>
        <v/>
      </c>
      <c r="Y2836" t="str">
        <f t="shared" ca="1" si="134"/>
        <v/>
      </c>
    </row>
    <row r="2837" spans="1:25" x14ac:dyDescent="0.25">
      <c r="A2837">
        <v>1248</v>
      </c>
      <c r="B2837" t="s">
        <v>102</v>
      </c>
      <c r="C2837" t="s">
        <v>79</v>
      </c>
      <c r="D2837" t="s">
        <v>93</v>
      </c>
      <c r="E2837" t="s">
        <v>22</v>
      </c>
      <c r="F2837" t="s">
        <v>81</v>
      </c>
      <c r="G2837" t="s">
        <v>5037</v>
      </c>
      <c r="H2837" t="s">
        <v>35</v>
      </c>
      <c r="I2837" t="s">
        <v>2933</v>
      </c>
      <c r="J2837" s="49" t="s">
        <v>5038</v>
      </c>
      <c r="K2837" t="s">
        <v>82</v>
      </c>
      <c r="L2837" t="s">
        <v>83</v>
      </c>
      <c r="M2837" s="50">
        <v>42635</v>
      </c>
      <c r="N2837" s="50">
        <v>42635</v>
      </c>
      <c r="O2837" s="51">
        <v>0.5</v>
      </c>
      <c r="P2837" s="51">
        <v>0</v>
      </c>
      <c r="Q2837">
        <v>100</v>
      </c>
      <c r="R2837" s="49" t="s">
        <v>5039</v>
      </c>
      <c r="S2837" s="49" t="s">
        <v>5038</v>
      </c>
      <c r="T2837" t="s">
        <v>84</v>
      </c>
      <c r="U2837" t="s">
        <v>27</v>
      </c>
      <c r="V2837" t="s">
        <v>85</v>
      </c>
      <c r="W2837" t="str">
        <f t="shared" ca="1" si="132"/>
        <v/>
      </c>
      <c r="X2837" t="str">
        <f t="shared" si="133"/>
        <v/>
      </c>
      <c r="Y2837" t="str">
        <f t="shared" ca="1" si="134"/>
        <v/>
      </c>
    </row>
    <row r="2838" spans="1:25" x14ac:dyDescent="0.25">
      <c r="A2838">
        <v>1249</v>
      </c>
      <c r="B2838" t="s">
        <v>102</v>
      </c>
      <c r="C2838" t="s">
        <v>79</v>
      </c>
      <c r="D2838" t="s">
        <v>93</v>
      </c>
      <c r="E2838" t="s">
        <v>22</v>
      </c>
      <c r="F2838" t="s">
        <v>81</v>
      </c>
      <c r="G2838" t="s">
        <v>5040</v>
      </c>
      <c r="H2838" t="s">
        <v>35</v>
      </c>
      <c r="I2838" t="s">
        <v>2933</v>
      </c>
      <c r="J2838" s="49" t="s">
        <v>5041</v>
      </c>
      <c r="K2838" t="s">
        <v>82</v>
      </c>
      <c r="L2838" t="s">
        <v>83</v>
      </c>
      <c r="M2838" s="50">
        <v>42635</v>
      </c>
      <c r="N2838" s="50">
        <v>42635</v>
      </c>
      <c r="O2838" s="51">
        <v>0.5</v>
      </c>
      <c r="P2838" s="51">
        <v>0</v>
      </c>
      <c r="Q2838">
        <v>100</v>
      </c>
      <c r="R2838" s="49" t="s">
        <v>5042</v>
      </c>
      <c r="S2838" s="49" t="s">
        <v>5041</v>
      </c>
      <c r="T2838" t="s">
        <v>84</v>
      </c>
      <c r="U2838" t="s">
        <v>27</v>
      </c>
      <c r="V2838" t="s">
        <v>85</v>
      </c>
      <c r="W2838" t="str">
        <f t="shared" ca="1" si="132"/>
        <v/>
      </c>
      <c r="X2838" t="str">
        <f t="shared" si="133"/>
        <v/>
      </c>
      <c r="Y2838" t="str">
        <f t="shared" ca="1" si="134"/>
        <v/>
      </c>
    </row>
    <row r="2839" spans="1:25" x14ac:dyDescent="0.25">
      <c r="A2839">
        <v>1250</v>
      </c>
      <c r="B2839" t="s">
        <v>102</v>
      </c>
      <c r="C2839" t="s">
        <v>79</v>
      </c>
      <c r="D2839" t="s">
        <v>93</v>
      </c>
      <c r="E2839" t="s">
        <v>22</v>
      </c>
      <c r="F2839" t="s">
        <v>81</v>
      </c>
      <c r="G2839" t="s">
        <v>5043</v>
      </c>
      <c r="H2839" t="s">
        <v>35</v>
      </c>
      <c r="I2839" t="s">
        <v>2933</v>
      </c>
      <c r="J2839" s="49" t="s">
        <v>5044</v>
      </c>
      <c r="K2839" t="s">
        <v>82</v>
      </c>
      <c r="L2839" t="s">
        <v>83</v>
      </c>
      <c r="M2839" s="50">
        <v>42635</v>
      </c>
      <c r="N2839" s="50">
        <v>42635</v>
      </c>
      <c r="O2839" s="51">
        <v>0.5</v>
      </c>
      <c r="P2839" s="51">
        <v>0</v>
      </c>
      <c r="Q2839">
        <v>100</v>
      </c>
      <c r="R2839" s="49" t="s">
        <v>5045</v>
      </c>
      <c r="S2839" s="49" t="s">
        <v>5044</v>
      </c>
      <c r="T2839" t="s">
        <v>84</v>
      </c>
      <c r="U2839" t="s">
        <v>27</v>
      </c>
      <c r="V2839" t="s">
        <v>85</v>
      </c>
      <c r="W2839" t="str">
        <f t="shared" ca="1" si="132"/>
        <v/>
      </c>
      <c r="X2839" t="str">
        <f t="shared" si="133"/>
        <v/>
      </c>
      <c r="Y2839" t="str">
        <f t="shared" ca="1" si="134"/>
        <v/>
      </c>
    </row>
    <row r="2840" spans="1:25" x14ac:dyDescent="0.25">
      <c r="A2840">
        <v>1251</v>
      </c>
      <c r="B2840" t="s">
        <v>102</v>
      </c>
      <c r="C2840" t="s">
        <v>79</v>
      </c>
      <c r="D2840" t="s">
        <v>93</v>
      </c>
      <c r="E2840" t="s">
        <v>22</v>
      </c>
      <c r="F2840" t="s">
        <v>81</v>
      </c>
      <c r="G2840" t="s">
        <v>5046</v>
      </c>
      <c r="H2840" t="s">
        <v>35</v>
      </c>
      <c r="I2840" t="s">
        <v>2933</v>
      </c>
      <c r="J2840" s="49" t="s">
        <v>5047</v>
      </c>
      <c r="K2840" t="s">
        <v>82</v>
      </c>
      <c r="L2840" t="s">
        <v>83</v>
      </c>
      <c r="M2840" s="50">
        <v>42635</v>
      </c>
      <c r="N2840" s="50">
        <v>42635</v>
      </c>
      <c r="O2840" s="51">
        <v>0.5</v>
      </c>
      <c r="P2840" s="51">
        <v>0</v>
      </c>
      <c r="Q2840">
        <v>100</v>
      </c>
      <c r="R2840" s="49" t="s">
        <v>5048</v>
      </c>
      <c r="S2840" s="49" t="s">
        <v>5047</v>
      </c>
      <c r="T2840" t="s">
        <v>84</v>
      </c>
      <c r="U2840" t="s">
        <v>27</v>
      </c>
      <c r="V2840" t="s">
        <v>85</v>
      </c>
      <c r="W2840" t="str">
        <f t="shared" ca="1" si="132"/>
        <v/>
      </c>
      <c r="X2840" t="str">
        <f t="shared" si="133"/>
        <v/>
      </c>
      <c r="Y2840" t="str">
        <f t="shared" ca="1" si="134"/>
        <v/>
      </c>
    </row>
    <row r="2841" spans="1:25" x14ac:dyDescent="0.25">
      <c r="A2841">
        <v>1252</v>
      </c>
      <c r="B2841" t="s">
        <v>102</v>
      </c>
      <c r="C2841" t="s">
        <v>79</v>
      </c>
      <c r="D2841" t="s">
        <v>93</v>
      </c>
      <c r="E2841" t="s">
        <v>22</v>
      </c>
      <c r="F2841" t="s">
        <v>81</v>
      </c>
      <c r="G2841" t="s">
        <v>5049</v>
      </c>
      <c r="H2841" t="s">
        <v>35</v>
      </c>
      <c r="I2841" t="s">
        <v>2933</v>
      </c>
      <c r="J2841" s="49" t="s">
        <v>5050</v>
      </c>
      <c r="K2841" t="s">
        <v>82</v>
      </c>
      <c r="L2841" t="s">
        <v>83</v>
      </c>
      <c r="M2841" s="50">
        <v>42635</v>
      </c>
      <c r="N2841" s="50">
        <v>42635</v>
      </c>
      <c r="O2841" s="51">
        <v>0.5</v>
      </c>
      <c r="P2841" s="51">
        <v>0</v>
      </c>
      <c r="Q2841">
        <v>100</v>
      </c>
      <c r="R2841" s="49" t="s">
        <v>5051</v>
      </c>
      <c r="S2841" s="49" t="s">
        <v>5050</v>
      </c>
      <c r="T2841" t="s">
        <v>84</v>
      </c>
      <c r="U2841" t="s">
        <v>27</v>
      </c>
      <c r="V2841" t="s">
        <v>85</v>
      </c>
      <c r="W2841" t="str">
        <f t="shared" ca="1" si="132"/>
        <v/>
      </c>
      <c r="X2841" t="str">
        <f t="shared" si="133"/>
        <v/>
      </c>
      <c r="Y2841" t="str">
        <f t="shared" ca="1" si="134"/>
        <v/>
      </c>
    </row>
    <row r="2842" spans="1:25" x14ac:dyDescent="0.25">
      <c r="A2842">
        <v>1253</v>
      </c>
      <c r="B2842" t="s">
        <v>102</v>
      </c>
      <c r="C2842" t="s">
        <v>79</v>
      </c>
      <c r="D2842" t="s">
        <v>93</v>
      </c>
      <c r="E2842" t="s">
        <v>22</v>
      </c>
      <c r="F2842" t="s">
        <v>81</v>
      </c>
      <c r="G2842" t="s">
        <v>5052</v>
      </c>
      <c r="H2842" t="s">
        <v>35</v>
      </c>
      <c r="I2842" t="s">
        <v>2933</v>
      </c>
      <c r="J2842" s="49" t="s">
        <v>5053</v>
      </c>
      <c r="K2842" t="s">
        <v>82</v>
      </c>
      <c r="L2842" t="s">
        <v>83</v>
      </c>
      <c r="M2842" s="50">
        <v>42635</v>
      </c>
      <c r="N2842" s="50">
        <v>42635</v>
      </c>
      <c r="O2842" s="51">
        <v>0.5</v>
      </c>
      <c r="P2842" s="51">
        <v>0</v>
      </c>
      <c r="Q2842">
        <v>100</v>
      </c>
      <c r="R2842" s="49" t="s">
        <v>5054</v>
      </c>
      <c r="S2842" s="49" t="s">
        <v>5053</v>
      </c>
      <c r="T2842" t="s">
        <v>84</v>
      </c>
      <c r="U2842" t="s">
        <v>27</v>
      </c>
      <c r="V2842" t="s">
        <v>85</v>
      </c>
      <c r="W2842" t="str">
        <f t="shared" ca="1" si="132"/>
        <v/>
      </c>
      <c r="X2842" t="str">
        <f t="shared" si="133"/>
        <v/>
      </c>
      <c r="Y2842" t="str">
        <f t="shared" ca="1" si="134"/>
        <v/>
      </c>
    </row>
    <row r="2843" spans="1:25" x14ac:dyDescent="0.25">
      <c r="A2843">
        <v>1254</v>
      </c>
      <c r="B2843" t="s">
        <v>102</v>
      </c>
      <c r="C2843" t="s">
        <v>79</v>
      </c>
      <c r="D2843" t="s">
        <v>93</v>
      </c>
      <c r="E2843" t="s">
        <v>22</v>
      </c>
      <c r="F2843" t="s">
        <v>81</v>
      </c>
      <c r="G2843" t="s">
        <v>5055</v>
      </c>
      <c r="H2843" t="s">
        <v>35</v>
      </c>
      <c r="I2843" t="s">
        <v>2933</v>
      </c>
      <c r="J2843" s="49" t="s">
        <v>5056</v>
      </c>
      <c r="K2843" t="s">
        <v>82</v>
      </c>
      <c r="L2843" t="s">
        <v>83</v>
      </c>
      <c r="M2843" s="50">
        <v>42635</v>
      </c>
      <c r="N2843" s="50">
        <v>42635</v>
      </c>
      <c r="O2843" s="51">
        <v>0.5</v>
      </c>
      <c r="P2843" s="51">
        <v>0</v>
      </c>
      <c r="Q2843">
        <v>100</v>
      </c>
      <c r="R2843" s="49" t="s">
        <v>5057</v>
      </c>
      <c r="S2843" s="49" t="s">
        <v>5056</v>
      </c>
      <c r="T2843" t="s">
        <v>84</v>
      </c>
      <c r="U2843" t="s">
        <v>27</v>
      </c>
      <c r="V2843" t="s">
        <v>85</v>
      </c>
      <c r="W2843" t="str">
        <f t="shared" ca="1" si="132"/>
        <v/>
      </c>
      <c r="X2843" t="str">
        <f t="shared" si="133"/>
        <v/>
      </c>
      <c r="Y2843" t="str">
        <f t="shared" ca="1" si="134"/>
        <v/>
      </c>
    </row>
    <row r="2844" spans="1:25" x14ac:dyDescent="0.25">
      <c r="A2844">
        <v>1255</v>
      </c>
      <c r="B2844" t="s">
        <v>102</v>
      </c>
      <c r="C2844" t="s">
        <v>79</v>
      </c>
      <c r="D2844" t="s">
        <v>93</v>
      </c>
      <c r="E2844" t="s">
        <v>22</v>
      </c>
      <c r="F2844" t="s">
        <v>81</v>
      </c>
      <c r="G2844" t="s">
        <v>5058</v>
      </c>
      <c r="H2844" t="s">
        <v>35</v>
      </c>
      <c r="I2844" t="s">
        <v>2933</v>
      </c>
      <c r="J2844" s="49" t="s">
        <v>5059</v>
      </c>
      <c r="K2844" t="s">
        <v>82</v>
      </c>
      <c r="L2844" t="s">
        <v>83</v>
      </c>
      <c r="M2844" s="50">
        <v>42635</v>
      </c>
      <c r="N2844" s="50">
        <v>42635</v>
      </c>
      <c r="O2844" s="51">
        <v>0.5</v>
      </c>
      <c r="P2844" s="51">
        <v>0</v>
      </c>
      <c r="Q2844">
        <v>100</v>
      </c>
      <c r="R2844" s="49" t="s">
        <v>5060</v>
      </c>
      <c r="S2844" s="49" t="s">
        <v>5059</v>
      </c>
      <c r="T2844" t="s">
        <v>84</v>
      </c>
      <c r="U2844" t="s">
        <v>27</v>
      </c>
      <c r="V2844" t="s">
        <v>85</v>
      </c>
      <c r="W2844" t="str">
        <f t="shared" ca="1" si="132"/>
        <v/>
      </c>
      <c r="X2844" t="str">
        <f t="shared" si="133"/>
        <v/>
      </c>
      <c r="Y2844" t="str">
        <f t="shared" ca="1" si="134"/>
        <v/>
      </c>
    </row>
    <row r="2845" spans="1:25" x14ac:dyDescent="0.25">
      <c r="A2845">
        <v>1256</v>
      </c>
      <c r="B2845" t="s">
        <v>102</v>
      </c>
      <c r="C2845" t="s">
        <v>79</v>
      </c>
      <c r="D2845" t="s">
        <v>93</v>
      </c>
      <c r="E2845" t="s">
        <v>22</v>
      </c>
      <c r="F2845" t="s">
        <v>81</v>
      </c>
      <c r="G2845" t="s">
        <v>5061</v>
      </c>
      <c r="H2845" t="s">
        <v>35</v>
      </c>
      <c r="I2845" t="s">
        <v>2933</v>
      </c>
      <c r="J2845" s="49" t="s">
        <v>5062</v>
      </c>
      <c r="K2845" t="s">
        <v>82</v>
      </c>
      <c r="L2845" t="s">
        <v>83</v>
      </c>
      <c r="M2845" s="50">
        <v>42635</v>
      </c>
      <c r="N2845" s="50">
        <v>42635</v>
      </c>
      <c r="O2845" s="51">
        <v>0.5</v>
      </c>
      <c r="P2845" s="51">
        <v>0</v>
      </c>
      <c r="Q2845">
        <v>100</v>
      </c>
      <c r="R2845" s="49" t="s">
        <v>5063</v>
      </c>
      <c r="S2845" s="49" t="s">
        <v>5062</v>
      </c>
      <c r="T2845" t="s">
        <v>84</v>
      </c>
      <c r="U2845" t="s">
        <v>27</v>
      </c>
      <c r="V2845" t="s">
        <v>85</v>
      </c>
      <c r="W2845" t="str">
        <f t="shared" ca="1" si="132"/>
        <v/>
      </c>
      <c r="X2845" t="str">
        <f t="shared" si="133"/>
        <v/>
      </c>
      <c r="Y2845" t="str">
        <f t="shared" ca="1" si="134"/>
        <v/>
      </c>
    </row>
    <row r="2846" spans="1:25" x14ac:dyDescent="0.25">
      <c r="A2846">
        <v>1257</v>
      </c>
      <c r="B2846" t="s">
        <v>102</v>
      </c>
      <c r="C2846" t="s">
        <v>79</v>
      </c>
      <c r="D2846" t="s">
        <v>93</v>
      </c>
      <c r="E2846" t="s">
        <v>22</v>
      </c>
      <c r="F2846" t="s">
        <v>81</v>
      </c>
      <c r="G2846" t="s">
        <v>5064</v>
      </c>
      <c r="H2846" t="s">
        <v>35</v>
      </c>
      <c r="I2846" t="s">
        <v>2933</v>
      </c>
      <c r="J2846" s="49" t="s">
        <v>5065</v>
      </c>
      <c r="K2846" t="s">
        <v>82</v>
      </c>
      <c r="L2846" t="s">
        <v>83</v>
      </c>
      <c r="M2846" s="50">
        <v>42635</v>
      </c>
      <c r="N2846" s="50">
        <v>42635</v>
      </c>
      <c r="O2846" s="51">
        <v>0.5</v>
      </c>
      <c r="P2846" s="51">
        <v>0</v>
      </c>
      <c r="Q2846">
        <v>100</v>
      </c>
      <c r="R2846" s="49" t="s">
        <v>5066</v>
      </c>
      <c r="S2846" s="49" t="s">
        <v>5065</v>
      </c>
      <c r="T2846" t="s">
        <v>84</v>
      </c>
      <c r="U2846" t="s">
        <v>27</v>
      </c>
      <c r="V2846" t="s">
        <v>85</v>
      </c>
      <c r="W2846" t="str">
        <f t="shared" ca="1" si="132"/>
        <v/>
      </c>
      <c r="X2846" t="str">
        <f t="shared" si="133"/>
        <v/>
      </c>
      <c r="Y2846" t="str">
        <f t="shared" ca="1" si="134"/>
        <v/>
      </c>
    </row>
    <row r="2847" spans="1:25" x14ac:dyDescent="0.25">
      <c r="A2847">
        <v>1258</v>
      </c>
      <c r="B2847" t="s">
        <v>102</v>
      </c>
      <c r="C2847" t="s">
        <v>79</v>
      </c>
      <c r="D2847" t="s">
        <v>93</v>
      </c>
      <c r="E2847" t="s">
        <v>22</v>
      </c>
      <c r="F2847" t="s">
        <v>81</v>
      </c>
      <c r="G2847" t="s">
        <v>5067</v>
      </c>
      <c r="H2847" t="s">
        <v>35</v>
      </c>
      <c r="I2847" t="s">
        <v>2933</v>
      </c>
      <c r="J2847" s="49" t="s">
        <v>5068</v>
      </c>
      <c r="K2847" t="s">
        <v>82</v>
      </c>
      <c r="L2847" t="s">
        <v>83</v>
      </c>
      <c r="M2847" s="50">
        <v>42635</v>
      </c>
      <c r="N2847" s="50">
        <v>42635</v>
      </c>
      <c r="O2847" s="51">
        <v>0.5</v>
      </c>
      <c r="P2847" s="51">
        <v>0</v>
      </c>
      <c r="Q2847">
        <v>100</v>
      </c>
      <c r="R2847" s="49" t="s">
        <v>5069</v>
      </c>
      <c r="S2847" s="49" t="s">
        <v>5068</v>
      </c>
      <c r="T2847" t="s">
        <v>84</v>
      </c>
      <c r="U2847" t="s">
        <v>27</v>
      </c>
      <c r="V2847" t="s">
        <v>85</v>
      </c>
      <c r="W2847" t="str">
        <f t="shared" ca="1" si="132"/>
        <v/>
      </c>
      <c r="X2847" t="str">
        <f t="shared" si="133"/>
        <v/>
      </c>
      <c r="Y2847" t="str">
        <f t="shared" ca="1" si="134"/>
        <v/>
      </c>
    </row>
    <row r="2848" spans="1:25" x14ac:dyDescent="0.25">
      <c r="A2848">
        <v>1259</v>
      </c>
      <c r="B2848" t="s">
        <v>102</v>
      </c>
      <c r="C2848" t="s">
        <v>79</v>
      </c>
      <c r="D2848" t="s">
        <v>93</v>
      </c>
      <c r="E2848" t="s">
        <v>22</v>
      </c>
      <c r="F2848" t="s">
        <v>81</v>
      </c>
      <c r="G2848" t="s">
        <v>5070</v>
      </c>
      <c r="H2848" t="s">
        <v>35</v>
      </c>
      <c r="I2848" t="s">
        <v>2933</v>
      </c>
      <c r="J2848" s="49" t="s">
        <v>5071</v>
      </c>
      <c r="K2848" t="s">
        <v>82</v>
      </c>
      <c r="L2848" t="s">
        <v>83</v>
      </c>
      <c r="M2848" s="50">
        <v>42635</v>
      </c>
      <c r="N2848" s="50">
        <v>42635</v>
      </c>
      <c r="O2848" s="51">
        <v>0.5</v>
      </c>
      <c r="P2848" s="51">
        <v>0</v>
      </c>
      <c r="Q2848">
        <v>100</v>
      </c>
      <c r="R2848" s="49" t="s">
        <v>5072</v>
      </c>
      <c r="S2848" s="49" t="s">
        <v>5071</v>
      </c>
      <c r="T2848" t="s">
        <v>84</v>
      </c>
      <c r="U2848" t="s">
        <v>27</v>
      </c>
      <c r="V2848" t="s">
        <v>85</v>
      </c>
      <c r="W2848" t="str">
        <f t="shared" ca="1" si="132"/>
        <v/>
      </c>
      <c r="X2848" t="str">
        <f t="shared" si="133"/>
        <v/>
      </c>
      <c r="Y2848" t="str">
        <f t="shared" ca="1" si="134"/>
        <v/>
      </c>
    </row>
    <row r="2849" spans="1:25" x14ac:dyDescent="0.25">
      <c r="A2849">
        <v>1260</v>
      </c>
      <c r="B2849" t="s">
        <v>102</v>
      </c>
      <c r="C2849" t="s">
        <v>79</v>
      </c>
      <c r="D2849" t="s">
        <v>93</v>
      </c>
      <c r="E2849" t="s">
        <v>22</v>
      </c>
      <c r="F2849" t="s">
        <v>81</v>
      </c>
      <c r="G2849" t="s">
        <v>5073</v>
      </c>
      <c r="H2849" t="s">
        <v>35</v>
      </c>
      <c r="I2849" t="s">
        <v>2933</v>
      </c>
      <c r="J2849" s="49" t="s">
        <v>5074</v>
      </c>
      <c r="K2849" t="s">
        <v>82</v>
      </c>
      <c r="L2849" t="s">
        <v>83</v>
      </c>
      <c r="M2849" s="50">
        <v>42636</v>
      </c>
      <c r="N2849" s="50">
        <v>42636</v>
      </c>
      <c r="O2849" s="51">
        <v>0.5</v>
      </c>
      <c r="P2849" s="51">
        <v>0</v>
      </c>
      <c r="Q2849">
        <v>100</v>
      </c>
      <c r="R2849" s="49" t="s">
        <v>5075</v>
      </c>
      <c r="S2849" s="49" t="s">
        <v>5074</v>
      </c>
      <c r="T2849" t="s">
        <v>84</v>
      </c>
      <c r="U2849" t="s">
        <v>27</v>
      </c>
      <c r="V2849" t="s">
        <v>85</v>
      </c>
      <c r="W2849" t="str">
        <f t="shared" ca="1" si="132"/>
        <v/>
      </c>
      <c r="X2849" t="str">
        <f t="shared" si="133"/>
        <v/>
      </c>
      <c r="Y2849" t="str">
        <f t="shared" ca="1" si="134"/>
        <v/>
      </c>
    </row>
    <row r="2850" spans="1:25" x14ac:dyDescent="0.25">
      <c r="A2850">
        <v>1261</v>
      </c>
      <c r="B2850" t="s">
        <v>102</v>
      </c>
      <c r="C2850" t="s">
        <v>79</v>
      </c>
      <c r="D2850" t="s">
        <v>93</v>
      </c>
      <c r="E2850" t="s">
        <v>22</v>
      </c>
      <c r="F2850" t="s">
        <v>81</v>
      </c>
      <c r="G2850" t="s">
        <v>5076</v>
      </c>
      <c r="H2850" t="s">
        <v>35</v>
      </c>
      <c r="I2850" t="s">
        <v>2933</v>
      </c>
      <c r="J2850" s="49" t="s">
        <v>5077</v>
      </c>
      <c r="K2850" t="s">
        <v>82</v>
      </c>
      <c r="L2850" t="s">
        <v>83</v>
      </c>
      <c r="M2850" s="50">
        <v>42636</v>
      </c>
      <c r="N2850" s="50">
        <v>42636</v>
      </c>
      <c r="O2850" s="51">
        <v>0.5</v>
      </c>
      <c r="P2850" s="51">
        <v>0</v>
      </c>
      <c r="Q2850">
        <v>100</v>
      </c>
      <c r="R2850" s="49" t="s">
        <v>5078</v>
      </c>
      <c r="S2850" s="49" t="s">
        <v>5077</v>
      </c>
      <c r="T2850" t="s">
        <v>84</v>
      </c>
      <c r="U2850" t="s">
        <v>27</v>
      </c>
      <c r="V2850" t="s">
        <v>85</v>
      </c>
      <c r="W2850" t="str">
        <f t="shared" ca="1" si="132"/>
        <v/>
      </c>
      <c r="X2850" t="str">
        <f t="shared" si="133"/>
        <v/>
      </c>
      <c r="Y2850" t="str">
        <f t="shared" ca="1" si="134"/>
        <v/>
      </c>
    </row>
    <row r="2851" spans="1:25" x14ac:dyDescent="0.25">
      <c r="A2851">
        <v>1262</v>
      </c>
      <c r="B2851" t="s">
        <v>102</v>
      </c>
      <c r="C2851" t="s">
        <v>79</v>
      </c>
      <c r="D2851" t="s">
        <v>93</v>
      </c>
      <c r="E2851" t="s">
        <v>22</v>
      </c>
      <c r="F2851" t="s">
        <v>81</v>
      </c>
      <c r="G2851" t="s">
        <v>5079</v>
      </c>
      <c r="H2851" t="s">
        <v>35</v>
      </c>
      <c r="I2851" t="s">
        <v>2933</v>
      </c>
      <c r="J2851" s="49" t="s">
        <v>5080</v>
      </c>
      <c r="K2851" t="s">
        <v>82</v>
      </c>
      <c r="L2851" t="s">
        <v>83</v>
      </c>
      <c r="M2851" s="50">
        <v>42636</v>
      </c>
      <c r="N2851" s="50">
        <v>42636</v>
      </c>
      <c r="O2851" s="51">
        <v>0.5</v>
      </c>
      <c r="P2851" s="51">
        <v>0</v>
      </c>
      <c r="Q2851">
        <v>100</v>
      </c>
      <c r="R2851" s="49" t="s">
        <v>5081</v>
      </c>
      <c r="S2851" s="49" t="s">
        <v>5080</v>
      </c>
      <c r="T2851" t="s">
        <v>84</v>
      </c>
      <c r="U2851" t="s">
        <v>27</v>
      </c>
      <c r="V2851" t="s">
        <v>85</v>
      </c>
      <c r="W2851" t="str">
        <f t="shared" ca="1" si="132"/>
        <v/>
      </c>
      <c r="X2851" t="str">
        <f t="shared" si="133"/>
        <v/>
      </c>
      <c r="Y2851" t="str">
        <f t="shared" ca="1" si="134"/>
        <v/>
      </c>
    </row>
    <row r="2852" spans="1:25" x14ac:dyDescent="0.25">
      <c r="A2852">
        <v>1263</v>
      </c>
      <c r="B2852" t="s">
        <v>102</v>
      </c>
      <c r="C2852" t="s">
        <v>79</v>
      </c>
      <c r="D2852" t="s">
        <v>93</v>
      </c>
      <c r="E2852" t="s">
        <v>22</v>
      </c>
      <c r="F2852" t="s">
        <v>81</v>
      </c>
      <c r="G2852" t="s">
        <v>5082</v>
      </c>
      <c r="H2852" t="s">
        <v>35</v>
      </c>
      <c r="I2852" t="s">
        <v>2933</v>
      </c>
      <c r="J2852" s="49" t="s">
        <v>5083</v>
      </c>
      <c r="K2852" t="s">
        <v>82</v>
      </c>
      <c r="L2852" t="s">
        <v>83</v>
      </c>
      <c r="M2852" s="50">
        <v>42636</v>
      </c>
      <c r="N2852" s="50">
        <v>42636</v>
      </c>
      <c r="O2852" s="51">
        <v>0.5</v>
      </c>
      <c r="P2852" s="51">
        <v>0</v>
      </c>
      <c r="Q2852">
        <v>100</v>
      </c>
      <c r="R2852" s="49" t="s">
        <v>5084</v>
      </c>
      <c r="S2852" s="49" t="s">
        <v>5083</v>
      </c>
      <c r="T2852" t="s">
        <v>84</v>
      </c>
      <c r="U2852" t="s">
        <v>27</v>
      </c>
      <c r="V2852" t="s">
        <v>85</v>
      </c>
      <c r="W2852" t="str">
        <f t="shared" ca="1" si="132"/>
        <v/>
      </c>
      <c r="X2852" t="str">
        <f t="shared" si="133"/>
        <v/>
      </c>
      <c r="Y2852" t="str">
        <f t="shared" ca="1" si="134"/>
        <v/>
      </c>
    </row>
    <row r="2853" spans="1:25" x14ac:dyDescent="0.25">
      <c r="A2853">
        <v>1264</v>
      </c>
      <c r="B2853" t="s">
        <v>102</v>
      </c>
      <c r="C2853" t="s">
        <v>79</v>
      </c>
      <c r="D2853" t="s">
        <v>93</v>
      </c>
      <c r="E2853" t="s">
        <v>22</v>
      </c>
      <c r="F2853" t="s">
        <v>81</v>
      </c>
      <c r="G2853" t="s">
        <v>5085</v>
      </c>
      <c r="H2853" t="s">
        <v>35</v>
      </c>
      <c r="I2853" t="s">
        <v>2933</v>
      </c>
      <c r="J2853" s="49" t="s">
        <v>5086</v>
      </c>
      <c r="K2853" t="s">
        <v>82</v>
      </c>
      <c r="L2853" t="s">
        <v>83</v>
      </c>
      <c r="M2853" s="50">
        <v>42636</v>
      </c>
      <c r="N2853" s="50">
        <v>42636</v>
      </c>
      <c r="O2853" s="51">
        <v>0.5</v>
      </c>
      <c r="P2853" s="51">
        <v>0</v>
      </c>
      <c r="Q2853">
        <v>100</v>
      </c>
      <c r="R2853" s="49" t="s">
        <v>5087</v>
      </c>
      <c r="S2853" s="49" t="s">
        <v>5086</v>
      </c>
      <c r="T2853" t="s">
        <v>84</v>
      </c>
      <c r="U2853" t="s">
        <v>27</v>
      </c>
      <c r="V2853" t="s">
        <v>85</v>
      </c>
      <c r="W2853" t="str">
        <f t="shared" ca="1" si="132"/>
        <v/>
      </c>
      <c r="X2853" t="str">
        <f t="shared" si="133"/>
        <v/>
      </c>
      <c r="Y2853" t="str">
        <f t="shared" ca="1" si="134"/>
        <v/>
      </c>
    </row>
    <row r="2854" spans="1:25" x14ac:dyDescent="0.25">
      <c r="A2854">
        <v>1265</v>
      </c>
      <c r="B2854" t="s">
        <v>102</v>
      </c>
      <c r="C2854" t="s">
        <v>79</v>
      </c>
      <c r="D2854" t="s">
        <v>93</v>
      </c>
      <c r="E2854" t="s">
        <v>22</v>
      </c>
      <c r="F2854" t="s">
        <v>81</v>
      </c>
      <c r="G2854" t="s">
        <v>5088</v>
      </c>
      <c r="H2854" t="s">
        <v>35</v>
      </c>
      <c r="I2854" t="s">
        <v>2933</v>
      </c>
      <c r="J2854" s="49" t="s">
        <v>5089</v>
      </c>
      <c r="K2854" t="s">
        <v>82</v>
      </c>
      <c r="L2854" t="s">
        <v>83</v>
      </c>
      <c r="M2854" s="50">
        <v>42636</v>
      </c>
      <c r="N2854" s="50">
        <v>42636</v>
      </c>
      <c r="O2854" s="51">
        <v>0.5</v>
      </c>
      <c r="P2854" s="51">
        <v>0</v>
      </c>
      <c r="Q2854">
        <v>100</v>
      </c>
      <c r="R2854" s="49" t="s">
        <v>5090</v>
      </c>
      <c r="S2854" s="49" t="s">
        <v>5089</v>
      </c>
      <c r="T2854" t="s">
        <v>84</v>
      </c>
      <c r="U2854" t="s">
        <v>27</v>
      </c>
      <c r="V2854" t="s">
        <v>85</v>
      </c>
      <c r="W2854" t="str">
        <f t="shared" ca="1" si="132"/>
        <v/>
      </c>
      <c r="X2854" t="str">
        <f t="shared" si="133"/>
        <v/>
      </c>
      <c r="Y2854" t="str">
        <f t="shared" ca="1" si="134"/>
        <v/>
      </c>
    </row>
    <row r="2855" spans="1:25" x14ac:dyDescent="0.25">
      <c r="A2855">
        <v>1266</v>
      </c>
      <c r="B2855" t="s">
        <v>102</v>
      </c>
      <c r="C2855" t="s">
        <v>79</v>
      </c>
      <c r="D2855" t="s">
        <v>93</v>
      </c>
      <c r="E2855" t="s">
        <v>22</v>
      </c>
      <c r="F2855" t="s">
        <v>81</v>
      </c>
      <c r="G2855" t="s">
        <v>5091</v>
      </c>
      <c r="H2855" t="s">
        <v>35</v>
      </c>
      <c r="I2855" t="s">
        <v>2933</v>
      </c>
      <c r="J2855" s="49" t="s">
        <v>5092</v>
      </c>
      <c r="K2855" t="s">
        <v>82</v>
      </c>
      <c r="L2855" t="s">
        <v>83</v>
      </c>
      <c r="M2855" s="50">
        <v>42636</v>
      </c>
      <c r="N2855" s="50">
        <v>42636</v>
      </c>
      <c r="O2855" s="51">
        <v>0.5</v>
      </c>
      <c r="P2855" s="51">
        <v>0</v>
      </c>
      <c r="Q2855">
        <v>100</v>
      </c>
      <c r="R2855" s="49" t="s">
        <v>5093</v>
      </c>
      <c r="S2855" s="49" t="s">
        <v>5092</v>
      </c>
      <c r="T2855" t="s">
        <v>84</v>
      </c>
      <c r="U2855" t="s">
        <v>27</v>
      </c>
      <c r="V2855" t="s">
        <v>85</v>
      </c>
      <c r="W2855" t="str">
        <f t="shared" ca="1" si="132"/>
        <v/>
      </c>
      <c r="X2855" t="str">
        <f t="shared" si="133"/>
        <v/>
      </c>
      <c r="Y2855" t="str">
        <f t="shared" ca="1" si="134"/>
        <v/>
      </c>
    </row>
    <row r="2856" spans="1:25" x14ac:dyDescent="0.25">
      <c r="A2856">
        <v>1267</v>
      </c>
      <c r="B2856" t="s">
        <v>102</v>
      </c>
      <c r="C2856" t="s">
        <v>79</v>
      </c>
      <c r="D2856" t="s">
        <v>93</v>
      </c>
      <c r="E2856" t="s">
        <v>22</v>
      </c>
      <c r="F2856" t="s">
        <v>81</v>
      </c>
      <c r="G2856" t="s">
        <v>5094</v>
      </c>
      <c r="H2856" t="s">
        <v>35</v>
      </c>
      <c r="I2856" t="s">
        <v>2933</v>
      </c>
      <c r="J2856" s="49" t="s">
        <v>5095</v>
      </c>
      <c r="K2856" t="s">
        <v>82</v>
      </c>
      <c r="L2856" t="s">
        <v>83</v>
      </c>
      <c r="M2856" s="50">
        <v>42636</v>
      </c>
      <c r="N2856" s="50">
        <v>42636</v>
      </c>
      <c r="O2856" s="51">
        <v>0.5</v>
      </c>
      <c r="P2856" s="51">
        <v>0</v>
      </c>
      <c r="Q2856">
        <v>100</v>
      </c>
      <c r="R2856" s="49" t="s">
        <v>5096</v>
      </c>
      <c r="S2856" s="49" t="s">
        <v>5095</v>
      </c>
      <c r="T2856" t="s">
        <v>84</v>
      </c>
      <c r="U2856" t="s">
        <v>27</v>
      </c>
      <c r="V2856" t="s">
        <v>85</v>
      </c>
      <c r="W2856" t="str">
        <f t="shared" ca="1" si="132"/>
        <v/>
      </c>
      <c r="X2856" t="str">
        <f t="shared" si="133"/>
        <v/>
      </c>
      <c r="Y2856" t="str">
        <f t="shared" ca="1" si="134"/>
        <v/>
      </c>
    </row>
    <row r="2857" spans="1:25" x14ac:dyDescent="0.25">
      <c r="A2857">
        <v>1268</v>
      </c>
      <c r="B2857" t="s">
        <v>102</v>
      </c>
      <c r="C2857" t="s">
        <v>79</v>
      </c>
      <c r="D2857" t="s">
        <v>93</v>
      </c>
      <c r="E2857" t="s">
        <v>22</v>
      </c>
      <c r="F2857" t="s">
        <v>81</v>
      </c>
      <c r="G2857" t="s">
        <v>5097</v>
      </c>
      <c r="H2857" t="s">
        <v>35</v>
      </c>
      <c r="I2857" t="s">
        <v>2933</v>
      </c>
      <c r="J2857" s="49" t="s">
        <v>5098</v>
      </c>
      <c r="K2857" t="s">
        <v>82</v>
      </c>
      <c r="L2857" t="s">
        <v>83</v>
      </c>
      <c r="M2857" s="50">
        <v>42636</v>
      </c>
      <c r="N2857" s="50">
        <v>42636</v>
      </c>
      <c r="O2857" s="51">
        <v>0.5</v>
      </c>
      <c r="P2857" s="51">
        <v>0</v>
      </c>
      <c r="Q2857">
        <v>100</v>
      </c>
      <c r="R2857" s="49" t="s">
        <v>5099</v>
      </c>
      <c r="S2857" s="49" t="s">
        <v>5098</v>
      </c>
      <c r="T2857" t="s">
        <v>84</v>
      </c>
      <c r="U2857" t="s">
        <v>27</v>
      </c>
      <c r="V2857" t="s">
        <v>85</v>
      </c>
      <c r="W2857" t="str">
        <f t="shared" ca="1" si="132"/>
        <v/>
      </c>
      <c r="X2857" t="str">
        <f t="shared" si="133"/>
        <v/>
      </c>
      <c r="Y2857" t="str">
        <f t="shared" ca="1" si="134"/>
        <v/>
      </c>
    </row>
    <row r="2858" spans="1:25" x14ac:dyDescent="0.25">
      <c r="A2858">
        <v>1269</v>
      </c>
      <c r="B2858" t="s">
        <v>102</v>
      </c>
      <c r="C2858" t="s">
        <v>79</v>
      </c>
      <c r="D2858" t="s">
        <v>93</v>
      </c>
      <c r="E2858" t="s">
        <v>22</v>
      </c>
      <c r="F2858" t="s">
        <v>81</v>
      </c>
      <c r="G2858" t="s">
        <v>5100</v>
      </c>
      <c r="H2858" t="s">
        <v>35</v>
      </c>
      <c r="I2858" t="s">
        <v>2933</v>
      </c>
      <c r="J2858" s="49" t="s">
        <v>5101</v>
      </c>
      <c r="K2858" t="s">
        <v>82</v>
      </c>
      <c r="L2858" t="s">
        <v>83</v>
      </c>
      <c r="M2858" s="50">
        <v>42636</v>
      </c>
      <c r="N2858" s="50">
        <v>42636</v>
      </c>
      <c r="O2858" s="51">
        <v>0.5</v>
      </c>
      <c r="P2858" s="51">
        <v>0</v>
      </c>
      <c r="Q2858">
        <v>100</v>
      </c>
      <c r="R2858" s="49" t="s">
        <v>5102</v>
      </c>
      <c r="S2858" s="49" t="s">
        <v>5101</v>
      </c>
      <c r="T2858" t="s">
        <v>84</v>
      </c>
      <c r="U2858" t="s">
        <v>27</v>
      </c>
      <c r="V2858" t="s">
        <v>85</v>
      </c>
      <c r="W2858" t="str">
        <f t="shared" ca="1" si="132"/>
        <v/>
      </c>
      <c r="X2858" t="str">
        <f t="shared" si="133"/>
        <v/>
      </c>
      <c r="Y2858" t="str">
        <f t="shared" ca="1" si="134"/>
        <v/>
      </c>
    </row>
    <row r="2859" spans="1:25" x14ac:dyDescent="0.25">
      <c r="A2859">
        <v>1270</v>
      </c>
      <c r="B2859" t="s">
        <v>102</v>
      </c>
      <c r="C2859" t="s">
        <v>79</v>
      </c>
      <c r="D2859" t="s">
        <v>93</v>
      </c>
      <c r="E2859" t="s">
        <v>22</v>
      </c>
      <c r="F2859" t="s">
        <v>81</v>
      </c>
      <c r="G2859" t="s">
        <v>5103</v>
      </c>
      <c r="H2859" t="s">
        <v>35</v>
      </c>
      <c r="I2859" t="s">
        <v>2933</v>
      </c>
      <c r="J2859" s="49" t="s">
        <v>5104</v>
      </c>
      <c r="K2859" t="s">
        <v>82</v>
      </c>
      <c r="L2859" t="s">
        <v>83</v>
      </c>
      <c r="M2859" s="50">
        <v>42636</v>
      </c>
      <c r="N2859" s="50">
        <v>42636</v>
      </c>
      <c r="O2859" s="51">
        <v>0.5</v>
      </c>
      <c r="P2859" s="51">
        <v>0</v>
      </c>
      <c r="Q2859">
        <v>100</v>
      </c>
      <c r="R2859" s="49" t="s">
        <v>5105</v>
      </c>
      <c r="S2859" s="49" t="s">
        <v>5104</v>
      </c>
      <c r="T2859" t="s">
        <v>84</v>
      </c>
      <c r="U2859" t="s">
        <v>27</v>
      </c>
      <c r="V2859" t="s">
        <v>85</v>
      </c>
      <c r="W2859" t="str">
        <f t="shared" ca="1" si="132"/>
        <v/>
      </c>
      <c r="X2859" t="str">
        <f t="shared" si="133"/>
        <v/>
      </c>
      <c r="Y2859" t="str">
        <f t="shared" ca="1" si="134"/>
        <v/>
      </c>
    </row>
    <row r="2860" spans="1:25" x14ac:dyDescent="0.25">
      <c r="A2860">
        <v>1271</v>
      </c>
      <c r="B2860" t="s">
        <v>102</v>
      </c>
      <c r="C2860" t="s">
        <v>79</v>
      </c>
      <c r="D2860" t="s">
        <v>93</v>
      </c>
      <c r="E2860" t="s">
        <v>22</v>
      </c>
      <c r="F2860" t="s">
        <v>81</v>
      </c>
      <c r="G2860" t="s">
        <v>5106</v>
      </c>
      <c r="H2860" t="s">
        <v>35</v>
      </c>
      <c r="I2860" t="s">
        <v>2933</v>
      </c>
      <c r="J2860" s="49" t="s">
        <v>5107</v>
      </c>
      <c r="K2860" t="s">
        <v>82</v>
      </c>
      <c r="L2860" t="s">
        <v>83</v>
      </c>
      <c r="M2860" s="50">
        <v>42636</v>
      </c>
      <c r="N2860" s="50">
        <v>42636</v>
      </c>
      <c r="O2860" s="51">
        <v>0.5</v>
      </c>
      <c r="P2860" s="51">
        <v>0</v>
      </c>
      <c r="Q2860">
        <v>100</v>
      </c>
      <c r="R2860" s="49" t="s">
        <v>5108</v>
      </c>
      <c r="S2860" s="49" t="s">
        <v>5107</v>
      </c>
      <c r="T2860" t="s">
        <v>84</v>
      </c>
      <c r="U2860" t="s">
        <v>27</v>
      </c>
      <c r="V2860" t="s">
        <v>85</v>
      </c>
      <c r="W2860" t="str">
        <f t="shared" ca="1" si="132"/>
        <v/>
      </c>
      <c r="X2860" t="str">
        <f t="shared" si="133"/>
        <v/>
      </c>
      <c r="Y2860" t="str">
        <f t="shared" ca="1" si="134"/>
        <v/>
      </c>
    </row>
    <row r="2861" spans="1:25" x14ac:dyDescent="0.25">
      <c r="A2861">
        <v>1272</v>
      </c>
      <c r="B2861" t="s">
        <v>102</v>
      </c>
      <c r="C2861" t="s">
        <v>79</v>
      </c>
      <c r="D2861" t="s">
        <v>93</v>
      </c>
      <c r="E2861" t="s">
        <v>22</v>
      </c>
      <c r="F2861" t="s">
        <v>81</v>
      </c>
      <c r="G2861" t="s">
        <v>5109</v>
      </c>
      <c r="H2861" t="s">
        <v>35</v>
      </c>
      <c r="I2861" t="s">
        <v>2933</v>
      </c>
      <c r="J2861" s="49" t="s">
        <v>5110</v>
      </c>
      <c r="K2861" t="s">
        <v>82</v>
      </c>
      <c r="L2861" t="s">
        <v>83</v>
      </c>
      <c r="M2861" s="50">
        <v>42636</v>
      </c>
      <c r="N2861" s="50">
        <v>42636</v>
      </c>
      <c r="O2861" s="51">
        <v>0.5</v>
      </c>
      <c r="P2861" s="51">
        <v>0</v>
      </c>
      <c r="Q2861">
        <v>100</v>
      </c>
      <c r="R2861" s="49" t="s">
        <v>5111</v>
      </c>
      <c r="S2861" s="49" t="s">
        <v>5110</v>
      </c>
      <c r="T2861" t="s">
        <v>84</v>
      </c>
      <c r="U2861" t="s">
        <v>27</v>
      </c>
      <c r="V2861" t="s">
        <v>85</v>
      </c>
      <c r="W2861" t="str">
        <f t="shared" ca="1" si="132"/>
        <v/>
      </c>
      <c r="X2861" t="str">
        <f t="shared" si="133"/>
        <v/>
      </c>
      <c r="Y2861" t="str">
        <f t="shared" ca="1" si="134"/>
        <v/>
      </c>
    </row>
    <row r="2862" spans="1:25" x14ac:dyDescent="0.25">
      <c r="A2862">
        <v>1273</v>
      </c>
      <c r="B2862" t="s">
        <v>102</v>
      </c>
      <c r="C2862" t="s">
        <v>79</v>
      </c>
      <c r="D2862" t="s">
        <v>93</v>
      </c>
      <c r="E2862" t="s">
        <v>22</v>
      </c>
      <c r="F2862" t="s">
        <v>81</v>
      </c>
      <c r="G2862" t="s">
        <v>5112</v>
      </c>
      <c r="H2862" t="s">
        <v>35</v>
      </c>
      <c r="I2862" t="s">
        <v>2933</v>
      </c>
      <c r="J2862" s="49" t="s">
        <v>5113</v>
      </c>
      <c r="K2862" t="s">
        <v>82</v>
      </c>
      <c r="L2862" t="s">
        <v>83</v>
      </c>
      <c r="M2862" s="50">
        <v>42636</v>
      </c>
      <c r="N2862" s="50">
        <v>42636</v>
      </c>
      <c r="O2862" s="51">
        <v>0.5</v>
      </c>
      <c r="P2862" s="51">
        <v>0</v>
      </c>
      <c r="Q2862">
        <v>100</v>
      </c>
      <c r="R2862" s="49" t="s">
        <v>5114</v>
      </c>
      <c r="S2862" s="49" t="s">
        <v>5113</v>
      </c>
      <c r="T2862" t="s">
        <v>84</v>
      </c>
      <c r="U2862" t="s">
        <v>27</v>
      </c>
      <c r="V2862" t="s">
        <v>85</v>
      </c>
      <c r="W2862" t="str">
        <f t="shared" ca="1" si="132"/>
        <v/>
      </c>
      <c r="X2862" t="str">
        <f t="shared" si="133"/>
        <v/>
      </c>
      <c r="Y2862" t="str">
        <f t="shared" ca="1" si="134"/>
        <v/>
      </c>
    </row>
    <row r="2863" spans="1:25" x14ac:dyDescent="0.25">
      <c r="A2863">
        <v>1274</v>
      </c>
      <c r="B2863" t="s">
        <v>102</v>
      </c>
      <c r="C2863" t="s">
        <v>79</v>
      </c>
      <c r="D2863" t="s">
        <v>93</v>
      </c>
      <c r="E2863" t="s">
        <v>22</v>
      </c>
      <c r="F2863" t="s">
        <v>81</v>
      </c>
      <c r="G2863" t="s">
        <v>5115</v>
      </c>
      <c r="H2863" t="s">
        <v>35</v>
      </c>
      <c r="I2863" t="s">
        <v>2933</v>
      </c>
      <c r="J2863" s="49" t="s">
        <v>5116</v>
      </c>
      <c r="K2863" t="s">
        <v>82</v>
      </c>
      <c r="L2863" t="s">
        <v>83</v>
      </c>
      <c r="M2863" s="50">
        <v>42636</v>
      </c>
      <c r="N2863" s="50">
        <v>42636</v>
      </c>
      <c r="O2863" s="51">
        <v>0.5</v>
      </c>
      <c r="P2863" s="51">
        <v>0</v>
      </c>
      <c r="Q2863">
        <v>100</v>
      </c>
      <c r="R2863" s="49" t="s">
        <v>5117</v>
      </c>
      <c r="S2863" s="49" t="s">
        <v>5116</v>
      </c>
      <c r="T2863" t="s">
        <v>84</v>
      </c>
      <c r="U2863" t="s">
        <v>27</v>
      </c>
      <c r="V2863" t="s">
        <v>85</v>
      </c>
      <c r="W2863" t="str">
        <f t="shared" ca="1" si="132"/>
        <v/>
      </c>
      <c r="X2863" t="str">
        <f t="shared" si="133"/>
        <v/>
      </c>
      <c r="Y2863" t="str">
        <f t="shared" ca="1" si="134"/>
        <v/>
      </c>
    </row>
    <row r="2864" spans="1:25" x14ac:dyDescent="0.25">
      <c r="A2864">
        <v>1275</v>
      </c>
      <c r="B2864" t="s">
        <v>102</v>
      </c>
      <c r="C2864" t="s">
        <v>79</v>
      </c>
      <c r="D2864" t="s">
        <v>93</v>
      </c>
      <c r="E2864" t="s">
        <v>22</v>
      </c>
      <c r="F2864" t="s">
        <v>81</v>
      </c>
      <c r="G2864" t="s">
        <v>5118</v>
      </c>
      <c r="H2864" t="s">
        <v>35</v>
      </c>
      <c r="I2864" t="s">
        <v>2933</v>
      </c>
      <c r="J2864" s="49" t="s">
        <v>5119</v>
      </c>
      <c r="K2864" t="s">
        <v>82</v>
      </c>
      <c r="L2864" t="s">
        <v>83</v>
      </c>
      <c r="M2864" s="50">
        <v>42636</v>
      </c>
      <c r="N2864" s="50">
        <v>42636</v>
      </c>
      <c r="O2864" s="51">
        <v>0.5</v>
      </c>
      <c r="P2864" s="51">
        <v>0</v>
      </c>
      <c r="Q2864">
        <v>100</v>
      </c>
      <c r="R2864" s="49" t="s">
        <v>5120</v>
      </c>
      <c r="S2864" s="49" t="s">
        <v>5119</v>
      </c>
      <c r="T2864" t="s">
        <v>84</v>
      </c>
      <c r="U2864" t="s">
        <v>27</v>
      </c>
      <c r="V2864" t="s">
        <v>85</v>
      </c>
      <c r="W2864" t="str">
        <f t="shared" ca="1" si="132"/>
        <v/>
      </c>
      <c r="X2864" t="str">
        <f t="shared" si="133"/>
        <v/>
      </c>
      <c r="Y2864" t="str">
        <f t="shared" ca="1" si="134"/>
        <v/>
      </c>
    </row>
    <row r="2865" spans="1:25" x14ac:dyDescent="0.25">
      <c r="A2865">
        <v>1276</v>
      </c>
      <c r="B2865" t="s">
        <v>102</v>
      </c>
      <c r="C2865" t="s">
        <v>79</v>
      </c>
      <c r="D2865" t="s">
        <v>93</v>
      </c>
      <c r="E2865" t="s">
        <v>22</v>
      </c>
      <c r="F2865" t="s">
        <v>81</v>
      </c>
      <c r="G2865" t="s">
        <v>5121</v>
      </c>
      <c r="H2865" t="s">
        <v>35</v>
      </c>
      <c r="I2865" t="s">
        <v>2933</v>
      </c>
      <c r="J2865" s="49" t="s">
        <v>5122</v>
      </c>
      <c r="K2865" t="s">
        <v>82</v>
      </c>
      <c r="L2865" t="s">
        <v>83</v>
      </c>
      <c r="M2865" s="50">
        <v>42639</v>
      </c>
      <c r="N2865" s="50">
        <v>42639</v>
      </c>
      <c r="O2865" s="51">
        <v>0.5</v>
      </c>
      <c r="P2865" s="51">
        <v>0</v>
      </c>
      <c r="Q2865">
        <v>100</v>
      </c>
      <c r="R2865" s="49" t="s">
        <v>5123</v>
      </c>
      <c r="S2865" s="49" t="s">
        <v>5122</v>
      </c>
      <c r="T2865" t="s">
        <v>84</v>
      </c>
      <c r="U2865" t="s">
        <v>27</v>
      </c>
      <c r="V2865" t="s">
        <v>85</v>
      </c>
      <c r="W2865" t="str">
        <f t="shared" ca="1" si="132"/>
        <v/>
      </c>
      <c r="X2865" t="str">
        <f t="shared" si="133"/>
        <v/>
      </c>
      <c r="Y2865" t="str">
        <f t="shared" ca="1" si="134"/>
        <v/>
      </c>
    </row>
    <row r="2866" spans="1:25" x14ac:dyDescent="0.25">
      <c r="A2866">
        <v>1277</v>
      </c>
      <c r="B2866" t="s">
        <v>102</v>
      </c>
      <c r="C2866" t="s">
        <v>79</v>
      </c>
      <c r="D2866" t="s">
        <v>93</v>
      </c>
      <c r="E2866" t="s">
        <v>22</v>
      </c>
      <c r="F2866" t="s">
        <v>81</v>
      </c>
      <c r="G2866" t="s">
        <v>5124</v>
      </c>
      <c r="H2866" t="s">
        <v>35</v>
      </c>
      <c r="I2866" t="s">
        <v>2933</v>
      </c>
      <c r="J2866" s="49" t="s">
        <v>5125</v>
      </c>
      <c r="K2866" t="s">
        <v>82</v>
      </c>
      <c r="L2866" t="s">
        <v>83</v>
      </c>
      <c r="M2866" s="50">
        <v>42639</v>
      </c>
      <c r="N2866" s="50">
        <v>42639</v>
      </c>
      <c r="O2866" s="51">
        <v>0.5</v>
      </c>
      <c r="P2866" s="51">
        <v>0</v>
      </c>
      <c r="Q2866">
        <v>100</v>
      </c>
      <c r="R2866" s="49" t="s">
        <v>5126</v>
      </c>
      <c r="S2866" s="49" t="s">
        <v>5125</v>
      </c>
      <c r="T2866" t="s">
        <v>84</v>
      </c>
      <c r="U2866" t="s">
        <v>27</v>
      </c>
      <c r="V2866" t="s">
        <v>85</v>
      </c>
      <c r="W2866" t="str">
        <f t="shared" ca="1" si="132"/>
        <v/>
      </c>
      <c r="X2866" t="str">
        <f t="shared" si="133"/>
        <v/>
      </c>
      <c r="Y2866" t="str">
        <f t="shared" ca="1" si="134"/>
        <v/>
      </c>
    </row>
    <row r="2867" spans="1:25" x14ac:dyDescent="0.25">
      <c r="A2867">
        <v>1278</v>
      </c>
      <c r="B2867" t="s">
        <v>102</v>
      </c>
      <c r="C2867" t="s">
        <v>79</v>
      </c>
      <c r="D2867" t="s">
        <v>93</v>
      </c>
      <c r="E2867" t="s">
        <v>22</v>
      </c>
      <c r="F2867" t="s">
        <v>81</v>
      </c>
      <c r="G2867" t="s">
        <v>5127</v>
      </c>
      <c r="H2867" t="s">
        <v>35</v>
      </c>
      <c r="I2867" t="s">
        <v>2933</v>
      </c>
      <c r="J2867" s="49" t="s">
        <v>5128</v>
      </c>
      <c r="K2867" t="s">
        <v>82</v>
      </c>
      <c r="L2867" t="s">
        <v>83</v>
      </c>
      <c r="M2867" s="50">
        <v>42639</v>
      </c>
      <c r="N2867" s="50">
        <v>42639</v>
      </c>
      <c r="O2867" s="51">
        <v>0.5</v>
      </c>
      <c r="P2867" s="51">
        <v>0</v>
      </c>
      <c r="Q2867">
        <v>100</v>
      </c>
      <c r="R2867" s="49" t="s">
        <v>5129</v>
      </c>
      <c r="S2867" s="49" t="s">
        <v>5128</v>
      </c>
      <c r="T2867" t="s">
        <v>84</v>
      </c>
      <c r="U2867" t="s">
        <v>27</v>
      </c>
      <c r="V2867" t="s">
        <v>85</v>
      </c>
      <c r="W2867" t="str">
        <f t="shared" ca="1" si="132"/>
        <v/>
      </c>
      <c r="X2867" t="str">
        <f t="shared" si="133"/>
        <v/>
      </c>
      <c r="Y2867" t="str">
        <f t="shared" ca="1" si="134"/>
        <v/>
      </c>
    </row>
    <row r="2868" spans="1:25" x14ac:dyDescent="0.25">
      <c r="A2868">
        <v>1279</v>
      </c>
      <c r="B2868" t="s">
        <v>102</v>
      </c>
      <c r="C2868" t="s">
        <v>79</v>
      </c>
      <c r="D2868" t="s">
        <v>93</v>
      </c>
      <c r="E2868" t="s">
        <v>22</v>
      </c>
      <c r="F2868" t="s">
        <v>81</v>
      </c>
      <c r="G2868" t="s">
        <v>5130</v>
      </c>
      <c r="H2868" t="s">
        <v>35</v>
      </c>
      <c r="I2868" t="s">
        <v>2933</v>
      </c>
      <c r="J2868" s="49" t="s">
        <v>5131</v>
      </c>
      <c r="K2868" t="s">
        <v>82</v>
      </c>
      <c r="L2868" t="s">
        <v>83</v>
      </c>
      <c r="M2868" s="50">
        <v>42639</v>
      </c>
      <c r="N2868" s="50">
        <v>42639</v>
      </c>
      <c r="O2868" s="51">
        <v>0.5</v>
      </c>
      <c r="P2868" s="51">
        <v>0</v>
      </c>
      <c r="Q2868">
        <v>100</v>
      </c>
      <c r="R2868" s="49" t="s">
        <v>5132</v>
      </c>
      <c r="S2868" s="49" t="s">
        <v>5131</v>
      </c>
      <c r="T2868" t="s">
        <v>84</v>
      </c>
      <c r="U2868" t="s">
        <v>27</v>
      </c>
      <c r="V2868" t="s">
        <v>85</v>
      </c>
      <c r="W2868" t="str">
        <f t="shared" ca="1" si="132"/>
        <v/>
      </c>
      <c r="X2868" t="str">
        <f t="shared" si="133"/>
        <v/>
      </c>
      <c r="Y2868" t="str">
        <f t="shared" ca="1" si="134"/>
        <v/>
      </c>
    </row>
    <row r="2869" spans="1:25" x14ac:dyDescent="0.25">
      <c r="A2869">
        <v>1280</v>
      </c>
      <c r="B2869" t="s">
        <v>102</v>
      </c>
      <c r="C2869" t="s">
        <v>79</v>
      </c>
      <c r="D2869" t="s">
        <v>93</v>
      </c>
      <c r="E2869" t="s">
        <v>22</v>
      </c>
      <c r="F2869" t="s">
        <v>81</v>
      </c>
      <c r="G2869" t="s">
        <v>5133</v>
      </c>
      <c r="H2869" t="s">
        <v>35</v>
      </c>
      <c r="I2869" t="s">
        <v>2933</v>
      </c>
      <c r="J2869" s="49" t="s">
        <v>5134</v>
      </c>
      <c r="K2869" t="s">
        <v>82</v>
      </c>
      <c r="L2869" t="s">
        <v>83</v>
      </c>
      <c r="M2869" s="50">
        <v>42639</v>
      </c>
      <c r="N2869" s="50">
        <v>42639</v>
      </c>
      <c r="O2869" s="51">
        <v>0.5</v>
      </c>
      <c r="P2869" s="51">
        <v>0</v>
      </c>
      <c r="Q2869">
        <v>100</v>
      </c>
      <c r="R2869" s="49" t="s">
        <v>5135</v>
      </c>
      <c r="S2869" s="49" t="s">
        <v>5134</v>
      </c>
      <c r="T2869" t="s">
        <v>84</v>
      </c>
      <c r="U2869" t="s">
        <v>27</v>
      </c>
      <c r="V2869" t="s">
        <v>85</v>
      </c>
      <c r="W2869" t="str">
        <f t="shared" ca="1" si="132"/>
        <v/>
      </c>
      <c r="X2869" t="str">
        <f t="shared" si="133"/>
        <v/>
      </c>
      <c r="Y2869" t="str">
        <f t="shared" ca="1" si="134"/>
        <v/>
      </c>
    </row>
    <row r="2870" spans="1:25" x14ac:dyDescent="0.25">
      <c r="A2870">
        <v>1281</v>
      </c>
      <c r="B2870" t="s">
        <v>102</v>
      </c>
      <c r="C2870" t="s">
        <v>79</v>
      </c>
      <c r="D2870" t="s">
        <v>93</v>
      </c>
      <c r="E2870" t="s">
        <v>22</v>
      </c>
      <c r="F2870" t="s">
        <v>81</v>
      </c>
      <c r="G2870" t="s">
        <v>5136</v>
      </c>
      <c r="H2870" t="s">
        <v>35</v>
      </c>
      <c r="I2870" t="s">
        <v>2933</v>
      </c>
      <c r="J2870" s="49" t="s">
        <v>5137</v>
      </c>
      <c r="K2870" t="s">
        <v>82</v>
      </c>
      <c r="L2870" t="s">
        <v>83</v>
      </c>
      <c r="M2870" s="50">
        <v>42639</v>
      </c>
      <c r="N2870" s="50">
        <v>42639</v>
      </c>
      <c r="O2870" s="51">
        <v>0.5</v>
      </c>
      <c r="P2870" s="51">
        <v>0</v>
      </c>
      <c r="Q2870">
        <v>100</v>
      </c>
      <c r="R2870" s="49" t="s">
        <v>5138</v>
      </c>
      <c r="S2870" s="49" t="s">
        <v>5137</v>
      </c>
      <c r="T2870" t="s">
        <v>84</v>
      </c>
      <c r="U2870" t="s">
        <v>27</v>
      </c>
      <c r="V2870" t="s">
        <v>85</v>
      </c>
      <c r="W2870" t="str">
        <f t="shared" ca="1" si="132"/>
        <v/>
      </c>
      <c r="X2870" t="str">
        <f t="shared" si="133"/>
        <v/>
      </c>
      <c r="Y2870" t="str">
        <f t="shared" ca="1" si="134"/>
        <v/>
      </c>
    </row>
    <row r="2871" spans="1:25" x14ac:dyDescent="0.25">
      <c r="A2871">
        <v>1282</v>
      </c>
      <c r="B2871" t="s">
        <v>102</v>
      </c>
      <c r="C2871" t="s">
        <v>79</v>
      </c>
      <c r="D2871" t="s">
        <v>93</v>
      </c>
      <c r="E2871" t="s">
        <v>22</v>
      </c>
      <c r="F2871" t="s">
        <v>81</v>
      </c>
      <c r="G2871" t="s">
        <v>5139</v>
      </c>
      <c r="H2871" t="s">
        <v>35</v>
      </c>
      <c r="I2871" t="s">
        <v>2933</v>
      </c>
      <c r="J2871" s="49" t="s">
        <v>5140</v>
      </c>
      <c r="K2871" t="s">
        <v>82</v>
      </c>
      <c r="L2871" t="s">
        <v>83</v>
      </c>
      <c r="M2871" s="50">
        <v>42639</v>
      </c>
      <c r="N2871" s="50">
        <v>42639</v>
      </c>
      <c r="O2871" s="51">
        <v>0.5</v>
      </c>
      <c r="P2871" s="51">
        <v>0</v>
      </c>
      <c r="Q2871">
        <v>100</v>
      </c>
      <c r="R2871" s="49" t="s">
        <v>5141</v>
      </c>
      <c r="S2871" s="49" t="s">
        <v>5140</v>
      </c>
      <c r="T2871" t="s">
        <v>84</v>
      </c>
      <c r="U2871" t="s">
        <v>27</v>
      </c>
      <c r="V2871" t="s">
        <v>85</v>
      </c>
      <c r="W2871" t="str">
        <f t="shared" ca="1" si="132"/>
        <v/>
      </c>
      <c r="X2871" t="str">
        <f t="shared" si="133"/>
        <v/>
      </c>
      <c r="Y2871" t="str">
        <f t="shared" ca="1" si="134"/>
        <v/>
      </c>
    </row>
    <row r="2872" spans="1:25" x14ac:dyDescent="0.25">
      <c r="A2872">
        <v>1283</v>
      </c>
      <c r="B2872" t="s">
        <v>102</v>
      </c>
      <c r="C2872" t="s">
        <v>79</v>
      </c>
      <c r="D2872" t="s">
        <v>93</v>
      </c>
      <c r="E2872" t="s">
        <v>22</v>
      </c>
      <c r="F2872" t="s">
        <v>81</v>
      </c>
      <c r="G2872" t="s">
        <v>5142</v>
      </c>
      <c r="H2872" t="s">
        <v>35</v>
      </c>
      <c r="I2872" t="s">
        <v>2933</v>
      </c>
      <c r="J2872" s="49" t="s">
        <v>5143</v>
      </c>
      <c r="K2872" t="s">
        <v>82</v>
      </c>
      <c r="L2872" t="s">
        <v>83</v>
      </c>
      <c r="M2872" s="50">
        <v>42639</v>
      </c>
      <c r="N2872" s="50">
        <v>42639</v>
      </c>
      <c r="O2872" s="51">
        <v>0.5</v>
      </c>
      <c r="P2872" s="51">
        <v>0</v>
      </c>
      <c r="Q2872">
        <v>100</v>
      </c>
      <c r="R2872" s="49" t="s">
        <v>5144</v>
      </c>
      <c r="S2872" s="49" t="s">
        <v>5143</v>
      </c>
      <c r="T2872" t="s">
        <v>84</v>
      </c>
      <c r="U2872" t="s">
        <v>27</v>
      </c>
      <c r="V2872" t="s">
        <v>85</v>
      </c>
      <c r="W2872" t="str">
        <f t="shared" ca="1" si="132"/>
        <v/>
      </c>
      <c r="X2872" t="str">
        <f t="shared" si="133"/>
        <v/>
      </c>
      <c r="Y2872" t="str">
        <f t="shared" ca="1" si="134"/>
        <v/>
      </c>
    </row>
    <row r="2873" spans="1:25" x14ac:dyDescent="0.25">
      <c r="A2873">
        <v>1284</v>
      </c>
      <c r="B2873" t="s">
        <v>102</v>
      </c>
      <c r="C2873" t="s">
        <v>79</v>
      </c>
      <c r="D2873" t="s">
        <v>93</v>
      </c>
      <c r="E2873" t="s">
        <v>22</v>
      </c>
      <c r="F2873" t="s">
        <v>81</v>
      </c>
      <c r="G2873" t="s">
        <v>5145</v>
      </c>
      <c r="H2873" t="s">
        <v>35</v>
      </c>
      <c r="I2873" t="s">
        <v>2933</v>
      </c>
      <c r="J2873" s="49" t="s">
        <v>5146</v>
      </c>
      <c r="K2873" t="s">
        <v>82</v>
      </c>
      <c r="L2873" t="s">
        <v>83</v>
      </c>
      <c r="M2873" s="50">
        <v>42639</v>
      </c>
      <c r="N2873" s="50">
        <v>42639</v>
      </c>
      <c r="O2873" s="51">
        <v>0.5</v>
      </c>
      <c r="P2873" s="51">
        <v>0</v>
      </c>
      <c r="Q2873">
        <v>100</v>
      </c>
      <c r="R2873" s="49" t="s">
        <v>5147</v>
      </c>
      <c r="S2873" s="49" t="s">
        <v>5146</v>
      </c>
      <c r="T2873" t="s">
        <v>84</v>
      </c>
      <c r="U2873" t="s">
        <v>27</v>
      </c>
      <c r="V2873" t="s">
        <v>85</v>
      </c>
      <c r="W2873" t="str">
        <f t="shared" ca="1" si="132"/>
        <v/>
      </c>
      <c r="X2873" t="str">
        <f t="shared" si="133"/>
        <v/>
      </c>
      <c r="Y2873" t="str">
        <f t="shared" ca="1" si="134"/>
        <v/>
      </c>
    </row>
    <row r="2874" spans="1:25" x14ac:dyDescent="0.25">
      <c r="A2874">
        <v>1285</v>
      </c>
      <c r="B2874" t="s">
        <v>102</v>
      </c>
      <c r="C2874" t="s">
        <v>79</v>
      </c>
      <c r="D2874" t="s">
        <v>93</v>
      </c>
      <c r="E2874" t="s">
        <v>22</v>
      </c>
      <c r="F2874" t="s">
        <v>81</v>
      </c>
      <c r="G2874" t="s">
        <v>5148</v>
      </c>
      <c r="H2874" t="s">
        <v>35</v>
      </c>
      <c r="I2874" t="s">
        <v>2933</v>
      </c>
      <c r="J2874" s="49" t="s">
        <v>5149</v>
      </c>
      <c r="K2874" t="s">
        <v>82</v>
      </c>
      <c r="L2874" t="s">
        <v>83</v>
      </c>
      <c r="M2874" s="50">
        <v>42639</v>
      </c>
      <c r="N2874" s="50">
        <v>42639</v>
      </c>
      <c r="O2874" s="51">
        <v>0.5</v>
      </c>
      <c r="P2874" s="51">
        <v>0</v>
      </c>
      <c r="Q2874">
        <v>100</v>
      </c>
      <c r="R2874" s="49" t="s">
        <v>5150</v>
      </c>
      <c r="S2874" s="49" t="s">
        <v>5149</v>
      </c>
      <c r="T2874" t="s">
        <v>84</v>
      </c>
      <c r="U2874" t="s">
        <v>27</v>
      </c>
      <c r="V2874" t="s">
        <v>85</v>
      </c>
      <c r="W2874" t="str">
        <f t="shared" ca="1" si="132"/>
        <v/>
      </c>
      <c r="X2874" t="str">
        <f t="shared" si="133"/>
        <v/>
      </c>
      <c r="Y2874" t="str">
        <f t="shared" ca="1" si="134"/>
        <v/>
      </c>
    </row>
    <row r="2875" spans="1:25" x14ac:dyDescent="0.25">
      <c r="A2875">
        <v>1286</v>
      </c>
      <c r="B2875" t="s">
        <v>102</v>
      </c>
      <c r="C2875" t="s">
        <v>79</v>
      </c>
      <c r="D2875" t="s">
        <v>93</v>
      </c>
      <c r="E2875" t="s">
        <v>22</v>
      </c>
      <c r="F2875" t="s">
        <v>81</v>
      </c>
      <c r="G2875" t="s">
        <v>5151</v>
      </c>
      <c r="H2875" t="s">
        <v>35</v>
      </c>
      <c r="I2875" t="s">
        <v>2933</v>
      </c>
      <c r="J2875" s="49" t="s">
        <v>5152</v>
      </c>
      <c r="K2875" t="s">
        <v>82</v>
      </c>
      <c r="L2875" t="s">
        <v>83</v>
      </c>
      <c r="M2875" s="50">
        <v>42639</v>
      </c>
      <c r="N2875" s="50">
        <v>42639</v>
      </c>
      <c r="O2875" s="51">
        <v>0.5</v>
      </c>
      <c r="P2875" s="51">
        <v>0</v>
      </c>
      <c r="Q2875">
        <v>100</v>
      </c>
      <c r="R2875" s="49" t="s">
        <v>5153</v>
      </c>
      <c r="S2875" s="49" t="s">
        <v>5152</v>
      </c>
      <c r="T2875" t="s">
        <v>84</v>
      </c>
      <c r="U2875" t="s">
        <v>27</v>
      </c>
      <c r="V2875" t="s">
        <v>85</v>
      </c>
      <c r="W2875" t="str">
        <f t="shared" ca="1" si="132"/>
        <v/>
      </c>
      <c r="X2875" t="str">
        <f t="shared" si="133"/>
        <v/>
      </c>
      <c r="Y2875" t="str">
        <f t="shared" ca="1" si="134"/>
        <v/>
      </c>
    </row>
    <row r="2876" spans="1:25" x14ac:dyDescent="0.25">
      <c r="A2876">
        <v>1287</v>
      </c>
      <c r="B2876" t="s">
        <v>102</v>
      </c>
      <c r="C2876" t="s">
        <v>79</v>
      </c>
      <c r="D2876" t="s">
        <v>93</v>
      </c>
      <c r="E2876" t="s">
        <v>22</v>
      </c>
      <c r="F2876" t="s">
        <v>81</v>
      </c>
      <c r="G2876" t="s">
        <v>5154</v>
      </c>
      <c r="H2876" t="s">
        <v>35</v>
      </c>
      <c r="I2876" t="s">
        <v>2933</v>
      </c>
      <c r="J2876" s="49" t="s">
        <v>5155</v>
      </c>
      <c r="K2876" t="s">
        <v>82</v>
      </c>
      <c r="L2876" t="s">
        <v>83</v>
      </c>
      <c r="M2876" s="50">
        <v>42639</v>
      </c>
      <c r="N2876" s="50">
        <v>42639</v>
      </c>
      <c r="O2876" s="51">
        <v>0.5</v>
      </c>
      <c r="P2876" s="51">
        <v>0</v>
      </c>
      <c r="Q2876">
        <v>100</v>
      </c>
      <c r="R2876" s="49" t="s">
        <v>5156</v>
      </c>
      <c r="S2876" s="49" t="s">
        <v>5155</v>
      </c>
      <c r="T2876" t="s">
        <v>84</v>
      </c>
      <c r="U2876" t="s">
        <v>27</v>
      </c>
      <c r="V2876" t="s">
        <v>85</v>
      </c>
      <c r="W2876" t="str">
        <f t="shared" ca="1" si="132"/>
        <v/>
      </c>
      <c r="X2876" t="str">
        <f t="shared" si="133"/>
        <v/>
      </c>
      <c r="Y2876" t="str">
        <f t="shared" ca="1" si="134"/>
        <v/>
      </c>
    </row>
    <row r="2877" spans="1:25" x14ac:dyDescent="0.25">
      <c r="A2877">
        <v>1288</v>
      </c>
      <c r="B2877" t="s">
        <v>102</v>
      </c>
      <c r="C2877" t="s">
        <v>79</v>
      </c>
      <c r="D2877" t="s">
        <v>93</v>
      </c>
      <c r="E2877" t="s">
        <v>22</v>
      </c>
      <c r="F2877" t="s">
        <v>81</v>
      </c>
      <c r="G2877" t="s">
        <v>5157</v>
      </c>
      <c r="H2877" t="s">
        <v>35</v>
      </c>
      <c r="I2877" t="s">
        <v>2933</v>
      </c>
      <c r="J2877" s="49" t="s">
        <v>5158</v>
      </c>
      <c r="K2877" t="s">
        <v>82</v>
      </c>
      <c r="L2877" t="s">
        <v>83</v>
      </c>
      <c r="M2877" s="50">
        <v>42639</v>
      </c>
      <c r="N2877" s="50">
        <v>42639</v>
      </c>
      <c r="O2877" s="51">
        <v>0.5</v>
      </c>
      <c r="P2877" s="51">
        <v>0</v>
      </c>
      <c r="Q2877">
        <v>100</v>
      </c>
      <c r="R2877" s="49" t="s">
        <v>5159</v>
      </c>
      <c r="S2877" s="49" t="s">
        <v>5158</v>
      </c>
      <c r="T2877" t="s">
        <v>84</v>
      </c>
      <c r="U2877" t="s">
        <v>27</v>
      </c>
      <c r="V2877" t="s">
        <v>85</v>
      </c>
      <c r="W2877" t="str">
        <f t="shared" ca="1" si="132"/>
        <v/>
      </c>
      <c r="X2877" t="str">
        <f t="shared" si="133"/>
        <v/>
      </c>
      <c r="Y2877" t="str">
        <f t="shared" ca="1" si="134"/>
        <v/>
      </c>
    </row>
    <row r="2878" spans="1:25" x14ac:dyDescent="0.25">
      <c r="A2878">
        <v>1289</v>
      </c>
      <c r="B2878" t="s">
        <v>102</v>
      </c>
      <c r="C2878" t="s">
        <v>79</v>
      </c>
      <c r="D2878" t="s">
        <v>93</v>
      </c>
      <c r="E2878" t="s">
        <v>22</v>
      </c>
      <c r="F2878" t="s">
        <v>81</v>
      </c>
      <c r="G2878" t="s">
        <v>5160</v>
      </c>
      <c r="H2878" t="s">
        <v>35</v>
      </c>
      <c r="I2878" t="s">
        <v>2933</v>
      </c>
      <c r="J2878" s="49" t="s">
        <v>5161</v>
      </c>
      <c r="K2878" t="s">
        <v>82</v>
      </c>
      <c r="L2878" t="s">
        <v>83</v>
      </c>
      <c r="M2878" s="50">
        <v>42639</v>
      </c>
      <c r="N2878" s="50">
        <v>42639</v>
      </c>
      <c r="O2878" s="51">
        <v>0.5</v>
      </c>
      <c r="P2878" s="51">
        <v>0</v>
      </c>
      <c r="Q2878">
        <v>100</v>
      </c>
      <c r="R2878" s="49" t="s">
        <v>5162</v>
      </c>
      <c r="S2878" s="49" t="s">
        <v>5161</v>
      </c>
      <c r="T2878" t="s">
        <v>84</v>
      </c>
      <c r="U2878" t="s">
        <v>27</v>
      </c>
      <c r="V2878" t="s">
        <v>85</v>
      </c>
      <c r="W2878" t="str">
        <f t="shared" ca="1" si="132"/>
        <v/>
      </c>
      <c r="X2878" t="str">
        <f t="shared" si="133"/>
        <v/>
      </c>
      <c r="Y2878" t="str">
        <f t="shared" ca="1" si="134"/>
        <v/>
      </c>
    </row>
    <row r="2879" spans="1:25" x14ac:dyDescent="0.25">
      <c r="A2879">
        <v>1290</v>
      </c>
      <c r="B2879" t="s">
        <v>102</v>
      </c>
      <c r="C2879" t="s">
        <v>79</v>
      </c>
      <c r="D2879" t="s">
        <v>93</v>
      </c>
      <c r="E2879" t="s">
        <v>22</v>
      </c>
      <c r="F2879" t="s">
        <v>81</v>
      </c>
      <c r="G2879" t="s">
        <v>5163</v>
      </c>
      <c r="H2879" t="s">
        <v>35</v>
      </c>
      <c r="I2879" t="s">
        <v>2933</v>
      </c>
      <c r="J2879" s="49" t="s">
        <v>5164</v>
      </c>
      <c r="K2879" t="s">
        <v>82</v>
      </c>
      <c r="L2879" t="s">
        <v>83</v>
      </c>
      <c r="M2879" s="50">
        <v>42639</v>
      </c>
      <c r="N2879" s="50">
        <v>42639</v>
      </c>
      <c r="O2879" s="51">
        <v>0.5</v>
      </c>
      <c r="P2879" s="51">
        <v>0</v>
      </c>
      <c r="Q2879">
        <v>100</v>
      </c>
      <c r="R2879" s="49" t="s">
        <v>5165</v>
      </c>
      <c r="S2879" s="49" t="s">
        <v>5164</v>
      </c>
      <c r="T2879" t="s">
        <v>84</v>
      </c>
      <c r="U2879" t="s">
        <v>27</v>
      </c>
      <c r="V2879" t="s">
        <v>85</v>
      </c>
      <c r="W2879" t="str">
        <f t="shared" ca="1" si="132"/>
        <v/>
      </c>
      <c r="X2879" t="str">
        <f t="shared" si="133"/>
        <v/>
      </c>
      <c r="Y2879" t="str">
        <f t="shared" ca="1" si="134"/>
        <v/>
      </c>
    </row>
    <row r="2880" spans="1:25" x14ac:dyDescent="0.25">
      <c r="A2880">
        <v>1291</v>
      </c>
      <c r="B2880" t="s">
        <v>102</v>
      </c>
      <c r="C2880" t="s">
        <v>79</v>
      </c>
      <c r="D2880" t="s">
        <v>93</v>
      </c>
      <c r="E2880" t="s">
        <v>22</v>
      </c>
      <c r="F2880" t="s">
        <v>81</v>
      </c>
      <c r="G2880" t="s">
        <v>5166</v>
      </c>
      <c r="H2880" t="s">
        <v>35</v>
      </c>
      <c r="I2880" t="s">
        <v>2933</v>
      </c>
      <c r="J2880" s="49" t="s">
        <v>5167</v>
      </c>
      <c r="K2880" t="s">
        <v>82</v>
      </c>
      <c r="L2880" t="s">
        <v>83</v>
      </c>
      <c r="M2880" s="50">
        <v>42639</v>
      </c>
      <c r="N2880" s="50">
        <v>42639</v>
      </c>
      <c r="O2880" s="51">
        <v>0.5</v>
      </c>
      <c r="P2880" s="51">
        <v>0</v>
      </c>
      <c r="Q2880">
        <v>100</v>
      </c>
      <c r="R2880" s="49" t="s">
        <v>5168</v>
      </c>
      <c r="S2880" s="49" t="s">
        <v>5167</v>
      </c>
      <c r="T2880" t="s">
        <v>84</v>
      </c>
      <c r="U2880" t="s">
        <v>27</v>
      </c>
      <c r="V2880" t="s">
        <v>85</v>
      </c>
      <c r="W2880" t="str">
        <f t="shared" ca="1" si="132"/>
        <v/>
      </c>
      <c r="X2880" t="str">
        <f t="shared" si="133"/>
        <v/>
      </c>
      <c r="Y2880" t="str">
        <f t="shared" ca="1" si="134"/>
        <v/>
      </c>
    </row>
    <row r="2881" spans="1:25" x14ac:dyDescent="0.25">
      <c r="A2881">
        <v>1292</v>
      </c>
      <c r="B2881" t="s">
        <v>102</v>
      </c>
      <c r="C2881" t="s">
        <v>79</v>
      </c>
      <c r="D2881" t="s">
        <v>93</v>
      </c>
      <c r="E2881" t="s">
        <v>22</v>
      </c>
      <c r="F2881" t="s">
        <v>81</v>
      </c>
      <c r="G2881" t="s">
        <v>5169</v>
      </c>
      <c r="H2881" t="s">
        <v>35</v>
      </c>
      <c r="I2881" t="s">
        <v>2933</v>
      </c>
      <c r="J2881" s="49" t="s">
        <v>5170</v>
      </c>
      <c r="K2881" t="s">
        <v>82</v>
      </c>
      <c r="L2881" t="s">
        <v>83</v>
      </c>
      <c r="M2881" s="50">
        <v>42640</v>
      </c>
      <c r="N2881" s="50">
        <v>42640</v>
      </c>
      <c r="O2881" s="51">
        <v>0.5</v>
      </c>
      <c r="P2881" s="51">
        <v>0</v>
      </c>
      <c r="Q2881">
        <v>100</v>
      </c>
      <c r="R2881" s="49" t="s">
        <v>5171</v>
      </c>
      <c r="S2881" s="49" t="s">
        <v>5170</v>
      </c>
      <c r="T2881" t="s">
        <v>84</v>
      </c>
      <c r="U2881" t="s">
        <v>27</v>
      </c>
      <c r="V2881" t="s">
        <v>85</v>
      </c>
      <c r="W2881" t="str">
        <f t="shared" ca="1" si="132"/>
        <v/>
      </c>
      <c r="X2881" t="str">
        <f t="shared" si="133"/>
        <v/>
      </c>
      <c r="Y2881" t="str">
        <f t="shared" ca="1" si="134"/>
        <v/>
      </c>
    </row>
    <row r="2882" spans="1:25" x14ac:dyDescent="0.25">
      <c r="A2882">
        <v>1293</v>
      </c>
      <c r="B2882" t="s">
        <v>102</v>
      </c>
      <c r="C2882" t="s">
        <v>79</v>
      </c>
      <c r="D2882" t="s">
        <v>93</v>
      </c>
      <c r="E2882" t="s">
        <v>22</v>
      </c>
      <c r="F2882" t="s">
        <v>81</v>
      </c>
      <c r="G2882" t="s">
        <v>5172</v>
      </c>
      <c r="H2882" t="s">
        <v>35</v>
      </c>
      <c r="I2882" t="s">
        <v>2933</v>
      </c>
      <c r="J2882" s="49" t="s">
        <v>5173</v>
      </c>
      <c r="K2882" t="s">
        <v>82</v>
      </c>
      <c r="L2882" t="s">
        <v>83</v>
      </c>
      <c r="M2882" s="50">
        <v>42640</v>
      </c>
      <c r="N2882" s="50">
        <v>42640</v>
      </c>
      <c r="O2882" s="51">
        <v>0.5</v>
      </c>
      <c r="P2882" s="51">
        <v>0</v>
      </c>
      <c r="Q2882">
        <v>100</v>
      </c>
      <c r="R2882" s="49" t="s">
        <v>5174</v>
      </c>
      <c r="S2882" s="49" t="s">
        <v>5173</v>
      </c>
      <c r="T2882" t="s">
        <v>84</v>
      </c>
      <c r="U2882" t="s">
        <v>27</v>
      </c>
      <c r="V2882" t="s">
        <v>85</v>
      </c>
      <c r="W2882" t="str">
        <f t="shared" ref="W2882:W2945" ca="1" si="135">IF($E2882="Nova",IF(($M2882-TODAY()&lt;0),1,""),"")</f>
        <v/>
      </c>
      <c r="X2882" t="str">
        <f t="shared" ref="X2882:X2945" si="136">IF($E2882="Concluída",IF(($N2882-M2882&gt;0),1,""),"")</f>
        <v/>
      </c>
      <c r="Y2882" t="str">
        <f t="shared" ref="Y2882:Y2945" ca="1" si="137">IF($E2882="Em Andamento",IF(($M2882-TODAY()&lt;0),1,""),"")</f>
        <v/>
      </c>
    </row>
    <row r="2883" spans="1:25" x14ac:dyDescent="0.25">
      <c r="A2883">
        <v>1294</v>
      </c>
      <c r="B2883" t="s">
        <v>102</v>
      </c>
      <c r="C2883" t="s">
        <v>79</v>
      </c>
      <c r="D2883" t="s">
        <v>93</v>
      </c>
      <c r="E2883" t="s">
        <v>22</v>
      </c>
      <c r="F2883" t="s">
        <v>81</v>
      </c>
      <c r="G2883" t="s">
        <v>5175</v>
      </c>
      <c r="H2883" t="s">
        <v>35</v>
      </c>
      <c r="I2883" t="s">
        <v>2933</v>
      </c>
      <c r="J2883" s="49" t="s">
        <v>5176</v>
      </c>
      <c r="K2883" t="s">
        <v>82</v>
      </c>
      <c r="L2883" t="s">
        <v>83</v>
      </c>
      <c r="M2883" s="50">
        <v>42640</v>
      </c>
      <c r="N2883" s="50">
        <v>42640</v>
      </c>
      <c r="O2883" s="51">
        <v>0.5</v>
      </c>
      <c r="P2883" s="51">
        <v>0</v>
      </c>
      <c r="Q2883">
        <v>100</v>
      </c>
      <c r="R2883" s="49" t="s">
        <v>5177</v>
      </c>
      <c r="S2883" s="49" t="s">
        <v>5176</v>
      </c>
      <c r="T2883" t="s">
        <v>84</v>
      </c>
      <c r="U2883" t="s">
        <v>27</v>
      </c>
      <c r="V2883" t="s">
        <v>85</v>
      </c>
      <c r="W2883" t="str">
        <f t="shared" ca="1" si="135"/>
        <v/>
      </c>
      <c r="X2883" t="str">
        <f t="shared" si="136"/>
        <v/>
      </c>
      <c r="Y2883" t="str">
        <f t="shared" ca="1" si="137"/>
        <v/>
      </c>
    </row>
    <row r="2884" spans="1:25" x14ac:dyDescent="0.25">
      <c r="A2884">
        <v>1295</v>
      </c>
      <c r="B2884" t="s">
        <v>102</v>
      </c>
      <c r="C2884" t="s">
        <v>79</v>
      </c>
      <c r="D2884" t="s">
        <v>93</v>
      </c>
      <c r="E2884" t="s">
        <v>22</v>
      </c>
      <c r="F2884" t="s">
        <v>81</v>
      </c>
      <c r="G2884" t="s">
        <v>5178</v>
      </c>
      <c r="H2884" t="s">
        <v>35</v>
      </c>
      <c r="I2884" t="s">
        <v>2933</v>
      </c>
      <c r="J2884" s="49" t="s">
        <v>5179</v>
      </c>
      <c r="K2884" t="s">
        <v>82</v>
      </c>
      <c r="L2884" t="s">
        <v>83</v>
      </c>
      <c r="M2884" s="50">
        <v>42640</v>
      </c>
      <c r="N2884" s="50">
        <v>42640</v>
      </c>
      <c r="O2884" s="51">
        <v>0.5</v>
      </c>
      <c r="P2884" s="51">
        <v>0</v>
      </c>
      <c r="Q2884">
        <v>100</v>
      </c>
      <c r="R2884" s="49" t="s">
        <v>5180</v>
      </c>
      <c r="S2884" s="49" t="s">
        <v>5179</v>
      </c>
      <c r="T2884" t="s">
        <v>84</v>
      </c>
      <c r="U2884" t="s">
        <v>27</v>
      </c>
      <c r="V2884" t="s">
        <v>85</v>
      </c>
      <c r="W2884" t="str">
        <f t="shared" ca="1" si="135"/>
        <v/>
      </c>
      <c r="X2884" t="str">
        <f t="shared" si="136"/>
        <v/>
      </c>
      <c r="Y2884" t="str">
        <f t="shared" ca="1" si="137"/>
        <v/>
      </c>
    </row>
    <row r="2885" spans="1:25" x14ac:dyDescent="0.25">
      <c r="A2885">
        <v>1296</v>
      </c>
      <c r="B2885" t="s">
        <v>102</v>
      </c>
      <c r="C2885" t="s">
        <v>79</v>
      </c>
      <c r="D2885" t="s">
        <v>93</v>
      </c>
      <c r="E2885" t="s">
        <v>22</v>
      </c>
      <c r="F2885" t="s">
        <v>81</v>
      </c>
      <c r="G2885" t="s">
        <v>5181</v>
      </c>
      <c r="H2885" t="s">
        <v>35</v>
      </c>
      <c r="I2885" t="s">
        <v>2933</v>
      </c>
      <c r="J2885" s="49" t="s">
        <v>5182</v>
      </c>
      <c r="K2885" t="s">
        <v>82</v>
      </c>
      <c r="L2885" t="s">
        <v>83</v>
      </c>
      <c r="M2885" s="50">
        <v>42640</v>
      </c>
      <c r="N2885" s="50">
        <v>42640</v>
      </c>
      <c r="O2885" s="51">
        <v>0.5</v>
      </c>
      <c r="P2885" s="51">
        <v>0</v>
      </c>
      <c r="Q2885">
        <v>100</v>
      </c>
      <c r="R2885" s="49" t="s">
        <v>5183</v>
      </c>
      <c r="S2885" s="49" t="s">
        <v>5182</v>
      </c>
      <c r="T2885" t="s">
        <v>84</v>
      </c>
      <c r="U2885" t="s">
        <v>27</v>
      </c>
      <c r="V2885" t="s">
        <v>85</v>
      </c>
      <c r="W2885" t="str">
        <f t="shared" ca="1" si="135"/>
        <v/>
      </c>
      <c r="X2885" t="str">
        <f t="shared" si="136"/>
        <v/>
      </c>
      <c r="Y2885" t="str">
        <f t="shared" ca="1" si="137"/>
        <v/>
      </c>
    </row>
    <row r="2886" spans="1:25" x14ac:dyDescent="0.25">
      <c r="A2886">
        <v>1297</v>
      </c>
      <c r="B2886" t="s">
        <v>102</v>
      </c>
      <c r="C2886" t="s">
        <v>79</v>
      </c>
      <c r="D2886" t="s">
        <v>93</v>
      </c>
      <c r="E2886" t="s">
        <v>22</v>
      </c>
      <c r="F2886" t="s">
        <v>81</v>
      </c>
      <c r="G2886" t="s">
        <v>5184</v>
      </c>
      <c r="H2886" t="s">
        <v>35</v>
      </c>
      <c r="I2886" t="s">
        <v>2933</v>
      </c>
      <c r="J2886" s="49" t="s">
        <v>5185</v>
      </c>
      <c r="K2886" t="s">
        <v>82</v>
      </c>
      <c r="L2886" t="s">
        <v>83</v>
      </c>
      <c r="M2886" s="50">
        <v>42640</v>
      </c>
      <c r="N2886" s="50">
        <v>42640</v>
      </c>
      <c r="O2886" s="51">
        <v>0.5</v>
      </c>
      <c r="P2886" s="51">
        <v>0</v>
      </c>
      <c r="Q2886">
        <v>100</v>
      </c>
      <c r="R2886" s="49" t="s">
        <v>5186</v>
      </c>
      <c r="S2886" s="49" t="s">
        <v>5185</v>
      </c>
      <c r="T2886" t="s">
        <v>84</v>
      </c>
      <c r="U2886" t="s">
        <v>27</v>
      </c>
      <c r="V2886" t="s">
        <v>85</v>
      </c>
      <c r="W2886" t="str">
        <f t="shared" ca="1" si="135"/>
        <v/>
      </c>
      <c r="X2886" t="str">
        <f t="shared" si="136"/>
        <v/>
      </c>
      <c r="Y2886" t="str">
        <f t="shared" ca="1" si="137"/>
        <v/>
      </c>
    </row>
    <row r="2887" spans="1:25" x14ac:dyDescent="0.25">
      <c r="A2887">
        <v>1298</v>
      </c>
      <c r="B2887" t="s">
        <v>102</v>
      </c>
      <c r="C2887" t="s">
        <v>79</v>
      </c>
      <c r="D2887" t="s">
        <v>93</v>
      </c>
      <c r="E2887" t="s">
        <v>22</v>
      </c>
      <c r="F2887" t="s">
        <v>81</v>
      </c>
      <c r="G2887" t="s">
        <v>5187</v>
      </c>
      <c r="H2887" t="s">
        <v>35</v>
      </c>
      <c r="I2887" t="s">
        <v>2933</v>
      </c>
      <c r="J2887" s="49" t="s">
        <v>5188</v>
      </c>
      <c r="K2887" t="s">
        <v>82</v>
      </c>
      <c r="L2887" t="s">
        <v>83</v>
      </c>
      <c r="M2887" s="50">
        <v>42640</v>
      </c>
      <c r="N2887" s="50">
        <v>42640</v>
      </c>
      <c r="O2887" s="51">
        <v>0.5</v>
      </c>
      <c r="P2887" s="51">
        <v>0</v>
      </c>
      <c r="Q2887">
        <v>100</v>
      </c>
      <c r="R2887" s="49" t="s">
        <v>5189</v>
      </c>
      <c r="S2887" s="49" t="s">
        <v>5188</v>
      </c>
      <c r="T2887" t="s">
        <v>84</v>
      </c>
      <c r="U2887" t="s">
        <v>27</v>
      </c>
      <c r="V2887" t="s">
        <v>85</v>
      </c>
      <c r="W2887" t="str">
        <f t="shared" ca="1" si="135"/>
        <v/>
      </c>
      <c r="X2887" t="str">
        <f t="shared" si="136"/>
        <v/>
      </c>
      <c r="Y2887" t="str">
        <f t="shared" ca="1" si="137"/>
        <v/>
      </c>
    </row>
    <row r="2888" spans="1:25" x14ac:dyDescent="0.25">
      <c r="A2888">
        <v>1299</v>
      </c>
      <c r="B2888" t="s">
        <v>102</v>
      </c>
      <c r="C2888" t="s">
        <v>79</v>
      </c>
      <c r="D2888" t="s">
        <v>93</v>
      </c>
      <c r="E2888" t="s">
        <v>22</v>
      </c>
      <c r="F2888" t="s">
        <v>81</v>
      </c>
      <c r="G2888" t="s">
        <v>5190</v>
      </c>
      <c r="H2888" t="s">
        <v>35</v>
      </c>
      <c r="I2888" t="s">
        <v>2933</v>
      </c>
      <c r="J2888" s="49" t="s">
        <v>5191</v>
      </c>
      <c r="K2888" t="s">
        <v>82</v>
      </c>
      <c r="L2888" t="s">
        <v>83</v>
      </c>
      <c r="M2888" s="50">
        <v>42640</v>
      </c>
      <c r="N2888" s="50">
        <v>42640</v>
      </c>
      <c r="O2888" s="51">
        <v>0.5</v>
      </c>
      <c r="P2888" s="51">
        <v>0</v>
      </c>
      <c r="Q2888">
        <v>100</v>
      </c>
      <c r="R2888" s="49" t="s">
        <v>5192</v>
      </c>
      <c r="S2888" s="49" t="s">
        <v>5191</v>
      </c>
      <c r="T2888" t="s">
        <v>84</v>
      </c>
      <c r="U2888" t="s">
        <v>27</v>
      </c>
      <c r="V2888" t="s">
        <v>85</v>
      </c>
      <c r="W2888" t="str">
        <f t="shared" ca="1" si="135"/>
        <v/>
      </c>
      <c r="X2888" t="str">
        <f t="shared" si="136"/>
        <v/>
      </c>
      <c r="Y2888" t="str">
        <f t="shared" ca="1" si="137"/>
        <v/>
      </c>
    </row>
    <row r="2889" spans="1:25" x14ac:dyDescent="0.25">
      <c r="A2889">
        <v>1300</v>
      </c>
      <c r="B2889" t="s">
        <v>102</v>
      </c>
      <c r="C2889" t="s">
        <v>79</v>
      </c>
      <c r="D2889" t="s">
        <v>93</v>
      </c>
      <c r="E2889" t="s">
        <v>22</v>
      </c>
      <c r="F2889" t="s">
        <v>81</v>
      </c>
      <c r="G2889" t="s">
        <v>5193</v>
      </c>
      <c r="H2889" t="s">
        <v>35</v>
      </c>
      <c r="I2889" t="s">
        <v>2933</v>
      </c>
      <c r="J2889" s="49" t="s">
        <v>5194</v>
      </c>
      <c r="K2889" t="s">
        <v>82</v>
      </c>
      <c r="L2889" t="s">
        <v>83</v>
      </c>
      <c r="M2889" s="50">
        <v>42640</v>
      </c>
      <c r="N2889" s="50">
        <v>42640</v>
      </c>
      <c r="O2889" s="51">
        <v>0.5</v>
      </c>
      <c r="P2889" s="51">
        <v>0</v>
      </c>
      <c r="Q2889">
        <v>100</v>
      </c>
      <c r="R2889" s="49" t="s">
        <v>5195</v>
      </c>
      <c r="S2889" s="49" t="s">
        <v>5194</v>
      </c>
      <c r="T2889" t="s">
        <v>84</v>
      </c>
      <c r="U2889" t="s">
        <v>27</v>
      </c>
      <c r="V2889" t="s">
        <v>85</v>
      </c>
      <c r="W2889" t="str">
        <f t="shared" ca="1" si="135"/>
        <v/>
      </c>
      <c r="X2889" t="str">
        <f t="shared" si="136"/>
        <v/>
      </c>
      <c r="Y2889" t="str">
        <f t="shared" ca="1" si="137"/>
        <v/>
      </c>
    </row>
    <row r="2890" spans="1:25" x14ac:dyDescent="0.25">
      <c r="A2890">
        <v>1301</v>
      </c>
      <c r="B2890" t="s">
        <v>102</v>
      </c>
      <c r="C2890" t="s">
        <v>79</v>
      </c>
      <c r="D2890" t="s">
        <v>93</v>
      </c>
      <c r="E2890" t="s">
        <v>22</v>
      </c>
      <c r="F2890" t="s">
        <v>81</v>
      </c>
      <c r="G2890" t="s">
        <v>5196</v>
      </c>
      <c r="H2890" t="s">
        <v>35</v>
      </c>
      <c r="I2890" t="s">
        <v>2933</v>
      </c>
      <c r="J2890" s="49" t="s">
        <v>5197</v>
      </c>
      <c r="K2890" t="s">
        <v>82</v>
      </c>
      <c r="L2890" t="s">
        <v>83</v>
      </c>
      <c r="M2890" s="50">
        <v>42640</v>
      </c>
      <c r="N2890" s="50">
        <v>42640</v>
      </c>
      <c r="O2890" s="51">
        <v>0.5</v>
      </c>
      <c r="P2890" s="51">
        <v>0</v>
      </c>
      <c r="Q2890">
        <v>100</v>
      </c>
      <c r="R2890" s="49" t="s">
        <v>5198</v>
      </c>
      <c r="S2890" s="49" t="s">
        <v>5197</v>
      </c>
      <c r="T2890" t="s">
        <v>84</v>
      </c>
      <c r="U2890" t="s">
        <v>27</v>
      </c>
      <c r="V2890" t="s">
        <v>85</v>
      </c>
      <c r="W2890" t="str">
        <f t="shared" ca="1" si="135"/>
        <v/>
      </c>
      <c r="X2890" t="str">
        <f t="shared" si="136"/>
        <v/>
      </c>
      <c r="Y2890" t="str">
        <f t="shared" ca="1" si="137"/>
        <v/>
      </c>
    </row>
    <row r="2891" spans="1:25" x14ac:dyDescent="0.25">
      <c r="A2891">
        <v>1302</v>
      </c>
      <c r="B2891" t="s">
        <v>102</v>
      </c>
      <c r="C2891" t="s">
        <v>79</v>
      </c>
      <c r="D2891" t="s">
        <v>93</v>
      </c>
      <c r="E2891" t="s">
        <v>22</v>
      </c>
      <c r="F2891" t="s">
        <v>81</v>
      </c>
      <c r="G2891" t="s">
        <v>5199</v>
      </c>
      <c r="H2891" t="s">
        <v>35</v>
      </c>
      <c r="I2891" t="s">
        <v>2933</v>
      </c>
      <c r="J2891" s="49" t="s">
        <v>5200</v>
      </c>
      <c r="K2891" t="s">
        <v>82</v>
      </c>
      <c r="L2891" t="s">
        <v>83</v>
      </c>
      <c r="M2891" s="50">
        <v>42640</v>
      </c>
      <c r="N2891" s="50">
        <v>42640</v>
      </c>
      <c r="O2891" s="51">
        <v>0.5</v>
      </c>
      <c r="P2891" s="51">
        <v>0</v>
      </c>
      <c r="Q2891">
        <v>100</v>
      </c>
      <c r="R2891" s="49" t="s">
        <v>5201</v>
      </c>
      <c r="S2891" s="49" t="s">
        <v>5200</v>
      </c>
      <c r="T2891" t="s">
        <v>84</v>
      </c>
      <c r="U2891" t="s">
        <v>27</v>
      </c>
      <c r="V2891" t="s">
        <v>85</v>
      </c>
      <c r="W2891" t="str">
        <f t="shared" ca="1" si="135"/>
        <v/>
      </c>
      <c r="X2891" t="str">
        <f t="shared" si="136"/>
        <v/>
      </c>
      <c r="Y2891" t="str">
        <f t="shared" ca="1" si="137"/>
        <v/>
      </c>
    </row>
    <row r="2892" spans="1:25" x14ac:dyDescent="0.25">
      <c r="A2892">
        <v>1303</v>
      </c>
      <c r="B2892" t="s">
        <v>102</v>
      </c>
      <c r="C2892" t="s">
        <v>79</v>
      </c>
      <c r="D2892" t="s">
        <v>93</v>
      </c>
      <c r="E2892" t="s">
        <v>22</v>
      </c>
      <c r="F2892" t="s">
        <v>81</v>
      </c>
      <c r="G2892" t="s">
        <v>5202</v>
      </c>
      <c r="H2892" t="s">
        <v>35</v>
      </c>
      <c r="I2892" t="s">
        <v>2933</v>
      </c>
      <c r="J2892" s="49" t="s">
        <v>5203</v>
      </c>
      <c r="K2892" t="s">
        <v>82</v>
      </c>
      <c r="L2892" t="s">
        <v>83</v>
      </c>
      <c r="M2892" s="50">
        <v>42640</v>
      </c>
      <c r="N2892" s="50">
        <v>42640</v>
      </c>
      <c r="O2892" s="51">
        <v>0.5</v>
      </c>
      <c r="P2892" s="51">
        <v>0</v>
      </c>
      <c r="Q2892">
        <v>100</v>
      </c>
      <c r="R2892" s="49" t="s">
        <v>5204</v>
      </c>
      <c r="S2892" s="49" t="s">
        <v>5203</v>
      </c>
      <c r="T2892" t="s">
        <v>84</v>
      </c>
      <c r="U2892" t="s">
        <v>27</v>
      </c>
      <c r="V2892" t="s">
        <v>85</v>
      </c>
      <c r="W2892" t="str">
        <f t="shared" ca="1" si="135"/>
        <v/>
      </c>
      <c r="X2892" t="str">
        <f t="shared" si="136"/>
        <v/>
      </c>
      <c r="Y2892" t="str">
        <f t="shared" ca="1" si="137"/>
        <v/>
      </c>
    </row>
    <row r="2893" spans="1:25" x14ac:dyDescent="0.25">
      <c r="A2893">
        <v>1304</v>
      </c>
      <c r="B2893" t="s">
        <v>102</v>
      </c>
      <c r="C2893" t="s">
        <v>79</v>
      </c>
      <c r="D2893" t="s">
        <v>93</v>
      </c>
      <c r="E2893" t="s">
        <v>22</v>
      </c>
      <c r="F2893" t="s">
        <v>81</v>
      </c>
      <c r="G2893" t="s">
        <v>5205</v>
      </c>
      <c r="H2893" t="s">
        <v>35</v>
      </c>
      <c r="I2893" t="s">
        <v>2933</v>
      </c>
      <c r="J2893" s="49" t="s">
        <v>5206</v>
      </c>
      <c r="K2893" t="s">
        <v>82</v>
      </c>
      <c r="L2893" t="s">
        <v>83</v>
      </c>
      <c r="M2893" s="50">
        <v>42640</v>
      </c>
      <c r="N2893" s="50">
        <v>42640</v>
      </c>
      <c r="O2893" s="51">
        <v>0.5</v>
      </c>
      <c r="P2893" s="51">
        <v>0</v>
      </c>
      <c r="Q2893">
        <v>100</v>
      </c>
      <c r="R2893" s="49" t="s">
        <v>5207</v>
      </c>
      <c r="S2893" s="49" t="s">
        <v>5206</v>
      </c>
      <c r="T2893" t="s">
        <v>84</v>
      </c>
      <c r="U2893" t="s">
        <v>27</v>
      </c>
      <c r="V2893" t="s">
        <v>85</v>
      </c>
      <c r="W2893" t="str">
        <f t="shared" ca="1" si="135"/>
        <v/>
      </c>
      <c r="X2893" t="str">
        <f t="shared" si="136"/>
        <v/>
      </c>
      <c r="Y2893" t="str">
        <f t="shared" ca="1" si="137"/>
        <v/>
      </c>
    </row>
    <row r="2894" spans="1:25" x14ac:dyDescent="0.25">
      <c r="A2894">
        <v>1305</v>
      </c>
      <c r="B2894" t="s">
        <v>102</v>
      </c>
      <c r="C2894" t="s">
        <v>79</v>
      </c>
      <c r="D2894" t="s">
        <v>93</v>
      </c>
      <c r="E2894" t="s">
        <v>22</v>
      </c>
      <c r="F2894" t="s">
        <v>81</v>
      </c>
      <c r="G2894" t="s">
        <v>5208</v>
      </c>
      <c r="H2894" t="s">
        <v>35</v>
      </c>
      <c r="I2894" t="s">
        <v>2933</v>
      </c>
      <c r="J2894" s="49" t="s">
        <v>5209</v>
      </c>
      <c r="K2894" t="s">
        <v>82</v>
      </c>
      <c r="L2894" t="s">
        <v>83</v>
      </c>
      <c r="M2894" s="50">
        <v>42640</v>
      </c>
      <c r="N2894" s="50">
        <v>42640</v>
      </c>
      <c r="O2894" s="51">
        <v>0.5</v>
      </c>
      <c r="P2894" s="51">
        <v>0</v>
      </c>
      <c r="Q2894">
        <v>100</v>
      </c>
      <c r="R2894" s="49" t="s">
        <v>5210</v>
      </c>
      <c r="S2894" s="49" t="s">
        <v>5209</v>
      </c>
      <c r="T2894" t="s">
        <v>84</v>
      </c>
      <c r="U2894" t="s">
        <v>27</v>
      </c>
      <c r="V2894" t="s">
        <v>85</v>
      </c>
      <c r="W2894" t="str">
        <f t="shared" ca="1" si="135"/>
        <v/>
      </c>
      <c r="X2894" t="str">
        <f t="shared" si="136"/>
        <v/>
      </c>
      <c r="Y2894" t="str">
        <f t="shared" ca="1" si="137"/>
        <v/>
      </c>
    </row>
    <row r="2895" spans="1:25" x14ac:dyDescent="0.25">
      <c r="A2895">
        <v>1306</v>
      </c>
      <c r="B2895" t="s">
        <v>102</v>
      </c>
      <c r="C2895" t="s">
        <v>79</v>
      </c>
      <c r="D2895" t="s">
        <v>93</v>
      </c>
      <c r="E2895" t="s">
        <v>22</v>
      </c>
      <c r="F2895" t="s">
        <v>81</v>
      </c>
      <c r="G2895" t="s">
        <v>5211</v>
      </c>
      <c r="H2895" t="s">
        <v>35</v>
      </c>
      <c r="I2895" t="s">
        <v>2933</v>
      </c>
      <c r="J2895" s="49" t="s">
        <v>5212</v>
      </c>
      <c r="K2895" t="s">
        <v>82</v>
      </c>
      <c r="L2895" t="s">
        <v>83</v>
      </c>
      <c r="M2895" s="50">
        <v>42640</v>
      </c>
      <c r="N2895" s="50">
        <v>42640</v>
      </c>
      <c r="O2895" s="51">
        <v>0.5</v>
      </c>
      <c r="P2895" s="51">
        <v>0</v>
      </c>
      <c r="Q2895">
        <v>100</v>
      </c>
      <c r="R2895" s="49" t="s">
        <v>5213</v>
      </c>
      <c r="S2895" s="49" t="s">
        <v>5212</v>
      </c>
      <c r="T2895" t="s">
        <v>84</v>
      </c>
      <c r="U2895" t="s">
        <v>27</v>
      </c>
      <c r="V2895" t="s">
        <v>85</v>
      </c>
      <c r="W2895" t="str">
        <f t="shared" ca="1" si="135"/>
        <v/>
      </c>
      <c r="X2895" t="str">
        <f t="shared" si="136"/>
        <v/>
      </c>
      <c r="Y2895" t="str">
        <f t="shared" ca="1" si="137"/>
        <v/>
      </c>
    </row>
    <row r="2896" spans="1:25" x14ac:dyDescent="0.25">
      <c r="A2896">
        <v>1307</v>
      </c>
      <c r="B2896" t="s">
        <v>102</v>
      </c>
      <c r="C2896" t="s">
        <v>79</v>
      </c>
      <c r="D2896" t="s">
        <v>93</v>
      </c>
      <c r="E2896" t="s">
        <v>22</v>
      </c>
      <c r="F2896" t="s">
        <v>81</v>
      </c>
      <c r="G2896" t="s">
        <v>5214</v>
      </c>
      <c r="H2896" t="s">
        <v>35</v>
      </c>
      <c r="I2896" t="s">
        <v>2933</v>
      </c>
      <c r="J2896" s="49" t="s">
        <v>5215</v>
      </c>
      <c r="K2896" t="s">
        <v>82</v>
      </c>
      <c r="L2896" t="s">
        <v>83</v>
      </c>
      <c r="M2896" s="50">
        <v>42640</v>
      </c>
      <c r="N2896" s="50">
        <v>42640</v>
      </c>
      <c r="O2896" s="51">
        <v>0.5</v>
      </c>
      <c r="P2896" s="51">
        <v>0</v>
      </c>
      <c r="Q2896">
        <v>100</v>
      </c>
      <c r="R2896" s="49" t="s">
        <v>5216</v>
      </c>
      <c r="S2896" s="49" t="s">
        <v>5215</v>
      </c>
      <c r="T2896" t="s">
        <v>84</v>
      </c>
      <c r="U2896" t="s">
        <v>27</v>
      </c>
      <c r="V2896" t="s">
        <v>85</v>
      </c>
      <c r="W2896" t="str">
        <f t="shared" ca="1" si="135"/>
        <v/>
      </c>
      <c r="X2896" t="str">
        <f t="shared" si="136"/>
        <v/>
      </c>
      <c r="Y2896" t="str">
        <f t="shared" ca="1" si="137"/>
        <v/>
      </c>
    </row>
    <row r="2897" spans="1:25" x14ac:dyDescent="0.25">
      <c r="A2897">
        <v>1308</v>
      </c>
      <c r="B2897" t="s">
        <v>102</v>
      </c>
      <c r="C2897" t="s">
        <v>79</v>
      </c>
      <c r="D2897" t="s">
        <v>93</v>
      </c>
      <c r="E2897" t="s">
        <v>22</v>
      </c>
      <c r="F2897" t="s">
        <v>81</v>
      </c>
      <c r="G2897" t="s">
        <v>5217</v>
      </c>
      <c r="H2897" t="s">
        <v>35</v>
      </c>
      <c r="I2897" t="s">
        <v>2933</v>
      </c>
      <c r="J2897" s="49" t="s">
        <v>5218</v>
      </c>
      <c r="K2897" t="s">
        <v>82</v>
      </c>
      <c r="L2897" t="s">
        <v>83</v>
      </c>
      <c r="M2897" s="50">
        <v>42641</v>
      </c>
      <c r="N2897" s="50">
        <v>42641</v>
      </c>
      <c r="O2897" s="51">
        <v>0.5</v>
      </c>
      <c r="P2897" s="51">
        <v>0</v>
      </c>
      <c r="Q2897">
        <v>100</v>
      </c>
      <c r="R2897" s="49" t="s">
        <v>5219</v>
      </c>
      <c r="S2897" s="49" t="s">
        <v>5218</v>
      </c>
      <c r="T2897" t="s">
        <v>84</v>
      </c>
      <c r="U2897" t="s">
        <v>27</v>
      </c>
      <c r="V2897" t="s">
        <v>85</v>
      </c>
      <c r="W2897" t="str">
        <f t="shared" ca="1" si="135"/>
        <v/>
      </c>
      <c r="X2897" t="str">
        <f t="shared" si="136"/>
        <v/>
      </c>
      <c r="Y2897" t="str">
        <f t="shared" ca="1" si="137"/>
        <v/>
      </c>
    </row>
    <row r="2898" spans="1:25" x14ac:dyDescent="0.25">
      <c r="A2898">
        <v>1309</v>
      </c>
      <c r="B2898" t="s">
        <v>102</v>
      </c>
      <c r="C2898" t="s">
        <v>79</v>
      </c>
      <c r="D2898" t="s">
        <v>93</v>
      </c>
      <c r="E2898" t="s">
        <v>22</v>
      </c>
      <c r="F2898" t="s">
        <v>81</v>
      </c>
      <c r="G2898" t="s">
        <v>5220</v>
      </c>
      <c r="H2898" t="s">
        <v>35</v>
      </c>
      <c r="I2898" t="s">
        <v>2933</v>
      </c>
      <c r="J2898" s="49" t="s">
        <v>5221</v>
      </c>
      <c r="K2898" t="s">
        <v>82</v>
      </c>
      <c r="L2898" t="s">
        <v>83</v>
      </c>
      <c r="M2898" s="50">
        <v>42641</v>
      </c>
      <c r="N2898" s="50">
        <v>42641</v>
      </c>
      <c r="O2898" s="51">
        <v>0.5</v>
      </c>
      <c r="P2898" s="51">
        <v>0</v>
      </c>
      <c r="Q2898">
        <v>100</v>
      </c>
      <c r="R2898" s="49" t="s">
        <v>5222</v>
      </c>
      <c r="S2898" s="49" t="s">
        <v>5221</v>
      </c>
      <c r="T2898" t="s">
        <v>84</v>
      </c>
      <c r="U2898" t="s">
        <v>27</v>
      </c>
      <c r="V2898" t="s">
        <v>85</v>
      </c>
      <c r="W2898" t="str">
        <f t="shared" ca="1" si="135"/>
        <v/>
      </c>
      <c r="X2898" t="str">
        <f t="shared" si="136"/>
        <v/>
      </c>
      <c r="Y2898" t="str">
        <f t="shared" ca="1" si="137"/>
        <v/>
      </c>
    </row>
    <row r="2899" spans="1:25" x14ac:dyDescent="0.25">
      <c r="A2899">
        <v>1310</v>
      </c>
      <c r="B2899" t="s">
        <v>102</v>
      </c>
      <c r="C2899" t="s">
        <v>79</v>
      </c>
      <c r="D2899" t="s">
        <v>93</v>
      </c>
      <c r="E2899" t="s">
        <v>22</v>
      </c>
      <c r="F2899" t="s">
        <v>81</v>
      </c>
      <c r="G2899" t="s">
        <v>5223</v>
      </c>
      <c r="H2899" t="s">
        <v>35</v>
      </c>
      <c r="I2899" t="s">
        <v>2933</v>
      </c>
      <c r="J2899" s="49" t="s">
        <v>5224</v>
      </c>
      <c r="K2899" t="s">
        <v>82</v>
      </c>
      <c r="L2899" t="s">
        <v>83</v>
      </c>
      <c r="M2899" s="50">
        <v>42641</v>
      </c>
      <c r="N2899" s="50">
        <v>42641</v>
      </c>
      <c r="O2899" s="51">
        <v>0.5</v>
      </c>
      <c r="P2899" s="51">
        <v>0</v>
      </c>
      <c r="Q2899">
        <v>100</v>
      </c>
      <c r="R2899" s="49" t="s">
        <v>5225</v>
      </c>
      <c r="S2899" s="49" t="s">
        <v>5224</v>
      </c>
      <c r="T2899" t="s">
        <v>84</v>
      </c>
      <c r="U2899" t="s">
        <v>27</v>
      </c>
      <c r="V2899" t="s">
        <v>85</v>
      </c>
      <c r="W2899" t="str">
        <f t="shared" ca="1" si="135"/>
        <v/>
      </c>
      <c r="X2899" t="str">
        <f t="shared" si="136"/>
        <v/>
      </c>
      <c r="Y2899" t="str">
        <f t="shared" ca="1" si="137"/>
        <v/>
      </c>
    </row>
    <row r="2900" spans="1:25" x14ac:dyDescent="0.25">
      <c r="A2900">
        <v>1311</v>
      </c>
      <c r="B2900" t="s">
        <v>102</v>
      </c>
      <c r="C2900" t="s">
        <v>79</v>
      </c>
      <c r="D2900" t="s">
        <v>93</v>
      </c>
      <c r="E2900" t="s">
        <v>22</v>
      </c>
      <c r="F2900" t="s">
        <v>81</v>
      </c>
      <c r="G2900" t="s">
        <v>5226</v>
      </c>
      <c r="H2900" t="s">
        <v>35</v>
      </c>
      <c r="I2900" t="s">
        <v>2933</v>
      </c>
      <c r="J2900" s="49" t="s">
        <v>5227</v>
      </c>
      <c r="K2900" t="s">
        <v>82</v>
      </c>
      <c r="L2900" t="s">
        <v>83</v>
      </c>
      <c r="M2900" s="50">
        <v>42641</v>
      </c>
      <c r="N2900" s="50">
        <v>42641</v>
      </c>
      <c r="O2900" s="51">
        <v>0.5</v>
      </c>
      <c r="P2900" s="51">
        <v>0</v>
      </c>
      <c r="Q2900">
        <v>100</v>
      </c>
      <c r="R2900" s="49" t="s">
        <v>5228</v>
      </c>
      <c r="S2900" s="49" t="s">
        <v>5227</v>
      </c>
      <c r="T2900" t="s">
        <v>84</v>
      </c>
      <c r="U2900" t="s">
        <v>27</v>
      </c>
      <c r="V2900" t="s">
        <v>85</v>
      </c>
      <c r="W2900" t="str">
        <f t="shared" ca="1" si="135"/>
        <v/>
      </c>
      <c r="X2900" t="str">
        <f t="shared" si="136"/>
        <v/>
      </c>
      <c r="Y2900" t="str">
        <f t="shared" ca="1" si="137"/>
        <v/>
      </c>
    </row>
    <row r="2901" spans="1:25" x14ac:dyDescent="0.25">
      <c r="A2901">
        <v>1312</v>
      </c>
      <c r="B2901" t="s">
        <v>102</v>
      </c>
      <c r="C2901" t="s">
        <v>79</v>
      </c>
      <c r="D2901" t="s">
        <v>93</v>
      </c>
      <c r="E2901" t="s">
        <v>22</v>
      </c>
      <c r="F2901" t="s">
        <v>81</v>
      </c>
      <c r="G2901" t="s">
        <v>5229</v>
      </c>
      <c r="H2901" t="s">
        <v>35</v>
      </c>
      <c r="I2901" t="s">
        <v>2933</v>
      </c>
      <c r="J2901" s="49" t="s">
        <v>5230</v>
      </c>
      <c r="K2901" t="s">
        <v>82</v>
      </c>
      <c r="L2901" t="s">
        <v>83</v>
      </c>
      <c r="M2901" s="50">
        <v>42641</v>
      </c>
      <c r="N2901" s="50">
        <v>42641</v>
      </c>
      <c r="O2901" s="51">
        <v>0.5</v>
      </c>
      <c r="P2901" s="51">
        <v>0</v>
      </c>
      <c r="Q2901">
        <v>100</v>
      </c>
      <c r="R2901" s="49" t="s">
        <v>5231</v>
      </c>
      <c r="S2901" s="49" t="s">
        <v>5230</v>
      </c>
      <c r="T2901" t="s">
        <v>84</v>
      </c>
      <c r="U2901" t="s">
        <v>27</v>
      </c>
      <c r="V2901" t="s">
        <v>85</v>
      </c>
      <c r="W2901" t="str">
        <f t="shared" ca="1" si="135"/>
        <v/>
      </c>
      <c r="X2901" t="str">
        <f t="shared" si="136"/>
        <v/>
      </c>
      <c r="Y2901" t="str">
        <f t="shared" ca="1" si="137"/>
        <v/>
      </c>
    </row>
    <row r="2902" spans="1:25" x14ac:dyDescent="0.25">
      <c r="A2902">
        <v>1313</v>
      </c>
      <c r="B2902" t="s">
        <v>102</v>
      </c>
      <c r="C2902" t="s">
        <v>79</v>
      </c>
      <c r="D2902" t="s">
        <v>93</v>
      </c>
      <c r="E2902" t="s">
        <v>22</v>
      </c>
      <c r="F2902" t="s">
        <v>81</v>
      </c>
      <c r="G2902" t="s">
        <v>5232</v>
      </c>
      <c r="H2902" t="s">
        <v>35</v>
      </c>
      <c r="I2902" t="s">
        <v>2933</v>
      </c>
      <c r="J2902" s="49" t="s">
        <v>5233</v>
      </c>
      <c r="K2902" t="s">
        <v>82</v>
      </c>
      <c r="L2902" t="s">
        <v>83</v>
      </c>
      <c r="M2902" s="50">
        <v>42641</v>
      </c>
      <c r="N2902" s="50">
        <v>42641</v>
      </c>
      <c r="O2902" s="51">
        <v>0.5</v>
      </c>
      <c r="P2902" s="51">
        <v>0</v>
      </c>
      <c r="Q2902">
        <v>100</v>
      </c>
      <c r="R2902" s="49" t="s">
        <v>5234</v>
      </c>
      <c r="S2902" s="49" t="s">
        <v>5233</v>
      </c>
      <c r="T2902" t="s">
        <v>84</v>
      </c>
      <c r="U2902" t="s">
        <v>27</v>
      </c>
      <c r="V2902" t="s">
        <v>85</v>
      </c>
      <c r="W2902" t="str">
        <f t="shared" ca="1" si="135"/>
        <v/>
      </c>
      <c r="X2902" t="str">
        <f t="shared" si="136"/>
        <v/>
      </c>
      <c r="Y2902" t="str">
        <f t="shared" ca="1" si="137"/>
        <v/>
      </c>
    </row>
    <row r="2903" spans="1:25" x14ac:dyDescent="0.25">
      <c r="A2903">
        <v>1314</v>
      </c>
      <c r="B2903" t="s">
        <v>102</v>
      </c>
      <c r="C2903" t="s">
        <v>79</v>
      </c>
      <c r="D2903" t="s">
        <v>93</v>
      </c>
      <c r="E2903" t="s">
        <v>22</v>
      </c>
      <c r="F2903" t="s">
        <v>81</v>
      </c>
      <c r="G2903" t="s">
        <v>5235</v>
      </c>
      <c r="H2903" t="s">
        <v>35</v>
      </c>
      <c r="I2903" t="s">
        <v>2933</v>
      </c>
      <c r="J2903" s="49" t="s">
        <v>5236</v>
      </c>
      <c r="K2903" t="s">
        <v>82</v>
      </c>
      <c r="L2903" t="s">
        <v>83</v>
      </c>
      <c r="M2903" s="50">
        <v>42641</v>
      </c>
      <c r="N2903" s="50">
        <v>42641</v>
      </c>
      <c r="O2903" s="51">
        <v>0.5</v>
      </c>
      <c r="P2903" s="51">
        <v>0</v>
      </c>
      <c r="Q2903">
        <v>100</v>
      </c>
      <c r="R2903" s="49" t="s">
        <v>5237</v>
      </c>
      <c r="S2903" s="49" t="s">
        <v>5236</v>
      </c>
      <c r="T2903" t="s">
        <v>84</v>
      </c>
      <c r="U2903" t="s">
        <v>27</v>
      </c>
      <c r="V2903" t="s">
        <v>85</v>
      </c>
      <c r="W2903" t="str">
        <f t="shared" ca="1" si="135"/>
        <v/>
      </c>
      <c r="X2903" t="str">
        <f t="shared" si="136"/>
        <v/>
      </c>
      <c r="Y2903" t="str">
        <f t="shared" ca="1" si="137"/>
        <v/>
      </c>
    </row>
    <row r="2904" spans="1:25" x14ac:dyDescent="0.25">
      <c r="A2904">
        <v>1315</v>
      </c>
      <c r="B2904" t="s">
        <v>102</v>
      </c>
      <c r="C2904" t="s">
        <v>79</v>
      </c>
      <c r="D2904" t="s">
        <v>93</v>
      </c>
      <c r="E2904" t="s">
        <v>22</v>
      </c>
      <c r="F2904" t="s">
        <v>81</v>
      </c>
      <c r="G2904" t="s">
        <v>5238</v>
      </c>
      <c r="H2904" t="s">
        <v>35</v>
      </c>
      <c r="I2904" t="s">
        <v>2933</v>
      </c>
      <c r="J2904" s="49" t="s">
        <v>5239</v>
      </c>
      <c r="K2904" t="s">
        <v>82</v>
      </c>
      <c r="L2904" t="s">
        <v>83</v>
      </c>
      <c r="M2904" s="50">
        <v>42641</v>
      </c>
      <c r="N2904" s="50">
        <v>42641</v>
      </c>
      <c r="O2904" s="51">
        <v>0.5</v>
      </c>
      <c r="P2904" s="51">
        <v>0</v>
      </c>
      <c r="Q2904">
        <v>100</v>
      </c>
      <c r="R2904" s="49" t="s">
        <v>5240</v>
      </c>
      <c r="S2904" s="49" t="s">
        <v>5239</v>
      </c>
      <c r="T2904" t="s">
        <v>84</v>
      </c>
      <c r="U2904" t="s">
        <v>27</v>
      </c>
      <c r="V2904" t="s">
        <v>85</v>
      </c>
      <c r="W2904" t="str">
        <f t="shared" ca="1" si="135"/>
        <v/>
      </c>
      <c r="X2904" t="str">
        <f t="shared" si="136"/>
        <v/>
      </c>
      <c r="Y2904" t="str">
        <f t="shared" ca="1" si="137"/>
        <v/>
      </c>
    </row>
    <row r="2905" spans="1:25" x14ac:dyDescent="0.25">
      <c r="A2905">
        <v>1316</v>
      </c>
      <c r="B2905" t="s">
        <v>102</v>
      </c>
      <c r="C2905" t="s">
        <v>79</v>
      </c>
      <c r="D2905" t="s">
        <v>93</v>
      </c>
      <c r="E2905" t="s">
        <v>22</v>
      </c>
      <c r="F2905" t="s">
        <v>81</v>
      </c>
      <c r="G2905" t="s">
        <v>5241</v>
      </c>
      <c r="H2905" t="s">
        <v>35</v>
      </c>
      <c r="I2905" t="s">
        <v>2933</v>
      </c>
      <c r="J2905" s="49" t="s">
        <v>5242</v>
      </c>
      <c r="K2905" t="s">
        <v>82</v>
      </c>
      <c r="L2905" t="s">
        <v>83</v>
      </c>
      <c r="M2905" s="50">
        <v>42641</v>
      </c>
      <c r="N2905" s="50">
        <v>42641</v>
      </c>
      <c r="O2905" s="51">
        <v>0.5</v>
      </c>
      <c r="P2905" s="51">
        <v>0</v>
      </c>
      <c r="Q2905">
        <v>100</v>
      </c>
      <c r="R2905" s="49" t="s">
        <v>5243</v>
      </c>
      <c r="S2905" s="49" t="s">
        <v>5242</v>
      </c>
      <c r="T2905" t="s">
        <v>84</v>
      </c>
      <c r="U2905" t="s">
        <v>27</v>
      </c>
      <c r="V2905" t="s">
        <v>85</v>
      </c>
      <c r="W2905" t="str">
        <f t="shared" ca="1" si="135"/>
        <v/>
      </c>
      <c r="X2905" t="str">
        <f t="shared" si="136"/>
        <v/>
      </c>
      <c r="Y2905" t="str">
        <f t="shared" ca="1" si="137"/>
        <v/>
      </c>
    </row>
    <row r="2906" spans="1:25" x14ac:dyDescent="0.25">
      <c r="A2906">
        <v>1317</v>
      </c>
      <c r="B2906" t="s">
        <v>102</v>
      </c>
      <c r="C2906" t="s">
        <v>79</v>
      </c>
      <c r="D2906" t="s">
        <v>93</v>
      </c>
      <c r="E2906" t="s">
        <v>22</v>
      </c>
      <c r="F2906" t="s">
        <v>81</v>
      </c>
      <c r="G2906" t="s">
        <v>5244</v>
      </c>
      <c r="H2906" t="s">
        <v>35</v>
      </c>
      <c r="I2906" t="s">
        <v>2933</v>
      </c>
      <c r="J2906" s="49" t="s">
        <v>5245</v>
      </c>
      <c r="K2906" t="s">
        <v>82</v>
      </c>
      <c r="L2906" t="s">
        <v>83</v>
      </c>
      <c r="M2906" s="50">
        <v>42641</v>
      </c>
      <c r="N2906" s="50">
        <v>42641</v>
      </c>
      <c r="O2906" s="51">
        <v>0.5</v>
      </c>
      <c r="P2906" s="51">
        <v>0</v>
      </c>
      <c r="Q2906">
        <v>100</v>
      </c>
      <c r="R2906" s="49" t="s">
        <v>5246</v>
      </c>
      <c r="S2906" s="49" t="s">
        <v>5245</v>
      </c>
      <c r="T2906" t="s">
        <v>84</v>
      </c>
      <c r="U2906" t="s">
        <v>27</v>
      </c>
      <c r="V2906" t="s">
        <v>85</v>
      </c>
      <c r="W2906" t="str">
        <f t="shared" ca="1" si="135"/>
        <v/>
      </c>
      <c r="X2906" t="str">
        <f t="shared" si="136"/>
        <v/>
      </c>
      <c r="Y2906" t="str">
        <f t="shared" ca="1" si="137"/>
        <v/>
      </c>
    </row>
    <row r="2907" spans="1:25" x14ac:dyDescent="0.25">
      <c r="A2907">
        <v>1318</v>
      </c>
      <c r="B2907" t="s">
        <v>102</v>
      </c>
      <c r="C2907" t="s">
        <v>79</v>
      </c>
      <c r="D2907" t="s">
        <v>93</v>
      </c>
      <c r="E2907" t="s">
        <v>22</v>
      </c>
      <c r="F2907" t="s">
        <v>81</v>
      </c>
      <c r="G2907" t="s">
        <v>5247</v>
      </c>
      <c r="H2907" t="s">
        <v>35</v>
      </c>
      <c r="I2907" t="s">
        <v>2933</v>
      </c>
      <c r="J2907" s="49" t="s">
        <v>5248</v>
      </c>
      <c r="K2907" t="s">
        <v>82</v>
      </c>
      <c r="L2907" t="s">
        <v>83</v>
      </c>
      <c r="M2907" s="50">
        <v>42641</v>
      </c>
      <c r="N2907" s="50">
        <v>42641</v>
      </c>
      <c r="O2907" s="51">
        <v>0.5</v>
      </c>
      <c r="P2907" s="51">
        <v>0</v>
      </c>
      <c r="Q2907">
        <v>100</v>
      </c>
      <c r="R2907" s="49" t="s">
        <v>5249</v>
      </c>
      <c r="S2907" s="49" t="s">
        <v>5248</v>
      </c>
      <c r="T2907" t="s">
        <v>84</v>
      </c>
      <c r="U2907" t="s">
        <v>27</v>
      </c>
      <c r="V2907" t="s">
        <v>85</v>
      </c>
      <c r="W2907" t="str">
        <f t="shared" ca="1" si="135"/>
        <v/>
      </c>
      <c r="X2907" t="str">
        <f t="shared" si="136"/>
        <v/>
      </c>
      <c r="Y2907" t="str">
        <f t="shared" ca="1" si="137"/>
        <v/>
      </c>
    </row>
    <row r="2908" spans="1:25" x14ac:dyDescent="0.25">
      <c r="A2908">
        <v>1319</v>
      </c>
      <c r="B2908" t="s">
        <v>102</v>
      </c>
      <c r="C2908" t="s">
        <v>79</v>
      </c>
      <c r="D2908" t="s">
        <v>93</v>
      </c>
      <c r="E2908" t="s">
        <v>22</v>
      </c>
      <c r="F2908" t="s">
        <v>81</v>
      </c>
      <c r="G2908" t="s">
        <v>5250</v>
      </c>
      <c r="H2908" t="s">
        <v>35</v>
      </c>
      <c r="I2908" t="s">
        <v>2933</v>
      </c>
      <c r="J2908" s="49" t="s">
        <v>5251</v>
      </c>
      <c r="K2908" t="s">
        <v>82</v>
      </c>
      <c r="L2908" t="s">
        <v>83</v>
      </c>
      <c r="M2908" s="50">
        <v>42641</v>
      </c>
      <c r="N2908" s="50">
        <v>42641</v>
      </c>
      <c r="O2908" s="51">
        <v>0.5</v>
      </c>
      <c r="P2908" s="51">
        <v>0</v>
      </c>
      <c r="Q2908">
        <v>100</v>
      </c>
      <c r="R2908" s="49" t="s">
        <v>5252</v>
      </c>
      <c r="S2908" s="49" t="s">
        <v>5251</v>
      </c>
      <c r="T2908" t="s">
        <v>84</v>
      </c>
      <c r="U2908" t="s">
        <v>27</v>
      </c>
      <c r="V2908" t="s">
        <v>85</v>
      </c>
      <c r="W2908" t="str">
        <f t="shared" ca="1" si="135"/>
        <v/>
      </c>
      <c r="X2908" t="str">
        <f t="shared" si="136"/>
        <v/>
      </c>
      <c r="Y2908" t="str">
        <f t="shared" ca="1" si="137"/>
        <v/>
      </c>
    </row>
    <row r="2909" spans="1:25" x14ac:dyDescent="0.25">
      <c r="A2909">
        <v>1320</v>
      </c>
      <c r="B2909" t="s">
        <v>102</v>
      </c>
      <c r="C2909" t="s">
        <v>79</v>
      </c>
      <c r="D2909" t="s">
        <v>93</v>
      </c>
      <c r="E2909" t="s">
        <v>22</v>
      </c>
      <c r="F2909" t="s">
        <v>81</v>
      </c>
      <c r="G2909" t="s">
        <v>5253</v>
      </c>
      <c r="H2909" t="s">
        <v>35</v>
      </c>
      <c r="I2909" t="s">
        <v>2933</v>
      </c>
      <c r="J2909" s="49" t="s">
        <v>5254</v>
      </c>
      <c r="K2909" t="s">
        <v>82</v>
      </c>
      <c r="L2909" t="s">
        <v>83</v>
      </c>
      <c r="M2909" s="50">
        <v>42641</v>
      </c>
      <c r="N2909" s="50">
        <v>42641</v>
      </c>
      <c r="O2909" s="51">
        <v>0.5</v>
      </c>
      <c r="P2909" s="51">
        <v>0</v>
      </c>
      <c r="Q2909">
        <v>100</v>
      </c>
      <c r="R2909" s="49" t="s">
        <v>5255</v>
      </c>
      <c r="S2909" s="49" t="s">
        <v>5254</v>
      </c>
      <c r="T2909" t="s">
        <v>84</v>
      </c>
      <c r="U2909" t="s">
        <v>27</v>
      </c>
      <c r="V2909" t="s">
        <v>85</v>
      </c>
      <c r="W2909" t="str">
        <f t="shared" ca="1" si="135"/>
        <v/>
      </c>
      <c r="X2909" t="str">
        <f t="shared" si="136"/>
        <v/>
      </c>
      <c r="Y2909" t="str">
        <f t="shared" ca="1" si="137"/>
        <v/>
      </c>
    </row>
    <row r="2910" spans="1:25" x14ac:dyDescent="0.25">
      <c r="A2910">
        <v>1321</v>
      </c>
      <c r="B2910" t="s">
        <v>102</v>
      </c>
      <c r="C2910" t="s">
        <v>79</v>
      </c>
      <c r="D2910" t="s">
        <v>93</v>
      </c>
      <c r="E2910" t="s">
        <v>22</v>
      </c>
      <c r="F2910" t="s">
        <v>81</v>
      </c>
      <c r="G2910" t="s">
        <v>5256</v>
      </c>
      <c r="H2910" t="s">
        <v>35</v>
      </c>
      <c r="I2910" t="s">
        <v>2933</v>
      </c>
      <c r="J2910" s="49" t="s">
        <v>5257</v>
      </c>
      <c r="K2910" t="s">
        <v>82</v>
      </c>
      <c r="L2910" t="s">
        <v>83</v>
      </c>
      <c r="M2910" s="50">
        <v>42641</v>
      </c>
      <c r="N2910" s="50">
        <v>42641</v>
      </c>
      <c r="O2910" s="51">
        <v>0.5</v>
      </c>
      <c r="P2910" s="51">
        <v>0</v>
      </c>
      <c r="Q2910">
        <v>100</v>
      </c>
      <c r="R2910" s="49" t="s">
        <v>5258</v>
      </c>
      <c r="S2910" s="49" t="s">
        <v>5257</v>
      </c>
      <c r="T2910" t="s">
        <v>84</v>
      </c>
      <c r="U2910" t="s">
        <v>27</v>
      </c>
      <c r="V2910" t="s">
        <v>85</v>
      </c>
      <c r="W2910" t="str">
        <f t="shared" ca="1" si="135"/>
        <v/>
      </c>
      <c r="X2910" t="str">
        <f t="shared" si="136"/>
        <v/>
      </c>
      <c r="Y2910" t="str">
        <f t="shared" ca="1" si="137"/>
        <v/>
      </c>
    </row>
    <row r="2911" spans="1:25" x14ac:dyDescent="0.25">
      <c r="A2911">
        <v>1322</v>
      </c>
      <c r="B2911" t="s">
        <v>102</v>
      </c>
      <c r="C2911" t="s">
        <v>79</v>
      </c>
      <c r="D2911" t="s">
        <v>93</v>
      </c>
      <c r="E2911" t="s">
        <v>22</v>
      </c>
      <c r="F2911" t="s">
        <v>81</v>
      </c>
      <c r="G2911" t="s">
        <v>5259</v>
      </c>
      <c r="H2911" t="s">
        <v>35</v>
      </c>
      <c r="I2911" t="s">
        <v>2933</v>
      </c>
      <c r="J2911" s="49" t="s">
        <v>5260</v>
      </c>
      <c r="K2911" t="s">
        <v>82</v>
      </c>
      <c r="L2911" t="s">
        <v>83</v>
      </c>
      <c r="M2911" s="50">
        <v>42641</v>
      </c>
      <c r="N2911" s="50">
        <v>42641</v>
      </c>
      <c r="O2911" s="51">
        <v>0.5</v>
      </c>
      <c r="P2911" s="51">
        <v>0</v>
      </c>
      <c r="Q2911">
        <v>100</v>
      </c>
      <c r="R2911" s="49" t="s">
        <v>5261</v>
      </c>
      <c r="S2911" s="49" t="s">
        <v>5260</v>
      </c>
      <c r="T2911" t="s">
        <v>84</v>
      </c>
      <c r="U2911" t="s">
        <v>27</v>
      </c>
      <c r="V2911" t="s">
        <v>85</v>
      </c>
      <c r="W2911" t="str">
        <f t="shared" ca="1" si="135"/>
        <v/>
      </c>
      <c r="X2911" t="str">
        <f t="shared" si="136"/>
        <v/>
      </c>
      <c r="Y2911" t="str">
        <f t="shared" ca="1" si="137"/>
        <v/>
      </c>
    </row>
    <row r="2912" spans="1:25" x14ac:dyDescent="0.25">
      <c r="A2912">
        <v>1323</v>
      </c>
      <c r="B2912" t="s">
        <v>102</v>
      </c>
      <c r="C2912" t="s">
        <v>79</v>
      </c>
      <c r="D2912" t="s">
        <v>93</v>
      </c>
      <c r="E2912" t="s">
        <v>22</v>
      </c>
      <c r="F2912" t="s">
        <v>81</v>
      </c>
      <c r="G2912" t="s">
        <v>5262</v>
      </c>
      <c r="H2912" t="s">
        <v>35</v>
      </c>
      <c r="I2912" t="s">
        <v>2933</v>
      </c>
      <c r="J2912" s="49" t="s">
        <v>5263</v>
      </c>
      <c r="K2912" t="s">
        <v>82</v>
      </c>
      <c r="L2912" t="s">
        <v>83</v>
      </c>
      <c r="M2912" s="50">
        <v>42641</v>
      </c>
      <c r="N2912" s="50">
        <v>42641</v>
      </c>
      <c r="O2912" s="51">
        <v>0.5</v>
      </c>
      <c r="P2912" s="51">
        <v>0</v>
      </c>
      <c r="Q2912">
        <v>100</v>
      </c>
      <c r="R2912" s="49" t="s">
        <v>5264</v>
      </c>
      <c r="S2912" s="49" t="s">
        <v>5263</v>
      </c>
      <c r="T2912" t="s">
        <v>84</v>
      </c>
      <c r="U2912" t="s">
        <v>27</v>
      </c>
      <c r="V2912" t="s">
        <v>85</v>
      </c>
      <c r="W2912" t="str">
        <f t="shared" ca="1" si="135"/>
        <v/>
      </c>
      <c r="X2912" t="str">
        <f t="shared" si="136"/>
        <v/>
      </c>
      <c r="Y2912" t="str">
        <f t="shared" ca="1" si="137"/>
        <v/>
      </c>
    </row>
    <row r="2913" spans="1:25" x14ac:dyDescent="0.25">
      <c r="A2913">
        <v>1324</v>
      </c>
      <c r="B2913" t="s">
        <v>102</v>
      </c>
      <c r="C2913" t="s">
        <v>79</v>
      </c>
      <c r="D2913" t="s">
        <v>93</v>
      </c>
      <c r="E2913" t="s">
        <v>22</v>
      </c>
      <c r="F2913" t="s">
        <v>81</v>
      </c>
      <c r="G2913" t="s">
        <v>5265</v>
      </c>
      <c r="H2913" t="s">
        <v>35</v>
      </c>
      <c r="I2913" t="s">
        <v>2933</v>
      </c>
      <c r="J2913" s="49" t="s">
        <v>5266</v>
      </c>
      <c r="K2913" t="s">
        <v>82</v>
      </c>
      <c r="L2913" t="s">
        <v>83</v>
      </c>
      <c r="M2913" s="50">
        <v>42642</v>
      </c>
      <c r="N2913" s="50">
        <v>42642</v>
      </c>
      <c r="O2913" s="51">
        <v>0.5</v>
      </c>
      <c r="P2913" s="51">
        <v>0</v>
      </c>
      <c r="Q2913">
        <v>100</v>
      </c>
      <c r="R2913" s="49" t="s">
        <v>5267</v>
      </c>
      <c r="S2913" s="49" t="s">
        <v>5266</v>
      </c>
      <c r="T2913" t="s">
        <v>84</v>
      </c>
      <c r="U2913" t="s">
        <v>27</v>
      </c>
      <c r="V2913" t="s">
        <v>85</v>
      </c>
      <c r="W2913" t="str">
        <f t="shared" ca="1" si="135"/>
        <v/>
      </c>
      <c r="X2913" t="str">
        <f t="shared" si="136"/>
        <v/>
      </c>
      <c r="Y2913" t="str">
        <f t="shared" ca="1" si="137"/>
        <v/>
      </c>
    </row>
    <row r="2914" spans="1:25" x14ac:dyDescent="0.25">
      <c r="A2914">
        <v>1325</v>
      </c>
      <c r="B2914" t="s">
        <v>102</v>
      </c>
      <c r="C2914" t="s">
        <v>79</v>
      </c>
      <c r="D2914" t="s">
        <v>93</v>
      </c>
      <c r="E2914" t="s">
        <v>22</v>
      </c>
      <c r="F2914" t="s">
        <v>81</v>
      </c>
      <c r="G2914" t="s">
        <v>5268</v>
      </c>
      <c r="H2914" t="s">
        <v>35</v>
      </c>
      <c r="I2914" t="s">
        <v>2933</v>
      </c>
      <c r="J2914" s="49" t="s">
        <v>5269</v>
      </c>
      <c r="K2914" t="s">
        <v>82</v>
      </c>
      <c r="L2914" t="s">
        <v>83</v>
      </c>
      <c r="M2914" s="50">
        <v>42642</v>
      </c>
      <c r="N2914" s="50">
        <v>42642</v>
      </c>
      <c r="O2914" s="51">
        <v>0.5</v>
      </c>
      <c r="P2914" s="51">
        <v>0</v>
      </c>
      <c r="Q2914">
        <v>100</v>
      </c>
      <c r="R2914" s="49" t="s">
        <v>5270</v>
      </c>
      <c r="S2914" s="49" t="s">
        <v>5269</v>
      </c>
      <c r="T2914" t="s">
        <v>84</v>
      </c>
      <c r="U2914" t="s">
        <v>27</v>
      </c>
      <c r="V2914" t="s">
        <v>85</v>
      </c>
      <c r="W2914" t="str">
        <f t="shared" ca="1" si="135"/>
        <v/>
      </c>
      <c r="X2914" t="str">
        <f t="shared" si="136"/>
        <v/>
      </c>
      <c r="Y2914" t="str">
        <f t="shared" ca="1" si="137"/>
        <v/>
      </c>
    </row>
    <row r="2915" spans="1:25" x14ac:dyDescent="0.25">
      <c r="A2915">
        <v>1326</v>
      </c>
      <c r="B2915" t="s">
        <v>102</v>
      </c>
      <c r="C2915" t="s">
        <v>79</v>
      </c>
      <c r="D2915" t="s">
        <v>93</v>
      </c>
      <c r="E2915" t="s">
        <v>22</v>
      </c>
      <c r="F2915" t="s">
        <v>81</v>
      </c>
      <c r="G2915" t="s">
        <v>5271</v>
      </c>
      <c r="H2915" t="s">
        <v>35</v>
      </c>
      <c r="I2915" t="s">
        <v>2933</v>
      </c>
      <c r="J2915" s="49" t="s">
        <v>5272</v>
      </c>
      <c r="K2915" t="s">
        <v>82</v>
      </c>
      <c r="L2915" t="s">
        <v>83</v>
      </c>
      <c r="M2915" s="50">
        <v>42642</v>
      </c>
      <c r="N2915" s="50">
        <v>42642</v>
      </c>
      <c r="O2915" s="51">
        <v>0.5</v>
      </c>
      <c r="P2915" s="51">
        <v>0</v>
      </c>
      <c r="Q2915">
        <v>100</v>
      </c>
      <c r="R2915" s="49" t="s">
        <v>5273</v>
      </c>
      <c r="S2915" s="49" t="s">
        <v>5272</v>
      </c>
      <c r="T2915" t="s">
        <v>84</v>
      </c>
      <c r="U2915" t="s">
        <v>27</v>
      </c>
      <c r="V2915" t="s">
        <v>85</v>
      </c>
      <c r="W2915" t="str">
        <f t="shared" ca="1" si="135"/>
        <v/>
      </c>
      <c r="X2915" t="str">
        <f t="shared" si="136"/>
        <v/>
      </c>
      <c r="Y2915" t="str">
        <f t="shared" ca="1" si="137"/>
        <v/>
      </c>
    </row>
    <row r="2916" spans="1:25" x14ac:dyDescent="0.25">
      <c r="A2916">
        <v>1327</v>
      </c>
      <c r="B2916" t="s">
        <v>102</v>
      </c>
      <c r="C2916" t="s">
        <v>79</v>
      </c>
      <c r="D2916" t="s">
        <v>93</v>
      </c>
      <c r="E2916" t="s">
        <v>22</v>
      </c>
      <c r="F2916" t="s">
        <v>81</v>
      </c>
      <c r="G2916" t="s">
        <v>5274</v>
      </c>
      <c r="H2916" t="s">
        <v>35</v>
      </c>
      <c r="I2916" t="s">
        <v>2933</v>
      </c>
      <c r="J2916" s="49" t="s">
        <v>5275</v>
      </c>
      <c r="K2916" t="s">
        <v>82</v>
      </c>
      <c r="L2916" t="s">
        <v>83</v>
      </c>
      <c r="M2916" s="50">
        <v>42642</v>
      </c>
      <c r="N2916" s="50">
        <v>42642</v>
      </c>
      <c r="O2916" s="51">
        <v>0.5</v>
      </c>
      <c r="P2916" s="51">
        <v>0</v>
      </c>
      <c r="Q2916">
        <v>100</v>
      </c>
      <c r="R2916" s="49" t="s">
        <v>5276</v>
      </c>
      <c r="S2916" s="49" t="s">
        <v>5275</v>
      </c>
      <c r="T2916" t="s">
        <v>84</v>
      </c>
      <c r="U2916" t="s">
        <v>27</v>
      </c>
      <c r="V2916" t="s">
        <v>85</v>
      </c>
      <c r="W2916" t="str">
        <f t="shared" ca="1" si="135"/>
        <v/>
      </c>
      <c r="X2916" t="str">
        <f t="shared" si="136"/>
        <v/>
      </c>
      <c r="Y2916" t="str">
        <f t="shared" ca="1" si="137"/>
        <v/>
      </c>
    </row>
    <row r="2917" spans="1:25" x14ac:dyDescent="0.25">
      <c r="A2917">
        <v>1328</v>
      </c>
      <c r="B2917" t="s">
        <v>102</v>
      </c>
      <c r="C2917" t="s">
        <v>79</v>
      </c>
      <c r="D2917" t="s">
        <v>93</v>
      </c>
      <c r="E2917" t="s">
        <v>22</v>
      </c>
      <c r="F2917" t="s">
        <v>81</v>
      </c>
      <c r="G2917" t="s">
        <v>5277</v>
      </c>
      <c r="H2917" t="s">
        <v>35</v>
      </c>
      <c r="I2917" t="s">
        <v>2933</v>
      </c>
      <c r="J2917" s="49" t="s">
        <v>5278</v>
      </c>
      <c r="K2917" t="s">
        <v>82</v>
      </c>
      <c r="L2917" t="s">
        <v>83</v>
      </c>
      <c r="M2917" s="50">
        <v>42642</v>
      </c>
      <c r="N2917" s="50">
        <v>42642</v>
      </c>
      <c r="O2917" s="51">
        <v>0.5</v>
      </c>
      <c r="P2917" s="51">
        <v>0</v>
      </c>
      <c r="Q2917">
        <v>100</v>
      </c>
      <c r="R2917" s="49" t="s">
        <v>5279</v>
      </c>
      <c r="S2917" s="49" t="s">
        <v>5278</v>
      </c>
      <c r="T2917" t="s">
        <v>84</v>
      </c>
      <c r="U2917" t="s">
        <v>27</v>
      </c>
      <c r="V2917" t="s">
        <v>85</v>
      </c>
      <c r="W2917" t="str">
        <f t="shared" ca="1" si="135"/>
        <v/>
      </c>
      <c r="X2917" t="str">
        <f t="shared" si="136"/>
        <v/>
      </c>
      <c r="Y2917" t="str">
        <f t="shared" ca="1" si="137"/>
        <v/>
      </c>
    </row>
    <row r="2918" spans="1:25" x14ac:dyDescent="0.25">
      <c r="A2918">
        <v>1329</v>
      </c>
      <c r="B2918" t="s">
        <v>102</v>
      </c>
      <c r="C2918" t="s">
        <v>79</v>
      </c>
      <c r="D2918" t="s">
        <v>93</v>
      </c>
      <c r="E2918" t="s">
        <v>22</v>
      </c>
      <c r="F2918" t="s">
        <v>81</v>
      </c>
      <c r="G2918" t="s">
        <v>5280</v>
      </c>
      <c r="H2918" t="s">
        <v>35</v>
      </c>
      <c r="I2918" t="s">
        <v>2933</v>
      </c>
      <c r="J2918" s="49" t="s">
        <v>5281</v>
      </c>
      <c r="K2918" t="s">
        <v>82</v>
      </c>
      <c r="L2918" t="s">
        <v>83</v>
      </c>
      <c r="M2918" s="50">
        <v>42642</v>
      </c>
      <c r="N2918" s="50">
        <v>42642</v>
      </c>
      <c r="O2918" s="51">
        <v>0.5</v>
      </c>
      <c r="P2918" s="51">
        <v>0</v>
      </c>
      <c r="Q2918">
        <v>100</v>
      </c>
      <c r="R2918" s="49" t="s">
        <v>5282</v>
      </c>
      <c r="S2918" s="49" t="s">
        <v>5281</v>
      </c>
      <c r="T2918" t="s">
        <v>84</v>
      </c>
      <c r="U2918" t="s">
        <v>27</v>
      </c>
      <c r="V2918" t="s">
        <v>85</v>
      </c>
      <c r="W2918" t="str">
        <f t="shared" ca="1" si="135"/>
        <v/>
      </c>
      <c r="X2918" t="str">
        <f t="shared" si="136"/>
        <v/>
      </c>
      <c r="Y2918" t="str">
        <f t="shared" ca="1" si="137"/>
        <v/>
      </c>
    </row>
    <row r="2919" spans="1:25" x14ac:dyDescent="0.25">
      <c r="A2919">
        <v>1330</v>
      </c>
      <c r="B2919" t="s">
        <v>102</v>
      </c>
      <c r="C2919" t="s">
        <v>79</v>
      </c>
      <c r="D2919" t="s">
        <v>93</v>
      </c>
      <c r="E2919" t="s">
        <v>22</v>
      </c>
      <c r="F2919" t="s">
        <v>81</v>
      </c>
      <c r="G2919" t="s">
        <v>5283</v>
      </c>
      <c r="H2919" t="s">
        <v>35</v>
      </c>
      <c r="I2919" t="s">
        <v>2933</v>
      </c>
      <c r="J2919" s="49" t="s">
        <v>5284</v>
      </c>
      <c r="K2919" t="s">
        <v>82</v>
      </c>
      <c r="L2919" t="s">
        <v>83</v>
      </c>
      <c r="M2919" s="50">
        <v>42642</v>
      </c>
      <c r="N2919" s="50">
        <v>42642</v>
      </c>
      <c r="O2919" s="51">
        <v>0.5</v>
      </c>
      <c r="P2919" s="51">
        <v>0</v>
      </c>
      <c r="Q2919">
        <v>100</v>
      </c>
      <c r="R2919" s="49" t="s">
        <v>5285</v>
      </c>
      <c r="S2919" s="49" t="s">
        <v>5284</v>
      </c>
      <c r="T2919" t="s">
        <v>84</v>
      </c>
      <c r="U2919" t="s">
        <v>27</v>
      </c>
      <c r="V2919" t="s">
        <v>85</v>
      </c>
      <c r="W2919" t="str">
        <f t="shared" ca="1" si="135"/>
        <v/>
      </c>
      <c r="X2919" t="str">
        <f t="shared" si="136"/>
        <v/>
      </c>
      <c r="Y2919" t="str">
        <f t="shared" ca="1" si="137"/>
        <v/>
      </c>
    </row>
    <row r="2920" spans="1:25" x14ac:dyDescent="0.25">
      <c r="A2920">
        <v>1331</v>
      </c>
      <c r="B2920" t="s">
        <v>102</v>
      </c>
      <c r="C2920" t="s">
        <v>79</v>
      </c>
      <c r="D2920" t="s">
        <v>93</v>
      </c>
      <c r="E2920" t="s">
        <v>22</v>
      </c>
      <c r="F2920" t="s">
        <v>81</v>
      </c>
      <c r="G2920" t="s">
        <v>5286</v>
      </c>
      <c r="H2920" t="s">
        <v>35</v>
      </c>
      <c r="I2920" t="s">
        <v>2933</v>
      </c>
      <c r="J2920" s="49" t="s">
        <v>5287</v>
      </c>
      <c r="K2920" t="s">
        <v>82</v>
      </c>
      <c r="L2920" t="s">
        <v>83</v>
      </c>
      <c r="M2920" s="50">
        <v>42642</v>
      </c>
      <c r="N2920" s="50">
        <v>42642</v>
      </c>
      <c r="O2920" s="51">
        <v>0.5</v>
      </c>
      <c r="P2920" s="51">
        <v>0</v>
      </c>
      <c r="Q2920">
        <v>100</v>
      </c>
      <c r="R2920" s="49" t="s">
        <v>5288</v>
      </c>
      <c r="S2920" s="49" t="s">
        <v>5287</v>
      </c>
      <c r="T2920" t="s">
        <v>84</v>
      </c>
      <c r="U2920" t="s">
        <v>27</v>
      </c>
      <c r="V2920" t="s">
        <v>85</v>
      </c>
      <c r="W2920" t="str">
        <f t="shared" ca="1" si="135"/>
        <v/>
      </c>
      <c r="X2920" t="str">
        <f t="shared" si="136"/>
        <v/>
      </c>
      <c r="Y2920" t="str">
        <f t="shared" ca="1" si="137"/>
        <v/>
      </c>
    </row>
    <row r="2921" spans="1:25" x14ac:dyDescent="0.25">
      <c r="A2921">
        <v>1332</v>
      </c>
      <c r="B2921" t="s">
        <v>102</v>
      </c>
      <c r="C2921" t="s">
        <v>79</v>
      </c>
      <c r="D2921" t="s">
        <v>93</v>
      </c>
      <c r="E2921" t="s">
        <v>22</v>
      </c>
      <c r="F2921" t="s">
        <v>81</v>
      </c>
      <c r="G2921" t="s">
        <v>5289</v>
      </c>
      <c r="H2921" t="s">
        <v>35</v>
      </c>
      <c r="I2921" t="s">
        <v>2933</v>
      </c>
      <c r="J2921" s="49" t="s">
        <v>5290</v>
      </c>
      <c r="K2921" t="s">
        <v>82</v>
      </c>
      <c r="L2921" t="s">
        <v>83</v>
      </c>
      <c r="M2921" s="50">
        <v>42642</v>
      </c>
      <c r="N2921" s="50">
        <v>42642</v>
      </c>
      <c r="O2921" s="51">
        <v>0.5</v>
      </c>
      <c r="P2921" s="51">
        <v>0</v>
      </c>
      <c r="Q2921">
        <v>100</v>
      </c>
      <c r="R2921" s="49" t="s">
        <v>5291</v>
      </c>
      <c r="S2921" s="49" t="s">
        <v>5290</v>
      </c>
      <c r="T2921" t="s">
        <v>84</v>
      </c>
      <c r="U2921" t="s">
        <v>27</v>
      </c>
      <c r="V2921" t="s">
        <v>85</v>
      </c>
      <c r="W2921" t="str">
        <f t="shared" ca="1" si="135"/>
        <v/>
      </c>
      <c r="X2921" t="str">
        <f t="shared" si="136"/>
        <v/>
      </c>
      <c r="Y2921" t="str">
        <f t="shared" ca="1" si="137"/>
        <v/>
      </c>
    </row>
    <row r="2922" spans="1:25" x14ac:dyDescent="0.25">
      <c r="A2922">
        <v>1333</v>
      </c>
      <c r="B2922" t="s">
        <v>102</v>
      </c>
      <c r="C2922" t="s">
        <v>79</v>
      </c>
      <c r="D2922" t="s">
        <v>93</v>
      </c>
      <c r="E2922" t="s">
        <v>22</v>
      </c>
      <c r="F2922" t="s">
        <v>81</v>
      </c>
      <c r="G2922" t="s">
        <v>5292</v>
      </c>
      <c r="H2922" t="s">
        <v>35</v>
      </c>
      <c r="I2922" t="s">
        <v>2933</v>
      </c>
      <c r="J2922" s="49" t="s">
        <v>5293</v>
      </c>
      <c r="K2922" t="s">
        <v>82</v>
      </c>
      <c r="L2922" t="s">
        <v>83</v>
      </c>
      <c r="M2922" s="50">
        <v>42642</v>
      </c>
      <c r="N2922" s="50">
        <v>42642</v>
      </c>
      <c r="O2922" s="51">
        <v>0.5</v>
      </c>
      <c r="P2922" s="51">
        <v>0</v>
      </c>
      <c r="Q2922">
        <v>100</v>
      </c>
      <c r="R2922" s="49" t="s">
        <v>5294</v>
      </c>
      <c r="S2922" s="49" t="s">
        <v>5293</v>
      </c>
      <c r="T2922" t="s">
        <v>84</v>
      </c>
      <c r="U2922" t="s">
        <v>27</v>
      </c>
      <c r="V2922" t="s">
        <v>85</v>
      </c>
      <c r="W2922" t="str">
        <f t="shared" ca="1" si="135"/>
        <v/>
      </c>
      <c r="X2922" t="str">
        <f t="shared" si="136"/>
        <v/>
      </c>
      <c r="Y2922" t="str">
        <f t="shared" ca="1" si="137"/>
        <v/>
      </c>
    </row>
    <row r="2923" spans="1:25" x14ac:dyDescent="0.25">
      <c r="A2923">
        <v>1334</v>
      </c>
      <c r="B2923" t="s">
        <v>102</v>
      </c>
      <c r="C2923" t="s">
        <v>79</v>
      </c>
      <c r="D2923" t="s">
        <v>93</v>
      </c>
      <c r="E2923" t="s">
        <v>22</v>
      </c>
      <c r="F2923" t="s">
        <v>81</v>
      </c>
      <c r="G2923" t="s">
        <v>5295</v>
      </c>
      <c r="H2923" t="s">
        <v>35</v>
      </c>
      <c r="I2923" t="s">
        <v>2933</v>
      </c>
      <c r="J2923" s="49" t="s">
        <v>5296</v>
      </c>
      <c r="K2923" t="s">
        <v>82</v>
      </c>
      <c r="L2923" t="s">
        <v>83</v>
      </c>
      <c r="M2923" s="50">
        <v>42642</v>
      </c>
      <c r="N2923" s="50">
        <v>42642</v>
      </c>
      <c r="O2923" s="51">
        <v>0.5</v>
      </c>
      <c r="P2923" s="51">
        <v>0</v>
      </c>
      <c r="Q2923">
        <v>100</v>
      </c>
      <c r="R2923" s="49" t="s">
        <v>5297</v>
      </c>
      <c r="S2923" s="49" t="s">
        <v>5296</v>
      </c>
      <c r="T2923" t="s">
        <v>84</v>
      </c>
      <c r="U2923" t="s">
        <v>27</v>
      </c>
      <c r="V2923" t="s">
        <v>85</v>
      </c>
      <c r="W2923" t="str">
        <f t="shared" ca="1" si="135"/>
        <v/>
      </c>
      <c r="X2923" t="str">
        <f t="shared" si="136"/>
        <v/>
      </c>
      <c r="Y2923" t="str">
        <f t="shared" ca="1" si="137"/>
        <v/>
      </c>
    </row>
    <row r="2924" spans="1:25" x14ac:dyDescent="0.25">
      <c r="A2924">
        <v>1335</v>
      </c>
      <c r="B2924" t="s">
        <v>102</v>
      </c>
      <c r="C2924" t="s">
        <v>79</v>
      </c>
      <c r="D2924" t="s">
        <v>93</v>
      </c>
      <c r="E2924" t="s">
        <v>22</v>
      </c>
      <c r="F2924" t="s">
        <v>81</v>
      </c>
      <c r="G2924" t="s">
        <v>4888</v>
      </c>
      <c r="H2924" t="s">
        <v>35</v>
      </c>
      <c r="I2924" t="s">
        <v>2933</v>
      </c>
      <c r="J2924" s="49" t="s">
        <v>5298</v>
      </c>
      <c r="K2924" t="s">
        <v>82</v>
      </c>
      <c r="L2924" t="s">
        <v>83</v>
      </c>
      <c r="M2924" s="50">
        <v>42642</v>
      </c>
      <c r="N2924" s="50">
        <v>42642</v>
      </c>
      <c r="O2924" s="51">
        <v>0.5</v>
      </c>
      <c r="P2924" s="51">
        <v>0</v>
      </c>
      <c r="Q2924">
        <v>100</v>
      </c>
      <c r="R2924" s="49" t="s">
        <v>5299</v>
      </c>
      <c r="S2924" s="49" t="s">
        <v>5298</v>
      </c>
      <c r="T2924" t="s">
        <v>84</v>
      </c>
      <c r="U2924" t="s">
        <v>27</v>
      </c>
      <c r="V2924" t="s">
        <v>85</v>
      </c>
      <c r="W2924" t="str">
        <f t="shared" ca="1" si="135"/>
        <v/>
      </c>
      <c r="X2924" t="str">
        <f t="shared" si="136"/>
        <v/>
      </c>
      <c r="Y2924" t="str">
        <f t="shared" ca="1" si="137"/>
        <v/>
      </c>
    </row>
    <row r="2925" spans="1:25" x14ac:dyDescent="0.25">
      <c r="A2925">
        <v>1336</v>
      </c>
      <c r="B2925" t="s">
        <v>102</v>
      </c>
      <c r="C2925" t="s">
        <v>79</v>
      </c>
      <c r="D2925" t="s">
        <v>93</v>
      </c>
      <c r="E2925" t="s">
        <v>22</v>
      </c>
      <c r="F2925" t="s">
        <v>81</v>
      </c>
      <c r="G2925" t="s">
        <v>5136</v>
      </c>
      <c r="H2925" t="s">
        <v>35</v>
      </c>
      <c r="I2925" t="s">
        <v>2933</v>
      </c>
      <c r="J2925" s="49" t="s">
        <v>5300</v>
      </c>
      <c r="K2925" t="s">
        <v>82</v>
      </c>
      <c r="L2925" t="s">
        <v>83</v>
      </c>
      <c r="M2925" s="50">
        <v>42642</v>
      </c>
      <c r="N2925" s="50">
        <v>42642</v>
      </c>
      <c r="O2925" s="51">
        <v>0.5</v>
      </c>
      <c r="P2925" s="51">
        <v>0</v>
      </c>
      <c r="Q2925">
        <v>100</v>
      </c>
      <c r="R2925" s="49" t="s">
        <v>5301</v>
      </c>
      <c r="S2925" s="49" t="s">
        <v>5300</v>
      </c>
      <c r="T2925" t="s">
        <v>84</v>
      </c>
      <c r="U2925" t="s">
        <v>27</v>
      </c>
      <c r="V2925" t="s">
        <v>85</v>
      </c>
      <c r="W2925" t="str">
        <f t="shared" ca="1" si="135"/>
        <v/>
      </c>
      <c r="X2925" t="str">
        <f t="shared" si="136"/>
        <v/>
      </c>
      <c r="Y2925" t="str">
        <f t="shared" ca="1" si="137"/>
        <v/>
      </c>
    </row>
    <row r="2926" spans="1:25" x14ac:dyDescent="0.25">
      <c r="A2926">
        <v>1337</v>
      </c>
      <c r="B2926" t="s">
        <v>102</v>
      </c>
      <c r="C2926" t="s">
        <v>79</v>
      </c>
      <c r="D2926" t="s">
        <v>93</v>
      </c>
      <c r="E2926" t="s">
        <v>22</v>
      </c>
      <c r="F2926" t="s">
        <v>81</v>
      </c>
      <c r="G2926" t="s">
        <v>5295</v>
      </c>
      <c r="H2926" t="s">
        <v>35</v>
      </c>
      <c r="I2926" t="s">
        <v>2933</v>
      </c>
      <c r="J2926" s="49" t="s">
        <v>5302</v>
      </c>
      <c r="K2926" t="s">
        <v>82</v>
      </c>
      <c r="L2926" t="s">
        <v>83</v>
      </c>
      <c r="M2926" s="50">
        <v>42642</v>
      </c>
      <c r="N2926" s="50">
        <v>42642</v>
      </c>
      <c r="O2926" s="51">
        <v>0.5</v>
      </c>
      <c r="P2926" s="51">
        <v>0</v>
      </c>
      <c r="Q2926">
        <v>100</v>
      </c>
      <c r="R2926" s="49" t="s">
        <v>5303</v>
      </c>
      <c r="S2926" s="49" t="s">
        <v>5302</v>
      </c>
      <c r="T2926" t="s">
        <v>84</v>
      </c>
      <c r="U2926" t="s">
        <v>27</v>
      </c>
      <c r="V2926" t="s">
        <v>85</v>
      </c>
      <c r="W2926" t="str">
        <f t="shared" ca="1" si="135"/>
        <v/>
      </c>
      <c r="X2926" t="str">
        <f t="shared" si="136"/>
        <v/>
      </c>
      <c r="Y2926" t="str">
        <f t="shared" ca="1" si="137"/>
        <v/>
      </c>
    </row>
    <row r="2927" spans="1:25" x14ac:dyDescent="0.25">
      <c r="A2927">
        <v>1338</v>
      </c>
      <c r="B2927" t="s">
        <v>102</v>
      </c>
      <c r="C2927" t="s">
        <v>79</v>
      </c>
      <c r="D2927" t="s">
        <v>93</v>
      </c>
      <c r="E2927" t="s">
        <v>22</v>
      </c>
      <c r="F2927" t="s">
        <v>81</v>
      </c>
      <c r="G2927" t="s">
        <v>5304</v>
      </c>
      <c r="H2927" t="s">
        <v>35</v>
      </c>
      <c r="I2927" t="s">
        <v>2933</v>
      </c>
      <c r="J2927" s="49" t="s">
        <v>5305</v>
      </c>
      <c r="K2927" t="s">
        <v>82</v>
      </c>
      <c r="L2927" t="s">
        <v>83</v>
      </c>
      <c r="M2927" s="50">
        <v>42642</v>
      </c>
      <c r="N2927" s="50">
        <v>42642</v>
      </c>
      <c r="O2927" s="51">
        <v>0.5</v>
      </c>
      <c r="P2927" s="51">
        <v>0</v>
      </c>
      <c r="Q2927">
        <v>100</v>
      </c>
      <c r="R2927" s="49" t="s">
        <v>5306</v>
      </c>
      <c r="S2927" s="49" t="s">
        <v>5305</v>
      </c>
      <c r="T2927" t="s">
        <v>84</v>
      </c>
      <c r="U2927" t="s">
        <v>27</v>
      </c>
      <c r="V2927" t="s">
        <v>85</v>
      </c>
      <c r="W2927" t="str">
        <f t="shared" ca="1" si="135"/>
        <v/>
      </c>
      <c r="X2927" t="str">
        <f t="shared" si="136"/>
        <v/>
      </c>
      <c r="Y2927" t="str">
        <f t="shared" ca="1" si="137"/>
        <v/>
      </c>
    </row>
    <row r="2928" spans="1:25" x14ac:dyDescent="0.25">
      <c r="A2928">
        <v>1339</v>
      </c>
      <c r="B2928" t="s">
        <v>102</v>
      </c>
      <c r="C2928" t="s">
        <v>79</v>
      </c>
      <c r="D2928" t="s">
        <v>93</v>
      </c>
      <c r="E2928" t="s">
        <v>22</v>
      </c>
      <c r="F2928" t="s">
        <v>81</v>
      </c>
      <c r="G2928" t="s">
        <v>5307</v>
      </c>
      <c r="H2928" t="s">
        <v>35</v>
      </c>
      <c r="I2928" t="s">
        <v>2933</v>
      </c>
      <c r="J2928" s="49" t="s">
        <v>5308</v>
      </c>
      <c r="K2928" t="s">
        <v>82</v>
      </c>
      <c r="L2928" t="s">
        <v>83</v>
      </c>
      <c r="M2928" s="50">
        <v>42642</v>
      </c>
      <c r="N2928" s="50">
        <v>42642</v>
      </c>
      <c r="O2928" s="51">
        <v>0.5</v>
      </c>
      <c r="P2928" s="51">
        <v>0</v>
      </c>
      <c r="Q2928">
        <v>100</v>
      </c>
      <c r="R2928" s="49" t="s">
        <v>5309</v>
      </c>
      <c r="S2928" s="49" t="s">
        <v>5308</v>
      </c>
      <c r="T2928" t="s">
        <v>84</v>
      </c>
      <c r="U2928" t="s">
        <v>27</v>
      </c>
      <c r="V2928" t="s">
        <v>85</v>
      </c>
      <c r="W2928" t="str">
        <f t="shared" ca="1" si="135"/>
        <v/>
      </c>
      <c r="X2928" t="str">
        <f t="shared" si="136"/>
        <v/>
      </c>
      <c r="Y2928" t="str">
        <f t="shared" ca="1" si="137"/>
        <v/>
      </c>
    </row>
    <row r="2929" spans="1:25" x14ac:dyDescent="0.25">
      <c r="A2929">
        <v>1340</v>
      </c>
      <c r="B2929" t="s">
        <v>102</v>
      </c>
      <c r="C2929" t="s">
        <v>79</v>
      </c>
      <c r="D2929" t="s">
        <v>93</v>
      </c>
      <c r="E2929" t="s">
        <v>22</v>
      </c>
      <c r="F2929" t="s">
        <v>81</v>
      </c>
      <c r="G2929" t="s">
        <v>5310</v>
      </c>
      <c r="H2929" t="s">
        <v>35</v>
      </c>
      <c r="I2929" t="s">
        <v>2933</v>
      </c>
      <c r="J2929" s="49" t="s">
        <v>5311</v>
      </c>
      <c r="K2929" t="s">
        <v>82</v>
      </c>
      <c r="L2929" t="s">
        <v>83</v>
      </c>
      <c r="M2929" s="50">
        <v>42643</v>
      </c>
      <c r="N2929" s="50">
        <v>42643</v>
      </c>
      <c r="O2929" s="51">
        <v>0.5</v>
      </c>
      <c r="P2929" s="51">
        <v>0</v>
      </c>
      <c r="Q2929">
        <v>100</v>
      </c>
      <c r="R2929" s="49" t="s">
        <v>5312</v>
      </c>
      <c r="S2929" s="49" t="s">
        <v>5311</v>
      </c>
      <c r="T2929" t="s">
        <v>84</v>
      </c>
      <c r="U2929" t="s">
        <v>27</v>
      </c>
      <c r="V2929" t="s">
        <v>85</v>
      </c>
      <c r="W2929" t="str">
        <f t="shared" ca="1" si="135"/>
        <v/>
      </c>
      <c r="X2929" t="str">
        <f t="shared" si="136"/>
        <v/>
      </c>
      <c r="Y2929" t="str">
        <f t="shared" ca="1" si="137"/>
        <v/>
      </c>
    </row>
    <row r="2930" spans="1:25" x14ac:dyDescent="0.25">
      <c r="A2930">
        <v>1341</v>
      </c>
      <c r="B2930" t="s">
        <v>102</v>
      </c>
      <c r="C2930" t="s">
        <v>79</v>
      </c>
      <c r="D2930" t="s">
        <v>93</v>
      </c>
      <c r="E2930" t="s">
        <v>22</v>
      </c>
      <c r="F2930" t="s">
        <v>81</v>
      </c>
      <c r="G2930" t="s">
        <v>5313</v>
      </c>
      <c r="H2930" t="s">
        <v>35</v>
      </c>
      <c r="I2930" t="s">
        <v>2933</v>
      </c>
      <c r="J2930" s="49" t="s">
        <v>5314</v>
      </c>
      <c r="K2930" t="s">
        <v>82</v>
      </c>
      <c r="L2930" t="s">
        <v>83</v>
      </c>
      <c r="M2930" s="50">
        <v>42643</v>
      </c>
      <c r="N2930" s="50">
        <v>42643</v>
      </c>
      <c r="O2930" s="51">
        <v>0.5</v>
      </c>
      <c r="P2930" s="51">
        <v>0</v>
      </c>
      <c r="Q2930">
        <v>100</v>
      </c>
      <c r="R2930" s="49" t="s">
        <v>5315</v>
      </c>
      <c r="S2930" s="49" t="s">
        <v>5314</v>
      </c>
      <c r="T2930" t="s">
        <v>84</v>
      </c>
      <c r="U2930" t="s">
        <v>27</v>
      </c>
      <c r="V2930" t="s">
        <v>85</v>
      </c>
      <c r="W2930" t="str">
        <f t="shared" ca="1" si="135"/>
        <v/>
      </c>
      <c r="X2930" t="str">
        <f t="shared" si="136"/>
        <v/>
      </c>
      <c r="Y2930" t="str">
        <f t="shared" ca="1" si="137"/>
        <v/>
      </c>
    </row>
    <row r="2931" spans="1:25" x14ac:dyDescent="0.25">
      <c r="A2931">
        <v>1342</v>
      </c>
      <c r="B2931" t="s">
        <v>102</v>
      </c>
      <c r="C2931" t="s">
        <v>79</v>
      </c>
      <c r="D2931" t="s">
        <v>93</v>
      </c>
      <c r="E2931" t="s">
        <v>22</v>
      </c>
      <c r="F2931" t="s">
        <v>81</v>
      </c>
      <c r="G2931" t="s">
        <v>5316</v>
      </c>
      <c r="H2931" t="s">
        <v>35</v>
      </c>
      <c r="I2931" t="s">
        <v>2933</v>
      </c>
      <c r="J2931" s="49" t="s">
        <v>5317</v>
      </c>
      <c r="K2931" t="s">
        <v>82</v>
      </c>
      <c r="L2931" t="s">
        <v>83</v>
      </c>
      <c r="M2931" s="50">
        <v>42643</v>
      </c>
      <c r="N2931" s="50">
        <v>42643</v>
      </c>
      <c r="O2931" s="51">
        <v>0.5</v>
      </c>
      <c r="P2931" s="51">
        <v>0</v>
      </c>
      <c r="Q2931">
        <v>100</v>
      </c>
      <c r="R2931" s="49" t="s">
        <v>5318</v>
      </c>
      <c r="S2931" s="49" t="s">
        <v>5317</v>
      </c>
      <c r="T2931" t="s">
        <v>84</v>
      </c>
      <c r="U2931" t="s">
        <v>27</v>
      </c>
      <c r="V2931" t="s">
        <v>85</v>
      </c>
      <c r="W2931" t="str">
        <f t="shared" ca="1" si="135"/>
        <v/>
      </c>
      <c r="X2931" t="str">
        <f t="shared" si="136"/>
        <v/>
      </c>
      <c r="Y2931" t="str">
        <f t="shared" ca="1" si="137"/>
        <v/>
      </c>
    </row>
    <row r="2932" spans="1:25" x14ac:dyDescent="0.25">
      <c r="A2932">
        <v>1343</v>
      </c>
      <c r="B2932" t="s">
        <v>102</v>
      </c>
      <c r="C2932" t="s">
        <v>79</v>
      </c>
      <c r="D2932" t="s">
        <v>93</v>
      </c>
      <c r="E2932" t="s">
        <v>22</v>
      </c>
      <c r="F2932" t="s">
        <v>81</v>
      </c>
      <c r="G2932" t="s">
        <v>5319</v>
      </c>
      <c r="H2932" t="s">
        <v>35</v>
      </c>
      <c r="I2932" t="s">
        <v>2933</v>
      </c>
      <c r="J2932" s="49" t="s">
        <v>5320</v>
      </c>
      <c r="K2932" t="s">
        <v>82</v>
      </c>
      <c r="L2932" t="s">
        <v>83</v>
      </c>
      <c r="M2932" s="50">
        <v>42643</v>
      </c>
      <c r="N2932" s="50">
        <v>42643</v>
      </c>
      <c r="O2932" s="51">
        <v>0.5</v>
      </c>
      <c r="P2932" s="51">
        <v>0</v>
      </c>
      <c r="Q2932">
        <v>100</v>
      </c>
      <c r="R2932" s="49" t="s">
        <v>5321</v>
      </c>
      <c r="S2932" s="49" t="s">
        <v>5320</v>
      </c>
      <c r="T2932" t="s">
        <v>84</v>
      </c>
      <c r="U2932" t="s">
        <v>27</v>
      </c>
      <c r="V2932" t="s">
        <v>85</v>
      </c>
      <c r="W2932" t="str">
        <f t="shared" ca="1" si="135"/>
        <v/>
      </c>
      <c r="X2932" t="str">
        <f t="shared" si="136"/>
        <v/>
      </c>
      <c r="Y2932" t="str">
        <f t="shared" ca="1" si="137"/>
        <v/>
      </c>
    </row>
    <row r="2933" spans="1:25" x14ac:dyDescent="0.25">
      <c r="A2933">
        <v>1344</v>
      </c>
      <c r="B2933" t="s">
        <v>102</v>
      </c>
      <c r="C2933" t="s">
        <v>79</v>
      </c>
      <c r="D2933" t="s">
        <v>93</v>
      </c>
      <c r="E2933" t="s">
        <v>22</v>
      </c>
      <c r="F2933" t="s">
        <v>81</v>
      </c>
      <c r="G2933" t="s">
        <v>5322</v>
      </c>
      <c r="H2933" t="s">
        <v>35</v>
      </c>
      <c r="I2933" t="s">
        <v>2933</v>
      </c>
      <c r="J2933" s="49" t="s">
        <v>5323</v>
      </c>
      <c r="K2933" t="s">
        <v>82</v>
      </c>
      <c r="L2933" t="s">
        <v>83</v>
      </c>
      <c r="M2933" s="50">
        <v>42643</v>
      </c>
      <c r="N2933" s="50">
        <v>42643</v>
      </c>
      <c r="O2933" s="51">
        <v>0.5</v>
      </c>
      <c r="P2933" s="51">
        <v>0</v>
      </c>
      <c r="Q2933">
        <v>100</v>
      </c>
      <c r="R2933" s="49" t="s">
        <v>5324</v>
      </c>
      <c r="S2933" s="49" t="s">
        <v>5323</v>
      </c>
      <c r="T2933" t="s">
        <v>84</v>
      </c>
      <c r="U2933" t="s">
        <v>27</v>
      </c>
      <c r="V2933" t="s">
        <v>85</v>
      </c>
      <c r="W2933" t="str">
        <f t="shared" ca="1" si="135"/>
        <v/>
      </c>
      <c r="X2933" t="str">
        <f t="shared" si="136"/>
        <v/>
      </c>
      <c r="Y2933" t="str">
        <f t="shared" ca="1" si="137"/>
        <v/>
      </c>
    </row>
    <row r="2934" spans="1:25" x14ac:dyDescent="0.25">
      <c r="A2934">
        <v>1345</v>
      </c>
      <c r="B2934" t="s">
        <v>102</v>
      </c>
      <c r="C2934" t="s">
        <v>79</v>
      </c>
      <c r="D2934" t="s">
        <v>93</v>
      </c>
      <c r="E2934" t="s">
        <v>22</v>
      </c>
      <c r="F2934" t="s">
        <v>81</v>
      </c>
      <c r="G2934" t="s">
        <v>5325</v>
      </c>
      <c r="H2934" t="s">
        <v>35</v>
      </c>
      <c r="I2934" t="s">
        <v>2933</v>
      </c>
      <c r="J2934" s="49" t="s">
        <v>5326</v>
      </c>
      <c r="K2934" t="s">
        <v>82</v>
      </c>
      <c r="L2934" t="s">
        <v>83</v>
      </c>
      <c r="M2934" s="50">
        <v>42643</v>
      </c>
      <c r="N2934" s="50">
        <v>42643</v>
      </c>
      <c r="O2934" s="51">
        <v>0.5</v>
      </c>
      <c r="P2934" s="51">
        <v>0</v>
      </c>
      <c r="Q2934">
        <v>100</v>
      </c>
      <c r="R2934" s="49" t="s">
        <v>5327</v>
      </c>
      <c r="S2934" s="49" t="s">
        <v>5326</v>
      </c>
      <c r="T2934" t="s">
        <v>84</v>
      </c>
      <c r="U2934" t="s">
        <v>27</v>
      </c>
      <c r="V2934" t="s">
        <v>85</v>
      </c>
      <c r="W2934" t="str">
        <f t="shared" ca="1" si="135"/>
        <v/>
      </c>
      <c r="X2934" t="str">
        <f t="shared" si="136"/>
        <v/>
      </c>
      <c r="Y2934" t="str">
        <f t="shared" ca="1" si="137"/>
        <v/>
      </c>
    </row>
    <row r="2935" spans="1:25" x14ac:dyDescent="0.25">
      <c r="A2935">
        <v>1346</v>
      </c>
      <c r="B2935" t="s">
        <v>102</v>
      </c>
      <c r="C2935" t="s">
        <v>79</v>
      </c>
      <c r="D2935" t="s">
        <v>93</v>
      </c>
      <c r="E2935" t="s">
        <v>22</v>
      </c>
      <c r="F2935" t="s">
        <v>81</v>
      </c>
      <c r="G2935" t="s">
        <v>5328</v>
      </c>
      <c r="H2935" t="s">
        <v>35</v>
      </c>
      <c r="I2935" t="s">
        <v>2933</v>
      </c>
      <c r="J2935" s="49" t="s">
        <v>5329</v>
      </c>
      <c r="K2935" t="s">
        <v>82</v>
      </c>
      <c r="L2935" t="s">
        <v>83</v>
      </c>
      <c r="M2935" s="50">
        <v>42643</v>
      </c>
      <c r="N2935" s="50">
        <v>42643</v>
      </c>
      <c r="O2935" s="51">
        <v>0.5</v>
      </c>
      <c r="P2935" s="51">
        <v>0</v>
      </c>
      <c r="Q2935">
        <v>100</v>
      </c>
      <c r="R2935" s="49" t="s">
        <v>5330</v>
      </c>
      <c r="S2935" s="49" t="s">
        <v>5329</v>
      </c>
      <c r="T2935" t="s">
        <v>84</v>
      </c>
      <c r="U2935" t="s">
        <v>27</v>
      </c>
      <c r="V2935" t="s">
        <v>85</v>
      </c>
      <c r="W2935" t="str">
        <f t="shared" ca="1" si="135"/>
        <v/>
      </c>
      <c r="X2935" t="str">
        <f t="shared" si="136"/>
        <v/>
      </c>
      <c r="Y2935" t="str">
        <f t="shared" ca="1" si="137"/>
        <v/>
      </c>
    </row>
    <row r="2936" spans="1:25" x14ac:dyDescent="0.25">
      <c r="A2936">
        <v>1347</v>
      </c>
      <c r="B2936" t="s">
        <v>102</v>
      </c>
      <c r="C2936" t="s">
        <v>79</v>
      </c>
      <c r="D2936" t="s">
        <v>93</v>
      </c>
      <c r="E2936" t="s">
        <v>22</v>
      </c>
      <c r="F2936" t="s">
        <v>81</v>
      </c>
      <c r="G2936" t="s">
        <v>5331</v>
      </c>
      <c r="H2936" t="s">
        <v>35</v>
      </c>
      <c r="I2936" t="s">
        <v>2933</v>
      </c>
      <c r="J2936" s="49" t="s">
        <v>5332</v>
      </c>
      <c r="K2936" t="s">
        <v>82</v>
      </c>
      <c r="L2936" t="s">
        <v>83</v>
      </c>
      <c r="M2936" s="50">
        <v>42643</v>
      </c>
      <c r="N2936" s="50">
        <v>42643</v>
      </c>
      <c r="O2936" s="51">
        <v>0.5</v>
      </c>
      <c r="P2936" s="51">
        <v>0</v>
      </c>
      <c r="Q2936">
        <v>100</v>
      </c>
      <c r="R2936" s="49" t="s">
        <v>5333</v>
      </c>
      <c r="S2936" s="49" t="s">
        <v>5332</v>
      </c>
      <c r="T2936" t="s">
        <v>84</v>
      </c>
      <c r="U2936" t="s">
        <v>27</v>
      </c>
      <c r="V2936" t="s">
        <v>85</v>
      </c>
      <c r="W2936" t="str">
        <f t="shared" ca="1" si="135"/>
        <v/>
      </c>
      <c r="X2936" t="str">
        <f t="shared" si="136"/>
        <v/>
      </c>
      <c r="Y2936" t="str">
        <f t="shared" ca="1" si="137"/>
        <v/>
      </c>
    </row>
    <row r="2937" spans="1:25" x14ac:dyDescent="0.25">
      <c r="A2937">
        <v>1348</v>
      </c>
      <c r="B2937" t="s">
        <v>102</v>
      </c>
      <c r="C2937" t="s">
        <v>79</v>
      </c>
      <c r="D2937" t="s">
        <v>93</v>
      </c>
      <c r="E2937" t="s">
        <v>22</v>
      </c>
      <c r="F2937" t="s">
        <v>81</v>
      </c>
      <c r="G2937" t="s">
        <v>5334</v>
      </c>
      <c r="H2937" t="s">
        <v>35</v>
      </c>
      <c r="I2937" t="s">
        <v>2933</v>
      </c>
      <c r="J2937" s="49" t="s">
        <v>5335</v>
      </c>
      <c r="K2937" t="s">
        <v>82</v>
      </c>
      <c r="L2937" t="s">
        <v>83</v>
      </c>
      <c r="M2937" s="50">
        <v>42643</v>
      </c>
      <c r="N2937" s="50">
        <v>42643</v>
      </c>
      <c r="O2937" s="51">
        <v>0.5</v>
      </c>
      <c r="P2937" s="51">
        <v>0</v>
      </c>
      <c r="Q2937">
        <v>100</v>
      </c>
      <c r="R2937" s="49" t="s">
        <v>5336</v>
      </c>
      <c r="S2937" s="49" t="s">
        <v>5335</v>
      </c>
      <c r="T2937" t="s">
        <v>84</v>
      </c>
      <c r="U2937" t="s">
        <v>27</v>
      </c>
      <c r="V2937" t="s">
        <v>85</v>
      </c>
      <c r="W2937" t="str">
        <f t="shared" ca="1" si="135"/>
        <v/>
      </c>
      <c r="X2937" t="str">
        <f t="shared" si="136"/>
        <v/>
      </c>
      <c r="Y2937" t="str">
        <f t="shared" ca="1" si="137"/>
        <v/>
      </c>
    </row>
    <row r="2938" spans="1:25" x14ac:dyDescent="0.25">
      <c r="A2938">
        <v>1349</v>
      </c>
      <c r="B2938" t="s">
        <v>102</v>
      </c>
      <c r="C2938" t="s">
        <v>79</v>
      </c>
      <c r="D2938" t="s">
        <v>93</v>
      </c>
      <c r="E2938" t="s">
        <v>22</v>
      </c>
      <c r="F2938" t="s">
        <v>81</v>
      </c>
      <c r="G2938" t="s">
        <v>5337</v>
      </c>
      <c r="H2938" t="s">
        <v>35</v>
      </c>
      <c r="I2938" t="s">
        <v>2933</v>
      </c>
      <c r="J2938" s="49" t="s">
        <v>5338</v>
      </c>
      <c r="K2938" t="s">
        <v>82</v>
      </c>
      <c r="L2938" t="s">
        <v>83</v>
      </c>
      <c r="M2938" s="50">
        <v>42643</v>
      </c>
      <c r="N2938" s="50">
        <v>42643</v>
      </c>
      <c r="O2938" s="51">
        <v>0.5</v>
      </c>
      <c r="P2938" s="51">
        <v>0</v>
      </c>
      <c r="Q2938">
        <v>100</v>
      </c>
      <c r="R2938" s="49" t="s">
        <v>5339</v>
      </c>
      <c r="S2938" s="49" t="s">
        <v>5338</v>
      </c>
      <c r="T2938" t="s">
        <v>84</v>
      </c>
      <c r="U2938" t="s">
        <v>27</v>
      </c>
      <c r="V2938" t="s">
        <v>85</v>
      </c>
      <c r="W2938" t="str">
        <f t="shared" ca="1" si="135"/>
        <v/>
      </c>
      <c r="X2938" t="str">
        <f t="shared" si="136"/>
        <v/>
      </c>
      <c r="Y2938" t="str">
        <f t="shared" ca="1" si="137"/>
        <v/>
      </c>
    </row>
    <row r="2939" spans="1:25" x14ac:dyDescent="0.25">
      <c r="A2939">
        <v>1350</v>
      </c>
      <c r="B2939" t="s">
        <v>102</v>
      </c>
      <c r="C2939" t="s">
        <v>79</v>
      </c>
      <c r="D2939" t="s">
        <v>93</v>
      </c>
      <c r="E2939" t="s">
        <v>22</v>
      </c>
      <c r="F2939" t="s">
        <v>81</v>
      </c>
      <c r="G2939" t="s">
        <v>5340</v>
      </c>
      <c r="H2939" t="s">
        <v>35</v>
      </c>
      <c r="I2939" t="s">
        <v>2933</v>
      </c>
      <c r="J2939" s="49" t="s">
        <v>5341</v>
      </c>
      <c r="K2939" t="s">
        <v>82</v>
      </c>
      <c r="L2939" t="s">
        <v>83</v>
      </c>
      <c r="M2939" s="50">
        <v>42643</v>
      </c>
      <c r="N2939" s="50">
        <v>42643</v>
      </c>
      <c r="O2939" s="51">
        <v>0.5</v>
      </c>
      <c r="P2939" s="51">
        <v>0</v>
      </c>
      <c r="Q2939">
        <v>100</v>
      </c>
      <c r="R2939" s="49" t="s">
        <v>5342</v>
      </c>
      <c r="S2939" s="49" t="s">
        <v>5341</v>
      </c>
      <c r="T2939" t="s">
        <v>84</v>
      </c>
      <c r="U2939" t="s">
        <v>27</v>
      </c>
      <c r="V2939" t="s">
        <v>85</v>
      </c>
      <c r="W2939" t="str">
        <f t="shared" ca="1" si="135"/>
        <v/>
      </c>
      <c r="X2939" t="str">
        <f t="shared" si="136"/>
        <v/>
      </c>
      <c r="Y2939" t="str">
        <f t="shared" ca="1" si="137"/>
        <v/>
      </c>
    </row>
    <row r="2940" spans="1:25" x14ac:dyDescent="0.25">
      <c r="A2940">
        <v>1351</v>
      </c>
      <c r="B2940" t="s">
        <v>102</v>
      </c>
      <c r="C2940" t="s">
        <v>79</v>
      </c>
      <c r="D2940" t="s">
        <v>93</v>
      </c>
      <c r="E2940" t="s">
        <v>22</v>
      </c>
      <c r="F2940" t="s">
        <v>81</v>
      </c>
      <c r="G2940" t="s">
        <v>5343</v>
      </c>
      <c r="H2940" t="s">
        <v>35</v>
      </c>
      <c r="I2940" t="s">
        <v>2933</v>
      </c>
      <c r="J2940" s="49" t="s">
        <v>5344</v>
      </c>
      <c r="K2940" t="s">
        <v>82</v>
      </c>
      <c r="L2940" t="s">
        <v>83</v>
      </c>
      <c r="M2940" s="50">
        <v>42643</v>
      </c>
      <c r="N2940" s="50">
        <v>42643</v>
      </c>
      <c r="O2940" s="51">
        <v>0.5</v>
      </c>
      <c r="P2940" s="51">
        <v>0</v>
      </c>
      <c r="Q2940">
        <v>100</v>
      </c>
      <c r="R2940" s="49" t="s">
        <v>5345</v>
      </c>
      <c r="S2940" s="49" t="s">
        <v>5344</v>
      </c>
      <c r="T2940" t="s">
        <v>84</v>
      </c>
      <c r="U2940" t="s">
        <v>27</v>
      </c>
      <c r="V2940" t="s">
        <v>85</v>
      </c>
      <c r="W2940" t="str">
        <f t="shared" ca="1" si="135"/>
        <v/>
      </c>
      <c r="X2940" t="str">
        <f t="shared" si="136"/>
        <v/>
      </c>
      <c r="Y2940" t="str">
        <f t="shared" ca="1" si="137"/>
        <v/>
      </c>
    </row>
    <row r="2941" spans="1:25" x14ac:dyDescent="0.25">
      <c r="A2941">
        <v>1352</v>
      </c>
      <c r="B2941" t="s">
        <v>102</v>
      </c>
      <c r="C2941" t="s">
        <v>79</v>
      </c>
      <c r="D2941" t="s">
        <v>93</v>
      </c>
      <c r="E2941" t="s">
        <v>22</v>
      </c>
      <c r="F2941" t="s">
        <v>81</v>
      </c>
      <c r="G2941" t="s">
        <v>5346</v>
      </c>
      <c r="H2941" t="s">
        <v>35</v>
      </c>
      <c r="I2941" t="s">
        <v>2933</v>
      </c>
      <c r="J2941" s="49" t="s">
        <v>5347</v>
      </c>
      <c r="K2941" t="s">
        <v>82</v>
      </c>
      <c r="L2941" t="s">
        <v>83</v>
      </c>
      <c r="M2941" s="50">
        <v>42643</v>
      </c>
      <c r="N2941" s="50">
        <v>42643</v>
      </c>
      <c r="O2941" s="51">
        <v>0.5</v>
      </c>
      <c r="P2941" s="51">
        <v>0</v>
      </c>
      <c r="Q2941">
        <v>100</v>
      </c>
      <c r="R2941" s="49" t="s">
        <v>5348</v>
      </c>
      <c r="S2941" s="49" t="s">
        <v>5347</v>
      </c>
      <c r="T2941" t="s">
        <v>84</v>
      </c>
      <c r="U2941" t="s">
        <v>27</v>
      </c>
      <c r="V2941" t="s">
        <v>85</v>
      </c>
      <c r="W2941" t="str">
        <f t="shared" ca="1" si="135"/>
        <v/>
      </c>
      <c r="X2941" t="str">
        <f t="shared" si="136"/>
        <v/>
      </c>
      <c r="Y2941" t="str">
        <f t="shared" ca="1" si="137"/>
        <v/>
      </c>
    </row>
    <row r="2942" spans="1:25" x14ac:dyDescent="0.25">
      <c r="A2942">
        <v>1353</v>
      </c>
      <c r="B2942" t="s">
        <v>102</v>
      </c>
      <c r="C2942" t="s">
        <v>79</v>
      </c>
      <c r="D2942" t="s">
        <v>93</v>
      </c>
      <c r="E2942" t="s">
        <v>22</v>
      </c>
      <c r="F2942" t="s">
        <v>81</v>
      </c>
      <c r="G2942" t="s">
        <v>5349</v>
      </c>
      <c r="H2942" t="s">
        <v>35</v>
      </c>
      <c r="I2942" t="s">
        <v>2933</v>
      </c>
      <c r="J2942" s="49" t="s">
        <v>5350</v>
      </c>
      <c r="K2942" t="s">
        <v>82</v>
      </c>
      <c r="L2942" t="s">
        <v>83</v>
      </c>
      <c r="M2942" s="50">
        <v>42643</v>
      </c>
      <c r="N2942" s="50">
        <v>42643</v>
      </c>
      <c r="O2942" s="51">
        <v>0.5</v>
      </c>
      <c r="P2942" s="51">
        <v>0</v>
      </c>
      <c r="Q2942">
        <v>100</v>
      </c>
      <c r="R2942" s="49" t="s">
        <v>5351</v>
      </c>
      <c r="S2942" s="49" t="s">
        <v>5350</v>
      </c>
      <c r="T2942" t="s">
        <v>84</v>
      </c>
      <c r="U2942" t="s">
        <v>27</v>
      </c>
      <c r="V2942" t="s">
        <v>85</v>
      </c>
      <c r="W2942" t="str">
        <f t="shared" ca="1" si="135"/>
        <v/>
      </c>
      <c r="X2942" t="str">
        <f t="shared" si="136"/>
        <v/>
      </c>
      <c r="Y2942" t="str">
        <f t="shared" ca="1" si="137"/>
        <v/>
      </c>
    </row>
    <row r="2943" spans="1:25" x14ac:dyDescent="0.25">
      <c r="A2943">
        <v>1354</v>
      </c>
      <c r="B2943" t="s">
        <v>102</v>
      </c>
      <c r="C2943" t="s">
        <v>79</v>
      </c>
      <c r="D2943" t="s">
        <v>93</v>
      </c>
      <c r="E2943" t="s">
        <v>22</v>
      </c>
      <c r="F2943" t="s">
        <v>81</v>
      </c>
      <c r="G2943" t="s">
        <v>5352</v>
      </c>
      <c r="H2943" t="s">
        <v>35</v>
      </c>
      <c r="I2943" t="s">
        <v>2933</v>
      </c>
      <c r="J2943" s="49" t="s">
        <v>5353</v>
      </c>
      <c r="K2943" t="s">
        <v>82</v>
      </c>
      <c r="L2943" t="s">
        <v>83</v>
      </c>
      <c r="M2943" s="50">
        <v>42643</v>
      </c>
      <c r="N2943" s="50">
        <v>42643</v>
      </c>
      <c r="O2943" s="51">
        <v>0.5</v>
      </c>
      <c r="P2943" s="51">
        <v>0</v>
      </c>
      <c r="Q2943">
        <v>100</v>
      </c>
      <c r="R2943" s="49" t="s">
        <v>5354</v>
      </c>
      <c r="S2943" s="49" t="s">
        <v>5353</v>
      </c>
      <c r="T2943" t="s">
        <v>84</v>
      </c>
      <c r="U2943" t="s">
        <v>27</v>
      </c>
      <c r="V2943" t="s">
        <v>85</v>
      </c>
      <c r="W2943" t="str">
        <f t="shared" ca="1" si="135"/>
        <v/>
      </c>
      <c r="X2943" t="str">
        <f t="shared" si="136"/>
        <v/>
      </c>
      <c r="Y2943" t="str">
        <f t="shared" ca="1" si="137"/>
        <v/>
      </c>
    </row>
    <row r="2944" spans="1:25" x14ac:dyDescent="0.25">
      <c r="A2944">
        <v>1355</v>
      </c>
      <c r="B2944" t="s">
        <v>102</v>
      </c>
      <c r="C2944" t="s">
        <v>79</v>
      </c>
      <c r="D2944" t="s">
        <v>93</v>
      </c>
      <c r="E2944" t="s">
        <v>22</v>
      </c>
      <c r="F2944" t="s">
        <v>81</v>
      </c>
      <c r="G2944" t="s">
        <v>5355</v>
      </c>
      <c r="H2944" t="s">
        <v>35</v>
      </c>
      <c r="I2944" t="s">
        <v>2933</v>
      </c>
      <c r="J2944" s="49" t="s">
        <v>5356</v>
      </c>
      <c r="K2944" t="s">
        <v>82</v>
      </c>
      <c r="L2944" t="s">
        <v>83</v>
      </c>
      <c r="M2944" s="50">
        <v>42643</v>
      </c>
      <c r="N2944" s="50">
        <v>42643</v>
      </c>
      <c r="O2944" s="51">
        <v>0.5</v>
      </c>
      <c r="P2944" s="51">
        <v>0</v>
      </c>
      <c r="Q2944">
        <v>100</v>
      </c>
      <c r="R2944" s="49" t="s">
        <v>5357</v>
      </c>
      <c r="S2944" s="49" t="s">
        <v>5356</v>
      </c>
      <c r="T2944" t="s">
        <v>84</v>
      </c>
      <c r="U2944" t="s">
        <v>27</v>
      </c>
      <c r="V2944" t="s">
        <v>85</v>
      </c>
      <c r="W2944" t="str">
        <f t="shared" ca="1" si="135"/>
        <v/>
      </c>
      <c r="X2944" t="str">
        <f t="shared" si="136"/>
        <v/>
      </c>
      <c r="Y2944" t="str">
        <f t="shared" ca="1" si="137"/>
        <v/>
      </c>
    </row>
    <row r="2945" spans="1:25" x14ac:dyDescent="0.25">
      <c r="A2945">
        <v>1356</v>
      </c>
      <c r="B2945" t="s">
        <v>102</v>
      </c>
      <c r="C2945" t="s">
        <v>79</v>
      </c>
      <c r="D2945" t="s">
        <v>93</v>
      </c>
      <c r="E2945" t="s">
        <v>22</v>
      </c>
      <c r="F2945" t="s">
        <v>81</v>
      </c>
      <c r="G2945" t="s">
        <v>5358</v>
      </c>
      <c r="H2945" t="s">
        <v>35</v>
      </c>
      <c r="I2945" t="s">
        <v>2933</v>
      </c>
      <c r="J2945" s="49" t="s">
        <v>5359</v>
      </c>
      <c r="K2945" t="s">
        <v>82</v>
      </c>
      <c r="L2945" t="s">
        <v>83</v>
      </c>
      <c r="M2945" s="50">
        <v>42646</v>
      </c>
      <c r="N2945" s="50">
        <v>42646</v>
      </c>
      <c r="O2945" s="51">
        <v>0.5</v>
      </c>
      <c r="P2945" s="51">
        <v>0</v>
      </c>
      <c r="Q2945">
        <v>100</v>
      </c>
      <c r="R2945" s="49" t="s">
        <v>5360</v>
      </c>
      <c r="S2945" s="49" t="s">
        <v>5359</v>
      </c>
      <c r="T2945" t="s">
        <v>84</v>
      </c>
      <c r="U2945" t="s">
        <v>27</v>
      </c>
      <c r="V2945" t="s">
        <v>85</v>
      </c>
      <c r="W2945" t="str">
        <f t="shared" ca="1" si="135"/>
        <v/>
      </c>
      <c r="X2945" t="str">
        <f t="shared" si="136"/>
        <v/>
      </c>
      <c r="Y2945" t="str">
        <f t="shared" ca="1" si="137"/>
        <v/>
      </c>
    </row>
    <row r="2946" spans="1:25" x14ac:dyDescent="0.25">
      <c r="A2946">
        <v>1357</v>
      </c>
      <c r="B2946" t="s">
        <v>102</v>
      </c>
      <c r="C2946" t="s">
        <v>79</v>
      </c>
      <c r="D2946" t="s">
        <v>93</v>
      </c>
      <c r="E2946" t="s">
        <v>22</v>
      </c>
      <c r="F2946" t="s">
        <v>81</v>
      </c>
      <c r="G2946" t="s">
        <v>5361</v>
      </c>
      <c r="H2946" t="s">
        <v>35</v>
      </c>
      <c r="I2946" t="s">
        <v>2933</v>
      </c>
      <c r="J2946" s="49" t="s">
        <v>5362</v>
      </c>
      <c r="K2946" t="s">
        <v>82</v>
      </c>
      <c r="L2946" t="s">
        <v>83</v>
      </c>
      <c r="M2946" s="50">
        <v>42646</v>
      </c>
      <c r="N2946" s="50">
        <v>42646</v>
      </c>
      <c r="O2946" s="51">
        <v>0.5</v>
      </c>
      <c r="P2946" s="51">
        <v>0</v>
      </c>
      <c r="Q2946">
        <v>100</v>
      </c>
      <c r="R2946" s="49" t="s">
        <v>5363</v>
      </c>
      <c r="S2946" s="49" t="s">
        <v>5362</v>
      </c>
      <c r="T2946" t="s">
        <v>84</v>
      </c>
      <c r="U2946" t="s">
        <v>27</v>
      </c>
      <c r="V2946" t="s">
        <v>85</v>
      </c>
      <c r="W2946" t="str">
        <f t="shared" ref="W2946:W3009" ca="1" si="138">IF($E2946="Nova",IF(($M2946-TODAY()&lt;0),1,""),"")</f>
        <v/>
      </c>
      <c r="X2946" t="str">
        <f t="shared" ref="X2946:X3009" si="139">IF($E2946="Concluída",IF(($N2946-M2946&gt;0),1,""),"")</f>
        <v/>
      </c>
      <c r="Y2946" t="str">
        <f t="shared" ref="Y2946:Y3009" ca="1" si="140">IF($E2946="Em Andamento",IF(($M2946-TODAY()&lt;0),1,""),"")</f>
        <v/>
      </c>
    </row>
    <row r="2947" spans="1:25" x14ac:dyDescent="0.25">
      <c r="A2947">
        <v>1358</v>
      </c>
      <c r="B2947" t="s">
        <v>102</v>
      </c>
      <c r="C2947" t="s">
        <v>79</v>
      </c>
      <c r="D2947" t="s">
        <v>93</v>
      </c>
      <c r="E2947" t="s">
        <v>22</v>
      </c>
      <c r="F2947" t="s">
        <v>81</v>
      </c>
      <c r="G2947" t="s">
        <v>5364</v>
      </c>
      <c r="H2947" t="s">
        <v>35</v>
      </c>
      <c r="I2947" t="s">
        <v>2933</v>
      </c>
      <c r="J2947" s="49" t="s">
        <v>5365</v>
      </c>
      <c r="K2947" t="s">
        <v>82</v>
      </c>
      <c r="L2947" t="s">
        <v>83</v>
      </c>
      <c r="M2947" s="50">
        <v>42646</v>
      </c>
      <c r="N2947" s="50">
        <v>42646</v>
      </c>
      <c r="O2947" s="51">
        <v>0.5</v>
      </c>
      <c r="P2947" s="51">
        <v>0</v>
      </c>
      <c r="Q2947">
        <v>100</v>
      </c>
      <c r="R2947" s="49" t="s">
        <v>5366</v>
      </c>
      <c r="S2947" s="49" t="s">
        <v>5365</v>
      </c>
      <c r="T2947" t="s">
        <v>84</v>
      </c>
      <c r="U2947" t="s">
        <v>27</v>
      </c>
      <c r="V2947" t="s">
        <v>85</v>
      </c>
      <c r="W2947" t="str">
        <f t="shared" ca="1" si="138"/>
        <v/>
      </c>
      <c r="X2947" t="str">
        <f t="shared" si="139"/>
        <v/>
      </c>
      <c r="Y2947" t="str">
        <f t="shared" ca="1" si="140"/>
        <v/>
      </c>
    </row>
    <row r="2948" spans="1:25" x14ac:dyDescent="0.25">
      <c r="A2948">
        <v>1359</v>
      </c>
      <c r="B2948" t="s">
        <v>102</v>
      </c>
      <c r="C2948" t="s">
        <v>79</v>
      </c>
      <c r="D2948" t="s">
        <v>93</v>
      </c>
      <c r="E2948" t="s">
        <v>22</v>
      </c>
      <c r="F2948" t="s">
        <v>81</v>
      </c>
      <c r="G2948" t="s">
        <v>5367</v>
      </c>
      <c r="H2948" t="s">
        <v>35</v>
      </c>
      <c r="I2948" t="s">
        <v>2933</v>
      </c>
      <c r="J2948" s="49" t="s">
        <v>5368</v>
      </c>
      <c r="K2948" t="s">
        <v>82</v>
      </c>
      <c r="L2948" t="s">
        <v>83</v>
      </c>
      <c r="M2948" s="50">
        <v>42646</v>
      </c>
      <c r="N2948" s="50">
        <v>42646</v>
      </c>
      <c r="O2948" s="51">
        <v>0.5</v>
      </c>
      <c r="P2948" s="51">
        <v>0</v>
      </c>
      <c r="Q2948">
        <v>100</v>
      </c>
      <c r="R2948" s="49" t="s">
        <v>5369</v>
      </c>
      <c r="S2948" s="49" t="s">
        <v>5368</v>
      </c>
      <c r="T2948" t="s">
        <v>84</v>
      </c>
      <c r="U2948" t="s">
        <v>27</v>
      </c>
      <c r="V2948" t="s">
        <v>85</v>
      </c>
      <c r="W2948" t="str">
        <f t="shared" ca="1" si="138"/>
        <v/>
      </c>
      <c r="X2948" t="str">
        <f t="shared" si="139"/>
        <v/>
      </c>
      <c r="Y2948" t="str">
        <f t="shared" ca="1" si="140"/>
        <v/>
      </c>
    </row>
    <row r="2949" spans="1:25" x14ac:dyDescent="0.25">
      <c r="A2949">
        <v>1360</v>
      </c>
      <c r="B2949" t="s">
        <v>102</v>
      </c>
      <c r="C2949" t="s">
        <v>79</v>
      </c>
      <c r="D2949" t="s">
        <v>93</v>
      </c>
      <c r="E2949" t="s">
        <v>22</v>
      </c>
      <c r="F2949" t="s">
        <v>81</v>
      </c>
      <c r="G2949" t="s">
        <v>5370</v>
      </c>
      <c r="H2949" t="s">
        <v>35</v>
      </c>
      <c r="I2949" t="s">
        <v>2933</v>
      </c>
      <c r="J2949" s="49" t="s">
        <v>5371</v>
      </c>
      <c r="K2949" t="s">
        <v>82</v>
      </c>
      <c r="L2949" t="s">
        <v>83</v>
      </c>
      <c r="M2949" s="50">
        <v>42646</v>
      </c>
      <c r="N2949" s="50">
        <v>42646</v>
      </c>
      <c r="O2949" s="51">
        <v>0.5</v>
      </c>
      <c r="P2949" s="51">
        <v>0</v>
      </c>
      <c r="Q2949">
        <v>100</v>
      </c>
      <c r="R2949" s="49" t="s">
        <v>5372</v>
      </c>
      <c r="S2949" s="49" t="s">
        <v>5371</v>
      </c>
      <c r="T2949" t="s">
        <v>84</v>
      </c>
      <c r="U2949" t="s">
        <v>27</v>
      </c>
      <c r="V2949" t="s">
        <v>85</v>
      </c>
      <c r="W2949" t="str">
        <f t="shared" ca="1" si="138"/>
        <v/>
      </c>
      <c r="X2949" t="str">
        <f t="shared" si="139"/>
        <v/>
      </c>
      <c r="Y2949" t="str">
        <f t="shared" ca="1" si="140"/>
        <v/>
      </c>
    </row>
    <row r="2950" spans="1:25" x14ac:dyDescent="0.25">
      <c r="A2950">
        <v>1361</v>
      </c>
      <c r="B2950" t="s">
        <v>102</v>
      </c>
      <c r="C2950" t="s">
        <v>79</v>
      </c>
      <c r="D2950" t="s">
        <v>93</v>
      </c>
      <c r="E2950" t="s">
        <v>22</v>
      </c>
      <c r="F2950" t="s">
        <v>81</v>
      </c>
      <c r="G2950" t="s">
        <v>5373</v>
      </c>
      <c r="H2950" t="s">
        <v>35</v>
      </c>
      <c r="I2950" t="s">
        <v>2933</v>
      </c>
      <c r="J2950" s="49" t="s">
        <v>5374</v>
      </c>
      <c r="K2950" t="s">
        <v>82</v>
      </c>
      <c r="L2950" t="s">
        <v>83</v>
      </c>
      <c r="M2950" s="50">
        <v>42646</v>
      </c>
      <c r="N2950" s="50">
        <v>42646</v>
      </c>
      <c r="O2950" s="51">
        <v>0.5</v>
      </c>
      <c r="P2950" s="51">
        <v>0</v>
      </c>
      <c r="Q2950">
        <v>100</v>
      </c>
      <c r="R2950" s="49" t="s">
        <v>5375</v>
      </c>
      <c r="S2950" s="49" t="s">
        <v>5374</v>
      </c>
      <c r="T2950" t="s">
        <v>84</v>
      </c>
      <c r="U2950" t="s">
        <v>27</v>
      </c>
      <c r="V2950" t="s">
        <v>85</v>
      </c>
      <c r="W2950" t="str">
        <f t="shared" ca="1" si="138"/>
        <v/>
      </c>
      <c r="X2950" t="str">
        <f t="shared" si="139"/>
        <v/>
      </c>
      <c r="Y2950" t="str">
        <f t="shared" ca="1" si="140"/>
        <v/>
      </c>
    </row>
    <row r="2951" spans="1:25" x14ac:dyDescent="0.25">
      <c r="A2951">
        <v>1362</v>
      </c>
      <c r="B2951" t="s">
        <v>102</v>
      </c>
      <c r="C2951" t="s">
        <v>79</v>
      </c>
      <c r="D2951" t="s">
        <v>93</v>
      </c>
      <c r="E2951" t="s">
        <v>22</v>
      </c>
      <c r="F2951" t="s">
        <v>81</v>
      </c>
      <c r="G2951" t="s">
        <v>5376</v>
      </c>
      <c r="H2951" t="s">
        <v>35</v>
      </c>
      <c r="I2951" t="s">
        <v>2933</v>
      </c>
      <c r="J2951" s="49" t="s">
        <v>5377</v>
      </c>
      <c r="K2951" t="s">
        <v>82</v>
      </c>
      <c r="L2951" t="s">
        <v>83</v>
      </c>
      <c r="M2951" s="50">
        <v>42646</v>
      </c>
      <c r="N2951" s="50">
        <v>42646</v>
      </c>
      <c r="O2951" s="51">
        <v>0.5</v>
      </c>
      <c r="P2951" s="51">
        <v>0</v>
      </c>
      <c r="Q2951">
        <v>100</v>
      </c>
      <c r="R2951" s="49" t="s">
        <v>5378</v>
      </c>
      <c r="S2951" s="49" t="s">
        <v>5377</v>
      </c>
      <c r="T2951" t="s">
        <v>84</v>
      </c>
      <c r="U2951" t="s">
        <v>27</v>
      </c>
      <c r="V2951" t="s">
        <v>85</v>
      </c>
      <c r="W2951" t="str">
        <f t="shared" ca="1" si="138"/>
        <v/>
      </c>
      <c r="X2951" t="str">
        <f t="shared" si="139"/>
        <v/>
      </c>
      <c r="Y2951" t="str">
        <f t="shared" ca="1" si="140"/>
        <v/>
      </c>
    </row>
    <row r="2952" spans="1:25" x14ac:dyDescent="0.25">
      <c r="A2952">
        <v>1363</v>
      </c>
      <c r="B2952" t="s">
        <v>102</v>
      </c>
      <c r="C2952" t="s">
        <v>79</v>
      </c>
      <c r="D2952" t="s">
        <v>93</v>
      </c>
      <c r="E2952" t="s">
        <v>22</v>
      </c>
      <c r="F2952" t="s">
        <v>81</v>
      </c>
      <c r="G2952" t="s">
        <v>5379</v>
      </c>
      <c r="H2952" t="s">
        <v>35</v>
      </c>
      <c r="I2952" t="s">
        <v>2933</v>
      </c>
      <c r="J2952" s="49" t="s">
        <v>5380</v>
      </c>
      <c r="K2952" t="s">
        <v>82</v>
      </c>
      <c r="L2952" t="s">
        <v>83</v>
      </c>
      <c r="M2952" s="50">
        <v>42646</v>
      </c>
      <c r="N2952" s="50">
        <v>42646</v>
      </c>
      <c r="O2952" s="51">
        <v>0.5</v>
      </c>
      <c r="P2952" s="51">
        <v>0</v>
      </c>
      <c r="Q2952">
        <v>100</v>
      </c>
      <c r="R2952" s="49" t="s">
        <v>5381</v>
      </c>
      <c r="S2952" s="49" t="s">
        <v>5380</v>
      </c>
      <c r="T2952" t="s">
        <v>84</v>
      </c>
      <c r="U2952" t="s">
        <v>27</v>
      </c>
      <c r="V2952" t="s">
        <v>85</v>
      </c>
      <c r="W2952" t="str">
        <f t="shared" ca="1" si="138"/>
        <v/>
      </c>
      <c r="X2952" t="str">
        <f t="shared" si="139"/>
        <v/>
      </c>
      <c r="Y2952" t="str">
        <f t="shared" ca="1" si="140"/>
        <v/>
      </c>
    </row>
    <row r="2953" spans="1:25" x14ac:dyDescent="0.25">
      <c r="A2953">
        <v>1364</v>
      </c>
      <c r="B2953" t="s">
        <v>102</v>
      </c>
      <c r="C2953" t="s">
        <v>79</v>
      </c>
      <c r="D2953" t="s">
        <v>93</v>
      </c>
      <c r="E2953" t="s">
        <v>22</v>
      </c>
      <c r="F2953" t="s">
        <v>81</v>
      </c>
      <c r="G2953" t="s">
        <v>5382</v>
      </c>
      <c r="H2953" t="s">
        <v>35</v>
      </c>
      <c r="I2953" t="s">
        <v>2933</v>
      </c>
      <c r="J2953" s="49" t="s">
        <v>5383</v>
      </c>
      <c r="K2953" t="s">
        <v>82</v>
      </c>
      <c r="L2953" t="s">
        <v>83</v>
      </c>
      <c r="M2953" s="50">
        <v>42646</v>
      </c>
      <c r="N2953" s="50">
        <v>42646</v>
      </c>
      <c r="O2953" s="51">
        <v>0.5</v>
      </c>
      <c r="P2953" s="51">
        <v>0</v>
      </c>
      <c r="Q2953">
        <v>100</v>
      </c>
      <c r="R2953" s="49" t="s">
        <v>5384</v>
      </c>
      <c r="S2953" s="49" t="s">
        <v>5383</v>
      </c>
      <c r="T2953" t="s">
        <v>84</v>
      </c>
      <c r="U2953" t="s">
        <v>27</v>
      </c>
      <c r="V2953" t="s">
        <v>85</v>
      </c>
      <c r="W2953" t="str">
        <f t="shared" ca="1" si="138"/>
        <v/>
      </c>
      <c r="X2953" t="str">
        <f t="shared" si="139"/>
        <v/>
      </c>
      <c r="Y2953" t="str">
        <f t="shared" ca="1" si="140"/>
        <v/>
      </c>
    </row>
    <row r="2954" spans="1:25" x14ac:dyDescent="0.25">
      <c r="A2954">
        <v>1365</v>
      </c>
      <c r="B2954" t="s">
        <v>102</v>
      </c>
      <c r="C2954" t="s">
        <v>79</v>
      </c>
      <c r="D2954" t="s">
        <v>93</v>
      </c>
      <c r="E2954" t="s">
        <v>22</v>
      </c>
      <c r="F2954" t="s">
        <v>81</v>
      </c>
      <c r="G2954" t="s">
        <v>5385</v>
      </c>
      <c r="H2954" t="s">
        <v>35</v>
      </c>
      <c r="I2954" t="s">
        <v>2933</v>
      </c>
      <c r="J2954" s="49" t="s">
        <v>5386</v>
      </c>
      <c r="K2954" t="s">
        <v>82</v>
      </c>
      <c r="L2954" t="s">
        <v>83</v>
      </c>
      <c r="M2954" s="50">
        <v>42646</v>
      </c>
      <c r="N2954" s="50">
        <v>42646</v>
      </c>
      <c r="O2954" s="51">
        <v>0.5</v>
      </c>
      <c r="P2954" s="51">
        <v>0</v>
      </c>
      <c r="Q2954">
        <v>100</v>
      </c>
      <c r="R2954" s="49" t="s">
        <v>5387</v>
      </c>
      <c r="S2954" s="49" t="s">
        <v>5386</v>
      </c>
      <c r="T2954" t="s">
        <v>84</v>
      </c>
      <c r="U2954" t="s">
        <v>27</v>
      </c>
      <c r="V2954" t="s">
        <v>85</v>
      </c>
      <c r="W2954" t="str">
        <f t="shared" ca="1" si="138"/>
        <v/>
      </c>
      <c r="X2954" t="str">
        <f t="shared" si="139"/>
        <v/>
      </c>
      <c r="Y2954" t="str">
        <f t="shared" ca="1" si="140"/>
        <v/>
      </c>
    </row>
    <row r="2955" spans="1:25" x14ac:dyDescent="0.25">
      <c r="A2955">
        <v>1366</v>
      </c>
      <c r="B2955" t="s">
        <v>102</v>
      </c>
      <c r="C2955" t="s">
        <v>79</v>
      </c>
      <c r="D2955" t="s">
        <v>93</v>
      </c>
      <c r="E2955" t="s">
        <v>22</v>
      </c>
      <c r="F2955" t="s">
        <v>81</v>
      </c>
      <c r="G2955" t="s">
        <v>5388</v>
      </c>
      <c r="H2955" t="s">
        <v>35</v>
      </c>
      <c r="I2955" t="s">
        <v>2933</v>
      </c>
      <c r="J2955" s="49" t="s">
        <v>5389</v>
      </c>
      <c r="K2955" t="s">
        <v>82</v>
      </c>
      <c r="L2955" t="s">
        <v>83</v>
      </c>
      <c r="M2955" s="50">
        <v>42646</v>
      </c>
      <c r="N2955" s="50">
        <v>42646</v>
      </c>
      <c r="O2955" s="51">
        <v>0.5</v>
      </c>
      <c r="P2955" s="51">
        <v>0</v>
      </c>
      <c r="Q2955">
        <v>100</v>
      </c>
      <c r="R2955" s="49" t="s">
        <v>5390</v>
      </c>
      <c r="S2955" s="49" t="s">
        <v>5389</v>
      </c>
      <c r="T2955" t="s">
        <v>84</v>
      </c>
      <c r="U2955" t="s">
        <v>27</v>
      </c>
      <c r="V2955" t="s">
        <v>85</v>
      </c>
      <c r="W2955" t="str">
        <f t="shared" ca="1" si="138"/>
        <v/>
      </c>
      <c r="X2955" t="str">
        <f t="shared" si="139"/>
        <v/>
      </c>
      <c r="Y2955" t="str">
        <f t="shared" ca="1" si="140"/>
        <v/>
      </c>
    </row>
    <row r="2956" spans="1:25" x14ac:dyDescent="0.25">
      <c r="A2956">
        <v>1367</v>
      </c>
      <c r="B2956" t="s">
        <v>102</v>
      </c>
      <c r="C2956" t="s">
        <v>79</v>
      </c>
      <c r="D2956" t="s">
        <v>93</v>
      </c>
      <c r="E2956" t="s">
        <v>22</v>
      </c>
      <c r="F2956" t="s">
        <v>81</v>
      </c>
      <c r="G2956" t="s">
        <v>5391</v>
      </c>
      <c r="H2956" t="s">
        <v>35</v>
      </c>
      <c r="I2956" t="s">
        <v>2933</v>
      </c>
      <c r="J2956" s="49" t="s">
        <v>5392</v>
      </c>
      <c r="K2956" t="s">
        <v>82</v>
      </c>
      <c r="L2956" t="s">
        <v>83</v>
      </c>
      <c r="M2956" s="50">
        <v>42646</v>
      </c>
      <c r="N2956" s="50">
        <v>42646</v>
      </c>
      <c r="O2956" s="51">
        <v>0.5</v>
      </c>
      <c r="P2956" s="51">
        <v>0</v>
      </c>
      <c r="Q2956">
        <v>100</v>
      </c>
      <c r="R2956" s="49" t="s">
        <v>5393</v>
      </c>
      <c r="S2956" s="49" t="s">
        <v>5392</v>
      </c>
      <c r="T2956" t="s">
        <v>84</v>
      </c>
      <c r="U2956" t="s">
        <v>27</v>
      </c>
      <c r="V2956" t="s">
        <v>85</v>
      </c>
      <c r="W2956" t="str">
        <f t="shared" ca="1" si="138"/>
        <v/>
      </c>
      <c r="X2956" t="str">
        <f t="shared" si="139"/>
        <v/>
      </c>
      <c r="Y2956" t="str">
        <f t="shared" ca="1" si="140"/>
        <v/>
      </c>
    </row>
    <row r="2957" spans="1:25" x14ac:dyDescent="0.25">
      <c r="A2957">
        <v>1368</v>
      </c>
      <c r="B2957" t="s">
        <v>102</v>
      </c>
      <c r="C2957" t="s">
        <v>79</v>
      </c>
      <c r="D2957" t="s">
        <v>93</v>
      </c>
      <c r="E2957" t="s">
        <v>22</v>
      </c>
      <c r="F2957" t="s">
        <v>81</v>
      </c>
      <c r="G2957" t="s">
        <v>5394</v>
      </c>
      <c r="H2957" t="s">
        <v>35</v>
      </c>
      <c r="I2957" t="s">
        <v>2933</v>
      </c>
      <c r="J2957" s="49" t="s">
        <v>5395</v>
      </c>
      <c r="K2957" t="s">
        <v>82</v>
      </c>
      <c r="L2957" t="s">
        <v>83</v>
      </c>
      <c r="M2957" s="50">
        <v>42646</v>
      </c>
      <c r="N2957" s="50">
        <v>42646</v>
      </c>
      <c r="O2957" s="51">
        <v>0.5</v>
      </c>
      <c r="P2957" s="51">
        <v>0</v>
      </c>
      <c r="Q2957">
        <v>100</v>
      </c>
      <c r="R2957" s="49" t="s">
        <v>5396</v>
      </c>
      <c r="S2957" s="49" t="s">
        <v>5395</v>
      </c>
      <c r="T2957" t="s">
        <v>84</v>
      </c>
      <c r="U2957" t="s">
        <v>27</v>
      </c>
      <c r="V2957" t="s">
        <v>85</v>
      </c>
      <c r="W2957" t="str">
        <f t="shared" ca="1" si="138"/>
        <v/>
      </c>
      <c r="X2957" t="str">
        <f t="shared" si="139"/>
        <v/>
      </c>
      <c r="Y2957" t="str">
        <f t="shared" ca="1" si="140"/>
        <v/>
      </c>
    </row>
    <row r="2958" spans="1:25" x14ac:dyDescent="0.25">
      <c r="A2958">
        <v>1369</v>
      </c>
      <c r="B2958" t="s">
        <v>102</v>
      </c>
      <c r="C2958" t="s">
        <v>79</v>
      </c>
      <c r="D2958" t="s">
        <v>93</v>
      </c>
      <c r="E2958" t="s">
        <v>22</v>
      </c>
      <c r="F2958" t="s">
        <v>81</v>
      </c>
      <c r="G2958" t="s">
        <v>5397</v>
      </c>
      <c r="H2958" t="s">
        <v>35</v>
      </c>
      <c r="I2958" t="s">
        <v>2933</v>
      </c>
      <c r="J2958" s="49" t="s">
        <v>5398</v>
      </c>
      <c r="K2958" t="s">
        <v>82</v>
      </c>
      <c r="L2958" t="s">
        <v>83</v>
      </c>
      <c r="M2958" s="50">
        <v>42646</v>
      </c>
      <c r="N2958" s="50">
        <v>42646</v>
      </c>
      <c r="O2958" s="51">
        <v>0.5</v>
      </c>
      <c r="P2958" s="51">
        <v>0</v>
      </c>
      <c r="Q2958">
        <v>100</v>
      </c>
      <c r="R2958" s="49" t="s">
        <v>5399</v>
      </c>
      <c r="S2958" s="49" t="s">
        <v>5398</v>
      </c>
      <c r="T2958" t="s">
        <v>84</v>
      </c>
      <c r="U2958" t="s">
        <v>27</v>
      </c>
      <c r="V2958" t="s">
        <v>85</v>
      </c>
      <c r="W2958" t="str">
        <f t="shared" ca="1" si="138"/>
        <v/>
      </c>
      <c r="X2958" t="str">
        <f t="shared" si="139"/>
        <v/>
      </c>
      <c r="Y2958" t="str">
        <f t="shared" ca="1" si="140"/>
        <v/>
      </c>
    </row>
    <row r="2959" spans="1:25" x14ac:dyDescent="0.25">
      <c r="A2959">
        <v>1370</v>
      </c>
      <c r="B2959" t="s">
        <v>102</v>
      </c>
      <c r="C2959" t="s">
        <v>79</v>
      </c>
      <c r="D2959" t="s">
        <v>93</v>
      </c>
      <c r="E2959" t="s">
        <v>22</v>
      </c>
      <c r="F2959" t="s">
        <v>81</v>
      </c>
      <c r="G2959" t="s">
        <v>5400</v>
      </c>
      <c r="H2959" t="s">
        <v>35</v>
      </c>
      <c r="I2959" t="s">
        <v>2933</v>
      </c>
      <c r="J2959" s="49" t="s">
        <v>5401</v>
      </c>
      <c r="K2959" t="s">
        <v>82</v>
      </c>
      <c r="L2959" t="s">
        <v>83</v>
      </c>
      <c r="M2959" s="50">
        <v>42646</v>
      </c>
      <c r="N2959" s="50">
        <v>42646</v>
      </c>
      <c r="O2959" s="51">
        <v>0.5</v>
      </c>
      <c r="P2959" s="51">
        <v>0</v>
      </c>
      <c r="Q2959">
        <v>100</v>
      </c>
      <c r="R2959" s="49" t="s">
        <v>5402</v>
      </c>
      <c r="S2959" s="49" t="s">
        <v>5401</v>
      </c>
      <c r="T2959" t="s">
        <v>84</v>
      </c>
      <c r="U2959" t="s">
        <v>27</v>
      </c>
      <c r="V2959" t="s">
        <v>85</v>
      </c>
      <c r="W2959" t="str">
        <f t="shared" ca="1" si="138"/>
        <v/>
      </c>
      <c r="X2959" t="str">
        <f t="shared" si="139"/>
        <v/>
      </c>
      <c r="Y2959" t="str">
        <f t="shared" ca="1" si="140"/>
        <v/>
      </c>
    </row>
    <row r="2960" spans="1:25" x14ac:dyDescent="0.25">
      <c r="A2960">
        <v>1371</v>
      </c>
      <c r="B2960" t="s">
        <v>102</v>
      </c>
      <c r="C2960" t="s">
        <v>79</v>
      </c>
      <c r="D2960" t="s">
        <v>93</v>
      </c>
      <c r="E2960" t="s">
        <v>22</v>
      </c>
      <c r="F2960" t="s">
        <v>81</v>
      </c>
      <c r="G2960" t="s">
        <v>5403</v>
      </c>
      <c r="H2960" t="s">
        <v>35</v>
      </c>
      <c r="I2960" t="s">
        <v>2933</v>
      </c>
      <c r="J2960" s="49" t="s">
        <v>5404</v>
      </c>
      <c r="K2960" t="s">
        <v>82</v>
      </c>
      <c r="L2960" t="s">
        <v>83</v>
      </c>
      <c r="M2960" s="50">
        <v>42646</v>
      </c>
      <c r="N2960" s="50">
        <v>42646</v>
      </c>
      <c r="O2960" s="51">
        <v>0.5</v>
      </c>
      <c r="P2960" s="51">
        <v>0</v>
      </c>
      <c r="Q2960">
        <v>100</v>
      </c>
      <c r="R2960" s="49" t="s">
        <v>5405</v>
      </c>
      <c r="S2960" s="49" t="s">
        <v>5404</v>
      </c>
      <c r="T2960" t="s">
        <v>84</v>
      </c>
      <c r="U2960" t="s">
        <v>27</v>
      </c>
      <c r="V2960" t="s">
        <v>85</v>
      </c>
      <c r="W2960" t="str">
        <f t="shared" ca="1" si="138"/>
        <v/>
      </c>
      <c r="X2960" t="str">
        <f t="shared" si="139"/>
        <v/>
      </c>
      <c r="Y2960" t="str">
        <f t="shared" ca="1" si="140"/>
        <v/>
      </c>
    </row>
    <row r="2961" spans="1:25" x14ac:dyDescent="0.25">
      <c r="A2961">
        <v>1372</v>
      </c>
      <c r="B2961" t="s">
        <v>102</v>
      </c>
      <c r="C2961" t="s">
        <v>79</v>
      </c>
      <c r="D2961" t="s">
        <v>93</v>
      </c>
      <c r="E2961" t="s">
        <v>22</v>
      </c>
      <c r="F2961" t="s">
        <v>81</v>
      </c>
      <c r="G2961" t="s">
        <v>5406</v>
      </c>
      <c r="H2961" t="s">
        <v>35</v>
      </c>
      <c r="I2961" t="s">
        <v>2933</v>
      </c>
      <c r="J2961" s="49" t="s">
        <v>5407</v>
      </c>
      <c r="K2961" t="s">
        <v>82</v>
      </c>
      <c r="L2961" t="s">
        <v>83</v>
      </c>
      <c r="M2961" s="50">
        <v>42647</v>
      </c>
      <c r="N2961" s="50">
        <v>42647</v>
      </c>
      <c r="O2961" s="51">
        <v>0.5</v>
      </c>
      <c r="P2961" s="51">
        <v>0</v>
      </c>
      <c r="Q2961">
        <v>100</v>
      </c>
      <c r="R2961" s="49" t="s">
        <v>5408</v>
      </c>
      <c r="S2961" s="49" t="s">
        <v>5407</v>
      </c>
      <c r="T2961" t="s">
        <v>84</v>
      </c>
      <c r="U2961" t="s">
        <v>27</v>
      </c>
      <c r="V2961" t="s">
        <v>85</v>
      </c>
      <c r="W2961" t="str">
        <f t="shared" ca="1" si="138"/>
        <v/>
      </c>
      <c r="X2961" t="str">
        <f t="shared" si="139"/>
        <v/>
      </c>
      <c r="Y2961" t="str">
        <f t="shared" ca="1" si="140"/>
        <v/>
      </c>
    </row>
    <row r="2962" spans="1:25" x14ac:dyDescent="0.25">
      <c r="A2962">
        <v>1373</v>
      </c>
      <c r="B2962" t="s">
        <v>102</v>
      </c>
      <c r="C2962" t="s">
        <v>79</v>
      </c>
      <c r="D2962" t="s">
        <v>93</v>
      </c>
      <c r="E2962" t="s">
        <v>22</v>
      </c>
      <c r="F2962" t="s">
        <v>81</v>
      </c>
      <c r="G2962" t="s">
        <v>5409</v>
      </c>
      <c r="H2962" t="s">
        <v>35</v>
      </c>
      <c r="I2962" t="s">
        <v>2933</v>
      </c>
      <c r="J2962" s="49" t="s">
        <v>5410</v>
      </c>
      <c r="K2962" t="s">
        <v>82</v>
      </c>
      <c r="L2962" t="s">
        <v>83</v>
      </c>
      <c r="M2962" s="50">
        <v>42647</v>
      </c>
      <c r="N2962" s="50">
        <v>42647</v>
      </c>
      <c r="O2962" s="51">
        <v>0.5</v>
      </c>
      <c r="P2962" s="51">
        <v>0</v>
      </c>
      <c r="Q2962">
        <v>100</v>
      </c>
      <c r="R2962" s="49" t="s">
        <v>5411</v>
      </c>
      <c r="S2962" s="49" t="s">
        <v>5410</v>
      </c>
      <c r="T2962" t="s">
        <v>84</v>
      </c>
      <c r="U2962" t="s">
        <v>27</v>
      </c>
      <c r="V2962" t="s">
        <v>85</v>
      </c>
      <c r="W2962" t="str">
        <f t="shared" ca="1" si="138"/>
        <v/>
      </c>
      <c r="X2962" t="str">
        <f t="shared" si="139"/>
        <v/>
      </c>
      <c r="Y2962" t="str">
        <f t="shared" ca="1" si="140"/>
        <v/>
      </c>
    </row>
    <row r="2963" spans="1:25" x14ac:dyDescent="0.25">
      <c r="A2963">
        <v>1374</v>
      </c>
      <c r="B2963" t="s">
        <v>102</v>
      </c>
      <c r="C2963" t="s">
        <v>79</v>
      </c>
      <c r="D2963" t="s">
        <v>93</v>
      </c>
      <c r="E2963" t="s">
        <v>22</v>
      </c>
      <c r="F2963" t="s">
        <v>81</v>
      </c>
      <c r="G2963" t="s">
        <v>5412</v>
      </c>
      <c r="H2963" t="s">
        <v>35</v>
      </c>
      <c r="I2963" t="s">
        <v>2933</v>
      </c>
      <c r="J2963" s="49" t="s">
        <v>5413</v>
      </c>
      <c r="K2963" t="s">
        <v>82</v>
      </c>
      <c r="L2963" t="s">
        <v>83</v>
      </c>
      <c r="M2963" s="50">
        <v>42647</v>
      </c>
      <c r="N2963" s="50">
        <v>42647</v>
      </c>
      <c r="O2963" s="51">
        <v>0.5</v>
      </c>
      <c r="P2963" s="51">
        <v>0</v>
      </c>
      <c r="Q2963">
        <v>100</v>
      </c>
      <c r="R2963" s="49" t="s">
        <v>5414</v>
      </c>
      <c r="S2963" s="49" t="s">
        <v>5413</v>
      </c>
      <c r="T2963" t="s">
        <v>84</v>
      </c>
      <c r="U2963" t="s">
        <v>27</v>
      </c>
      <c r="V2963" t="s">
        <v>85</v>
      </c>
      <c r="W2963" t="str">
        <f t="shared" ca="1" si="138"/>
        <v/>
      </c>
      <c r="X2963" t="str">
        <f t="shared" si="139"/>
        <v/>
      </c>
      <c r="Y2963" t="str">
        <f t="shared" ca="1" si="140"/>
        <v/>
      </c>
    </row>
    <row r="2964" spans="1:25" x14ac:dyDescent="0.25">
      <c r="A2964">
        <v>1375</v>
      </c>
      <c r="B2964" t="s">
        <v>102</v>
      </c>
      <c r="C2964" t="s">
        <v>79</v>
      </c>
      <c r="D2964" t="s">
        <v>93</v>
      </c>
      <c r="E2964" t="s">
        <v>22</v>
      </c>
      <c r="F2964" t="s">
        <v>81</v>
      </c>
      <c r="G2964" t="s">
        <v>5415</v>
      </c>
      <c r="H2964" t="s">
        <v>35</v>
      </c>
      <c r="I2964" t="s">
        <v>2933</v>
      </c>
      <c r="J2964" s="49" t="s">
        <v>5416</v>
      </c>
      <c r="K2964" t="s">
        <v>82</v>
      </c>
      <c r="L2964" t="s">
        <v>83</v>
      </c>
      <c r="M2964" s="50">
        <v>42647</v>
      </c>
      <c r="N2964" s="50">
        <v>42647</v>
      </c>
      <c r="O2964" s="51">
        <v>0.5</v>
      </c>
      <c r="P2964" s="51">
        <v>0</v>
      </c>
      <c r="Q2964">
        <v>100</v>
      </c>
      <c r="R2964" s="49" t="s">
        <v>5417</v>
      </c>
      <c r="S2964" s="49" t="s">
        <v>5416</v>
      </c>
      <c r="T2964" t="s">
        <v>84</v>
      </c>
      <c r="U2964" t="s">
        <v>27</v>
      </c>
      <c r="V2964" t="s">
        <v>85</v>
      </c>
      <c r="W2964" t="str">
        <f t="shared" ca="1" si="138"/>
        <v/>
      </c>
      <c r="X2964" t="str">
        <f t="shared" si="139"/>
        <v/>
      </c>
      <c r="Y2964" t="str">
        <f t="shared" ca="1" si="140"/>
        <v/>
      </c>
    </row>
    <row r="2965" spans="1:25" x14ac:dyDescent="0.25">
      <c r="A2965">
        <v>1376</v>
      </c>
      <c r="B2965" t="s">
        <v>102</v>
      </c>
      <c r="C2965" t="s">
        <v>79</v>
      </c>
      <c r="D2965" t="s">
        <v>93</v>
      </c>
      <c r="E2965" t="s">
        <v>22</v>
      </c>
      <c r="F2965" t="s">
        <v>81</v>
      </c>
      <c r="G2965" t="s">
        <v>5418</v>
      </c>
      <c r="H2965" t="s">
        <v>35</v>
      </c>
      <c r="I2965" t="s">
        <v>2933</v>
      </c>
      <c r="J2965" s="49" t="s">
        <v>5419</v>
      </c>
      <c r="K2965" t="s">
        <v>82</v>
      </c>
      <c r="L2965" t="s">
        <v>83</v>
      </c>
      <c r="M2965" s="50">
        <v>42647</v>
      </c>
      <c r="N2965" s="50">
        <v>42647</v>
      </c>
      <c r="O2965" s="51">
        <v>0.5</v>
      </c>
      <c r="P2965" s="51">
        <v>0</v>
      </c>
      <c r="Q2965">
        <v>100</v>
      </c>
      <c r="R2965" s="49" t="s">
        <v>5420</v>
      </c>
      <c r="S2965" s="49" t="s">
        <v>5419</v>
      </c>
      <c r="T2965" t="s">
        <v>84</v>
      </c>
      <c r="U2965" t="s">
        <v>27</v>
      </c>
      <c r="V2965" t="s">
        <v>85</v>
      </c>
      <c r="W2965" t="str">
        <f t="shared" ca="1" si="138"/>
        <v/>
      </c>
      <c r="X2965" t="str">
        <f t="shared" si="139"/>
        <v/>
      </c>
      <c r="Y2965" t="str">
        <f t="shared" ca="1" si="140"/>
        <v/>
      </c>
    </row>
    <row r="2966" spans="1:25" x14ac:dyDescent="0.25">
      <c r="A2966">
        <v>1377</v>
      </c>
      <c r="B2966" t="s">
        <v>102</v>
      </c>
      <c r="C2966" t="s">
        <v>79</v>
      </c>
      <c r="D2966" t="s">
        <v>93</v>
      </c>
      <c r="E2966" t="s">
        <v>22</v>
      </c>
      <c r="F2966" t="s">
        <v>81</v>
      </c>
      <c r="G2966" t="s">
        <v>5421</v>
      </c>
      <c r="H2966" t="s">
        <v>35</v>
      </c>
      <c r="I2966" t="s">
        <v>2933</v>
      </c>
      <c r="J2966" s="49" t="s">
        <v>5422</v>
      </c>
      <c r="K2966" t="s">
        <v>82</v>
      </c>
      <c r="L2966" t="s">
        <v>83</v>
      </c>
      <c r="M2966" s="50">
        <v>42647</v>
      </c>
      <c r="N2966" s="50">
        <v>42647</v>
      </c>
      <c r="O2966" s="51">
        <v>0.5</v>
      </c>
      <c r="P2966" s="51">
        <v>0</v>
      </c>
      <c r="Q2966">
        <v>100</v>
      </c>
      <c r="R2966" s="49" t="s">
        <v>5423</v>
      </c>
      <c r="S2966" s="49" t="s">
        <v>5422</v>
      </c>
      <c r="T2966" t="s">
        <v>84</v>
      </c>
      <c r="U2966" t="s">
        <v>27</v>
      </c>
      <c r="V2966" t="s">
        <v>85</v>
      </c>
      <c r="W2966" t="str">
        <f t="shared" ca="1" si="138"/>
        <v/>
      </c>
      <c r="X2966" t="str">
        <f t="shared" si="139"/>
        <v/>
      </c>
      <c r="Y2966" t="str">
        <f t="shared" ca="1" si="140"/>
        <v/>
      </c>
    </row>
    <row r="2967" spans="1:25" x14ac:dyDescent="0.25">
      <c r="A2967">
        <v>1378</v>
      </c>
      <c r="B2967" t="s">
        <v>102</v>
      </c>
      <c r="C2967" t="s">
        <v>79</v>
      </c>
      <c r="D2967" t="s">
        <v>93</v>
      </c>
      <c r="E2967" t="s">
        <v>22</v>
      </c>
      <c r="F2967" t="s">
        <v>81</v>
      </c>
      <c r="G2967" t="s">
        <v>5424</v>
      </c>
      <c r="H2967" t="s">
        <v>35</v>
      </c>
      <c r="I2967" t="s">
        <v>2933</v>
      </c>
      <c r="J2967" s="49" t="s">
        <v>5425</v>
      </c>
      <c r="K2967" t="s">
        <v>82</v>
      </c>
      <c r="L2967" t="s">
        <v>83</v>
      </c>
      <c r="M2967" s="50">
        <v>42647</v>
      </c>
      <c r="N2967" s="50">
        <v>42647</v>
      </c>
      <c r="O2967" s="51">
        <v>0.5</v>
      </c>
      <c r="P2967" s="51">
        <v>0</v>
      </c>
      <c r="Q2967">
        <v>100</v>
      </c>
      <c r="R2967" s="49" t="s">
        <v>5426</v>
      </c>
      <c r="S2967" s="49" t="s">
        <v>5425</v>
      </c>
      <c r="T2967" t="s">
        <v>84</v>
      </c>
      <c r="U2967" t="s">
        <v>27</v>
      </c>
      <c r="V2967" t="s">
        <v>85</v>
      </c>
      <c r="W2967" t="str">
        <f t="shared" ca="1" si="138"/>
        <v/>
      </c>
      <c r="X2967" t="str">
        <f t="shared" si="139"/>
        <v/>
      </c>
      <c r="Y2967" t="str">
        <f t="shared" ca="1" si="140"/>
        <v/>
      </c>
    </row>
    <row r="2968" spans="1:25" x14ac:dyDescent="0.25">
      <c r="A2968">
        <v>1379</v>
      </c>
      <c r="B2968" t="s">
        <v>102</v>
      </c>
      <c r="C2968" t="s">
        <v>79</v>
      </c>
      <c r="D2968" t="s">
        <v>93</v>
      </c>
      <c r="E2968" t="s">
        <v>22</v>
      </c>
      <c r="F2968" t="s">
        <v>81</v>
      </c>
      <c r="G2968" t="s">
        <v>5427</v>
      </c>
      <c r="H2968" t="s">
        <v>35</v>
      </c>
      <c r="I2968" t="s">
        <v>2933</v>
      </c>
      <c r="J2968" s="49" t="s">
        <v>5428</v>
      </c>
      <c r="K2968" t="s">
        <v>82</v>
      </c>
      <c r="L2968" t="s">
        <v>83</v>
      </c>
      <c r="M2968" s="50">
        <v>42647</v>
      </c>
      <c r="N2968" s="50">
        <v>42647</v>
      </c>
      <c r="O2968" s="51">
        <v>0.5</v>
      </c>
      <c r="P2968" s="51">
        <v>0</v>
      </c>
      <c r="Q2968">
        <v>100</v>
      </c>
      <c r="R2968" s="49" t="s">
        <v>5429</v>
      </c>
      <c r="S2968" s="49" t="s">
        <v>5428</v>
      </c>
      <c r="T2968" t="s">
        <v>84</v>
      </c>
      <c r="U2968" t="s">
        <v>27</v>
      </c>
      <c r="V2968" t="s">
        <v>85</v>
      </c>
      <c r="W2968" t="str">
        <f t="shared" ca="1" si="138"/>
        <v/>
      </c>
      <c r="X2968" t="str">
        <f t="shared" si="139"/>
        <v/>
      </c>
      <c r="Y2968" t="str">
        <f t="shared" ca="1" si="140"/>
        <v/>
      </c>
    </row>
    <row r="2969" spans="1:25" x14ac:dyDescent="0.25">
      <c r="A2969">
        <v>1380</v>
      </c>
      <c r="B2969" t="s">
        <v>102</v>
      </c>
      <c r="C2969" t="s">
        <v>79</v>
      </c>
      <c r="D2969" t="s">
        <v>93</v>
      </c>
      <c r="E2969" t="s">
        <v>22</v>
      </c>
      <c r="F2969" t="s">
        <v>81</v>
      </c>
      <c r="G2969" t="s">
        <v>5430</v>
      </c>
      <c r="H2969" t="s">
        <v>35</v>
      </c>
      <c r="I2969" t="s">
        <v>2933</v>
      </c>
      <c r="J2969" s="49" t="s">
        <v>5431</v>
      </c>
      <c r="K2969" t="s">
        <v>82</v>
      </c>
      <c r="L2969" t="s">
        <v>83</v>
      </c>
      <c r="M2969" s="50">
        <v>42647</v>
      </c>
      <c r="N2969" s="50">
        <v>42647</v>
      </c>
      <c r="O2969" s="51">
        <v>0.5</v>
      </c>
      <c r="P2969" s="51">
        <v>0</v>
      </c>
      <c r="Q2969">
        <v>100</v>
      </c>
      <c r="R2969" s="49" t="s">
        <v>5432</v>
      </c>
      <c r="S2969" s="49" t="s">
        <v>5431</v>
      </c>
      <c r="T2969" t="s">
        <v>84</v>
      </c>
      <c r="U2969" t="s">
        <v>27</v>
      </c>
      <c r="V2969" t="s">
        <v>85</v>
      </c>
      <c r="W2969" t="str">
        <f t="shared" ca="1" si="138"/>
        <v/>
      </c>
      <c r="X2969" t="str">
        <f t="shared" si="139"/>
        <v/>
      </c>
      <c r="Y2969" t="str">
        <f t="shared" ca="1" si="140"/>
        <v/>
      </c>
    </row>
    <row r="2970" spans="1:25" x14ac:dyDescent="0.25">
      <c r="A2970">
        <v>1381</v>
      </c>
      <c r="B2970" t="s">
        <v>102</v>
      </c>
      <c r="C2970" t="s">
        <v>79</v>
      </c>
      <c r="D2970" t="s">
        <v>93</v>
      </c>
      <c r="E2970" t="s">
        <v>22</v>
      </c>
      <c r="F2970" t="s">
        <v>81</v>
      </c>
      <c r="G2970" t="s">
        <v>5433</v>
      </c>
      <c r="H2970" t="s">
        <v>35</v>
      </c>
      <c r="I2970" t="s">
        <v>2933</v>
      </c>
      <c r="J2970" s="49" t="s">
        <v>5434</v>
      </c>
      <c r="K2970" t="s">
        <v>82</v>
      </c>
      <c r="L2970" t="s">
        <v>83</v>
      </c>
      <c r="M2970" s="50">
        <v>42647</v>
      </c>
      <c r="N2970" s="50">
        <v>42647</v>
      </c>
      <c r="O2970" s="51">
        <v>0.5</v>
      </c>
      <c r="P2970" s="51">
        <v>0</v>
      </c>
      <c r="Q2970">
        <v>100</v>
      </c>
      <c r="R2970" s="49" t="s">
        <v>5435</v>
      </c>
      <c r="S2970" s="49" t="s">
        <v>5434</v>
      </c>
      <c r="T2970" t="s">
        <v>84</v>
      </c>
      <c r="U2970" t="s">
        <v>27</v>
      </c>
      <c r="V2970" t="s">
        <v>85</v>
      </c>
      <c r="W2970" t="str">
        <f t="shared" ca="1" si="138"/>
        <v/>
      </c>
      <c r="X2970" t="str">
        <f t="shared" si="139"/>
        <v/>
      </c>
      <c r="Y2970" t="str">
        <f t="shared" ca="1" si="140"/>
        <v/>
      </c>
    </row>
    <row r="2971" spans="1:25" x14ac:dyDescent="0.25">
      <c r="A2971">
        <v>1382</v>
      </c>
      <c r="B2971" t="s">
        <v>102</v>
      </c>
      <c r="C2971" t="s">
        <v>79</v>
      </c>
      <c r="D2971" t="s">
        <v>93</v>
      </c>
      <c r="E2971" t="s">
        <v>22</v>
      </c>
      <c r="F2971" t="s">
        <v>81</v>
      </c>
      <c r="G2971" t="s">
        <v>5436</v>
      </c>
      <c r="H2971" t="s">
        <v>35</v>
      </c>
      <c r="I2971" t="s">
        <v>2933</v>
      </c>
      <c r="J2971" s="49" t="s">
        <v>5437</v>
      </c>
      <c r="K2971" t="s">
        <v>82</v>
      </c>
      <c r="L2971" t="s">
        <v>83</v>
      </c>
      <c r="M2971" s="50">
        <v>42647</v>
      </c>
      <c r="N2971" s="50">
        <v>42647</v>
      </c>
      <c r="O2971" s="51">
        <v>0.5</v>
      </c>
      <c r="P2971" s="51">
        <v>0</v>
      </c>
      <c r="Q2971">
        <v>100</v>
      </c>
      <c r="R2971" s="49" t="s">
        <v>5438</v>
      </c>
      <c r="S2971" s="49" t="s">
        <v>5437</v>
      </c>
      <c r="T2971" t="s">
        <v>84</v>
      </c>
      <c r="U2971" t="s">
        <v>27</v>
      </c>
      <c r="V2971" t="s">
        <v>85</v>
      </c>
      <c r="W2971" t="str">
        <f t="shared" ca="1" si="138"/>
        <v/>
      </c>
      <c r="X2971" t="str">
        <f t="shared" si="139"/>
        <v/>
      </c>
      <c r="Y2971" t="str">
        <f t="shared" ca="1" si="140"/>
        <v/>
      </c>
    </row>
    <row r="2972" spans="1:25" x14ac:dyDescent="0.25">
      <c r="A2972">
        <v>1383</v>
      </c>
      <c r="B2972" t="s">
        <v>102</v>
      </c>
      <c r="C2972" t="s">
        <v>79</v>
      </c>
      <c r="D2972" t="s">
        <v>93</v>
      </c>
      <c r="E2972" t="s">
        <v>22</v>
      </c>
      <c r="F2972" t="s">
        <v>81</v>
      </c>
      <c r="G2972" t="s">
        <v>5439</v>
      </c>
      <c r="H2972" t="s">
        <v>35</v>
      </c>
      <c r="I2972" t="s">
        <v>2933</v>
      </c>
      <c r="J2972" s="49" t="s">
        <v>5440</v>
      </c>
      <c r="K2972" t="s">
        <v>82</v>
      </c>
      <c r="L2972" t="s">
        <v>83</v>
      </c>
      <c r="M2972" s="50">
        <v>42647</v>
      </c>
      <c r="N2972" s="50">
        <v>42647</v>
      </c>
      <c r="O2972" s="51">
        <v>0.5</v>
      </c>
      <c r="P2972" s="51">
        <v>0</v>
      </c>
      <c r="Q2972">
        <v>100</v>
      </c>
      <c r="R2972" s="49" t="s">
        <v>5441</v>
      </c>
      <c r="S2972" s="49" t="s">
        <v>5440</v>
      </c>
      <c r="T2972" t="s">
        <v>84</v>
      </c>
      <c r="U2972" t="s">
        <v>27</v>
      </c>
      <c r="V2972" t="s">
        <v>85</v>
      </c>
      <c r="W2972" t="str">
        <f t="shared" ca="1" si="138"/>
        <v/>
      </c>
      <c r="X2972" t="str">
        <f t="shared" si="139"/>
        <v/>
      </c>
      <c r="Y2972" t="str">
        <f t="shared" ca="1" si="140"/>
        <v/>
      </c>
    </row>
    <row r="2973" spans="1:25" x14ac:dyDescent="0.25">
      <c r="A2973">
        <v>1384</v>
      </c>
      <c r="B2973" t="s">
        <v>102</v>
      </c>
      <c r="C2973" t="s">
        <v>79</v>
      </c>
      <c r="D2973" t="s">
        <v>93</v>
      </c>
      <c r="E2973" t="s">
        <v>22</v>
      </c>
      <c r="F2973" t="s">
        <v>81</v>
      </c>
      <c r="G2973" t="s">
        <v>5442</v>
      </c>
      <c r="H2973" t="s">
        <v>35</v>
      </c>
      <c r="I2973" t="s">
        <v>2933</v>
      </c>
      <c r="J2973" s="49" t="s">
        <v>5443</v>
      </c>
      <c r="K2973" t="s">
        <v>82</v>
      </c>
      <c r="L2973" t="s">
        <v>83</v>
      </c>
      <c r="M2973" s="50">
        <v>42647</v>
      </c>
      <c r="N2973" s="50">
        <v>42647</v>
      </c>
      <c r="O2973" s="51">
        <v>0.5</v>
      </c>
      <c r="P2973" s="51">
        <v>0</v>
      </c>
      <c r="Q2973">
        <v>100</v>
      </c>
      <c r="R2973" s="49" t="s">
        <v>5444</v>
      </c>
      <c r="S2973" s="49" t="s">
        <v>5443</v>
      </c>
      <c r="T2973" t="s">
        <v>84</v>
      </c>
      <c r="U2973" t="s">
        <v>27</v>
      </c>
      <c r="V2973" t="s">
        <v>85</v>
      </c>
      <c r="W2973" t="str">
        <f t="shared" ca="1" si="138"/>
        <v/>
      </c>
      <c r="X2973" t="str">
        <f t="shared" si="139"/>
        <v/>
      </c>
      <c r="Y2973" t="str">
        <f t="shared" ca="1" si="140"/>
        <v/>
      </c>
    </row>
    <row r="2974" spans="1:25" x14ac:dyDescent="0.25">
      <c r="A2974">
        <v>1385</v>
      </c>
      <c r="B2974" t="s">
        <v>102</v>
      </c>
      <c r="C2974" t="s">
        <v>79</v>
      </c>
      <c r="D2974" t="s">
        <v>93</v>
      </c>
      <c r="E2974" t="s">
        <v>22</v>
      </c>
      <c r="F2974" t="s">
        <v>81</v>
      </c>
      <c r="G2974" t="s">
        <v>5445</v>
      </c>
      <c r="H2974" t="s">
        <v>35</v>
      </c>
      <c r="I2974" t="s">
        <v>2933</v>
      </c>
      <c r="J2974" s="49" t="s">
        <v>5446</v>
      </c>
      <c r="K2974" t="s">
        <v>82</v>
      </c>
      <c r="L2974" t="s">
        <v>83</v>
      </c>
      <c r="M2974" s="50">
        <v>42647</v>
      </c>
      <c r="N2974" s="50">
        <v>42647</v>
      </c>
      <c r="O2974" s="51">
        <v>0.5</v>
      </c>
      <c r="P2974" s="51">
        <v>0</v>
      </c>
      <c r="Q2974">
        <v>100</v>
      </c>
      <c r="R2974" s="49" t="s">
        <v>5447</v>
      </c>
      <c r="S2974" s="49" t="s">
        <v>5446</v>
      </c>
      <c r="T2974" t="s">
        <v>84</v>
      </c>
      <c r="U2974" t="s">
        <v>27</v>
      </c>
      <c r="V2974" t="s">
        <v>85</v>
      </c>
      <c r="W2974" t="str">
        <f t="shared" ca="1" si="138"/>
        <v/>
      </c>
      <c r="X2974" t="str">
        <f t="shared" si="139"/>
        <v/>
      </c>
      <c r="Y2974" t="str">
        <f t="shared" ca="1" si="140"/>
        <v/>
      </c>
    </row>
    <row r="2975" spans="1:25" x14ac:dyDescent="0.25">
      <c r="A2975">
        <v>1386</v>
      </c>
      <c r="B2975" t="s">
        <v>102</v>
      </c>
      <c r="C2975" t="s">
        <v>79</v>
      </c>
      <c r="D2975" t="s">
        <v>93</v>
      </c>
      <c r="E2975" t="s">
        <v>22</v>
      </c>
      <c r="F2975" t="s">
        <v>81</v>
      </c>
      <c r="G2975" t="s">
        <v>5448</v>
      </c>
      <c r="H2975" t="s">
        <v>35</v>
      </c>
      <c r="I2975" t="s">
        <v>2933</v>
      </c>
      <c r="J2975" s="49" t="s">
        <v>5449</v>
      </c>
      <c r="K2975" t="s">
        <v>82</v>
      </c>
      <c r="L2975" t="s">
        <v>83</v>
      </c>
      <c r="M2975" s="50">
        <v>42647</v>
      </c>
      <c r="N2975" s="50">
        <v>42647</v>
      </c>
      <c r="O2975" s="51">
        <v>0.5</v>
      </c>
      <c r="P2975" s="51">
        <v>0</v>
      </c>
      <c r="Q2975">
        <v>100</v>
      </c>
      <c r="R2975" s="49" t="s">
        <v>5450</v>
      </c>
      <c r="S2975" s="49" t="s">
        <v>5449</v>
      </c>
      <c r="T2975" t="s">
        <v>84</v>
      </c>
      <c r="U2975" t="s">
        <v>27</v>
      </c>
      <c r="V2975" t="s">
        <v>85</v>
      </c>
      <c r="W2975" t="str">
        <f t="shared" ca="1" si="138"/>
        <v/>
      </c>
      <c r="X2975" t="str">
        <f t="shared" si="139"/>
        <v/>
      </c>
      <c r="Y2975" t="str">
        <f t="shared" ca="1" si="140"/>
        <v/>
      </c>
    </row>
    <row r="2976" spans="1:25" x14ac:dyDescent="0.25">
      <c r="A2976">
        <v>1387</v>
      </c>
      <c r="B2976" t="s">
        <v>102</v>
      </c>
      <c r="C2976" t="s">
        <v>79</v>
      </c>
      <c r="D2976" t="s">
        <v>93</v>
      </c>
      <c r="E2976" t="s">
        <v>22</v>
      </c>
      <c r="F2976" t="s">
        <v>81</v>
      </c>
      <c r="G2976" t="s">
        <v>5451</v>
      </c>
      <c r="H2976" t="s">
        <v>35</v>
      </c>
      <c r="I2976" t="s">
        <v>2933</v>
      </c>
      <c r="J2976" s="49" t="s">
        <v>5452</v>
      </c>
      <c r="K2976" t="s">
        <v>82</v>
      </c>
      <c r="L2976" t="s">
        <v>83</v>
      </c>
      <c r="M2976" s="50">
        <v>42647</v>
      </c>
      <c r="N2976" s="50">
        <v>42647</v>
      </c>
      <c r="O2976" s="51">
        <v>0.5</v>
      </c>
      <c r="P2976" s="51">
        <v>0</v>
      </c>
      <c r="Q2976">
        <v>100</v>
      </c>
      <c r="R2976" s="49" t="s">
        <v>5453</v>
      </c>
      <c r="S2976" s="49" t="s">
        <v>5452</v>
      </c>
      <c r="T2976" t="s">
        <v>84</v>
      </c>
      <c r="U2976" t="s">
        <v>27</v>
      </c>
      <c r="V2976" t="s">
        <v>85</v>
      </c>
      <c r="W2976" t="str">
        <f t="shared" ca="1" si="138"/>
        <v/>
      </c>
      <c r="X2976" t="str">
        <f t="shared" si="139"/>
        <v/>
      </c>
      <c r="Y2976" t="str">
        <f t="shared" ca="1" si="140"/>
        <v/>
      </c>
    </row>
    <row r="2977" spans="1:25" x14ac:dyDescent="0.25">
      <c r="A2977">
        <v>1388</v>
      </c>
      <c r="B2977" t="s">
        <v>102</v>
      </c>
      <c r="C2977" t="s">
        <v>79</v>
      </c>
      <c r="D2977" t="s">
        <v>93</v>
      </c>
      <c r="E2977" t="s">
        <v>22</v>
      </c>
      <c r="F2977" t="s">
        <v>81</v>
      </c>
      <c r="G2977" t="s">
        <v>5454</v>
      </c>
      <c r="H2977" t="s">
        <v>35</v>
      </c>
      <c r="I2977" t="s">
        <v>2933</v>
      </c>
      <c r="J2977" s="49" t="s">
        <v>5455</v>
      </c>
      <c r="K2977" t="s">
        <v>82</v>
      </c>
      <c r="L2977" t="s">
        <v>83</v>
      </c>
      <c r="M2977" s="50">
        <v>42648</v>
      </c>
      <c r="N2977" s="50">
        <v>42648</v>
      </c>
      <c r="O2977" s="51">
        <v>0.5</v>
      </c>
      <c r="P2977" s="51">
        <v>0</v>
      </c>
      <c r="Q2977">
        <v>100</v>
      </c>
      <c r="R2977" s="49" t="s">
        <v>5456</v>
      </c>
      <c r="S2977" s="49" t="s">
        <v>5455</v>
      </c>
      <c r="T2977" t="s">
        <v>84</v>
      </c>
      <c r="U2977" t="s">
        <v>27</v>
      </c>
      <c r="V2977" t="s">
        <v>85</v>
      </c>
      <c r="W2977" t="str">
        <f t="shared" ca="1" si="138"/>
        <v/>
      </c>
      <c r="X2977" t="str">
        <f t="shared" si="139"/>
        <v/>
      </c>
      <c r="Y2977" t="str">
        <f t="shared" ca="1" si="140"/>
        <v/>
      </c>
    </row>
    <row r="2978" spans="1:25" x14ac:dyDescent="0.25">
      <c r="A2978">
        <v>1389</v>
      </c>
      <c r="B2978" t="s">
        <v>102</v>
      </c>
      <c r="C2978" t="s">
        <v>79</v>
      </c>
      <c r="D2978" t="s">
        <v>93</v>
      </c>
      <c r="E2978" t="s">
        <v>22</v>
      </c>
      <c r="F2978" t="s">
        <v>81</v>
      </c>
      <c r="G2978" t="s">
        <v>5457</v>
      </c>
      <c r="H2978" t="s">
        <v>35</v>
      </c>
      <c r="I2978" t="s">
        <v>2933</v>
      </c>
      <c r="J2978" s="49" t="s">
        <v>5458</v>
      </c>
      <c r="K2978" t="s">
        <v>82</v>
      </c>
      <c r="L2978" t="s">
        <v>83</v>
      </c>
      <c r="M2978" s="50">
        <v>42648</v>
      </c>
      <c r="N2978" s="50">
        <v>42648</v>
      </c>
      <c r="O2978" s="51">
        <v>0.5</v>
      </c>
      <c r="P2978" s="51">
        <v>0</v>
      </c>
      <c r="Q2978">
        <v>100</v>
      </c>
      <c r="R2978" s="49" t="s">
        <v>5459</v>
      </c>
      <c r="S2978" s="49" t="s">
        <v>5458</v>
      </c>
      <c r="T2978" t="s">
        <v>84</v>
      </c>
      <c r="U2978" t="s">
        <v>27</v>
      </c>
      <c r="V2978" t="s">
        <v>85</v>
      </c>
      <c r="W2978" t="str">
        <f t="shared" ca="1" si="138"/>
        <v/>
      </c>
      <c r="X2978" t="str">
        <f t="shared" si="139"/>
        <v/>
      </c>
      <c r="Y2978" t="str">
        <f t="shared" ca="1" si="140"/>
        <v/>
      </c>
    </row>
    <row r="2979" spans="1:25" x14ac:dyDescent="0.25">
      <c r="A2979">
        <v>1390</v>
      </c>
      <c r="B2979" t="s">
        <v>102</v>
      </c>
      <c r="C2979" t="s">
        <v>79</v>
      </c>
      <c r="D2979" t="s">
        <v>93</v>
      </c>
      <c r="E2979" t="s">
        <v>22</v>
      </c>
      <c r="F2979" t="s">
        <v>81</v>
      </c>
      <c r="G2979" t="s">
        <v>5460</v>
      </c>
      <c r="H2979" t="s">
        <v>35</v>
      </c>
      <c r="I2979" t="s">
        <v>2933</v>
      </c>
      <c r="J2979" s="49" t="s">
        <v>5461</v>
      </c>
      <c r="K2979" t="s">
        <v>82</v>
      </c>
      <c r="L2979" t="s">
        <v>83</v>
      </c>
      <c r="M2979" s="50">
        <v>42648</v>
      </c>
      <c r="N2979" s="50">
        <v>42648</v>
      </c>
      <c r="O2979" s="51">
        <v>0.5</v>
      </c>
      <c r="P2979" s="51">
        <v>0</v>
      </c>
      <c r="Q2979">
        <v>100</v>
      </c>
      <c r="R2979" s="49" t="s">
        <v>5462</v>
      </c>
      <c r="S2979" s="49" t="s">
        <v>5461</v>
      </c>
      <c r="T2979" t="s">
        <v>84</v>
      </c>
      <c r="U2979" t="s">
        <v>27</v>
      </c>
      <c r="V2979" t="s">
        <v>85</v>
      </c>
      <c r="W2979" t="str">
        <f t="shared" ca="1" si="138"/>
        <v/>
      </c>
      <c r="X2979" t="str">
        <f t="shared" si="139"/>
        <v/>
      </c>
      <c r="Y2979" t="str">
        <f t="shared" ca="1" si="140"/>
        <v/>
      </c>
    </row>
    <row r="2980" spans="1:25" x14ac:dyDescent="0.25">
      <c r="A2980">
        <v>1391</v>
      </c>
      <c r="B2980" t="s">
        <v>102</v>
      </c>
      <c r="C2980" t="s">
        <v>79</v>
      </c>
      <c r="D2980" t="s">
        <v>93</v>
      </c>
      <c r="E2980" t="s">
        <v>22</v>
      </c>
      <c r="F2980" t="s">
        <v>81</v>
      </c>
      <c r="G2980" t="s">
        <v>5463</v>
      </c>
      <c r="H2980" t="s">
        <v>35</v>
      </c>
      <c r="I2980" t="s">
        <v>2933</v>
      </c>
      <c r="J2980" s="49" t="s">
        <v>5464</v>
      </c>
      <c r="K2980" t="s">
        <v>82</v>
      </c>
      <c r="L2980" t="s">
        <v>83</v>
      </c>
      <c r="M2980" s="50">
        <v>42648</v>
      </c>
      <c r="N2980" s="50">
        <v>42648</v>
      </c>
      <c r="O2980" s="51">
        <v>0.5</v>
      </c>
      <c r="P2980" s="51">
        <v>0</v>
      </c>
      <c r="Q2980">
        <v>100</v>
      </c>
      <c r="R2980" s="49" t="s">
        <v>5465</v>
      </c>
      <c r="S2980" s="49" t="s">
        <v>5464</v>
      </c>
      <c r="T2980" t="s">
        <v>84</v>
      </c>
      <c r="U2980" t="s">
        <v>27</v>
      </c>
      <c r="V2980" t="s">
        <v>85</v>
      </c>
      <c r="W2980" t="str">
        <f t="shared" ca="1" si="138"/>
        <v/>
      </c>
      <c r="X2980" t="str">
        <f t="shared" si="139"/>
        <v/>
      </c>
      <c r="Y2980" t="str">
        <f t="shared" ca="1" si="140"/>
        <v/>
      </c>
    </row>
    <row r="2981" spans="1:25" x14ac:dyDescent="0.25">
      <c r="A2981">
        <v>1392</v>
      </c>
      <c r="B2981" t="s">
        <v>102</v>
      </c>
      <c r="C2981" t="s">
        <v>79</v>
      </c>
      <c r="D2981" t="s">
        <v>93</v>
      </c>
      <c r="E2981" t="s">
        <v>22</v>
      </c>
      <c r="F2981" t="s">
        <v>81</v>
      </c>
      <c r="G2981" t="s">
        <v>5466</v>
      </c>
      <c r="H2981" t="s">
        <v>35</v>
      </c>
      <c r="I2981" t="s">
        <v>2933</v>
      </c>
      <c r="J2981" s="49" t="s">
        <v>5467</v>
      </c>
      <c r="K2981" t="s">
        <v>82</v>
      </c>
      <c r="L2981" t="s">
        <v>83</v>
      </c>
      <c r="M2981" s="50">
        <v>42648</v>
      </c>
      <c r="N2981" s="50">
        <v>42648</v>
      </c>
      <c r="O2981" s="51">
        <v>0.5</v>
      </c>
      <c r="P2981" s="51">
        <v>0</v>
      </c>
      <c r="Q2981">
        <v>100</v>
      </c>
      <c r="R2981" s="49" t="s">
        <v>5468</v>
      </c>
      <c r="S2981" s="49" t="s">
        <v>5467</v>
      </c>
      <c r="T2981" t="s">
        <v>84</v>
      </c>
      <c r="U2981" t="s">
        <v>27</v>
      </c>
      <c r="V2981" t="s">
        <v>85</v>
      </c>
      <c r="W2981" t="str">
        <f t="shared" ca="1" si="138"/>
        <v/>
      </c>
      <c r="X2981" t="str">
        <f t="shared" si="139"/>
        <v/>
      </c>
      <c r="Y2981" t="str">
        <f t="shared" ca="1" si="140"/>
        <v/>
      </c>
    </row>
    <row r="2982" spans="1:25" x14ac:dyDescent="0.25">
      <c r="A2982">
        <v>1393</v>
      </c>
      <c r="B2982" t="s">
        <v>102</v>
      </c>
      <c r="C2982" t="s">
        <v>79</v>
      </c>
      <c r="D2982" t="s">
        <v>93</v>
      </c>
      <c r="E2982" t="s">
        <v>22</v>
      </c>
      <c r="F2982" t="s">
        <v>81</v>
      </c>
      <c r="G2982" t="s">
        <v>5469</v>
      </c>
      <c r="H2982" t="s">
        <v>35</v>
      </c>
      <c r="I2982" t="s">
        <v>2933</v>
      </c>
      <c r="J2982" s="49" t="s">
        <v>5470</v>
      </c>
      <c r="K2982" t="s">
        <v>82</v>
      </c>
      <c r="L2982" t="s">
        <v>83</v>
      </c>
      <c r="M2982" s="50">
        <v>42648</v>
      </c>
      <c r="N2982" s="50">
        <v>42648</v>
      </c>
      <c r="O2982" s="51">
        <v>0.5</v>
      </c>
      <c r="P2982" s="51">
        <v>0</v>
      </c>
      <c r="Q2982">
        <v>100</v>
      </c>
      <c r="R2982" s="49" t="s">
        <v>5471</v>
      </c>
      <c r="S2982" s="49" t="s">
        <v>5470</v>
      </c>
      <c r="T2982" t="s">
        <v>84</v>
      </c>
      <c r="U2982" t="s">
        <v>27</v>
      </c>
      <c r="V2982" t="s">
        <v>85</v>
      </c>
      <c r="W2982" t="str">
        <f t="shared" ca="1" si="138"/>
        <v/>
      </c>
      <c r="X2982" t="str">
        <f t="shared" si="139"/>
        <v/>
      </c>
      <c r="Y2982" t="str">
        <f t="shared" ca="1" si="140"/>
        <v/>
      </c>
    </row>
    <row r="2983" spans="1:25" x14ac:dyDescent="0.25">
      <c r="A2983">
        <v>1394</v>
      </c>
      <c r="B2983" t="s">
        <v>102</v>
      </c>
      <c r="C2983" t="s">
        <v>79</v>
      </c>
      <c r="D2983" t="s">
        <v>93</v>
      </c>
      <c r="E2983" t="s">
        <v>22</v>
      </c>
      <c r="F2983" t="s">
        <v>81</v>
      </c>
      <c r="G2983" t="s">
        <v>5472</v>
      </c>
      <c r="H2983" t="s">
        <v>35</v>
      </c>
      <c r="I2983" t="s">
        <v>2933</v>
      </c>
      <c r="J2983" s="49" t="s">
        <v>5473</v>
      </c>
      <c r="K2983" t="s">
        <v>82</v>
      </c>
      <c r="L2983" t="s">
        <v>83</v>
      </c>
      <c r="M2983" s="50">
        <v>42648</v>
      </c>
      <c r="N2983" s="50">
        <v>42648</v>
      </c>
      <c r="O2983" s="51">
        <v>0.5</v>
      </c>
      <c r="P2983" s="51">
        <v>0</v>
      </c>
      <c r="Q2983">
        <v>100</v>
      </c>
      <c r="R2983" s="49" t="s">
        <v>5474</v>
      </c>
      <c r="S2983" s="49" t="s">
        <v>5473</v>
      </c>
      <c r="T2983" t="s">
        <v>84</v>
      </c>
      <c r="U2983" t="s">
        <v>27</v>
      </c>
      <c r="V2983" t="s">
        <v>85</v>
      </c>
      <c r="W2983" t="str">
        <f t="shared" ca="1" si="138"/>
        <v/>
      </c>
      <c r="X2983" t="str">
        <f t="shared" si="139"/>
        <v/>
      </c>
      <c r="Y2983" t="str">
        <f t="shared" ca="1" si="140"/>
        <v/>
      </c>
    </row>
    <row r="2984" spans="1:25" x14ac:dyDescent="0.25">
      <c r="A2984">
        <v>1395</v>
      </c>
      <c r="B2984" t="s">
        <v>102</v>
      </c>
      <c r="C2984" t="s">
        <v>79</v>
      </c>
      <c r="D2984" t="s">
        <v>93</v>
      </c>
      <c r="E2984" t="s">
        <v>22</v>
      </c>
      <c r="F2984" t="s">
        <v>81</v>
      </c>
      <c r="G2984" t="s">
        <v>5475</v>
      </c>
      <c r="H2984" t="s">
        <v>35</v>
      </c>
      <c r="I2984" t="s">
        <v>2933</v>
      </c>
      <c r="J2984" s="49" t="s">
        <v>5476</v>
      </c>
      <c r="K2984" t="s">
        <v>82</v>
      </c>
      <c r="L2984" t="s">
        <v>83</v>
      </c>
      <c r="M2984" s="50">
        <v>42648</v>
      </c>
      <c r="N2984" s="50">
        <v>42648</v>
      </c>
      <c r="O2984" s="51">
        <v>0.5</v>
      </c>
      <c r="P2984" s="51">
        <v>0</v>
      </c>
      <c r="Q2984">
        <v>100</v>
      </c>
      <c r="R2984" s="49" t="s">
        <v>5477</v>
      </c>
      <c r="S2984" s="49" t="s">
        <v>5476</v>
      </c>
      <c r="T2984" t="s">
        <v>84</v>
      </c>
      <c r="U2984" t="s">
        <v>27</v>
      </c>
      <c r="V2984" t="s">
        <v>85</v>
      </c>
      <c r="W2984" t="str">
        <f t="shared" ca="1" si="138"/>
        <v/>
      </c>
      <c r="X2984" t="str">
        <f t="shared" si="139"/>
        <v/>
      </c>
      <c r="Y2984" t="str">
        <f t="shared" ca="1" si="140"/>
        <v/>
      </c>
    </row>
    <row r="2985" spans="1:25" x14ac:dyDescent="0.25">
      <c r="A2985">
        <v>1396</v>
      </c>
      <c r="B2985" t="s">
        <v>102</v>
      </c>
      <c r="C2985" t="s">
        <v>79</v>
      </c>
      <c r="D2985" t="s">
        <v>93</v>
      </c>
      <c r="E2985" t="s">
        <v>22</v>
      </c>
      <c r="F2985" t="s">
        <v>81</v>
      </c>
      <c r="G2985" t="s">
        <v>5478</v>
      </c>
      <c r="H2985" t="s">
        <v>35</v>
      </c>
      <c r="I2985" t="s">
        <v>2933</v>
      </c>
      <c r="J2985" s="49" t="s">
        <v>5479</v>
      </c>
      <c r="K2985" t="s">
        <v>82</v>
      </c>
      <c r="L2985" t="s">
        <v>83</v>
      </c>
      <c r="M2985" s="50">
        <v>42648</v>
      </c>
      <c r="N2985" s="50">
        <v>42648</v>
      </c>
      <c r="O2985" s="51">
        <v>0.5</v>
      </c>
      <c r="P2985" s="51">
        <v>0</v>
      </c>
      <c r="Q2985">
        <v>100</v>
      </c>
      <c r="R2985" s="49" t="s">
        <v>5480</v>
      </c>
      <c r="S2985" s="49" t="s">
        <v>5479</v>
      </c>
      <c r="T2985" t="s">
        <v>84</v>
      </c>
      <c r="U2985" t="s">
        <v>27</v>
      </c>
      <c r="V2985" t="s">
        <v>85</v>
      </c>
      <c r="W2985" t="str">
        <f t="shared" ca="1" si="138"/>
        <v/>
      </c>
      <c r="X2985" t="str">
        <f t="shared" si="139"/>
        <v/>
      </c>
      <c r="Y2985" t="str">
        <f t="shared" ca="1" si="140"/>
        <v/>
      </c>
    </row>
    <row r="2986" spans="1:25" x14ac:dyDescent="0.25">
      <c r="A2986">
        <v>1397</v>
      </c>
      <c r="B2986" t="s">
        <v>102</v>
      </c>
      <c r="C2986" t="s">
        <v>79</v>
      </c>
      <c r="D2986" t="s">
        <v>93</v>
      </c>
      <c r="E2986" t="s">
        <v>22</v>
      </c>
      <c r="F2986" t="s">
        <v>81</v>
      </c>
      <c r="G2986" t="s">
        <v>5481</v>
      </c>
      <c r="H2986" t="s">
        <v>35</v>
      </c>
      <c r="I2986" t="s">
        <v>2933</v>
      </c>
      <c r="J2986" s="49" t="s">
        <v>5482</v>
      </c>
      <c r="K2986" t="s">
        <v>82</v>
      </c>
      <c r="L2986" t="s">
        <v>83</v>
      </c>
      <c r="M2986" s="50">
        <v>42648</v>
      </c>
      <c r="N2986" s="50">
        <v>42648</v>
      </c>
      <c r="O2986" s="51">
        <v>0.5</v>
      </c>
      <c r="P2986" s="51">
        <v>0</v>
      </c>
      <c r="Q2986">
        <v>100</v>
      </c>
      <c r="R2986" s="49" t="s">
        <v>5483</v>
      </c>
      <c r="S2986" s="49" t="s">
        <v>5482</v>
      </c>
      <c r="T2986" t="s">
        <v>84</v>
      </c>
      <c r="U2986" t="s">
        <v>27</v>
      </c>
      <c r="V2986" t="s">
        <v>85</v>
      </c>
      <c r="W2986" t="str">
        <f t="shared" ca="1" si="138"/>
        <v/>
      </c>
      <c r="X2986" t="str">
        <f t="shared" si="139"/>
        <v/>
      </c>
      <c r="Y2986" t="str">
        <f t="shared" ca="1" si="140"/>
        <v/>
      </c>
    </row>
    <row r="2987" spans="1:25" x14ac:dyDescent="0.25">
      <c r="A2987">
        <v>1398</v>
      </c>
      <c r="B2987" t="s">
        <v>102</v>
      </c>
      <c r="C2987" t="s">
        <v>79</v>
      </c>
      <c r="D2987" t="s">
        <v>93</v>
      </c>
      <c r="E2987" t="s">
        <v>22</v>
      </c>
      <c r="F2987" t="s">
        <v>81</v>
      </c>
      <c r="G2987" t="s">
        <v>5484</v>
      </c>
      <c r="H2987" t="s">
        <v>35</v>
      </c>
      <c r="I2987" t="s">
        <v>2933</v>
      </c>
      <c r="J2987" s="49" t="s">
        <v>5485</v>
      </c>
      <c r="K2987" t="s">
        <v>82</v>
      </c>
      <c r="L2987" t="s">
        <v>83</v>
      </c>
      <c r="M2987" s="50">
        <v>42648</v>
      </c>
      <c r="N2987" s="50">
        <v>42648</v>
      </c>
      <c r="O2987" s="51">
        <v>0.5</v>
      </c>
      <c r="P2987" s="51">
        <v>0</v>
      </c>
      <c r="Q2987">
        <v>100</v>
      </c>
      <c r="R2987" s="49" t="s">
        <v>5486</v>
      </c>
      <c r="S2987" s="49" t="s">
        <v>5485</v>
      </c>
      <c r="T2987" t="s">
        <v>84</v>
      </c>
      <c r="U2987" t="s">
        <v>27</v>
      </c>
      <c r="V2987" t="s">
        <v>85</v>
      </c>
      <c r="W2987" t="str">
        <f t="shared" ca="1" si="138"/>
        <v/>
      </c>
      <c r="X2987" t="str">
        <f t="shared" si="139"/>
        <v/>
      </c>
      <c r="Y2987" t="str">
        <f t="shared" ca="1" si="140"/>
        <v/>
      </c>
    </row>
    <row r="2988" spans="1:25" x14ac:dyDescent="0.25">
      <c r="A2988">
        <v>1399</v>
      </c>
      <c r="B2988" t="s">
        <v>102</v>
      </c>
      <c r="C2988" t="s">
        <v>79</v>
      </c>
      <c r="D2988" t="s">
        <v>93</v>
      </c>
      <c r="E2988" t="s">
        <v>22</v>
      </c>
      <c r="F2988" t="s">
        <v>81</v>
      </c>
      <c r="G2988" t="s">
        <v>5487</v>
      </c>
      <c r="H2988" t="s">
        <v>35</v>
      </c>
      <c r="I2988" t="s">
        <v>2933</v>
      </c>
      <c r="J2988" s="49" t="s">
        <v>5488</v>
      </c>
      <c r="K2988" t="s">
        <v>82</v>
      </c>
      <c r="L2988" t="s">
        <v>83</v>
      </c>
      <c r="M2988" s="50">
        <v>42648</v>
      </c>
      <c r="N2988" s="50">
        <v>42648</v>
      </c>
      <c r="O2988" s="51">
        <v>0.5</v>
      </c>
      <c r="P2988" s="51">
        <v>0</v>
      </c>
      <c r="Q2988">
        <v>100</v>
      </c>
      <c r="R2988" s="49" t="s">
        <v>5489</v>
      </c>
      <c r="S2988" s="49" t="s">
        <v>5488</v>
      </c>
      <c r="T2988" t="s">
        <v>84</v>
      </c>
      <c r="U2988" t="s">
        <v>27</v>
      </c>
      <c r="V2988" t="s">
        <v>85</v>
      </c>
      <c r="W2988" t="str">
        <f t="shared" ca="1" si="138"/>
        <v/>
      </c>
      <c r="X2988" t="str">
        <f t="shared" si="139"/>
        <v/>
      </c>
      <c r="Y2988" t="str">
        <f t="shared" ca="1" si="140"/>
        <v/>
      </c>
    </row>
    <row r="2989" spans="1:25" x14ac:dyDescent="0.25">
      <c r="A2989">
        <v>1400</v>
      </c>
      <c r="B2989" t="s">
        <v>102</v>
      </c>
      <c r="C2989" t="s">
        <v>79</v>
      </c>
      <c r="D2989" t="s">
        <v>93</v>
      </c>
      <c r="E2989" t="s">
        <v>22</v>
      </c>
      <c r="F2989" t="s">
        <v>81</v>
      </c>
      <c r="G2989" t="s">
        <v>5490</v>
      </c>
      <c r="H2989" t="s">
        <v>35</v>
      </c>
      <c r="I2989" t="s">
        <v>2933</v>
      </c>
      <c r="J2989" s="49" t="s">
        <v>5491</v>
      </c>
      <c r="K2989" t="s">
        <v>82</v>
      </c>
      <c r="L2989" t="s">
        <v>83</v>
      </c>
      <c r="M2989" s="50">
        <v>42648</v>
      </c>
      <c r="N2989" s="50">
        <v>42648</v>
      </c>
      <c r="O2989" s="51">
        <v>0.5</v>
      </c>
      <c r="P2989" s="51">
        <v>0</v>
      </c>
      <c r="Q2989">
        <v>100</v>
      </c>
      <c r="R2989" s="49" t="s">
        <v>5492</v>
      </c>
      <c r="S2989" s="49" t="s">
        <v>5491</v>
      </c>
      <c r="T2989" t="s">
        <v>84</v>
      </c>
      <c r="U2989" t="s">
        <v>27</v>
      </c>
      <c r="V2989" t="s">
        <v>85</v>
      </c>
      <c r="W2989" t="str">
        <f t="shared" ca="1" si="138"/>
        <v/>
      </c>
      <c r="X2989" t="str">
        <f t="shared" si="139"/>
        <v/>
      </c>
      <c r="Y2989" t="str">
        <f t="shared" ca="1" si="140"/>
        <v/>
      </c>
    </row>
    <row r="2990" spans="1:25" x14ac:dyDescent="0.25">
      <c r="A2990">
        <v>1401</v>
      </c>
      <c r="B2990" t="s">
        <v>102</v>
      </c>
      <c r="C2990" t="s">
        <v>79</v>
      </c>
      <c r="D2990" t="s">
        <v>93</v>
      </c>
      <c r="E2990" t="s">
        <v>22</v>
      </c>
      <c r="F2990" t="s">
        <v>81</v>
      </c>
      <c r="G2990" t="s">
        <v>5493</v>
      </c>
      <c r="H2990" t="s">
        <v>35</v>
      </c>
      <c r="I2990" t="s">
        <v>2933</v>
      </c>
      <c r="J2990" s="49" t="s">
        <v>5494</v>
      </c>
      <c r="K2990" t="s">
        <v>82</v>
      </c>
      <c r="L2990" t="s">
        <v>83</v>
      </c>
      <c r="M2990" s="50">
        <v>42648</v>
      </c>
      <c r="N2990" s="50">
        <v>42648</v>
      </c>
      <c r="O2990" s="51">
        <v>0.5</v>
      </c>
      <c r="P2990" s="51">
        <v>0</v>
      </c>
      <c r="Q2990">
        <v>100</v>
      </c>
      <c r="R2990" s="49" t="s">
        <v>5495</v>
      </c>
      <c r="S2990" s="49" t="s">
        <v>5494</v>
      </c>
      <c r="T2990" t="s">
        <v>84</v>
      </c>
      <c r="U2990" t="s">
        <v>27</v>
      </c>
      <c r="V2990" t="s">
        <v>85</v>
      </c>
      <c r="W2990" t="str">
        <f t="shared" ca="1" si="138"/>
        <v/>
      </c>
      <c r="X2990" t="str">
        <f t="shared" si="139"/>
        <v/>
      </c>
      <c r="Y2990" t="str">
        <f t="shared" ca="1" si="140"/>
        <v/>
      </c>
    </row>
    <row r="2991" spans="1:25" x14ac:dyDescent="0.25">
      <c r="A2991">
        <v>1402</v>
      </c>
      <c r="B2991" t="s">
        <v>102</v>
      </c>
      <c r="C2991" t="s">
        <v>79</v>
      </c>
      <c r="D2991" t="s">
        <v>93</v>
      </c>
      <c r="E2991" t="s">
        <v>22</v>
      </c>
      <c r="F2991" t="s">
        <v>81</v>
      </c>
      <c r="G2991" t="s">
        <v>5496</v>
      </c>
      <c r="H2991" t="s">
        <v>35</v>
      </c>
      <c r="I2991" t="s">
        <v>2933</v>
      </c>
      <c r="J2991" s="49" t="s">
        <v>5497</v>
      </c>
      <c r="K2991" t="s">
        <v>82</v>
      </c>
      <c r="L2991" t="s">
        <v>83</v>
      </c>
      <c r="M2991" s="50">
        <v>42648</v>
      </c>
      <c r="N2991" s="50">
        <v>42648</v>
      </c>
      <c r="O2991" s="51">
        <v>0.5</v>
      </c>
      <c r="P2991" s="51">
        <v>0</v>
      </c>
      <c r="Q2991">
        <v>100</v>
      </c>
      <c r="R2991" s="49" t="s">
        <v>5498</v>
      </c>
      <c r="S2991" s="49" t="s">
        <v>5497</v>
      </c>
      <c r="T2991" t="s">
        <v>84</v>
      </c>
      <c r="U2991" t="s">
        <v>27</v>
      </c>
      <c r="V2991" t="s">
        <v>85</v>
      </c>
      <c r="W2991" t="str">
        <f t="shared" ca="1" si="138"/>
        <v/>
      </c>
      <c r="X2991" t="str">
        <f t="shared" si="139"/>
        <v/>
      </c>
      <c r="Y2991" t="str">
        <f t="shared" ca="1" si="140"/>
        <v/>
      </c>
    </row>
    <row r="2992" spans="1:25" x14ac:dyDescent="0.25">
      <c r="A2992">
        <v>1403</v>
      </c>
      <c r="B2992" t="s">
        <v>102</v>
      </c>
      <c r="C2992" t="s">
        <v>79</v>
      </c>
      <c r="D2992" t="s">
        <v>93</v>
      </c>
      <c r="E2992" t="s">
        <v>22</v>
      </c>
      <c r="F2992" t="s">
        <v>81</v>
      </c>
      <c r="G2992" t="s">
        <v>5499</v>
      </c>
      <c r="H2992" t="s">
        <v>35</v>
      </c>
      <c r="I2992" t="s">
        <v>2933</v>
      </c>
      <c r="J2992" s="49" t="s">
        <v>5500</v>
      </c>
      <c r="K2992" t="s">
        <v>82</v>
      </c>
      <c r="L2992" t="s">
        <v>83</v>
      </c>
      <c r="M2992" s="50">
        <v>42648</v>
      </c>
      <c r="N2992" s="50">
        <v>42648</v>
      </c>
      <c r="O2992" s="51">
        <v>0.5</v>
      </c>
      <c r="P2992" s="51">
        <v>0</v>
      </c>
      <c r="Q2992">
        <v>100</v>
      </c>
      <c r="R2992" s="49" t="s">
        <v>5501</v>
      </c>
      <c r="S2992" s="49" t="s">
        <v>5500</v>
      </c>
      <c r="T2992" t="s">
        <v>84</v>
      </c>
      <c r="U2992" t="s">
        <v>27</v>
      </c>
      <c r="V2992" t="s">
        <v>85</v>
      </c>
      <c r="W2992" t="str">
        <f t="shared" ca="1" si="138"/>
        <v/>
      </c>
      <c r="X2992" t="str">
        <f t="shared" si="139"/>
        <v/>
      </c>
      <c r="Y2992" t="str">
        <f t="shared" ca="1" si="140"/>
        <v/>
      </c>
    </row>
    <row r="2993" spans="1:25" x14ac:dyDescent="0.25">
      <c r="A2993">
        <v>1404</v>
      </c>
      <c r="B2993" t="s">
        <v>102</v>
      </c>
      <c r="C2993" t="s">
        <v>79</v>
      </c>
      <c r="D2993" t="s">
        <v>93</v>
      </c>
      <c r="E2993" t="s">
        <v>22</v>
      </c>
      <c r="F2993" t="s">
        <v>81</v>
      </c>
      <c r="G2993" t="s">
        <v>5502</v>
      </c>
      <c r="H2993" t="s">
        <v>35</v>
      </c>
      <c r="I2993" t="s">
        <v>2933</v>
      </c>
      <c r="J2993" s="49" t="s">
        <v>5503</v>
      </c>
      <c r="K2993" t="s">
        <v>82</v>
      </c>
      <c r="L2993" t="s">
        <v>83</v>
      </c>
      <c r="M2993" s="50">
        <v>42649</v>
      </c>
      <c r="N2993" s="50">
        <v>42649</v>
      </c>
      <c r="O2993" s="51">
        <v>0.5</v>
      </c>
      <c r="P2993" s="51">
        <v>0</v>
      </c>
      <c r="Q2993">
        <v>100</v>
      </c>
      <c r="R2993" s="49" t="s">
        <v>5504</v>
      </c>
      <c r="S2993" s="49" t="s">
        <v>5503</v>
      </c>
      <c r="T2993" t="s">
        <v>84</v>
      </c>
      <c r="U2993" t="s">
        <v>27</v>
      </c>
      <c r="V2993" t="s">
        <v>85</v>
      </c>
      <c r="W2993" t="str">
        <f t="shared" ca="1" si="138"/>
        <v/>
      </c>
      <c r="X2993" t="str">
        <f t="shared" si="139"/>
        <v/>
      </c>
      <c r="Y2993" t="str">
        <f t="shared" ca="1" si="140"/>
        <v/>
      </c>
    </row>
    <row r="2994" spans="1:25" x14ac:dyDescent="0.25">
      <c r="A2994">
        <v>1405</v>
      </c>
      <c r="B2994" t="s">
        <v>102</v>
      </c>
      <c r="C2994" t="s">
        <v>79</v>
      </c>
      <c r="D2994" t="s">
        <v>93</v>
      </c>
      <c r="E2994" t="s">
        <v>22</v>
      </c>
      <c r="F2994" t="s">
        <v>81</v>
      </c>
      <c r="G2994" t="s">
        <v>5505</v>
      </c>
      <c r="H2994" t="s">
        <v>35</v>
      </c>
      <c r="I2994" t="s">
        <v>2933</v>
      </c>
      <c r="J2994" s="49" t="s">
        <v>5506</v>
      </c>
      <c r="K2994" t="s">
        <v>82</v>
      </c>
      <c r="L2994" t="s">
        <v>83</v>
      </c>
      <c r="M2994" s="50">
        <v>42649</v>
      </c>
      <c r="N2994" s="50">
        <v>42649</v>
      </c>
      <c r="O2994" s="51">
        <v>0.5</v>
      </c>
      <c r="P2994" s="51">
        <v>0</v>
      </c>
      <c r="Q2994">
        <v>100</v>
      </c>
      <c r="R2994" s="49" t="s">
        <v>5507</v>
      </c>
      <c r="S2994" s="49" t="s">
        <v>5506</v>
      </c>
      <c r="T2994" t="s">
        <v>84</v>
      </c>
      <c r="U2994" t="s">
        <v>27</v>
      </c>
      <c r="V2994" t="s">
        <v>85</v>
      </c>
      <c r="W2994" t="str">
        <f t="shared" ca="1" si="138"/>
        <v/>
      </c>
      <c r="X2994" t="str">
        <f t="shared" si="139"/>
        <v/>
      </c>
      <c r="Y2994" t="str">
        <f t="shared" ca="1" si="140"/>
        <v/>
      </c>
    </row>
    <row r="2995" spans="1:25" x14ac:dyDescent="0.25">
      <c r="A2995">
        <v>1406</v>
      </c>
      <c r="B2995" t="s">
        <v>102</v>
      </c>
      <c r="C2995" t="s">
        <v>79</v>
      </c>
      <c r="D2995" t="s">
        <v>93</v>
      </c>
      <c r="E2995" t="s">
        <v>22</v>
      </c>
      <c r="F2995" t="s">
        <v>81</v>
      </c>
      <c r="G2995" t="s">
        <v>5508</v>
      </c>
      <c r="H2995" t="s">
        <v>35</v>
      </c>
      <c r="I2995" t="s">
        <v>2933</v>
      </c>
      <c r="J2995" s="49" t="s">
        <v>5509</v>
      </c>
      <c r="K2995" t="s">
        <v>82</v>
      </c>
      <c r="L2995" t="s">
        <v>83</v>
      </c>
      <c r="M2995" s="50">
        <v>42649</v>
      </c>
      <c r="N2995" s="50">
        <v>42649</v>
      </c>
      <c r="O2995" s="51">
        <v>0.5</v>
      </c>
      <c r="P2995" s="51">
        <v>0</v>
      </c>
      <c r="Q2995">
        <v>100</v>
      </c>
      <c r="R2995" s="49" t="s">
        <v>5510</v>
      </c>
      <c r="S2995" s="49" t="s">
        <v>5509</v>
      </c>
      <c r="T2995" t="s">
        <v>84</v>
      </c>
      <c r="U2995" t="s">
        <v>27</v>
      </c>
      <c r="V2995" t="s">
        <v>85</v>
      </c>
      <c r="W2995" t="str">
        <f t="shared" ca="1" si="138"/>
        <v/>
      </c>
      <c r="X2995" t="str">
        <f t="shared" si="139"/>
        <v/>
      </c>
      <c r="Y2995" t="str">
        <f t="shared" ca="1" si="140"/>
        <v/>
      </c>
    </row>
    <row r="2996" spans="1:25" x14ac:dyDescent="0.25">
      <c r="A2996">
        <v>1407</v>
      </c>
      <c r="B2996" t="s">
        <v>102</v>
      </c>
      <c r="C2996" t="s">
        <v>79</v>
      </c>
      <c r="D2996" t="s">
        <v>93</v>
      </c>
      <c r="E2996" t="s">
        <v>22</v>
      </c>
      <c r="F2996" t="s">
        <v>81</v>
      </c>
      <c r="G2996" t="s">
        <v>5511</v>
      </c>
      <c r="H2996" t="s">
        <v>35</v>
      </c>
      <c r="I2996" t="s">
        <v>2933</v>
      </c>
      <c r="J2996" s="49" t="s">
        <v>5512</v>
      </c>
      <c r="K2996" t="s">
        <v>82</v>
      </c>
      <c r="L2996" t="s">
        <v>83</v>
      </c>
      <c r="M2996" s="50">
        <v>42649</v>
      </c>
      <c r="N2996" s="50">
        <v>42649</v>
      </c>
      <c r="O2996" s="51">
        <v>0.5</v>
      </c>
      <c r="P2996" s="51">
        <v>0</v>
      </c>
      <c r="Q2996">
        <v>100</v>
      </c>
      <c r="R2996" s="49" t="s">
        <v>5513</v>
      </c>
      <c r="S2996" s="49" t="s">
        <v>5512</v>
      </c>
      <c r="T2996" t="s">
        <v>84</v>
      </c>
      <c r="U2996" t="s">
        <v>27</v>
      </c>
      <c r="V2996" t="s">
        <v>85</v>
      </c>
      <c r="W2996" t="str">
        <f t="shared" ca="1" si="138"/>
        <v/>
      </c>
      <c r="X2996" t="str">
        <f t="shared" si="139"/>
        <v/>
      </c>
      <c r="Y2996" t="str">
        <f t="shared" ca="1" si="140"/>
        <v/>
      </c>
    </row>
    <row r="2997" spans="1:25" x14ac:dyDescent="0.25">
      <c r="A2997">
        <v>1408</v>
      </c>
      <c r="B2997" t="s">
        <v>102</v>
      </c>
      <c r="C2997" t="s">
        <v>79</v>
      </c>
      <c r="D2997" t="s">
        <v>93</v>
      </c>
      <c r="E2997" t="s">
        <v>22</v>
      </c>
      <c r="F2997" t="s">
        <v>81</v>
      </c>
      <c r="G2997" t="s">
        <v>5514</v>
      </c>
      <c r="H2997" t="s">
        <v>35</v>
      </c>
      <c r="I2997" t="s">
        <v>2933</v>
      </c>
      <c r="J2997" s="49" t="s">
        <v>5515</v>
      </c>
      <c r="K2997" t="s">
        <v>82</v>
      </c>
      <c r="L2997" t="s">
        <v>83</v>
      </c>
      <c r="M2997" s="50">
        <v>42649</v>
      </c>
      <c r="N2997" s="50">
        <v>42649</v>
      </c>
      <c r="O2997" s="51">
        <v>0.5</v>
      </c>
      <c r="P2997" s="51">
        <v>0</v>
      </c>
      <c r="Q2997">
        <v>100</v>
      </c>
      <c r="R2997" s="49" t="s">
        <v>5516</v>
      </c>
      <c r="S2997" s="49" t="s">
        <v>5515</v>
      </c>
      <c r="T2997" t="s">
        <v>84</v>
      </c>
      <c r="U2997" t="s">
        <v>27</v>
      </c>
      <c r="V2997" t="s">
        <v>85</v>
      </c>
      <c r="W2997" t="str">
        <f t="shared" ca="1" si="138"/>
        <v/>
      </c>
      <c r="X2997" t="str">
        <f t="shared" si="139"/>
        <v/>
      </c>
      <c r="Y2997" t="str">
        <f t="shared" ca="1" si="140"/>
        <v/>
      </c>
    </row>
    <row r="2998" spans="1:25" x14ac:dyDescent="0.25">
      <c r="A2998">
        <v>1409</v>
      </c>
      <c r="B2998" t="s">
        <v>102</v>
      </c>
      <c r="C2998" t="s">
        <v>79</v>
      </c>
      <c r="D2998" t="s">
        <v>93</v>
      </c>
      <c r="E2998" t="s">
        <v>22</v>
      </c>
      <c r="F2998" t="s">
        <v>81</v>
      </c>
      <c r="G2998" t="s">
        <v>5517</v>
      </c>
      <c r="H2998" t="s">
        <v>35</v>
      </c>
      <c r="I2998" t="s">
        <v>2933</v>
      </c>
      <c r="J2998" s="49" t="s">
        <v>5518</v>
      </c>
      <c r="K2998" t="s">
        <v>82</v>
      </c>
      <c r="L2998" t="s">
        <v>83</v>
      </c>
      <c r="M2998" s="50">
        <v>42649</v>
      </c>
      <c r="N2998" s="50">
        <v>42649</v>
      </c>
      <c r="O2998" s="51">
        <v>0.5</v>
      </c>
      <c r="P2998" s="51">
        <v>0</v>
      </c>
      <c r="Q2998">
        <v>100</v>
      </c>
      <c r="R2998" s="49" t="s">
        <v>5519</v>
      </c>
      <c r="S2998" s="49" t="s">
        <v>5518</v>
      </c>
      <c r="T2998" t="s">
        <v>84</v>
      </c>
      <c r="U2998" t="s">
        <v>27</v>
      </c>
      <c r="V2998" t="s">
        <v>85</v>
      </c>
      <c r="W2998" t="str">
        <f t="shared" ca="1" si="138"/>
        <v/>
      </c>
      <c r="X2998" t="str">
        <f t="shared" si="139"/>
        <v/>
      </c>
      <c r="Y2998" t="str">
        <f t="shared" ca="1" si="140"/>
        <v/>
      </c>
    </row>
    <row r="2999" spans="1:25" x14ac:dyDescent="0.25">
      <c r="A2999">
        <v>1410</v>
      </c>
      <c r="B2999" t="s">
        <v>102</v>
      </c>
      <c r="C2999" t="s">
        <v>79</v>
      </c>
      <c r="D2999" t="s">
        <v>93</v>
      </c>
      <c r="E2999" t="s">
        <v>22</v>
      </c>
      <c r="F2999" t="s">
        <v>81</v>
      </c>
      <c r="G2999" t="s">
        <v>5520</v>
      </c>
      <c r="H2999" t="s">
        <v>35</v>
      </c>
      <c r="I2999" t="s">
        <v>2933</v>
      </c>
      <c r="J2999" s="49" t="s">
        <v>5521</v>
      </c>
      <c r="K2999" t="s">
        <v>82</v>
      </c>
      <c r="L2999" t="s">
        <v>83</v>
      </c>
      <c r="M2999" s="50">
        <v>42649</v>
      </c>
      <c r="N2999" s="50">
        <v>42649</v>
      </c>
      <c r="O2999" s="51">
        <v>0.5</v>
      </c>
      <c r="P2999" s="51">
        <v>0</v>
      </c>
      <c r="Q2999">
        <v>100</v>
      </c>
      <c r="R2999" s="49" t="s">
        <v>5522</v>
      </c>
      <c r="S2999" s="49" t="s">
        <v>5521</v>
      </c>
      <c r="T2999" t="s">
        <v>84</v>
      </c>
      <c r="U2999" t="s">
        <v>27</v>
      </c>
      <c r="V2999" t="s">
        <v>85</v>
      </c>
      <c r="W2999" t="str">
        <f t="shared" ca="1" si="138"/>
        <v/>
      </c>
      <c r="X2999" t="str">
        <f t="shared" si="139"/>
        <v/>
      </c>
      <c r="Y2999" t="str">
        <f t="shared" ca="1" si="140"/>
        <v/>
      </c>
    </row>
    <row r="3000" spans="1:25" x14ac:dyDescent="0.25">
      <c r="A3000">
        <v>1411</v>
      </c>
      <c r="B3000" t="s">
        <v>102</v>
      </c>
      <c r="C3000" t="s">
        <v>79</v>
      </c>
      <c r="D3000" t="s">
        <v>93</v>
      </c>
      <c r="E3000" t="s">
        <v>22</v>
      </c>
      <c r="F3000" t="s">
        <v>81</v>
      </c>
      <c r="G3000" t="s">
        <v>5523</v>
      </c>
      <c r="H3000" t="s">
        <v>35</v>
      </c>
      <c r="I3000" t="s">
        <v>2933</v>
      </c>
      <c r="J3000" s="49" t="s">
        <v>5524</v>
      </c>
      <c r="K3000" t="s">
        <v>82</v>
      </c>
      <c r="L3000" t="s">
        <v>83</v>
      </c>
      <c r="M3000" s="50">
        <v>42649</v>
      </c>
      <c r="N3000" s="50">
        <v>42649</v>
      </c>
      <c r="O3000" s="51">
        <v>0.5</v>
      </c>
      <c r="P3000" s="51">
        <v>0</v>
      </c>
      <c r="Q3000">
        <v>100</v>
      </c>
      <c r="R3000" s="49" t="s">
        <v>5525</v>
      </c>
      <c r="S3000" s="49" t="s">
        <v>5524</v>
      </c>
      <c r="T3000" t="s">
        <v>84</v>
      </c>
      <c r="U3000" t="s">
        <v>27</v>
      </c>
      <c r="V3000" t="s">
        <v>85</v>
      </c>
      <c r="W3000" t="str">
        <f t="shared" ca="1" si="138"/>
        <v/>
      </c>
      <c r="X3000" t="str">
        <f t="shared" si="139"/>
        <v/>
      </c>
      <c r="Y3000" t="str">
        <f t="shared" ca="1" si="140"/>
        <v/>
      </c>
    </row>
    <row r="3001" spans="1:25" x14ac:dyDescent="0.25">
      <c r="A3001">
        <v>1412</v>
      </c>
      <c r="B3001" t="s">
        <v>102</v>
      </c>
      <c r="C3001" t="s">
        <v>79</v>
      </c>
      <c r="D3001" t="s">
        <v>93</v>
      </c>
      <c r="E3001" t="s">
        <v>22</v>
      </c>
      <c r="F3001" t="s">
        <v>81</v>
      </c>
      <c r="G3001" t="s">
        <v>5526</v>
      </c>
      <c r="H3001" t="s">
        <v>35</v>
      </c>
      <c r="I3001" t="s">
        <v>2933</v>
      </c>
      <c r="J3001" s="49" t="s">
        <v>5527</v>
      </c>
      <c r="K3001" t="s">
        <v>82</v>
      </c>
      <c r="L3001" t="s">
        <v>83</v>
      </c>
      <c r="M3001" s="50">
        <v>42649</v>
      </c>
      <c r="N3001" s="50">
        <v>42649</v>
      </c>
      <c r="O3001" s="51">
        <v>0.5</v>
      </c>
      <c r="P3001" s="51">
        <v>0</v>
      </c>
      <c r="Q3001">
        <v>100</v>
      </c>
      <c r="R3001" s="49" t="s">
        <v>5528</v>
      </c>
      <c r="S3001" s="49" t="s">
        <v>5527</v>
      </c>
      <c r="T3001" t="s">
        <v>84</v>
      </c>
      <c r="U3001" t="s">
        <v>27</v>
      </c>
      <c r="V3001" t="s">
        <v>85</v>
      </c>
      <c r="W3001" t="str">
        <f t="shared" ca="1" si="138"/>
        <v/>
      </c>
      <c r="X3001" t="str">
        <f t="shared" si="139"/>
        <v/>
      </c>
      <c r="Y3001" t="str">
        <f t="shared" ca="1" si="140"/>
        <v/>
      </c>
    </row>
    <row r="3002" spans="1:25" x14ac:dyDescent="0.25">
      <c r="A3002">
        <v>1413</v>
      </c>
      <c r="B3002" t="s">
        <v>102</v>
      </c>
      <c r="C3002" t="s">
        <v>79</v>
      </c>
      <c r="D3002" t="s">
        <v>93</v>
      </c>
      <c r="E3002" t="s">
        <v>22</v>
      </c>
      <c r="F3002" t="s">
        <v>81</v>
      </c>
      <c r="G3002" t="s">
        <v>5529</v>
      </c>
      <c r="H3002" t="s">
        <v>35</v>
      </c>
      <c r="I3002" t="s">
        <v>2933</v>
      </c>
      <c r="J3002" s="49" t="s">
        <v>5530</v>
      </c>
      <c r="K3002" t="s">
        <v>82</v>
      </c>
      <c r="L3002" t="s">
        <v>83</v>
      </c>
      <c r="M3002" s="50">
        <v>42649</v>
      </c>
      <c r="N3002" s="50">
        <v>42649</v>
      </c>
      <c r="O3002" s="51">
        <v>0.5</v>
      </c>
      <c r="P3002" s="51">
        <v>0</v>
      </c>
      <c r="Q3002">
        <v>100</v>
      </c>
      <c r="R3002" s="49" t="s">
        <v>5531</v>
      </c>
      <c r="S3002" s="49" t="s">
        <v>5530</v>
      </c>
      <c r="T3002" t="s">
        <v>84</v>
      </c>
      <c r="U3002" t="s">
        <v>27</v>
      </c>
      <c r="V3002" t="s">
        <v>85</v>
      </c>
      <c r="W3002" t="str">
        <f t="shared" ca="1" si="138"/>
        <v/>
      </c>
      <c r="X3002" t="str">
        <f t="shared" si="139"/>
        <v/>
      </c>
      <c r="Y3002" t="str">
        <f t="shared" ca="1" si="140"/>
        <v/>
      </c>
    </row>
    <row r="3003" spans="1:25" x14ac:dyDescent="0.25">
      <c r="A3003">
        <v>1414</v>
      </c>
      <c r="B3003" t="s">
        <v>102</v>
      </c>
      <c r="C3003" t="s">
        <v>79</v>
      </c>
      <c r="D3003" t="s">
        <v>93</v>
      </c>
      <c r="E3003" t="s">
        <v>22</v>
      </c>
      <c r="F3003" t="s">
        <v>81</v>
      </c>
      <c r="G3003" t="s">
        <v>5532</v>
      </c>
      <c r="H3003" t="s">
        <v>35</v>
      </c>
      <c r="I3003" t="s">
        <v>2933</v>
      </c>
      <c r="J3003" s="49" t="s">
        <v>5533</v>
      </c>
      <c r="K3003" t="s">
        <v>82</v>
      </c>
      <c r="L3003" t="s">
        <v>83</v>
      </c>
      <c r="M3003" s="50">
        <v>42649</v>
      </c>
      <c r="N3003" s="50">
        <v>42649</v>
      </c>
      <c r="O3003" s="51">
        <v>0.5</v>
      </c>
      <c r="P3003" s="51">
        <v>0</v>
      </c>
      <c r="Q3003">
        <v>100</v>
      </c>
      <c r="R3003" s="49" t="s">
        <v>5534</v>
      </c>
      <c r="S3003" s="49" t="s">
        <v>5533</v>
      </c>
      <c r="T3003" t="s">
        <v>84</v>
      </c>
      <c r="U3003" t="s">
        <v>27</v>
      </c>
      <c r="V3003" t="s">
        <v>85</v>
      </c>
      <c r="W3003" t="str">
        <f t="shared" ca="1" si="138"/>
        <v/>
      </c>
      <c r="X3003" t="str">
        <f t="shared" si="139"/>
        <v/>
      </c>
      <c r="Y3003" t="str">
        <f t="shared" ca="1" si="140"/>
        <v/>
      </c>
    </row>
    <row r="3004" spans="1:25" x14ac:dyDescent="0.25">
      <c r="A3004">
        <v>1415</v>
      </c>
      <c r="B3004" t="s">
        <v>102</v>
      </c>
      <c r="C3004" t="s">
        <v>79</v>
      </c>
      <c r="D3004" t="s">
        <v>93</v>
      </c>
      <c r="E3004" t="s">
        <v>22</v>
      </c>
      <c r="F3004" t="s">
        <v>81</v>
      </c>
      <c r="G3004" t="s">
        <v>5535</v>
      </c>
      <c r="H3004" t="s">
        <v>35</v>
      </c>
      <c r="I3004" t="s">
        <v>2933</v>
      </c>
      <c r="J3004" s="49" t="s">
        <v>5536</v>
      </c>
      <c r="K3004" t="s">
        <v>82</v>
      </c>
      <c r="L3004" t="s">
        <v>83</v>
      </c>
      <c r="M3004" s="50">
        <v>42649</v>
      </c>
      <c r="N3004" s="50">
        <v>42649</v>
      </c>
      <c r="O3004" s="51">
        <v>0.5</v>
      </c>
      <c r="P3004" s="51">
        <v>0</v>
      </c>
      <c r="Q3004">
        <v>100</v>
      </c>
      <c r="R3004" s="49" t="s">
        <v>5537</v>
      </c>
      <c r="S3004" s="49" t="s">
        <v>5536</v>
      </c>
      <c r="T3004" t="s">
        <v>84</v>
      </c>
      <c r="U3004" t="s">
        <v>27</v>
      </c>
      <c r="V3004" t="s">
        <v>85</v>
      </c>
      <c r="W3004" t="str">
        <f t="shared" ca="1" si="138"/>
        <v/>
      </c>
      <c r="X3004" t="str">
        <f t="shared" si="139"/>
        <v/>
      </c>
      <c r="Y3004" t="str">
        <f t="shared" ca="1" si="140"/>
        <v/>
      </c>
    </row>
    <row r="3005" spans="1:25" x14ac:dyDescent="0.25">
      <c r="A3005">
        <v>1416</v>
      </c>
      <c r="B3005" t="s">
        <v>102</v>
      </c>
      <c r="C3005" t="s">
        <v>79</v>
      </c>
      <c r="D3005" t="s">
        <v>93</v>
      </c>
      <c r="E3005" t="s">
        <v>22</v>
      </c>
      <c r="F3005" t="s">
        <v>81</v>
      </c>
      <c r="G3005" t="s">
        <v>5538</v>
      </c>
      <c r="H3005" t="s">
        <v>35</v>
      </c>
      <c r="I3005" t="s">
        <v>2933</v>
      </c>
      <c r="J3005" s="49" t="s">
        <v>5539</v>
      </c>
      <c r="K3005" t="s">
        <v>82</v>
      </c>
      <c r="L3005" t="s">
        <v>83</v>
      </c>
      <c r="M3005" s="50">
        <v>42649</v>
      </c>
      <c r="N3005" s="50">
        <v>42649</v>
      </c>
      <c r="O3005" s="51">
        <v>0.5</v>
      </c>
      <c r="P3005" s="51">
        <v>0</v>
      </c>
      <c r="Q3005">
        <v>100</v>
      </c>
      <c r="R3005" s="49" t="s">
        <v>5540</v>
      </c>
      <c r="S3005" s="49" t="s">
        <v>5539</v>
      </c>
      <c r="T3005" t="s">
        <v>84</v>
      </c>
      <c r="U3005" t="s">
        <v>27</v>
      </c>
      <c r="V3005" t="s">
        <v>85</v>
      </c>
      <c r="W3005" t="str">
        <f t="shared" ca="1" si="138"/>
        <v/>
      </c>
      <c r="X3005" t="str">
        <f t="shared" si="139"/>
        <v/>
      </c>
      <c r="Y3005" t="str">
        <f t="shared" ca="1" si="140"/>
        <v/>
      </c>
    </row>
    <row r="3006" spans="1:25" x14ac:dyDescent="0.25">
      <c r="A3006">
        <v>1417</v>
      </c>
      <c r="B3006" t="s">
        <v>102</v>
      </c>
      <c r="C3006" t="s">
        <v>79</v>
      </c>
      <c r="D3006" t="s">
        <v>93</v>
      </c>
      <c r="E3006" t="s">
        <v>22</v>
      </c>
      <c r="F3006" t="s">
        <v>81</v>
      </c>
      <c r="G3006" t="s">
        <v>5541</v>
      </c>
      <c r="H3006" t="s">
        <v>35</v>
      </c>
      <c r="I3006" t="s">
        <v>2933</v>
      </c>
      <c r="J3006" s="49" t="s">
        <v>5542</v>
      </c>
      <c r="K3006" t="s">
        <v>82</v>
      </c>
      <c r="L3006" t="s">
        <v>83</v>
      </c>
      <c r="M3006" s="50">
        <v>42649</v>
      </c>
      <c r="N3006" s="50">
        <v>42649</v>
      </c>
      <c r="O3006" s="51">
        <v>0.5</v>
      </c>
      <c r="P3006" s="51">
        <v>0</v>
      </c>
      <c r="Q3006">
        <v>100</v>
      </c>
      <c r="R3006" s="49" t="s">
        <v>5543</v>
      </c>
      <c r="S3006" s="49" t="s">
        <v>5542</v>
      </c>
      <c r="T3006" t="s">
        <v>84</v>
      </c>
      <c r="U3006" t="s">
        <v>27</v>
      </c>
      <c r="V3006" t="s">
        <v>85</v>
      </c>
      <c r="W3006" t="str">
        <f t="shared" ca="1" si="138"/>
        <v/>
      </c>
      <c r="X3006" t="str">
        <f t="shared" si="139"/>
        <v/>
      </c>
      <c r="Y3006" t="str">
        <f t="shared" ca="1" si="140"/>
        <v/>
      </c>
    </row>
    <row r="3007" spans="1:25" x14ac:dyDescent="0.25">
      <c r="A3007">
        <v>1418</v>
      </c>
      <c r="B3007" t="s">
        <v>102</v>
      </c>
      <c r="C3007" t="s">
        <v>79</v>
      </c>
      <c r="D3007" t="s">
        <v>93</v>
      </c>
      <c r="E3007" t="s">
        <v>22</v>
      </c>
      <c r="F3007" t="s">
        <v>81</v>
      </c>
      <c r="G3007" t="s">
        <v>5544</v>
      </c>
      <c r="H3007" t="s">
        <v>35</v>
      </c>
      <c r="I3007" t="s">
        <v>2933</v>
      </c>
      <c r="J3007" s="49" t="s">
        <v>5545</v>
      </c>
      <c r="K3007" t="s">
        <v>82</v>
      </c>
      <c r="L3007" t="s">
        <v>83</v>
      </c>
      <c r="M3007" s="50">
        <v>42649</v>
      </c>
      <c r="N3007" s="50">
        <v>42649</v>
      </c>
      <c r="O3007" s="51">
        <v>0.5</v>
      </c>
      <c r="P3007" s="51">
        <v>0</v>
      </c>
      <c r="Q3007">
        <v>100</v>
      </c>
      <c r="R3007" s="49" t="s">
        <v>5546</v>
      </c>
      <c r="S3007" s="49" t="s">
        <v>5545</v>
      </c>
      <c r="T3007" t="s">
        <v>84</v>
      </c>
      <c r="U3007" t="s">
        <v>27</v>
      </c>
      <c r="V3007" t="s">
        <v>85</v>
      </c>
      <c r="W3007" t="str">
        <f t="shared" ca="1" si="138"/>
        <v/>
      </c>
      <c r="X3007" t="str">
        <f t="shared" si="139"/>
        <v/>
      </c>
      <c r="Y3007" t="str">
        <f t="shared" ca="1" si="140"/>
        <v/>
      </c>
    </row>
    <row r="3008" spans="1:25" x14ac:dyDescent="0.25">
      <c r="A3008">
        <v>1419</v>
      </c>
      <c r="B3008" t="s">
        <v>102</v>
      </c>
      <c r="C3008" t="s">
        <v>79</v>
      </c>
      <c r="D3008" t="s">
        <v>93</v>
      </c>
      <c r="E3008" t="s">
        <v>22</v>
      </c>
      <c r="F3008" t="s">
        <v>81</v>
      </c>
      <c r="G3008" t="s">
        <v>5547</v>
      </c>
      <c r="H3008" t="s">
        <v>35</v>
      </c>
      <c r="I3008" t="s">
        <v>2933</v>
      </c>
      <c r="J3008" s="49" t="s">
        <v>5548</v>
      </c>
      <c r="K3008" t="s">
        <v>82</v>
      </c>
      <c r="L3008" t="s">
        <v>83</v>
      </c>
      <c r="M3008" s="50">
        <v>42649</v>
      </c>
      <c r="N3008" s="50">
        <v>42649</v>
      </c>
      <c r="O3008" s="51">
        <v>0.5</v>
      </c>
      <c r="P3008" s="51">
        <v>0</v>
      </c>
      <c r="Q3008">
        <v>100</v>
      </c>
      <c r="R3008" s="49" t="s">
        <v>5549</v>
      </c>
      <c r="S3008" s="49" t="s">
        <v>5548</v>
      </c>
      <c r="T3008" t="s">
        <v>84</v>
      </c>
      <c r="U3008" t="s">
        <v>27</v>
      </c>
      <c r="V3008" t="s">
        <v>85</v>
      </c>
      <c r="W3008" t="str">
        <f t="shared" ca="1" si="138"/>
        <v/>
      </c>
      <c r="X3008" t="str">
        <f t="shared" si="139"/>
        <v/>
      </c>
      <c r="Y3008" t="str">
        <f t="shared" ca="1" si="140"/>
        <v/>
      </c>
    </row>
    <row r="3009" spans="1:25" x14ac:dyDescent="0.25">
      <c r="A3009">
        <v>1420</v>
      </c>
      <c r="B3009" t="s">
        <v>102</v>
      </c>
      <c r="C3009" t="s">
        <v>79</v>
      </c>
      <c r="D3009" t="s">
        <v>93</v>
      </c>
      <c r="E3009" t="s">
        <v>22</v>
      </c>
      <c r="F3009" t="s">
        <v>81</v>
      </c>
      <c r="G3009" t="s">
        <v>5550</v>
      </c>
      <c r="H3009" t="s">
        <v>35</v>
      </c>
      <c r="I3009" t="s">
        <v>2933</v>
      </c>
      <c r="J3009" s="49" t="s">
        <v>5551</v>
      </c>
      <c r="K3009" t="s">
        <v>82</v>
      </c>
      <c r="L3009" t="s">
        <v>83</v>
      </c>
      <c r="M3009" s="50">
        <v>42650</v>
      </c>
      <c r="N3009" s="50">
        <v>42650</v>
      </c>
      <c r="O3009" s="51">
        <v>0.5</v>
      </c>
      <c r="P3009" s="51">
        <v>0</v>
      </c>
      <c r="Q3009">
        <v>100</v>
      </c>
      <c r="R3009" s="49" t="s">
        <v>5552</v>
      </c>
      <c r="S3009" s="49" t="s">
        <v>5551</v>
      </c>
      <c r="T3009" t="s">
        <v>84</v>
      </c>
      <c r="U3009" t="s">
        <v>27</v>
      </c>
      <c r="V3009" t="s">
        <v>85</v>
      </c>
      <c r="W3009" t="str">
        <f t="shared" ca="1" si="138"/>
        <v/>
      </c>
      <c r="X3009" t="str">
        <f t="shared" si="139"/>
        <v/>
      </c>
      <c r="Y3009" t="str">
        <f t="shared" ca="1" si="140"/>
        <v/>
      </c>
    </row>
    <row r="3010" spans="1:25" x14ac:dyDescent="0.25">
      <c r="A3010">
        <v>1421</v>
      </c>
      <c r="B3010" t="s">
        <v>102</v>
      </c>
      <c r="C3010" t="s">
        <v>79</v>
      </c>
      <c r="D3010" t="s">
        <v>93</v>
      </c>
      <c r="E3010" t="s">
        <v>22</v>
      </c>
      <c r="F3010" t="s">
        <v>81</v>
      </c>
      <c r="G3010" t="s">
        <v>5553</v>
      </c>
      <c r="H3010" t="s">
        <v>35</v>
      </c>
      <c r="I3010" t="s">
        <v>2933</v>
      </c>
      <c r="J3010" s="49" t="s">
        <v>5554</v>
      </c>
      <c r="K3010" t="s">
        <v>82</v>
      </c>
      <c r="L3010" t="s">
        <v>83</v>
      </c>
      <c r="M3010" s="50">
        <v>42650</v>
      </c>
      <c r="N3010" s="50">
        <v>42650</v>
      </c>
      <c r="O3010" s="51">
        <v>0.5</v>
      </c>
      <c r="P3010" s="51">
        <v>0</v>
      </c>
      <c r="Q3010">
        <v>100</v>
      </c>
      <c r="R3010" s="49" t="s">
        <v>5555</v>
      </c>
      <c r="S3010" s="49" t="s">
        <v>5554</v>
      </c>
      <c r="T3010" t="s">
        <v>84</v>
      </c>
      <c r="U3010" t="s">
        <v>27</v>
      </c>
      <c r="V3010" t="s">
        <v>85</v>
      </c>
      <c r="W3010" t="str">
        <f t="shared" ref="W3010:W3073" ca="1" si="141">IF($E3010="Nova",IF(($M3010-TODAY()&lt;0),1,""),"")</f>
        <v/>
      </c>
      <c r="X3010" t="str">
        <f t="shared" ref="X3010:X3073" si="142">IF($E3010="Concluída",IF(($N3010-M3010&gt;0),1,""),"")</f>
        <v/>
      </c>
      <c r="Y3010" t="str">
        <f t="shared" ref="Y3010:Y3073" ca="1" si="143">IF($E3010="Em Andamento",IF(($M3010-TODAY()&lt;0),1,""),"")</f>
        <v/>
      </c>
    </row>
    <row r="3011" spans="1:25" x14ac:dyDescent="0.25">
      <c r="A3011">
        <v>1422</v>
      </c>
      <c r="B3011" t="s">
        <v>102</v>
      </c>
      <c r="C3011" t="s">
        <v>79</v>
      </c>
      <c r="D3011" t="s">
        <v>93</v>
      </c>
      <c r="E3011" t="s">
        <v>22</v>
      </c>
      <c r="F3011" t="s">
        <v>81</v>
      </c>
      <c r="G3011" t="s">
        <v>5556</v>
      </c>
      <c r="H3011" t="s">
        <v>35</v>
      </c>
      <c r="I3011" t="s">
        <v>2933</v>
      </c>
      <c r="J3011" s="49" t="s">
        <v>5557</v>
      </c>
      <c r="K3011" t="s">
        <v>82</v>
      </c>
      <c r="L3011" t="s">
        <v>83</v>
      </c>
      <c r="M3011" s="50">
        <v>42650</v>
      </c>
      <c r="N3011" s="50">
        <v>42650</v>
      </c>
      <c r="O3011" s="51">
        <v>0.5</v>
      </c>
      <c r="P3011" s="51">
        <v>0</v>
      </c>
      <c r="Q3011">
        <v>100</v>
      </c>
      <c r="R3011" s="49" t="s">
        <v>5558</v>
      </c>
      <c r="S3011" s="49" t="s">
        <v>5557</v>
      </c>
      <c r="T3011" t="s">
        <v>84</v>
      </c>
      <c r="U3011" t="s">
        <v>27</v>
      </c>
      <c r="V3011" t="s">
        <v>85</v>
      </c>
      <c r="W3011" t="str">
        <f t="shared" ca="1" si="141"/>
        <v/>
      </c>
      <c r="X3011" t="str">
        <f t="shared" si="142"/>
        <v/>
      </c>
      <c r="Y3011" t="str">
        <f t="shared" ca="1" si="143"/>
        <v/>
      </c>
    </row>
    <row r="3012" spans="1:25" x14ac:dyDescent="0.25">
      <c r="A3012">
        <v>1423</v>
      </c>
      <c r="B3012" t="s">
        <v>102</v>
      </c>
      <c r="C3012" t="s">
        <v>79</v>
      </c>
      <c r="D3012" t="s">
        <v>93</v>
      </c>
      <c r="E3012" t="s">
        <v>22</v>
      </c>
      <c r="F3012" t="s">
        <v>81</v>
      </c>
      <c r="G3012" t="s">
        <v>5559</v>
      </c>
      <c r="H3012" t="s">
        <v>35</v>
      </c>
      <c r="I3012" t="s">
        <v>2933</v>
      </c>
      <c r="J3012" s="49" t="s">
        <v>5560</v>
      </c>
      <c r="K3012" t="s">
        <v>82</v>
      </c>
      <c r="L3012" t="s">
        <v>83</v>
      </c>
      <c r="M3012" s="50">
        <v>42650</v>
      </c>
      <c r="N3012" s="50">
        <v>42650</v>
      </c>
      <c r="O3012" s="51">
        <v>0.5</v>
      </c>
      <c r="P3012" s="51">
        <v>0</v>
      </c>
      <c r="Q3012">
        <v>100</v>
      </c>
      <c r="R3012" s="49" t="s">
        <v>5561</v>
      </c>
      <c r="S3012" s="49" t="s">
        <v>5560</v>
      </c>
      <c r="T3012" t="s">
        <v>84</v>
      </c>
      <c r="U3012" t="s">
        <v>27</v>
      </c>
      <c r="V3012" t="s">
        <v>85</v>
      </c>
      <c r="W3012" t="str">
        <f t="shared" ca="1" si="141"/>
        <v/>
      </c>
      <c r="X3012" t="str">
        <f t="shared" si="142"/>
        <v/>
      </c>
      <c r="Y3012" t="str">
        <f t="shared" ca="1" si="143"/>
        <v/>
      </c>
    </row>
    <row r="3013" spans="1:25" x14ac:dyDescent="0.25">
      <c r="A3013">
        <v>1424</v>
      </c>
      <c r="B3013" t="s">
        <v>102</v>
      </c>
      <c r="C3013" t="s">
        <v>79</v>
      </c>
      <c r="D3013" t="s">
        <v>93</v>
      </c>
      <c r="E3013" t="s">
        <v>22</v>
      </c>
      <c r="F3013" t="s">
        <v>81</v>
      </c>
      <c r="G3013" t="s">
        <v>5562</v>
      </c>
      <c r="H3013" t="s">
        <v>35</v>
      </c>
      <c r="I3013" t="s">
        <v>2933</v>
      </c>
      <c r="J3013" s="49" t="s">
        <v>5563</v>
      </c>
      <c r="K3013" t="s">
        <v>82</v>
      </c>
      <c r="L3013" t="s">
        <v>83</v>
      </c>
      <c r="M3013" s="50">
        <v>42650</v>
      </c>
      <c r="N3013" s="50">
        <v>42650</v>
      </c>
      <c r="O3013" s="51">
        <v>0.5</v>
      </c>
      <c r="P3013" s="51">
        <v>0</v>
      </c>
      <c r="Q3013">
        <v>100</v>
      </c>
      <c r="R3013" s="49" t="s">
        <v>5564</v>
      </c>
      <c r="S3013" s="49" t="s">
        <v>5563</v>
      </c>
      <c r="T3013" t="s">
        <v>84</v>
      </c>
      <c r="U3013" t="s">
        <v>27</v>
      </c>
      <c r="V3013" t="s">
        <v>85</v>
      </c>
      <c r="W3013" t="str">
        <f t="shared" ca="1" si="141"/>
        <v/>
      </c>
      <c r="X3013" t="str">
        <f t="shared" si="142"/>
        <v/>
      </c>
      <c r="Y3013" t="str">
        <f t="shared" ca="1" si="143"/>
        <v/>
      </c>
    </row>
    <row r="3014" spans="1:25" x14ac:dyDescent="0.25">
      <c r="A3014">
        <v>1425</v>
      </c>
      <c r="B3014" t="s">
        <v>102</v>
      </c>
      <c r="C3014" t="s">
        <v>79</v>
      </c>
      <c r="D3014" t="s">
        <v>93</v>
      </c>
      <c r="E3014" t="s">
        <v>22</v>
      </c>
      <c r="F3014" t="s">
        <v>81</v>
      </c>
      <c r="G3014" t="s">
        <v>5565</v>
      </c>
      <c r="H3014" t="s">
        <v>35</v>
      </c>
      <c r="I3014" t="s">
        <v>2933</v>
      </c>
      <c r="J3014" s="49" t="s">
        <v>5566</v>
      </c>
      <c r="K3014" t="s">
        <v>82</v>
      </c>
      <c r="L3014" t="s">
        <v>83</v>
      </c>
      <c r="M3014" s="50">
        <v>42650</v>
      </c>
      <c r="N3014" s="50">
        <v>42650</v>
      </c>
      <c r="O3014" s="51">
        <v>0.5</v>
      </c>
      <c r="P3014" s="51">
        <v>0</v>
      </c>
      <c r="Q3014">
        <v>100</v>
      </c>
      <c r="R3014" s="49" t="s">
        <v>5567</v>
      </c>
      <c r="S3014" s="49" t="s">
        <v>5566</v>
      </c>
      <c r="T3014" t="s">
        <v>84</v>
      </c>
      <c r="U3014" t="s">
        <v>27</v>
      </c>
      <c r="V3014" t="s">
        <v>85</v>
      </c>
      <c r="W3014" t="str">
        <f t="shared" ca="1" si="141"/>
        <v/>
      </c>
      <c r="X3014" t="str">
        <f t="shared" si="142"/>
        <v/>
      </c>
      <c r="Y3014" t="str">
        <f t="shared" ca="1" si="143"/>
        <v/>
      </c>
    </row>
    <row r="3015" spans="1:25" x14ac:dyDescent="0.25">
      <c r="A3015">
        <v>1426</v>
      </c>
      <c r="B3015" t="s">
        <v>102</v>
      </c>
      <c r="C3015" t="s">
        <v>79</v>
      </c>
      <c r="D3015" t="s">
        <v>93</v>
      </c>
      <c r="E3015" t="s">
        <v>22</v>
      </c>
      <c r="F3015" t="s">
        <v>81</v>
      </c>
      <c r="G3015" t="s">
        <v>5568</v>
      </c>
      <c r="H3015" t="s">
        <v>35</v>
      </c>
      <c r="I3015" t="s">
        <v>2933</v>
      </c>
      <c r="J3015" s="49" t="s">
        <v>5569</v>
      </c>
      <c r="K3015" t="s">
        <v>82</v>
      </c>
      <c r="L3015" t="s">
        <v>83</v>
      </c>
      <c r="M3015" s="50">
        <v>42650</v>
      </c>
      <c r="N3015" s="50">
        <v>42650</v>
      </c>
      <c r="O3015" s="51">
        <v>0.5</v>
      </c>
      <c r="P3015" s="51">
        <v>0</v>
      </c>
      <c r="Q3015">
        <v>100</v>
      </c>
      <c r="R3015" s="49" t="s">
        <v>5570</v>
      </c>
      <c r="S3015" s="49" t="s">
        <v>5569</v>
      </c>
      <c r="T3015" t="s">
        <v>84</v>
      </c>
      <c r="U3015" t="s">
        <v>27</v>
      </c>
      <c r="V3015" t="s">
        <v>85</v>
      </c>
      <c r="W3015" t="str">
        <f t="shared" ca="1" si="141"/>
        <v/>
      </c>
      <c r="X3015" t="str">
        <f t="shared" si="142"/>
        <v/>
      </c>
      <c r="Y3015" t="str">
        <f t="shared" ca="1" si="143"/>
        <v/>
      </c>
    </row>
    <row r="3016" spans="1:25" x14ac:dyDescent="0.25">
      <c r="A3016">
        <v>1427</v>
      </c>
      <c r="B3016" t="s">
        <v>102</v>
      </c>
      <c r="C3016" t="s">
        <v>79</v>
      </c>
      <c r="D3016" t="s">
        <v>93</v>
      </c>
      <c r="E3016" t="s">
        <v>22</v>
      </c>
      <c r="F3016" t="s">
        <v>81</v>
      </c>
      <c r="G3016" t="s">
        <v>5571</v>
      </c>
      <c r="H3016" t="s">
        <v>35</v>
      </c>
      <c r="I3016" t="s">
        <v>2933</v>
      </c>
      <c r="J3016" s="49" t="s">
        <v>5572</v>
      </c>
      <c r="K3016" t="s">
        <v>82</v>
      </c>
      <c r="L3016" t="s">
        <v>83</v>
      </c>
      <c r="M3016" s="50">
        <v>42650</v>
      </c>
      <c r="N3016" s="50">
        <v>42650</v>
      </c>
      <c r="O3016" s="51">
        <v>0.5</v>
      </c>
      <c r="P3016" s="51">
        <v>0</v>
      </c>
      <c r="Q3016">
        <v>100</v>
      </c>
      <c r="R3016" s="49" t="s">
        <v>5573</v>
      </c>
      <c r="S3016" s="49" t="s">
        <v>5572</v>
      </c>
      <c r="T3016" t="s">
        <v>84</v>
      </c>
      <c r="U3016" t="s">
        <v>27</v>
      </c>
      <c r="V3016" t="s">
        <v>85</v>
      </c>
      <c r="W3016" t="str">
        <f t="shared" ca="1" si="141"/>
        <v/>
      </c>
      <c r="X3016" t="str">
        <f t="shared" si="142"/>
        <v/>
      </c>
      <c r="Y3016" t="str">
        <f t="shared" ca="1" si="143"/>
        <v/>
      </c>
    </row>
    <row r="3017" spans="1:25" x14ac:dyDescent="0.25">
      <c r="A3017">
        <v>1428</v>
      </c>
      <c r="B3017" t="s">
        <v>102</v>
      </c>
      <c r="C3017" t="s">
        <v>79</v>
      </c>
      <c r="D3017" t="s">
        <v>93</v>
      </c>
      <c r="E3017" t="s">
        <v>22</v>
      </c>
      <c r="F3017" t="s">
        <v>81</v>
      </c>
      <c r="G3017" t="s">
        <v>5574</v>
      </c>
      <c r="H3017" t="s">
        <v>35</v>
      </c>
      <c r="I3017" t="s">
        <v>2933</v>
      </c>
      <c r="J3017" s="49" t="s">
        <v>5575</v>
      </c>
      <c r="K3017" t="s">
        <v>82</v>
      </c>
      <c r="L3017" t="s">
        <v>83</v>
      </c>
      <c r="M3017" s="50">
        <v>42650</v>
      </c>
      <c r="N3017" s="50">
        <v>42650</v>
      </c>
      <c r="O3017" s="51">
        <v>0.5</v>
      </c>
      <c r="P3017" s="51">
        <v>0</v>
      </c>
      <c r="Q3017">
        <v>100</v>
      </c>
      <c r="R3017" s="49" t="s">
        <v>5576</v>
      </c>
      <c r="S3017" s="49" t="s">
        <v>5575</v>
      </c>
      <c r="T3017" t="s">
        <v>84</v>
      </c>
      <c r="U3017" t="s">
        <v>27</v>
      </c>
      <c r="V3017" t="s">
        <v>85</v>
      </c>
      <c r="W3017" t="str">
        <f t="shared" ca="1" si="141"/>
        <v/>
      </c>
      <c r="X3017" t="str">
        <f t="shared" si="142"/>
        <v/>
      </c>
      <c r="Y3017" t="str">
        <f t="shared" ca="1" si="143"/>
        <v/>
      </c>
    </row>
    <row r="3018" spans="1:25" x14ac:dyDescent="0.25">
      <c r="A3018">
        <v>1429</v>
      </c>
      <c r="B3018" t="s">
        <v>102</v>
      </c>
      <c r="C3018" t="s">
        <v>79</v>
      </c>
      <c r="D3018" t="s">
        <v>93</v>
      </c>
      <c r="E3018" t="s">
        <v>22</v>
      </c>
      <c r="F3018" t="s">
        <v>81</v>
      </c>
      <c r="G3018" t="s">
        <v>5577</v>
      </c>
      <c r="H3018" t="s">
        <v>35</v>
      </c>
      <c r="I3018" t="s">
        <v>2933</v>
      </c>
      <c r="J3018" s="49" t="s">
        <v>5578</v>
      </c>
      <c r="K3018" t="s">
        <v>82</v>
      </c>
      <c r="L3018" t="s">
        <v>83</v>
      </c>
      <c r="M3018" s="50">
        <v>42650</v>
      </c>
      <c r="N3018" s="50">
        <v>42650</v>
      </c>
      <c r="O3018" s="51">
        <v>0.5</v>
      </c>
      <c r="P3018" s="51">
        <v>0</v>
      </c>
      <c r="Q3018">
        <v>100</v>
      </c>
      <c r="R3018" s="49" t="s">
        <v>5579</v>
      </c>
      <c r="S3018" s="49" t="s">
        <v>5578</v>
      </c>
      <c r="T3018" t="s">
        <v>84</v>
      </c>
      <c r="U3018" t="s">
        <v>27</v>
      </c>
      <c r="V3018" t="s">
        <v>85</v>
      </c>
      <c r="W3018" t="str">
        <f t="shared" ca="1" si="141"/>
        <v/>
      </c>
      <c r="X3018" t="str">
        <f t="shared" si="142"/>
        <v/>
      </c>
      <c r="Y3018" t="str">
        <f t="shared" ca="1" si="143"/>
        <v/>
      </c>
    </row>
    <row r="3019" spans="1:25" x14ac:dyDescent="0.25">
      <c r="A3019">
        <v>1430</v>
      </c>
      <c r="B3019" t="s">
        <v>102</v>
      </c>
      <c r="C3019" t="s">
        <v>79</v>
      </c>
      <c r="D3019" t="s">
        <v>93</v>
      </c>
      <c r="E3019" t="s">
        <v>22</v>
      </c>
      <c r="F3019" t="s">
        <v>81</v>
      </c>
      <c r="G3019" t="s">
        <v>5580</v>
      </c>
      <c r="H3019" t="s">
        <v>35</v>
      </c>
      <c r="I3019" t="s">
        <v>2933</v>
      </c>
      <c r="J3019" s="49" t="s">
        <v>5581</v>
      </c>
      <c r="K3019" t="s">
        <v>82</v>
      </c>
      <c r="L3019" t="s">
        <v>83</v>
      </c>
      <c r="M3019" s="50">
        <v>42650</v>
      </c>
      <c r="N3019" s="50">
        <v>42650</v>
      </c>
      <c r="O3019" s="51">
        <v>0.5</v>
      </c>
      <c r="P3019" s="51">
        <v>0</v>
      </c>
      <c r="Q3019">
        <v>100</v>
      </c>
      <c r="R3019" s="49" t="s">
        <v>5582</v>
      </c>
      <c r="S3019" s="49" t="s">
        <v>5581</v>
      </c>
      <c r="T3019" t="s">
        <v>84</v>
      </c>
      <c r="U3019" t="s">
        <v>27</v>
      </c>
      <c r="V3019" t="s">
        <v>85</v>
      </c>
      <c r="W3019" t="str">
        <f t="shared" ca="1" si="141"/>
        <v/>
      </c>
      <c r="X3019" t="str">
        <f t="shared" si="142"/>
        <v/>
      </c>
      <c r="Y3019" t="str">
        <f t="shared" ca="1" si="143"/>
        <v/>
      </c>
    </row>
    <row r="3020" spans="1:25" x14ac:dyDescent="0.25">
      <c r="A3020">
        <v>1431</v>
      </c>
      <c r="B3020" t="s">
        <v>102</v>
      </c>
      <c r="C3020" t="s">
        <v>79</v>
      </c>
      <c r="D3020" t="s">
        <v>93</v>
      </c>
      <c r="E3020" t="s">
        <v>22</v>
      </c>
      <c r="F3020" t="s">
        <v>81</v>
      </c>
      <c r="G3020" t="s">
        <v>5583</v>
      </c>
      <c r="H3020" t="s">
        <v>35</v>
      </c>
      <c r="I3020" t="s">
        <v>2933</v>
      </c>
      <c r="J3020" s="49" t="s">
        <v>5584</v>
      </c>
      <c r="K3020" t="s">
        <v>82</v>
      </c>
      <c r="L3020" t="s">
        <v>83</v>
      </c>
      <c r="M3020" s="50">
        <v>42650</v>
      </c>
      <c r="N3020" s="50">
        <v>42650</v>
      </c>
      <c r="O3020" s="51">
        <v>0.5</v>
      </c>
      <c r="P3020" s="51">
        <v>0</v>
      </c>
      <c r="Q3020">
        <v>100</v>
      </c>
      <c r="R3020" s="49" t="s">
        <v>5585</v>
      </c>
      <c r="S3020" s="49" t="s">
        <v>5584</v>
      </c>
      <c r="T3020" t="s">
        <v>84</v>
      </c>
      <c r="U3020" t="s">
        <v>27</v>
      </c>
      <c r="V3020" t="s">
        <v>85</v>
      </c>
      <c r="W3020" t="str">
        <f t="shared" ca="1" si="141"/>
        <v/>
      </c>
      <c r="X3020" t="str">
        <f t="shared" si="142"/>
        <v/>
      </c>
      <c r="Y3020" t="str">
        <f t="shared" ca="1" si="143"/>
        <v/>
      </c>
    </row>
    <row r="3021" spans="1:25" x14ac:dyDescent="0.25">
      <c r="A3021">
        <v>1432</v>
      </c>
      <c r="B3021" t="s">
        <v>102</v>
      </c>
      <c r="C3021" t="s">
        <v>79</v>
      </c>
      <c r="D3021" t="s">
        <v>93</v>
      </c>
      <c r="E3021" t="s">
        <v>22</v>
      </c>
      <c r="F3021" t="s">
        <v>81</v>
      </c>
      <c r="G3021" t="s">
        <v>5586</v>
      </c>
      <c r="H3021" t="s">
        <v>35</v>
      </c>
      <c r="I3021" t="s">
        <v>2933</v>
      </c>
      <c r="J3021" s="49" t="s">
        <v>5587</v>
      </c>
      <c r="K3021" t="s">
        <v>82</v>
      </c>
      <c r="L3021" t="s">
        <v>83</v>
      </c>
      <c r="M3021" s="50">
        <v>42650</v>
      </c>
      <c r="N3021" s="50">
        <v>42650</v>
      </c>
      <c r="O3021" s="51">
        <v>0.5</v>
      </c>
      <c r="P3021" s="51">
        <v>0</v>
      </c>
      <c r="Q3021">
        <v>100</v>
      </c>
      <c r="R3021" s="49" t="s">
        <v>5588</v>
      </c>
      <c r="S3021" s="49" t="s">
        <v>5587</v>
      </c>
      <c r="T3021" t="s">
        <v>84</v>
      </c>
      <c r="U3021" t="s">
        <v>27</v>
      </c>
      <c r="V3021" t="s">
        <v>85</v>
      </c>
      <c r="W3021" t="str">
        <f t="shared" ca="1" si="141"/>
        <v/>
      </c>
      <c r="X3021" t="str">
        <f t="shared" si="142"/>
        <v/>
      </c>
      <c r="Y3021" t="str">
        <f t="shared" ca="1" si="143"/>
        <v/>
      </c>
    </row>
    <row r="3022" spans="1:25" x14ac:dyDescent="0.25">
      <c r="A3022">
        <v>1433</v>
      </c>
      <c r="B3022" t="s">
        <v>102</v>
      </c>
      <c r="C3022" t="s">
        <v>79</v>
      </c>
      <c r="D3022" t="s">
        <v>93</v>
      </c>
      <c r="E3022" t="s">
        <v>22</v>
      </c>
      <c r="F3022" t="s">
        <v>81</v>
      </c>
      <c r="G3022" t="s">
        <v>5589</v>
      </c>
      <c r="H3022" t="s">
        <v>35</v>
      </c>
      <c r="I3022" t="s">
        <v>2933</v>
      </c>
      <c r="J3022" s="49" t="s">
        <v>5590</v>
      </c>
      <c r="K3022" t="s">
        <v>82</v>
      </c>
      <c r="L3022" t="s">
        <v>83</v>
      </c>
      <c r="M3022" s="50">
        <v>42650</v>
      </c>
      <c r="N3022" s="50">
        <v>42650</v>
      </c>
      <c r="O3022" s="51">
        <v>0.5</v>
      </c>
      <c r="P3022" s="51">
        <v>0</v>
      </c>
      <c r="Q3022">
        <v>100</v>
      </c>
      <c r="R3022" s="49" t="s">
        <v>5591</v>
      </c>
      <c r="S3022" s="49" t="s">
        <v>5590</v>
      </c>
      <c r="T3022" t="s">
        <v>84</v>
      </c>
      <c r="U3022" t="s">
        <v>27</v>
      </c>
      <c r="V3022" t="s">
        <v>85</v>
      </c>
      <c r="W3022" t="str">
        <f t="shared" ca="1" si="141"/>
        <v/>
      </c>
      <c r="X3022" t="str">
        <f t="shared" si="142"/>
        <v/>
      </c>
      <c r="Y3022" t="str">
        <f t="shared" ca="1" si="143"/>
        <v/>
      </c>
    </row>
    <row r="3023" spans="1:25" x14ac:dyDescent="0.25">
      <c r="A3023">
        <v>1434</v>
      </c>
      <c r="B3023" t="s">
        <v>102</v>
      </c>
      <c r="C3023" t="s">
        <v>79</v>
      </c>
      <c r="D3023" t="s">
        <v>93</v>
      </c>
      <c r="E3023" t="s">
        <v>22</v>
      </c>
      <c r="F3023" t="s">
        <v>81</v>
      </c>
      <c r="G3023" t="s">
        <v>5592</v>
      </c>
      <c r="H3023" t="s">
        <v>35</v>
      </c>
      <c r="I3023" t="s">
        <v>2933</v>
      </c>
      <c r="J3023" s="49" t="s">
        <v>5593</v>
      </c>
      <c r="K3023" t="s">
        <v>82</v>
      </c>
      <c r="L3023" t="s">
        <v>83</v>
      </c>
      <c r="M3023" s="50">
        <v>42650</v>
      </c>
      <c r="N3023" s="50">
        <v>42650</v>
      </c>
      <c r="O3023" s="51">
        <v>0.5</v>
      </c>
      <c r="P3023" s="51">
        <v>0</v>
      </c>
      <c r="Q3023">
        <v>100</v>
      </c>
      <c r="R3023" s="49" t="s">
        <v>5594</v>
      </c>
      <c r="S3023" s="49" t="s">
        <v>5593</v>
      </c>
      <c r="T3023" t="s">
        <v>84</v>
      </c>
      <c r="U3023" t="s">
        <v>27</v>
      </c>
      <c r="V3023" t="s">
        <v>85</v>
      </c>
      <c r="W3023" t="str">
        <f t="shared" ca="1" si="141"/>
        <v/>
      </c>
      <c r="X3023" t="str">
        <f t="shared" si="142"/>
        <v/>
      </c>
      <c r="Y3023" t="str">
        <f t="shared" ca="1" si="143"/>
        <v/>
      </c>
    </row>
    <row r="3024" spans="1:25" x14ac:dyDescent="0.25">
      <c r="A3024">
        <v>1435</v>
      </c>
      <c r="B3024" t="s">
        <v>102</v>
      </c>
      <c r="C3024" t="s">
        <v>79</v>
      </c>
      <c r="D3024" t="s">
        <v>93</v>
      </c>
      <c r="E3024" t="s">
        <v>22</v>
      </c>
      <c r="F3024" t="s">
        <v>81</v>
      </c>
      <c r="G3024" t="s">
        <v>5595</v>
      </c>
      <c r="H3024" t="s">
        <v>35</v>
      </c>
      <c r="I3024" t="s">
        <v>2933</v>
      </c>
      <c r="J3024" s="49" t="s">
        <v>5596</v>
      </c>
      <c r="K3024" t="s">
        <v>82</v>
      </c>
      <c r="L3024" t="s">
        <v>83</v>
      </c>
      <c r="M3024" s="50">
        <v>42650</v>
      </c>
      <c r="N3024" s="50">
        <v>42650</v>
      </c>
      <c r="O3024" s="51">
        <v>0.5</v>
      </c>
      <c r="P3024" s="51">
        <v>0</v>
      </c>
      <c r="Q3024">
        <v>100</v>
      </c>
      <c r="R3024" s="49" t="s">
        <v>5597</v>
      </c>
      <c r="S3024" s="49" t="s">
        <v>5596</v>
      </c>
      <c r="T3024" t="s">
        <v>84</v>
      </c>
      <c r="U3024" t="s">
        <v>27</v>
      </c>
      <c r="V3024" t="s">
        <v>85</v>
      </c>
      <c r="W3024" t="str">
        <f t="shared" ca="1" si="141"/>
        <v/>
      </c>
      <c r="X3024" t="str">
        <f t="shared" si="142"/>
        <v/>
      </c>
      <c r="Y3024" t="str">
        <f t="shared" ca="1" si="143"/>
        <v/>
      </c>
    </row>
    <row r="3025" spans="1:25" x14ac:dyDescent="0.25">
      <c r="A3025">
        <v>1436</v>
      </c>
      <c r="B3025" t="s">
        <v>102</v>
      </c>
      <c r="C3025" t="s">
        <v>79</v>
      </c>
      <c r="D3025" t="s">
        <v>93</v>
      </c>
      <c r="E3025" t="s">
        <v>22</v>
      </c>
      <c r="F3025" t="s">
        <v>81</v>
      </c>
      <c r="G3025" t="s">
        <v>5598</v>
      </c>
      <c r="H3025" t="s">
        <v>35</v>
      </c>
      <c r="I3025" t="s">
        <v>2933</v>
      </c>
      <c r="J3025" s="49" t="s">
        <v>5599</v>
      </c>
      <c r="K3025" t="s">
        <v>82</v>
      </c>
      <c r="L3025" t="s">
        <v>83</v>
      </c>
      <c r="M3025" s="50">
        <v>42653</v>
      </c>
      <c r="N3025" s="50">
        <v>42653</v>
      </c>
      <c r="O3025" s="51">
        <v>0.5</v>
      </c>
      <c r="P3025" s="51">
        <v>0</v>
      </c>
      <c r="Q3025">
        <v>100</v>
      </c>
      <c r="R3025" s="49" t="s">
        <v>5600</v>
      </c>
      <c r="S3025" s="49" t="s">
        <v>5599</v>
      </c>
      <c r="T3025" t="s">
        <v>84</v>
      </c>
      <c r="U3025" t="s">
        <v>27</v>
      </c>
      <c r="V3025" t="s">
        <v>85</v>
      </c>
      <c r="W3025" t="str">
        <f t="shared" ca="1" si="141"/>
        <v/>
      </c>
      <c r="X3025" t="str">
        <f t="shared" si="142"/>
        <v/>
      </c>
      <c r="Y3025" t="str">
        <f t="shared" ca="1" si="143"/>
        <v/>
      </c>
    </row>
    <row r="3026" spans="1:25" x14ac:dyDescent="0.25">
      <c r="A3026">
        <v>1437</v>
      </c>
      <c r="B3026" t="s">
        <v>102</v>
      </c>
      <c r="C3026" t="s">
        <v>79</v>
      </c>
      <c r="D3026" t="s">
        <v>93</v>
      </c>
      <c r="E3026" t="s">
        <v>22</v>
      </c>
      <c r="F3026" t="s">
        <v>81</v>
      </c>
      <c r="G3026" t="s">
        <v>5601</v>
      </c>
      <c r="H3026" t="s">
        <v>35</v>
      </c>
      <c r="I3026" t="s">
        <v>2933</v>
      </c>
      <c r="J3026" s="49" t="s">
        <v>5602</v>
      </c>
      <c r="K3026" t="s">
        <v>82</v>
      </c>
      <c r="L3026" t="s">
        <v>83</v>
      </c>
      <c r="M3026" s="50">
        <v>42653</v>
      </c>
      <c r="N3026" s="50">
        <v>42653</v>
      </c>
      <c r="O3026" s="51">
        <v>0.5</v>
      </c>
      <c r="P3026" s="51">
        <v>0</v>
      </c>
      <c r="Q3026">
        <v>100</v>
      </c>
      <c r="R3026" s="49" t="s">
        <v>5603</v>
      </c>
      <c r="S3026" s="49" t="s">
        <v>5602</v>
      </c>
      <c r="T3026" t="s">
        <v>84</v>
      </c>
      <c r="U3026" t="s">
        <v>27</v>
      </c>
      <c r="V3026" t="s">
        <v>85</v>
      </c>
      <c r="W3026" t="str">
        <f t="shared" ca="1" si="141"/>
        <v/>
      </c>
      <c r="X3026" t="str">
        <f t="shared" si="142"/>
        <v/>
      </c>
      <c r="Y3026" t="str">
        <f t="shared" ca="1" si="143"/>
        <v/>
      </c>
    </row>
    <row r="3027" spans="1:25" x14ac:dyDescent="0.25">
      <c r="A3027">
        <v>1438</v>
      </c>
      <c r="B3027" t="s">
        <v>102</v>
      </c>
      <c r="C3027" t="s">
        <v>79</v>
      </c>
      <c r="D3027" t="s">
        <v>93</v>
      </c>
      <c r="E3027" t="s">
        <v>22</v>
      </c>
      <c r="F3027" t="s">
        <v>81</v>
      </c>
      <c r="G3027" t="s">
        <v>5604</v>
      </c>
      <c r="H3027" t="s">
        <v>35</v>
      </c>
      <c r="I3027" t="s">
        <v>2933</v>
      </c>
      <c r="J3027" s="49" t="s">
        <v>5605</v>
      </c>
      <c r="K3027" t="s">
        <v>82</v>
      </c>
      <c r="L3027" t="s">
        <v>83</v>
      </c>
      <c r="M3027" s="50">
        <v>42653</v>
      </c>
      <c r="N3027" s="50">
        <v>42653</v>
      </c>
      <c r="O3027" s="51">
        <v>0.5</v>
      </c>
      <c r="P3027" s="51">
        <v>0</v>
      </c>
      <c r="Q3027">
        <v>100</v>
      </c>
      <c r="R3027" s="49" t="s">
        <v>5606</v>
      </c>
      <c r="S3027" s="49" t="s">
        <v>5605</v>
      </c>
      <c r="T3027" t="s">
        <v>84</v>
      </c>
      <c r="U3027" t="s">
        <v>27</v>
      </c>
      <c r="V3027" t="s">
        <v>85</v>
      </c>
      <c r="W3027" t="str">
        <f t="shared" ca="1" si="141"/>
        <v/>
      </c>
      <c r="X3027" t="str">
        <f t="shared" si="142"/>
        <v/>
      </c>
      <c r="Y3027" t="str">
        <f t="shared" ca="1" si="143"/>
        <v/>
      </c>
    </row>
    <row r="3028" spans="1:25" x14ac:dyDescent="0.25">
      <c r="A3028">
        <v>1439</v>
      </c>
      <c r="B3028" t="s">
        <v>102</v>
      </c>
      <c r="C3028" t="s">
        <v>79</v>
      </c>
      <c r="D3028" t="s">
        <v>93</v>
      </c>
      <c r="E3028" t="s">
        <v>22</v>
      </c>
      <c r="F3028" t="s">
        <v>81</v>
      </c>
      <c r="G3028" t="s">
        <v>5607</v>
      </c>
      <c r="H3028" t="s">
        <v>35</v>
      </c>
      <c r="I3028" t="s">
        <v>2933</v>
      </c>
      <c r="J3028" s="49" t="s">
        <v>5608</v>
      </c>
      <c r="K3028" t="s">
        <v>82</v>
      </c>
      <c r="L3028" t="s">
        <v>83</v>
      </c>
      <c r="M3028" s="50">
        <v>42653</v>
      </c>
      <c r="N3028" s="50">
        <v>42653</v>
      </c>
      <c r="O3028" s="51">
        <v>0.5</v>
      </c>
      <c r="P3028" s="51">
        <v>0</v>
      </c>
      <c r="Q3028">
        <v>100</v>
      </c>
      <c r="R3028" s="49" t="s">
        <v>5609</v>
      </c>
      <c r="S3028" s="49" t="s">
        <v>5608</v>
      </c>
      <c r="T3028" t="s">
        <v>84</v>
      </c>
      <c r="U3028" t="s">
        <v>27</v>
      </c>
      <c r="V3028" t="s">
        <v>85</v>
      </c>
      <c r="W3028" t="str">
        <f t="shared" ca="1" si="141"/>
        <v/>
      </c>
      <c r="X3028" t="str">
        <f t="shared" si="142"/>
        <v/>
      </c>
      <c r="Y3028" t="str">
        <f t="shared" ca="1" si="143"/>
        <v/>
      </c>
    </row>
    <row r="3029" spans="1:25" x14ac:dyDescent="0.25">
      <c r="A3029">
        <v>1440</v>
      </c>
      <c r="B3029" t="s">
        <v>102</v>
      </c>
      <c r="C3029" t="s">
        <v>79</v>
      </c>
      <c r="D3029" t="s">
        <v>93</v>
      </c>
      <c r="E3029" t="s">
        <v>22</v>
      </c>
      <c r="F3029" t="s">
        <v>81</v>
      </c>
      <c r="G3029" t="s">
        <v>5610</v>
      </c>
      <c r="H3029" t="s">
        <v>35</v>
      </c>
      <c r="I3029" t="s">
        <v>2933</v>
      </c>
      <c r="J3029" s="49" t="s">
        <v>5611</v>
      </c>
      <c r="K3029" t="s">
        <v>82</v>
      </c>
      <c r="L3029" t="s">
        <v>83</v>
      </c>
      <c r="M3029" s="50">
        <v>42653</v>
      </c>
      <c r="N3029" s="50">
        <v>42653</v>
      </c>
      <c r="O3029" s="51">
        <v>0.5</v>
      </c>
      <c r="P3029" s="51">
        <v>0</v>
      </c>
      <c r="Q3029">
        <v>100</v>
      </c>
      <c r="R3029" s="49" t="s">
        <v>5612</v>
      </c>
      <c r="S3029" s="49" t="s">
        <v>5611</v>
      </c>
      <c r="T3029" t="s">
        <v>84</v>
      </c>
      <c r="U3029" t="s">
        <v>27</v>
      </c>
      <c r="V3029" t="s">
        <v>85</v>
      </c>
      <c r="W3029" t="str">
        <f t="shared" ca="1" si="141"/>
        <v/>
      </c>
      <c r="X3029" t="str">
        <f t="shared" si="142"/>
        <v/>
      </c>
      <c r="Y3029" t="str">
        <f t="shared" ca="1" si="143"/>
        <v/>
      </c>
    </row>
    <row r="3030" spans="1:25" x14ac:dyDescent="0.25">
      <c r="A3030">
        <v>1441</v>
      </c>
      <c r="B3030" t="s">
        <v>102</v>
      </c>
      <c r="C3030" t="s">
        <v>79</v>
      </c>
      <c r="D3030" t="s">
        <v>93</v>
      </c>
      <c r="E3030" t="s">
        <v>22</v>
      </c>
      <c r="F3030" t="s">
        <v>81</v>
      </c>
      <c r="G3030" t="s">
        <v>5613</v>
      </c>
      <c r="H3030" t="s">
        <v>35</v>
      </c>
      <c r="I3030" t="s">
        <v>2933</v>
      </c>
      <c r="J3030" s="49" t="s">
        <v>5614</v>
      </c>
      <c r="K3030" t="s">
        <v>82</v>
      </c>
      <c r="L3030" t="s">
        <v>83</v>
      </c>
      <c r="M3030" s="50">
        <v>42653</v>
      </c>
      <c r="N3030" s="50">
        <v>42653</v>
      </c>
      <c r="O3030" s="51">
        <v>0.5</v>
      </c>
      <c r="P3030" s="51">
        <v>0</v>
      </c>
      <c r="Q3030">
        <v>100</v>
      </c>
      <c r="R3030" s="49" t="s">
        <v>5615</v>
      </c>
      <c r="S3030" s="49" t="s">
        <v>5614</v>
      </c>
      <c r="T3030" t="s">
        <v>84</v>
      </c>
      <c r="U3030" t="s">
        <v>27</v>
      </c>
      <c r="V3030" t="s">
        <v>85</v>
      </c>
      <c r="W3030" t="str">
        <f t="shared" ca="1" si="141"/>
        <v/>
      </c>
      <c r="X3030" t="str">
        <f t="shared" si="142"/>
        <v/>
      </c>
      <c r="Y3030" t="str">
        <f t="shared" ca="1" si="143"/>
        <v/>
      </c>
    </row>
    <row r="3031" spans="1:25" x14ac:dyDescent="0.25">
      <c r="A3031">
        <v>1442</v>
      </c>
      <c r="B3031" t="s">
        <v>102</v>
      </c>
      <c r="C3031" t="s">
        <v>79</v>
      </c>
      <c r="D3031" t="s">
        <v>93</v>
      </c>
      <c r="E3031" t="s">
        <v>22</v>
      </c>
      <c r="F3031" t="s">
        <v>81</v>
      </c>
      <c r="G3031" t="s">
        <v>5616</v>
      </c>
      <c r="H3031" t="s">
        <v>35</v>
      </c>
      <c r="I3031" t="s">
        <v>2933</v>
      </c>
      <c r="J3031" s="49" t="s">
        <v>5617</v>
      </c>
      <c r="K3031" t="s">
        <v>82</v>
      </c>
      <c r="L3031" t="s">
        <v>83</v>
      </c>
      <c r="M3031" s="50">
        <v>42653</v>
      </c>
      <c r="N3031" s="50">
        <v>42653</v>
      </c>
      <c r="O3031" s="51">
        <v>0.5</v>
      </c>
      <c r="P3031" s="51">
        <v>0</v>
      </c>
      <c r="Q3031">
        <v>100</v>
      </c>
      <c r="R3031" s="49" t="s">
        <v>5618</v>
      </c>
      <c r="S3031" s="49" t="s">
        <v>5617</v>
      </c>
      <c r="T3031" t="s">
        <v>84</v>
      </c>
      <c r="U3031" t="s">
        <v>27</v>
      </c>
      <c r="V3031" t="s">
        <v>85</v>
      </c>
      <c r="W3031" t="str">
        <f t="shared" ca="1" si="141"/>
        <v/>
      </c>
      <c r="X3031" t="str">
        <f t="shared" si="142"/>
        <v/>
      </c>
      <c r="Y3031" t="str">
        <f t="shared" ca="1" si="143"/>
        <v/>
      </c>
    </row>
    <row r="3032" spans="1:25" x14ac:dyDescent="0.25">
      <c r="A3032">
        <v>1443</v>
      </c>
      <c r="B3032" t="s">
        <v>102</v>
      </c>
      <c r="C3032" t="s">
        <v>79</v>
      </c>
      <c r="D3032" t="s">
        <v>93</v>
      </c>
      <c r="E3032" t="s">
        <v>22</v>
      </c>
      <c r="F3032" t="s">
        <v>81</v>
      </c>
      <c r="G3032" t="s">
        <v>5619</v>
      </c>
      <c r="H3032" t="s">
        <v>35</v>
      </c>
      <c r="I3032" t="s">
        <v>2933</v>
      </c>
      <c r="J3032" s="49" t="s">
        <v>8095</v>
      </c>
      <c r="K3032" t="s">
        <v>82</v>
      </c>
      <c r="L3032" t="s">
        <v>83</v>
      </c>
      <c r="M3032" s="50">
        <v>42653</v>
      </c>
      <c r="N3032" s="50">
        <v>42653</v>
      </c>
      <c r="O3032" s="51">
        <v>0.5</v>
      </c>
      <c r="P3032" s="51">
        <v>0</v>
      </c>
      <c r="Q3032">
        <v>100</v>
      </c>
      <c r="R3032" s="49" t="s">
        <v>5620</v>
      </c>
      <c r="S3032" s="49" t="s">
        <v>8095</v>
      </c>
      <c r="T3032" t="s">
        <v>84</v>
      </c>
      <c r="U3032" t="s">
        <v>27</v>
      </c>
      <c r="V3032" t="s">
        <v>85</v>
      </c>
      <c r="W3032" t="str">
        <f t="shared" ca="1" si="141"/>
        <v/>
      </c>
      <c r="X3032" t="str">
        <f t="shared" si="142"/>
        <v/>
      </c>
      <c r="Y3032" t="str">
        <f t="shared" ca="1" si="143"/>
        <v/>
      </c>
    </row>
    <row r="3033" spans="1:25" x14ac:dyDescent="0.25">
      <c r="A3033">
        <v>1444</v>
      </c>
      <c r="B3033" t="s">
        <v>102</v>
      </c>
      <c r="C3033" t="s">
        <v>79</v>
      </c>
      <c r="D3033" t="s">
        <v>93</v>
      </c>
      <c r="E3033" t="s">
        <v>22</v>
      </c>
      <c r="F3033" t="s">
        <v>81</v>
      </c>
      <c r="G3033" t="s">
        <v>5621</v>
      </c>
      <c r="H3033" t="s">
        <v>35</v>
      </c>
      <c r="I3033" t="s">
        <v>2933</v>
      </c>
      <c r="J3033" s="49" t="s">
        <v>8096</v>
      </c>
      <c r="K3033" t="s">
        <v>82</v>
      </c>
      <c r="L3033" t="s">
        <v>83</v>
      </c>
      <c r="M3033" s="50">
        <v>42653</v>
      </c>
      <c r="N3033" s="50">
        <v>42653</v>
      </c>
      <c r="O3033" s="51">
        <v>0.5</v>
      </c>
      <c r="P3033" s="51">
        <v>0</v>
      </c>
      <c r="Q3033">
        <v>100</v>
      </c>
      <c r="R3033" s="49" t="s">
        <v>5622</v>
      </c>
      <c r="S3033" s="49" t="s">
        <v>8096</v>
      </c>
      <c r="T3033" t="s">
        <v>84</v>
      </c>
      <c r="U3033" t="s">
        <v>27</v>
      </c>
      <c r="V3033" t="s">
        <v>85</v>
      </c>
      <c r="W3033" t="str">
        <f t="shared" ca="1" si="141"/>
        <v/>
      </c>
      <c r="X3033" t="str">
        <f t="shared" si="142"/>
        <v/>
      </c>
      <c r="Y3033" t="str">
        <f t="shared" ca="1" si="143"/>
        <v/>
      </c>
    </row>
    <row r="3034" spans="1:25" x14ac:dyDescent="0.25">
      <c r="A3034">
        <v>1445</v>
      </c>
      <c r="B3034" t="s">
        <v>102</v>
      </c>
      <c r="C3034" t="s">
        <v>79</v>
      </c>
      <c r="D3034" t="s">
        <v>93</v>
      </c>
      <c r="E3034" t="s">
        <v>22</v>
      </c>
      <c r="F3034" t="s">
        <v>81</v>
      </c>
      <c r="G3034" t="s">
        <v>5623</v>
      </c>
      <c r="H3034" t="s">
        <v>35</v>
      </c>
      <c r="I3034" t="s">
        <v>2933</v>
      </c>
      <c r="J3034" s="49" t="s">
        <v>8097</v>
      </c>
      <c r="K3034" t="s">
        <v>82</v>
      </c>
      <c r="L3034" t="s">
        <v>83</v>
      </c>
      <c r="M3034" s="50">
        <v>42653</v>
      </c>
      <c r="N3034" s="50">
        <v>42653</v>
      </c>
      <c r="O3034" s="51">
        <v>0.5</v>
      </c>
      <c r="P3034" s="51">
        <v>0</v>
      </c>
      <c r="Q3034">
        <v>100</v>
      </c>
      <c r="R3034" s="49" t="s">
        <v>5624</v>
      </c>
      <c r="S3034" s="49" t="s">
        <v>8097</v>
      </c>
      <c r="T3034" t="s">
        <v>84</v>
      </c>
      <c r="U3034" t="s">
        <v>27</v>
      </c>
      <c r="V3034" t="s">
        <v>85</v>
      </c>
      <c r="W3034" t="str">
        <f t="shared" ca="1" si="141"/>
        <v/>
      </c>
      <c r="X3034" t="str">
        <f t="shared" si="142"/>
        <v/>
      </c>
      <c r="Y3034" t="str">
        <f t="shared" ca="1" si="143"/>
        <v/>
      </c>
    </row>
    <row r="3035" spans="1:25" x14ac:dyDescent="0.25">
      <c r="A3035">
        <v>1446</v>
      </c>
      <c r="B3035" t="s">
        <v>102</v>
      </c>
      <c r="C3035" t="s">
        <v>79</v>
      </c>
      <c r="D3035" t="s">
        <v>93</v>
      </c>
      <c r="E3035" t="s">
        <v>22</v>
      </c>
      <c r="F3035" t="s">
        <v>81</v>
      </c>
      <c r="G3035" t="s">
        <v>5625</v>
      </c>
      <c r="H3035" t="s">
        <v>35</v>
      </c>
      <c r="I3035" t="s">
        <v>2933</v>
      </c>
      <c r="J3035" s="49" t="s">
        <v>8098</v>
      </c>
      <c r="K3035" t="s">
        <v>82</v>
      </c>
      <c r="L3035" t="s">
        <v>83</v>
      </c>
      <c r="M3035" s="50">
        <v>42653</v>
      </c>
      <c r="N3035" s="50">
        <v>42653</v>
      </c>
      <c r="O3035" s="51">
        <v>0.5</v>
      </c>
      <c r="P3035" s="51">
        <v>0</v>
      </c>
      <c r="Q3035">
        <v>100</v>
      </c>
      <c r="R3035" s="49" t="s">
        <v>5626</v>
      </c>
      <c r="S3035" s="49" t="s">
        <v>8098</v>
      </c>
      <c r="T3035" t="s">
        <v>84</v>
      </c>
      <c r="U3035" t="s">
        <v>27</v>
      </c>
      <c r="V3035" t="s">
        <v>85</v>
      </c>
      <c r="W3035" t="str">
        <f t="shared" ca="1" si="141"/>
        <v/>
      </c>
      <c r="X3035" t="str">
        <f t="shared" si="142"/>
        <v/>
      </c>
      <c r="Y3035" t="str">
        <f t="shared" ca="1" si="143"/>
        <v/>
      </c>
    </row>
    <row r="3036" spans="1:25" x14ac:dyDescent="0.25">
      <c r="A3036">
        <v>1447</v>
      </c>
      <c r="B3036" t="s">
        <v>102</v>
      </c>
      <c r="C3036" t="s">
        <v>79</v>
      </c>
      <c r="D3036" t="s">
        <v>93</v>
      </c>
      <c r="E3036" t="s">
        <v>22</v>
      </c>
      <c r="F3036" t="s">
        <v>81</v>
      </c>
      <c r="G3036" t="s">
        <v>5627</v>
      </c>
      <c r="H3036" t="s">
        <v>35</v>
      </c>
      <c r="I3036" t="s">
        <v>2933</v>
      </c>
      <c r="J3036" s="49" t="s">
        <v>8099</v>
      </c>
      <c r="K3036" t="s">
        <v>82</v>
      </c>
      <c r="L3036" t="s">
        <v>83</v>
      </c>
      <c r="M3036" s="50">
        <v>42653</v>
      </c>
      <c r="N3036" s="50">
        <v>42653</v>
      </c>
      <c r="O3036" s="51">
        <v>0.5</v>
      </c>
      <c r="P3036" s="51">
        <v>0</v>
      </c>
      <c r="Q3036">
        <v>100</v>
      </c>
      <c r="R3036" s="49" t="s">
        <v>5628</v>
      </c>
      <c r="S3036" s="49" t="s">
        <v>8099</v>
      </c>
      <c r="T3036" t="s">
        <v>84</v>
      </c>
      <c r="U3036" t="s">
        <v>27</v>
      </c>
      <c r="V3036" t="s">
        <v>85</v>
      </c>
      <c r="W3036" t="str">
        <f t="shared" ca="1" si="141"/>
        <v/>
      </c>
      <c r="X3036" t="str">
        <f t="shared" si="142"/>
        <v/>
      </c>
      <c r="Y3036" t="str">
        <f t="shared" ca="1" si="143"/>
        <v/>
      </c>
    </row>
    <row r="3037" spans="1:25" x14ac:dyDescent="0.25">
      <c r="A3037">
        <v>1448</v>
      </c>
      <c r="B3037" t="s">
        <v>102</v>
      </c>
      <c r="C3037" t="s">
        <v>79</v>
      </c>
      <c r="D3037" t="s">
        <v>93</v>
      </c>
      <c r="E3037" t="s">
        <v>22</v>
      </c>
      <c r="F3037" t="s">
        <v>81</v>
      </c>
      <c r="G3037" t="s">
        <v>5629</v>
      </c>
      <c r="H3037" t="s">
        <v>35</v>
      </c>
      <c r="I3037" t="s">
        <v>2933</v>
      </c>
      <c r="J3037" s="49" t="s">
        <v>5630</v>
      </c>
      <c r="K3037" t="s">
        <v>82</v>
      </c>
      <c r="L3037" t="s">
        <v>83</v>
      </c>
      <c r="M3037" s="50">
        <v>42653</v>
      </c>
      <c r="N3037" s="50">
        <v>42653</v>
      </c>
      <c r="O3037" s="51">
        <v>0.5</v>
      </c>
      <c r="P3037" s="51">
        <v>0</v>
      </c>
      <c r="Q3037">
        <v>100</v>
      </c>
      <c r="R3037" s="49" t="s">
        <v>5631</v>
      </c>
      <c r="S3037" s="49" t="s">
        <v>5630</v>
      </c>
      <c r="T3037" t="s">
        <v>84</v>
      </c>
      <c r="U3037" t="s">
        <v>27</v>
      </c>
      <c r="V3037" t="s">
        <v>85</v>
      </c>
      <c r="W3037" t="str">
        <f t="shared" ca="1" si="141"/>
        <v/>
      </c>
      <c r="X3037" t="str">
        <f t="shared" si="142"/>
        <v/>
      </c>
      <c r="Y3037" t="str">
        <f t="shared" ca="1" si="143"/>
        <v/>
      </c>
    </row>
    <row r="3038" spans="1:25" x14ac:dyDescent="0.25">
      <c r="A3038">
        <v>1449</v>
      </c>
      <c r="B3038" t="s">
        <v>102</v>
      </c>
      <c r="C3038" t="s">
        <v>79</v>
      </c>
      <c r="D3038" t="s">
        <v>93</v>
      </c>
      <c r="E3038" t="s">
        <v>22</v>
      </c>
      <c r="F3038" t="s">
        <v>81</v>
      </c>
      <c r="G3038" t="s">
        <v>5632</v>
      </c>
      <c r="H3038" t="s">
        <v>35</v>
      </c>
      <c r="I3038" t="s">
        <v>2933</v>
      </c>
      <c r="J3038" s="49" t="s">
        <v>8100</v>
      </c>
      <c r="K3038" t="s">
        <v>82</v>
      </c>
      <c r="L3038" t="s">
        <v>83</v>
      </c>
      <c r="M3038" s="50">
        <v>42653</v>
      </c>
      <c r="N3038" s="50">
        <v>42653</v>
      </c>
      <c r="O3038" s="51">
        <v>0.5</v>
      </c>
      <c r="P3038" s="51">
        <v>0</v>
      </c>
      <c r="Q3038">
        <v>100</v>
      </c>
      <c r="R3038" s="49" t="s">
        <v>5633</v>
      </c>
      <c r="S3038" s="49" t="s">
        <v>8100</v>
      </c>
      <c r="T3038" t="s">
        <v>84</v>
      </c>
      <c r="U3038" t="s">
        <v>27</v>
      </c>
      <c r="V3038" t="s">
        <v>85</v>
      </c>
      <c r="W3038" t="str">
        <f t="shared" ca="1" si="141"/>
        <v/>
      </c>
      <c r="X3038" t="str">
        <f t="shared" si="142"/>
        <v/>
      </c>
      <c r="Y3038" t="str">
        <f t="shared" ca="1" si="143"/>
        <v/>
      </c>
    </row>
    <row r="3039" spans="1:25" x14ac:dyDescent="0.25">
      <c r="A3039">
        <v>1450</v>
      </c>
      <c r="B3039" t="s">
        <v>102</v>
      </c>
      <c r="C3039" t="s">
        <v>79</v>
      </c>
      <c r="D3039" t="s">
        <v>93</v>
      </c>
      <c r="E3039" t="s">
        <v>22</v>
      </c>
      <c r="F3039" t="s">
        <v>81</v>
      </c>
      <c r="G3039" t="s">
        <v>5634</v>
      </c>
      <c r="H3039" t="s">
        <v>35</v>
      </c>
      <c r="I3039" t="s">
        <v>2933</v>
      </c>
      <c r="J3039" s="49" t="s">
        <v>8101</v>
      </c>
      <c r="K3039" t="s">
        <v>82</v>
      </c>
      <c r="L3039" t="s">
        <v>83</v>
      </c>
      <c r="M3039" s="50">
        <v>42653</v>
      </c>
      <c r="N3039" s="50">
        <v>42653</v>
      </c>
      <c r="O3039" s="51">
        <v>0.5</v>
      </c>
      <c r="P3039" s="51">
        <v>0</v>
      </c>
      <c r="Q3039">
        <v>100</v>
      </c>
      <c r="R3039" s="49" t="s">
        <v>5635</v>
      </c>
      <c r="S3039" s="49" t="s">
        <v>8101</v>
      </c>
      <c r="T3039" t="s">
        <v>84</v>
      </c>
      <c r="U3039" t="s">
        <v>27</v>
      </c>
      <c r="V3039" t="s">
        <v>85</v>
      </c>
      <c r="W3039" t="str">
        <f t="shared" ca="1" si="141"/>
        <v/>
      </c>
      <c r="X3039" t="str">
        <f t="shared" si="142"/>
        <v/>
      </c>
      <c r="Y3039" t="str">
        <f t="shared" ca="1" si="143"/>
        <v/>
      </c>
    </row>
    <row r="3040" spans="1:25" x14ac:dyDescent="0.25">
      <c r="A3040">
        <v>1451</v>
      </c>
      <c r="B3040" t="s">
        <v>102</v>
      </c>
      <c r="C3040" t="s">
        <v>79</v>
      </c>
      <c r="D3040" t="s">
        <v>93</v>
      </c>
      <c r="E3040" t="s">
        <v>22</v>
      </c>
      <c r="F3040" t="s">
        <v>81</v>
      </c>
      <c r="G3040" t="s">
        <v>5636</v>
      </c>
      <c r="H3040" t="s">
        <v>35</v>
      </c>
      <c r="I3040" t="s">
        <v>2933</v>
      </c>
      <c r="J3040" s="49" t="s">
        <v>8102</v>
      </c>
      <c r="K3040" t="s">
        <v>82</v>
      </c>
      <c r="L3040" t="s">
        <v>83</v>
      </c>
      <c r="M3040" s="50">
        <v>42653</v>
      </c>
      <c r="N3040" s="50">
        <v>42653</v>
      </c>
      <c r="O3040" s="51">
        <v>0.5</v>
      </c>
      <c r="P3040" s="51">
        <v>0</v>
      </c>
      <c r="Q3040">
        <v>100</v>
      </c>
      <c r="R3040" s="49" t="s">
        <v>5637</v>
      </c>
      <c r="S3040" s="49" t="s">
        <v>8102</v>
      </c>
      <c r="T3040" t="s">
        <v>84</v>
      </c>
      <c r="U3040" t="s">
        <v>27</v>
      </c>
      <c r="V3040" t="s">
        <v>85</v>
      </c>
      <c r="W3040" t="str">
        <f t="shared" ca="1" si="141"/>
        <v/>
      </c>
      <c r="X3040" t="str">
        <f t="shared" si="142"/>
        <v/>
      </c>
      <c r="Y3040" t="str">
        <f t="shared" ca="1" si="143"/>
        <v/>
      </c>
    </row>
    <row r="3041" spans="1:25" x14ac:dyDescent="0.25">
      <c r="A3041">
        <v>1452</v>
      </c>
      <c r="B3041" t="s">
        <v>102</v>
      </c>
      <c r="C3041" t="s">
        <v>79</v>
      </c>
      <c r="D3041" t="s">
        <v>93</v>
      </c>
      <c r="E3041" t="s">
        <v>22</v>
      </c>
      <c r="F3041" t="s">
        <v>81</v>
      </c>
      <c r="G3041" t="s">
        <v>5638</v>
      </c>
      <c r="H3041" t="s">
        <v>35</v>
      </c>
      <c r="I3041" t="s">
        <v>2933</v>
      </c>
      <c r="J3041" s="49" t="s">
        <v>8103</v>
      </c>
      <c r="K3041" t="s">
        <v>82</v>
      </c>
      <c r="L3041" t="s">
        <v>83</v>
      </c>
      <c r="M3041" s="50">
        <v>42654</v>
      </c>
      <c r="N3041" s="50">
        <v>42654</v>
      </c>
      <c r="O3041" s="51">
        <v>0.5</v>
      </c>
      <c r="P3041" s="51">
        <v>0</v>
      </c>
      <c r="Q3041">
        <v>100</v>
      </c>
      <c r="R3041" s="49" t="s">
        <v>5639</v>
      </c>
      <c r="S3041" s="49" t="s">
        <v>8103</v>
      </c>
      <c r="T3041" t="s">
        <v>84</v>
      </c>
      <c r="U3041" t="s">
        <v>27</v>
      </c>
      <c r="V3041" t="s">
        <v>85</v>
      </c>
      <c r="W3041" t="str">
        <f t="shared" ca="1" si="141"/>
        <v/>
      </c>
      <c r="X3041" t="str">
        <f t="shared" si="142"/>
        <v/>
      </c>
      <c r="Y3041" t="str">
        <f t="shared" ca="1" si="143"/>
        <v/>
      </c>
    </row>
    <row r="3042" spans="1:25" x14ac:dyDescent="0.25">
      <c r="A3042">
        <v>1453</v>
      </c>
      <c r="B3042" t="s">
        <v>102</v>
      </c>
      <c r="C3042" t="s">
        <v>79</v>
      </c>
      <c r="D3042" t="s">
        <v>93</v>
      </c>
      <c r="E3042" t="s">
        <v>22</v>
      </c>
      <c r="F3042" t="s">
        <v>81</v>
      </c>
      <c r="G3042" t="s">
        <v>5640</v>
      </c>
      <c r="H3042" t="s">
        <v>35</v>
      </c>
      <c r="I3042" t="s">
        <v>2933</v>
      </c>
      <c r="J3042" s="49" t="s">
        <v>8104</v>
      </c>
      <c r="K3042" t="s">
        <v>82</v>
      </c>
      <c r="L3042" t="s">
        <v>83</v>
      </c>
      <c r="M3042" s="50">
        <v>42654</v>
      </c>
      <c r="N3042" s="50">
        <v>42654</v>
      </c>
      <c r="O3042" s="51">
        <v>0.5</v>
      </c>
      <c r="P3042" s="51">
        <v>0</v>
      </c>
      <c r="Q3042">
        <v>100</v>
      </c>
      <c r="R3042" s="49" t="s">
        <v>5641</v>
      </c>
      <c r="S3042" s="49" t="s">
        <v>8104</v>
      </c>
      <c r="T3042" t="s">
        <v>84</v>
      </c>
      <c r="U3042" t="s">
        <v>27</v>
      </c>
      <c r="V3042" t="s">
        <v>85</v>
      </c>
      <c r="W3042" t="str">
        <f t="shared" ca="1" si="141"/>
        <v/>
      </c>
      <c r="X3042" t="str">
        <f t="shared" si="142"/>
        <v/>
      </c>
      <c r="Y3042" t="str">
        <f t="shared" ca="1" si="143"/>
        <v/>
      </c>
    </row>
    <row r="3043" spans="1:25" x14ac:dyDescent="0.25">
      <c r="A3043">
        <v>1454</v>
      </c>
      <c r="B3043" t="s">
        <v>102</v>
      </c>
      <c r="C3043" t="s">
        <v>79</v>
      </c>
      <c r="D3043" t="s">
        <v>93</v>
      </c>
      <c r="E3043" t="s">
        <v>22</v>
      </c>
      <c r="F3043" t="s">
        <v>81</v>
      </c>
      <c r="G3043" t="s">
        <v>5642</v>
      </c>
      <c r="H3043" t="s">
        <v>35</v>
      </c>
      <c r="I3043" t="s">
        <v>2933</v>
      </c>
      <c r="J3043" s="49" t="s">
        <v>8105</v>
      </c>
      <c r="K3043" t="s">
        <v>82</v>
      </c>
      <c r="L3043" t="s">
        <v>83</v>
      </c>
      <c r="M3043" s="50">
        <v>42654</v>
      </c>
      <c r="N3043" s="50">
        <v>42654</v>
      </c>
      <c r="O3043" s="51">
        <v>0.5</v>
      </c>
      <c r="P3043" s="51">
        <v>0</v>
      </c>
      <c r="Q3043">
        <v>100</v>
      </c>
      <c r="R3043" s="49" t="s">
        <v>5643</v>
      </c>
      <c r="S3043" s="49" t="s">
        <v>8105</v>
      </c>
      <c r="T3043" t="s">
        <v>84</v>
      </c>
      <c r="U3043" t="s">
        <v>27</v>
      </c>
      <c r="V3043" t="s">
        <v>85</v>
      </c>
      <c r="W3043" t="str">
        <f t="shared" ca="1" si="141"/>
        <v/>
      </c>
      <c r="X3043" t="str">
        <f t="shared" si="142"/>
        <v/>
      </c>
      <c r="Y3043" t="str">
        <f t="shared" ca="1" si="143"/>
        <v/>
      </c>
    </row>
    <row r="3044" spans="1:25" x14ac:dyDescent="0.25">
      <c r="A3044">
        <v>1455</v>
      </c>
      <c r="B3044" t="s">
        <v>102</v>
      </c>
      <c r="C3044" t="s">
        <v>79</v>
      </c>
      <c r="D3044" t="s">
        <v>93</v>
      </c>
      <c r="E3044" t="s">
        <v>22</v>
      </c>
      <c r="F3044" t="s">
        <v>81</v>
      </c>
      <c r="G3044" t="s">
        <v>5644</v>
      </c>
      <c r="H3044" t="s">
        <v>35</v>
      </c>
      <c r="I3044" t="s">
        <v>2933</v>
      </c>
      <c r="J3044" s="49" t="s">
        <v>8106</v>
      </c>
      <c r="K3044" t="s">
        <v>82</v>
      </c>
      <c r="L3044" t="s">
        <v>83</v>
      </c>
      <c r="M3044" s="50">
        <v>42654</v>
      </c>
      <c r="N3044" s="50">
        <v>42654</v>
      </c>
      <c r="O3044" s="51">
        <v>0.5</v>
      </c>
      <c r="P3044" s="51">
        <v>0</v>
      </c>
      <c r="Q3044">
        <v>100</v>
      </c>
      <c r="R3044" s="49" t="s">
        <v>5645</v>
      </c>
      <c r="S3044" s="49" t="s">
        <v>8106</v>
      </c>
      <c r="T3044" t="s">
        <v>84</v>
      </c>
      <c r="U3044" t="s">
        <v>27</v>
      </c>
      <c r="V3044" t="s">
        <v>85</v>
      </c>
      <c r="W3044" t="str">
        <f t="shared" ca="1" si="141"/>
        <v/>
      </c>
      <c r="X3044" t="str">
        <f t="shared" si="142"/>
        <v/>
      </c>
      <c r="Y3044" t="str">
        <f t="shared" ca="1" si="143"/>
        <v/>
      </c>
    </row>
    <row r="3045" spans="1:25" x14ac:dyDescent="0.25">
      <c r="A3045">
        <v>1456</v>
      </c>
      <c r="B3045" t="s">
        <v>102</v>
      </c>
      <c r="C3045" t="s">
        <v>79</v>
      </c>
      <c r="D3045" t="s">
        <v>93</v>
      </c>
      <c r="E3045" t="s">
        <v>22</v>
      </c>
      <c r="F3045" t="s">
        <v>81</v>
      </c>
      <c r="G3045" t="s">
        <v>5646</v>
      </c>
      <c r="H3045" t="s">
        <v>35</v>
      </c>
      <c r="I3045" t="s">
        <v>2933</v>
      </c>
      <c r="J3045" s="49" t="s">
        <v>8107</v>
      </c>
      <c r="K3045" t="s">
        <v>82</v>
      </c>
      <c r="L3045" t="s">
        <v>83</v>
      </c>
      <c r="M3045" s="50">
        <v>42654</v>
      </c>
      <c r="N3045" s="50">
        <v>42654</v>
      </c>
      <c r="O3045" s="51">
        <v>0.5</v>
      </c>
      <c r="P3045" s="51">
        <v>0</v>
      </c>
      <c r="Q3045">
        <v>100</v>
      </c>
      <c r="R3045" s="49" t="s">
        <v>5647</v>
      </c>
      <c r="S3045" s="49" t="s">
        <v>8107</v>
      </c>
      <c r="T3045" t="s">
        <v>84</v>
      </c>
      <c r="U3045" t="s">
        <v>27</v>
      </c>
      <c r="V3045" t="s">
        <v>85</v>
      </c>
      <c r="W3045" t="str">
        <f t="shared" ca="1" si="141"/>
        <v/>
      </c>
      <c r="X3045" t="str">
        <f t="shared" si="142"/>
        <v/>
      </c>
      <c r="Y3045" t="str">
        <f t="shared" ca="1" si="143"/>
        <v/>
      </c>
    </row>
    <row r="3046" spans="1:25" x14ac:dyDescent="0.25">
      <c r="A3046">
        <v>1457</v>
      </c>
      <c r="B3046" t="s">
        <v>102</v>
      </c>
      <c r="C3046" t="s">
        <v>79</v>
      </c>
      <c r="D3046" t="s">
        <v>93</v>
      </c>
      <c r="E3046" t="s">
        <v>22</v>
      </c>
      <c r="F3046" t="s">
        <v>81</v>
      </c>
      <c r="G3046" t="s">
        <v>5648</v>
      </c>
      <c r="H3046" t="s">
        <v>35</v>
      </c>
      <c r="I3046" t="s">
        <v>2933</v>
      </c>
      <c r="J3046" s="49" t="s">
        <v>8108</v>
      </c>
      <c r="K3046" t="s">
        <v>82</v>
      </c>
      <c r="L3046" t="s">
        <v>83</v>
      </c>
      <c r="M3046" s="50">
        <v>42654</v>
      </c>
      <c r="N3046" s="50">
        <v>42654</v>
      </c>
      <c r="O3046" s="51">
        <v>0.5</v>
      </c>
      <c r="P3046" s="51">
        <v>0</v>
      </c>
      <c r="Q3046">
        <v>100</v>
      </c>
      <c r="R3046" s="49" t="s">
        <v>5649</v>
      </c>
      <c r="S3046" s="49" t="s">
        <v>8108</v>
      </c>
      <c r="T3046" t="s">
        <v>84</v>
      </c>
      <c r="U3046" t="s">
        <v>27</v>
      </c>
      <c r="V3046" t="s">
        <v>85</v>
      </c>
      <c r="W3046" t="str">
        <f t="shared" ca="1" si="141"/>
        <v/>
      </c>
      <c r="X3046" t="str">
        <f t="shared" si="142"/>
        <v/>
      </c>
      <c r="Y3046" t="str">
        <f t="shared" ca="1" si="143"/>
        <v/>
      </c>
    </row>
    <row r="3047" spans="1:25" x14ac:dyDescent="0.25">
      <c r="A3047">
        <v>1458</v>
      </c>
      <c r="B3047" t="s">
        <v>102</v>
      </c>
      <c r="C3047" t="s">
        <v>79</v>
      </c>
      <c r="D3047" t="s">
        <v>93</v>
      </c>
      <c r="E3047" t="s">
        <v>22</v>
      </c>
      <c r="F3047" t="s">
        <v>81</v>
      </c>
      <c r="G3047" t="s">
        <v>5650</v>
      </c>
      <c r="H3047" t="s">
        <v>35</v>
      </c>
      <c r="I3047" t="s">
        <v>2933</v>
      </c>
      <c r="J3047" s="49" t="s">
        <v>8109</v>
      </c>
      <c r="K3047" t="s">
        <v>82</v>
      </c>
      <c r="L3047" t="s">
        <v>83</v>
      </c>
      <c r="M3047" s="50">
        <v>42654</v>
      </c>
      <c r="N3047" s="50">
        <v>42654</v>
      </c>
      <c r="O3047" s="51">
        <v>0.5</v>
      </c>
      <c r="P3047" s="51">
        <v>0</v>
      </c>
      <c r="Q3047">
        <v>100</v>
      </c>
      <c r="R3047" s="49" t="s">
        <v>5651</v>
      </c>
      <c r="S3047" s="49" t="s">
        <v>8109</v>
      </c>
      <c r="T3047" t="s">
        <v>84</v>
      </c>
      <c r="U3047" t="s">
        <v>27</v>
      </c>
      <c r="V3047" t="s">
        <v>85</v>
      </c>
      <c r="W3047" t="str">
        <f t="shared" ca="1" si="141"/>
        <v/>
      </c>
      <c r="X3047" t="str">
        <f t="shared" si="142"/>
        <v/>
      </c>
      <c r="Y3047" t="str">
        <f t="shared" ca="1" si="143"/>
        <v/>
      </c>
    </row>
    <row r="3048" spans="1:25" x14ac:dyDescent="0.25">
      <c r="A3048">
        <v>1459</v>
      </c>
      <c r="B3048" t="s">
        <v>102</v>
      </c>
      <c r="C3048" t="s">
        <v>79</v>
      </c>
      <c r="D3048" t="s">
        <v>93</v>
      </c>
      <c r="E3048" t="s">
        <v>22</v>
      </c>
      <c r="F3048" t="s">
        <v>81</v>
      </c>
      <c r="G3048" t="s">
        <v>5652</v>
      </c>
      <c r="H3048" t="s">
        <v>35</v>
      </c>
      <c r="I3048" t="s">
        <v>2933</v>
      </c>
      <c r="J3048" s="49" t="s">
        <v>8110</v>
      </c>
      <c r="K3048" t="s">
        <v>82</v>
      </c>
      <c r="L3048" t="s">
        <v>83</v>
      </c>
      <c r="M3048" s="50">
        <v>42654</v>
      </c>
      <c r="N3048" s="50">
        <v>42654</v>
      </c>
      <c r="O3048" s="51">
        <v>0.5</v>
      </c>
      <c r="P3048" s="51">
        <v>0</v>
      </c>
      <c r="Q3048">
        <v>100</v>
      </c>
      <c r="R3048" s="49" t="s">
        <v>5653</v>
      </c>
      <c r="S3048" s="49" t="s">
        <v>8110</v>
      </c>
      <c r="T3048" t="s">
        <v>84</v>
      </c>
      <c r="U3048" t="s">
        <v>27</v>
      </c>
      <c r="V3048" t="s">
        <v>85</v>
      </c>
      <c r="W3048" t="str">
        <f t="shared" ca="1" si="141"/>
        <v/>
      </c>
      <c r="X3048" t="str">
        <f t="shared" si="142"/>
        <v/>
      </c>
      <c r="Y3048" t="str">
        <f t="shared" ca="1" si="143"/>
        <v/>
      </c>
    </row>
    <row r="3049" spans="1:25" x14ac:dyDescent="0.25">
      <c r="A3049">
        <v>1460</v>
      </c>
      <c r="B3049" t="s">
        <v>102</v>
      </c>
      <c r="C3049" t="s">
        <v>79</v>
      </c>
      <c r="D3049" t="s">
        <v>93</v>
      </c>
      <c r="E3049" t="s">
        <v>22</v>
      </c>
      <c r="F3049" t="s">
        <v>81</v>
      </c>
      <c r="G3049" t="s">
        <v>5654</v>
      </c>
      <c r="H3049" t="s">
        <v>35</v>
      </c>
      <c r="I3049" t="s">
        <v>2933</v>
      </c>
      <c r="J3049" s="49" t="s">
        <v>8111</v>
      </c>
      <c r="K3049" t="s">
        <v>82</v>
      </c>
      <c r="L3049" t="s">
        <v>83</v>
      </c>
      <c r="M3049" s="50">
        <v>42654</v>
      </c>
      <c r="N3049" s="50">
        <v>42654</v>
      </c>
      <c r="O3049" s="51">
        <v>0.5</v>
      </c>
      <c r="P3049" s="51">
        <v>0</v>
      </c>
      <c r="Q3049">
        <v>100</v>
      </c>
      <c r="R3049" s="49" t="s">
        <v>5655</v>
      </c>
      <c r="S3049" s="49" t="s">
        <v>8111</v>
      </c>
      <c r="T3049" t="s">
        <v>84</v>
      </c>
      <c r="U3049" t="s">
        <v>27</v>
      </c>
      <c r="V3049" t="s">
        <v>85</v>
      </c>
      <c r="W3049" t="str">
        <f t="shared" ca="1" si="141"/>
        <v/>
      </c>
      <c r="X3049" t="str">
        <f t="shared" si="142"/>
        <v/>
      </c>
      <c r="Y3049" t="str">
        <f t="shared" ca="1" si="143"/>
        <v/>
      </c>
    </row>
    <row r="3050" spans="1:25" x14ac:dyDescent="0.25">
      <c r="A3050">
        <v>1461</v>
      </c>
      <c r="B3050" t="s">
        <v>102</v>
      </c>
      <c r="C3050" t="s">
        <v>79</v>
      </c>
      <c r="D3050" t="s">
        <v>93</v>
      </c>
      <c r="E3050" t="s">
        <v>22</v>
      </c>
      <c r="F3050" t="s">
        <v>81</v>
      </c>
      <c r="G3050" t="s">
        <v>5656</v>
      </c>
      <c r="H3050" t="s">
        <v>35</v>
      </c>
      <c r="I3050" t="s">
        <v>2933</v>
      </c>
      <c r="J3050" s="49" t="s">
        <v>8112</v>
      </c>
      <c r="K3050" t="s">
        <v>82</v>
      </c>
      <c r="L3050" t="s">
        <v>83</v>
      </c>
      <c r="M3050" s="50">
        <v>42654</v>
      </c>
      <c r="N3050" s="50">
        <v>42654</v>
      </c>
      <c r="O3050" s="51">
        <v>0.5</v>
      </c>
      <c r="P3050" s="51">
        <v>0</v>
      </c>
      <c r="Q3050">
        <v>100</v>
      </c>
      <c r="R3050" s="49" t="s">
        <v>5657</v>
      </c>
      <c r="S3050" s="49" t="s">
        <v>8112</v>
      </c>
      <c r="T3050" t="s">
        <v>84</v>
      </c>
      <c r="U3050" t="s">
        <v>27</v>
      </c>
      <c r="V3050" t="s">
        <v>85</v>
      </c>
      <c r="W3050" t="str">
        <f t="shared" ca="1" si="141"/>
        <v/>
      </c>
      <c r="X3050" t="str">
        <f t="shared" si="142"/>
        <v/>
      </c>
      <c r="Y3050" t="str">
        <f t="shared" ca="1" si="143"/>
        <v/>
      </c>
    </row>
    <row r="3051" spans="1:25" x14ac:dyDescent="0.25">
      <c r="A3051">
        <v>1462</v>
      </c>
      <c r="B3051" t="s">
        <v>102</v>
      </c>
      <c r="C3051" t="s">
        <v>79</v>
      </c>
      <c r="D3051" t="s">
        <v>93</v>
      </c>
      <c r="E3051" t="s">
        <v>22</v>
      </c>
      <c r="F3051" t="s">
        <v>81</v>
      </c>
      <c r="G3051" t="s">
        <v>5658</v>
      </c>
      <c r="H3051" t="s">
        <v>35</v>
      </c>
      <c r="I3051" t="s">
        <v>2933</v>
      </c>
      <c r="J3051" s="49" t="s">
        <v>8113</v>
      </c>
      <c r="K3051" t="s">
        <v>82</v>
      </c>
      <c r="L3051" t="s">
        <v>83</v>
      </c>
      <c r="M3051" s="50">
        <v>42654</v>
      </c>
      <c r="N3051" s="50">
        <v>42654</v>
      </c>
      <c r="O3051" s="51">
        <v>0.5</v>
      </c>
      <c r="P3051" s="51">
        <v>0</v>
      </c>
      <c r="Q3051">
        <v>100</v>
      </c>
      <c r="R3051" s="49" t="s">
        <v>5659</v>
      </c>
      <c r="S3051" s="49" t="s">
        <v>8113</v>
      </c>
      <c r="T3051" t="s">
        <v>84</v>
      </c>
      <c r="U3051" t="s">
        <v>27</v>
      </c>
      <c r="V3051" t="s">
        <v>85</v>
      </c>
      <c r="W3051" t="str">
        <f t="shared" ca="1" si="141"/>
        <v/>
      </c>
      <c r="X3051" t="str">
        <f t="shared" si="142"/>
        <v/>
      </c>
      <c r="Y3051" t="str">
        <f t="shared" ca="1" si="143"/>
        <v/>
      </c>
    </row>
    <row r="3052" spans="1:25" x14ac:dyDescent="0.25">
      <c r="A3052">
        <v>1463</v>
      </c>
      <c r="B3052" t="s">
        <v>102</v>
      </c>
      <c r="C3052" t="s">
        <v>79</v>
      </c>
      <c r="D3052" t="s">
        <v>93</v>
      </c>
      <c r="E3052" t="s">
        <v>22</v>
      </c>
      <c r="F3052" t="s">
        <v>81</v>
      </c>
      <c r="G3052" t="s">
        <v>5660</v>
      </c>
      <c r="H3052" t="s">
        <v>35</v>
      </c>
      <c r="I3052" t="s">
        <v>2933</v>
      </c>
      <c r="J3052" s="49" t="s">
        <v>8114</v>
      </c>
      <c r="K3052" t="s">
        <v>82</v>
      </c>
      <c r="L3052" t="s">
        <v>83</v>
      </c>
      <c r="M3052" s="50">
        <v>42654</v>
      </c>
      <c r="N3052" s="50">
        <v>42654</v>
      </c>
      <c r="O3052" s="51">
        <v>0.5</v>
      </c>
      <c r="P3052" s="51">
        <v>0</v>
      </c>
      <c r="Q3052">
        <v>100</v>
      </c>
      <c r="R3052" s="49" t="s">
        <v>5661</v>
      </c>
      <c r="S3052" s="49" t="s">
        <v>8114</v>
      </c>
      <c r="T3052" t="s">
        <v>84</v>
      </c>
      <c r="U3052" t="s">
        <v>27</v>
      </c>
      <c r="V3052" t="s">
        <v>85</v>
      </c>
      <c r="W3052" t="str">
        <f t="shared" ca="1" si="141"/>
        <v/>
      </c>
      <c r="X3052" t="str">
        <f t="shared" si="142"/>
        <v/>
      </c>
      <c r="Y3052" t="str">
        <f t="shared" ca="1" si="143"/>
        <v/>
      </c>
    </row>
    <row r="3053" spans="1:25" x14ac:dyDescent="0.25">
      <c r="A3053">
        <v>1464</v>
      </c>
      <c r="B3053" t="s">
        <v>102</v>
      </c>
      <c r="C3053" t="s">
        <v>79</v>
      </c>
      <c r="D3053" t="s">
        <v>93</v>
      </c>
      <c r="E3053" t="s">
        <v>22</v>
      </c>
      <c r="F3053" t="s">
        <v>81</v>
      </c>
      <c r="G3053" t="s">
        <v>5662</v>
      </c>
      <c r="H3053" t="s">
        <v>35</v>
      </c>
      <c r="I3053" t="s">
        <v>2933</v>
      </c>
      <c r="J3053" s="49" t="s">
        <v>8115</v>
      </c>
      <c r="K3053" t="s">
        <v>82</v>
      </c>
      <c r="L3053" t="s">
        <v>83</v>
      </c>
      <c r="M3053" s="50">
        <v>42654</v>
      </c>
      <c r="N3053" s="50">
        <v>42654</v>
      </c>
      <c r="O3053" s="51">
        <v>0.5</v>
      </c>
      <c r="P3053" s="51">
        <v>0</v>
      </c>
      <c r="Q3053">
        <v>100</v>
      </c>
      <c r="R3053" s="49" t="s">
        <v>5663</v>
      </c>
      <c r="S3053" s="49" t="s">
        <v>8115</v>
      </c>
      <c r="T3053" t="s">
        <v>84</v>
      </c>
      <c r="U3053" t="s">
        <v>27</v>
      </c>
      <c r="V3053" t="s">
        <v>85</v>
      </c>
      <c r="W3053" t="str">
        <f t="shared" ca="1" si="141"/>
        <v/>
      </c>
      <c r="X3053" t="str">
        <f t="shared" si="142"/>
        <v/>
      </c>
      <c r="Y3053" t="str">
        <f t="shared" ca="1" si="143"/>
        <v/>
      </c>
    </row>
    <row r="3054" spans="1:25" x14ac:dyDescent="0.25">
      <c r="A3054">
        <v>1465</v>
      </c>
      <c r="B3054" t="s">
        <v>102</v>
      </c>
      <c r="C3054" t="s">
        <v>79</v>
      </c>
      <c r="D3054" t="s">
        <v>93</v>
      </c>
      <c r="E3054" t="s">
        <v>22</v>
      </c>
      <c r="F3054" t="s">
        <v>81</v>
      </c>
      <c r="G3054" t="s">
        <v>5664</v>
      </c>
      <c r="H3054" t="s">
        <v>35</v>
      </c>
      <c r="I3054" t="s">
        <v>2933</v>
      </c>
      <c r="J3054" s="49" t="s">
        <v>8116</v>
      </c>
      <c r="K3054" t="s">
        <v>82</v>
      </c>
      <c r="L3054" t="s">
        <v>83</v>
      </c>
      <c r="M3054" s="50">
        <v>42654</v>
      </c>
      <c r="N3054" s="50">
        <v>42654</v>
      </c>
      <c r="O3054" s="51">
        <v>0.5</v>
      </c>
      <c r="P3054" s="51">
        <v>0</v>
      </c>
      <c r="Q3054">
        <v>100</v>
      </c>
      <c r="R3054" s="49" t="s">
        <v>5665</v>
      </c>
      <c r="S3054" s="49" t="s">
        <v>8116</v>
      </c>
      <c r="T3054" t="s">
        <v>84</v>
      </c>
      <c r="U3054" t="s">
        <v>27</v>
      </c>
      <c r="V3054" t="s">
        <v>85</v>
      </c>
      <c r="W3054" t="str">
        <f t="shared" ca="1" si="141"/>
        <v/>
      </c>
      <c r="X3054" t="str">
        <f t="shared" si="142"/>
        <v/>
      </c>
      <c r="Y3054" t="str">
        <f t="shared" ca="1" si="143"/>
        <v/>
      </c>
    </row>
    <row r="3055" spans="1:25" x14ac:dyDescent="0.25">
      <c r="A3055">
        <v>1466</v>
      </c>
      <c r="B3055" t="s">
        <v>102</v>
      </c>
      <c r="C3055" t="s">
        <v>79</v>
      </c>
      <c r="D3055" t="s">
        <v>93</v>
      </c>
      <c r="E3055" t="s">
        <v>22</v>
      </c>
      <c r="F3055" t="s">
        <v>81</v>
      </c>
      <c r="G3055" t="s">
        <v>5666</v>
      </c>
      <c r="H3055" t="s">
        <v>35</v>
      </c>
      <c r="I3055" t="s">
        <v>2933</v>
      </c>
      <c r="J3055" s="49" t="s">
        <v>8117</v>
      </c>
      <c r="K3055" t="s">
        <v>82</v>
      </c>
      <c r="L3055" t="s">
        <v>83</v>
      </c>
      <c r="M3055" s="50">
        <v>42654</v>
      </c>
      <c r="N3055" s="50">
        <v>42654</v>
      </c>
      <c r="O3055" s="51">
        <v>0.5</v>
      </c>
      <c r="P3055" s="51">
        <v>0</v>
      </c>
      <c r="Q3055">
        <v>100</v>
      </c>
      <c r="R3055" s="49" t="s">
        <v>5667</v>
      </c>
      <c r="S3055" s="49" t="s">
        <v>8117</v>
      </c>
      <c r="T3055" t="s">
        <v>84</v>
      </c>
      <c r="U3055" t="s">
        <v>27</v>
      </c>
      <c r="V3055" t="s">
        <v>85</v>
      </c>
      <c r="W3055" t="str">
        <f t="shared" ca="1" si="141"/>
        <v/>
      </c>
      <c r="X3055" t="str">
        <f t="shared" si="142"/>
        <v/>
      </c>
      <c r="Y3055" t="str">
        <f t="shared" ca="1" si="143"/>
        <v/>
      </c>
    </row>
    <row r="3056" spans="1:25" x14ac:dyDescent="0.25">
      <c r="A3056">
        <v>1467</v>
      </c>
      <c r="B3056" t="s">
        <v>102</v>
      </c>
      <c r="C3056" t="s">
        <v>79</v>
      </c>
      <c r="D3056" t="s">
        <v>93</v>
      </c>
      <c r="E3056" t="s">
        <v>22</v>
      </c>
      <c r="F3056" t="s">
        <v>81</v>
      </c>
      <c r="G3056" t="s">
        <v>5668</v>
      </c>
      <c r="H3056" t="s">
        <v>35</v>
      </c>
      <c r="I3056" t="s">
        <v>2933</v>
      </c>
      <c r="J3056" s="49" t="s">
        <v>8118</v>
      </c>
      <c r="K3056" t="s">
        <v>82</v>
      </c>
      <c r="L3056" t="s">
        <v>83</v>
      </c>
      <c r="M3056" s="50">
        <v>42654</v>
      </c>
      <c r="N3056" s="50">
        <v>42654</v>
      </c>
      <c r="O3056" s="51">
        <v>0.5</v>
      </c>
      <c r="P3056" s="51">
        <v>0</v>
      </c>
      <c r="Q3056">
        <v>100</v>
      </c>
      <c r="R3056" s="49" t="s">
        <v>5669</v>
      </c>
      <c r="S3056" s="49" t="s">
        <v>8118</v>
      </c>
      <c r="T3056" t="s">
        <v>84</v>
      </c>
      <c r="U3056" t="s">
        <v>27</v>
      </c>
      <c r="V3056" t="s">
        <v>85</v>
      </c>
      <c r="W3056" t="str">
        <f t="shared" ca="1" si="141"/>
        <v/>
      </c>
      <c r="X3056" t="str">
        <f t="shared" si="142"/>
        <v/>
      </c>
      <c r="Y3056" t="str">
        <f t="shared" ca="1" si="143"/>
        <v/>
      </c>
    </row>
    <row r="3057" spans="1:25" x14ac:dyDescent="0.25">
      <c r="A3057">
        <v>1468</v>
      </c>
      <c r="B3057" t="s">
        <v>102</v>
      </c>
      <c r="C3057" t="s">
        <v>79</v>
      </c>
      <c r="D3057" t="s">
        <v>93</v>
      </c>
      <c r="E3057" t="s">
        <v>22</v>
      </c>
      <c r="F3057" t="s">
        <v>81</v>
      </c>
      <c r="G3057" t="s">
        <v>5670</v>
      </c>
      <c r="H3057" t="s">
        <v>35</v>
      </c>
      <c r="I3057" t="s">
        <v>2933</v>
      </c>
      <c r="J3057" s="49" t="s">
        <v>8119</v>
      </c>
      <c r="K3057" t="s">
        <v>82</v>
      </c>
      <c r="L3057" t="s">
        <v>83</v>
      </c>
      <c r="M3057" s="50">
        <v>42654</v>
      </c>
      <c r="N3057" s="50">
        <v>42654</v>
      </c>
      <c r="O3057" s="51">
        <v>0.5</v>
      </c>
      <c r="P3057" s="51">
        <v>0</v>
      </c>
      <c r="Q3057">
        <v>100</v>
      </c>
      <c r="R3057" s="49" t="s">
        <v>5671</v>
      </c>
      <c r="S3057" s="49" t="s">
        <v>8119</v>
      </c>
      <c r="T3057" t="s">
        <v>84</v>
      </c>
      <c r="U3057" t="s">
        <v>27</v>
      </c>
      <c r="V3057" t="s">
        <v>85</v>
      </c>
      <c r="W3057" t="str">
        <f t="shared" ca="1" si="141"/>
        <v/>
      </c>
      <c r="X3057" t="str">
        <f t="shared" si="142"/>
        <v/>
      </c>
      <c r="Y3057" t="str">
        <f t="shared" ca="1" si="143"/>
        <v/>
      </c>
    </row>
    <row r="3058" spans="1:25" x14ac:dyDescent="0.25">
      <c r="A3058">
        <v>1469</v>
      </c>
      <c r="B3058" t="s">
        <v>102</v>
      </c>
      <c r="C3058" t="s">
        <v>79</v>
      </c>
      <c r="D3058" t="s">
        <v>93</v>
      </c>
      <c r="E3058" t="s">
        <v>22</v>
      </c>
      <c r="F3058" t="s">
        <v>81</v>
      </c>
      <c r="G3058" t="s">
        <v>5672</v>
      </c>
      <c r="H3058" t="s">
        <v>35</v>
      </c>
      <c r="I3058" t="s">
        <v>2933</v>
      </c>
      <c r="J3058" s="49" t="s">
        <v>8120</v>
      </c>
      <c r="K3058" t="s">
        <v>82</v>
      </c>
      <c r="L3058" t="s">
        <v>83</v>
      </c>
      <c r="M3058" s="50">
        <v>42654</v>
      </c>
      <c r="N3058" s="50">
        <v>42654</v>
      </c>
      <c r="O3058" s="51">
        <v>0.5</v>
      </c>
      <c r="P3058" s="51">
        <v>0</v>
      </c>
      <c r="Q3058">
        <v>100</v>
      </c>
      <c r="R3058" s="49" t="s">
        <v>5673</v>
      </c>
      <c r="S3058" s="49" t="s">
        <v>8120</v>
      </c>
      <c r="T3058" t="s">
        <v>84</v>
      </c>
      <c r="U3058" t="s">
        <v>27</v>
      </c>
      <c r="V3058" t="s">
        <v>85</v>
      </c>
      <c r="W3058" t="str">
        <f t="shared" ca="1" si="141"/>
        <v/>
      </c>
      <c r="X3058" t="str">
        <f t="shared" si="142"/>
        <v/>
      </c>
      <c r="Y3058" t="str">
        <f t="shared" ca="1" si="143"/>
        <v/>
      </c>
    </row>
    <row r="3059" spans="1:25" x14ac:dyDescent="0.25">
      <c r="A3059">
        <v>1470</v>
      </c>
      <c r="B3059" t="s">
        <v>102</v>
      </c>
      <c r="C3059" t="s">
        <v>79</v>
      </c>
      <c r="D3059" t="s">
        <v>93</v>
      </c>
      <c r="E3059" t="s">
        <v>22</v>
      </c>
      <c r="F3059" t="s">
        <v>81</v>
      </c>
      <c r="G3059" t="s">
        <v>5674</v>
      </c>
      <c r="H3059" t="s">
        <v>35</v>
      </c>
      <c r="I3059" t="s">
        <v>2933</v>
      </c>
      <c r="J3059" s="49" t="s">
        <v>8121</v>
      </c>
      <c r="K3059" t="s">
        <v>82</v>
      </c>
      <c r="L3059" t="s">
        <v>83</v>
      </c>
      <c r="M3059" s="50">
        <v>42654</v>
      </c>
      <c r="N3059" s="50">
        <v>42654</v>
      </c>
      <c r="O3059" s="51">
        <v>0.5</v>
      </c>
      <c r="P3059" s="51">
        <v>0</v>
      </c>
      <c r="Q3059">
        <v>100</v>
      </c>
      <c r="R3059" s="49" t="s">
        <v>5675</v>
      </c>
      <c r="S3059" s="49" t="s">
        <v>8121</v>
      </c>
      <c r="T3059" t="s">
        <v>84</v>
      </c>
      <c r="U3059" t="s">
        <v>27</v>
      </c>
      <c r="V3059" t="s">
        <v>85</v>
      </c>
      <c r="W3059" t="str">
        <f t="shared" ca="1" si="141"/>
        <v/>
      </c>
      <c r="X3059" t="str">
        <f t="shared" si="142"/>
        <v/>
      </c>
      <c r="Y3059" t="str">
        <f t="shared" ca="1" si="143"/>
        <v/>
      </c>
    </row>
    <row r="3060" spans="1:25" x14ac:dyDescent="0.25">
      <c r="A3060">
        <v>1471</v>
      </c>
      <c r="B3060" t="s">
        <v>102</v>
      </c>
      <c r="C3060" t="s">
        <v>79</v>
      </c>
      <c r="D3060" t="s">
        <v>93</v>
      </c>
      <c r="E3060" t="s">
        <v>22</v>
      </c>
      <c r="F3060" t="s">
        <v>81</v>
      </c>
      <c r="G3060" t="s">
        <v>5676</v>
      </c>
      <c r="H3060" t="s">
        <v>35</v>
      </c>
      <c r="I3060" t="s">
        <v>2933</v>
      </c>
      <c r="J3060" s="49" t="s">
        <v>8122</v>
      </c>
      <c r="K3060" t="s">
        <v>82</v>
      </c>
      <c r="L3060" t="s">
        <v>83</v>
      </c>
      <c r="M3060" s="50">
        <v>42654</v>
      </c>
      <c r="N3060" s="50">
        <v>42654</v>
      </c>
      <c r="O3060" s="51">
        <v>0.5</v>
      </c>
      <c r="P3060" s="51">
        <v>0</v>
      </c>
      <c r="Q3060">
        <v>100</v>
      </c>
      <c r="R3060" s="49" t="s">
        <v>5677</v>
      </c>
      <c r="S3060" s="49" t="s">
        <v>8122</v>
      </c>
      <c r="T3060" t="s">
        <v>84</v>
      </c>
      <c r="U3060" t="s">
        <v>27</v>
      </c>
      <c r="V3060" t="s">
        <v>85</v>
      </c>
      <c r="W3060" t="str">
        <f t="shared" ca="1" si="141"/>
        <v/>
      </c>
      <c r="X3060" t="str">
        <f t="shared" si="142"/>
        <v/>
      </c>
      <c r="Y3060" t="str">
        <f t="shared" ca="1" si="143"/>
        <v/>
      </c>
    </row>
    <row r="3061" spans="1:25" x14ac:dyDescent="0.25">
      <c r="A3061">
        <v>1472</v>
      </c>
      <c r="B3061" t="s">
        <v>102</v>
      </c>
      <c r="C3061" t="s">
        <v>79</v>
      </c>
      <c r="D3061" t="s">
        <v>93</v>
      </c>
      <c r="E3061" t="s">
        <v>22</v>
      </c>
      <c r="F3061" t="s">
        <v>81</v>
      </c>
      <c r="G3061" t="s">
        <v>5678</v>
      </c>
      <c r="H3061" t="s">
        <v>35</v>
      </c>
      <c r="I3061" t="s">
        <v>2933</v>
      </c>
      <c r="J3061" s="49" t="s">
        <v>8123</v>
      </c>
      <c r="K3061" t="s">
        <v>82</v>
      </c>
      <c r="L3061" t="s">
        <v>83</v>
      </c>
      <c r="M3061" s="50">
        <v>42654</v>
      </c>
      <c r="N3061" s="50">
        <v>42654</v>
      </c>
      <c r="O3061" s="51">
        <v>0.5</v>
      </c>
      <c r="P3061" s="51">
        <v>0</v>
      </c>
      <c r="Q3061">
        <v>100</v>
      </c>
      <c r="R3061" s="49" t="s">
        <v>5679</v>
      </c>
      <c r="S3061" s="49" t="s">
        <v>8123</v>
      </c>
      <c r="T3061" t="s">
        <v>84</v>
      </c>
      <c r="U3061" t="s">
        <v>27</v>
      </c>
      <c r="V3061" t="s">
        <v>85</v>
      </c>
      <c r="W3061" t="str">
        <f t="shared" ca="1" si="141"/>
        <v/>
      </c>
      <c r="X3061" t="str">
        <f t="shared" si="142"/>
        <v/>
      </c>
      <c r="Y3061" t="str">
        <f t="shared" ca="1" si="143"/>
        <v/>
      </c>
    </row>
    <row r="3062" spans="1:25" x14ac:dyDescent="0.25">
      <c r="A3062">
        <v>1473</v>
      </c>
      <c r="B3062" t="s">
        <v>102</v>
      </c>
      <c r="C3062" t="s">
        <v>79</v>
      </c>
      <c r="D3062" t="s">
        <v>93</v>
      </c>
      <c r="E3062" t="s">
        <v>22</v>
      </c>
      <c r="F3062" t="s">
        <v>81</v>
      </c>
      <c r="G3062" t="s">
        <v>5680</v>
      </c>
      <c r="H3062" t="s">
        <v>35</v>
      </c>
      <c r="I3062" t="s">
        <v>2933</v>
      </c>
      <c r="J3062" s="49" t="s">
        <v>8124</v>
      </c>
      <c r="K3062" t="s">
        <v>82</v>
      </c>
      <c r="L3062" t="s">
        <v>83</v>
      </c>
      <c r="M3062" s="50">
        <v>42654</v>
      </c>
      <c r="N3062" s="50">
        <v>42654</v>
      </c>
      <c r="O3062" s="51">
        <v>0.5</v>
      </c>
      <c r="P3062" s="51">
        <v>0</v>
      </c>
      <c r="Q3062">
        <v>100</v>
      </c>
      <c r="R3062" s="49" t="s">
        <v>5681</v>
      </c>
      <c r="S3062" s="49" t="s">
        <v>8124</v>
      </c>
      <c r="T3062" t="s">
        <v>84</v>
      </c>
      <c r="U3062" t="s">
        <v>27</v>
      </c>
      <c r="V3062" t="s">
        <v>85</v>
      </c>
      <c r="W3062" t="str">
        <f t="shared" ca="1" si="141"/>
        <v/>
      </c>
      <c r="X3062" t="str">
        <f t="shared" si="142"/>
        <v/>
      </c>
      <c r="Y3062" t="str">
        <f t="shared" ca="1" si="143"/>
        <v/>
      </c>
    </row>
    <row r="3063" spans="1:25" x14ac:dyDescent="0.25">
      <c r="A3063">
        <v>1475</v>
      </c>
      <c r="B3063" t="s">
        <v>102</v>
      </c>
      <c r="C3063" t="s">
        <v>79</v>
      </c>
      <c r="D3063" t="s">
        <v>93</v>
      </c>
      <c r="E3063" t="s">
        <v>22</v>
      </c>
      <c r="F3063" t="s">
        <v>81</v>
      </c>
      <c r="G3063" t="s">
        <v>5682</v>
      </c>
      <c r="H3063" t="s">
        <v>35</v>
      </c>
      <c r="I3063" t="s">
        <v>2933</v>
      </c>
      <c r="J3063" s="49" t="s">
        <v>8125</v>
      </c>
      <c r="K3063" t="s">
        <v>82</v>
      </c>
      <c r="L3063" t="s">
        <v>83</v>
      </c>
      <c r="M3063" s="50">
        <v>42654</v>
      </c>
      <c r="N3063" s="50">
        <v>42654</v>
      </c>
      <c r="O3063" s="51">
        <v>0.5</v>
      </c>
      <c r="P3063" s="51">
        <v>0</v>
      </c>
      <c r="Q3063">
        <v>100</v>
      </c>
      <c r="R3063" s="49" t="s">
        <v>5683</v>
      </c>
      <c r="S3063" s="49" t="s">
        <v>8125</v>
      </c>
      <c r="T3063" t="s">
        <v>84</v>
      </c>
      <c r="U3063" t="s">
        <v>27</v>
      </c>
      <c r="V3063" t="s">
        <v>85</v>
      </c>
      <c r="W3063" t="str">
        <f t="shared" ca="1" si="141"/>
        <v/>
      </c>
      <c r="X3063" t="str">
        <f t="shared" si="142"/>
        <v/>
      </c>
      <c r="Y3063" t="str">
        <f t="shared" ca="1" si="143"/>
        <v/>
      </c>
    </row>
    <row r="3064" spans="1:25" x14ac:dyDescent="0.25">
      <c r="A3064">
        <v>1476</v>
      </c>
      <c r="B3064" t="s">
        <v>102</v>
      </c>
      <c r="C3064" t="s">
        <v>79</v>
      </c>
      <c r="D3064" t="s">
        <v>93</v>
      </c>
      <c r="E3064" t="s">
        <v>22</v>
      </c>
      <c r="F3064" t="s">
        <v>81</v>
      </c>
      <c r="G3064" t="s">
        <v>5684</v>
      </c>
      <c r="H3064" t="s">
        <v>35</v>
      </c>
      <c r="I3064" t="s">
        <v>2933</v>
      </c>
      <c r="J3064" s="49" t="s">
        <v>8126</v>
      </c>
      <c r="K3064" t="s">
        <v>82</v>
      </c>
      <c r="L3064" t="s">
        <v>83</v>
      </c>
      <c r="M3064" s="50">
        <v>42654</v>
      </c>
      <c r="N3064" s="50">
        <v>42654</v>
      </c>
      <c r="O3064" s="51">
        <v>0.5</v>
      </c>
      <c r="P3064" s="51">
        <v>0</v>
      </c>
      <c r="Q3064">
        <v>100</v>
      </c>
      <c r="R3064" s="49" t="s">
        <v>5685</v>
      </c>
      <c r="S3064" s="49" t="s">
        <v>8126</v>
      </c>
      <c r="T3064" t="s">
        <v>84</v>
      </c>
      <c r="U3064" t="s">
        <v>27</v>
      </c>
      <c r="V3064" t="s">
        <v>85</v>
      </c>
      <c r="W3064" t="str">
        <f t="shared" ca="1" si="141"/>
        <v/>
      </c>
      <c r="X3064" t="str">
        <f t="shared" si="142"/>
        <v/>
      </c>
      <c r="Y3064" t="str">
        <f t="shared" ca="1" si="143"/>
        <v/>
      </c>
    </row>
    <row r="3065" spans="1:25" x14ac:dyDescent="0.25">
      <c r="A3065">
        <v>1477</v>
      </c>
      <c r="B3065" t="s">
        <v>102</v>
      </c>
      <c r="C3065" t="s">
        <v>79</v>
      </c>
      <c r="D3065" t="s">
        <v>93</v>
      </c>
      <c r="E3065" t="s">
        <v>22</v>
      </c>
      <c r="F3065" t="s">
        <v>81</v>
      </c>
      <c r="G3065" t="s">
        <v>5686</v>
      </c>
      <c r="H3065" t="s">
        <v>35</v>
      </c>
      <c r="I3065" t="s">
        <v>2933</v>
      </c>
      <c r="J3065" s="49" t="s">
        <v>8127</v>
      </c>
      <c r="K3065" t="s">
        <v>82</v>
      </c>
      <c r="L3065" t="s">
        <v>83</v>
      </c>
      <c r="M3065" s="50">
        <v>42654</v>
      </c>
      <c r="N3065" s="50">
        <v>42654</v>
      </c>
      <c r="O3065" s="51">
        <v>0.5</v>
      </c>
      <c r="P3065" s="51">
        <v>0</v>
      </c>
      <c r="Q3065">
        <v>100</v>
      </c>
      <c r="R3065" s="49" t="s">
        <v>5687</v>
      </c>
      <c r="S3065" s="49" t="s">
        <v>8127</v>
      </c>
      <c r="T3065" t="s">
        <v>84</v>
      </c>
      <c r="U3065" t="s">
        <v>27</v>
      </c>
      <c r="V3065" t="s">
        <v>85</v>
      </c>
      <c r="W3065" t="str">
        <f t="shared" ca="1" si="141"/>
        <v/>
      </c>
      <c r="X3065" t="str">
        <f t="shared" si="142"/>
        <v/>
      </c>
      <c r="Y3065" t="str">
        <f t="shared" ca="1" si="143"/>
        <v/>
      </c>
    </row>
    <row r="3066" spans="1:25" x14ac:dyDescent="0.25">
      <c r="A3066">
        <v>1478</v>
      </c>
      <c r="B3066" t="s">
        <v>102</v>
      </c>
      <c r="C3066" t="s">
        <v>79</v>
      </c>
      <c r="D3066" t="s">
        <v>93</v>
      </c>
      <c r="E3066" t="s">
        <v>22</v>
      </c>
      <c r="F3066" t="s">
        <v>81</v>
      </c>
      <c r="G3066" t="s">
        <v>5688</v>
      </c>
      <c r="H3066" t="s">
        <v>35</v>
      </c>
      <c r="I3066" t="s">
        <v>2933</v>
      </c>
      <c r="J3066" s="49" t="s">
        <v>8128</v>
      </c>
      <c r="K3066" t="s">
        <v>82</v>
      </c>
      <c r="L3066" t="s">
        <v>83</v>
      </c>
      <c r="M3066" s="50">
        <v>42654</v>
      </c>
      <c r="N3066" s="50">
        <v>42654</v>
      </c>
      <c r="O3066" s="51">
        <v>0.5</v>
      </c>
      <c r="P3066" s="51">
        <v>0</v>
      </c>
      <c r="Q3066">
        <v>100</v>
      </c>
      <c r="R3066" s="49" t="s">
        <v>5689</v>
      </c>
      <c r="S3066" s="49" t="s">
        <v>8128</v>
      </c>
      <c r="T3066" t="s">
        <v>84</v>
      </c>
      <c r="U3066" t="s">
        <v>27</v>
      </c>
      <c r="V3066" t="s">
        <v>85</v>
      </c>
      <c r="W3066" t="str">
        <f t="shared" ca="1" si="141"/>
        <v/>
      </c>
      <c r="X3066" t="str">
        <f t="shared" si="142"/>
        <v/>
      </c>
      <c r="Y3066" t="str">
        <f t="shared" ca="1" si="143"/>
        <v/>
      </c>
    </row>
    <row r="3067" spans="1:25" x14ac:dyDescent="0.25">
      <c r="A3067">
        <v>1479</v>
      </c>
      <c r="B3067" t="s">
        <v>102</v>
      </c>
      <c r="C3067" t="s">
        <v>79</v>
      </c>
      <c r="D3067" t="s">
        <v>93</v>
      </c>
      <c r="E3067" t="s">
        <v>22</v>
      </c>
      <c r="F3067" t="s">
        <v>81</v>
      </c>
      <c r="G3067" t="s">
        <v>5690</v>
      </c>
      <c r="H3067" t="s">
        <v>35</v>
      </c>
      <c r="I3067" t="s">
        <v>2933</v>
      </c>
      <c r="J3067" s="49" t="s">
        <v>8129</v>
      </c>
      <c r="K3067" t="s">
        <v>82</v>
      </c>
      <c r="L3067" t="s">
        <v>83</v>
      </c>
      <c r="M3067" s="50">
        <v>42654</v>
      </c>
      <c r="N3067" s="50">
        <v>42654</v>
      </c>
      <c r="O3067" s="51">
        <v>0.5</v>
      </c>
      <c r="P3067" s="51">
        <v>0</v>
      </c>
      <c r="Q3067">
        <v>100</v>
      </c>
      <c r="R3067" s="49" t="s">
        <v>5691</v>
      </c>
      <c r="S3067" s="49" t="s">
        <v>8129</v>
      </c>
      <c r="T3067" t="s">
        <v>84</v>
      </c>
      <c r="U3067" t="s">
        <v>27</v>
      </c>
      <c r="V3067" t="s">
        <v>85</v>
      </c>
      <c r="W3067" t="str">
        <f t="shared" ca="1" si="141"/>
        <v/>
      </c>
      <c r="X3067" t="str">
        <f t="shared" si="142"/>
        <v/>
      </c>
      <c r="Y3067" t="str">
        <f t="shared" ca="1" si="143"/>
        <v/>
      </c>
    </row>
    <row r="3068" spans="1:25" x14ac:dyDescent="0.25">
      <c r="A3068">
        <v>1480</v>
      </c>
      <c r="B3068" t="s">
        <v>102</v>
      </c>
      <c r="C3068" t="s">
        <v>79</v>
      </c>
      <c r="D3068" t="s">
        <v>93</v>
      </c>
      <c r="E3068" t="s">
        <v>22</v>
      </c>
      <c r="F3068" t="s">
        <v>81</v>
      </c>
      <c r="G3068" t="s">
        <v>5692</v>
      </c>
      <c r="H3068" t="s">
        <v>35</v>
      </c>
      <c r="I3068" t="s">
        <v>2933</v>
      </c>
      <c r="J3068" s="49" t="s">
        <v>8130</v>
      </c>
      <c r="K3068" t="s">
        <v>82</v>
      </c>
      <c r="L3068" t="s">
        <v>83</v>
      </c>
      <c r="M3068" s="50">
        <v>42654</v>
      </c>
      <c r="N3068" s="50">
        <v>42654</v>
      </c>
      <c r="O3068" s="51">
        <v>0.5</v>
      </c>
      <c r="P3068" s="51">
        <v>0</v>
      </c>
      <c r="Q3068">
        <v>100</v>
      </c>
      <c r="R3068" s="49" t="s">
        <v>5693</v>
      </c>
      <c r="S3068" s="49" t="s">
        <v>8130</v>
      </c>
      <c r="T3068" t="s">
        <v>84</v>
      </c>
      <c r="U3068" t="s">
        <v>27</v>
      </c>
      <c r="V3068" t="s">
        <v>85</v>
      </c>
      <c r="W3068" t="str">
        <f t="shared" ca="1" si="141"/>
        <v/>
      </c>
      <c r="X3068" t="str">
        <f t="shared" si="142"/>
        <v/>
      </c>
      <c r="Y3068" t="str">
        <f t="shared" ca="1" si="143"/>
        <v/>
      </c>
    </row>
    <row r="3069" spans="1:25" x14ac:dyDescent="0.25">
      <c r="A3069">
        <v>1481</v>
      </c>
      <c r="B3069" t="s">
        <v>102</v>
      </c>
      <c r="C3069" t="s">
        <v>79</v>
      </c>
      <c r="D3069" t="s">
        <v>93</v>
      </c>
      <c r="E3069" t="s">
        <v>22</v>
      </c>
      <c r="F3069" t="s">
        <v>81</v>
      </c>
      <c r="G3069" t="s">
        <v>5694</v>
      </c>
      <c r="H3069" t="s">
        <v>35</v>
      </c>
      <c r="I3069" t="s">
        <v>2933</v>
      </c>
      <c r="J3069" s="49" t="s">
        <v>8131</v>
      </c>
      <c r="K3069" t="s">
        <v>82</v>
      </c>
      <c r="L3069" t="s">
        <v>83</v>
      </c>
      <c r="M3069" s="50">
        <v>42654</v>
      </c>
      <c r="N3069" s="50">
        <v>42654</v>
      </c>
      <c r="O3069" s="51">
        <v>0.5</v>
      </c>
      <c r="P3069" s="51">
        <v>0</v>
      </c>
      <c r="Q3069">
        <v>100</v>
      </c>
      <c r="R3069" s="49" t="s">
        <v>5695</v>
      </c>
      <c r="S3069" s="49" t="s">
        <v>8131</v>
      </c>
      <c r="T3069" t="s">
        <v>84</v>
      </c>
      <c r="U3069" t="s">
        <v>27</v>
      </c>
      <c r="V3069" t="s">
        <v>85</v>
      </c>
      <c r="W3069" t="str">
        <f t="shared" ca="1" si="141"/>
        <v/>
      </c>
      <c r="X3069" t="str">
        <f t="shared" si="142"/>
        <v/>
      </c>
      <c r="Y3069" t="str">
        <f t="shared" ca="1" si="143"/>
        <v/>
      </c>
    </row>
    <row r="3070" spans="1:25" x14ac:dyDescent="0.25">
      <c r="A3070">
        <v>1482</v>
      </c>
      <c r="B3070" t="s">
        <v>102</v>
      </c>
      <c r="C3070" t="s">
        <v>79</v>
      </c>
      <c r="D3070" t="s">
        <v>93</v>
      </c>
      <c r="E3070" t="s">
        <v>22</v>
      </c>
      <c r="F3070" t="s">
        <v>81</v>
      </c>
      <c r="G3070" t="s">
        <v>5696</v>
      </c>
      <c r="H3070" t="s">
        <v>35</v>
      </c>
      <c r="I3070" t="s">
        <v>2933</v>
      </c>
      <c r="J3070" s="49" t="s">
        <v>8132</v>
      </c>
      <c r="K3070" t="s">
        <v>82</v>
      </c>
      <c r="L3070" t="s">
        <v>83</v>
      </c>
      <c r="M3070" s="50">
        <v>42654</v>
      </c>
      <c r="N3070" s="50">
        <v>42654</v>
      </c>
      <c r="O3070" s="51">
        <v>0.5</v>
      </c>
      <c r="P3070" s="51">
        <v>0</v>
      </c>
      <c r="Q3070">
        <v>100</v>
      </c>
      <c r="R3070" s="49" t="s">
        <v>5697</v>
      </c>
      <c r="S3070" s="49" t="s">
        <v>8132</v>
      </c>
      <c r="T3070" t="s">
        <v>84</v>
      </c>
      <c r="U3070" t="s">
        <v>27</v>
      </c>
      <c r="V3070" t="s">
        <v>85</v>
      </c>
      <c r="W3070" t="str">
        <f t="shared" ca="1" si="141"/>
        <v/>
      </c>
      <c r="X3070" t="str">
        <f t="shared" si="142"/>
        <v/>
      </c>
      <c r="Y3070" t="str">
        <f t="shared" ca="1" si="143"/>
        <v/>
      </c>
    </row>
    <row r="3071" spans="1:25" x14ac:dyDescent="0.25">
      <c r="A3071">
        <v>1483</v>
      </c>
      <c r="B3071" t="s">
        <v>102</v>
      </c>
      <c r="C3071" t="s">
        <v>79</v>
      </c>
      <c r="D3071" t="s">
        <v>93</v>
      </c>
      <c r="E3071" t="s">
        <v>22</v>
      </c>
      <c r="F3071" t="s">
        <v>81</v>
      </c>
      <c r="G3071" t="s">
        <v>5698</v>
      </c>
      <c r="H3071" t="s">
        <v>35</v>
      </c>
      <c r="I3071" t="s">
        <v>2933</v>
      </c>
      <c r="J3071" s="49" t="s">
        <v>8133</v>
      </c>
      <c r="K3071" t="s">
        <v>82</v>
      </c>
      <c r="L3071" t="s">
        <v>83</v>
      </c>
      <c r="M3071" s="50">
        <v>42654</v>
      </c>
      <c r="N3071" s="50">
        <v>42654</v>
      </c>
      <c r="O3071" s="51">
        <v>0.5</v>
      </c>
      <c r="P3071" s="51">
        <v>0</v>
      </c>
      <c r="Q3071">
        <v>100</v>
      </c>
      <c r="R3071" s="49" t="s">
        <v>5699</v>
      </c>
      <c r="S3071" s="49" t="s">
        <v>8133</v>
      </c>
      <c r="T3071" t="s">
        <v>84</v>
      </c>
      <c r="U3071" t="s">
        <v>27</v>
      </c>
      <c r="V3071" t="s">
        <v>85</v>
      </c>
      <c r="W3071" t="str">
        <f t="shared" ca="1" si="141"/>
        <v/>
      </c>
      <c r="X3071" t="str">
        <f t="shared" si="142"/>
        <v/>
      </c>
      <c r="Y3071" t="str">
        <f t="shared" ca="1" si="143"/>
        <v/>
      </c>
    </row>
    <row r="3072" spans="1:25" x14ac:dyDescent="0.25">
      <c r="A3072">
        <v>1484</v>
      </c>
      <c r="B3072" t="s">
        <v>102</v>
      </c>
      <c r="C3072" t="s">
        <v>79</v>
      </c>
      <c r="D3072" t="s">
        <v>93</v>
      </c>
      <c r="E3072" t="s">
        <v>22</v>
      </c>
      <c r="F3072" t="s">
        <v>81</v>
      </c>
      <c r="G3072" t="s">
        <v>5700</v>
      </c>
      <c r="H3072" t="s">
        <v>35</v>
      </c>
      <c r="I3072" t="s">
        <v>2933</v>
      </c>
      <c r="J3072" s="49" t="s">
        <v>8134</v>
      </c>
      <c r="K3072" t="s">
        <v>82</v>
      </c>
      <c r="L3072" t="s">
        <v>83</v>
      </c>
      <c r="M3072" s="50">
        <v>42654</v>
      </c>
      <c r="N3072" s="50">
        <v>42654</v>
      </c>
      <c r="O3072" s="51">
        <v>0.5</v>
      </c>
      <c r="P3072" s="51">
        <v>0</v>
      </c>
      <c r="Q3072">
        <v>100</v>
      </c>
      <c r="R3072" s="49" t="s">
        <v>5701</v>
      </c>
      <c r="S3072" s="49" t="s">
        <v>8134</v>
      </c>
      <c r="T3072" t="s">
        <v>84</v>
      </c>
      <c r="U3072" t="s">
        <v>27</v>
      </c>
      <c r="V3072" t="s">
        <v>85</v>
      </c>
      <c r="W3072" t="str">
        <f t="shared" ca="1" si="141"/>
        <v/>
      </c>
      <c r="X3072" t="str">
        <f t="shared" si="142"/>
        <v/>
      </c>
      <c r="Y3072" t="str">
        <f t="shared" ca="1" si="143"/>
        <v/>
      </c>
    </row>
    <row r="3073" spans="1:25" x14ac:dyDescent="0.25">
      <c r="A3073">
        <v>1485</v>
      </c>
      <c r="B3073" t="s">
        <v>102</v>
      </c>
      <c r="C3073" t="s">
        <v>79</v>
      </c>
      <c r="D3073" t="s">
        <v>93</v>
      </c>
      <c r="E3073" t="s">
        <v>22</v>
      </c>
      <c r="F3073" t="s">
        <v>81</v>
      </c>
      <c r="G3073" t="s">
        <v>5702</v>
      </c>
      <c r="H3073" t="s">
        <v>35</v>
      </c>
      <c r="I3073" t="s">
        <v>2933</v>
      </c>
      <c r="J3073" s="49" t="s">
        <v>8135</v>
      </c>
      <c r="K3073" t="s">
        <v>82</v>
      </c>
      <c r="L3073" t="s">
        <v>83</v>
      </c>
      <c r="M3073" s="50">
        <v>42655</v>
      </c>
      <c r="N3073" s="50">
        <v>42655</v>
      </c>
      <c r="O3073" s="51">
        <v>0.5</v>
      </c>
      <c r="P3073" s="51">
        <v>0</v>
      </c>
      <c r="Q3073">
        <v>100</v>
      </c>
      <c r="R3073" s="49" t="s">
        <v>5703</v>
      </c>
      <c r="S3073" s="49" t="s">
        <v>8135</v>
      </c>
      <c r="T3073" t="s">
        <v>84</v>
      </c>
      <c r="U3073" t="s">
        <v>27</v>
      </c>
      <c r="V3073" t="s">
        <v>85</v>
      </c>
      <c r="W3073" t="str">
        <f t="shared" ca="1" si="141"/>
        <v/>
      </c>
      <c r="X3073" t="str">
        <f t="shared" si="142"/>
        <v/>
      </c>
      <c r="Y3073" t="str">
        <f t="shared" ca="1" si="143"/>
        <v/>
      </c>
    </row>
    <row r="3074" spans="1:25" x14ac:dyDescent="0.25">
      <c r="A3074">
        <v>1486</v>
      </c>
      <c r="B3074" t="s">
        <v>102</v>
      </c>
      <c r="C3074" t="s">
        <v>79</v>
      </c>
      <c r="D3074" t="s">
        <v>93</v>
      </c>
      <c r="E3074" t="s">
        <v>22</v>
      </c>
      <c r="F3074" t="s">
        <v>81</v>
      </c>
      <c r="G3074" t="s">
        <v>5704</v>
      </c>
      <c r="H3074" t="s">
        <v>35</v>
      </c>
      <c r="I3074" t="s">
        <v>2933</v>
      </c>
      <c r="J3074" s="49" t="s">
        <v>8136</v>
      </c>
      <c r="K3074" t="s">
        <v>82</v>
      </c>
      <c r="L3074" t="s">
        <v>83</v>
      </c>
      <c r="M3074" s="50">
        <v>42655</v>
      </c>
      <c r="N3074" s="50">
        <v>42655</v>
      </c>
      <c r="O3074" s="51">
        <v>0.5</v>
      </c>
      <c r="P3074" s="51">
        <v>0</v>
      </c>
      <c r="Q3074">
        <v>100</v>
      </c>
      <c r="R3074" s="49" t="s">
        <v>5705</v>
      </c>
      <c r="S3074" s="49" t="s">
        <v>8136</v>
      </c>
      <c r="T3074" t="s">
        <v>84</v>
      </c>
      <c r="U3074" t="s">
        <v>27</v>
      </c>
      <c r="V3074" t="s">
        <v>85</v>
      </c>
      <c r="W3074" t="str">
        <f t="shared" ref="W3074:W3137" ca="1" si="144">IF($E3074="Nova",IF(($M3074-TODAY()&lt;0),1,""),"")</f>
        <v/>
      </c>
      <c r="X3074" t="str">
        <f t="shared" ref="X3074:X3137" si="145">IF($E3074="Concluída",IF(($N3074-M3074&gt;0),1,""),"")</f>
        <v/>
      </c>
      <c r="Y3074" t="str">
        <f t="shared" ref="Y3074:Y3137" ca="1" si="146">IF($E3074="Em Andamento",IF(($M3074-TODAY()&lt;0),1,""),"")</f>
        <v/>
      </c>
    </row>
    <row r="3075" spans="1:25" x14ac:dyDescent="0.25">
      <c r="A3075">
        <v>1487</v>
      </c>
      <c r="B3075" t="s">
        <v>102</v>
      </c>
      <c r="C3075" t="s">
        <v>79</v>
      </c>
      <c r="D3075" t="s">
        <v>93</v>
      </c>
      <c r="E3075" t="s">
        <v>22</v>
      </c>
      <c r="F3075" t="s">
        <v>81</v>
      </c>
      <c r="G3075" t="s">
        <v>5706</v>
      </c>
      <c r="H3075" t="s">
        <v>35</v>
      </c>
      <c r="I3075" t="s">
        <v>2933</v>
      </c>
      <c r="J3075" s="49" t="s">
        <v>8137</v>
      </c>
      <c r="K3075" t="s">
        <v>82</v>
      </c>
      <c r="L3075" t="s">
        <v>83</v>
      </c>
      <c r="M3075" s="50">
        <v>42655</v>
      </c>
      <c r="N3075" s="50">
        <v>42655</v>
      </c>
      <c r="O3075" s="51">
        <v>0.5</v>
      </c>
      <c r="P3075" s="51">
        <v>0</v>
      </c>
      <c r="Q3075">
        <v>100</v>
      </c>
      <c r="R3075" s="49" t="s">
        <v>5707</v>
      </c>
      <c r="S3075" s="49" t="s">
        <v>8137</v>
      </c>
      <c r="T3075" t="s">
        <v>84</v>
      </c>
      <c r="U3075" t="s">
        <v>27</v>
      </c>
      <c r="V3075" t="s">
        <v>85</v>
      </c>
      <c r="W3075" t="str">
        <f t="shared" ca="1" si="144"/>
        <v/>
      </c>
      <c r="X3075" t="str">
        <f t="shared" si="145"/>
        <v/>
      </c>
      <c r="Y3075" t="str">
        <f t="shared" ca="1" si="146"/>
        <v/>
      </c>
    </row>
    <row r="3076" spans="1:25" x14ac:dyDescent="0.25">
      <c r="A3076">
        <v>1488</v>
      </c>
      <c r="B3076" t="s">
        <v>102</v>
      </c>
      <c r="C3076" t="s">
        <v>79</v>
      </c>
      <c r="D3076" t="s">
        <v>93</v>
      </c>
      <c r="E3076" t="s">
        <v>22</v>
      </c>
      <c r="F3076" t="s">
        <v>81</v>
      </c>
      <c r="G3076" t="s">
        <v>5708</v>
      </c>
      <c r="H3076" t="s">
        <v>35</v>
      </c>
      <c r="I3076" t="s">
        <v>2933</v>
      </c>
      <c r="J3076" s="49" t="s">
        <v>8138</v>
      </c>
      <c r="K3076" t="s">
        <v>82</v>
      </c>
      <c r="L3076" t="s">
        <v>83</v>
      </c>
      <c r="M3076" s="50">
        <v>42655</v>
      </c>
      <c r="N3076" s="50">
        <v>42655</v>
      </c>
      <c r="O3076" s="51">
        <v>0.5</v>
      </c>
      <c r="P3076" s="51">
        <v>0</v>
      </c>
      <c r="Q3076">
        <v>100</v>
      </c>
      <c r="R3076" s="49" t="s">
        <v>5709</v>
      </c>
      <c r="S3076" s="49" t="s">
        <v>8138</v>
      </c>
      <c r="T3076" t="s">
        <v>84</v>
      </c>
      <c r="U3076" t="s">
        <v>27</v>
      </c>
      <c r="V3076" t="s">
        <v>85</v>
      </c>
      <c r="W3076" t="str">
        <f t="shared" ca="1" si="144"/>
        <v/>
      </c>
      <c r="X3076" t="str">
        <f t="shared" si="145"/>
        <v/>
      </c>
      <c r="Y3076" t="str">
        <f t="shared" ca="1" si="146"/>
        <v/>
      </c>
    </row>
    <row r="3077" spans="1:25" x14ac:dyDescent="0.25">
      <c r="A3077">
        <v>1489</v>
      </c>
      <c r="B3077" t="s">
        <v>102</v>
      </c>
      <c r="C3077" t="s">
        <v>79</v>
      </c>
      <c r="D3077" t="s">
        <v>93</v>
      </c>
      <c r="E3077" t="s">
        <v>22</v>
      </c>
      <c r="F3077" t="s">
        <v>81</v>
      </c>
      <c r="G3077" t="s">
        <v>5710</v>
      </c>
      <c r="H3077" t="s">
        <v>35</v>
      </c>
      <c r="I3077" t="s">
        <v>2933</v>
      </c>
      <c r="J3077" s="49" t="s">
        <v>8139</v>
      </c>
      <c r="K3077" t="s">
        <v>82</v>
      </c>
      <c r="L3077" t="s">
        <v>83</v>
      </c>
      <c r="M3077" s="50">
        <v>42655</v>
      </c>
      <c r="N3077" s="50">
        <v>42655</v>
      </c>
      <c r="O3077" s="51">
        <v>0.5</v>
      </c>
      <c r="P3077" s="51">
        <v>0</v>
      </c>
      <c r="Q3077">
        <v>100</v>
      </c>
      <c r="R3077" s="49" t="s">
        <v>5711</v>
      </c>
      <c r="S3077" s="49" t="s">
        <v>8139</v>
      </c>
      <c r="T3077" t="s">
        <v>84</v>
      </c>
      <c r="U3077" t="s">
        <v>27</v>
      </c>
      <c r="V3077" t="s">
        <v>85</v>
      </c>
      <c r="W3077" t="str">
        <f t="shared" ca="1" si="144"/>
        <v/>
      </c>
      <c r="X3077" t="str">
        <f t="shared" si="145"/>
        <v/>
      </c>
      <c r="Y3077" t="str">
        <f t="shared" ca="1" si="146"/>
        <v/>
      </c>
    </row>
    <row r="3078" spans="1:25" x14ac:dyDescent="0.25">
      <c r="A3078">
        <v>1490</v>
      </c>
      <c r="B3078" t="s">
        <v>102</v>
      </c>
      <c r="C3078" t="s">
        <v>79</v>
      </c>
      <c r="D3078" t="s">
        <v>93</v>
      </c>
      <c r="E3078" t="s">
        <v>22</v>
      </c>
      <c r="F3078" t="s">
        <v>81</v>
      </c>
      <c r="G3078" t="s">
        <v>5712</v>
      </c>
      <c r="H3078" t="s">
        <v>35</v>
      </c>
      <c r="I3078" t="s">
        <v>2933</v>
      </c>
      <c r="J3078" s="49" t="s">
        <v>8140</v>
      </c>
      <c r="K3078" t="s">
        <v>82</v>
      </c>
      <c r="L3078" t="s">
        <v>83</v>
      </c>
      <c r="M3078" s="50">
        <v>42655</v>
      </c>
      <c r="N3078" s="50">
        <v>42655</v>
      </c>
      <c r="O3078" s="51">
        <v>0.5</v>
      </c>
      <c r="P3078" s="51">
        <v>0</v>
      </c>
      <c r="Q3078">
        <v>100</v>
      </c>
      <c r="R3078" s="49" t="s">
        <v>5713</v>
      </c>
      <c r="S3078" s="49" t="s">
        <v>8140</v>
      </c>
      <c r="T3078" t="s">
        <v>84</v>
      </c>
      <c r="U3078" t="s">
        <v>27</v>
      </c>
      <c r="V3078" t="s">
        <v>85</v>
      </c>
      <c r="W3078" t="str">
        <f t="shared" ca="1" si="144"/>
        <v/>
      </c>
      <c r="X3078" t="str">
        <f t="shared" si="145"/>
        <v/>
      </c>
      <c r="Y3078" t="str">
        <f t="shared" ca="1" si="146"/>
        <v/>
      </c>
    </row>
    <row r="3079" spans="1:25" x14ac:dyDescent="0.25">
      <c r="A3079">
        <v>1491</v>
      </c>
      <c r="B3079" t="s">
        <v>102</v>
      </c>
      <c r="C3079" t="s">
        <v>79</v>
      </c>
      <c r="D3079" t="s">
        <v>93</v>
      </c>
      <c r="E3079" t="s">
        <v>22</v>
      </c>
      <c r="F3079" t="s">
        <v>81</v>
      </c>
      <c r="G3079" t="s">
        <v>5714</v>
      </c>
      <c r="H3079" t="s">
        <v>35</v>
      </c>
      <c r="I3079" t="s">
        <v>2933</v>
      </c>
      <c r="J3079" s="49" t="s">
        <v>8141</v>
      </c>
      <c r="K3079" t="s">
        <v>82</v>
      </c>
      <c r="L3079" t="s">
        <v>83</v>
      </c>
      <c r="M3079" s="50">
        <v>42655</v>
      </c>
      <c r="N3079" s="50">
        <v>42655</v>
      </c>
      <c r="O3079" s="51">
        <v>0.5</v>
      </c>
      <c r="P3079" s="51">
        <v>0</v>
      </c>
      <c r="Q3079">
        <v>100</v>
      </c>
      <c r="R3079" s="49" t="s">
        <v>5715</v>
      </c>
      <c r="S3079" s="49" t="s">
        <v>8141</v>
      </c>
      <c r="T3079" t="s">
        <v>84</v>
      </c>
      <c r="U3079" t="s">
        <v>27</v>
      </c>
      <c r="V3079" t="s">
        <v>85</v>
      </c>
      <c r="W3079" t="str">
        <f t="shared" ca="1" si="144"/>
        <v/>
      </c>
      <c r="X3079" t="str">
        <f t="shared" si="145"/>
        <v/>
      </c>
      <c r="Y3079" t="str">
        <f t="shared" ca="1" si="146"/>
        <v/>
      </c>
    </row>
    <row r="3080" spans="1:25" x14ac:dyDescent="0.25">
      <c r="A3080">
        <v>1492</v>
      </c>
      <c r="B3080" t="s">
        <v>102</v>
      </c>
      <c r="C3080" t="s">
        <v>79</v>
      </c>
      <c r="D3080" t="s">
        <v>93</v>
      </c>
      <c r="E3080" t="s">
        <v>22</v>
      </c>
      <c r="F3080" t="s">
        <v>81</v>
      </c>
      <c r="G3080" t="s">
        <v>5716</v>
      </c>
      <c r="H3080" t="s">
        <v>35</v>
      </c>
      <c r="I3080" t="s">
        <v>2933</v>
      </c>
      <c r="J3080" s="49" t="s">
        <v>8142</v>
      </c>
      <c r="K3080" t="s">
        <v>82</v>
      </c>
      <c r="L3080" t="s">
        <v>83</v>
      </c>
      <c r="M3080" s="50">
        <v>42655</v>
      </c>
      <c r="N3080" s="50">
        <v>42655</v>
      </c>
      <c r="O3080" s="51">
        <v>0.5</v>
      </c>
      <c r="P3080" s="51">
        <v>0</v>
      </c>
      <c r="Q3080">
        <v>100</v>
      </c>
      <c r="R3080" s="49" t="s">
        <v>5717</v>
      </c>
      <c r="S3080" s="49" t="s">
        <v>8142</v>
      </c>
      <c r="T3080" t="s">
        <v>84</v>
      </c>
      <c r="U3080" t="s">
        <v>27</v>
      </c>
      <c r="V3080" t="s">
        <v>85</v>
      </c>
      <c r="W3080" t="str">
        <f t="shared" ca="1" si="144"/>
        <v/>
      </c>
      <c r="X3080" t="str">
        <f t="shared" si="145"/>
        <v/>
      </c>
      <c r="Y3080" t="str">
        <f t="shared" ca="1" si="146"/>
        <v/>
      </c>
    </row>
    <row r="3081" spans="1:25" x14ac:dyDescent="0.25">
      <c r="A3081">
        <v>1493</v>
      </c>
      <c r="B3081" t="s">
        <v>102</v>
      </c>
      <c r="C3081" t="s">
        <v>79</v>
      </c>
      <c r="D3081" t="s">
        <v>93</v>
      </c>
      <c r="E3081" t="s">
        <v>22</v>
      </c>
      <c r="F3081" t="s">
        <v>81</v>
      </c>
      <c r="G3081" t="s">
        <v>5718</v>
      </c>
      <c r="H3081" t="s">
        <v>35</v>
      </c>
      <c r="I3081" t="s">
        <v>2933</v>
      </c>
      <c r="J3081" s="49" t="s">
        <v>8143</v>
      </c>
      <c r="K3081" t="s">
        <v>82</v>
      </c>
      <c r="L3081" t="s">
        <v>83</v>
      </c>
      <c r="M3081" s="50">
        <v>42655</v>
      </c>
      <c r="N3081" s="50">
        <v>42655</v>
      </c>
      <c r="O3081" s="51">
        <v>0.5</v>
      </c>
      <c r="P3081" s="51">
        <v>0</v>
      </c>
      <c r="Q3081">
        <v>100</v>
      </c>
      <c r="R3081" s="49" t="s">
        <v>5719</v>
      </c>
      <c r="S3081" s="49" t="s">
        <v>8143</v>
      </c>
      <c r="T3081" t="s">
        <v>84</v>
      </c>
      <c r="U3081" t="s">
        <v>27</v>
      </c>
      <c r="V3081" t="s">
        <v>85</v>
      </c>
      <c r="W3081" t="str">
        <f t="shared" ca="1" si="144"/>
        <v/>
      </c>
      <c r="X3081" t="str">
        <f t="shared" si="145"/>
        <v/>
      </c>
      <c r="Y3081" t="str">
        <f t="shared" ca="1" si="146"/>
        <v/>
      </c>
    </row>
    <row r="3082" spans="1:25" x14ac:dyDescent="0.25">
      <c r="A3082">
        <v>1494</v>
      </c>
      <c r="B3082" t="s">
        <v>102</v>
      </c>
      <c r="C3082" t="s">
        <v>79</v>
      </c>
      <c r="D3082" t="s">
        <v>93</v>
      </c>
      <c r="E3082" t="s">
        <v>22</v>
      </c>
      <c r="F3082" t="s">
        <v>81</v>
      </c>
      <c r="G3082" t="s">
        <v>5720</v>
      </c>
      <c r="H3082" t="s">
        <v>35</v>
      </c>
      <c r="I3082" t="s">
        <v>2933</v>
      </c>
      <c r="J3082" s="49" t="s">
        <v>8144</v>
      </c>
      <c r="K3082" t="s">
        <v>82</v>
      </c>
      <c r="L3082" t="s">
        <v>83</v>
      </c>
      <c r="M3082" s="50">
        <v>42655</v>
      </c>
      <c r="N3082" s="50">
        <v>42655</v>
      </c>
      <c r="O3082" s="51">
        <v>0.5</v>
      </c>
      <c r="P3082" s="51">
        <v>0</v>
      </c>
      <c r="Q3082">
        <v>100</v>
      </c>
      <c r="R3082" s="49" t="s">
        <v>5721</v>
      </c>
      <c r="S3082" s="49" t="s">
        <v>8144</v>
      </c>
      <c r="T3082" t="s">
        <v>84</v>
      </c>
      <c r="U3082" t="s">
        <v>27</v>
      </c>
      <c r="V3082" t="s">
        <v>85</v>
      </c>
      <c r="W3082" t="str">
        <f t="shared" ca="1" si="144"/>
        <v/>
      </c>
      <c r="X3082" t="str">
        <f t="shared" si="145"/>
        <v/>
      </c>
      <c r="Y3082" t="str">
        <f t="shared" ca="1" si="146"/>
        <v/>
      </c>
    </row>
    <row r="3083" spans="1:25" x14ac:dyDescent="0.25">
      <c r="A3083">
        <v>1495</v>
      </c>
      <c r="B3083" t="s">
        <v>102</v>
      </c>
      <c r="C3083" t="s">
        <v>79</v>
      </c>
      <c r="D3083" t="s">
        <v>93</v>
      </c>
      <c r="E3083" t="s">
        <v>22</v>
      </c>
      <c r="F3083" t="s">
        <v>81</v>
      </c>
      <c r="G3083" t="s">
        <v>5722</v>
      </c>
      <c r="H3083" t="s">
        <v>35</v>
      </c>
      <c r="I3083" t="s">
        <v>2933</v>
      </c>
      <c r="J3083" s="49" t="s">
        <v>8145</v>
      </c>
      <c r="K3083" t="s">
        <v>82</v>
      </c>
      <c r="L3083" t="s">
        <v>83</v>
      </c>
      <c r="M3083" s="50">
        <v>42655</v>
      </c>
      <c r="N3083" s="50">
        <v>42655</v>
      </c>
      <c r="O3083" s="51">
        <v>0.5</v>
      </c>
      <c r="P3083" s="51">
        <v>0</v>
      </c>
      <c r="Q3083">
        <v>100</v>
      </c>
      <c r="R3083" s="49" t="s">
        <v>5723</v>
      </c>
      <c r="S3083" s="49" t="s">
        <v>8146</v>
      </c>
      <c r="T3083" t="s">
        <v>84</v>
      </c>
      <c r="U3083" t="s">
        <v>27</v>
      </c>
      <c r="V3083" t="s">
        <v>85</v>
      </c>
      <c r="W3083" t="str">
        <f t="shared" ca="1" si="144"/>
        <v/>
      </c>
      <c r="X3083" t="str">
        <f t="shared" si="145"/>
        <v/>
      </c>
      <c r="Y3083" t="str">
        <f t="shared" ca="1" si="146"/>
        <v/>
      </c>
    </row>
    <row r="3084" spans="1:25" x14ac:dyDescent="0.25">
      <c r="A3084">
        <v>1496</v>
      </c>
      <c r="B3084" t="s">
        <v>102</v>
      </c>
      <c r="C3084" t="s">
        <v>79</v>
      </c>
      <c r="D3084" t="s">
        <v>93</v>
      </c>
      <c r="E3084" t="s">
        <v>22</v>
      </c>
      <c r="F3084" t="s">
        <v>81</v>
      </c>
      <c r="G3084" t="s">
        <v>5724</v>
      </c>
      <c r="H3084" t="s">
        <v>35</v>
      </c>
      <c r="I3084" t="s">
        <v>2933</v>
      </c>
      <c r="J3084" s="49" t="s">
        <v>8145</v>
      </c>
      <c r="K3084" t="s">
        <v>82</v>
      </c>
      <c r="L3084" t="s">
        <v>83</v>
      </c>
      <c r="M3084" s="50">
        <v>42655</v>
      </c>
      <c r="N3084" s="50">
        <v>42655</v>
      </c>
      <c r="O3084" s="51">
        <v>0.5</v>
      </c>
      <c r="P3084" s="51">
        <v>0</v>
      </c>
      <c r="Q3084">
        <v>100</v>
      </c>
      <c r="R3084" s="49" t="s">
        <v>5725</v>
      </c>
      <c r="S3084" s="49" t="s">
        <v>8147</v>
      </c>
      <c r="T3084" t="s">
        <v>84</v>
      </c>
      <c r="U3084" t="s">
        <v>27</v>
      </c>
      <c r="V3084" t="s">
        <v>85</v>
      </c>
      <c r="W3084" t="str">
        <f t="shared" ca="1" si="144"/>
        <v/>
      </c>
      <c r="X3084" t="str">
        <f t="shared" si="145"/>
        <v/>
      </c>
      <c r="Y3084" t="str">
        <f t="shared" ca="1" si="146"/>
        <v/>
      </c>
    </row>
    <row r="3085" spans="1:25" x14ac:dyDescent="0.25">
      <c r="A3085">
        <v>1497</v>
      </c>
      <c r="B3085" t="s">
        <v>102</v>
      </c>
      <c r="C3085" t="s">
        <v>79</v>
      </c>
      <c r="D3085" t="s">
        <v>93</v>
      </c>
      <c r="E3085" t="s">
        <v>22</v>
      </c>
      <c r="F3085" t="s">
        <v>81</v>
      </c>
      <c r="G3085" t="s">
        <v>5726</v>
      </c>
      <c r="H3085" t="s">
        <v>35</v>
      </c>
      <c r="I3085" t="s">
        <v>2933</v>
      </c>
      <c r="J3085" s="49" t="s">
        <v>8145</v>
      </c>
      <c r="K3085" t="s">
        <v>82</v>
      </c>
      <c r="L3085" t="s">
        <v>83</v>
      </c>
      <c r="M3085" s="50">
        <v>42655</v>
      </c>
      <c r="N3085" s="50">
        <v>42655</v>
      </c>
      <c r="O3085" s="51">
        <v>0.5</v>
      </c>
      <c r="P3085" s="51">
        <v>0</v>
      </c>
      <c r="Q3085">
        <v>100</v>
      </c>
      <c r="R3085" s="49" t="s">
        <v>5727</v>
      </c>
      <c r="S3085" s="49" t="s">
        <v>8148</v>
      </c>
      <c r="T3085" t="s">
        <v>84</v>
      </c>
      <c r="U3085" t="s">
        <v>27</v>
      </c>
      <c r="V3085" t="s">
        <v>85</v>
      </c>
      <c r="W3085" t="str">
        <f t="shared" ca="1" si="144"/>
        <v/>
      </c>
      <c r="X3085" t="str">
        <f t="shared" si="145"/>
        <v/>
      </c>
      <c r="Y3085" t="str">
        <f t="shared" ca="1" si="146"/>
        <v/>
      </c>
    </row>
    <row r="3086" spans="1:25" x14ac:dyDescent="0.25">
      <c r="A3086">
        <v>1498</v>
      </c>
      <c r="B3086" t="s">
        <v>102</v>
      </c>
      <c r="C3086" t="s">
        <v>79</v>
      </c>
      <c r="D3086" t="s">
        <v>93</v>
      </c>
      <c r="E3086" t="s">
        <v>22</v>
      </c>
      <c r="F3086" t="s">
        <v>81</v>
      </c>
      <c r="G3086" t="s">
        <v>5728</v>
      </c>
      <c r="H3086" t="s">
        <v>35</v>
      </c>
      <c r="I3086" t="s">
        <v>2933</v>
      </c>
      <c r="J3086" s="49" t="s">
        <v>8145</v>
      </c>
      <c r="K3086" t="s">
        <v>82</v>
      </c>
      <c r="L3086" t="s">
        <v>83</v>
      </c>
      <c r="M3086" s="50">
        <v>42655</v>
      </c>
      <c r="N3086" s="50">
        <v>42655</v>
      </c>
      <c r="O3086" s="51">
        <v>0.5</v>
      </c>
      <c r="P3086" s="51">
        <v>0</v>
      </c>
      <c r="Q3086">
        <v>100</v>
      </c>
      <c r="R3086" s="49" t="s">
        <v>5729</v>
      </c>
      <c r="S3086" s="49" t="s">
        <v>8149</v>
      </c>
      <c r="T3086" t="s">
        <v>84</v>
      </c>
      <c r="U3086" t="s">
        <v>27</v>
      </c>
      <c r="V3086" t="s">
        <v>85</v>
      </c>
      <c r="W3086" t="str">
        <f t="shared" ca="1" si="144"/>
        <v/>
      </c>
      <c r="X3086" t="str">
        <f t="shared" si="145"/>
        <v/>
      </c>
      <c r="Y3086" t="str">
        <f t="shared" ca="1" si="146"/>
        <v/>
      </c>
    </row>
    <row r="3087" spans="1:25" x14ac:dyDescent="0.25">
      <c r="A3087">
        <v>1499</v>
      </c>
      <c r="B3087" t="s">
        <v>102</v>
      </c>
      <c r="C3087" t="s">
        <v>79</v>
      </c>
      <c r="D3087" t="s">
        <v>93</v>
      </c>
      <c r="E3087" t="s">
        <v>22</v>
      </c>
      <c r="F3087" t="s">
        <v>81</v>
      </c>
      <c r="G3087" t="s">
        <v>5730</v>
      </c>
      <c r="H3087" t="s">
        <v>35</v>
      </c>
      <c r="I3087" t="s">
        <v>2933</v>
      </c>
      <c r="J3087" s="49" t="s">
        <v>8145</v>
      </c>
      <c r="K3087" t="s">
        <v>82</v>
      </c>
      <c r="L3087" t="s">
        <v>83</v>
      </c>
      <c r="M3087" s="50">
        <v>42655</v>
      </c>
      <c r="N3087" s="50">
        <v>42655</v>
      </c>
      <c r="O3087" s="51">
        <v>0.5</v>
      </c>
      <c r="P3087" s="51">
        <v>0</v>
      </c>
      <c r="Q3087">
        <v>100</v>
      </c>
      <c r="R3087" s="49" t="s">
        <v>5731</v>
      </c>
      <c r="S3087" s="49" t="s">
        <v>8150</v>
      </c>
      <c r="T3087" t="s">
        <v>84</v>
      </c>
      <c r="U3087" t="s">
        <v>27</v>
      </c>
      <c r="V3087" t="s">
        <v>85</v>
      </c>
      <c r="W3087" t="str">
        <f t="shared" ca="1" si="144"/>
        <v/>
      </c>
      <c r="X3087" t="str">
        <f t="shared" si="145"/>
        <v/>
      </c>
      <c r="Y3087" t="str">
        <f t="shared" ca="1" si="146"/>
        <v/>
      </c>
    </row>
    <row r="3088" spans="1:25" x14ac:dyDescent="0.25">
      <c r="A3088">
        <v>1500</v>
      </c>
      <c r="B3088" t="s">
        <v>102</v>
      </c>
      <c r="C3088" t="s">
        <v>79</v>
      </c>
      <c r="D3088" t="s">
        <v>93</v>
      </c>
      <c r="E3088" t="s">
        <v>22</v>
      </c>
      <c r="F3088" t="s">
        <v>81</v>
      </c>
      <c r="G3088" t="s">
        <v>5732</v>
      </c>
      <c r="H3088" t="s">
        <v>35</v>
      </c>
      <c r="I3088" t="s">
        <v>2933</v>
      </c>
      <c r="J3088" s="49" t="s">
        <v>8145</v>
      </c>
      <c r="K3088" t="s">
        <v>82</v>
      </c>
      <c r="L3088" t="s">
        <v>83</v>
      </c>
      <c r="M3088" s="50">
        <v>42655</v>
      </c>
      <c r="N3088" s="50">
        <v>42655</v>
      </c>
      <c r="O3088" s="51">
        <v>0.5</v>
      </c>
      <c r="P3088" s="51">
        <v>0</v>
      </c>
      <c r="Q3088">
        <v>100</v>
      </c>
      <c r="R3088" s="49" t="s">
        <v>5733</v>
      </c>
      <c r="S3088" s="49" t="s">
        <v>8151</v>
      </c>
      <c r="T3088" t="s">
        <v>84</v>
      </c>
      <c r="U3088" t="s">
        <v>27</v>
      </c>
      <c r="V3088" t="s">
        <v>85</v>
      </c>
      <c r="W3088" t="str">
        <f t="shared" ca="1" si="144"/>
        <v/>
      </c>
      <c r="X3088" t="str">
        <f t="shared" si="145"/>
        <v/>
      </c>
      <c r="Y3088" t="str">
        <f t="shared" ca="1" si="146"/>
        <v/>
      </c>
    </row>
    <row r="3089" spans="1:25" x14ac:dyDescent="0.25">
      <c r="A3089">
        <v>1501</v>
      </c>
      <c r="B3089" t="s">
        <v>102</v>
      </c>
      <c r="C3089" t="s">
        <v>79</v>
      </c>
      <c r="D3089" t="s">
        <v>93</v>
      </c>
      <c r="E3089" t="s">
        <v>22</v>
      </c>
      <c r="F3089" t="s">
        <v>81</v>
      </c>
      <c r="G3089" t="s">
        <v>5734</v>
      </c>
      <c r="H3089" t="s">
        <v>35</v>
      </c>
      <c r="I3089" t="s">
        <v>2933</v>
      </c>
      <c r="J3089" s="49" t="s">
        <v>8145</v>
      </c>
      <c r="K3089" t="s">
        <v>82</v>
      </c>
      <c r="L3089" t="s">
        <v>83</v>
      </c>
      <c r="M3089" s="50">
        <v>42655</v>
      </c>
      <c r="N3089" s="50">
        <v>42655</v>
      </c>
      <c r="O3089" s="51">
        <v>0.5</v>
      </c>
      <c r="P3089" s="51">
        <v>0</v>
      </c>
      <c r="Q3089">
        <v>100</v>
      </c>
      <c r="R3089" s="49" t="s">
        <v>5735</v>
      </c>
      <c r="S3089" s="49" t="s">
        <v>8152</v>
      </c>
      <c r="T3089" t="s">
        <v>84</v>
      </c>
      <c r="U3089" t="s">
        <v>27</v>
      </c>
      <c r="V3089" t="s">
        <v>85</v>
      </c>
      <c r="W3089" t="str">
        <f t="shared" ca="1" si="144"/>
        <v/>
      </c>
      <c r="X3089" t="str">
        <f t="shared" si="145"/>
        <v/>
      </c>
      <c r="Y3089" t="str">
        <f t="shared" ca="1" si="146"/>
        <v/>
      </c>
    </row>
    <row r="3090" spans="1:25" x14ac:dyDescent="0.25">
      <c r="A3090">
        <v>1502</v>
      </c>
      <c r="B3090" t="s">
        <v>102</v>
      </c>
      <c r="C3090" t="s">
        <v>79</v>
      </c>
      <c r="D3090" t="s">
        <v>93</v>
      </c>
      <c r="E3090" t="s">
        <v>22</v>
      </c>
      <c r="F3090" t="s">
        <v>81</v>
      </c>
      <c r="G3090" t="s">
        <v>5736</v>
      </c>
      <c r="H3090" t="s">
        <v>35</v>
      </c>
      <c r="I3090" t="s">
        <v>2933</v>
      </c>
      <c r="J3090" s="49" t="s">
        <v>8145</v>
      </c>
      <c r="K3090" t="s">
        <v>82</v>
      </c>
      <c r="L3090" t="s">
        <v>83</v>
      </c>
      <c r="M3090" s="50">
        <v>42655</v>
      </c>
      <c r="N3090" s="50">
        <v>42655</v>
      </c>
      <c r="O3090" s="51">
        <v>0.5</v>
      </c>
      <c r="P3090" s="51">
        <v>0</v>
      </c>
      <c r="Q3090">
        <v>100</v>
      </c>
      <c r="R3090" s="49" t="s">
        <v>5737</v>
      </c>
      <c r="S3090" s="49" t="s">
        <v>8153</v>
      </c>
      <c r="T3090" t="s">
        <v>84</v>
      </c>
      <c r="U3090" t="s">
        <v>27</v>
      </c>
      <c r="V3090" t="s">
        <v>85</v>
      </c>
      <c r="W3090" t="str">
        <f t="shared" ca="1" si="144"/>
        <v/>
      </c>
      <c r="X3090" t="str">
        <f t="shared" si="145"/>
        <v/>
      </c>
      <c r="Y3090" t="str">
        <f t="shared" ca="1" si="146"/>
        <v/>
      </c>
    </row>
    <row r="3091" spans="1:25" x14ac:dyDescent="0.25">
      <c r="A3091">
        <v>1503</v>
      </c>
      <c r="B3091" t="s">
        <v>102</v>
      </c>
      <c r="C3091" t="s">
        <v>79</v>
      </c>
      <c r="D3091" t="s">
        <v>93</v>
      </c>
      <c r="E3091" t="s">
        <v>22</v>
      </c>
      <c r="F3091" t="s">
        <v>81</v>
      </c>
      <c r="G3091" t="s">
        <v>5738</v>
      </c>
      <c r="H3091" t="s">
        <v>35</v>
      </c>
      <c r="I3091" t="s">
        <v>2933</v>
      </c>
      <c r="J3091" s="49" t="s">
        <v>8145</v>
      </c>
      <c r="K3091" t="s">
        <v>82</v>
      </c>
      <c r="L3091" t="s">
        <v>83</v>
      </c>
      <c r="M3091" s="50">
        <v>42655</v>
      </c>
      <c r="N3091" s="50">
        <v>42655</v>
      </c>
      <c r="O3091" s="51">
        <v>0.5</v>
      </c>
      <c r="P3091" s="51">
        <v>0</v>
      </c>
      <c r="Q3091">
        <v>100</v>
      </c>
      <c r="R3091" s="49" t="s">
        <v>5739</v>
      </c>
      <c r="S3091" s="49" t="s">
        <v>8154</v>
      </c>
      <c r="T3091" t="s">
        <v>84</v>
      </c>
      <c r="U3091" t="s">
        <v>27</v>
      </c>
      <c r="V3091" t="s">
        <v>85</v>
      </c>
      <c r="W3091" t="str">
        <f t="shared" ca="1" si="144"/>
        <v/>
      </c>
      <c r="X3091" t="str">
        <f t="shared" si="145"/>
        <v/>
      </c>
      <c r="Y3091" t="str">
        <f t="shared" ca="1" si="146"/>
        <v/>
      </c>
    </row>
    <row r="3092" spans="1:25" x14ac:dyDescent="0.25">
      <c r="A3092">
        <v>1504</v>
      </c>
      <c r="B3092" t="s">
        <v>102</v>
      </c>
      <c r="C3092" t="s">
        <v>79</v>
      </c>
      <c r="D3092" t="s">
        <v>93</v>
      </c>
      <c r="E3092" t="s">
        <v>22</v>
      </c>
      <c r="F3092" t="s">
        <v>81</v>
      </c>
      <c r="G3092" t="s">
        <v>5740</v>
      </c>
      <c r="H3092" t="s">
        <v>35</v>
      </c>
      <c r="I3092" t="s">
        <v>2933</v>
      </c>
      <c r="J3092" s="49" t="s">
        <v>8145</v>
      </c>
      <c r="K3092" t="s">
        <v>82</v>
      </c>
      <c r="L3092" t="s">
        <v>83</v>
      </c>
      <c r="M3092" s="50">
        <v>42655</v>
      </c>
      <c r="N3092" s="50">
        <v>42655</v>
      </c>
      <c r="O3092" s="51">
        <v>0.5</v>
      </c>
      <c r="P3092" s="51">
        <v>0</v>
      </c>
      <c r="Q3092">
        <v>100</v>
      </c>
      <c r="R3092" s="49" t="s">
        <v>5741</v>
      </c>
      <c r="S3092" s="49" t="s">
        <v>8155</v>
      </c>
      <c r="T3092" t="s">
        <v>84</v>
      </c>
      <c r="U3092" t="s">
        <v>27</v>
      </c>
      <c r="V3092" t="s">
        <v>85</v>
      </c>
      <c r="W3092" t="str">
        <f t="shared" ca="1" si="144"/>
        <v/>
      </c>
      <c r="X3092" t="str">
        <f t="shared" si="145"/>
        <v/>
      </c>
      <c r="Y3092" t="str">
        <f t="shared" ca="1" si="146"/>
        <v/>
      </c>
    </row>
    <row r="3093" spans="1:25" x14ac:dyDescent="0.25">
      <c r="A3093">
        <v>1505</v>
      </c>
      <c r="B3093" t="s">
        <v>102</v>
      </c>
      <c r="C3093" t="s">
        <v>79</v>
      </c>
      <c r="D3093" t="s">
        <v>93</v>
      </c>
      <c r="E3093" t="s">
        <v>22</v>
      </c>
      <c r="F3093" t="s">
        <v>81</v>
      </c>
      <c r="G3093" t="s">
        <v>5742</v>
      </c>
      <c r="H3093" t="s">
        <v>35</v>
      </c>
      <c r="I3093" t="s">
        <v>2933</v>
      </c>
      <c r="J3093" s="49" t="s">
        <v>8156</v>
      </c>
      <c r="K3093" t="s">
        <v>82</v>
      </c>
      <c r="L3093" t="s">
        <v>83</v>
      </c>
      <c r="M3093" s="50">
        <v>42655</v>
      </c>
      <c r="N3093" s="50">
        <v>42655</v>
      </c>
      <c r="O3093" s="51">
        <v>0.5</v>
      </c>
      <c r="P3093" s="51">
        <v>0</v>
      </c>
      <c r="Q3093">
        <v>100</v>
      </c>
      <c r="R3093" s="49" t="s">
        <v>5743</v>
      </c>
      <c r="S3093" s="49" t="s">
        <v>8156</v>
      </c>
      <c r="T3093" t="s">
        <v>84</v>
      </c>
      <c r="U3093" t="s">
        <v>27</v>
      </c>
      <c r="V3093" t="s">
        <v>85</v>
      </c>
      <c r="W3093" t="str">
        <f t="shared" ca="1" si="144"/>
        <v/>
      </c>
      <c r="X3093" t="str">
        <f t="shared" si="145"/>
        <v/>
      </c>
      <c r="Y3093" t="str">
        <f t="shared" ca="1" si="146"/>
        <v/>
      </c>
    </row>
    <row r="3094" spans="1:25" x14ac:dyDescent="0.25">
      <c r="A3094">
        <v>1506</v>
      </c>
      <c r="B3094" t="s">
        <v>102</v>
      </c>
      <c r="C3094" t="s">
        <v>79</v>
      </c>
      <c r="D3094" t="s">
        <v>93</v>
      </c>
      <c r="E3094" t="s">
        <v>22</v>
      </c>
      <c r="F3094" t="s">
        <v>81</v>
      </c>
      <c r="G3094" t="s">
        <v>5744</v>
      </c>
      <c r="H3094" t="s">
        <v>35</v>
      </c>
      <c r="I3094" t="s">
        <v>2933</v>
      </c>
      <c r="J3094" s="49" t="s">
        <v>8157</v>
      </c>
      <c r="K3094" t="s">
        <v>82</v>
      </c>
      <c r="L3094" t="s">
        <v>83</v>
      </c>
      <c r="M3094" s="50">
        <v>42655</v>
      </c>
      <c r="N3094" s="50">
        <v>42655</v>
      </c>
      <c r="O3094" s="51">
        <v>0.5</v>
      </c>
      <c r="P3094" s="51">
        <v>0</v>
      </c>
      <c r="Q3094">
        <v>100</v>
      </c>
      <c r="R3094" s="49" t="s">
        <v>5745</v>
      </c>
      <c r="S3094" s="49" t="s">
        <v>8157</v>
      </c>
      <c r="T3094" t="s">
        <v>84</v>
      </c>
      <c r="U3094" t="s">
        <v>27</v>
      </c>
      <c r="V3094" t="s">
        <v>85</v>
      </c>
      <c r="W3094" t="str">
        <f t="shared" ca="1" si="144"/>
        <v/>
      </c>
      <c r="X3094" t="str">
        <f t="shared" si="145"/>
        <v/>
      </c>
      <c r="Y3094" t="str">
        <f t="shared" ca="1" si="146"/>
        <v/>
      </c>
    </row>
    <row r="3095" spans="1:25" x14ac:dyDescent="0.25">
      <c r="A3095">
        <v>1507</v>
      </c>
      <c r="B3095" t="s">
        <v>102</v>
      </c>
      <c r="C3095" t="s">
        <v>79</v>
      </c>
      <c r="D3095" t="s">
        <v>93</v>
      </c>
      <c r="E3095" t="s">
        <v>22</v>
      </c>
      <c r="F3095" t="s">
        <v>81</v>
      </c>
      <c r="G3095" t="s">
        <v>5746</v>
      </c>
      <c r="H3095" t="s">
        <v>35</v>
      </c>
      <c r="I3095" t="s">
        <v>2933</v>
      </c>
      <c r="J3095" s="49" t="s">
        <v>8158</v>
      </c>
      <c r="K3095" t="s">
        <v>82</v>
      </c>
      <c r="L3095" t="s">
        <v>83</v>
      </c>
      <c r="M3095" s="50">
        <v>42655</v>
      </c>
      <c r="N3095" s="50">
        <v>42655</v>
      </c>
      <c r="O3095" s="51">
        <v>0.5</v>
      </c>
      <c r="P3095" s="51">
        <v>0</v>
      </c>
      <c r="Q3095">
        <v>100</v>
      </c>
      <c r="R3095" s="49" t="s">
        <v>5747</v>
      </c>
      <c r="S3095" s="49" t="s">
        <v>8158</v>
      </c>
      <c r="T3095" t="s">
        <v>84</v>
      </c>
      <c r="U3095" t="s">
        <v>27</v>
      </c>
      <c r="V3095" t="s">
        <v>85</v>
      </c>
      <c r="W3095" t="str">
        <f t="shared" ca="1" si="144"/>
        <v/>
      </c>
      <c r="X3095" t="str">
        <f t="shared" si="145"/>
        <v/>
      </c>
      <c r="Y3095" t="str">
        <f t="shared" ca="1" si="146"/>
        <v/>
      </c>
    </row>
    <row r="3096" spans="1:25" x14ac:dyDescent="0.25">
      <c r="A3096">
        <v>1509</v>
      </c>
      <c r="B3096" t="s">
        <v>102</v>
      </c>
      <c r="C3096" t="s">
        <v>79</v>
      </c>
      <c r="D3096" t="s">
        <v>93</v>
      </c>
      <c r="E3096" t="s">
        <v>22</v>
      </c>
      <c r="F3096" t="s">
        <v>81</v>
      </c>
      <c r="G3096" t="s">
        <v>5748</v>
      </c>
      <c r="H3096" t="s">
        <v>35</v>
      </c>
      <c r="I3096" t="s">
        <v>2933</v>
      </c>
      <c r="J3096" s="49" t="s">
        <v>8159</v>
      </c>
      <c r="K3096" t="s">
        <v>82</v>
      </c>
      <c r="L3096" t="s">
        <v>83</v>
      </c>
      <c r="M3096" s="50">
        <v>42655</v>
      </c>
      <c r="N3096" s="50">
        <v>42655</v>
      </c>
      <c r="O3096" s="51">
        <v>0.5</v>
      </c>
      <c r="P3096" s="51">
        <v>0</v>
      </c>
      <c r="Q3096">
        <v>100</v>
      </c>
      <c r="R3096" s="49" t="s">
        <v>5749</v>
      </c>
      <c r="S3096" s="49" t="s">
        <v>8159</v>
      </c>
      <c r="T3096" t="s">
        <v>84</v>
      </c>
      <c r="U3096" t="s">
        <v>27</v>
      </c>
      <c r="V3096" t="s">
        <v>85</v>
      </c>
      <c r="W3096" t="str">
        <f t="shared" ca="1" si="144"/>
        <v/>
      </c>
      <c r="X3096" t="str">
        <f t="shared" si="145"/>
        <v/>
      </c>
      <c r="Y3096" t="str">
        <f t="shared" ca="1" si="146"/>
        <v/>
      </c>
    </row>
    <row r="3097" spans="1:25" x14ac:dyDescent="0.25">
      <c r="A3097">
        <v>1510</v>
      </c>
      <c r="B3097" t="s">
        <v>102</v>
      </c>
      <c r="C3097" t="s">
        <v>79</v>
      </c>
      <c r="D3097" t="s">
        <v>93</v>
      </c>
      <c r="E3097" t="s">
        <v>22</v>
      </c>
      <c r="F3097" t="s">
        <v>81</v>
      </c>
      <c r="G3097" t="s">
        <v>5750</v>
      </c>
      <c r="H3097" t="s">
        <v>35</v>
      </c>
      <c r="I3097" t="s">
        <v>2933</v>
      </c>
      <c r="J3097" s="49" t="s">
        <v>8160</v>
      </c>
      <c r="K3097" t="s">
        <v>82</v>
      </c>
      <c r="L3097" t="s">
        <v>83</v>
      </c>
      <c r="M3097" s="50">
        <v>42655</v>
      </c>
      <c r="N3097" s="50">
        <v>42655</v>
      </c>
      <c r="O3097" s="51">
        <v>0.5</v>
      </c>
      <c r="P3097" s="51">
        <v>0</v>
      </c>
      <c r="Q3097">
        <v>100</v>
      </c>
      <c r="R3097" s="49" t="s">
        <v>5751</v>
      </c>
      <c r="S3097" s="49" t="s">
        <v>8160</v>
      </c>
      <c r="T3097" t="s">
        <v>84</v>
      </c>
      <c r="U3097" t="s">
        <v>27</v>
      </c>
      <c r="V3097" t="s">
        <v>85</v>
      </c>
      <c r="W3097" t="str">
        <f t="shared" ca="1" si="144"/>
        <v/>
      </c>
      <c r="X3097" t="str">
        <f t="shared" si="145"/>
        <v/>
      </c>
      <c r="Y3097" t="str">
        <f t="shared" ca="1" si="146"/>
        <v/>
      </c>
    </row>
    <row r="3098" spans="1:25" x14ac:dyDescent="0.25">
      <c r="A3098">
        <v>1511</v>
      </c>
      <c r="B3098" t="s">
        <v>102</v>
      </c>
      <c r="C3098" t="s">
        <v>79</v>
      </c>
      <c r="D3098" t="s">
        <v>93</v>
      </c>
      <c r="E3098" t="s">
        <v>22</v>
      </c>
      <c r="F3098" t="s">
        <v>81</v>
      </c>
      <c r="G3098" t="s">
        <v>5752</v>
      </c>
      <c r="H3098" t="s">
        <v>35</v>
      </c>
      <c r="I3098" t="s">
        <v>2933</v>
      </c>
      <c r="J3098" s="49" t="s">
        <v>8161</v>
      </c>
      <c r="K3098" t="s">
        <v>82</v>
      </c>
      <c r="L3098" t="s">
        <v>83</v>
      </c>
      <c r="M3098" s="50">
        <v>42655</v>
      </c>
      <c r="N3098" s="50">
        <v>42655</v>
      </c>
      <c r="O3098" s="51">
        <v>0.5</v>
      </c>
      <c r="P3098" s="51">
        <v>0</v>
      </c>
      <c r="Q3098">
        <v>100</v>
      </c>
      <c r="R3098" s="49" t="s">
        <v>5753</v>
      </c>
      <c r="S3098" s="49" t="s">
        <v>8161</v>
      </c>
      <c r="T3098" t="s">
        <v>84</v>
      </c>
      <c r="U3098" t="s">
        <v>27</v>
      </c>
      <c r="V3098" t="s">
        <v>85</v>
      </c>
      <c r="W3098" t="str">
        <f t="shared" ca="1" si="144"/>
        <v/>
      </c>
      <c r="X3098" t="str">
        <f t="shared" si="145"/>
        <v/>
      </c>
      <c r="Y3098" t="str">
        <f t="shared" ca="1" si="146"/>
        <v/>
      </c>
    </row>
    <row r="3099" spans="1:25" x14ac:dyDescent="0.25">
      <c r="A3099">
        <v>1512</v>
      </c>
      <c r="B3099" t="s">
        <v>102</v>
      </c>
      <c r="C3099" t="s">
        <v>79</v>
      </c>
      <c r="D3099" t="s">
        <v>93</v>
      </c>
      <c r="E3099" t="s">
        <v>22</v>
      </c>
      <c r="F3099" t="s">
        <v>81</v>
      </c>
      <c r="G3099" t="s">
        <v>5754</v>
      </c>
      <c r="H3099" t="s">
        <v>35</v>
      </c>
      <c r="I3099" t="s">
        <v>2933</v>
      </c>
      <c r="J3099" s="49" t="s">
        <v>8162</v>
      </c>
      <c r="K3099" t="s">
        <v>82</v>
      </c>
      <c r="L3099" t="s">
        <v>83</v>
      </c>
      <c r="M3099" s="50">
        <v>42655</v>
      </c>
      <c r="N3099" s="50">
        <v>42655</v>
      </c>
      <c r="O3099" s="51">
        <v>0.5</v>
      </c>
      <c r="P3099" s="51">
        <v>0</v>
      </c>
      <c r="Q3099">
        <v>100</v>
      </c>
      <c r="R3099" s="49" t="s">
        <v>5755</v>
      </c>
      <c r="S3099" s="49" t="s">
        <v>8162</v>
      </c>
      <c r="T3099" t="s">
        <v>84</v>
      </c>
      <c r="U3099" t="s">
        <v>27</v>
      </c>
      <c r="V3099" t="s">
        <v>85</v>
      </c>
      <c r="W3099" t="str">
        <f t="shared" ca="1" si="144"/>
        <v/>
      </c>
      <c r="X3099" t="str">
        <f t="shared" si="145"/>
        <v/>
      </c>
      <c r="Y3099" t="str">
        <f t="shared" ca="1" si="146"/>
        <v/>
      </c>
    </row>
    <row r="3100" spans="1:25" x14ac:dyDescent="0.25">
      <c r="A3100">
        <v>1513</v>
      </c>
      <c r="B3100" t="s">
        <v>102</v>
      </c>
      <c r="C3100" t="s">
        <v>79</v>
      </c>
      <c r="D3100" t="s">
        <v>93</v>
      </c>
      <c r="E3100" t="s">
        <v>22</v>
      </c>
      <c r="F3100" t="s">
        <v>81</v>
      </c>
      <c r="G3100" t="s">
        <v>5756</v>
      </c>
      <c r="H3100" t="s">
        <v>35</v>
      </c>
      <c r="I3100" t="s">
        <v>2933</v>
      </c>
      <c r="J3100" s="49" t="s">
        <v>8163</v>
      </c>
      <c r="K3100" t="s">
        <v>82</v>
      </c>
      <c r="L3100" t="s">
        <v>83</v>
      </c>
      <c r="M3100" s="50">
        <v>42655</v>
      </c>
      <c r="N3100" s="50">
        <v>42655</v>
      </c>
      <c r="O3100" s="51">
        <v>0.5</v>
      </c>
      <c r="P3100" s="51">
        <v>0</v>
      </c>
      <c r="Q3100">
        <v>100</v>
      </c>
      <c r="R3100" s="49" t="s">
        <v>5757</v>
      </c>
      <c r="S3100" s="49" t="s">
        <v>8163</v>
      </c>
      <c r="T3100" t="s">
        <v>84</v>
      </c>
      <c r="U3100" t="s">
        <v>27</v>
      </c>
      <c r="V3100" t="s">
        <v>85</v>
      </c>
      <c r="W3100" t="str">
        <f t="shared" ca="1" si="144"/>
        <v/>
      </c>
      <c r="X3100" t="str">
        <f t="shared" si="145"/>
        <v/>
      </c>
      <c r="Y3100" t="str">
        <f t="shared" ca="1" si="146"/>
        <v/>
      </c>
    </row>
    <row r="3101" spans="1:25" x14ac:dyDescent="0.25">
      <c r="A3101">
        <v>1514</v>
      </c>
      <c r="B3101" t="s">
        <v>102</v>
      </c>
      <c r="C3101" t="s">
        <v>79</v>
      </c>
      <c r="D3101" t="s">
        <v>93</v>
      </c>
      <c r="E3101" t="s">
        <v>22</v>
      </c>
      <c r="F3101" t="s">
        <v>81</v>
      </c>
      <c r="G3101" t="s">
        <v>5758</v>
      </c>
      <c r="H3101" t="s">
        <v>35</v>
      </c>
      <c r="I3101" t="s">
        <v>2933</v>
      </c>
      <c r="J3101" s="49" t="s">
        <v>8164</v>
      </c>
      <c r="K3101" t="s">
        <v>82</v>
      </c>
      <c r="L3101" t="s">
        <v>83</v>
      </c>
      <c r="M3101" s="50">
        <v>42655</v>
      </c>
      <c r="N3101" s="50">
        <v>42655</v>
      </c>
      <c r="O3101" s="51">
        <v>0.5</v>
      </c>
      <c r="P3101" s="51">
        <v>0</v>
      </c>
      <c r="Q3101">
        <v>100</v>
      </c>
      <c r="R3101" s="49" t="s">
        <v>5759</v>
      </c>
      <c r="S3101" s="49" t="s">
        <v>8164</v>
      </c>
      <c r="T3101" t="s">
        <v>84</v>
      </c>
      <c r="U3101" t="s">
        <v>27</v>
      </c>
      <c r="V3101" t="s">
        <v>85</v>
      </c>
      <c r="W3101" t="str">
        <f t="shared" ca="1" si="144"/>
        <v/>
      </c>
      <c r="X3101" t="str">
        <f t="shared" si="145"/>
        <v/>
      </c>
      <c r="Y3101" t="str">
        <f t="shared" ca="1" si="146"/>
        <v/>
      </c>
    </row>
    <row r="3102" spans="1:25" x14ac:dyDescent="0.25">
      <c r="A3102">
        <v>1515</v>
      </c>
      <c r="B3102" t="s">
        <v>102</v>
      </c>
      <c r="C3102" t="s">
        <v>79</v>
      </c>
      <c r="D3102" t="s">
        <v>93</v>
      </c>
      <c r="E3102" t="s">
        <v>22</v>
      </c>
      <c r="F3102" t="s">
        <v>81</v>
      </c>
      <c r="G3102" t="s">
        <v>5760</v>
      </c>
      <c r="H3102" t="s">
        <v>35</v>
      </c>
      <c r="I3102" t="s">
        <v>2933</v>
      </c>
      <c r="J3102" s="49" t="s">
        <v>8165</v>
      </c>
      <c r="K3102" t="s">
        <v>82</v>
      </c>
      <c r="L3102" t="s">
        <v>83</v>
      </c>
      <c r="M3102" s="50">
        <v>42655</v>
      </c>
      <c r="N3102" s="50">
        <v>42655</v>
      </c>
      <c r="O3102" s="51">
        <v>0.5</v>
      </c>
      <c r="P3102" s="51">
        <v>0</v>
      </c>
      <c r="Q3102">
        <v>100</v>
      </c>
      <c r="R3102" s="49" t="s">
        <v>797</v>
      </c>
      <c r="S3102" s="49" t="s">
        <v>8165</v>
      </c>
      <c r="T3102" t="s">
        <v>84</v>
      </c>
      <c r="U3102" t="s">
        <v>27</v>
      </c>
      <c r="V3102" t="s">
        <v>85</v>
      </c>
      <c r="W3102" t="str">
        <f t="shared" ca="1" si="144"/>
        <v/>
      </c>
      <c r="X3102" t="str">
        <f t="shared" si="145"/>
        <v/>
      </c>
      <c r="Y3102" t="str">
        <f t="shared" ca="1" si="146"/>
        <v/>
      </c>
    </row>
    <row r="3103" spans="1:25" x14ac:dyDescent="0.25">
      <c r="A3103">
        <v>1517</v>
      </c>
      <c r="B3103" t="s">
        <v>102</v>
      </c>
      <c r="C3103" t="s">
        <v>79</v>
      </c>
      <c r="D3103" t="s">
        <v>93</v>
      </c>
      <c r="E3103" t="s">
        <v>22</v>
      </c>
      <c r="F3103" t="s">
        <v>81</v>
      </c>
      <c r="G3103" t="s">
        <v>5761</v>
      </c>
      <c r="H3103" t="s">
        <v>35</v>
      </c>
      <c r="I3103" t="s">
        <v>2933</v>
      </c>
      <c r="J3103" s="49" t="s">
        <v>8166</v>
      </c>
      <c r="K3103" t="s">
        <v>82</v>
      </c>
      <c r="L3103" t="s">
        <v>83</v>
      </c>
      <c r="M3103" s="50">
        <v>42655</v>
      </c>
      <c r="N3103" s="50">
        <v>42655</v>
      </c>
      <c r="O3103" s="51">
        <v>0.5</v>
      </c>
      <c r="P3103" s="51">
        <v>0</v>
      </c>
      <c r="Q3103">
        <v>100</v>
      </c>
      <c r="R3103" s="49" t="s">
        <v>5762</v>
      </c>
      <c r="S3103" s="49" t="s">
        <v>8166</v>
      </c>
      <c r="T3103" t="s">
        <v>84</v>
      </c>
      <c r="U3103" t="s">
        <v>27</v>
      </c>
      <c r="V3103" t="s">
        <v>85</v>
      </c>
      <c r="W3103" t="str">
        <f t="shared" ca="1" si="144"/>
        <v/>
      </c>
      <c r="X3103" t="str">
        <f t="shared" si="145"/>
        <v/>
      </c>
      <c r="Y3103" t="str">
        <f t="shared" ca="1" si="146"/>
        <v/>
      </c>
    </row>
    <row r="3104" spans="1:25" x14ac:dyDescent="0.25">
      <c r="A3104">
        <v>1518</v>
      </c>
      <c r="B3104" t="s">
        <v>102</v>
      </c>
      <c r="C3104" t="s">
        <v>79</v>
      </c>
      <c r="D3104" t="s">
        <v>93</v>
      </c>
      <c r="E3104" t="s">
        <v>22</v>
      </c>
      <c r="F3104" t="s">
        <v>81</v>
      </c>
      <c r="G3104" t="s">
        <v>5763</v>
      </c>
      <c r="H3104" t="s">
        <v>35</v>
      </c>
      <c r="I3104" t="s">
        <v>2933</v>
      </c>
      <c r="J3104" s="49" t="s">
        <v>8167</v>
      </c>
      <c r="K3104" t="s">
        <v>82</v>
      </c>
      <c r="L3104" t="s">
        <v>83</v>
      </c>
      <c r="M3104" s="50">
        <v>42655</v>
      </c>
      <c r="N3104" s="50">
        <v>42655</v>
      </c>
      <c r="O3104" s="51">
        <v>0.5</v>
      </c>
      <c r="P3104" s="51">
        <v>0</v>
      </c>
      <c r="Q3104">
        <v>100</v>
      </c>
      <c r="R3104" s="49" t="s">
        <v>5764</v>
      </c>
      <c r="S3104" s="49" t="s">
        <v>8167</v>
      </c>
      <c r="T3104" t="s">
        <v>84</v>
      </c>
      <c r="U3104" t="s">
        <v>27</v>
      </c>
      <c r="V3104" t="s">
        <v>85</v>
      </c>
      <c r="W3104" t="str">
        <f t="shared" ca="1" si="144"/>
        <v/>
      </c>
      <c r="X3104" t="str">
        <f t="shared" si="145"/>
        <v/>
      </c>
      <c r="Y3104" t="str">
        <f t="shared" ca="1" si="146"/>
        <v/>
      </c>
    </row>
    <row r="3105" spans="1:25" x14ac:dyDescent="0.25">
      <c r="A3105">
        <v>1519</v>
      </c>
      <c r="B3105" t="s">
        <v>102</v>
      </c>
      <c r="C3105" t="s">
        <v>79</v>
      </c>
      <c r="D3105" t="s">
        <v>93</v>
      </c>
      <c r="E3105" t="s">
        <v>22</v>
      </c>
      <c r="F3105" t="s">
        <v>81</v>
      </c>
      <c r="G3105" t="s">
        <v>5765</v>
      </c>
      <c r="H3105" t="s">
        <v>35</v>
      </c>
      <c r="I3105" t="s">
        <v>2933</v>
      </c>
      <c r="J3105" s="49" t="s">
        <v>8168</v>
      </c>
      <c r="K3105" t="s">
        <v>82</v>
      </c>
      <c r="L3105" t="s">
        <v>83</v>
      </c>
      <c r="M3105" s="50">
        <v>42656</v>
      </c>
      <c r="N3105" s="50">
        <v>42656</v>
      </c>
      <c r="O3105" s="51">
        <v>0.5</v>
      </c>
      <c r="P3105" s="51">
        <v>0</v>
      </c>
      <c r="Q3105">
        <v>100</v>
      </c>
      <c r="R3105" s="49" t="s">
        <v>5766</v>
      </c>
      <c r="S3105" s="49" t="s">
        <v>8168</v>
      </c>
      <c r="T3105" t="s">
        <v>84</v>
      </c>
      <c r="U3105" t="s">
        <v>27</v>
      </c>
      <c r="V3105" t="s">
        <v>85</v>
      </c>
      <c r="W3105" t="str">
        <f t="shared" ca="1" si="144"/>
        <v/>
      </c>
      <c r="X3105" t="str">
        <f t="shared" si="145"/>
        <v/>
      </c>
      <c r="Y3105" t="str">
        <f t="shared" ca="1" si="146"/>
        <v/>
      </c>
    </row>
    <row r="3106" spans="1:25" x14ac:dyDescent="0.25">
      <c r="A3106">
        <v>1520</v>
      </c>
      <c r="B3106" t="s">
        <v>102</v>
      </c>
      <c r="C3106" t="s">
        <v>79</v>
      </c>
      <c r="D3106" t="s">
        <v>93</v>
      </c>
      <c r="E3106" t="s">
        <v>22</v>
      </c>
      <c r="F3106" t="s">
        <v>81</v>
      </c>
      <c r="G3106" t="s">
        <v>5767</v>
      </c>
      <c r="H3106" t="s">
        <v>35</v>
      </c>
      <c r="I3106" t="s">
        <v>2933</v>
      </c>
      <c r="J3106" s="49" t="s">
        <v>8169</v>
      </c>
      <c r="K3106" t="s">
        <v>82</v>
      </c>
      <c r="L3106" t="s">
        <v>83</v>
      </c>
      <c r="M3106" s="50">
        <v>42656</v>
      </c>
      <c r="N3106" s="50">
        <v>42656</v>
      </c>
      <c r="O3106" s="51">
        <v>0.5</v>
      </c>
      <c r="P3106" s="51">
        <v>0</v>
      </c>
      <c r="Q3106">
        <v>100</v>
      </c>
      <c r="R3106" s="49" t="s">
        <v>5768</v>
      </c>
      <c r="S3106" s="49" t="s">
        <v>8169</v>
      </c>
      <c r="T3106" t="s">
        <v>84</v>
      </c>
      <c r="U3106" t="s">
        <v>27</v>
      </c>
      <c r="V3106" t="s">
        <v>85</v>
      </c>
      <c r="W3106" t="str">
        <f t="shared" ca="1" si="144"/>
        <v/>
      </c>
      <c r="X3106" t="str">
        <f t="shared" si="145"/>
        <v/>
      </c>
      <c r="Y3106" t="str">
        <f t="shared" ca="1" si="146"/>
        <v/>
      </c>
    </row>
    <row r="3107" spans="1:25" x14ac:dyDescent="0.25">
      <c r="A3107">
        <v>1521</v>
      </c>
      <c r="B3107" t="s">
        <v>102</v>
      </c>
      <c r="C3107" t="s">
        <v>79</v>
      </c>
      <c r="D3107" t="s">
        <v>93</v>
      </c>
      <c r="E3107" t="s">
        <v>22</v>
      </c>
      <c r="F3107" t="s">
        <v>81</v>
      </c>
      <c r="G3107" t="s">
        <v>5769</v>
      </c>
      <c r="H3107" t="s">
        <v>35</v>
      </c>
      <c r="I3107" t="s">
        <v>2933</v>
      </c>
      <c r="J3107" s="49" t="s">
        <v>8170</v>
      </c>
      <c r="K3107" t="s">
        <v>82</v>
      </c>
      <c r="L3107" t="s">
        <v>83</v>
      </c>
      <c r="M3107" s="50">
        <v>42656</v>
      </c>
      <c r="N3107" s="50">
        <v>42656</v>
      </c>
      <c r="O3107" s="51">
        <v>0.5</v>
      </c>
      <c r="P3107" s="51">
        <v>0</v>
      </c>
      <c r="Q3107">
        <v>100</v>
      </c>
      <c r="R3107" s="49" t="s">
        <v>5770</v>
      </c>
      <c r="S3107" s="49" t="s">
        <v>8170</v>
      </c>
      <c r="T3107" t="s">
        <v>84</v>
      </c>
      <c r="U3107" t="s">
        <v>27</v>
      </c>
      <c r="V3107" t="s">
        <v>85</v>
      </c>
      <c r="W3107" t="str">
        <f t="shared" ca="1" si="144"/>
        <v/>
      </c>
      <c r="X3107" t="str">
        <f t="shared" si="145"/>
        <v/>
      </c>
      <c r="Y3107" t="str">
        <f t="shared" ca="1" si="146"/>
        <v/>
      </c>
    </row>
    <row r="3108" spans="1:25" x14ac:dyDescent="0.25">
      <c r="A3108">
        <v>1522</v>
      </c>
      <c r="B3108" t="s">
        <v>102</v>
      </c>
      <c r="C3108" t="s">
        <v>79</v>
      </c>
      <c r="D3108" t="s">
        <v>93</v>
      </c>
      <c r="E3108" t="s">
        <v>22</v>
      </c>
      <c r="F3108" t="s">
        <v>81</v>
      </c>
      <c r="G3108" t="s">
        <v>5771</v>
      </c>
      <c r="H3108" t="s">
        <v>35</v>
      </c>
      <c r="I3108" t="s">
        <v>2933</v>
      </c>
      <c r="J3108" s="49" t="s">
        <v>8171</v>
      </c>
      <c r="K3108" t="s">
        <v>82</v>
      </c>
      <c r="L3108" t="s">
        <v>83</v>
      </c>
      <c r="M3108" s="50">
        <v>42656</v>
      </c>
      <c r="N3108" s="50">
        <v>42656</v>
      </c>
      <c r="O3108" s="51">
        <v>0.5</v>
      </c>
      <c r="P3108" s="51">
        <v>0</v>
      </c>
      <c r="Q3108">
        <v>100</v>
      </c>
      <c r="R3108" s="49" t="s">
        <v>5772</v>
      </c>
      <c r="S3108" s="49" t="s">
        <v>8171</v>
      </c>
      <c r="T3108" t="s">
        <v>84</v>
      </c>
      <c r="U3108" t="s">
        <v>27</v>
      </c>
      <c r="V3108" t="s">
        <v>85</v>
      </c>
      <c r="W3108" t="str">
        <f t="shared" ca="1" si="144"/>
        <v/>
      </c>
      <c r="X3108" t="str">
        <f t="shared" si="145"/>
        <v/>
      </c>
      <c r="Y3108" t="str">
        <f t="shared" ca="1" si="146"/>
        <v/>
      </c>
    </row>
    <row r="3109" spans="1:25" x14ac:dyDescent="0.25">
      <c r="A3109">
        <v>1523</v>
      </c>
      <c r="B3109" t="s">
        <v>102</v>
      </c>
      <c r="C3109" t="s">
        <v>79</v>
      </c>
      <c r="D3109" t="s">
        <v>93</v>
      </c>
      <c r="E3109" t="s">
        <v>22</v>
      </c>
      <c r="F3109" t="s">
        <v>81</v>
      </c>
      <c r="G3109" t="s">
        <v>5773</v>
      </c>
      <c r="H3109" t="s">
        <v>35</v>
      </c>
      <c r="I3109" t="s">
        <v>2933</v>
      </c>
      <c r="J3109" s="49" t="s">
        <v>8172</v>
      </c>
      <c r="K3109" t="s">
        <v>82</v>
      </c>
      <c r="L3109" t="s">
        <v>83</v>
      </c>
      <c r="M3109" s="50">
        <v>42656</v>
      </c>
      <c r="N3109" s="50">
        <v>42656</v>
      </c>
      <c r="O3109" s="51">
        <v>0.5</v>
      </c>
      <c r="P3109" s="51">
        <v>0</v>
      </c>
      <c r="Q3109">
        <v>100</v>
      </c>
      <c r="R3109" s="49" t="s">
        <v>5774</v>
      </c>
      <c r="S3109" s="49" t="s">
        <v>8172</v>
      </c>
      <c r="T3109" t="s">
        <v>84</v>
      </c>
      <c r="U3109" t="s">
        <v>27</v>
      </c>
      <c r="V3109" t="s">
        <v>85</v>
      </c>
      <c r="W3109" t="str">
        <f t="shared" ca="1" si="144"/>
        <v/>
      </c>
      <c r="X3109" t="str">
        <f t="shared" si="145"/>
        <v/>
      </c>
      <c r="Y3109" t="str">
        <f t="shared" ca="1" si="146"/>
        <v/>
      </c>
    </row>
    <row r="3110" spans="1:25" x14ac:dyDescent="0.25">
      <c r="A3110">
        <v>1524</v>
      </c>
      <c r="B3110" t="s">
        <v>102</v>
      </c>
      <c r="C3110" t="s">
        <v>79</v>
      </c>
      <c r="D3110" t="s">
        <v>93</v>
      </c>
      <c r="E3110" t="s">
        <v>22</v>
      </c>
      <c r="F3110" t="s">
        <v>81</v>
      </c>
      <c r="G3110" t="s">
        <v>5775</v>
      </c>
      <c r="H3110" t="s">
        <v>35</v>
      </c>
      <c r="I3110" t="s">
        <v>2933</v>
      </c>
      <c r="J3110" s="49" t="s">
        <v>8173</v>
      </c>
      <c r="K3110" t="s">
        <v>82</v>
      </c>
      <c r="L3110" t="s">
        <v>83</v>
      </c>
      <c r="M3110" s="50">
        <v>42656</v>
      </c>
      <c r="N3110" s="50">
        <v>42656</v>
      </c>
      <c r="O3110" s="51">
        <v>0.5</v>
      </c>
      <c r="P3110" s="51">
        <v>0</v>
      </c>
      <c r="Q3110">
        <v>100</v>
      </c>
      <c r="R3110" s="49" t="s">
        <v>5776</v>
      </c>
      <c r="S3110" s="49" t="s">
        <v>8173</v>
      </c>
      <c r="T3110" t="s">
        <v>84</v>
      </c>
      <c r="U3110" t="s">
        <v>27</v>
      </c>
      <c r="V3110" t="s">
        <v>85</v>
      </c>
      <c r="W3110" t="str">
        <f t="shared" ca="1" si="144"/>
        <v/>
      </c>
      <c r="X3110" t="str">
        <f t="shared" si="145"/>
        <v/>
      </c>
      <c r="Y3110" t="str">
        <f t="shared" ca="1" si="146"/>
        <v/>
      </c>
    </row>
    <row r="3111" spans="1:25" x14ac:dyDescent="0.25">
      <c r="A3111">
        <v>1525</v>
      </c>
      <c r="B3111" t="s">
        <v>102</v>
      </c>
      <c r="C3111" t="s">
        <v>79</v>
      </c>
      <c r="D3111" t="s">
        <v>93</v>
      </c>
      <c r="E3111" t="s">
        <v>22</v>
      </c>
      <c r="F3111" t="s">
        <v>81</v>
      </c>
      <c r="G3111" t="s">
        <v>5777</v>
      </c>
      <c r="H3111" t="s">
        <v>35</v>
      </c>
      <c r="I3111" t="s">
        <v>2933</v>
      </c>
      <c r="J3111" s="49" t="s">
        <v>8174</v>
      </c>
      <c r="K3111" t="s">
        <v>82</v>
      </c>
      <c r="L3111" t="s">
        <v>83</v>
      </c>
      <c r="M3111" s="50">
        <v>42656</v>
      </c>
      <c r="N3111" s="50">
        <v>42656</v>
      </c>
      <c r="O3111" s="51">
        <v>0.5</v>
      </c>
      <c r="P3111" s="51">
        <v>0</v>
      </c>
      <c r="Q3111">
        <v>100</v>
      </c>
      <c r="R3111" s="49" t="s">
        <v>5778</v>
      </c>
      <c r="S3111" s="49" t="s">
        <v>8174</v>
      </c>
      <c r="T3111" t="s">
        <v>84</v>
      </c>
      <c r="U3111" t="s">
        <v>27</v>
      </c>
      <c r="V3111" t="s">
        <v>85</v>
      </c>
      <c r="W3111" t="str">
        <f t="shared" ca="1" si="144"/>
        <v/>
      </c>
      <c r="X3111" t="str">
        <f t="shared" si="145"/>
        <v/>
      </c>
      <c r="Y3111" t="str">
        <f t="shared" ca="1" si="146"/>
        <v/>
      </c>
    </row>
    <row r="3112" spans="1:25" x14ac:dyDescent="0.25">
      <c r="A3112">
        <v>1526</v>
      </c>
      <c r="B3112" t="s">
        <v>102</v>
      </c>
      <c r="C3112" t="s">
        <v>79</v>
      </c>
      <c r="D3112" t="s">
        <v>93</v>
      </c>
      <c r="E3112" t="s">
        <v>22</v>
      </c>
      <c r="F3112" t="s">
        <v>81</v>
      </c>
      <c r="G3112" t="s">
        <v>5779</v>
      </c>
      <c r="H3112" t="s">
        <v>35</v>
      </c>
      <c r="I3112" t="s">
        <v>2933</v>
      </c>
      <c r="J3112" s="49" t="s">
        <v>8175</v>
      </c>
      <c r="K3112" t="s">
        <v>82</v>
      </c>
      <c r="L3112" t="s">
        <v>83</v>
      </c>
      <c r="M3112" s="50">
        <v>42656</v>
      </c>
      <c r="N3112" s="50">
        <v>42656</v>
      </c>
      <c r="O3112" s="51">
        <v>0.5</v>
      </c>
      <c r="P3112" s="51">
        <v>0</v>
      </c>
      <c r="Q3112">
        <v>100</v>
      </c>
      <c r="R3112" s="49" t="s">
        <v>5780</v>
      </c>
      <c r="S3112" s="49" t="s">
        <v>8175</v>
      </c>
      <c r="T3112" t="s">
        <v>84</v>
      </c>
      <c r="U3112" t="s">
        <v>27</v>
      </c>
      <c r="V3112" t="s">
        <v>85</v>
      </c>
      <c r="W3112" t="str">
        <f t="shared" ca="1" si="144"/>
        <v/>
      </c>
      <c r="X3112" t="str">
        <f t="shared" si="145"/>
        <v/>
      </c>
      <c r="Y3112" t="str">
        <f t="shared" ca="1" si="146"/>
        <v/>
      </c>
    </row>
    <row r="3113" spans="1:25" x14ac:dyDescent="0.25">
      <c r="A3113">
        <v>1527</v>
      </c>
      <c r="B3113" t="s">
        <v>102</v>
      </c>
      <c r="C3113" t="s">
        <v>79</v>
      </c>
      <c r="D3113" t="s">
        <v>93</v>
      </c>
      <c r="E3113" t="s">
        <v>22</v>
      </c>
      <c r="F3113" t="s">
        <v>81</v>
      </c>
      <c r="G3113" t="s">
        <v>5781</v>
      </c>
      <c r="H3113" t="s">
        <v>35</v>
      </c>
      <c r="I3113" t="s">
        <v>2933</v>
      </c>
      <c r="J3113" s="49" t="s">
        <v>8176</v>
      </c>
      <c r="K3113" t="s">
        <v>82</v>
      </c>
      <c r="L3113" t="s">
        <v>83</v>
      </c>
      <c r="M3113" s="50">
        <v>42656</v>
      </c>
      <c r="N3113" s="50">
        <v>42656</v>
      </c>
      <c r="O3113" s="51">
        <v>0.5</v>
      </c>
      <c r="P3113" s="51">
        <v>0</v>
      </c>
      <c r="Q3113">
        <v>100</v>
      </c>
      <c r="R3113" s="49" t="s">
        <v>5782</v>
      </c>
      <c r="S3113" s="49" t="s">
        <v>8176</v>
      </c>
      <c r="T3113" t="s">
        <v>84</v>
      </c>
      <c r="U3113" t="s">
        <v>27</v>
      </c>
      <c r="V3113" t="s">
        <v>85</v>
      </c>
      <c r="W3113" t="str">
        <f t="shared" ca="1" si="144"/>
        <v/>
      </c>
      <c r="X3113" t="str">
        <f t="shared" si="145"/>
        <v/>
      </c>
      <c r="Y3113" t="str">
        <f t="shared" ca="1" si="146"/>
        <v/>
      </c>
    </row>
    <row r="3114" spans="1:25" x14ac:dyDescent="0.25">
      <c r="A3114">
        <v>1528</v>
      </c>
      <c r="B3114" t="s">
        <v>102</v>
      </c>
      <c r="C3114" t="s">
        <v>79</v>
      </c>
      <c r="D3114" t="s">
        <v>93</v>
      </c>
      <c r="E3114" t="s">
        <v>22</v>
      </c>
      <c r="F3114" t="s">
        <v>81</v>
      </c>
      <c r="G3114" t="s">
        <v>5783</v>
      </c>
      <c r="H3114" t="s">
        <v>35</v>
      </c>
      <c r="I3114" t="s">
        <v>2933</v>
      </c>
      <c r="J3114" s="49" t="s">
        <v>8177</v>
      </c>
      <c r="K3114" t="s">
        <v>82</v>
      </c>
      <c r="L3114" t="s">
        <v>83</v>
      </c>
      <c r="M3114" s="50">
        <v>42656</v>
      </c>
      <c r="N3114" s="50">
        <v>42656</v>
      </c>
      <c r="O3114" s="51">
        <v>0.5</v>
      </c>
      <c r="P3114" s="51">
        <v>0</v>
      </c>
      <c r="Q3114">
        <v>100</v>
      </c>
      <c r="R3114" s="49" t="s">
        <v>5784</v>
      </c>
      <c r="S3114" s="49" t="s">
        <v>8177</v>
      </c>
      <c r="T3114" t="s">
        <v>84</v>
      </c>
      <c r="U3114" t="s">
        <v>27</v>
      </c>
      <c r="V3114" t="s">
        <v>85</v>
      </c>
      <c r="W3114" t="str">
        <f t="shared" ca="1" si="144"/>
        <v/>
      </c>
      <c r="X3114" t="str">
        <f t="shared" si="145"/>
        <v/>
      </c>
      <c r="Y3114" t="str">
        <f t="shared" ca="1" si="146"/>
        <v/>
      </c>
    </row>
    <row r="3115" spans="1:25" x14ac:dyDescent="0.25">
      <c r="A3115">
        <v>1529</v>
      </c>
      <c r="B3115" t="s">
        <v>102</v>
      </c>
      <c r="C3115" t="s">
        <v>79</v>
      </c>
      <c r="D3115" t="s">
        <v>93</v>
      </c>
      <c r="E3115" t="s">
        <v>22</v>
      </c>
      <c r="F3115" t="s">
        <v>81</v>
      </c>
      <c r="G3115" t="s">
        <v>5785</v>
      </c>
      <c r="H3115" t="s">
        <v>35</v>
      </c>
      <c r="I3115" t="s">
        <v>2933</v>
      </c>
      <c r="J3115" s="49" t="s">
        <v>8178</v>
      </c>
      <c r="K3115" t="s">
        <v>82</v>
      </c>
      <c r="L3115" t="s">
        <v>83</v>
      </c>
      <c r="M3115" s="50">
        <v>42656</v>
      </c>
      <c r="N3115" s="50">
        <v>42656</v>
      </c>
      <c r="O3115" s="51">
        <v>0.5</v>
      </c>
      <c r="P3115" s="51">
        <v>0</v>
      </c>
      <c r="Q3115">
        <v>100</v>
      </c>
      <c r="R3115" s="49" t="s">
        <v>3896</v>
      </c>
      <c r="S3115" s="49" t="s">
        <v>8178</v>
      </c>
      <c r="T3115" t="s">
        <v>84</v>
      </c>
      <c r="U3115" t="s">
        <v>27</v>
      </c>
      <c r="V3115" t="s">
        <v>85</v>
      </c>
      <c r="W3115" t="str">
        <f t="shared" ca="1" si="144"/>
        <v/>
      </c>
      <c r="X3115" t="str">
        <f t="shared" si="145"/>
        <v/>
      </c>
      <c r="Y3115" t="str">
        <f t="shared" ca="1" si="146"/>
        <v/>
      </c>
    </row>
    <row r="3116" spans="1:25" x14ac:dyDescent="0.25">
      <c r="A3116">
        <v>1530</v>
      </c>
      <c r="B3116" t="s">
        <v>102</v>
      </c>
      <c r="C3116" t="s">
        <v>79</v>
      </c>
      <c r="D3116" t="s">
        <v>93</v>
      </c>
      <c r="E3116" t="s">
        <v>22</v>
      </c>
      <c r="F3116" t="s">
        <v>81</v>
      </c>
      <c r="G3116" t="s">
        <v>5786</v>
      </c>
      <c r="H3116" t="s">
        <v>35</v>
      </c>
      <c r="I3116" t="s">
        <v>2933</v>
      </c>
      <c r="J3116" s="49" t="s">
        <v>8179</v>
      </c>
      <c r="K3116" t="s">
        <v>82</v>
      </c>
      <c r="L3116" t="s">
        <v>83</v>
      </c>
      <c r="M3116" s="50">
        <v>42656</v>
      </c>
      <c r="N3116" s="50">
        <v>42656</v>
      </c>
      <c r="O3116" s="51">
        <v>0.5</v>
      </c>
      <c r="P3116" s="51">
        <v>0</v>
      </c>
      <c r="Q3116">
        <v>100</v>
      </c>
      <c r="R3116" s="49" t="s">
        <v>5787</v>
      </c>
      <c r="S3116" s="49" t="s">
        <v>8179</v>
      </c>
      <c r="T3116" t="s">
        <v>84</v>
      </c>
      <c r="U3116" t="s">
        <v>27</v>
      </c>
      <c r="V3116" t="s">
        <v>85</v>
      </c>
      <c r="W3116" t="str">
        <f t="shared" ca="1" si="144"/>
        <v/>
      </c>
      <c r="X3116" t="str">
        <f t="shared" si="145"/>
        <v/>
      </c>
      <c r="Y3116" t="str">
        <f t="shared" ca="1" si="146"/>
        <v/>
      </c>
    </row>
    <row r="3117" spans="1:25" x14ac:dyDescent="0.25">
      <c r="A3117">
        <v>1531</v>
      </c>
      <c r="B3117" t="s">
        <v>102</v>
      </c>
      <c r="C3117" t="s">
        <v>79</v>
      </c>
      <c r="D3117" t="s">
        <v>93</v>
      </c>
      <c r="E3117" t="s">
        <v>22</v>
      </c>
      <c r="F3117" t="s">
        <v>81</v>
      </c>
      <c r="G3117" t="s">
        <v>5788</v>
      </c>
      <c r="H3117" t="s">
        <v>35</v>
      </c>
      <c r="I3117" t="s">
        <v>2933</v>
      </c>
      <c r="J3117" s="49" t="s">
        <v>8180</v>
      </c>
      <c r="K3117" t="s">
        <v>82</v>
      </c>
      <c r="L3117" t="s">
        <v>83</v>
      </c>
      <c r="M3117" s="50">
        <v>42656</v>
      </c>
      <c r="N3117" s="50">
        <v>42656</v>
      </c>
      <c r="O3117" s="51">
        <v>0.5</v>
      </c>
      <c r="P3117" s="51">
        <v>0</v>
      </c>
      <c r="Q3117">
        <v>100</v>
      </c>
      <c r="R3117" s="49" t="s">
        <v>5789</v>
      </c>
      <c r="S3117" s="49" t="s">
        <v>8180</v>
      </c>
      <c r="T3117" t="s">
        <v>84</v>
      </c>
      <c r="U3117" t="s">
        <v>27</v>
      </c>
      <c r="V3117" t="s">
        <v>85</v>
      </c>
      <c r="W3117" t="str">
        <f t="shared" ca="1" si="144"/>
        <v/>
      </c>
      <c r="X3117" t="str">
        <f t="shared" si="145"/>
        <v/>
      </c>
      <c r="Y3117" t="str">
        <f t="shared" ca="1" si="146"/>
        <v/>
      </c>
    </row>
    <row r="3118" spans="1:25" x14ac:dyDescent="0.25">
      <c r="A3118">
        <v>1532</v>
      </c>
      <c r="B3118" t="s">
        <v>102</v>
      </c>
      <c r="C3118" t="s">
        <v>79</v>
      </c>
      <c r="D3118" t="s">
        <v>93</v>
      </c>
      <c r="E3118" t="s">
        <v>22</v>
      </c>
      <c r="F3118" t="s">
        <v>81</v>
      </c>
      <c r="G3118" t="s">
        <v>5790</v>
      </c>
      <c r="H3118" t="s">
        <v>35</v>
      </c>
      <c r="I3118" t="s">
        <v>2933</v>
      </c>
      <c r="J3118" s="49" t="s">
        <v>8181</v>
      </c>
      <c r="K3118" t="s">
        <v>82</v>
      </c>
      <c r="L3118" t="s">
        <v>83</v>
      </c>
      <c r="M3118" s="50">
        <v>42656</v>
      </c>
      <c r="N3118" s="50">
        <v>42656</v>
      </c>
      <c r="O3118" s="51">
        <v>0.5</v>
      </c>
      <c r="P3118" s="51">
        <v>0</v>
      </c>
      <c r="Q3118">
        <v>100</v>
      </c>
      <c r="R3118" s="49" t="s">
        <v>5791</v>
      </c>
      <c r="S3118" s="49" t="s">
        <v>8181</v>
      </c>
      <c r="T3118" t="s">
        <v>84</v>
      </c>
      <c r="U3118" t="s">
        <v>27</v>
      </c>
      <c r="V3118" t="s">
        <v>85</v>
      </c>
      <c r="W3118" t="str">
        <f t="shared" ca="1" si="144"/>
        <v/>
      </c>
      <c r="X3118" t="str">
        <f t="shared" si="145"/>
        <v/>
      </c>
      <c r="Y3118" t="str">
        <f t="shared" ca="1" si="146"/>
        <v/>
      </c>
    </row>
    <row r="3119" spans="1:25" x14ac:dyDescent="0.25">
      <c r="A3119">
        <v>1533</v>
      </c>
      <c r="B3119" t="s">
        <v>102</v>
      </c>
      <c r="C3119" t="s">
        <v>79</v>
      </c>
      <c r="D3119" t="s">
        <v>93</v>
      </c>
      <c r="E3119" t="s">
        <v>22</v>
      </c>
      <c r="F3119" t="s">
        <v>81</v>
      </c>
      <c r="G3119" t="s">
        <v>5792</v>
      </c>
      <c r="H3119" t="s">
        <v>35</v>
      </c>
      <c r="I3119" t="s">
        <v>2933</v>
      </c>
      <c r="J3119" s="49" t="s">
        <v>8182</v>
      </c>
      <c r="K3119" t="s">
        <v>82</v>
      </c>
      <c r="L3119" t="s">
        <v>83</v>
      </c>
      <c r="M3119" s="50">
        <v>42656</v>
      </c>
      <c r="N3119" s="50">
        <v>42656</v>
      </c>
      <c r="O3119" s="51">
        <v>0.5</v>
      </c>
      <c r="P3119" s="51">
        <v>0</v>
      </c>
      <c r="Q3119">
        <v>100</v>
      </c>
      <c r="R3119" s="49" t="s">
        <v>5793</v>
      </c>
      <c r="S3119" s="49" t="s">
        <v>8182</v>
      </c>
      <c r="T3119" t="s">
        <v>84</v>
      </c>
      <c r="U3119" t="s">
        <v>27</v>
      </c>
      <c r="V3119" t="s">
        <v>85</v>
      </c>
      <c r="W3119" t="str">
        <f t="shared" ca="1" si="144"/>
        <v/>
      </c>
      <c r="X3119" t="str">
        <f t="shared" si="145"/>
        <v/>
      </c>
      <c r="Y3119" t="str">
        <f t="shared" ca="1" si="146"/>
        <v/>
      </c>
    </row>
    <row r="3120" spans="1:25" x14ac:dyDescent="0.25">
      <c r="A3120">
        <v>1534</v>
      </c>
      <c r="B3120" t="s">
        <v>102</v>
      </c>
      <c r="C3120" t="s">
        <v>79</v>
      </c>
      <c r="D3120" t="s">
        <v>93</v>
      </c>
      <c r="E3120" t="s">
        <v>22</v>
      </c>
      <c r="F3120" t="s">
        <v>81</v>
      </c>
      <c r="G3120" t="s">
        <v>5794</v>
      </c>
      <c r="H3120" t="s">
        <v>35</v>
      </c>
      <c r="I3120" t="s">
        <v>2933</v>
      </c>
      <c r="J3120" s="49" t="s">
        <v>8183</v>
      </c>
      <c r="K3120" t="s">
        <v>82</v>
      </c>
      <c r="L3120" t="s">
        <v>83</v>
      </c>
      <c r="M3120" s="50">
        <v>42656</v>
      </c>
      <c r="N3120" s="50">
        <v>42656</v>
      </c>
      <c r="O3120" s="51">
        <v>0.5</v>
      </c>
      <c r="P3120" s="51">
        <v>0</v>
      </c>
      <c r="Q3120">
        <v>100</v>
      </c>
      <c r="R3120" s="49" t="s">
        <v>5795</v>
      </c>
      <c r="S3120" s="49" t="s">
        <v>8183</v>
      </c>
      <c r="T3120" t="s">
        <v>84</v>
      </c>
      <c r="U3120" t="s">
        <v>27</v>
      </c>
      <c r="V3120" t="s">
        <v>85</v>
      </c>
      <c r="W3120" t="str">
        <f t="shared" ca="1" si="144"/>
        <v/>
      </c>
      <c r="X3120" t="str">
        <f t="shared" si="145"/>
        <v/>
      </c>
      <c r="Y3120" t="str">
        <f t="shared" ca="1" si="146"/>
        <v/>
      </c>
    </row>
    <row r="3121" spans="1:25" x14ac:dyDescent="0.25">
      <c r="A3121">
        <v>1535</v>
      </c>
      <c r="B3121" t="s">
        <v>102</v>
      </c>
      <c r="C3121" t="s">
        <v>79</v>
      </c>
      <c r="D3121" t="s">
        <v>93</v>
      </c>
      <c r="E3121" t="s">
        <v>22</v>
      </c>
      <c r="F3121" t="s">
        <v>81</v>
      </c>
      <c r="G3121" t="s">
        <v>5796</v>
      </c>
      <c r="H3121" t="s">
        <v>35</v>
      </c>
      <c r="I3121" t="s">
        <v>2933</v>
      </c>
      <c r="J3121" s="49" t="s">
        <v>8184</v>
      </c>
      <c r="K3121" t="s">
        <v>82</v>
      </c>
      <c r="L3121" t="s">
        <v>83</v>
      </c>
      <c r="M3121" s="50">
        <v>42656</v>
      </c>
      <c r="N3121" s="50">
        <v>42656</v>
      </c>
      <c r="O3121" s="51">
        <v>0.5</v>
      </c>
      <c r="P3121" s="51">
        <v>0</v>
      </c>
      <c r="Q3121">
        <v>100</v>
      </c>
      <c r="R3121" s="49" t="s">
        <v>5797</v>
      </c>
      <c r="S3121" s="49" t="s">
        <v>8184</v>
      </c>
      <c r="T3121" t="s">
        <v>84</v>
      </c>
      <c r="U3121" t="s">
        <v>27</v>
      </c>
      <c r="V3121" t="s">
        <v>85</v>
      </c>
      <c r="W3121" t="str">
        <f t="shared" ca="1" si="144"/>
        <v/>
      </c>
      <c r="X3121" t="str">
        <f t="shared" si="145"/>
        <v/>
      </c>
      <c r="Y3121" t="str">
        <f t="shared" ca="1" si="146"/>
        <v/>
      </c>
    </row>
    <row r="3122" spans="1:25" x14ac:dyDescent="0.25">
      <c r="A3122">
        <v>1536</v>
      </c>
      <c r="B3122" t="s">
        <v>102</v>
      </c>
      <c r="C3122" t="s">
        <v>79</v>
      </c>
      <c r="D3122" t="s">
        <v>93</v>
      </c>
      <c r="E3122" t="s">
        <v>22</v>
      </c>
      <c r="F3122" t="s">
        <v>81</v>
      </c>
      <c r="G3122" t="s">
        <v>5798</v>
      </c>
      <c r="H3122" t="s">
        <v>35</v>
      </c>
      <c r="I3122" t="s">
        <v>2933</v>
      </c>
      <c r="J3122" s="49" t="s">
        <v>8185</v>
      </c>
      <c r="K3122" t="s">
        <v>82</v>
      </c>
      <c r="L3122" t="s">
        <v>83</v>
      </c>
      <c r="M3122" s="50">
        <v>42656</v>
      </c>
      <c r="N3122" s="50">
        <v>42656</v>
      </c>
      <c r="O3122" s="51">
        <v>0.5</v>
      </c>
      <c r="P3122" s="51">
        <v>0</v>
      </c>
      <c r="Q3122">
        <v>100</v>
      </c>
      <c r="R3122" s="49" t="s">
        <v>5799</v>
      </c>
      <c r="S3122" s="49" t="s">
        <v>8185</v>
      </c>
      <c r="T3122" t="s">
        <v>84</v>
      </c>
      <c r="U3122" t="s">
        <v>27</v>
      </c>
      <c r="V3122" t="s">
        <v>85</v>
      </c>
      <c r="W3122" t="str">
        <f t="shared" ca="1" si="144"/>
        <v/>
      </c>
      <c r="X3122" t="str">
        <f t="shared" si="145"/>
        <v/>
      </c>
      <c r="Y3122" t="str">
        <f t="shared" ca="1" si="146"/>
        <v/>
      </c>
    </row>
    <row r="3123" spans="1:25" x14ac:dyDescent="0.25">
      <c r="A3123">
        <v>1537</v>
      </c>
      <c r="B3123" t="s">
        <v>102</v>
      </c>
      <c r="C3123" t="s">
        <v>79</v>
      </c>
      <c r="D3123" t="s">
        <v>93</v>
      </c>
      <c r="E3123" t="s">
        <v>22</v>
      </c>
      <c r="F3123" t="s">
        <v>81</v>
      </c>
      <c r="G3123" t="s">
        <v>5800</v>
      </c>
      <c r="H3123" t="s">
        <v>35</v>
      </c>
      <c r="I3123" t="s">
        <v>2933</v>
      </c>
      <c r="J3123" s="49" t="s">
        <v>8186</v>
      </c>
      <c r="K3123" t="s">
        <v>82</v>
      </c>
      <c r="L3123" t="s">
        <v>83</v>
      </c>
      <c r="M3123" s="50">
        <v>42656</v>
      </c>
      <c r="N3123" s="50">
        <v>42656</v>
      </c>
      <c r="O3123" s="51">
        <v>0.5</v>
      </c>
      <c r="P3123" s="51">
        <v>0</v>
      </c>
      <c r="Q3123">
        <v>100</v>
      </c>
      <c r="R3123" s="49" t="s">
        <v>5801</v>
      </c>
      <c r="S3123" s="49" t="s">
        <v>8186</v>
      </c>
      <c r="T3123" t="s">
        <v>84</v>
      </c>
      <c r="U3123" t="s">
        <v>27</v>
      </c>
      <c r="V3123" t="s">
        <v>85</v>
      </c>
      <c r="W3123" t="str">
        <f t="shared" ca="1" si="144"/>
        <v/>
      </c>
      <c r="X3123" t="str">
        <f t="shared" si="145"/>
        <v/>
      </c>
      <c r="Y3123" t="str">
        <f t="shared" ca="1" si="146"/>
        <v/>
      </c>
    </row>
    <row r="3124" spans="1:25" x14ac:dyDescent="0.25">
      <c r="A3124">
        <v>1538</v>
      </c>
      <c r="B3124" t="s">
        <v>102</v>
      </c>
      <c r="C3124" t="s">
        <v>79</v>
      </c>
      <c r="D3124" t="s">
        <v>93</v>
      </c>
      <c r="E3124" t="s">
        <v>22</v>
      </c>
      <c r="F3124" t="s">
        <v>81</v>
      </c>
      <c r="G3124" t="s">
        <v>5802</v>
      </c>
      <c r="H3124" t="s">
        <v>35</v>
      </c>
      <c r="I3124" t="s">
        <v>2933</v>
      </c>
      <c r="J3124" s="49" t="s">
        <v>8187</v>
      </c>
      <c r="K3124" t="s">
        <v>82</v>
      </c>
      <c r="L3124" t="s">
        <v>83</v>
      </c>
      <c r="M3124" s="50">
        <v>42656</v>
      </c>
      <c r="N3124" s="50">
        <v>42656</v>
      </c>
      <c r="O3124" s="51">
        <v>0.5</v>
      </c>
      <c r="P3124" s="51">
        <v>0</v>
      </c>
      <c r="Q3124">
        <v>100</v>
      </c>
      <c r="R3124" s="49" t="s">
        <v>5803</v>
      </c>
      <c r="S3124" s="49" t="s">
        <v>8187</v>
      </c>
      <c r="T3124" t="s">
        <v>84</v>
      </c>
      <c r="U3124" t="s">
        <v>27</v>
      </c>
      <c r="V3124" t="s">
        <v>85</v>
      </c>
      <c r="W3124" t="str">
        <f t="shared" ca="1" si="144"/>
        <v/>
      </c>
      <c r="X3124" t="str">
        <f t="shared" si="145"/>
        <v/>
      </c>
      <c r="Y3124" t="str">
        <f t="shared" ca="1" si="146"/>
        <v/>
      </c>
    </row>
    <row r="3125" spans="1:25" x14ac:dyDescent="0.25">
      <c r="A3125">
        <v>1539</v>
      </c>
      <c r="B3125" t="s">
        <v>102</v>
      </c>
      <c r="C3125" t="s">
        <v>79</v>
      </c>
      <c r="D3125" t="s">
        <v>93</v>
      </c>
      <c r="E3125" t="s">
        <v>22</v>
      </c>
      <c r="F3125" t="s">
        <v>81</v>
      </c>
      <c r="G3125" t="s">
        <v>5804</v>
      </c>
      <c r="H3125" t="s">
        <v>35</v>
      </c>
      <c r="I3125" t="s">
        <v>2933</v>
      </c>
      <c r="J3125" s="49" t="s">
        <v>8188</v>
      </c>
      <c r="K3125" t="s">
        <v>82</v>
      </c>
      <c r="L3125" t="s">
        <v>83</v>
      </c>
      <c r="M3125" s="50">
        <v>42656</v>
      </c>
      <c r="N3125" s="50">
        <v>42656</v>
      </c>
      <c r="O3125" s="51">
        <v>0.5</v>
      </c>
      <c r="P3125" s="51">
        <v>0</v>
      </c>
      <c r="Q3125">
        <v>100</v>
      </c>
      <c r="R3125" s="49" t="s">
        <v>5805</v>
      </c>
      <c r="S3125" s="49" t="s">
        <v>8188</v>
      </c>
      <c r="T3125" t="s">
        <v>84</v>
      </c>
      <c r="U3125" t="s">
        <v>27</v>
      </c>
      <c r="V3125" t="s">
        <v>85</v>
      </c>
      <c r="W3125" t="str">
        <f t="shared" ca="1" si="144"/>
        <v/>
      </c>
      <c r="X3125" t="str">
        <f t="shared" si="145"/>
        <v/>
      </c>
      <c r="Y3125" t="str">
        <f t="shared" ca="1" si="146"/>
        <v/>
      </c>
    </row>
    <row r="3126" spans="1:25" x14ac:dyDescent="0.25">
      <c r="A3126">
        <v>1540</v>
      </c>
      <c r="B3126" t="s">
        <v>102</v>
      </c>
      <c r="C3126" t="s">
        <v>79</v>
      </c>
      <c r="D3126" t="s">
        <v>93</v>
      </c>
      <c r="E3126" t="s">
        <v>22</v>
      </c>
      <c r="F3126" t="s">
        <v>81</v>
      </c>
      <c r="G3126" t="s">
        <v>5806</v>
      </c>
      <c r="H3126" t="s">
        <v>35</v>
      </c>
      <c r="I3126" t="s">
        <v>2933</v>
      </c>
      <c r="J3126" s="49" t="s">
        <v>8189</v>
      </c>
      <c r="K3126" t="s">
        <v>82</v>
      </c>
      <c r="L3126" t="s">
        <v>83</v>
      </c>
      <c r="M3126" s="50">
        <v>42656</v>
      </c>
      <c r="N3126" s="50">
        <v>42656</v>
      </c>
      <c r="O3126" s="51">
        <v>0.5</v>
      </c>
      <c r="P3126" s="51">
        <v>0</v>
      </c>
      <c r="Q3126">
        <v>100</v>
      </c>
      <c r="R3126" s="49" t="s">
        <v>5807</v>
      </c>
      <c r="S3126" s="49" t="s">
        <v>8189</v>
      </c>
      <c r="T3126" t="s">
        <v>84</v>
      </c>
      <c r="U3126" t="s">
        <v>27</v>
      </c>
      <c r="V3126" t="s">
        <v>85</v>
      </c>
      <c r="W3126" t="str">
        <f t="shared" ca="1" si="144"/>
        <v/>
      </c>
      <c r="X3126" t="str">
        <f t="shared" si="145"/>
        <v/>
      </c>
      <c r="Y3126" t="str">
        <f t="shared" ca="1" si="146"/>
        <v/>
      </c>
    </row>
    <row r="3127" spans="1:25" x14ac:dyDescent="0.25">
      <c r="A3127">
        <v>1541</v>
      </c>
      <c r="B3127" t="s">
        <v>102</v>
      </c>
      <c r="C3127" t="s">
        <v>79</v>
      </c>
      <c r="D3127" t="s">
        <v>93</v>
      </c>
      <c r="E3127" t="s">
        <v>22</v>
      </c>
      <c r="F3127" t="s">
        <v>81</v>
      </c>
      <c r="G3127" t="s">
        <v>5808</v>
      </c>
      <c r="H3127" t="s">
        <v>35</v>
      </c>
      <c r="I3127" t="s">
        <v>2933</v>
      </c>
      <c r="J3127" s="49" t="s">
        <v>8190</v>
      </c>
      <c r="K3127" t="s">
        <v>82</v>
      </c>
      <c r="L3127" t="s">
        <v>83</v>
      </c>
      <c r="M3127" s="50">
        <v>42656</v>
      </c>
      <c r="N3127" s="50">
        <v>42656</v>
      </c>
      <c r="O3127" s="51">
        <v>0.5</v>
      </c>
      <c r="P3127" s="51">
        <v>0</v>
      </c>
      <c r="Q3127">
        <v>100</v>
      </c>
      <c r="R3127" s="49" t="s">
        <v>5809</v>
      </c>
      <c r="S3127" s="49" t="s">
        <v>8190</v>
      </c>
      <c r="T3127" t="s">
        <v>84</v>
      </c>
      <c r="U3127" t="s">
        <v>27</v>
      </c>
      <c r="V3127" t="s">
        <v>85</v>
      </c>
      <c r="W3127" t="str">
        <f t="shared" ca="1" si="144"/>
        <v/>
      </c>
      <c r="X3127" t="str">
        <f t="shared" si="145"/>
        <v/>
      </c>
      <c r="Y3127" t="str">
        <f t="shared" ca="1" si="146"/>
        <v/>
      </c>
    </row>
    <row r="3128" spans="1:25" x14ac:dyDescent="0.25">
      <c r="A3128">
        <v>1542</v>
      </c>
      <c r="B3128" t="s">
        <v>102</v>
      </c>
      <c r="C3128" t="s">
        <v>79</v>
      </c>
      <c r="D3128" t="s">
        <v>93</v>
      </c>
      <c r="E3128" t="s">
        <v>22</v>
      </c>
      <c r="F3128" t="s">
        <v>81</v>
      </c>
      <c r="G3128" t="s">
        <v>5810</v>
      </c>
      <c r="H3128" t="s">
        <v>35</v>
      </c>
      <c r="I3128" t="s">
        <v>2933</v>
      </c>
      <c r="J3128" s="49" t="s">
        <v>8191</v>
      </c>
      <c r="K3128" t="s">
        <v>82</v>
      </c>
      <c r="L3128" t="s">
        <v>83</v>
      </c>
      <c r="M3128" s="50">
        <v>42656</v>
      </c>
      <c r="N3128" s="50">
        <v>42656</v>
      </c>
      <c r="O3128" s="51">
        <v>0.5</v>
      </c>
      <c r="P3128" s="51">
        <v>0</v>
      </c>
      <c r="Q3128">
        <v>100</v>
      </c>
      <c r="R3128" s="49" t="s">
        <v>5811</v>
      </c>
      <c r="S3128" s="49" t="s">
        <v>8191</v>
      </c>
      <c r="T3128" t="s">
        <v>84</v>
      </c>
      <c r="U3128" t="s">
        <v>27</v>
      </c>
      <c r="V3128" t="s">
        <v>85</v>
      </c>
      <c r="W3128" t="str">
        <f t="shared" ca="1" si="144"/>
        <v/>
      </c>
      <c r="X3128" t="str">
        <f t="shared" si="145"/>
        <v/>
      </c>
      <c r="Y3128" t="str">
        <f t="shared" ca="1" si="146"/>
        <v/>
      </c>
    </row>
    <row r="3129" spans="1:25" x14ac:dyDescent="0.25">
      <c r="A3129">
        <v>1543</v>
      </c>
      <c r="B3129" t="s">
        <v>102</v>
      </c>
      <c r="C3129" t="s">
        <v>79</v>
      </c>
      <c r="D3129" t="s">
        <v>93</v>
      </c>
      <c r="E3129" t="s">
        <v>22</v>
      </c>
      <c r="F3129" t="s">
        <v>81</v>
      </c>
      <c r="G3129" t="s">
        <v>5812</v>
      </c>
      <c r="H3129" t="s">
        <v>35</v>
      </c>
      <c r="I3129" t="s">
        <v>2933</v>
      </c>
      <c r="J3129" s="49" t="s">
        <v>8192</v>
      </c>
      <c r="K3129" t="s">
        <v>82</v>
      </c>
      <c r="L3129" t="s">
        <v>83</v>
      </c>
      <c r="M3129" s="50">
        <v>42656</v>
      </c>
      <c r="N3129" s="50">
        <v>42656</v>
      </c>
      <c r="O3129" s="51">
        <v>0.5</v>
      </c>
      <c r="P3129" s="51">
        <v>0</v>
      </c>
      <c r="Q3129">
        <v>100</v>
      </c>
      <c r="R3129" s="49" t="s">
        <v>5813</v>
      </c>
      <c r="S3129" s="49" t="s">
        <v>8192</v>
      </c>
      <c r="T3129" t="s">
        <v>84</v>
      </c>
      <c r="U3129" t="s">
        <v>27</v>
      </c>
      <c r="V3129" t="s">
        <v>85</v>
      </c>
      <c r="W3129" t="str">
        <f t="shared" ca="1" si="144"/>
        <v/>
      </c>
      <c r="X3129" t="str">
        <f t="shared" si="145"/>
        <v/>
      </c>
      <c r="Y3129" t="str">
        <f t="shared" ca="1" si="146"/>
        <v/>
      </c>
    </row>
    <row r="3130" spans="1:25" x14ac:dyDescent="0.25">
      <c r="A3130">
        <v>1544</v>
      </c>
      <c r="B3130" t="s">
        <v>102</v>
      </c>
      <c r="C3130" t="s">
        <v>79</v>
      </c>
      <c r="D3130" t="s">
        <v>93</v>
      </c>
      <c r="E3130" t="s">
        <v>22</v>
      </c>
      <c r="F3130" t="s">
        <v>81</v>
      </c>
      <c r="G3130" t="s">
        <v>5814</v>
      </c>
      <c r="H3130" t="s">
        <v>35</v>
      </c>
      <c r="I3130" t="s">
        <v>2933</v>
      </c>
      <c r="J3130" s="49" t="s">
        <v>8193</v>
      </c>
      <c r="K3130" t="s">
        <v>82</v>
      </c>
      <c r="L3130" t="s">
        <v>83</v>
      </c>
      <c r="M3130" s="50">
        <v>42656</v>
      </c>
      <c r="N3130" s="50">
        <v>42656</v>
      </c>
      <c r="O3130" s="51">
        <v>0.5</v>
      </c>
      <c r="P3130" s="51">
        <v>0</v>
      </c>
      <c r="Q3130">
        <v>100</v>
      </c>
      <c r="R3130" s="49" t="s">
        <v>5815</v>
      </c>
      <c r="S3130" s="49" t="s">
        <v>8193</v>
      </c>
      <c r="T3130" t="s">
        <v>84</v>
      </c>
      <c r="U3130" t="s">
        <v>27</v>
      </c>
      <c r="V3130" t="s">
        <v>85</v>
      </c>
      <c r="W3130" t="str">
        <f t="shared" ca="1" si="144"/>
        <v/>
      </c>
      <c r="X3130" t="str">
        <f t="shared" si="145"/>
        <v/>
      </c>
      <c r="Y3130" t="str">
        <f t="shared" ca="1" si="146"/>
        <v/>
      </c>
    </row>
    <row r="3131" spans="1:25" x14ac:dyDescent="0.25">
      <c r="A3131">
        <v>1545</v>
      </c>
      <c r="B3131" t="s">
        <v>102</v>
      </c>
      <c r="C3131" t="s">
        <v>79</v>
      </c>
      <c r="D3131" t="s">
        <v>93</v>
      </c>
      <c r="E3131" t="s">
        <v>22</v>
      </c>
      <c r="F3131" t="s">
        <v>81</v>
      </c>
      <c r="G3131" t="s">
        <v>5816</v>
      </c>
      <c r="H3131" t="s">
        <v>35</v>
      </c>
      <c r="I3131" t="s">
        <v>2933</v>
      </c>
      <c r="J3131" s="49" t="s">
        <v>8194</v>
      </c>
      <c r="K3131" t="s">
        <v>82</v>
      </c>
      <c r="L3131" t="s">
        <v>83</v>
      </c>
      <c r="M3131" s="50">
        <v>42656</v>
      </c>
      <c r="N3131" s="50">
        <v>42656</v>
      </c>
      <c r="O3131" s="51">
        <v>0.5</v>
      </c>
      <c r="P3131" s="51">
        <v>0</v>
      </c>
      <c r="Q3131">
        <v>100</v>
      </c>
      <c r="R3131" s="49" t="s">
        <v>5817</v>
      </c>
      <c r="S3131" s="49" t="s">
        <v>8194</v>
      </c>
      <c r="T3131" t="s">
        <v>84</v>
      </c>
      <c r="U3131" t="s">
        <v>27</v>
      </c>
      <c r="V3131" t="s">
        <v>85</v>
      </c>
      <c r="W3131" t="str">
        <f t="shared" ca="1" si="144"/>
        <v/>
      </c>
      <c r="X3131" t="str">
        <f t="shared" si="145"/>
        <v/>
      </c>
      <c r="Y3131" t="str">
        <f t="shared" ca="1" si="146"/>
        <v/>
      </c>
    </row>
    <row r="3132" spans="1:25" x14ac:dyDescent="0.25">
      <c r="A3132">
        <v>1546</v>
      </c>
      <c r="B3132" t="s">
        <v>102</v>
      </c>
      <c r="C3132" t="s">
        <v>79</v>
      </c>
      <c r="D3132" t="s">
        <v>93</v>
      </c>
      <c r="E3132" t="s">
        <v>22</v>
      </c>
      <c r="F3132" t="s">
        <v>81</v>
      </c>
      <c r="G3132" t="s">
        <v>5818</v>
      </c>
      <c r="H3132" t="s">
        <v>35</v>
      </c>
      <c r="I3132" t="s">
        <v>2933</v>
      </c>
      <c r="J3132" s="49" t="s">
        <v>8195</v>
      </c>
      <c r="K3132" t="s">
        <v>82</v>
      </c>
      <c r="L3132" t="s">
        <v>83</v>
      </c>
      <c r="M3132" s="50">
        <v>42656</v>
      </c>
      <c r="N3132" s="50">
        <v>42656</v>
      </c>
      <c r="O3132" s="51">
        <v>0.5</v>
      </c>
      <c r="P3132" s="51">
        <v>0</v>
      </c>
      <c r="Q3132">
        <v>100</v>
      </c>
      <c r="R3132" s="49" t="s">
        <v>5819</v>
      </c>
      <c r="S3132" s="49" t="s">
        <v>8195</v>
      </c>
      <c r="T3132" t="s">
        <v>84</v>
      </c>
      <c r="U3132" t="s">
        <v>27</v>
      </c>
      <c r="V3132" t="s">
        <v>85</v>
      </c>
      <c r="W3132" t="str">
        <f t="shared" ca="1" si="144"/>
        <v/>
      </c>
      <c r="X3132" t="str">
        <f t="shared" si="145"/>
        <v/>
      </c>
      <c r="Y3132" t="str">
        <f t="shared" ca="1" si="146"/>
        <v/>
      </c>
    </row>
    <row r="3133" spans="1:25" x14ac:dyDescent="0.25">
      <c r="A3133">
        <v>1547</v>
      </c>
      <c r="B3133" t="s">
        <v>102</v>
      </c>
      <c r="C3133" t="s">
        <v>79</v>
      </c>
      <c r="D3133" t="s">
        <v>93</v>
      </c>
      <c r="E3133" t="s">
        <v>22</v>
      </c>
      <c r="F3133" t="s">
        <v>81</v>
      </c>
      <c r="G3133" t="s">
        <v>5820</v>
      </c>
      <c r="H3133" t="s">
        <v>35</v>
      </c>
      <c r="I3133" t="s">
        <v>2933</v>
      </c>
      <c r="J3133" s="49" t="s">
        <v>8196</v>
      </c>
      <c r="K3133" t="s">
        <v>82</v>
      </c>
      <c r="L3133" t="s">
        <v>83</v>
      </c>
      <c r="M3133" s="50">
        <v>42656</v>
      </c>
      <c r="N3133" s="50">
        <v>42656</v>
      </c>
      <c r="O3133" s="51">
        <v>0.5</v>
      </c>
      <c r="P3133" s="51">
        <v>0</v>
      </c>
      <c r="Q3133">
        <v>100</v>
      </c>
      <c r="R3133" s="49" t="s">
        <v>5821</v>
      </c>
      <c r="S3133" s="49" t="s">
        <v>8196</v>
      </c>
      <c r="T3133" t="s">
        <v>84</v>
      </c>
      <c r="U3133" t="s">
        <v>27</v>
      </c>
      <c r="V3133" t="s">
        <v>85</v>
      </c>
      <c r="W3133" t="str">
        <f t="shared" ca="1" si="144"/>
        <v/>
      </c>
      <c r="X3133" t="str">
        <f t="shared" si="145"/>
        <v/>
      </c>
      <c r="Y3133" t="str">
        <f t="shared" ca="1" si="146"/>
        <v/>
      </c>
    </row>
    <row r="3134" spans="1:25" x14ac:dyDescent="0.25">
      <c r="A3134">
        <v>1548</v>
      </c>
      <c r="B3134" t="s">
        <v>102</v>
      </c>
      <c r="C3134" t="s">
        <v>79</v>
      </c>
      <c r="D3134" t="s">
        <v>93</v>
      </c>
      <c r="E3134" t="s">
        <v>22</v>
      </c>
      <c r="F3134" t="s">
        <v>81</v>
      </c>
      <c r="G3134" t="s">
        <v>5822</v>
      </c>
      <c r="H3134" t="s">
        <v>35</v>
      </c>
      <c r="I3134" t="s">
        <v>2933</v>
      </c>
      <c r="J3134" s="49" t="s">
        <v>8197</v>
      </c>
      <c r="K3134" t="s">
        <v>82</v>
      </c>
      <c r="L3134" t="s">
        <v>83</v>
      </c>
      <c r="M3134" s="50">
        <v>42656</v>
      </c>
      <c r="N3134" s="50">
        <v>42656</v>
      </c>
      <c r="O3134" s="51">
        <v>0.5</v>
      </c>
      <c r="P3134" s="51">
        <v>0</v>
      </c>
      <c r="Q3134">
        <v>100</v>
      </c>
      <c r="R3134" s="49" t="s">
        <v>5823</v>
      </c>
      <c r="S3134" s="49" t="s">
        <v>8197</v>
      </c>
      <c r="T3134" t="s">
        <v>84</v>
      </c>
      <c r="U3134" t="s">
        <v>27</v>
      </c>
      <c r="V3134" t="s">
        <v>85</v>
      </c>
      <c r="W3134" t="str">
        <f t="shared" ca="1" si="144"/>
        <v/>
      </c>
      <c r="X3134" t="str">
        <f t="shared" si="145"/>
        <v/>
      </c>
      <c r="Y3134" t="str">
        <f t="shared" ca="1" si="146"/>
        <v/>
      </c>
    </row>
    <row r="3135" spans="1:25" x14ac:dyDescent="0.25">
      <c r="A3135">
        <v>1549</v>
      </c>
      <c r="B3135" t="s">
        <v>102</v>
      </c>
      <c r="C3135" t="s">
        <v>79</v>
      </c>
      <c r="D3135" t="s">
        <v>93</v>
      </c>
      <c r="E3135" t="s">
        <v>22</v>
      </c>
      <c r="F3135" t="s">
        <v>81</v>
      </c>
      <c r="G3135" t="s">
        <v>5824</v>
      </c>
      <c r="H3135" t="s">
        <v>35</v>
      </c>
      <c r="I3135" t="s">
        <v>2933</v>
      </c>
      <c r="J3135" s="49" t="s">
        <v>8198</v>
      </c>
      <c r="K3135" t="s">
        <v>82</v>
      </c>
      <c r="L3135" t="s">
        <v>83</v>
      </c>
      <c r="M3135" s="50">
        <v>42656</v>
      </c>
      <c r="N3135" s="50">
        <v>42656</v>
      </c>
      <c r="O3135" s="51">
        <v>0.5</v>
      </c>
      <c r="P3135" s="51">
        <v>0</v>
      </c>
      <c r="Q3135">
        <v>100</v>
      </c>
      <c r="R3135" s="49" t="s">
        <v>5825</v>
      </c>
      <c r="S3135" s="49" t="s">
        <v>8198</v>
      </c>
      <c r="T3135" t="s">
        <v>84</v>
      </c>
      <c r="U3135" t="s">
        <v>27</v>
      </c>
      <c r="V3135" t="s">
        <v>85</v>
      </c>
      <c r="W3135" t="str">
        <f t="shared" ca="1" si="144"/>
        <v/>
      </c>
      <c r="X3135" t="str">
        <f t="shared" si="145"/>
        <v/>
      </c>
      <c r="Y3135" t="str">
        <f t="shared" ca="1" si="146"/>
        <v/>
      </c>
    </row>
    <row r="3136" spans="1:25" x14ac:dyDescent="0.25">
      <c r="A3136">
        <v>1550</v>
      </c>
      <c r="B3136" t="s">
        <v>102</v>
      </c>
      <c r="C3136" t="s">
        <v>79</v>
      </c>
      <c r="D3136" t="s">
        <v>93</v>
      </c>
      <c r="E3136" t="s">
        <v>22</v>
      </c>
      <c r="F3136" t="s">
        <v>81</v>
      </c>
      <c r="G3136" t="s">
        <v>5826</v>
      </c>
      <c r="H3136" t="s">
        <v>35</v>
      </c>
      <c r="I3136" t="s">
        <v>2933</v>
      </c>
      <c r="J3136" s="49" t="s">
        <v>8199</v>
      </c>
      <c r="K3136" t="s">
        <v>82</v>
      </c>
      <c r="L3136" t="s">
        <v>83</v>
      </c>
      <c r="M3136" s="50">
        <v>42656</v>
      </c>
      <c r="N3136" s="50">
        <v>42656</v>
      </c>
      <c r="O3136" s="51">
        <v>0.5</v>
      </c>
      <c r="P3136" s="51">
        <v>0</v>
      </c>
      <c r="Q3136">
        <v>100</v>
      </c>
      <c r="R3136" s="49" t="s">
        <v>5827</v>
      </c>
      <c r="S3136" s="49" t="s">
        <v>8199</v>
      </c>
      <c r="T3136" t="s">
        <v>84</v>
      </c>
      <c r="U3136" t="s">
        <v>27</v>
      </c>
      <c r="V3136" t="s">
        <v>85</v>
      </c>
      <c r="W3136" t="str">
        <f t="shared" ca="1" si="144"/>
        <v/>
      </c>
      <c r="X3136" t="str">
        <f t="shared" si="145"/>
        <v/>
      </c>
      <c r="Y3136" t="str">
        <f t="shared" ca="1" si="146"/>
        <v/>
      </c>
    </row>
    <row r="3137" spans="1:25" x14ac:dyDescent="0.25">
      <c r="A3137">
        <v>1551</v>
      </c>
      <c r="B3137" t="s">
        <v>102</v>
      </c>
      <c r="C3137" t="s">
        <v>79</v>
      </c>
      <c r="D3137" t="s">
        <v>93</v>
      </c>
      <c r="E3137" t="s">
        <v>22</v>
      </c>
      <c r="F3137" t="s">
        <v>81</v>
      </c>
      <c r="G3137" t="s">
        <v>5828</v>
      </c>
      <c r="H3137" t="s">
        <v>35</v>
      </c>
      <c r="I3137" t="s">
        <v>2933</v>
      </c>
      <c r="J3137" s="49" t="s">
        <v>8200</v>
      </c>
      <c r="K3137" t="s">
        <v>82</v>
      </c>
      <c r="L3137" t="s">
        <v>83</v>
      </c>
      <c r="M3137" s="50">
        <v>42657</v>
      </c>
      <c r="N3137" s="50">
        <v>42657</v>
      </c>
      <c r="O3137" s="51">
        <v>0.5</v>
      </c>
      <c r="P3137" s="51">
        <v>0</v>
      </c>
      <c r="Q3137">
        <v>100</v>
      </c>
      <c r="R3137" s="49" t="s">
        <v>5829</v>
      </c>
      <c r="S3137" s="49" t="s">
        <v>8200</v>
      </c>
      <c r="T3137" t="s">
        <v>84</v>
      </c>
      <c r="U3137" t="s">
        <v>27</v>
      </c>
      <c r="V3137" t="s">
        <v>85</v>
      </c>
      <c r="W3137" t="str">
        <f t="shared" ca="1" si="144"/>
        <v/>
      </c>
      <c r="X3137" t="str">
        <f t="shared" si="145"/>
        <v/>
      </c>
      <c r="Y3137" t="str">
        <f t="shared" ca="1" si="146"/>
        <v/>
      </c>
    </row>
    <row r="3138" spans="1:25" x14ac:dyDescent="0.25">
      <c r="A3138">
        <v>1552</v>
      </c>
      <c r="B3138" t="s">
        <v>102</v>
      </c>
      <c r="C3138" t="s">
        <v>79</v>
      </c>
      <c r="D3138" t="s">
        <v>93</v>
      </c>
      <c r="E3138" t="s">
        <v>22</v>
      </c>
      <c r="F3138" t="s">
        <v>81</v>
      </c>
      <c r="G3138" t="s">
        <v>5830</v>
      </c>
      <c r="H3138" t="s">
        <v>35</v>
      </c>
      <c r="I3138" t="s">
        <v>2933</v>
      </c>
      <c r="J3138" s="49" t="s">
        <v>8201</v>
      </c>
      <c r="K3138" t="s">
        <v>82</v>
      </c>
      <c r="L3138" t="s">
        <v>83</v>
      </c>
      <c r="M3138" s="50">
        <v>42657</v>
      </c>
      <c r="N3138" s="50">
        <v>42657</v>
      </c>
      <c r="O3138" s="51">
        <v>0.5</v>
      </c>
      <c r="P3138" s="51">
        <v>0</v>
      </c>
      <c r="Q3138">
        <v>100</v>
      </c>
      <c r="R3138" s="49" t="s">
        <v>5831</v>
      </c>
      <c r="S3138" s="49" t="s">
        <v>8201</v>
      </c>
      <c r="T3138" t="s">
        <v>84</v>
      </c>
      <c r="U3138" t="s">
        <v>27</v>
      </c>
      <c r="V3138" t="s">
        <v>85</v>
      </c>
      <c r="W3138" t="str">
        <f t="shared" ref="W3138:W3201" ca="1" si="147">IF($E3138="Nova",IF(($M3138-TODAY()&lt;0),1,""),"")</f>
        <v/>
      </c>
      <c r="X3138" t="str">
        <f t="shared" ref="X3138:X3201" si="148">IF($E3138="Concluída",IF(($N3138-M3138&gt;0),1,""),"")</f>
        <v/>
      </c>
      <c r="Y3138" t="str">
        <f t="shared" ref="Y3138:Y3201" ca="1" si="149">IF($E3138="Em Andamento",IF(($M3138-TODAY()&lt;0),1,""),"")</f>
        <v/>
      </c>
    </row>
    <row r="3139" spans="1:25" x14ac:dyDescent="0.25">
      <c r="A3139">
        <v>1553</v>
      </c>
      <c r="B3139" t="s">
        <v>102</v>
      </c>
      <c r="C3139" t="s">
        <v>79</v>
      </c>
      <c r="D3139" t="s">
        <v>93</v>
      </c>
      <c r="E3139" t="s">
        <v>22</v>
      </c>
      <c r="F3139" t="s">
        <v>81</v>
      </c>
      <c r="G3139" t="s">
        <v>5832</v>
      </c>
      <c r="H3139" t="s">
        <v>35</v>
      </c>
      <c r="I3139" t="s">
        <v>2933</v>
      </c>
      <c r="J3139" s="49" t="s">
        <v>8202</v>
      </c>
      <c r="K3139" t="s">
        <v>82</v>
      </c>
      <c r="L3139" t="s">
        <v>83</v>
      </c>
      <c r="M3139" s="50">
        <v>42657</v>
      </c>
      <c r="N3139" s="50">
        <v>42657</v>
      </c>
      <c r="O3139" s="51">
        <v>0.5</v>
      </c>
      <c r="P3139" s="51">
        <v>0</v>
      </c>
      <c r="Q3139">
        <v>100</v>
      </c>
      <c r="R3139" s="49" t="s">
        <v>5833</v>
      </c>
      <c r="S3139" s="49" t="s">
        <v>8202</v>
      </c>
      <c r="T3139" t="s">
        <v>84</v>
      </c>
      <c r="U3139" t="s">
        <v>27</v>
      </c>
      <c r="V3139" t="s">
        <v>85</v>
      </c>
      <c r="W3139" t="str">
        <f t="shared" ca="1" si="147"/>
        <v/>
      </c>
      <c r="X3139" t="str">
        <f t="shared" si="148"/>
        <v/>
      </c>
      <c r="Y3139" t="str">
        <f t="shared" ca="1" si="149"/>
        <v/>
      </c>
    </row>
    <row r="3140" spans="1:25" x14ac:dyDescent="0.25">
      <c r="A3140">
        <v>1554</v>
      </c>
      <c r="B3140" t="s">
        <v>102</v>
      </c>
      <c r="C3140" t="s">
        <v>79</v>
      </c>
      <c r="D3140" t="s">
        <v>93</v>
      </c>
      <c r="E3140" t="s">
        <v>22</v>
      </c>
      <c r="F3140" t="s">
        <v>81</v>
      </c>
      <c r="G3140" t="s">
        <v>5834</v>
      </c>
      <c r="H3140" t="s">
        <v>35</v>
      </c>
      <c r="I3140" t="s">
        <v>2933</v>
      </c>
      <c r="J3140" s="49" t="s">
        <v>8203</v>
      </c>
      <c r="K3140" t="s">
        <v>82</v>
      </c>
      <c r="L3140" t="s">
        <v>83</v>
      </c>
      <c r="M3140" s="50">
        <v>42657</v>
      </c>
      <c r="N3140" s="50">
        <v>42657</v>
      </c>
      <c r="O3140" s="51">
        <v>0.5</v>
      </c>
      <c r="P3140" s="51">
        <v>0</v>
      </c>
      <c r="Q3140">
        <v>100</v>
      </c>
      <c r="R3140" s="49" t="s">
        <v>5835</v>
      </c>
      <c r="S3140" s="49" t="s">
        <v>8203</v>
      </c>
      <c r="T3140" t="s">
        <v>84</v>
      </c>
      <c r="U3140" t="s">
        <v>27</v>
      </c>
      <c r="V3140" t="s">
        <v>85</v>
      </c>
      <c r="W3140" t="str">
        <f t="shared" ca="1" si="147"/>
        <v/>
      </c>
      <c r="X3140" t="str">
        <f t="shared" si="148"/>
        <v/>
      </c>
      <c r="Y3140" t="str">
        <f t="shared" ca="1" si="149"/>
        <v/>
      </c>
    </row>
    <row r="3141" spans="1:25" x14ac:dyDescent="0.25">
      <c r="A3141">
        <v>1555</v>
      </c>
      <c r="B3141" t="s">
        <v>102</v>
      </c>
      <c r="C3141" t="s">
        <v>79</v>
      </c>
      <c r="D3141" t="s">
        <v>93</v>
      </c>
      <c r="E3141" t="s">
        <v>22</v>
      </c>
      <c r="F3141" t="s">
        <v>81</v>
      </c>
      <c r="G3141" t="s">
        <v>5836</v>
      </c>
      <c r="H3141" t="s">
        <v>35</v>
      </c>
      <c r="I3141" t="s">
        <v>2933</v>
      </c>
      <c r="J3141" s="49" t="s">
        <v>8204</v>
      </c>
      <c r="K3141" t="s">
        <v>82</v>
      </c>
      <c r="L3141" t="s">
        <v>83</v>
      </c>
      <c r="M3141" s="50">
        <v>42657</v>
      </c>
      <c r="N3141" s="50">
        <v>42657</v>
      </c>
      <c r="O3141" s="51">
        <v>0.5</v>
      </c>
      <c r="P3141" s="51">
        <v>0</v>
      </c>
      <c r="Q3141">
        <v>100</v>
      </c>
      <c r="R3141" s="49" t="s">
        <v>5837</v>
      </c>
      <c r="S3141" s="49" t="s">
        <v>8204</v>
      </c>
      <c r="T3141" t="s">
        <v>84</v>
      </c>
      <c r="U3141" t="s">
        <v>27</v>
      </c>
      <c r="V3141" t="s">
        <v>85</v>
      </c>
      <c r="W3141" t="str">
        <f t="shared" ca="1" si="147"/>
        <v/>
      </c>
      <c r="X3141" t="str">
        <f t="shared" si="148"/>
        <v/>
      </c>
      <c r="Y3141" t="str">
        <f t="shared" ca="1" si="149"/>
        <v/>
      </c>
    </row>
    <row r="3142" spans="1:25" x14ac:dyDescent="0.25">
      <c r="A3142">
        <v>1556</v>
      </c>
      <c r="B3142" t="s">
        <v>102</v>
      </c>
      <c r="C3142" t="s">
        <v>79</v>
      </c>
      <c r="D3142" t="s">
        <v>93</v>
      </c>
      <c r="E3142" t="s">
        <v>22</v>
      </c>
      <c r="F3142" t="s">
        <v>81</v>
      </c>
      <c r="G3142" t="s">
        <v>5838</v>
      </c>
      <c r="H3142" t="s">
        <v>35</v>
      </c>
      <c r="I3142" t="s">
        <v>2933</v>
      </c>
      <c r="J3142" s="49" t="s">
        <v>8205</v>
      </c>
      <c r="K3142" t="s">
        <v>82</v>
      </c>
      <c r="L3142" t="s">
        <v>83</v>
      </c>
      <c r="M3142" s="50">
        <v>42657</v>
      </c>
      <c r="N3142" s="50">
        <v>42657</v>
      </c>
      <c r="O3142" s="51">
        <v>0.5</v>
      </c>
      <c r="P3142" s="51">
        <v>0</v>
      </c>
      <c r="Q3142">
        <v>100</v>
      </c>
      <c r="R3142" s="49" t="s">
        <v>5839</v>
      </c>
      <c r="S3142" s="49" t="s">
        <v>8205</v>
      </c>
      <c r="T3142" t="s">
        <v>84</v>
      </c>
      <c r="U3142" t="s">
        <v>27</v>
      </c>
      <c r="V3142" t="s">
        <v>85</v>
      </c>
      <c r="W3142" t="str">
        <f t="shared" ca="1" si="147"/>
        <v/>
      </c>
      <c r="X3142" t="str">
        <f t="shared" si="148"/>
        <v/>
      </c>
      <c r="Y3142" t="str">
        <f t="shared" ca="1" si="149"/>
        <v/>
      </c>
    </row>
    <row r="3143" spans="1:25" x14ac:dyDescent="0.25">
      <c r="A3143">
        <v>1557</v>
      </c>
      <c r="B3143" t="s">
        <v>102</v>
      </c>
      <c r="C3143" t="s">
        <v>79</v>
      </c>
      <c r="D3143" t="s">
        <v>93</v>
      </c>
      <c r="E3143" t="s">
        <v>22</v>
      </c>
      <c r="F3143" t="s">
        <v>81</v>
      </c>
      <c r="G3143" t="s">
        <v>5840</v>
      </c>
      <c r="H3143" t="s">
        <v>35</v>
      </c>
      <c r="I3143" t="s">
        <v>2933</v>
      </c>
      <c r="J3143" s="49" t="s">
        <v>8206</v>
      </c>
      <c r="K3143" t="s">
        <v>82</v>
      </c>
      <c r="L3143" t="s">
        <v>83</v>
      </c>
      <c r="M3143" s="50">
        <v>42657</v>
      </c>
      <c r="N3143" s="50">
        <v>42657</v>
      </c>
      <c r="O3143" s="51">
        <v>0.5</v>
      </c>
      <c r="P3143" s="51">
        <v>0</v>
      </c>
      <c r="Q3143">
        <v>100</v>
      </c>
      <c r="R3143" s="49" t="s">
        <v>5841</v>
      </c>
      <c r="S3143" s="49" t="s">
        <v>8206</v>
      </c>
      <c r="T3143" t="s">
        <v>84</v>
      </c>
      <c r="U3143" t="s">
        <v>27</v>
      </c>
      <c r="V3143" t="s">
        <v>85</v>
      </c>
      <c r="W3143" t="str">
        <f t="shared" ca="1" si="147"/>
        <v/>
      </c>
      <c r="X3143" t="str">
        <f t="shared" si="148"/>
        <v/>
      </c>
      <c r="Y3143" t="str">
        <f t="shared" ca="1" si="149"/>
        <v/>
      </c>
    </row>
    <row r="3144" spans="1:25" x14ac:dyDescent="0.25">
      <c r="A3144">
        <v>1558</v>
      </c>
      <c r="B3144" t="s">
        <v>102</v>
      </c>
      <c r="C3144" t="s">
        <v>79</v>
      </c>
      <c r="D3144" t="s">
        <v>93</v>
      </c>
      <c r="E3144" t="s">
        <v>22</v>
      </c>
      <c r="F3144" t="s">
        <v>81</v>
      </c>
      <c r="G3144" t="s">
        <v>5842</v>
      </c>
      <c r="H3144" t="s">
        <v>35</v>
      </c>
      <c r="I3144" t="s">
        <v>2933</v>
      </c>
      <c r="J3144" s="49" t="s">
        <v>8207</v>
      </c>
      <c r="K3144" t="s">
        <v>82</v>
      </c>
      <c r="L3144" t="s">
        <v>83</v>
      </c>
      <c r="M3144" s="50">
        <v>42657</v>
      </c>
      <c r="N3144" s="50">
        <v>42657</v>
      </c>
      <c r="O3144" s="51">
        <v>0.5</v>
      </c>
      <c r="P3144" s="51">
        <v>0</v>
      </c>
      <c r="Q3144">
        <v>100</v>
      </c>
      <c r="R3144" s="49" t="s">
        <v>5843</v>
      </c>
      <c r="S3144" s="49" t="s">
        <v>8207</v>
      </c>
      <c r="T3144" t="s">
        <v>84</v>
      </c>
      <c r="U3144" t="s">
        <v>27</v>
      </c>
      <c r="V3144" t="s">
        <v>85</v>
      </c>
      <c r="W3144" t="str">
        <f t="shared" ca="1" si="147"/>
        <v/>
      </c>
      <c r="X3144" t="str">
        <f t="shared" si="148"/>
        <v/>
      </c>
      <c r="Y3144" t="str">
        <f t="shared" ca="1" si="149"/>
        <v/>
      </c>
    </row>
    <row r="3145" spans="1:25" x14ac:dyDescent="0.25">
      <c r="A3145">
        <v>1559</v>
      </c>
      <c r="B3145" t="s">
        <v>102</v>
      </c>
      <c r="C3145" t="s">
        <v>79</v>
      </c>
      <c r="D3145" t="s">
        <v>93</v>
      </c>
      <c r="E3145" t="s">
        <v>22</v>
      </c>
      <c r="F3145" t="s">
        <v>81</v>
      </c>
      <c r="G3145" t="s">
        <v>5844</v>
      </c>
      <c r="H3145" t="s">
        <v>35</v>
      </c>
      <c r="I3145" t="s">
        <v>2933</v>
      </c>
      <c r="J3145" s="49" t="s">
        <v>8208</v>
      </c>
      <c r="K3145" t="s">
        <v>82</v>
      </c>
      <c r="L3145" t="s">
        <v>83</v>
      </c>
      <c r="M3145" s="50">
        <v>42657</v>
      </c>
      <c r="N3145" s="50">
        <v>42657</v>
      </c>
      <c r="O3145" s="51">
        <v>0.5</v>
      </c>
      <c r="P3145" s="51">
        <v>0</v>
      </c>
      <c r="Q3145">
        <v>100</v>
      </c>
      <c r="R3145" s="49" t="s">
        <v>5845</v>
      </c>
      <c r="S3145" s="49" t="s">
        <v>8208</v>
      </c>
      <c r="T3145" t="s">
        <v>84</v>
      </c>
      <c r="U3145" t="s">
        <v>27</v>
      </c>
      <c r="V3145" t="s">
        <v>85</v>
      </c>
      <c r="W3145" t="str">
        <f t="shared" ca="1" si="147"/>
        <v/>
      </c>
      <c r="X3145" t="str">
        <f t="shared" si="148"/>
        <v/>
      </c>
      <c r="Y3145" t="str">
        <f t="shared" ca="1" si="149"/>
        <v/>
      </c>
    </row>
    <row r="3146" spans="1:25" x14ac:dyDescent="0.25">
      <c r="A3146">
        <v>1560</v>
      </c>
      <c r="B3146" t="s">
        <v>102</v>
      </c>
      <c r="C3146" t="s">
        <v>79</v>
      </c>
      <c r="D3146" t="s">
        <v>93</v>
      </c>
      <c r="E3146" t="s">
        <v>22</v>
      </c>
      <c r="F3146" t="s">
        <v>81</v>
      </c>
      <c r="G3146" t="s">
        <v>5846</v>
      </c>
      <c r="H3146" t="s">
        <v>35</v>
      </c>
      <c r="I3146" t="s">
        <v>2933</v>
      </c>
      <c r="J3146" s="49" t="s">
        <v>8209</v>
      </c>
      <c r="K3146" t="s">
        <v>82</v>
      </c>
      <c r="L3146" t="s">
        <v>83</v>
      </c>
      <c r="M3146" s="50">
        <v>42657</v>
      </c>
      <c r="N3146" s="50">
        <v>42657</v>
      </c>
      <c r="O3146" s="51">
        <v>0.5</v>
      </c>
      <c r="P3146" s="51">
        <v>0</v>
      </c>
      <c r="Q3146">
        <v>100</v>
      </c>
      <c r="R3146" s="49" t="s">
        <v>5847</v>
      </c>
      <c r="S3146" s="49" t="s">
        <v>8209</v>
      </c>
      <c r="T3146" t="s">
        <v>84</v>
      </c>
      <c r="U3146" t="s">
        <v>27</v>
      </c>
      <c r="V3146" t="s">
        <v>85</v>
      </c>
      <c r="W3146" t="str">
        <f t="shared" ca="1" si="147"/>
        <v/>
      </c>
      <c r="X3146" t="str">
        <f t="shared" si="148"/>
        <v/>
      </c>
      <c r="Y3146" t="str">
        <f t="shared" ca="1" si="149"/>
        <v/>
      </c>
    </row>
    <row r="3147" spans="1:25" x14ac:dyDescent="0.25">
      <c r="A3147">
        <v>1561</v>
      </c>
      <c r="B3147" t="s">
        <v>102</v>
      </c>
      <c r="C3147" t="s">
        <v>79</v>
      </c>
      <c r="D3147" t="s">
        <v>93</v>
      </c>
      <c r="E3147" t="s">
        <v>22</v>
      </c>
      <c r="F3147" t="s">
        <v>81</v>
      </c>
      <c r="G3147" t="s">
        <v>5848</v>
      </c>
      <c r="H3147" t="s">
        <v>35</v>
      </c>
      <c r="I3147" t="s">
        <v>2933</v>
      </c>
      <c r="J3147" s="49" t="s">
        <v>8210</v>
      </c>
      <c r="K3147" t="s">
        <v>82</v>
      </c>
      <c r="L3147" t="s">
        <v>83</v>
      </c>
      <c r="M3147" s="50">
        <v>42657</v>
      </c>
      <c r="N3147" s="50">
        <v>42657</v>
      </c>
      <c r="O3147" s="51">
        <v>0.5</v>
      </c>
      <c r="P3147" s="51">
        <v>0</v>
      </c>
      <c r="Q3147">
        <v>100</v>
      </c>
      <c r="R3147" s="49" t="s">
        <v>5849</v>
      </c>
      <c r="S3147" s="49" t="s">
        <v>8210</v>
      </c>
      <c r="T3147" t="s">
        <v>84</v>
      </c>
      <c r="U3147" t="s">
        <v>27</v>
      </c>
      <c r="V3147" t="s">
        <v>85</v>
      </c>
      <c r="W3147" t="str">
        <f t="shared" ca="1" si="147"/>
        <v/>
      </c>
      <c r="X3147" t="str">
        <f t="shared" si="148"/>
        <v/>
      </c>
      <c r="Y3147" t="str">
        <f t="shared" ca="1" si="149"/>
        <v/>
      </c>
    </row>
    <row r="3148" spans="1:25" x14ac:dyDescent="0.25">
      <c r="A3148">
        <v>1562</v>
      </c>
      <c r="B3148" t="s">
        <v>102</v>
      </c>
      <c r="C3148" t="s">
        <v>79</v>
      </c>
      <c r="D3148" t="s">
        <v>93</v>
      </c>
      <c r="E3148" t="s">
        <v>22</v>
      </c>
      <c r="F3148" t="s">
        <v>81</v>
      </c>
      <c r="G3148" t="s">
        <v>5850</v>
      </c>
      <c r="H3148" t="s">
        <v>35</v>
      </c>
      <c r="I3148" t="s">
        <v>2933</v>
      </c>
      <c r="J3148" s="49" t="s">
        <v>8211</v>
      </c>
      <c r="K3148" t="s">
        <v>82</v>
      </c>
      <c r="L3148" t="s">
        <v>83</v>
      </c>
      <c r="M3148" s="50">
        <v>42657</v>
      </c>
      <c r="N3148" s="50">
        <v>42657</v>
      </c>
      <c r="O3148" s="51">
        <v>0.5</v>
      </c>
      <c r="P3148" s="51">
        <v>0</v>
      </c>
      <c r="Q3148">
        <v>100</v>
      </c>
      <c r="R3148" s="49" t="s">
        <v>5851</v>
      </c>
      <c r="S3148" s="49" t="s">
        <v>8211</v>
      </c>
      <c r="T3148" t="s">
        <v>84</v>
      </c>
      <c r="U3148" t="s">
        <v>27</v>
      </c>
      <c r="V3148" t="s">
        <v>85</v>
      </c>
      <c r="W3148" t="str">
        <f t="shared" ca="1" si="147"/>
        <v/>
      </c>
      <c r="X3148" t="str">
        <f t="shared" si="148"/>
        <v/>
      </c>
      <c r="Y3148" t="str">
        <f t="shared" ca="1" si="149"/>
        <v/>
      </c>
    </row>
    <row r="3149" spans="1:25" x14ac:dyDescent="0.25">
      <c r="A3149">
        <v>1563</v>
      </c>
      <c r="B3149" t="s">
        <v>102</v>
      </c>
      <c r="C3149" t="s">
        <v>79</v>
      </c>
      <c r="D3149" t="s">
        <v>93</v>
      </c>
      <c r="E3149" t="s">
        <v>22</v>
      </c>
      <c r="F3149" t="s">
        <v>81</v>
      </c>
      <c r="G3149" t="s">
        <v>5852</v>
      </c>
      <c r="H3149" t="s">
        <v>35</v>
      </c>
      <c r="I3149" t="s">
        <v>2933</v>
      </c>
      <c r="J3149" s="49" t="s">
        <v>8212</v>
      </c>
      <c r="K3149" t="s">
        <v>82</v>
      </c>
      <c r="L3149" t="s">
        <v>83</v>
      </c>
      <c r="M3149" s="50">
        <v>42657</v>
      </c>
      <c r="N3149" s="50">
        <v>42657</v>
      </c>
      <c r="O3149" s="51">
        <v>0.5</v>
      </c>
      <c r="P3149" s="51">
        <v>0</v>
      </c>
      <c r="Q3149">
        <v>100</v>
      </c>
      <c r="R3149" s="49" t="s">
        <v>5853</v>
      </c>
      <c r="S3149" s="49" t="s">
        <v>8212</v>
      </c>
      <c r="T3149" t="s">
        <v>84</v>
      </c>
      <c r="U3149" t="s">
        <v>27</v>
      </c>
      <c r="V3149" t="s">
        <v>85</v>
      </c>
      <c r="W3149" t="str">
        <f t="shared" ca="1" si="147"/>
        <v/>
      </c>
      <c r="X3149" t="str">
        <f t="shared" si="148"/>
        <v/>
      </c>
      <c r="Y3149" t="str">
        <f t="shared" ca="1" si="149"/>
        <v/>
      </c>
    </row>
    <row r="3150" spans="1:25" x14ac:dyDescent="0.25">
      <c r="A3150">
        <v>1564</v>
      </c>
      <c r="B3150" t="s">
        <v>102</v>
      </c>
      <c r="C3150" t="s">
        <v>79</v>
      </c>
      <c r="D3150" t="s">
        <v>93</v>
      </c>
      <c r="E3150" t="s">
        <v>22</v>
      </c>
      <c r="F3150" t="s">
        <v>81</v>
      </c>
      <c r="G3150" t="s">
        <v>5854</v>
      </c>
      <c r="H3150" t="s">
        <v>35</v>
      </c>
      <c r="I3150" t="s">
        <v>2933</v>
      </c>
      <c r="J3150" s="49" t="s">
        <v>8213</v>
      </c>
      <c r="K3150" t="s">
        <v>82</v>
      </c>
      <c r="L3150" t="s">
        <v>83</v>
      </c>
      <c r="M3150" s="50">
        <v>42657</v>
      </c>
      <c r="N3150" s="50">
        <v>42657</v>
      </c>
      <c r="O3150" s="51">
        <v>0.5</v>
      </c>
      <c r="P3150" s="51">
        <v>0</v>
      </c>
      <c r="Q3150">
        <v>100</v>
      </c>
      <c r="R3150" s="49" t="s">
        <v>5855</v>
      </c>
      <c r="S3150" s="49" t="s">
        <v>8213</v>
      </c>
      <c r="T3150" t="s">
        <v>84</v>
      </c>
      <c r="U3150" t="s">
        <v>27</v>
      </c>
      <c r="V3150" t="s">
        <v>85</v>
      </c>
      <c r="W3150" t="str">
        <f t="shared" ca="1" si="147"/>
        <v/>
      </c>
      <c r="X3150" t="str">
        <f t="shared" si="148"/>
        <v/>
      </c>
      <c r="Y3150" t="str">
        <f t="shared" ca="1" si="149"/>
        <v/>
      </c>
    </row>
    <row r="3151" spans="1:25" x14ac:dyDescent="0.25">
      <c r="A3151">
        <v>1565</v>
      </c>
      <c r="B3151" t="s">
        <v>102</v>
      </c>
      <c r="C3151" t="s">
        <v>79</v>
      </c>
      <c r="D3151" t="s">
        <v>93</v>
      </c>
      <c r="E3151" t="s">
        <v>22</v>
      </c>
      <c r="F3151" t="s">
        <v>81</v>
      </c>
      <c r="G3151" t="s">
        <v>5856</v>
      </c>
      <c r="H3151" t="s">
        <v>35</v>
      </c>
      <c r="I3151" t="s">
        <v>2933</v>
      </c>
      <c r="J3151" s="49" t="s">
        <v>8214</v>
      </c>
      <c r="K3151" t="s">
        <v>82</v>
      </c>
      <c r="L3151" t="s">
        <v>83</v>
      </c>
      <c r="M3151" s="50">
        <v>42657</v>
      </c>
      <c r="N3151" s="50">
        <v>42657</v>
      </c>
      <c r="O3151" s="51">
        <v>0.5</v>
      </c>
      <c r="P3151" s="51">
        <v>0</v>
      </c>
      <c r="Q3151">
        <v>100</v>
      </c>
      <c r="R3151" s="49" t="s">
        <v>5857</v>
      </c>
      <c r="S3151" s="49" t="s">
        <v>8214</v>
      </c>
      <c r="T3151" t="s">
        <v>84</v>
      </c>
      <c r="U3151" t="s">
        <v>27</v>
      </c>
      <c r="V3151" t="s">
        <v>85</v>
      </c>
      <c r="W3151" t="str">
        <f t="shared" ca="1" si="147"/>
        <v/>
      </c>
      <c r="X3151" t="str">
        <f t="shared" si="148"/>
        <v/>
      </c>
      <c r="Y3151" t="str">
        <f t="shared" ca="1" si="149"/>
        <v/>
      </c>
    </row>
    <row r="3152" spans="1:25" x14ac:dyDescent="0.25">
      <c r="A3152">
        <v>1566</v>
      </c>
      <c r="B3152" t="s">
        <v>102</v>
      </c>
      <c r="C3152" t="s">
        <v>79</v>
      </c>
      <c r="D3152" t="s">
        <v>93</v>
      </c>
      <c r="E3152" t="s">
        <v>22</v>
      </c>
      <c r="F3152" t="s">
        <v>81</v>
      </c>
      <c r="G3152" t="s">
        <v>5858</v>
      </c>
      <c r="H3152" t="s">
        <v>35</v>
      </c>
      <c r="I3152" t="s">
        <v>2933</v>
      </c>
      <c r="J3152" s="49" t="s">
        <v>8215</v>
      </c>
      <c r="K3152" t="s">
        <v>82</v>
      </c>
      <c r="L3152" t="s">
        <v>83</v>
      </c>
      <c r="M3152" s="50">
        <v>42657</v>
      </c>
      <c r="N3152" s="50">
        <v>42657</v>
      </c>
      <c r="O3152" s="51">
        <v>0.5</v>
      </c>
      <c r="P3152" s="51">
        <v>0</v>
      </c>
      <c r="Q3152">
        <v>100</v>
      </c>
      <c r="R3152" s="49" t="s">
        <v>5859</v>
      </c>
      <c r="S3152" s="49" t="s">
        <v>8215</v>
      </c>
      <c r="T3152" t="s">
        <v>84</v>
      </c>
      <c r="U3152" t="s">
        <v>27</v>
      </c>
      <c r="V3152" t="s">
        <v>85</v>
      </c>
      <c r="W3152" t="str">
        <f t="shared" ca="1" si="147"/>
        <v/>
      </c>
      <c r="X3152" t="str">
        <f t="shared" si="148"/>
        <v/>
      </c>
      <c r="Y3152" t="str">
        <f t="shared" ca="1" si="149"/>
        <v/>
      </c>
    </row>
    <row r="3153" spans="1:25" x14ac:dyDescent="0.25">
      <c r="A3153">
        <v>1567</v>
      </c>
      <c r="B3153" t="s">
        <v>102</v>
      </c>
      <c r="C3153" t="s">
        <v>79</v>
      </c>
      <c r="D3153" t="s">
        <v>93</v>
      </c>
      <c r="E3153" t="s">
        <v>22</v>
      </c>
      <c r="F3153" t="s">
        <v>81</v>
      </c>
      <c r="G3153" t="s">
        <v>5860</v>
      </c>
      <c r="H3153" t="s">
        <v>35</v>
      </c>
      <c r="I3153" t="s">
        <v>2933</v>
      </c>
      <c r="J3153" s="49" t="s">
        <v>8216</v>
      </c>
      <c r="K3153" t="s">
        <v>82</v>
      </c>
      <c r="L3153" t="s">
        <v>83</v>
      </c>
      <c r="M3153" s="50">
        <v>42657</v>
      </c>
      <c r="N3153" s="50">
        <v>42657</v>
      </c>
      <c r="O3153" s="51">
        <v>0.5</v>
      </c>
      <c r="P3153" s="51">
        <v>0</v>
      </c>
      <c r="Q3153">
        <v>100</v>
      </c>
      <c r="R3153" s="49" t="s">
        <v>5861</v>
      </c>
      <c r="S3153" s="49" t="s">
        <v>8216</v>
      </c>
      <c r="T3153" t="s">
        <v>84</v>
      </c>
      <c r="U3153" t="s">
        <v>27</v>
      </c>
      <c r="V3153" t="s">
        <v>85</v>
      </c>
      <c r="W3153" t="str">
        <f t="shared" ca="1" si="147"/>
        <v/>
      </c>
      <c r="X3153" t="str">
        <f t="shared" si="148"/>
        <v/>
      </c>
      <c r="Y3153" t="str">
        <f t="shared" ca="1" si="149"/>
        <v/>
      </c>
    </row>
    <row r="3154" spans="1:25" x14ac:dyDescent="0.25">
      <c r="A3154">
        <v>1568</v>
      </c>
      <c r="B3154" t="s">
        <v>102</v>
      </c>
      <c r="C3154" t="s">
        <v>79</v>
      </c>
      <c r="D3154" t="s">
        <v>93</v>
      </c>
      <c r="E3154" t="s">
        <v>22</v>
      </c>
      <c r="F3154" t="s">
        <v>81</v>
      </c>
      <c r="G3154" t="s">
        <v>5862</v>
      </c>
      <c r="H3154" t="s">
        <v>35</v>
      </c>
      <c r="I3154" t="s">
        <v>2933</v>
      </c>
      <c r="J3154" s="49" t="s">
        <v>8217</v>
      </c>
      <c r="K3154" t="s">
        <v>82</v>
      </c>
      <c r="L3154" t="s">
        <v>83</v>
      </c>
      <c r="M3154" s="50">
        <v>42657</v>
      </c>
      <c r="N3154" s="50">
        <v>42657</v>
      </c>
      <c r="O3154" s="51">
        <v>0.5</v>
      </c>
      <c r="P3154" s="51">
        <v>0</v>
      </c>
      <c r="Q3154">
        <v>100</v>
      </c>
      <c r="R3154" s="49" t="s">
        <v>5863</v>
      </c>
      <c r="S3154" s="49" t="s">
        <v>8217</v>
      </c>
      <c r="T3154" t="s">
        <v>84</v>
      </c>
      <c r="U3154" t="s">
        <v>27</v>
      </c>
      <c r="V3154" t="s">
        <v>85</v>
      </c>
      <c r="W3154" t="str">
        <f t="shared" ca="1" si="147"/>
        <v/>
      </c>
      <c r="X3154" t="str">
        <f t="shared" si="148"/>
        <v/>
      </c>
      <c r="Y3154" t="str">
        <f t="shared" ca="1" si="149"/>
        <v/>
      </c>
    </row>
    <row r="3155" spans="1:25" x14ac:dyDescent="0.25">
      <c r="A3155">
        <v>1569</v>
      </c>
      <c r="B3155" t="s">
        <v>102</v>
      </c>
      <c r="C3155" t="s">
        <v>79</v>
      </c>
      <c r="D3155" t="s">
        <v>93</v>
      </c>
      <c r="E3155" t="s">
        <v>22</v>
      </c>
      <c r="F3155" t="s">
        <v>81</v>
      </c>
      <c r="G3155" t="s">
        <v>5864</v>
      </c>
      <c r="H3155" t="s">
        <v>35</v>
      </c>
      <c r="I3155" t="s">
        <v>2933</v>
      </c>
      <c r="J3155" s="49" t="s">
        <v>8218</v>
      </c>
      <c r="K3155" t="s">
        <v>82</v>
      </c>
      <c r="L3155" t="s">
        <v>83</v>
      </c>
      <c r="M3155" s="50">
        <v>42657</v>
      </c>
      <c r="N3155" s="50">
        <v>42657</v>
      </c>
      <c r="O3155" s="51">
        <v>0.5</v>
      </c>
      <c r="P3155" s="51">
        <v>0</v>
      </c>
      <c r="Q3155">
        <v>100</v>
      </c>
      <c r="R3155" s="49" t="s">
        <v>5865</v>
      </c>
      <c r="S3155" s="49" t="s">
        <v>8218</v>
      </c>
      <c r="T3155" t="s">
        <v>84</v>
      </c>
      <c r="U3155" t="s">
        <v>27</v>
      </c>
      <c r="V3155" t="s">
        <v>85</v>
      </c>
      <c r="W3155" t="str">
        <f t="shared" ca="1" si="147"/>
        <v/>
      </c>
      <c r="X3155" t="str">
        <f t="shared" si="148"/>
        <v/>
      </c>
      <c r="Y3155" t="str">
        <f t="shared" ca="1" si="149"/>
        <v/>
      </c>
    </row>
    <row r="3156" spans="1:25" x14ac:dyDescent="0.25">
      <c r="A3156">
        <v>1570</v>
      </c>
      <c r="B3156" t="s">
        <v>102</v>
      </c>
      <c r="C3156" t="s">
        <v>79</v>
      </c>
      <c r="D3156" t="s">
        <v>93</v>
      </c>
      <c r="E3156" t="s">
        <v>22</v>
      </c>
      <c r="F3156" t="s">
        <v>81</v>
      </c>
      <c r="G3156" t="s">
        <v>5866</v>
      </c>
      <c r="H3156" t="s">
        <v>35</v>
      </c>
      <c r="I3156" t="s">
        <v>2933</v>
      </c>
      <c r="J3156" s="49" t="s">
        <v>8219</v>
      </c>
      <c r="K3156" t="s">
        <v>82</v>
      </c>
      <c r="L3156" t="s">
        <v>83</v>
      </c>
      <c r="M3156" s="50">
        <v>42657</v>
      </c>
      <c r="N3156" s="50">
        <v>42657</v>
      </c>
      <c r="O3156" s="51">
        <v>0.5</v>
      </c>
      <c r="P3156" s="51">
        <v>0</v>
      </c>
      <c r="Q3156">
        <v>100</v>
      </c>
      <c r="R3156" s="49" t="s">
        <v>5867</v>
      </c>
      <c r="S3156" s="49" t="s">
        <v>8219</v>
      </c>
      <c r="T3156" t="s">
        <v>84</v>
      </c>
      <c r="U3156" t="s">
        <v>27</v>
      </c>
      <c r="V3156" t="s">
        <v>85</v>
      </c>
      <c r="W3156" t="str">
        <f t="shared" ca="1" si="147"/>
        <v/>
      </c>
      <c r="X3156" t="str">
        <f t="shared" si="148"/>
        <v/>
      </c>
      <c r="Y3156" t="str">
        <f t="shared" ca="1" si="149"/>
        <v/>
      </c>
    </row>
    <row r="3157" spans="1:25" x14ac:dyDescent="0.25">
      <c r="A3157">
        <v>1571</v>
      </c>
      <c r="B3157" t="s">
        <v>102</v>
      </c>
      <c r="C3157" t="s">
        <v>79</v>
      </c>
      <c r="D3157" t="s">
        <v>93</v>
      </c>
      <c r="E3157" t="s">
        <v>22</v>
      </c>
      <c r="F3157" t="s">
        <v>81</v>
      </c>
      <c r="G3157" t="s">
        <v>5868</v>
      </c>
      <c r="H3157" t="s">
        <v>35</v>
      </c>
      <c r="I3157" t="s">
        <v>2933</v>
      </c>
      <c r="J3157" s="49" t="s">
        <v>8220</v>
      </c>
      <c r="K3157" t="s">
        <v>82</v>
      </c>
      <c r="L3157" t="s">
        <v>83</v>
      </c>
      <c r="M3157" s="50">
        <v>42657</v>
      </c>
      <c r="N3157" s="50">
        <v>42657</v>
      </c>
      <c r="O3157" s="51">
        <v>0.5</v>
      </c>
      <c r="P3157" s="51">
        <v>0</v>
      </c>
      <c r="Q3157">
        <v>100</v>
      </c>
      <c r="R3157" s="49" t="s">
        <v>5869</v>
      </c>
      <c r="S3157" s="49" t="s">
        <v>8220</v>
      </c>
      <c r="T3157" t="s">
        <v>84</v>
      </c>
      <c r="U3157" t="s">
        <v>27</v>
      </c>
      <c r="V3157" t="s">
        <v>85</v>
      </c>
      <c r="W3157" t="str">
        <f t="shared" ca="1" si="147"/>
        <v/>
      </c>
      <c r="X3157" t="str">
        <f t="shared" si="148"/>
        <v/>
      </c>
      <c r="Y3157" t="str">
        <f t="shared" ca="1" si="149"/>
        <v/>
      </c>
    </row>
    <row r="3158" spans="1:25" x14ac:dyDescent="0.25">
      <c r="A3158">
        <v>1573</v>
      </c>
      <c r="B3158" t="s">
        <v>102</v>
      </c>
      <c r="C3158" t="s">
        <v>79</v>
      </c>
      <c r="D3158" t="s">
        <v>93</v>
      </c>
      <c r="E3158" t="s">
        <v>22</v>
      </c>
      <c r="F3158" t="s">
        <v>81</v>
      </c>
      <c r="G3158" t="s">
        <v>5870</v>
      </c>
      <c r="H3158" t="s">
        <v>35</v>
      </c>
      <c r="I3158" t="s">
        <v>2933</v>
      </c>
      <c r="J3158" s="49" t="s">
        <v>8221</v>
      </c>
      <c r="K3158" t="s">
        <v>82</v>
      </c>
      <c r="L3158" t="s">
        <v>83</v>
      </c>
      <c r="M3158" s="50">
        <v>42657</v>
      </c>
      <c r="N3158" s="50">
        <v>42657</v>
      </c>
      <c r="O3158" s="51">
        <v>0.5</v>
      </c>
      <c r="P3158" s="51">
        <v>0</v>
      </c>
      <c r="Q3158">
        <v>100</v>
      </c>
      <c r="R3158" s="49" t="s">
        <v>1451</v>
      </c>
      <c r="S3158" s="49" t="s">
        <v>8221</v>
      </c>
      <c r="T3158" t="s">
        <v>84</v>
      </c>
      <c r="U3158" t="s">
        <v>27</v>
      </c>
      <c r="V3158" t="s">
        <v>85</v>
      </c>
      <c r="W3158" t="str">
        <f t="shared" ca="1" si="147"/>
        <v/>
      </c>
      <c r="X3158" t="str">
        <f t="shared" si="148"/>
        <v/>
      </c>
      <c r="Y3158" t="str">
        <f t="shared" ca="1" si="149"/>
        <v/>
      </c>
    </row>
    <row r="3159" spans="1:25" x14ac:dyDescent="0.25">
      <c r="A3159">
        <v>1574</v>
      </c>
      <c r="B3159" t="s">
        <v>102</v>
      </c>
      <c r="C3159" t="s">
        <v>79</v>
      </c>
      <c r="D3159" t="s">
        <v>93</v>
      </c>
      <c r="E3159" t="s">
        <v>22</v>
      </c>
      <c r="F3159" t="s">
        <v>81</v>
      </c>
      <c r="G3159" t="s">
        <v>5871</v>
      </c>
      <c r="H3159" t="s">
        <v>35</v>
      </c>
      <c r="I3159" t="s">
        <v>2933</v>
      </c>
      <c r="J3159" s="49" t="s">
        <v>8222</v>
      </c>
      <c r="K3159" t="s">
        <v>82</v>
      </c>
      <c r="L3159" t="s">
        <v>83</v>
      </c>
      <c r="M3159" s="50">
        <v>42657</v>
      </c>
      <c r="N3159" s="50">
        <v>42657</v>
      </c>
      <c r="O3159" s="51">
        <v>0.5</v>
      </c>
      <c r="P3159" s="51">
        <v>0</v>
      </c>
      <c r="Q3159">
        <v>100</v>
      </c>
      <c r="R3159" s="49" t="s">
        <v>5872</v>
      </c>
      <c r="S3159" s="49" t="s">
        <v>8222</v>
      </c>
      <c r="T3159" t="s">
        <v>84</v>
      </c>
      <c r="U3159" t="s">
        <v>27</v>
      </c>
      <c r="V3159" t="s">
        <v>85</v>
      </c>
      <c r="W3159" t="str">
        <f t="shared" ca="1" si="147"/>
        <v/>
      </c>
      <c r="X3159" t="str">
        <f t="shared" si="148"/>
        <v/>
      </c>
      <c r="Y3159" t="str">
        <f t="shared" ca="1" si="149"/>
        <v/>
      </c>
    </row>
    <row r="3160" spans="1:25" x14ac:dyDescent="0.25">
      <c r="A3160">
        <v>1575</v>
      </c>
      <c r="B3160" t="s">
        <v>102</v>
      </c>
      <c r="C3160" t="s">
        <v>79</v>
      </c>
      <c r="D3160" t="s">
        <v>93</v>
      </c>
      <c r="E3160" t="s">
        <v>22</v>
      </c>
      <c r="F3160" t="s">
        <v>81</v>
      </c>
      <c r="G3160" t="s">
        <v>5873</v>
      </c>
      <c r="H3160" t="s">
        <v>35</v>
      </c>
      <c r="I3160" t="s">
        <v>2933</v>
      </c>
      <c r="J3160" s="49" t="s">
        <v>8223</v>
      </c>
      <c r="K3160" t="s">
        <v>82</v>
      </c>
      <c r="L3160" t="s">
        <v>83</v>
      </c>
      <c r="M3160" s="50">
        <v>42657</v>
      </c>
      <c r="N3160" s="50">
        <v>42657</v>
      </c>
      <c r="O3160" s="51">
        <v>0.5</v>
      </c>
      <c r="P3160" s="51">
        <v>0</v>
      </c>
      <c r="Q3160">
        <v>100</v>
      </c>
      <c r="R3160" s="49" t="s">
        <v>5874</v>
      </c>
      <c r="S3160" s="49" t="s">
        <v>8223</v>
      </c>
      <c r="T3160" t="s">
        <v>84</v>
      </c>
      <c r="U3160" t="s">
        <v>27</v>
      </c>
      <c r="V3160" t="s">
        <v>85</v>
      </c>
      <c r="W3160" t="str">
        <f t="shared" ca="1" si="147"/>
        <v/>
      </c>
      <c r="X3160" t="str">
        <f t="shared" si="148"/>
        <v/>
      </c>
      <c r="Y3160" t="str">
        <f t="shared" ca="1" si="149"/>
        <v/>
      </c>
    </row>
    <row r="3161" spans="1:25" x14ac:dyDescent="0.25">
      <c r="A3161">
        <v>1576</v>
      </c>
      <c r="B3161" t="s">
        <v>102</v>
      </c>
      <c r="C3161" t="s">
        <v>79</v>
      </c>
      <c r="D3161" t="s">
        <v>93</v>
      </c>
      <c r="E3161" t="s">
        <v>22</v>
      </c>
      <c r="F3161" t="s">
        <v>81</v>
      </c>
      <c r="G3161" t="s">
        <v>5875</v>
      </c>
      <c r="H3161" t="s">
        <v>35</v>
      </c>
      <c r="I3161" t="s">
        <v>2933</v>
      </c>
      <c r="J3161" s="49" t="s">
        <v>7553</v>
      </c>
      <c r="K3161" t="s">
        <v>82</v>
      </c>
      <c r="L3161" t="s">
        <v>83</v>
      </c>
      <c r="M3161" s="50">
        <v>42657</v>
      </c>
      <c r="N3161" s="50">
        <v>42657</v>
      </c>
      <c r="O3161" s="51">
        <v>0.5</v>
      </c>
      <c r="P3161" s="51">
        <v>0</v>
      </c>
      <c r="Q3161">
        <v>100</v>
      </c>
      <c r="R3161" s="49" t="s">
        <v>5876</v>
      </c>
      <c r="S3161" s="49" t="s">
        <v>7553</v>
      </c>
      <c r="T3161" t="s">
        <v>84</v>
      </c>
      <c r="U3161" t="s">
        <v>27</v>
      </c>
      <c r="V3161" t="s">
        <v>85</v>
      </c>
      <c r="W3161" t="str">
        <f t="shared" ca="1" si="147"/>
        <v/>
      </c>
      <c r="X3161" t="str">
        <f t="shared" si="148"/>
        <v/>
      </c>
      <c r="Y3161" t="str">
        <f t="shared" ca="1" si="149"/>
        <v/>
      </c>
    </row>
    <row r="3162" spans="1:25" x14ac:dyDescent="0.25">
      <c r="A3162">
        <v>1577</v>
      </c>
      <c r="B3162" t="s">
        <v>102</v>
      </c>
      <c r="C3162" t="s">
        <v>79</v>
      </c>
      <c r="D3162" t="s">
        <v>93</v>
      </c>
      <c r="E3162" t="s">
        <v>22</v>
      </c>
      <c r="F3162" t="s">
        <v>81</v>
      </c>
      <c r="G3162" t="s">
        <v>5877</v>
      </c>
      <c r="H3162" t="s">
        <v>35</v>
      </c>
      <c r="I3162" t="s">
        <v>2933</v>
      </c>
      <c r="J3162" s="49" t="s">
        <v>8224</v>
      </c>
      <c r="K3162" t="s">
        <v>82</v>
      </c>
      <c r="L3162" t="s">
        <v>83</v>
      </c>
      <c r="M3162" s="50">
        <v>42657</v>
      </c>
      <c r="N3162" s="50">
        <v>42657</v>
      </c>
      <c r="O3162" s="51">
        <v>0.5</v>
      </c>
      <c r="P3162" s="51">
        <v>0</v>
      </c>
      <c r="Q3162">
        <v>100</v>
      </c>
      <c r="R3162" s="49" t="s">
        <v>5878</v>
      </c>
      <c r="S3162" s="49" t="s">
        <v>8224</v>
      </c>
      <c r="T3162" t="s">
        <v>84</v>
      </c>
      <c r="U3162" t="s">
        <v>27</v>
      </c>
      <c r="V3162" t="s">
        <v>85</v>
      </c>
      <c r="W3162" t="str">
        <f t="shared" ca="1" si="147"/>
        <v/>
      </c>
      <c r="X3162" t="str">
        <f t="shared" si="148"/>
        <v/>
      </c>
      <c r="Y3162" t="str">
        <f t="shared" ca="1" si="149"/>
        <v/>
      </c>
    </row>
    <row r="3163" spans="1:25" x14ac:dyDescent="0.25">
      <c r="A3163">
        <v>1578</v>
      </c>
      <c r="B3163" t="s">
        <v>102</v>
      </c>
      <c r="C3163" t="s">
        <v>79</v>
      </c>
      <c r="D3163" t="s">
        <v>93</v>
      </c>
      <c r="E3163" t="s">
        <v>22</v>
      </c>
      <c r="F3163" t="s">
        <v>81</v>
      </c>
      <c r="G3163" t="s">
        <v>5879</v>
      </c>
      <c r="H3163" t="s">
        <v>35</v>
      </c>
      <c r="I3163" t="s">
        <v>2933</v>
      </c>
      <c r="J3163" s="49" t="s">
        <v>8225</v>
      </c>
      <c r="K3163" t="s">
        <v>82</v>
      </c>
      <c r="L3163" t="s">
        <v>83</v>
      </c>
      <c r="M3163" s="50">
        <v>42657</v>
      </c>
      <c r="N3163" s="50">
        <v>42657</v>
      </c>
      <c r="O3163" s="51">
        <v>0.5</v>
      </c>
      <c r="P3163" s="51">
        <v>0</v>
      </c>
      <c r="Q3163">
        <v>100</v>
      </c>
      <c r="R3163" s="49" t="s">
        <v>5880</v>
      </c>
      <c r="S3163" s="49" t="s">
        <v>8225</v>
      </c>
      <c r="T3163" t="s">
        <v>84</v>
      </c>
      <c r="U3163" t="s">
        <v>27</v>
      </c>
      <c r="V3163" t="s">
        <v>85</v>
      </c>
      <c r="W3163" t="str">
        <f t="shared" ca="1" si="147"/>
        <v/>
      </c>
      <c r="X3163" t="str">
        <f t="shared" si="148"/>
        <v/>
      </c>
      <c r="Y3163" t="str">
        <f t="shared" ca="1" si="149"/>
        <v/>
      </c>
    </row>
    <row r="3164" spans="1:25" x14ac:dyDescent="0.25">
      <c r="A3164">
        <v>1579</v>
      </c>
      <c r="B3164" t="s">
        <v>102</v>
      </c>
      <c r="C3164" t="s">
        <v>79</v>
      </c>
      <c r="D3164" t="s">
        <v>93</v>
      </c>
      <c r="E3164" t="s">
        <v>22</v>
      </c>
      <c r="F3164" t="s">
        <v>81</v>
      </c>
      <c r="G3164" t="s">
        <v>5881</v>
      </c>
      <c r="H3164" t="s">
        <v>35</v>
      </c>
      <c r="I3164" t="s">
        <v>2933</v>
      </c>
      <c r="J3164" s="49" t="s">
        <v>8226</v>
      </c>
      <c r="K3164" t="s">
        <v>82</v>
      </c>
      <c r="L3164" t="s">
        <v>83</v>
      </c>
      <c r="M3164" s="50">
        <v>42657</v>
      </c>
      <c r="N3164" s="50">
        <v>42657</v>
      </c>
      <c r="O3164" s="51">
        <v>0.5</v>
      </c>
      <c r="P3164" s="51">
        <v>0</v>
      </c>
      <c r="Q3164">
        <v>100</v>
      </c>
      <c r="R3164" s="49" t="s">
        <v>5882</v>
      </c>
      <c r="S3164" s="49" t="s">
        <v>8226</v>
      </c>
      <c r="T3164" t="s">
        <v>84</v>
      </c>
      <c r="U3164" t="s">
        <v>27</v>
      </c>
      <c r="V3164" t="s">
        <v>85</v>
      </c>
      <c r="W3164" t="str">
        <f t="shared" ca="1" si="147"/>
        <v/>
      </c>
      <c r="X3164" t="str">
        <f t="shared" si="148"/>
        <v/>
      </c>
      <c r="Y3164" t="str">
        <f t="shared" ca="1" si="149"/>
        <v/>
      </c>
    </row>
    <row r="3165" spans="1:25" x14ac:dyDescent="0.25">
      <c r="A3165">
        <v>1580</v>
      </c>
      <c r="B3165" t="s">
        <v>102</v>
      </c>
      <c r="C3165" t="s">
        <v>79</v>
      </c>
      <c r="D3165" t="s">
        <v>93</v>
      </c>
      <c r="E3165" t="s">
        <v>22</v>
      </c>
      <c r="F3165" t="s">
        <v>81</v>
      </c>
      <c r="G3165" t="s">
        <v>5883</v>
      </c>
      <c r="H3165" t="s">
        <v>35</v>
      </c>
      <c r="I3165" t="s">
        <v>2933</v>
      </c>
      <c r="J3165" s="49" t="s">
        <v>8227</v>
      </c>
      <c r="K3165" t="s">
        <v>82</v>
      </c>
      <c r="L3165" t="s">
        <v>83</v>
      </c>
      <c r="M3165" s="50">
        <v>42657</v>
      </c>
      <c r="N3165" s="50">
        <v>42657</v>
      </c>
      <c r="O3165" s="51">
        <v>0.5</v>
      </c>
      <c r="P3165" s="51">
        <v>0</v>
      </c>
      <c r="Q3165">
        <v>100</v>
      </c>
      <c r="R3165" s="49" t="s">
        <v>5884</v>
      </c>
      <c r="S3165" s="49" t="s">
        <v>8227</v>
      </c>
      <c r="T3165" t="s">
        <v>84</v>
      </c>
      <c r="U3165" t="s">
        <v>27</v>
      </c>
      <c r="V3165" t="s">
        <v>85</v>
      </c>
      <c r="W3165" t="str">
        <f t="shared" ca="1" si="147"/>
        <v/>
      </c>
      <c r="X3165" t="str">
        <f t="shared" si="148"/>
        <v/>
      </c>
      <c r="Y3165" t="str">
        <f t="shared" ca="1" si="149"/>
        <v/>
      </c>
    </row>
    <row r="3166" spans="1:25" x14ac:dyDescent="0.25">
      <c r="A3166">
        <v>1581</v>
      </c>
      <c r="B3166" t="s">
        <v>102</v>
      </c>
      <c r="C3166" t="s">
        <v>79</v>
      </c>
      <c r="D3166" t="s">
        <v>93</v>
      </c>
      <c r="E3166" t="s">
        <v>22</v>
      </c>
      <c r="F3166" t="s">
        <v>81</v>
      </c>
      <c r="G3166" t="s">
        <v>5885</v>
      </c>
      <c r="H3166" t="s">
        <v>35</v>
      </c>
      <c r="I3166" t="s">
        <v>2933</v>
      </c>
      <c r="J3166" s="49" t="s">
        <v>8228</v>
      </c>
      <c r="K3166" t="s">
        <v>82</v>
      </c>
      <c r="L3166" t="s">
        <v>83</v>
      </c>
      <c r="M3166" s="50">
        <v>42657</v>
      </c>
      <c r="N3166" s="50">
        <v>42657</v>
      </c>
      <c r="O3166" s="51">
        <v>0.5</v>
      </c>
      <c r="P3166" s="51">
        <v>0</v>
      </c>
      <c r="Q3166">
        <v>100</v>
      </c>
      <c r="R3166" s="49" t="s">
        <v>5886</v>
      </c>
      <c r="S3166" s="49" t="s">
        <v>8228</v>
      </c>
      <c r="T3166" t="s">
        <v>84</v>
      </c>
      <c r="U3166" t="s">
        <v>27</v>
      </c>
      <c r="V3166" t="s">
        <v>85</v>
      </c>
      <c r="W3166" t="str">
        <f t="shared" ca="1" si="147"/>
        <v/>
      </c>
      <c r="X3166" t="str">
        <f t="shared" si="148"/>
        <v/>
      </c>
      <c r="Y3166" t="str">
        <f t="shared" ca="1" si="149"/>
        <v/>
      </c>
    </row>
    <row r="3167" spans="1:25" x14ac:dyDescent="0.25">
      <c r="A3167">
        <v>1582</v>
      </c>
      <c r="B3167" t="s">
        <v>102</v>
      </c>
      <c r="C3167" t="s">
        <v>79</v>
      </c>
      <c r="D3167" t="s">
        <v>93</v>
      </c>
      <c r="E3167" t="s">
        <v>22</v>
      </c>
      <c r="F3167" t="s">
        <v>81</v>
      </c>
      <c r="G3167" t="s">
        <v>5887</v>
      </c>
      <c r="H3167" t="s">
        <v>35</v>
      </c>
      <c r="I3167" t="s">
        <v>2933</v>
      </c>
      <c r="J3167" s="49" t="s">
        <v>8229</v>
      </c>
      <c r="K3167" t="s">
        <v>82</v>
      </c>
      <c r="L3167" t="s">
        <v>83</v>
      </c>
      <c r="M3167" s="50">
        <v>42657</v>
      </c>
      <c r="N3167" s="50">
        <v>42657</v>
      </c>
      <c r="O3167" s="51">
        <v>0.5</v>
      </c>
      <c r="P3167" s="51">
        <v>0</v>
      </c>
      <c r="Q3167">
        <v>100</v>
      </c>
      <c r="R3167" s="49" t="s">
        <v>5888</v>
      </c>
      <c r="S3167" s="49" t="s">
        <v>8229</v>
      </c>
      <c r="T3167" t="s">
        <v>84</v>
      </c>
      <c r="U3167" t="s">
        <v>27</v>
      </c>
      <c r="V3167" t="s">
        <v>85</v>
      </c>
      <c r="W3167" t="str">
        <f t="shared" ca="1" si="147"/>
        <v/>
      </c>
      <c r="X3167" t="str">
        <f t="shared" si="148"/>
        <v/>
      </c>
      <c r="Y3167" t="str">
        <f t="shared" ca="1" si="149"/>
        <v/>
      </c>
    </row>
    <row r="3168" spans="1:25" x14ac:dyDescent="0.25">
      <c r="A3168">
        <v>1583</v>
      </c>
      <c r="B3168" t="s">
        <v>102</v>
      </c>
      <c r="C3168" t="s">
        <v>79</v>
      </c>
      <c r="D3168" t="s">
        <v>93</v>
      </c>
      <c r="E3168" t="s">
        <v>22</v>
      </c>
      <c r="F3168" t="s">
        <v>81</v>
      </c>
      <c r="G3168" t="s">
        <v>5889</v>
      </c>
      <c r="H3168" t="s">
        <v>35</v>
      </c>
      <c r="I3168" t="s">
        <v>2933</v>
      </c>
      <c r="J3168" s="49" t="s">
        <v>8230</v>
      </c>
      <c r="K3168" t="s">
        <v>82</v>
      </c>
      <c r="L3168" t="s">
        <v>83</v>
      </c>
      <c r="M3168" s="50">
        <v>42657</v>
      </c>
      <c r="N3168" s="50">
        <v>42657</v>
      </c>
      <c r="O3168" s="51">
        <v>0.5</v>
      </c>
      <c r="P3168" s="51">
        <v>0</v>
      </c>
      <c r="Q3168">
        <v>100</v>
      </c>
      <c r="R3168" s="49" t="s">
        <v>5890</v>
      </c>
      <c r="S3168" s="49" t="s">
        <v>8230</v>
      </c>
      <c r="T3168" t="s">
        <v>84</v>
      </c>
      <c r="U3168" t="s">
        <v>27</v>
      </c>
      <c r="V3168" t="s">
        <v>85</v>
      </c>
      <c r="W3168" t="str">
        <f t="shared" ca="1" si="147"/>
        <v/>
      </c>
      <c r="X3168" t="str">
        <f t="shared" si="148"/>
        <v/>
      </c>
      <c r="Y3168" t="str">
        <f t="shared" ca="1" si="149"/>
        <v/>
      </c>
    </row>
    <row r="3169" spans="1:25" x14ac:dyDescent="0.25">
      <c r="A3169">
        <v>1584</v>
      </c>
      <c r="B3169" t="s">
        <v>102</v>
      </c>
      <c r="C3169" t="s">
        <v>79</v>
      </c>
      <c r="D3169" t="s">
        <v>93</v>
      </c>
      <c r="E3169" t="s">
        <v>22</v>
      </c>
      <c r="F3169" t="s">
        <v>81</v>
      </c>
      <c r="G3169" t="s">
        <v>5891</v>
      </c>
      <c r="H3169" t="s">
        <v>35</v>
      </c>
      <c r="I3169" t="s">
        <v>2933</v>
      </c>
      <c r="J3169" s="49" t="s">
        <v>8231</v>
      </c>
      <c r="K3169" t="s">
        <v>82</v>
      </c>
      <c r="L3169" t="s">
        <v>83</v>
      </c>
      <c r="M3169" s="50">
        <v>42660</v>
      </c>
      <c r="N3169" s="50">
        <v>42660</v>
      </c>
      <c r="O3169" s="51">
        <v>0.5</v>
      </c>
      <c r="P3169" s="51">
        <v>0</v>
      </c>
      <c r="Q3169">
        <v>100</v>
      </c>
      <c r="R3169" s="49" t="s">
        <v>5892</v>
      </c>
      <c r="S3169" s="49" t="s">
        <v>8231</v>
      </c>
      <c r="T3169" t="s">
        <v>84</v>
      </c>
      <c r="U3169" t="s">
        <v>27</v>
      </c>
      <c r="V3169" t="s">
        <v>85</v>
      </c>
      <c r="W3169" t="str">
        <f t="shared" ca="1" si="147"/>
        <v/>
      </c>
      <c r="X3169" t="str">
        <f t="shared" si="148"/>
        <v/>
      </c>
      <c r="Y3169" t="str">
        <f t="shared" ca="1" si="149"/>
        <v/>
      </c>
    </row>
    <row r="3170" spans="1:25" x14ac:dyDescent="0.25">
      <c r="A3170">
        <v>1585</v>
      </c>
      <c r="B3170" t="s">
        <v>102</v>
      </c>
      <c r="C3170" t="s">
        <v>79</v>
      </c>
      <c r="D3170" t="s">
        <v>93</v>
      </c>
      <c r="E3170" t="s">
        <v>22</v>
      </c>
      <c r="F3170" t="s">
        <v>81</v>
      </c>
      <c r="G3170" t="s">
        <v>5893</v>
      </c>
      <c r="H3170" t="s">
        <v>35</v>
      </c>
      <c r="I3170" t="s">
        <v>2933</v>
      </c>
      <c r="J3170" s="49" t="s">
        <v>8232</v>
      </c>
      <c r="K3170" t="s">
        <v>82</v>
      </c>
      <c r="L3170" t="s">
        <v>83</v>
      </c>
      <c r="M3170" s="50">
        <v>42660</v>
      </c>
      <c r="N3170" s="50">
        <v>42660</v>
      </c>
      <c r="O3170" s="51">
        <v>0.5</v>
      </c>
      <c r="P3170" s="51">
        <v>0</v>
      </c>
      <c r="Q3170">
        <v>100</v>
      </c>
      <c r="R3170" s="49" t="s">
        <v>5894</v>
      </c>
      <c r="S3170" s="49" t="s">
        <v>8232</v>
      </c>
      <c r="T3170" t="s">
        <v>84</v>
      </c>
      <c r="U3170" t="s">
        <v>27</v>
      </c>
      <c r="V3170" t="s">
        <v>85</v>
      </c>
      <c r="W3170" t="str">
        <f t="shared" ca="1" si="147"/>
        <v/>
      </c>
      <c r="X3170" t="str">
        <f t="shared" si="148"/>
        <v/>
      </c>
      <c r="Y3170" t="str">
        <f t="shared" ca="1" si="149"/>
        <v/>
      </c>
    </row>
    <row r="3171" spans="1:25" x14ac:dyDescent="0.25">
      <c r="A3171">
        <v>1586</v>
      </c>
      <c r="B3171" t="s">
        <v>102</v>
      </c>
      <c r="C3171" t="s">
        <v>79</v>
      </c>
      <c r="D3171" t="s">
        <v>93</v>
      </c>
      <c r="E3171" t="s">
        <v>22</v>
      </c>
      <c r="F3171" t="s">
        <v>81</v>
      </c>
      <c r="G3171" t="s">
        <v>5895</v>
      </c>
      <c r="H3171" t="s">
        <v>35</v>
      </c>
      <c r="I3171" t="s">
        <v>2933</v>
      </c>
      <c r="J3171" s="49" t="s">
        <v>8233</v>
      </c>
      <c r="K3171" t="s">
        <v>82</v>
      </c>
      <c r="L3171" t="s">
        <v>83</v>
      </c>
      <c r="M3171" s="50">
        <v>42660</v>
      </c>
      <c r="N3171" s="50">
        <v>42660</v>
      </c>
      <c r="O3171" s="51">
        <v>0.5</v>
      </c>
      <c r="P3171" s="51">
        <v>0</v>
      </c>
      <c r="Q3171">
        <v>100</v>
      </c>
      <c r="R3171" s="49" t="s">
        <v>5896</v>
      </c>
      <c r="S3171" s="49" t="s">
        <v>8233</v>
      </c>
      <c r="T3171" t="s">
        <v>84</v>
      </c>
      <c r="U3171" t="s">
        <v>27</v>
      </c>
      <c r="V3171" t="s">
        <v>85</v>
      </c>
      <c r="W3171" t="str">
        <f t="shared" ca="1" si="147"/>
        <v/>
      </c>
      <c r="X3171" t="str">
        <f t="shared" si="148"/>
        <v/>
      </c>
      <c r="Y3171" t="str">
        <f t="shared" ca="1" si="149"/>
        <v/>
      </c>
    </row>
    <row r="3172" spans="1:25" x14ac:dyDescent="0.25">
      <c r="A3172">
        <v>1587</v>
      </c>
      <c r="B3172" t="s">
        <v>102</v>
      </c>
      <c r="C3172" t="s">
        <v>79</v>
      </c>
      <c r="D3172" t="s">
        <v>93</v>
      </c>
      <c r="E3172" t="s">
        <v>22</v>
      </c>
      <c r="F3172" t="s">
        <v>81</v>
      </c>
      <c r="G3172" t="s">
        <v>5897</v>
      </c>
      <c r="H3172" t="s">
        <v>35</v>
      </c>
      <c r="I3172" t="s">
        <v>2933</v>
      </c>
      <c r="J3172" s="49" t="s">
        <v>8234</v>
      </c>
      <c r="K3172" t="s">
        <v>82</v>
      </c>
      <c r="L3172" t="s">
        <v>83</v>
      </c>
      <c r="M3172" s="50">
        <v>42660</v>
      </c>
      <c r="N3172" s="50">
        <v>42660</v>
      </c>
      <c r="O3172" s="51">
        <v>0.5</v>
      </c>
      <c r="P3172" s="51">
        <v>0</v>
      </c>
      <c r="Q3172">
        <v>100</v>
      </c>
      <c r="R3172" s="49" t="s">
        <v>5898</v>
      </c>
      <c r="S3172" s="49" t="s">
        <v>8234</v>
      </c>
      <c r="T3172" t="s">
        <v>84</v>
      </c>
      <c r="U3172" t="s">
        <v>27</v>
      </c>
      <c r="V3172" t="s">
        <v>85</v>
      </c>
      <c r="W3172" t="str">
        <f t="shared" ca="1" si="147"/>
        <v/>
      </c>
      <c r="X3172" t="str">
        <f t="shared" si="148"/>
        <v/>
      </c>
      <c r="Y3172" t="str">
        <f t="shared" ca="1" si="149"/>
        <v/>
      </c>
    </row>
    <row r="3173" spans="1:25" x14ac:dyDescent="0.25">
      <c r="A3173">
        <v>1588</v>
      </c>
      <c r="B3173" t="s">
        <v>102</v>
      </c>
      <c r="C3173" t="s">
        <v>79</v>
      </c>
      <c r="D3173" t="s">
        <v>93</v>
      </c>
      <c r="E3173" t="s">
        <v>22</v>
      </c>
      <c r="F3173" t="s">
        <v>81</v>
      </c>
      <c r="G3173" t="s">
        <v>5899</v>
      </c>
      <c r="H3173" t="s">
        <v>35</v>
      </c>
      <c r="I3173" t="s">
        <v>2933</v>
      </c>
      <c r="J3173" s="49" t="s">
        <v>8235</v>
      </c>
      <c r="K3173" t="s">
        <v>82</v>
      </c>
      <c r="L3173" t="s">
        <v>83</v>
      </c>
      <c r="M3173" s="50">
        <v>42660</v>
      </c>
      <c r="N3173" s="50">
        <v>42660</v>
      </c>
      <c r="O3173" s="51">
        <v>0.5</v>
      </c>
      <c r="P3173" s="51">
        <v>0</v>
      </c>
      <c r="Q3173">
        <v>100</v>
      </c>
      <c r="R3173" s="49" t="s">
        <v>5900</v>
      </c>
      <c r="S3173" s="49" t="s">
        <v>8235</v>
      </c>
      <c r="T3173" t="s">
        <v>84</v>
      </c>
      <c r="U3173" t="s">
        <v>27</v>
      </c>
      <c r="V3173" t="s">
        <v>85</v>
      </c>
      <c r="W3173" t="str">
        <f t="shared" ca="1" si="147"/>
        <v/>
      </c>
      <c r="X3173" t="str">
        <f t="shared" si="148"/>
        <v/>
      </c>
      <c r="Y3173" t="str">
        <f t="shared" ca="1" si="149"/>
        <v/>
      </c>
    </row>
    <row r="3174" spans="1:25" x14ac:dyDescent="0.25">
      <c r="A3174">
        <v>1589</v>
      </c>
      <c r="B3174" t="s">
        <v>102</v>
      </c>
      <c r="C3174" t="s">
        <v>79</v>
      </c>
      <c r="D3174" t="s">
        <v>93</v>
      </c>
      <c r="E3174" t="s">
        <v>22</v>
      </c>
      <c r="F3174" t="s">
        <v>81</v>
      </c>
      <c r="G3174" t="s">
        <v>5901</v>
      </c>
      <c r="H3174" t="s">
        <v>35</v>
      </c>
      <c r="I3174" t="s">
        <v>2933</v>
      </c>
      <c r="J3174" s="49" t="s">
        <v>8236</v>
      </c>
      <c r="K3174" t="s">
        <v>82</v>
      </c>
      <c r="L3174" t="s">
        <v>83</v>
      </c>
      <c r="M3174" s="50">
        <v>42660</v>
      </c>
      <c r="N3174" s="50">
        <v>42660</v>
      </c>
      <c r="O3174" s="51">
        <v>0.5</v>
      </c>
      <c r="P3174" s="51">
        <v>0</v>
      </c>
      <c r="Q3174">
        <v>100</v>
      </c>
      <c r="R3174" s="49" t="s">
        <v>5902</v>
      </c>
      <c r="S3174" s="49" t="s">
        <v>8236</v>
      </c>
      <c r="T3174" t="s">
        <v>84</v>
      </c>
      <c r="U3174" t="s">
        <v>27</v>
      </c>
      <c r="V3174" t="s">
        <v>85</v>
      </c>
      <c r="W3174" t="str">
        <f t="shared" ca="1" si="147"/>
        <v/>
      </c>
      <c r="X3174" t="str">
        <f t="shared" si="148"/>
        <v/>
      </c>
      <c r="Y3174" t="str">
        <f t="shared" ca="1" si="149"/>
        <v/>
      </c>
    </row>
    <row r="3175" spans="1:25" x14ac:dyDescent="0.25">
      <c r="A3175">
        <v>1590</v>
      </c>
      <c r="B3175" t="s">
        <v>102</v>
      </c>
      <c r="C3175" t="s">
        <v>79</v>
      </c>
      <c r="D3175" t="s">
        <v>93</v>
      </c>
      <c r="E3175" t="s">
        <v>22</v>
      </c>
      <c r="F3175" t="s">
        <v>81</v>
      </c>
      <c r="G3175" t="s">
        <v>5903</v>
      </c>
      <c r="H3175" t="s">
        <v>35</v>
      </c>
      <c r="I3175" t="s">
        <v>2933</v>
      </c>
      <c r="J3175" s="49" t="s">
        <v>8237</v>
      </c>
      <c r="K3175" t="s">
        <v>82</v>
      </c>
      <c r="L3175" t="s">
        <v>83</v>
      </c>
      <c r="M3175" s="50">
        <v>42660</v>
      </c>
      <c r="N3175" s="50">
        <v>42660</v>
      </c>
      <c r="O3175" s="51">
        <v>0.5</v>
      </c>
      <c r="P3175" s="51">
        <v>0</v>
      </c>
      <c r="Q3175">
        <v>100</v>
      </c>
      <c r="R3175" s="49" t="s">
        <v>5904</v>
      </c>
      <c r="S3175" s="49" t="s">
        <v>8237</v>
      </c>
      <c r="T3175" t="s">
        <v>84</v>
      </c>
      <c r="U3175" t="s">
        <v>27</v>
      </c>
      <c r="V3175" t="s">
        <v>85</v>
      </c>
      <c r="W3175" t="str">
        <f t="shared" ca="1" si="147"/>
        <v/>
      </c>
      <c r="X3175" t="str">
        <f t="shared" si="148"/>
        <v/>
      </c>
      <c r="Y3175" t="str">
        <f t="shared" ca="1" si="149"/>
        <v/>
      </c>
    </row>
    <row r="3176" spans="1:25" x14ac:dyDescent="0.25">
      <c r="A3176">
        <v>1591</v>
      </c>
      <c r="B3176" t="s">
        <v>102</v>
      </c>
      <c r="C3176" t="s">
        <v>79</v>
      </c>
      <c r="D3176" t="s">
        <v>93</v>
      </c>
      <c r="E3176" t="s">
        <v>22</v>
      </c>
      <c r="F3176" t="s">
        <v>81</v>
      </c>
      <c r="G3176" t="s">
        <v>5905</v>
      </c>
      <c r="H3176" t="s">
        <v>35</v>
      </c>
      <c r="I3176" t="s">
        <v>2933</v>
      </c>
      <c r="J3176" s="49" t="s">
        <v>8238</v>
      </c>
      <c r="K3176" t="s">
        <v>82</v>
      </c>
      <c r="L3176" t="s">
        <v>83</v>
      </c>
      <c r="M3176" s="50">
        <v>42660</v>
      </c>
      <c r="N3176" s="50">
        <v>42660</v>
      </c>
      <c r="O3176" s="51">
        <v>0.5</v>
      </c>
      <c r="P3176" s="51">
        <v>0</v>
      </c>
      <c r="Q3176">
        <v>100</v>
      </c>
      <c r="R3176" s="49" t="s">
        <v>5906</v>
      </c>
      <c r="S3176" s="49" t="s">
        <v>8238</v>
      </c>
      <c r="T3176" t="s">
        <v>84</v>
      </c>
      <c r="U3176" t="s">
        <v>27</v>
      </c>
      <c r="V3176" t="s">
        <v>85</v>
      </c>
      <c r="W3176" t="str">
        <f t="shared" ca="1" si="147"/>
        <v/>
      </c>
      <c r="X3176" t="str">
        <f t="shared" si="148"/>
        <v/>
      </c>
      <c r="Y3176" t="str">
        <f t="shared" ca="1" si="149"/>
        <v/>
      </c>
    </row>
    <row r="3177" spans="1:25" x14ac:dyDescent="0.25">
      <c r="A3177">
        <v>1592</v>
      </c>
      <c r="B3177" t="s">
        <v>102</v>
      </c>
      <c r="C3177" t="s">
        <v>79</v>
      </c>
      <c r="D3177" t="s">
        <v>93</v>
      </c>
      <c r="E3177" t="s">
        <v>22</v>
      </c>
      <c r="F3177" t="s">
        <v>81</v>
      </c>
      <c r="G3177" t="s">
        <v>5907</v>
      </c>
      <c r="H3177" t="s">
        <v>35</v>
      </c>
      <c r="I3177" t="s">
        <v>2933</v>
      </c>
      <c r="J3177" s="49" t="s">
        <v>8239</v>
      </c>
      <c r="K3177" t="s">
        <v>82</v>
      </c>
      <c r="L3177" t="s">
        <v>83</v>
      </c>
      <c r="M3177" s="50">
        <v>42660</v>
      </c>
      <c r="N3177" s="50">
        <v>42660</v>
      </c>
      <c r="O3177" s="51">
        <v>0.5</v>
      </c>
      <c r="P3177" s="51">
        <v>0</v>
      </c>
      <c r="Q3177">
        <v>100</v>
      </c>
      <c r="R3177" s="49" t="s">
        <v>5908</v>
      </c>
      <c r="S3177" s="49" t="s">
        <v>8239</v>
      </c>
      <c r="T3177" t="s">
        <v>84</v>
      </c>
      <c r="U3177" t="s">
        <v>27</v>
      </c>
      <c r="V3177" t="s">
        <v>85</v>
      </c>
      <c r="W3177" t="str">
        <f t="shared" ca="1" si="147"/>
        <v/>
      </c>
      <c r="X3177" t="str">
        <f t="shared" si="148"/>
        <v/>
      </c>
      <c r="Y3177" t="str">
        <f t="shared" ca="1" si="149"/>
        <v/>
      </c>
    </row>
    <row r="3178" spans="1:25" x14ac:dyDescent="0.25">
      <c r="A3178">
        <v>1593</v>
      </c>
      <c r="B3178" t="s">
        <v>102</v>
      </c>
      <c r="C3178" t="s">
        <v>79</v>
      </c>
      <c r="D3178" t="s">
        <v>93</v>
      </c>
      <c r="E3178" t="s">
        <v>22</v>
      </c>
      <c r="F3178" t="s">
        <v>81</v>
      </c>
      <c r="G3178" t="s">
        <v>5909</v>
      </c>
      <c r="H3178" t="s">
        <v>35</v>
      </c>
      <c r="I3178" t="s">
        <v>2933</v>
      </c>
      <c r="J3178" s="49" t="s">
        <v>8240</v>
      </c>
      <c r="K3178" t="s">
        <v>82</v>
      </c>
      <c r="L3178" t="s">
        <v>83</v>
      </c>
      <c r="M3178" s="50">
        <v>42660</v>
      </c>
      <c r="N3178" s="50">
        <v>42660</v>
      </c>
      <c r="O3178" s="51">
        <v>0.5</v>
      </c>
      <c r="P3178" s="51">
        <v>0</v>
      </c>
      <c r="Q3178">
        <v>100</v>
      </c>
      <c r="R3178" s="49" t="s">
        <v>5910</v>
      </c>
      <c r="S3178" s="49" t="s">
        <v>8240</v>
      </c>
      <c r="T3178" t="s">
        <v>84</v>
      </c>
      <c r="U3178" t="s">
        <v>27</v>
      </c>
      <c r="V3178" t="s">
        <v>85</v>
      </c>
      <c r="W3178" t="str">
        <f t="shared" ca="1" si="147"/>
        <v/>
      </c>
      <c r="X3178" t="str">
        <f t="shared" si="148"/>
        <v/>
      </c>
      <c r="Y3178" t="str">
        <f t="shared" ca="1" si="149"/>
        <v/>
      </c>
    </row>
    <row r="3179" spans="1:25" x14ac:dyDescent="0.25">
      <c r="A3179">
        <v>1594</v>
      </c>
      <c r="B3179" t="s">
        <v>102</v>
      </c>
      <c r="C3179" t="s">
        <v>79</v>
      </c>
      <c r="D3179" t="s">
        <v>93</v>
      </c>
      <c r="E3179" t="s">
        <v>22</v>
      </c>
      <c r="F3179" t="s">
        <v>81</v>
      </c>
      <c r="G3179" t="s">
        <v>5911</v>
      </c>
      <c r="H3179" t="s">
        <v>35</v>
      </c>
      <c r="I3179" t="s">
        <v>2933</v>
      </c>
      <c r="J3179" s="49" t="s">
        <v>8241</v>
      </c>
      <c r="K3179" t="s">
        <v>82</v>
      </c>
      <c r="L3179" t="s">
        <v>83</v>
      </c>
      <c r="M3179" s="50">
        <v>42660</v>
      </c>
      <c r="N3179" s="50">
        <v>42660</v>
      </c>
      <c r="O3179" s="51">
        <v>0.5</v>
      </c>
      <c r="P3179" s="51">
        <v>0</v>
      </c>
      <c r="Q3179">
        <v>100</v>
      </c>
      <c r="R3179" s="49" t="s">
        <v>5912</v>
      </c>
      <c r="S3179" s="49" t="s">
        <v>8241</v>
      </c>
      <c r="T3179" t="s">
        <v>84</v>
      </c>
      <c r="U3179" t="s">
        <v>27</v>
      </c>
      <c r="V3179" t="s">
        <v>85</v>
      </c>
      <c r="W3179" t="str">
        <f t="shared" ca="1" si="147"/>
        <v/>
      </c>
      <c r="X3179" t="str">
        <f t="shared" si="148"/>
        <v/>
      </c>
      <c r="Y3179" t="str">
        <f t="shared" ca="1" si="149"/>
        <v/>
      </c>
    </row>
    <row r="3180" spans="1:25" x14ac:dyDescent="0.25">
      <c r="A3180">
        <v>1595</v>
      </c>
      <c r="B3180" t="s">
        <v>102</v>
      </c>
      <c r="C3180" t="s">
        <v>79</v>
      </c>
      <c r="D3180" t="s">
        <v>93</v>
      </c>
      <c r="E3180" t="s">
        <v>22</v>
      </c>
      <c r="F3180" t="s">
        <v>81</v>
      </c>
      <c r="G3180" t="s">
        <v>5913</v>
      </c>
      <c r="H3180" t="s">
        <v>35</v>
      </c>
      <c r="I3180" t="s">
        <v>2933</v>
      </c>
      <c r="J3180" s="49" t="s">
        <v>8242</v>
      </c>
      <c r="K3180" t="s">
        <v>82</v>
      </c>
      <c r="L3180" t="s">
        <v>83</v>
      </c>
      <c r="M3180" s="50">
        <v>42660</v>
      </c>
      <c r="N3180" s="50">
        <v>42660</v>
      </c>
      <c r="O3180" s="51">
        <v>0.5</v>
      </c>
      <c r="P3180" s="51">
        <v>0</v>
      </c>
      <c r="Q3180">
        <v>100</v>
      </c>
      <c r="R3180" s="49" t="s">
        <v>5914</v>
      </c>
      <c r="S3180" s="49" t="s">
        <v>8242</v>
      </c>
      <c r="T3180" t="s">
        <v>84</v>
      </c>
      <c r="U3180" t="s">
        <v>27</v>
      </c>
      <c r="V3180" t="s">
        <v>85</v>
      </c>
      <c r="W3180" t="str">
        <f t="shared" ca="1" si="147"/>
        <v/>
      </c>
      <c r="X3180" t="str">
        <f t="shared" si="148"/>
        <v/>
      </c>
      <c r="Y3180" t="str">
        <f t="shared" ca="1" si="149"/>
        <v/>
      </c>
    </row>
    <row r="3181" spans="1:25" x14ac:dyDescent="0.25">
      <c r="A3181">
        <v>1596</v>
      </c>
      <c r="B3181" t="s">
        <v>102</v>
      </c>
      <c r="C3181" t="s">
        <v>79</v>
      </c>
      <c r="D3181" t="s">
        <v>93</v>
      </c>
      <c r="E3181" t="s">
        <v>22</v>
      </c>
      <c r="F3181" t="s">
        <v>81</v>
      </c>
      <c r="G3181" t="s">
        <v>5915</v>
      </c>
      <c r="H3181" t="s">
        <v>35</v>
      </c>
      <c r="I3181" t="s">
        <v>2933</v>
      </c>
      <c r="J3181" s="49" t="s">
        <v>8243</v>
      </c>
      <c r="K3181" t="s">
        <v>82</v>
      </c>
      <c r="L3181" t="s">
        <v>83</v>
      </c>
      <c r="M3181" s="50">
        <v>42660</v>
      </c>
      <c r="N3181" s="50">
        <v>42660</v>
      </c>
      <c r="O3181" s="51">
        <v>0.5</v>
      </c>
      <c r="P3181" s="51">
        <v>0</v>
      </c>
      <c r="Q3181">
        <v>100</v>
      </c>
      <c r="R3181" s="49" t="s">
        <v>5916</v>
      </c>
      <c r="S3181" s="49" t="s">
        <v>8243</v>
      </c>
      <c r="T3181" t="s">
        <v>84</v>
      </c>
      <c r="U3181" t="s">
        <v>27</v>
      </c>
      <c r="V3181" t="s">
        <v>85</v>
      </c>
      <c r="W3181" t="str">
        <f t="shared" ca="1" si="147"/>
        <v/>
      </c>
      <c r="X3181" t="str">
        <f t="shared" si="148"/>
        <v/>
      </c>
      <c r="Y3181" t="str">
        <f t="shared" ca="1" si="149"/>
        <v/>
      </c>
    </row>
    <row r="3182" spans="1:25" x14ac:dyDescent="0.25">
      <c r="A3182">
        <v>1597</v>
      </c>
      <c r="B3182" t="s">
        <v>102</v>
      </c>
      <c r="C3182" t="s">
        <v>79</v>
      </c>
      <c r="D3182" t="s">
        <v>93</v>
      </c>
      <c r="E3182" t="s">
        <v>22</v>
      </c>
      <c r="F3182" t="s">
        <v>81</v>
      </c>
      <c r="G3182" t="s">
        <v>5917</v>
      </c>
      <c r="H3182" t="s">
        <v>35</v>
      </c>
      <c r="I3182" t="s">
        <v>2933</v>
      </c>
      <c r="J3182" s="49" t="s">
        <v>8244</v>
      </c>
      <c r="K3182" t="s">
        <v>82</v>
      </c>
      <c r="L3182" t="s">
        <v>83</v>
      </c>
      <c r="M3182" s="50">
        <v>42660</v>
      </c>
      <c r="N3182" s="50">
        <v>42660</v>
      </c>
      <c r="O3182" s="51">
        <v>0.5</v>
      </c>
      <c r="P3182" s="51">
        <v>0</v>
      </c>
      <c r="Q3182">
        <v>100</v>
      </c>
      <c r="R3182" s="49" t="s">
        <v>5918</v>
      </c>
      <c r="S3182" s="49" t="s">
        <v>8244</v>
      </c>
      <c r="T3182" t="s">
        <v>84</v>
      </c>
      <c r="U3182" t="s">
        <v>27</v>
      </c>
      <c r="V3182" t="s">
        <v>85</v>
      </c>
      <c r="W3182" t="str">
        <f t="shared" ca="1" si="147"/>
        <v/>
      </c>
      <c r="X3182" t="str">
        <f t="shared" si="148"/>
        <v/>
      </c>
      <c r="Y3182" t="str">
        <f t="shared" ca="1" si="149"/>
        <v/>
      </c>
    </row>
    <row r="3183" spans="1:25" x14ac:dyDescent="0.25">
      <c r="A3183">
        <v>1598</v>
      </c>
      <c r="B3183" t="s">
        <v>102</v>
      </c>
      <c r="C3183" t="s">
        <v>79</v>
      </c>
      <c r="D3183" t="s">
        <v>93</v>
      </c>
      <c r="E3183" t="s">
        <v>22</v>
      </c>
      <c r="F3183" t="s">
        <v>81</v>
      </c>
      <c r="G3183" t="s">
        <v>5919</v>
      </c>
      <c r="H3183" t="s">
        <v>35</v>
      </c>
      <c r="I3183" t="s">
        <v>2933</v>
      </c>
      <c r="J3183" s="49" t="s">
        <v>8245</v>
      </c>
      <c r="K3183" t="s">
        <v>82</v>
      </c>
      <c r="L3183" t="s">
        <v>83</v>
      </c>
      <c r="M3183" s="50">
        <v>42660</v>
      </c>
      <c r="N3183" s="50">
        <v>42660</v>
      </c>
      <c r="O3183" s="51">
        <v>0.5</v>
      </c>
      <c r="P3183" s="51">
        <v>0</v>
      </c>
      <c r="Q3183">
        <v>100</v>
      </c>
      <c r="R3183" s="49" t="s">
        <v>5920</v>
      </c>
      <c r="S3183" s="49" t="s">
        <v>8245</v>
      </c>
      <c r="T3183" t="s">
        <v>84</v>
      </c>
      <c r="U3183" t="s">
        <v>27</v>
      </c>
      <c r="V3183" t="s">
        <v>85</v>
      </c>
      <c r="W3183" t="str">
        <f t="shared" ca="1" si="147"/>
        <v/>
      </c>
      <c r="X3183" t="str">
        <f t="shared" si="148"/>
        <v/>
      </c>
      <c r="Y3183" t="str">
        <f t="shared" ca="1" si="149"/>
        <v/>
      </c>
    </row>
    <row r="3184" spans="1:25" x14ac:dyDescent="0.25">
      <c r="A3184">
        <v>1599</v>
      </c>
      <c r="B3184" t="s">
        <v>102</v>
      </c>
      <c r="C3184" t="s">
        <v>79</v>
      </c>
      <c r="D3184" t="s">
        <v>93</v>
      </c>
      <c r="E3184" t="s">
        <v>22</v>
      </c>
      <c r="F3184" t="s">
        <v>81</v>
      </c>
      <c r="G3184" t="s">
        <v>5921</v>
      </c>
      <c r="H3184" t="s">
        <v>35</v>
      </c>
      <c r="I3184" t="s">
        <v>2933</v>
      </c>
      <c r="J3184" s="49" t="s">
        <v>8246</v>
      </c>
      <c r="K3184" t="s">
        <v>82</v>
      </c>
      <c r="L3184" t="s">
        <v>83</v>
      </c>
      <c r="M3184" s="50">
        <v>42660</v>
      </c>
      <c r="N3184" s="50">
        <v>42660</v>
      </c>
      <c r="O3184" s="51">
        <v>0.5</v>
      </c>
      <c r="P3184" s="51">
        <v>0</v>
      </c>
      <c r="Q3184">
        <v>100</v>
      </c>
      <c r="R3184" s="49" t="s">
        <v>5922</v>
      </c>
      <c r="S3184" s="49" t="s">
        <v>8246</v>
      </c>
      <c r="T3184" t="s">
        <v>84</v>
      </c>
      <c r="U3184" t="s">
        <v>27</v>
      </c>
      <c r="V3184" t="s">
        <v>85</v>
      </c>
      <c r="W3184" t="str">
        <f t="shared" ca="1" si="147"/>
        <v/>
      </c>
      <c r="X3184" t="str">
        <f t="shared" si="148"/>
        <v/>
      </c>
      <c r="Y3184" t="str">
        <f t="shared" ca="1" si="149"/>
        <v/>
      </c>
    </row>
    <row r="3185" spans="1:25" x14ac:dyDescent="0.25">
      <c r="A3185">
        <v>1600</v>
      </c>
      <c r="B3185" t="s">
        <v>102</v>
      </c>
      <c r="C3185" t="s">
        <v>79</v>
      </c>
      <c r="D3185" t="s">
        <v>93</v>
      </c>
      <c r="E3185" t="s">
        <v>22</v>
      </c>
      <c r="F3185" t="s">
        <v>81</v>
      </c>
      <c r="G3185" t="s">
        <v>5923</v>
      </c>
      <c r="H3185" t="s">
        <v>35</v>
      </c>
      <c r="I3185" t="s">
        <v>2933</v>
      </c>
      <c r="J3185" s="49" t="s">
        <v>8247</v>
      </c>
      <c r="K3185" t="s">
        <v>82</v>
      </c>
      <c r="L3185" t="s">
        <v>83</v>
      </c>
      <c r="M3185" s="50">
        <v>42661</v>
      </c>
      <c r="N3185" s="50">
        <v>42661</v>
      </c>
      <c r="O3185" s="51">
        <v>0.5</v>
      </c>
      <c r="P3185" s="51">
        <v>0</v>
      </c>
      <c r="Q3185">
        <v>100</v>
      </c>
      <c r="R3185" s="49" t="s">
        <v>5924</v>
      </c>
      <c r="S3185" s="49" t="s">
        <v>8247</v>
      </c>
      <c r="T3185" t="s">
        <v>84</v>
      </c>
      <c r="U3185" t="s">
        <v>27</v>
      </c>
      <c r="V3185" t="s">
        <v>85</v>
      </c>
      <c r="W3185" t="str">
        <f t="shared" ca="1" si="147"/>
        <v/>
      </c>
      <c r="X3185" t="str">
        <f t="shared" si="148"/>
        <v/>
      </c>
      <c r="Y3185" t="str">
        <f t="shared" ca="1" si="149"/>
        <v/>
      </c>
    </row>
    <row r="3186" spans="1:25" x14ac:dyDescent="0.25">
      <c r="A3186">
        <v>1601</v>
      </c>
      <c r="B3186" t="s">
        <v>102</v>
      </c>
      <c r="C3186" t="s">
        <v>79</v>
      </c>
      <c r="D3186" t="s">
        <v>93</v>
      </c>
      <c r="E3186" t="s">
        <v>22</v>
      </c>
      <c r="F3186" t="s">
        <v>81</v>
      </c>
      <c r="G3186" t="s">
        <v>5925</v>
      </c>
      <c r="H3186" t="s">
        <v>35</v>
      </c>
      <c r="I3186" t="s">
        <v>2933</v>
      </c>
      <c r="J3186" s="49" t="s">
        <v>8248</v>
      </c>
      <c r="K3186" t="s">
        <v>82</v>
      </c>
      <c r="L3186" t="s">
        <v>83</v>
      </c>
      <c r="M3186" s="50">
        <v>42661</v>
      </c>
      <c r="N3186" s="50">
        <v>42661</v>
      </c>
      <c r="O3186" s="51">
        <v>0.5</v>
      </c>
      <c r="P3186" s="51">
        <v>0</v>
      </c>
      <c r="Q3186">
        <v>100</v>
      </c>
      <c r="R3186" s="49" t="s">
        <v>5926</v>
      </c>
      <c r="S3186" s="49" t="s">
        <v>8248</v>
      </c>
      <c r="T3186" t="s">
        <v>84</v>
      </c>
      <c r="U3186" t="s">
        <v>27</v>
      </c>
      <c r="V3186" t="s">
        <v>85</v>
      </c>
      <c r="W3186" t="str">
        <f t="shared" ca="1" si="147"/>
        <v/>
      </c>
      <c r="X3186" t="str">
        <f t="shared" si="148"/>
        <v/>
      </c>
      <c r="Y3186" t="str">
        <f t="shared" ca="1" si="149"/>
        <v/>
      </c>
    </row>
    <row r="3187" spans="1:25" x14ac:dyDescent="0.25">
      <c r="A3187">
        <v>1603</v>
      </c>
      <c r="B3187" t="s">
        <v>102</v>
      </c>
      <c r="C3187" t="s">
        <v>79</v>
      </c>
      <c r="D3187" t="s">
        <v>93</v>
      </c>
      <c r="E3187" t="s">
        <v>22</v>
      </c>
      <c r="F3187" t="s">
        <v>81</v>
      </c>
      <c r="G3187" t="s">
        <v>5927</v>
      </c>
      <c r="H3187" t="s">
        <v>35</v>
      </c>
      <c r="I3187" t="s">
        <v>2933</v>
      </c>
      <c r="J3187" s="49" t="s">
        <v>8249</v>
      </c>
      <c r="K3187" t="s">
        <v>82</v>
      </c>
      <c r="L3187" t="s">
        <v>83</v>
      </c>
      <c r="M3187" s="50">
        <v>42661</v>
      </c>
      <c r="N3187" s="50">
        <v>42661</v>
      </c>
      <c r="O3187" s="51">
        <v>0.5</v>
      </c>
      <c r="P3187" s="51">
        <v>0</v>
      </c>
      <c r="Q3187">
        <v>100</v>
      </c>
      <c r="R3187" s="49" t="s">
        <v>5928</v>
      </c>
      <c r="S3187" s="49" t="s">
        <v>8249</v>
      </c>
      <c r="T3187" t="s">
        <v>84</v>
      </c>
      <c r="U3187" t="s">
        <v>27</v>
      </c>
      <c r="V3187" t="s">
        <v>85</v>
      </c>
      <c r="W3187" t="str">
        <f t="shared" ca="1" si="147"/>
        <v/>
      </c>
      <c r="X3187" t="str">
        <f t="shared" si="148"/>
        <v/>
      </c>
      <c r="Y3187" t="str">
        <f t="shared" ca="1" si="149"/>
        <v/>
      </c>
    </row>
    <row r="3188" spans="1:25" x14ac:dyDescent="0.25">
      <c r="A3188">
        <v>1604</v>
      </c>
      <c r="B3188" t="s">
        <v>102</v>
      </c>
      <c r="C3188" t="s">
        <v>79</v>
      </c>
      <c r="D3188" t="s">
        <v>93</v>
      </c>
      <c r="E3188" t="s">
        <v>22</v>
      </c>
      <c r="F3188" t="s">
        <v>81</v>
      </c>
      <c r="G3188" t="s">
        <v>5929</v>
      </c>
      <c r="H3188" t="s">
        <v>35</v>
      </c>
      <c r="I3188" t="s">
        <v>2933</v>
      </c>
      <c r="J3188" s="49" t="s">
        <v>8250</v>
      </c>
      <c r="K3188" t="s">
        <v>82</v>
      </c>
      <c r="L3188" t="s">
        <v>83</v>
      </c>
      <c r="M3188" s="50">
        <v>42661</v>
      </c>
      <c r="N3188" s="50">
        <v>42661</v>
      </c>
      <c r="O3188" s="51">
        <v>0.5</v>
      </c>
      <c r="P3188" s="51">
        <v>0</v>
      </c>
      <c r="Q3188">
        <v>100</v>
      </c>
      <c r="R3188" s="49" t="s">
        <v>5930</v>
      </c>
      <c r="S3188" s="49" t="s">
        <v>8250</v>
      </c>
      <c r="T3188" t="s">
        <v>84</v>
      </c>
      <c r="U3188" t="s">
        <v>27</v>
      </c>
      <c r="V3188" t="s">
        <v>85</v>
      </c>
      <c r="W3188" t="str">
        <f t="shared" ca="1" si="147"/>
        <v/>
      </c>
      <c r="X3188" t="str">
        <f t="shared" si="148"/>
        <v/>
      </c>
      <c r="Y3188" t="str">
        <f t="shared" ca="1" si="149"/>
        <v/>
      </c>
    </row>
    <row r="3189" spans="1:25" x14ac:dyDescent="0.25">
      <c r="A3189">
        <v>1605</v>
      </c>
      <c r="B3189" t="s">
        <v>102</v>
      </c>
      <c r="C3189" t="s">
        <v>79</v>
      </c>
      <c r="D3189" t="s">
        <v>93</v>
      </c>
      <c r="E3189" t="s">
        <v>22</v>
      </c>
      <c r="F3189" t="s">
        <v>81</v>
      </c>
      <c r="G3189" t="s">
        <v>5931</v>
      </c>
      <c r="H3189" t="s">
        <v>35</v>
      </c>
      <c r="I3189" t="s">
        <v>2933</v>
      </c>
      <c r="J3189" s="49" t="s">
        <v>8251</v>
      </c>
      <c r="K3189" t="s">
        <v>82</v>
      </c>
      <c r="L3189" t="s">
        <v>83</v>
      </c>
      <c r="M3189" s="50">
        <v>42661</v>
      </c>
      <c r="N3189" s="50">
        <v>42661</v>
      </c>
      <c r="O3189" s="51">
        <v>0.5</v>
      </c>
      <c r="P3189" s="51">
        <v>0</v>
      </c>
      <c r="Q3189">
        <v>100</v>
      </c>
      <c r="R3189" s="49" t="s">
        <v>5932</v>
      </c>
      <c r="S3189" s="49" t="s">
        <v>8251</v>
      </c>
      <c r="T3189" t="s">
        <v>84</v>
      </c>
      <c r="U3189" t="s">
        <v>27</v>
      </c>
      <c r="V3189" t="s">
        <v>85</v>
      </c>
      <c r="W3189" t="str">
        <f t="shared" ca="1" si="147"/>
        <v/>
      </c>
      <c r="X3189" t="str">
        <f t="shared" si="148"/>
        <v/>
      </c>
      <c r="Y3189" t="str">
        <f t="shared" ca="1" si="149"/>
        <v/>
      </c>
    </row>
    <row r="3190" spans="1:25" x14ac:dyDescent="0.25">
      <c r="A3190">
        <v>1606</v>
      </c>
      <c r="B3190" t="s">
        <v>102</v>
      </c>
      <c r="C3190" t="s">
        <v>79</v>
      </c>
      <c r="D3190" t="s">
        <v>93</v>
      </c>
      <c r="E3190" t="s">
        <v>22</v>
      </c>
      <c r="F3190" t="s">
        <v>81</v>
      </c>
      <c r="G3190" t="s">
        <v>5933</v>
      </c>
      <c r="H3190" t="s">
        <v>35</v>
      </c>
      <c r="I3190" t="s">
        <v>2933</v>
      </c>
      <c r="J3190" s="49" t="s">
        <v>8252</v>
      </c>
      <c r="K3190" t="s">
        <v>82</v>
      </c>
      <c r="L3190" t="s">
        <v>83</v>
      </c>
      <c r="M3190" s="50">
        <v>42661</v>
      </c>
      <c r="N3190" s="50">
        <v>42661</v>
      </c>
      <c r="O3190" s="51">
        <v>0.5</v>
      </c>
      <c r="P3190" s="51">
        <v>0</v>
      </c>
      <c r="Q3190">
        <v>100</v>
      </c>
      <c r="R3190" s="49" t="s">
        <v>5934</v>
      </c>
      <c r="S3190" s="49" t="s">
        <v>8252</v>
      </c>
      <c r="T3190" t="s">
        <v>84</v>
      </c>
      <c r="U3190" t="s">
        <v>27</v>
      </c>
      <c r="V3190" t="s">
        <v>85</v>
      </c>
      <c r="W3190" t="str">
        <f t="shared" ca="1" si="147"/>
        <v/>
      </c>
      <c r="X3190" t="str">
        <f t="shared" si="148"/>
        <v/>
      </c>
      <c r="Y3190" t="str">
        <f t="shared" ca="1" si="149"/>
        <v/>
      </c>
    </row>
    <row r="3191" spans="1:25" x14ac:dyDescent="0.25">
      <c r="A3191">
        <v>1607</v>
      </c>
      <c r="B3191" t="s">
        <v>102</v>
      </c>
      <c r="C3191" t="s">
        <v>79</v>
      </c>
      <c r="D3191" t="s">
        <v>93</v>
      </c>
      <c r="E3191" t="s">
        <v>22</v>
      </c>
      <c r="F3191" t="s">
        <v>81</v>
      </c>
      <c r="G3191" t="s">
        <v>5935</v>
      </c>
      <c r="H3191" t="s">
        <v>35</v>
      </c>
      <c r="I3191" t="s">
        <v>2933</v>
      </c>
      <c r="J3191" s="49" t="s">
        <v>8253</v>
      </c>
      <c r="K3191" t="s">
        <v>82</v>
      </c>
      <c r="L3191" t="s">
        <v>83</v>
      </c>
      <c r="M3191" s="50">
        <v>42661</v>
      </c>
      <c r="N3191" s="50">
        <v>42661</v>
      </c>
      <c r="O3191" s="51">
        <v>0.5</v>
      </c>
      <c r="P3191" s="51">
        <v>0</v>
      </c>
      <c r="Q3191">
        <v>100</v>
      </c>
      <c r="R3191" s="49" t="s">
        <v>5936</v>
      </c>
      <c r="S3191" s="49" t="s">
        <v>8253</v>
      </c>
      <c r="T3191" t="s">
        <v>84</v>
      </c>
      <c r="U3191" t="s">
        <v>27</v>
      </c>
      <c r="V3191" t="s">
        <v>85</v>
      </c>
      <c r="W3191" t="str">
        <f t="shared" ca="1" si="147"/>
        <v/>
      </c>
      <c r="X3191" t="str">
        <f t="shared" si="148"/>
        <v/>
      </c>
      <c r="Y3191" t="str">
        <f t="shared" ca="1" si="149"/>
        <v/>
      </c>
    </row>
    <row r="3192" spans="1:25" x14ac:dyDescent="0.25">
      <c r="A3192">
        <v>1608</v>
      </c>
      <c r="B3192" t="s">
        <v>102</v>
      </c>
      <c r="C3192" t="s">
        <v>79</v>
      </c>
      <c r="D3192" t="s">
        <v>93</v>
      </c>
      <c r="E3192" t="s">
        <v>22</v>
      </c>
      <c r="F3192" t="s">
        <v>81</v>
      </c>
      <c r="G3192" t="s">
        <v>5937</v>
      </c>
      <c r="H3192" t="s">
        <v>35</v>
      </c>
      <c r="I3192" t="s">
        <v>2933</v>
      </c>
      <c r="J3192" s="49" t="s">
        <v>8254</v>
      </c>
      <c r="K3192" t="s">
        <v>82</v>
      </c>
      <c r="L3192" t="s">
        <v>83</v>
      </c>
      <c r="M3192" s="50">
        <v>42661</v>
      </c>
      <c r="N3192" s="50">
        <v>42661</v>
      </c>
      <c r="O3192" s="51">
        <v>0.5</v>
      </c>
      <c r="P3192" s="51">
        <v>0</v>
      </c>
      <c r="Q3192">
        <v>100</v>
      </c>
      <c r="R3192" s="49" t="s">
        <v>5938</v>
      </c>
      <c r="S3192" s="49" t="s">
        <v>8254</v>
      </c>
      <c r="T3192" t="s">
        <v>84</v>
      </c>
      <c r="U3192" t="s">
        <v>27</v>
      </c>
      <c r="V3192" t="s">
        <v>85</v>
      </c>
      <c r="W3192" t="str">
        <f t="shared" ca="1" si="147"/>
        <v/>
      </c>
      <c r="X3192" t="str">
        <f t="shared" si="148"/>
        <v/>
      </c>
      <c r="Y3192" t="str">
        <f t="shared" ca="1" si="149"/>
        <v/>
      </c>
    </row>
    <row r="3193" spans="1:25" x14ac:dyDescent="0.25">
      <c r="A3193">
        <v>1609</v>
      </c>
      <c r="B3193" t="s">
        <v>102</v>
      </c>
      <c r="C3193" t="s">
        <v>79</v>
      </c>
      <c r="D3193" t="s">
        <v>93</v>
      </c>
      <c r="E3193" t="s">
        <v>22</v>
      </c>
      <c r="F3193" t="s">
        <v>81</v>
      </c>
      <c r="G3193" t="s">
        <v>5939</v>
      </c>
      <c r="H3193" t="s">
        <v>35</v>
      </c>
      <c r="I3193" t="s">
        <v>2933</v>
      </c>
      <c r="J3193" s="49" t="s">
        <v>8255</v>
      </c>
      <c r="K3193" t="s">
        <v>82</v>
      </c>
      <c r="L3193" t="s">
        <v>83</v>
      </c>
      <c r="M3193" s="50">
        <v>42661</v>
      </c>
      <c r="N3193" s="50">
        <v>42661</v>
      </c>
      <c r="O3193" s="51">
        <v>0.5</v>
      </c>
      <c r="P3193" s="51">
        <v>0</v>
      </c>
      <c r="Q3193">
        <v>100</v>
      </c>
      <c r="R3193" s="49" t="s">
        <v>5940</v>
      </c>
      <c r="S3193" s="49" t="s">
        <v>8255</v>
      </c>
      <c r="T3193" t="s">
        <v>84</v>
      </c>
      <c r="U3193" t="s">
        <v>27</v>
      </c>
      <c r="V3193" t="s">
        <v>85</v>
      </c>
      <c r="W3193" t="str">
        <f t="shared" ca="1" si="147"/>
        <v/>
      </c>
      <c r="X3193" t="str">
        <f t="shared" si="148"/>
        <v/>
      </c>
      <c r="Y3193" t="str">
        <f t="shared" ca="1" si="149"/>
        <v/>
      </c>
    </row>
    <row r="3194" spans="1:25" x14ac:dyDescent="0.25">
      <c r="A3194">
        <v>1610</v>
      </c>
      <c r="B3194" t="s">
        <v>102</v>
      </c>
      <c r="C3194" t="s">
        <v>79</v>
      </c>
      <c r="D3194" t="s">
        <v>93</v>
      </c>
      <c r="E3194" t="s">
        <v>22</v>
      </c>
      <c r="F3194" t="s">
        <v>81</v>
      </c>
      <c r="G3194" t="s">
        <v>5941</v>
      </c>
      <c r="H3194" t="s">
        <v>35</v>
      </c>
      <c r="I3194" t="s">
        <v>2933</v>
      </c>
      <c r="J3194" s="49" t="s">
        <v>8256</v>
      </c>
      <c r="K3194" t="s">
        <v>82</v>
      </c>
      <c r="L3194" t="s">
        <v>83</v>
      </c>
      <c r="M3194" s="50">
        <v>42661</v>
      </c>
      <c r="N3194" s="50">
        <v>42661</v>
      </c>
      <c r="O3194" s="51">
        <v>0.5</v>
      </c>
      <c r="P3194" s="51">
        <v>0</v>
      </c>
      <c r="Q3194">
        <v>100</v>
      </c>
      <c r="R3194" s="49" t="s">
        <v>5942</v>
      </c>
      <c r="S3194" s="49" t="s">
        <v>8256</v>
      </c>
      <c r="T3194" t="s">
        <v>84</v>
      </c>
      <c r="U3194" t="s">
        <v>27</v>
      </c>
      <c r="V3194" t="s">
        <v>85</v>
      </c>
      <c r="W3194" t="str">
        <f t="shared" ca="1" si="147"/>
        <v/>
      </c>
      <c r="X3194" t="str">
        <f t="shared" si="148"/>
        <v/>
      </c>
      <c r="Y3194" t="str">
        <f t="shared" ca="1" si="149"/>
        <v/>
      </c>
    </row>
    <row r="3195" spans="1:25" x14ac:dyDescent="0.25">
      <c r="A3195">
        <v>1611</v>
      </c>
      <c r="B3195" t="s">
        <v>102</v>
      </c>
      <c r="C3195" t="s">
        <v>79</v>
      </c>
      <c r="D3195" t="s">
        <v>93</v>
      </c>
      <c r="E3195" t="s">
        <v>22</v>
      </c>
      <c r="F3195" t="s">
        <v>81</v>
      </c>
      <c r="G3195" t="s">
        <v>5943</v>
      </c>
      <c r="H3195" t="s">
        <v>35</v>
      </c>
      <c r="I3195" t="s">
        <v>2933</v>
      </c>
      <c r="J3195" s="49" t="s">
        <v>8257</v>
      </c>
      <c r="K3195" t="s">
        <v>82</v>
      </c>
      <c r="L3195" t="s">
        <v>83</v>
      </c>
      <c r="M3195" s="50">
        <v>42661</v>
      </c>
      <c r="N3195" s="50">
        <v>42661</v>
      </c>
      <c r="O3195" s="51">
        <v>0.5</v>
      </c>
      <c r="P3195" s="51">
        <v>0</v>
      </c>
      <c r="Q3195">
        <v>100</v>
      </c>
      <c r="R3195" s="49" t="s">
        <v>5944</v>
      </c>
      <c r="S3195" s="49" t="s">
        <v>8257</v>
      </c>
      <c r="T3195" t="s">
        <v>84</v>
      </c>
      <c r="U3195" t="s">
        <v>27</v>
      </c>
      <c r="V3195" t="s">
        <v>85</v>
      </c>
      <c r="W3195" t="str">
        <f t="shared" ca="1" si="147"/>
        <v/>
      </c>
      <c r="X3195" t="str">
        <f t="shared" si="148"/>
        <v/>
      </c>
      <c r="Y3195" t="str">
        <f t="shared" ca="1" si="149"/>
        <v/>
      </c>
    </row>
    <row r="3196" spans="1:25" x14ac:dyDescent="0.25">
      <c r="A3196">
        <v>1612</v>
      </c>
      <c r="B3196" t="s">
        <v>102</v>
      </c>
      <c r="C3196" t="s">
        <v>79</v>
      </c>
      <c r="D3196" t="s">
        <v>93</v>
      </c>
      <c r="E3196" t="s">
        <v>22</v>
      </c>
      <c r="F3196" t="s">
        <v>81</v>
      </c>
      <c r="G3196" t="s">
        <v>5945</v>
      </c>
      <c r="H3196" t="s">
        <v>35</v>
      </c>
      <c r="I3196" t="s">
        <v>2933</v>
      </c>
      <c r="J3196" s="49" t="s">
        <v>8258</v>
      </c>
      <c r="K3196" t="s">
        <v>82</v>
      </c>
      <c r="L3196" t="s">
        <v>83</v>
      </c>
      <c r="M3196" s="50">
        <v>42661</v>
      </c>
      <c r="N3196" s="50">
        <v>42661</v>
      </c>
      <c r="O3196" s="51">
        <v>0.5</v>
      </c>
      <c r="P3196" s="51">
        <v>0</v>
      </c>
      <c r="Q3196">
        <v>100</v>
      </c>
      <c r="R3196" s="49" t="s">
        <v>5946</v>
      </c>
      <c r="S3196" s="49" t="s">
        <v>8258</v>
      </c>
      <c r="T3196" t="s">
        <v>84</v>
      </c>
      <c r="U3196" t="s">
        <v>27</v>
      </c>
      <c r="V3196" t="s">
        <v>85</v>
      </c>
      <c r="W3196" t="str">
        <f t="shared" ca="1" si="147"/>
        <v/>
      </c>
      <c r="X3196" t="str">
        <f t="shared" si="148"/>
        <v/>
      </c>
      <c r="Y3196" t="str">
        <f t="shared" ca="1" si="149"/>
        <v/>
      </c>
    </row>
    <row r="3197" spans="1:25" x14ac:dyDescent="0.25">
      <c r="A3197">
        <v>1613</v>
      </c>
      <c r="B3197" t="s">
        <v>102</v>
      </c>
      <c r="C3197" t="s">
        <v>79</v>
      </c>
      <c r="D3197" t="s">
        <v>93</v>
      </c>
      <c r="E3197" t="s">
        <v>22</v>
      </c>
      <c r="F3197" t="s">
        <v>81</v>
      </c>
      <c r="G3197" t="s">
        <v>5947</v>
      </c>
      <c r="H3197" t="s">
        <v>35</v>
      </c>
      <c r="I3197" t="s">
        <v>2933</v>
      </c>
      <c r="J3197" s="49" t="s">
        <v>8259</v>
      </c>
      <c r="K3197" t="s">
        <v>82</v>
      </c>
      <c r="L3197" t="s">
        <v>83</v>
      </c>
      <c r="M3197" s="50">
        <v>42661</v>
      </c>
      <c r="N3197" s="50">
        <v>42661</v>
      </c>
      <c r="O3197" s="51">
        <v>0.5</v>
      </c>
      <c r="P3197" s="51">
        <v>0</v>
      </c>
      <c r="Q3197">
        <v>100</v>
      </c>
      <c r="R3197" s="49" t="s">
        <v>5948</v>
      </c>
      <c r="S3197" s="49" t="s">
        <v>8259</v>
      </c>
      <c r="T3197" t="s">
        <v>84</v>
      </c>
      <c r="U3197" t="s">
        <v>27</v>
      </c>
      <c r="V3197" t="s">
        <v>85</v>
      </c>
      <c r="W3197" t="str">
        <f t="shared" ca="1" si="147"/>
        <v/>
      </c>
      <c r="X3197" t="str">
        <f t="shared" si="148"/>
        <v/>
      </c>
      <c r="Y3197" t="str">
        <f t="shared" ca="1" si="149"/>
        <v/>
      </c>
    </row>
    <row r="3198" spans="1:25" x14ac:dyDescent="0.25">
      <c r="A3198">
        <v>1614</v>
      </c>
      <c r="B3198" t="s">
        <v>102</v>
      </c>
      <c r="C3198" t="s">
        <v>79</v>
      </c>
      <c r="D3198" t="s">
        <v>93</v>
      </c>
      <c r="E3198" t="s">
        <v>22</v>
      </c>
      <c r="F3198" t="s">
        <v>81</v>
      </c>
      <c r="G3198" t="s">
        <v>5949</v>
      </c>
      <c r="H3198" t="s">
        <v>35</v>
      </c>
      <c r="I3198" t="s">
        <v>2933</v>
      </c>
      <c r="J3198" s="49" t="s">
        <v>8260</v>
      </c>
      <c r="K3198" t="s">
        <v>82</v>
      </c>
      <c r="L3198" t="s">
        <v>83</v>
      </c>
      <c r="M3198" s="50">
        <v>42661</v>
      </c>
      <c r="N3198" s="50">
        <v>42661</v>
      </c>
      <c r="O3198" s="51">
        <v>0.5</v>
      </c>
      <c r="P3198" s="51">
        <v>0</v>
      </c>
      <c r="Q3198">
        <v>100</v>
      </c>
      <c r="R3198" s="49" t="s">
        <v>5950</v>
      </c>
      <c r="S3198" s="49" t="s">
        <v>8260</v>
      </c>
      <c r="T3198" t="s">
        <v>84</v>
      </c>
      <c r="U3198" t="s">
        <v>27</v>
      </c>
      <c r="V3198" t="s">
        <v>85</v>
      </c>
      <c r="W3198" t="str">
        <f t="shared" ca="1" si="147"/>
        <v/>
      </c>
      <c r="X3198" t="str">
        <f t="shared" si="148"/>
        <v/>
      </c>
      <c r="Y3198" t="str">
        <f t="shared" ca="1" si="149"/>
        <v/>
      </c>
    </row>
    <row r="3199" spans="1:25" x14ac:dyDescent="0.25">
      <c r="A3199">
        <v>1615</v>
      </c>
      <c r="B3199" t="s">
        <v>102</v>
      </c>
      <c r="C3199" t="s">
        <v>79</v>
      </c>
      <c r="D3199" t="s">
        <v>93</v>
      </c>
      <c r="E3199" t="s">
        <v>22</v>
      </c>
      <c r="F3199" t="s">
        <v>81</v>
      </c>
      <c r="G3199" t="s">
        <v>5951</v>
      </c>
      <c r="H3199" t="s">
        <v>35</v>
      </c>
      <c r="I3199" t="s">
        <v>2933</v>
      </c>
      <c r="J3199" s="49" t="s">
        <v>8261</v>
      </c>
      <c r="K3199" t="s">
        <v>82</v>
      </c>
      <c r="L3199" t="s">
        <v>83</v>
      </c>
      <c r="M3199" s="50">
        <v>42661</v>
      </c>
      <c r="N3199" s="50">
        <v>42661</v>
      </c>
      <c r="O3199" s="51">
        <v>0.5</v>
      </c>
      <c r="P3199" s="51">
        <v>0</v>
      </c>
      <c r="Q3199">
        <v>100</v>
      </c>
      <c r="R3199" s="49" t="s">
        <v>5952</v>
      </c>
      <c r="S3199" s="49" t="s">
        <v>8261</v>
      </c>
      <c r="T3199" t="s">
        <v>84</v>
      </c>
      <c r="U3199" t="s">
        <v>27</v>
      </c>
      <c r="V3199" t="s">
        <v>85</v>
      </c>
      <c r="W3199" t="str">
        <f t="shared" ca="1" si="147"/>
        <v/>
      </c>
      <c r="X3199" t="str">
        <f t="shared" si="148"/>
        <v/>
      </c>
      <c r="Y3199" t="str">
        <f t="shared" ca="1" si="149"/>
        <v/>
      </c>
    </row>
    <row r="3200" spans="1:25" x14ac:dyDescent="0.25">
      <c r="A3200">
        <v>1616</v>
      </c>
      <c r="B3200" t="s">
        <v>102</v>
      </c>
      <c r="C3200" t="s">
        <v>79</v>
      </c>
      <c r="D3200" t="s">
        <v>93</v>
      </c>
      <c r="E3200" t="s">
        <v>22</v>
      </c>
      <c r="F3200" t="s">
        <v>81</v>
      </c>
      <c r="G3200" t="s">
        <v>5953</v>
      </c>
      <c r="H3200" t="s">
        <v>35</v>
      </c>
      <c r="I3200" t="s">
        <v>2933</v>
      </c>
      <c r="J3200" s="49" t="s">
        <v>8262</v>
      </c>
      <c r="K3200" t="s">
        <v>82</v>
      </c>
      <c r="L3200" t="s">
        <v>83</v>
      </c>
      <c r="M3200" s="50">
        <v>42661</v>
      </c>
      <c r="N3200" s="50">
        <v>42661</v>
      </c>
      <c r="O3200" s="51">
        <v>0.5</v>
      </c>
      <c r="P3200" s="51">
        <v>0</v>
      </c>
      <c r="Q3200">
        <v>100</v>
      </c>
      <c r="R3200" s="49" t="s">
        <v>5954</v>
      </c>
      <c r="S3200" s="49" t="s">
        <v>8262</v>
      </c>
      <c r="T3200" t="s">
        <v>84</v>
      </c>
      <c r="U3200" t="s">
        <v>27</v>
      </c>
      <c r="V3200" t="s">
        <v>85</v>
      </c>
      <c r="W3200" t="str">
        <f t="shared" ca="1" si="147"/>
        <v/>
      </c>
      <c r="X3200" t="str">
        <f t="shared" si="148"/>
        <v/>
      </c>
      <c r="Y3200" t="str">
        <f t="shared" ca="1" si="149"/>
        <v/>
      </c>
    </row>
    <row r="3201" spans="1:25" x14ac:dyDescent="0.25">
      <c r="A3201">
        <v>1617</v>
      </c>
      <c r="B3201" t="s">
        <v>102</v>
      </c>
      <c r="C3201" t="s">
        <v>79</v>
      </c>
      <c r="D3201" t="s">
        <v>93</v>
      </c>
      <c r="E3201" t="s">
        <v>22</v>
      </c>
      <c r="F3201" t="s">
        <v>81</v>
      </c>
      <c r="G3201" t="s">
        <v>5955</v>
      </c>
      <c r="H3201" t="s">
        <v>35</v>
      </c>
      <c r="I3201" t="s">
        <v>2933</v>
      </c>
      <c r="J3201" s="49" t="s">
        <v>8263</v>
      </c>
      <c r="K3201" t="s">
        <v>82</v>
      </c>
      <c r="L3201" t="s">
        <v>83</v>
      </c>
      <c r="M3201" s="50">
        <v>42661</v>
      </c>
      <c r="N3201" s="50">
        <v>42661</v>
      </c>
      <c r="O3201" s="51">
        <v>0.5</v>
      </c>
      <c r="P3201" s="51">
        <v>0</v>
      </c>
      <c r="Q3201">
        <v>100</v>
      </c>
      <c r="R3201" s="49" t="s">
        <v>5956</v>
      </c>
      <c r="S3201" s="49" t="s">
        <v>8263</v>
      </c>
      <c r="T3201" t="s">
        <v>84</v>
      </c>
      <c r="U3201" t="s">
        <v>27</v>
      </c>
      <c r="V3201" t="s">
        <v>85</v>
      </c>
      <c r="W3201" t="str">
        <f t="shared" ca="1" si="147"/>
        <v/>
      </c>
      <c r="X3201" t="str">
        <f t="shared" si="148"/>
        <v/>
      </c>
      <c r="Y3201" t="str">
        <f t="shared" ca="1" si="149"/>
        <v/>
      </c>
    </row>
    <row r="3202" spans="1:25" x14ac:dyDescent="0.25">
      <c r="A3202">
        <v>1619</v>
      </c>
      <c r="B3202" t="s">
        <v>102</v>
      </c>
      <c r="C3202" t="s">
        <v>79</v>
      </c>
      <c r="D3202" t="s">
        <v>93</v>
      </c>
      <c r="E3202" t="s">
        <v>22</v>
      </c>
      <c r="F3202" t="s">
        <v>81</v>
      </c>
      <c r="G3202" t="s">
        <v>5957</v>
      </c>
      <c r="H3202" t="s">
        <v>35</v>
      </c>
      <c r="I3202" t="s">
        <v>2933</v>
      </c>
      <c r="J3202" s="49" t="s">
        <v>8264</v>
      </c>
      <c r="K3202" t="s">
        <v>82</v>
      </c>
      <c r="L3202" t="s">
        <v>83</v>
      </c>
      <c r="M3202" s="50">
        <v>42661</v>
      </c>
      <c r="N3202" s="50">
        <v>42661</v>
      </c>
      <c r="O3202" s="51">
        <v>0.5</v>
      </c>
      <c r="P3202" s="51">
        <v>0</v>
      </c>
      <c r="Q3202">
        <v>100</v>
      </c>
      <c r="R3202" s="49" t="s">
        <v>5958</v>
      </c>
      <c r="S3202" s="49" t="s">
        <v>8264</v>
      </c>
      <c r="T3202" t="s">
        <v>84</v>
      </c>
      <c r="U3202" t="s">
        <v>27</v>
      </c>
      <c r="V3202" t="s">
        <v>85</v>
      </c>
      <c r="W3202" t="str">
        <f t="shared" ref="W3202:W3265" ca="1" si="150">IF($E3202="Nova",IF(($M3202-TODAY()&lt;0),1,""),"")</f>
        <v/>
      </c>
      <c r="X3202" t="str">
        <f t="shared" ref="X3202:X3265" si="151">IF($E3202="Concluída",IF(($N3202-M3202&gt;0),1,""),"")</f>
        <v/>
      </c>
      <c r="Y3202" t="str">
        <f t="shared" ref="Y3202:Y3265" ca="1" si="152">IF($E3202="Em Andamento",IF(($M3202-TODAY()&lt;0),1,""),"")</f>
        <v/>
      </c>
    </row>
    <row r="3203" spans="1:25" x14ac:dyDescent="0.25">
      <c r="A3203">
        <v>1620</v>
      </c>
      <c r="B3203" t="s">
        <v>102</v>
      </c>
      <c r="C3203" t="s">
        <v>79</v>
      </c>
      <c r="D3203" t="s">
        <v>93</v>
      </c>
      <c r="E3203" t="s">
        <v>22</v>
      </c>
      <c r="F3203" t="s">
        <v>81</v>
      </c>
      <c r="G3203" t="s">
        <v>5959</v>
      </c>
      <c r="H3203" t="s">
        <v>35</v>
      </c>
      <c r="I3203" t="s">
        <v>2933</v>
      </c>
      <c r="J3203" s="49" t="s">
        <v>8265</v>
      </c>
      <c r="K3203" t="s">
        <v>82</v>
      </c>
      <c r="L3203" t="s">
        <v>83</v>
      </c>
      <c r="M3203" s="50">
        <v>42661</v>
      </c>
      <c r="N3203" s="50">
        <v>42661</v>
      </c>
      <c r="O3203" s="51">
        <v>0.5</v>
      </c>
      <c r="P3203" s="51">
        <v>0</v>
      </c>
      <c r="Q3203">
        <v>100</v>
      </c>
      <c r="R3203" s="49" t="s">
        <v>5960</v>
      </c>
      <c r="S3203" s="49" t="s">
        <v>8265</v>
      </c>
      <c r="T3203" t="s">
        <v>84</v>
      </c>
      <c r="U3203" t="s">
        <v>27</v>
      </c>
      <c r="V3203" t="s">
        <v>85</v>
      </c>
      <c r="W3203" t="str">
        <f t="shared" ca="1" si="150"/>
        <v/>
      </c>
      <c r="X3203" t="str">
        <f t="shared" si="151"/>
        <v/>
      </c>
      <c r="Y3203" t="str">
        <f t="shared" ca="1" si="152"/>
        <v/>
      </c>
    </row>
    <row r="3204" spans="1:25" x14ac:dyDescent="0.25">
      <c r="A3204">
        <v>1621</v>
      </c>
      <c r="B3204" t="s">
        <v>102</v>
      </c>
      <c r="C3204" t="s">
        <v>79</v>
      </c>
      <c r="D3204" t="s">
        <v>93</v>
      </c>
      <c r="E3204" t="s">
        <v>22</v>
      </c>
      <c r="F3204" t="s">
        <v>81</v>
      </c>
      <c r="G3204" t="s">
        <v>5961</v>
      </c>
      <c r="H3204" t="s">
        <v>35</v>
      </c>
      <c r="I3204" t="s">
        <v>2933</v>
      </c>
      <c r="J3204" s="49" t="s">
        <v>8266</v>
      </c>
      <c r="K3204" t="s">
        <v>82</v>
      </c>
      <c r="L3204" t="s">
        <v>83</v>
      </c>
      <c r="M3204" s="50">
        <v>42661</v>
      </c>
      <c r="N3204" s="50">
        <v>42661</v>
      </c>
      <c r="O3204" s="51">
        <v>0.5</v>
      </c>
      <c r="P3204" s="51">
        <v>0</v>
      </c>
      <c r="Q3204">
        <v>100</v>
      </c>
      <c r="R3204" s="49" t="s">
        <v>5962</v>
      </c>
      <c r="S3204" s="49" t="s">
        <v>8266</v>
      </c>
      <c r="T3204" t="s">
        <v>84</v>
      </c>
      <c r="U3204" t="s">
        <v>27</v>
      </c>
      <c r="V3204" t="s">
        <v>85</v>
      </c>
      <c r="W3204" t="str">
        <f t="shared" ca="1" si="150"/>
        <v/>
      </c>
      <c r="X3204" t="str">
        <f t="shared" si="151"/>
        <v/>
      </c>
      <c r="Y3204" t="str">
        <f t="shared" ca="1" si="152"/>
        <v/>
      </c>
    </row>
    <row r="3205" spans="1:25" x14ac:dyDescent="0.25">
      <c r="A3205">
        <v>1622</v>
      </c>
      <c r="B3205" t="s">
        <v>102</v>
      </c>
      <c r="C3205" t="s">
        <v>79</v>
      </c>
      <c r="D3205" t="s">
        <v>93</v>
      </c>
      <c r="E3205" t="s">
        <v>22</v>
      </c>
      <c r="F3205" t="s">
        <v>81</v>
      </c>
      <c r="G3205" t="s">
        <v>5963</v>
      </c>
      <c r="H3205" t="s">
        <v>35</v>
      </c>
      <c r="I3205" t="s">
        <v>2933</v>
      </c>
      <c r="J3205" s="49" t="s">
        <v>8267</v>
      </c>
      <c r="K3205" t="s">
        <v>82</v>
      </c>
      <c r="L3205" t="s">
        <v>83</v>
      </c>
      <c r="M3205" s="50">
        <v>42661</v>
      </c>
      <c r="N3205" s="50">
        <v>42661</v>
      </c>
      <c r="O3205" s="51">
        <v>0.5</v>
      </c>
      <c r="P3205" s="51">
        <v>0</v>
      </c>
      <c r="Q3205">
        <v>100</v>
      </c>
      <c r="R3205" s="49" t="s">
        <v>5964</v>
      </c>
      <c r="S3205" s="49" t="s">
        <v>8267</v>
      </c>
      <c r="T3205" t="s">
        <v>84</v>
      </c>
      <c r="U3205" t="s">
        <v>27</v>
      </c>
      <c r="V3205" t="s">
        <v>85</v>
      </c>
      <c r="W3205" t="str">
        <f t="shared" ca="1" si="150"/>
        <v/>
      </c>
      <c r="X3205" t="str">
        <f t="shared" si="151"/>
        <v/>
      </c>
      <c r="Y3205" t="str">
        <f t="shared" ca="1" si="152"/>
        <v/>
      </c>
    </row>
    <row r="3206" spans="1:25" x14ac:dyDescent="0.25">
      <c r="A3206">
        <v>1623</v>
      </c>
      <c r="B3206" t="s">
        <v>102</v>
      </c>
      <c r="C3206" t="s">
        <v>79</v>
      </c>
      <c r="D3206" t="s">
        <v>93</v>
      </c>
      <c r="E3206" t="s">
        <v>22</v>
      </c>
      <c r="F3206" t="s">
        <v>81</v>
      </c>
      <c r="G3206" t="s">
        <v>5965</v>
      </c>
      <c r="H3206" t="s">
        <v>35</v>
      </c>
      <c r="I3206" t="s">
        <v>2933</v>
      </c>
      <c r="J3206" s="49" t="s">
        <v>8268</v>
      </c>
      <c r="K3206" t="s">
        <v>82</v>
      </c>
      <c r="L3206" t="s">
        <v>83</v>
      </c>
      <c r="M3206" s="50">
        <v>42661</v>
      </c>
      <c r="N3206" s="50">
        <v>42661</v>
      </c>
      <c r="O3206" s="51">
        <v>0.5</v>
      </c>
      <c r="P3206" s="51">
        <v>0</v>
      </c>
      <c r="Q3206">
        <v>100</v>
      </c>
      <c r="R3206" s="49" t="s">
        <v>5966</v>
      </c>
      <c r="S3206" s="49" t="s">
        <v>8268</v>
      </c>
      <c r="T3206" t="s">
        <v>84</v>
      </c>
      <c r="U3206" t="s">
        <v>27</v>
      </c>
      <c r="V3206" t="s">
        <v>85</v>
      </c>
      <c r="W3206" t="str">
        <f t="shared" ca="1" si="150"/>
        <v/>
      </c>
      <c r="X3206" t="str">
        <f t="shared" si="151"/>
        <v/>
      </c>
      <c r="Y3206" t="str">
        <f t="shared" ca="1" si="152"/>
        <v/>
      </c>
    </row>
    <row r="3207" spans="1:25" x14ac:dyDescent="0.25">
      <c r="A3207">
        <v>1624</v>
      </c>
      <c r="B3207" t="s">
        <v>102</v>
      </c>
      <c r="C3207" t="s">
        <v>79</v>
      </c>
      <c r="D3207" t="s">
        <v>93</v>
      </c>
      <c r="E3207" t="s">
        <v>22</v>
      </c>
      <c r="F3207" t="s">
        <v>81</v>
      </c>
      <c r="G3207" t="s">
        <v>5967</v>
      </c>
      <c r="H3207" t="s">
        <v>35</v>
      </c>
      <c r="I3207" t="s">
        <v>2933</v>
      </c>
      <c r="J3207" s="49" t="s">
        <v>8269</v>
      </c>
      <c r="K3207" t="s">
        <v>82</v>
      </c>
      <c r="L3207" t="s">
        <v>83</v>
      </c>
      <c r="M3207" s="50">
        <v>42661</v>
      </c>
      <c r="N3207" s="50">
        <v>42661</v>
      </c>
      <c r="O3207" s="51">
        <v>0.5</v>
      </c>
      <c r="P3207" s="51">
        <v>0</v>
      </c>
      <c r="Q3207">
        <v>100</v>
      </c>
      <c r="R3207" s="49" t="s">
        <v>5968</v>
      </c>
      <c r="S3207" s="49" t="s">
        <v>8269</v>
      </c>
      <c r="T3207" t="s">
        <v>84</v>
      </c>
      <c r="U3207" t="s">
        <v>27</v>
      </c>
      <c r="V3207" t="s">
        <v>85</v>
      </c>
      <c r="W3207" t="str">
        <f t="shared" ca="1" si="150"/>
        <v/>
      </c>
      <c r="X3207" t="str">
        <f t="shared" si="151"/>
        <v/>
      </c>
      <c r="Y3207" t="str">
        <f t="shared" ca="1" si="152"/>
        <v/>
      </c>
    </row>
    <row r="3208" spans="1:25" x14ac:dyDescent="0.25">
      <c r="A3208">
        <v>1625</v>
      </c>
      <c r="B3208" t="s">
        <v>102</v>
      </c>
      <c r="C3208" t="s">
        <v>79</v>
      </c>
      <c r="D3208" t="s">
        <v>93</v>
      </c>
      <c r="E3208" t="s">
        <v>22</v>
      </c>
      <c r="F3208" t="s">
        <v>81</v>
      </c>
      <c r="G3208" t="s">
        <v>5969</v>
      </c>
      <c r="H3208" t="s">
        <v>35</v>
      </c>
      <c r="I3208" t="s">
        <v>2933</v>
      </c>
      <c r="J3208" s="49" t="s">
        <v>8270</v>
      </c>
      <c r="K3208" t="s">
        <v>82</v>
      </c>
      <c r="L3208" t="s">
        <v>83</v>
      </c>
      <c r="M3208" s="50">
        <v>42661</v>
      </c>
      <c r="N3208" s="50">
        <v>42661</v>
      </c>
      <c r="O3208" s="51">
        <v>0.5</v>
      </c>
      <c r="P3208" s="51">
        <v>0</v>
      </c>
      <c r="Q3208">
        <v>100</v>
      </c>
      <c r="R3208" s="49" t="s">
        <v>5970</v>
      </c>
      <c r="S3208" s="49" t="s">
        <v>8270</v>
      </c>
      <c r="T3208" t="s">
        <v>84</v>
      </c>
      <c r="U3208" t="s">
        <v>27</v>
      </c>
      <c r="V3208" t="s">
        <v>85</v>
      </c>
      <c r="W3208" t="str">
        <f t="shared" ca="1" si="150"/>
        <v/>
      </c>
      <c r="X3208" t="str">
        <f t="shared" si="151"/>
        <v/>
      </c>
      <c r="Y3208" t="str">
        <f t="shared" ca="1" si="152"/>
        <v/>
      </c>
    </row>
    <row r="3209" spans="1:25" x14ac:dyDescent="0.25">
      <c r="A3209">
        <v>1626</v>
      </c>
      <c r="B3209" t="s">
        <v>102</v>
      </c>
      <c r="C3209" t="s">
        <v>79</v>
      </c>
      <c r="D3209" t="s">
        <v>93</v>
      </c>
      <c r="E3209" t="s">
        <v>22</v>
      </c>
      <c r="F3209" t="s">
        <v>81</v>
      </c>
      <c r="G3209" t="s">
        <v>5971</v>
      </c>
      <c r="H3209" t="s">
        <v>35</v>
      </c>
      <c r="I3209" t="s">
        <v>2933</v>
      </c>
      <c r="J3209" s="49" t="s">
        <v>8271</v>
      </c>
      <c r="K3209" t="s">
        <v>82</v>
      </c>
      <c r="L3209" t="s">
        <v>83</v>
      </c>
      <c r="M3209" s="50">
        <v>42661</v>
      </c>
      <c r="N3209" s="50">
        <v>42661</v>
      </c>
      <c r="O3209" s="51">
        <v>0.5</v>
      </c>
      <c r="P3209" s="51">
        <v>0</v>
      </c>
      <c r="Q3209">
        <v>100</v>
      </c>
      <c r="R3209" s="49" t="s">
        <v>5972</v>
      </c>
      <c r="S3209" s="49" t="s">
        <v>8271</v>
      </c>
      <c r="T3209" t="s">
        <v>84</v>
      </c>
      <c r="U3209" t="s">
        <v>27</v>
      </c>
      <c r="V3209" t="s">
        <v>85</v>
      </c>
      <c r="W3209" t="str">
        <f t="shared" ca="1" si="150"/>
        <v/>
      </c>
      <c r="X3209" t="str">
        <f t="shared" si="151"/>
        <v/>
      </c>
      <c r="Y3209" t="str">
        <f t="shared" ca="1" si="152"/>
        <v/>
      </c>
    </row>
    <row r="3210" spans="1:25" x14ac:dyDescent="0.25">
      <c r="A3210">
        <v>1627</v>
      </c>
      <c r="B3210" t="s">
        <v>102</v>
      </c>
      <c r="C3210" t="s">
        <v>79</v>
      </c>
      <c r="D3210" t="s">
        <v>93</v>
      </c>
      <c r="E3210" t="s">
        <v>22</v>
      </c>
      <c r="F3210" t="s">
        <v>81</v>
      </c>
      <c r="G3210" t="s">
        <v>5973</v>
      </c>
      <c r="H3210" t="s">
        <v>35</v>
      </c>
      <c r="I3210" t="s">
        <v>2933</v>
      </c>
      <c r="J3210" s="49" t="s">
        <v>8272</v>
      </c>
      <c r="K3210" t="s">
        <v>82</v>
      </c>
      <c r="L3210" t="s">
        <v>83</v>
      </c>
      <c r="M3210" s="50">
        <v>42661</v>
      </c>
      <c r="N3210" s="50">
        <v>42661</v>
      </c>
      <c r="O3210" s="51">
        <v>0.5</v>
      </c>
      <c r="P3210" s="51">
        <v>0</v>
      </c>
      <c r="Q3210">
        <v>100</v>
      </c>
      <c r="R3210" s="49" t="s">
        <v>5974</v>
      </c>
      <c r="S3210" s="49" t="s">
        <v>8272</v>
      </c>
      <c r="T3210" t="s">
        <v>84</v>
      </c>
      <c r="U3210" t="s">
        <v>27</v>
      </c>
      <c r="V3210" t="s">
        <v>85</v>
      </c>
      <c r="W3210" t="str">
        <f t="shared" ca="1" si="150"/>
        <v/>
      </c>
      <c r="X3210" t="str">
        <f t="shared" si="151"/>
        <v/>
      </c>
      <c r="Y3210" t="str">
        <f t="shared" ca="1" si="152"/>
        <v/>
      </c>
    </row>
    <row r="3211" spans="1:25" x14ac:dyDescent="0.25">
      <c r="A3211">
        <v>1628</v>
      </c>
      <c r="B3211" t="s">
        <v>102</v>
      </c>
      <c r="C3211" t="s">
        <v>79</v>
      </c>
      <c r="D3211" t="s">
        <v>93</v>
      </c>
      <c r="E3211" t="s">
        <v>22</v>
      </c>
      <c r="F3211" t="s">
        <v>81</v>
      </c>
      <c r="G3211" t="s">
        <v>5975</v>
      </c>
      <c r="H3211" t="s">
        <v>35</v>
      </c>
      <c r="I3211" t="s">
        <v>2933</v>
      </c>
      <c r="J3211" s="49" t="s">
        <v>8273</v>
      </c>
      <c r="K3211" t="s">
        <v>82</v>
      </c>
      <c r="L3211" t="s">
        <v>83</v>
      </c>
      <c r="M3211" s="50">
        <v>42661</v>
      </c>
      <c r="N3211" s="50">
        <v>42661</v>
      </c>
      <c r="O3211" s="51">
        <v>0.5</v>
      </c>
      <c r="P3211" s="51">
        <v>0</v>
      </c>
      <c r="Q3211">
        <v>100</v>
      </c>
      <c r="R3211" s="49" t="s">
        <v>5976</v>
      </c>
      <c r="S3211" s="49" t="s">
        <v>8273</v>
      </c>
      <c r="T3211" t="s">
        <v>84</v>
      </c>
      <c r="U3211" t="s">
        <v>27</v>
      </c>
      <c r="V3211" t="s">
        <v>85</v>
      </c>
      <c r="W3211" t="str">
        <f t="shared" ca="1" si="150"/>
        <v/>
      </c>
      <c r="X3211" t="str">
        <f t="shared" si="151"/>
        <v/>
      </c>
      <c r="Y3211" t="str">
        <f t="shared" ca="1" si="152"/>
        <v/>
      </c>
    </row>
    <row r="3212" spans="1:25" x14ac:dyDescent="0.25">
      <c r="A3212">
        <v>1629</v>
      </c>
      <c r="B3212" t="s">
        <v>102</v>
      </c>
      <c r="C3212" t="s">
        <v>79</v>
      </c>
      <c r="D3212" t="s">
        <v>93</v>
      </c>
      <c r="E3212" t="s">
        <v>22</v>
      </c>
      <c r="F3212" t="s">
        <v>81</v>
      </c>
      <c r="G3212" t="s">
        <v>5977</v>
      </c>
      <c r="H3212" t="s">
        <v>35</v>
      </c>
      <c r="I3212" t="s">
        <v>2933</v>
      </c>
      <c r="J3212" s="49" t="s">
        <v>8274</v>
      </c>
      <c r="K3212" t="s">
        <v>82</v>
      </c>
      <c r="L3212" t="s">
        <v>83</v>
      </c>
      <c r="M3212" s="50">
        <v>42661</v>
      </c>
      <c r="N3212" s="50">
        <v>42661</v>
      </c>
      <c r="O3212" s="51">
        <v>0.5</v>
      </c>
      <c r="P3212" s="51">
        <v>0</v>
      </c>
      <c r="Q3212">
        <v>100</v>
      </c>
      <c r="R3212" s="49" t="s">
        <v>5978</v>
      </c>
      <c r="S3212" s="49" t="s">
        <v>8274</v>
      </c>
      <c r="T3212" t="s">
        <v>84</v>
      </c>
      <c r="U3212" t="s">
        <v>27</v>
      </c>
      <c r="V3212" t="s">
        <v>85</v>
      </c>
      <c r="W3212" t="str">
        <f t="shared" ca="1" si="150"/>
        <v/>
      </c>
      <c r="X3212" t="str">
        <f t="shared" si="151"/>
        <v/>
      </c>
      <c r="Y3212" t="str">
        <f t="shared" ca="1" si="152"/>
        <v/>
      </c>
    </row>
    <row r="3213" spans="1:25" x14ac:dyDescent="0.25">
      <c r="A3213">
        <v>1630</v>
      </c>
      <c r="B3213" t="s">
        <v>102</v>
      </c>
      <c r="C3213" t="s">
        <v>79</v>
      </c>
      <c r="D3213" t="s">
        <v>93</v>
      </c>
      <c r="E3213" t="s">
        <v>22</v>
      </c>
      <c r="F3213" t="s">
        <v>81</v>
      </c>
      <c r="G3213" t="s">
        <v>5979</v>
      </c>
      <c r="H3213" t="s">
        <v>35</v>
      </c>
      <c r="I3213" t="s">
        <v>2933</v>
      </c>
      <c r="J3213" s="49" t="s">
        <v>8275</v>
      </c>
      <c r="K3213" t="s">
        <v>82</v>
      </c>
      <c r="L3213" t="s">
        <v>83</v>
      </c>
      <c r="M3213" s="50">
        <v>42661</v>
      </c>
      <c r="N3213" s="50">
        <v>42661</v>
      </c>
      <c r="O3213" s="51">
        <v>0.5</v>
      </c>
      <c r="P3213" s="51">
        <v>0</v>
      </c>
      <c r="Q3213">
        <v>100</v>
      </c>
      <c r="R3213" s="49" t="s">
        <v>5980</v>
      </c>
      <c r="S3213" s="49" t="s">
        <v>8275</v>
      </c>
      <c r="T3213" t="s">
        <v>84</v>
      </c>
      <c r="U3213" t="s">
        <v>27</v>
      </c>
      <c r="V3213" t="s">
        <v>85</v>
      </c>
      <c r="W3213" t="str">
        <f t="shared" ca="1" si="150"/>
        <v/>
      </c>
      <c r="X3213" t="str">
        <f t="shared" si="151"/>
        <v/>
      </c>
      <c r="Y3213" t="str">
        <f t="shared" ca="1" si="152"/>
        <v/>
      </c>
    </row>
    <row r="3214" spans="1:25" x14ac:dyDescent="0.25">
      <c r="A3214">
        <v>1631</v>
      </c>
      <c r="B3214" t="s">
        <v>102</v>
      </c>
      <c r="C3214" t="s">
        <v>79</v>
      </c>
      <c r="D3214" t="s">
        <v>93</v>
      </c>
      <c r="E3214" t="s">
        <v>22</v>
      </c>
      <c r="F3214" t="s">
        <v>81</v>
      </c>
      <c r="G3214" t="s">
        <v>5981</v>
      </c>
      <c r="H3214" t="s">
        <v>35</v>
      </c>
      <c r="I3214" t="s">
        <v>2933</v>
      </c>
      <c r="J3214" s="49" t="s">
        <v>8276</v>
      </c>
      <c r="K3214" t="s">
        <v>82</v>
      </c>
      <c r="L3214" t="s">
        <v>83</v>
      </c>
      <c r="M3214" s="50">
        <v>42661</v>
      </c>
      <c r="N3214" s="50">
        <v>42661</v>
      </c>
      <c r="O3214" s="51">
        <v>0.5</v>
      </c>
      <c r="P3214" s="51">
        <v>0</v>
      </c>
      <c r="Q3214">
        <v>100</v>
      </c>
      <c r="R3214" s="49" t="s">
        <v>5982</v>
      </c>
      <c r="S3214" s="49" t="s">
        <v>8276</v>
      </c>
      <c r="T3214" t="s">
        <v>84</v>
      </c>
      <c r="U3214" t="s">
        <v>27</v>
      </c>
      <c r="V3214" t="s">
        <v>85</v>
      </c>
      <c r="W3214" t="str">
        <f t="shared" ca="1" si="150"/>
        <v/>
      </c>
      <c r="X3214" t="str">
        <f t="shared" si="151"/>
        <v/>
      </c>
      <c r="Y3214" t="str">
        <f t="shared" ca="1" si="152"/>
        <v/>
      </c>
    </row>
    <row r="3215" spans="1:25" x14ac:dyDescent="0.25">
      <c r="A3215">
        <v>1632</v>
      </c>
      <c r="B3215" t="s">
        <v>102</v>
      </c>
      <c r="C3215" t="s">
        <v>79</v>
      </c>
      <c r="D3215" t="s">
        <v>93</v>
      </c>
      <c r="E3215" t="s">
        <v>22</v>
      </c>
      <c r="F3215" t="s">
        <v>81</v>
      </c>
      <c r="G3215" t="s">
        <v>5983</v>
      </c>
      <c r="H3215" t="s">
        <v>35</v>
      </c>
      <c r="I3215" t="s">
        <v>2933</v>
      </c>
      <c r="J3215" s="49" t="s">
        <v>8277</v>
      </c>
      <c r="K3215" t="s">
        <v>82</v>
      </c>
      <c r="L3215" t="s">
        <v>83</v>
      </c>
      <c r="M3215" s="50">
        <v>42661</v>
      </c>
      <c r="N3215" s="50">
        <v>42661</v>
      </c>
      <c r="O3215" s="51">
        <v>0.5</v>
      </c>
      <c r="P3215" s="51">
        <v>0</v>
      </c>
      <c r="Q3215">
        <v>100</v>
      </c>
      <c r="R3215" s="49" t="s">
        <v>5984</v>
      </c>
      <c r="S3215" s="49" t="s">
        <v>8277</v>
      </c>
      <c r="T3215" t="s">
        <v>84</v>
      </c>
      <c r="U3215" t="s">
        <v>27</v>
      </c>
      <c r="V3215" t="s">
        <v>85</v>
      </c>
      <c r="W3215" t="str">
        <f t="shared" ca="1" si="150"/>
        <v/>
      </c>
      <c r="X3215" t="str">
        <f t="shared" si="151"/>
        <v/>
      </c>
      <c r="Y3215" t="str">
        <f t="shared" ca="1" si="152"/>
        <v/>
      </c>
    </row>
    <row r="3216" spans="1:25" x14ac:dyDescent="0.25">
      <c r="A3216">
        <v>1633</v>
      </c>
      <c r="B3216" t="s">
        <v>102</v>
      </c>
      <c r="C3216" t="s">
        <v>79</v>
      </c>
      <c r="D3216" t="s">
        <v>93</v>
      </c>
      <c r="E3216" t="s">
        <v>22</v>
      </c>
      <c r="F3216" t="s">
        <v>81</v>
      </c>
      <c r="G3216" t="s">
        <v>5985</v>
      </c>
      <c r="H3216" t="s">
        <v>35</v>
      </c>
      <c r="I3216" t="s">
        <v>2933</v>
      </c>
      <c r="J3216" s="49" t="s">
        <v>8278</v>
      </c>
      <c r="K3216" t="s">
        <v>82</v>
      </c>
      <c r="L3216" t="s">
        <v>83</v>
      </c>
      <c r="M3216" s="50">
        <v>42661</v>
      </c>
      <c r="N3216" s="50">
        <v>42661</v>
      </c>
      <c r="O3216" s="51">
        <v>0.5</v>
      </c>
      <c r="P3216" s="51">
        <v>0</v>
      </c>
      <c r="Q3216">
        <v>100</v>
      </c>
      <c r="R3216" s="49" t="s">
        <v>5986</v>
      </c>
      <c r="S3216" s="49" t="s">
        <v>8278</v>
      </c>
      <c r="T3216" t="s">
        <v>84</v>
      </c>
      <c r="U3216" t="s">
        <v>27</v>
      </c>
      <c r="V3216" t="s">
        <v>85</v>
      </c>
      <c r="W3216" t="str">
        <f t="shared" ca="1" si="150"/>
        <v/>
      </c>
      <c r="X3216" t="str">
        <f t="shared" si="151"/>
        <v/>
      </c>
      <c r="Y3216" t="str">
        <f t="shared" ca="1" si="152"/>
        <v/>
      </c>
    </row>
    <row r="3217" spans="1:25" x14ac:dyDescent="0.25">
      <c r="A3217">
        <v>1634</v>
      </c>
      <c r="B3217" t="s">
        <v>102</v>
      </c>
      <c r="C3217" t="s">
        <v>79</v>
      </c>
      <c r="D3217" t="s">
        <v>93</v>
      </c>
      <c r="E3217" t="s">
        <v>22</v>
      </c>
      <c r="F3217" t="s">
        <v>81</v>
      </c>
      <c r="G3217" t="s">
        <v>5987</v>
      </c>
      <c r="H3217" t="s">
        <v>35</v>
      </c>
      <c r="I3217" t="s">
        <v>2933</v>
      </c>
      <c r="J3217" s="49" t="s">
        <v>8279</v>
      </c>
      <c r="K3217" t="s">
        <v>82</v>
      </c>
      <c r="L3217" t="s">
        <v>83</v>
      </c>
      <c r="M3217" s="50">
        <v>42662</v>
      </c>
      <c r="N3217" s="50">
        <v>42662</v>
      </c>
      <c r="O3217" s="51">
        <v>0.5</v>
      </c>
      <c r="P3217" s="51">
        <v>0</v>
      </c>
      <c r="Q3217">
        <v>100</v>
      </c>
      <c r="R3217" s="49" t="s">
        <v>5988</v>
      </c>
      <c r="S3217" s="49" t="s">
        <v>8279</v>
      </c>
      <c r="T3217" t="s">
        <v>84</v>
      </c>
      <c r="U3217" t="s">
        <v>27</v>
      </c>
      <c r="V3217" t="s">
        <v>85</v>
      </c>
      <c r="W3217" t="str">
        <f t="shared" ca="1" si="150"/>
        <v/>
      </c>
      <c r="X3217" t="str">
        <f t="shared" si="151"/>
        <v/>
      </c>
      <c r="Y3217" t="str">
        <f t="shared" ca="1" si="152"/>
        <v/>
      </c>
    </row>
    <row r="3218" spans="1:25" x14ac:dyDescent="0.25">
      <c r="A3218">
        <v>1635</v>
      </c>
      <c r="B3218" t="s">
        <v>102</v>
      </c>
      <c r="C3218" t="s">
        <v>79</v>
      </c>
      <c r="D3218" t="s">
        <v>93</v>
      </c>
      <c r="E3218" t="s">
        <v>22</v>
      </c>
      <c r="F3218" t="s">
        <v>81</v>
      </c>
      <c r="G3218" t="s">
        <v>5989</v>
      </c>
      <c r="H3218" t="s">
        <v>35</v>
      </c>
      <c r="I3218" t="s">
        <v>2933</v>
      </c>
      <c r="J3218" s="49" t="s">
        <v>8280</v>
      </c>
      <c r="K3218" t="s">
        <v>82</v>
      </c>
      <c r="L3218" t="s">
        <v>83</v>
      </c>
      <c r="M3218" s="50">
        <v>42662</v>
      </c>
      <c r="N3218" s="50">
        <v>42662</v>
      </c>
      <c r="O3218" s="51">
        <v>0.5</v>
      </c>
      <c r="P3218" s="51">
        <v>0</v>
      </c>
      <c r="Q3218">
        <v>100</v>
      </c>
      <c r="R3218" s="49" t="s">
        <v>5990</v>
      </c>
      <c r="S3218" s="49" t="s">
        <v>8280</v>
      </c>
      <c r="T3218" t="s">
        <v>84</v>
      </c>
      <c r="U3218" t="s">
        <v>27</v>
      </c>
      <c r="V3218" t="s">
        <v>85</v>
      </c>
      <c r="W3218" t="str">
        <f t="shared" ca="1" si="150"/>
        <v/>
      </c>
      <c r="X3218" t="str">
        <f t="shared" si="151"/>
        <v/>
      </c>
      <c r="Y3218" t="str">
        <f t="shared" ca="1" si="152"/>
        <v/>
      </c>
    </row>
    <row r="3219" spans="1:25" x14ac:dyDescent="0.25">
      <c r="A3219">
        <v>1636</v>
      </c>
      <c r="B3219" t="s">
        <v>102</v>
      </c>
      <c r="C3219" t="s">
        <v>79</v>
      </c>
      <c r="D3219" t="s">
        <v>93</v>
      </c>
      <c r="E3219" t="s">
        <v>22</v>
      </c>
      <c r="F3219" t="s">
        <v>81</v>
      </c>
      <c r="G3219" t="s">
        <v>5991</v>
      </c>
      <c r="H3219" t="s">
        <v>35</v>
      </c>
      <c r="I3219" t="s">
        <v>2933</v>
      </c>
      <c r="J3219" s="49" t="s">
        <v>8281</v>
      </c>
      <c r="K3219" t="s">
        <v>82</v>
      </c>
      <c r="L3219" t="s">
        <v>83</v>
      </c>
      <c r="M3219" s="50">
        <v>42662</v>
      </c>
      <c r="N3219" s="50">
        <v>42662</v>
      </c>
      <c r="O3219" s="51">
        <v>0.5</v>
      </c>
      <c r="P3219" s="51">
        <v>0</v>
      </c>
      <c r="Q3219">
        <v>100</v>
      </c>
      <c r="R3219" s="49" t="s">
        <v>5992</v>
      </c>
      <c r="S3219" s="49" t="s">
        <v>8281</v>
      </c>
      <c r="T3219" t="s">
        <v>84</v>
      </c>
      <c r="U3219" t="s">
        <v>27</v>
      </c>
      <c r="V3219" t="s">
        <v>85</v>
      </c>
      <c r="W3219" t="str">
        <f t="shared" ca="1" si="150"/>
        <v/>
      </c>
      <c r="X3219" t="str">
        <f t="shared" si="151"/>
        <v/>
      </c>
      <c r="Y3219" t="str">
        <f t="shared" ca="1" si="152"/>
        <v/>
      </c>
    </row>
    <row r="3220" spans="1:25" x14ac:dyDescent="0.25">
      <c r="A3220">
        <v>1637</v>
      </c>
      <c r="B3220" t="s">
        <v>102</v>
      </c>
      <c r="C3220" t="s">
        <v>79</v>
      </c>
      <c r="D3220" t="s">
        <v>93</v>
      </c>
      <c r="E3220" t="s">
        <v>22</v>
      </c>
      <c r="F3220" t="s">
        <v>81</v>
      </c>
      <c r="G3220" t="s">
        <v>5993</v>
      </c>
      <c r="H3220" t="s">
        <v>35</v>
      </c>
      <c r="I3220" t="s">
        <v>2933</v>
      </c>
      <c r="J3220" s="49" t="s">
        <v>8282</v>
      </c>
      <c r="K3220" t="s">
        <v>82</v>
      </c>
      <c r="L3220" t="s">
        <v>83</v>
      </c>
      <c r="M3220" s="50">
        <v>42662</v>
      </c>
      <c r="N3220" s="50">
        <v>42662</v>
      </c>
      <c r="O3220" s="51">
        <v>0.5</v>
      </c>
      <c r="P3220" s="51">
        <v>0</v>
      </c>
      <c r="Q3220">
        <v>100</v>
      </c>
      <c r="R3220" s="49" t="s">
        <v>5994</v>
      </c>
      <c r="S3220" s="49" t="s">
        <v>8282</v>
      </c>
      <c r="T3220" t="s">
        <v>84</v>
      </c>
      <c r="U3220" t="s">
        <v>27</v>
      </c>
      <c r="V3220" t="s">
        <v>85</v>
      </c>
      <c r="W3220" t="str">
        <f t="shared" ca="1" si="150"/>
        <v/>
      </c>
      <c r="X3220" t="str">
        <f t="shared" si="151"/>
        <v/>
      </c>
      <c r="Y3220" t="str">
        <f t="shared" ca="1" si="152"/>
        <v/>
      </c>
    </row>
    <row r="3221" spans="1:25" x14ac:dyDescent="0.25">
      <c r="A3221">
        <v>1638</v>
      </c>
      <c r="B3221" t="s">
        <v>102</v>
      </c>
      <c r="C3221" t="s">
        <v>79</v>
      </c>
      <c r="D3221" t="s">
        <v>93</v>
      </c>
      <c r="E3221" t="s">
        <v>22</v>
      </c>
      <c r="F3221" t="s">
        <v>81</v>
      </c>
      <c r="G3221" t="s">
        <v>5995</v>
      </c>
      <c r="H3221" t="s">
        <v>35</v>
      </c>
      <c r="I3221" t="s">
        <v>2933</v>
      </c>
      <c r="J3221" s="49" t="s">
        <v>8283</v>
      </c>
      <c r="K3221" t="s">
        <v>82</v>
      </c>
      <c r="L3221" t="s">
        <v>83</v>
      </c>
      <c r="M3221" s="50">
        <v>42662</v>
      </c>
      <c r="N3221" s="50">
        <v>42662</v>
      </c>
      <c r="O3221" s="51">
        <v>0.5</v>
      </c>
      <c r="P3221" s="51">
        <v>0</v>
      </c>
      <c r="Q3221">
        <v>100</v>
      </c>
      <c r="R3221" s="49" t="s">
        <v>5996</v>
      </c>
      <c r="S3221" s="49" t="s">
        <v>8283</v>
      </c>
      <c r="T3221" t="s">
        <v>84</v>
      </c>
      <c r="U3221" t="s">
        <v>27</v>
      </c>
      <c r="V3221" t="s">
        <v>85</v>
      </c>
      <c r="W3221" t="str">
        <f t="shared" ca="1" si="150"/>
        <v/>
      </c>
      <c r="X3221" t="str">
        <f t="shared" si="151"/>
        <v/>
      </c>
      <c r="Y3221" t="str">
        <f t="shared" ca="1" si="152"/>
        <v/>
      </c>
    </row>
    <row r="3222" spans="1:25" x14ac:dyDescent="0.25">
      <c r="A3222">
        <v>1639</v>
      </c>
      <c r="B3222" t="s">
        <v>102</v>
      </c>
      <c r="C3222" t="s">
        <v>79</v>
      </c>
      <c r="D3222" t="s">
        <v>93</v>
      </c>
      <c r="E3222" t="s">
        <v>22</v>
      </c>
      <c r="F3222" t="s">
        <v>81</v>
      </c>
      <c r="G3222" t="s">
        <v>5997</v>
      </c>
      <c r="H3222" t="s">
        <v>35</v>
      </c>
      <c r="I3222" t="s">
        <v>2933</v>
      </c>
      <c r="J3222" s="49" t="s">
        <v>8284</v>
      </c>
      <c r="K3222" t="s">
        <v>82</v>
      </c>
      <c r="L3222" t="s">
        <v>83</v>
      </c>
      <c r="M3222" s="50">
        <v>42662</v>
      </c>
      <c r="N3222" s="50">
        <v>42662</v>
      </c>
      <c r="O3222" s="51">
        <v>0.5</v>
      </c>
      <c r="P3222" s="51">
        <v>0</v>
      </c>
      <c r="Q3222">
        <v>100</v>
      </c>
      <c r="R3222" s="49" t="s">
        <v>5998</v>
      </c>
      <c r="S3222" s="49" t="s">
        <v>8284</v>
      </c>
      <c r="T3222" t="s">
        <v>84</v>
      </c>
      <c r="U3222" t="s">
        <v>27</v>
      </c>
      <c r="V3222" t="s">
        <v>85</v>
      </c>
      <c r="W3222" t="str">
        <f t="shared" ca="1" si="150"/>
        <v/>
      </c>
      <c r="X3222" t="str">
        <f t="shared" si="151"/>
        <v/>
      </c>
      <c r="Y3222" t="str">
        <f t="shared" ca="1" si="152"/>
        <v/>
      </c>
    </row>
    <row r="3223" spans="1:25" x14ac:dyDescent="0.25">
      <c r="A3223">
        <v>1640</v>
      </c>
      <c r="B3223" t="s">
        <v>102</v>
      </c>
      <c r="C3223" t="s">
        <v>79</v>
      </c>
      <c r="D3223" t="s">
        <v>93</v>
      </c>
      <c r="E3223" t="s">
        <v>22</v>
      </c>
      <c r="F3223" t="s">
        <v>81</v>
      </c>
      <c r="G3223" t="s">
        <v>5999</v>
      </c>
      <c r="H3223" t="s">
        <v>35</v>
      </c>
      <c r="I3223" t="s">
        <v>2933</v>
      </c>
      <c r="J3223" s="49" t="s">
        <v>8285</v>
      </c>
      <c r="K3223" t="s">
        <v>82</v>
      </c>
      <c r="L3223" t="s">
        <v>83</v>
      </c>
      <c r="M3223" s="50">
        <v>42662</v>
      </c>
      <c r="N3223" s="50">
        <v>42662</v>
      </c>
      <c r="O3223" s="51">
        <v>0.5</v>
      </c>
      <c r="P3223" s="51">
        <v>0</v>
      </c>
      <c r="Q3223">
        <v>100</v>
      </c>
      <c r="R3223" s="49" t="s">
        <v>6000</v>
      </c>
      <c r="S3223" s="49" t="s">
        <v>8285</v>
      </c>
      <c r="T3223" t="s">
        <v>84</v>
      </c>
      <c r="U3223" t="s">
        <v>27</v>
      </c>
      <c r="V3223" t="s">
        <v>85</v>
      </c>
      <c r="W3223" t="str">
        <f t="shared" ca="1" si="150"/>
        <v/>
      </c>
      <c r="X3223" t="str">
        <f t="shared" si="151"/>
        <v/>
      </c>
      <c r="Y3223" t="str">
        <f t="shared" ca="1" si="152"/>
        <v/>
      </c>
    </row>
    <row r="3224" spans="1:25" x14ac:dyDescent="0.25">
      <c r="A3224">
        <v>1641</v>
      </c>
      <c r="B3224" t="s">
        <v>102</v>
      </c>
      <c r="C3224" t="s">
        <v>79</v>
      </c>
      <c r="D3224" t="s">
        <v>93</v>
      </c>
      <c r="E3224" t="s">
        <v>22</v>
      </c>
      <c r="F3224" t="s">
        <v>81</v>
      </c>
      <c r="G3224" t="s">
        <v>6001</v>
      </c>
      <c r="H3224" t="s">
        <v>35</v>
      </c>
      <c r="I3224" t="s">
        <v>2933</v>
      </c>
      <c r="J3224" s="49" t="s">
        <v>8286</v>
      </c>
      <c r="K3224" t="s">
        <v>82</v>
      </c>
      <c r="L3224" t="s">
        <v>83</v>
      </c>
      <c r="M3224" s="50">
        <v>42662</v>
      </c>
      <c r="N3224" s="50">
        <v>42662</v>
      </c>
      <c r="O3224" s="51">
        <v>0.5</v>
      </c>
      <c r="P3224" s="51">
        <v>0</v>
      </c>
      <c r="Q3224">
        <v>100</v>
      </c>
      <c r="R3224" s="49" t="s">
        <v>6002</v>
      </c>
      <c r="S3224" s="49" t="s">
        <v>8286</v>
      </c>
      <c r="T3224" t="s">
        <v>84</v>
      </c>
      <c r="U3224" t="s">
        <v>27</v>
      </c>
      <c r="V3224" t="s">
        <v>85</v>
      </c>
      <c r="W3224" t="str">
        <f t="shared" ca="1" si="150"/>
        <v/>
      </c>
      <c r="X3224" t="str">
        <f t="shared" si="151"/>
        <v/>
      </c>
      <c r="Y3224" t="str">
        <f t="shared" ca="1" si="152"/>
        <v/>
      </c>
    </row>
    <row r="3225" spans="1:25" x14ac:dyDescent="0.25">
      <c r="A3225">
        <v>1642</v>
      </c>
      <c r="B3225" t="s">
        <v>102</v>
      </c>
      <c r="C3225" t="s">
        <v>79</v>
      </c>
      <c r="D3225" t="s">
        <v>93</v>
      </c>
      <c r="E3225" t="s">
        <v>22</v>
      </c>
      <c r="F3225" t="s">
        <v>81</v>
      </c>
      <c r="G3225" t="s">
        <v>6003</v>
      </c>
      <c r="H3225" t="s">
        <v>35</v>
      </c>
      <c r="I3225" t="s">
        <v>2933</v>
      </c>
      <c r="J3225" s="49" t="s">
        <v>8287</v>
      </c>
      <c r="K3225" t="s">
        <v>82</v>
      </c>
      <c r="L3225" t="s">
        <v>83</v>
      </c>
      <c r="M3225" s="50">
        <v>42662</v>
      </c>
      <c r="N3225" s="50">
        <v>42662</v>
      </c>
      <c r="O3225" s="51">
        <v>0.5</v>
      </c>
      <c r="P3225" s="51">
        <v>0</v>
      </c>
      <c r="Q3225">
        <v>100</v>
      </c>
      <c r="R3225" s="49" t="s">
        <v>6004</v>
      </c>
      <c r="S3225" s="49" t="s">
        <v>8287</v>
      </c>
      <c r="T3225" t="s">
        <v>84</v>
      </c>
      <c r="U3225" t="s">
        <v>27</v>
      </c>
      <c r="V3225" t="s">
        <v>85</v>
      </c>
      <c r="W3225" t="str">
        <f t="shared" ca="1" si="150"/>
        <v/>
      </c>
      <c r="X3225" t="str">
        <f t="shared" si="151"/>
        <v/>
      </c>
      <c r="Y3225" t="str">
        <f t="shared" ca="1" si="152"/>
        <v/>
      </c>
    </row>
    <row r="3226" spans="1:25" x14ac:dyDescent="0.25">
      <c r="A3226">
        <v>1643</v>
      </c>
      <c r="B3226" t="s">
        <v>102</v>
      </c>
      <c r="C3226" t="s">
        <v>79</v>
      </c>
      <c r="D3226" t="s">
        <v>93</v>
      </c>
      <c r="E3226" t="s">
        <v>22</v>
      </c>
      <c r="F3226" t="s">
        <v>81</v>
      </c>
      <c r="G3226" t="s">
        <v>6005</v>
      </c>
      <c r="H3226" t="s">
        <v>35</v>
      </c>
      <c r="I3226" t="s">
        <v>2933</v>
      </c>
      <c r="J3226" s="49" t="s">
        <v>8288</v>
      </c>
      <c r="K3226" t="s">
        <v>82</v>
      </c>
      <c r="L3226" t="s">
        <v>83</v>
      </c>
      <c r="M3226" s="50">
        <v>42662</v>
      </c>
      <c r="N3226" s="50">
        <v>42662</v>
      </c>
      <c r="O3226" s="51">
        <v>0.5</v>
      </c>
      <c r="P3226" s="51">
        <v>0</v>
      </c>
      <c r="Q3226">
        <v>100</v>
      </c>
      <c r="R3226" s="49" t="s">
        <v>6006</v>
      </c>
      <c r="S3226" s="49" t="s">
        <v>8288</v>
      </c>
      <c r="T3226" t="s">
        <v>84</v>
      </c>
      <c r="U3226" t="s">
        <v>27</v>
      </c>
      <c r="V3226" t="s">
        <v>85</v>
      </c>
      <c r="W3226" t="str">
        <f t="shared" ca="1" si="150"/>
        <v/>
      </c>
      <c r="X3226" t="str">
        <f t="shared" si="151"/>
        <v/>
      </c>
      <c r="Y3226" t="str">
        <f t="shared" ca="1" si="152"/>
        <v/>
      </c>
    </row>
    <row r="3227" spans="1:25" x14ac:dyDescent="0.25">
      <c r="A3227">
        <v>1644</v>
      </c>
      <c r="B3227" t="s">
        <v>102</v>
      </c>
      <c r="C3227" t="s">
        <v>79</v>
      </c>
      <c r="D3227" t="s">
        <v>93</v>
      </c>
      <c r="E3227" t="s">
        <v>22</v>
      </c>
      <c r="F3227" t="s">
        <v>81</v>
      </c>
      <c r="G3227" t="s">
        <v>6007</v>
      </c>
      <c r="H3227" t="s">
        <v>35</v>
      </c>
      <c r="I3227" t="s">
        <v>2933</v>
      </c>
      <c r="J3227" s="49" t="s">
        <v>8289</v>
      </c>
      <c r="K3227" t="s">
        <v>82</v>
      </c>
      <c r="L3227" t="s">
        <v>83</v>
      </c>
      <c r="M3227" s="50">
        <v>42662</v>
      </c>
      <c r="N3227" s="50">
        <v>42662</v>
      </c>
      <c r="O3227" s="51">
        <v>0.5</v>
      </c>
      <c r="P3227" s="51">
        <v>0</v>
      </c>
      <c r="Q3227">
        <v>100</v>
      </c>
      <c r="R3227" s="49" t="s">
        <v>6008</v>
      </c>
      <c r="S3227" s="49" t="s">
        <v>8289</v>
      </c>
      <c r="T3227" t="s">
        <v>84</v>
      </c>
      <c r="U3227" t="s">
        <v>27</v>
      </c>
      <c r="V3227" t="s">
        <v>85</v>
      </c>
      <c r="W3227" t="str">
        <f t="shared" ca="1" si="150"/>
        <v/>
      </c>
      <c r="X3227" t="str">
        <f t="shared" si="151"/>
        <v/>
      </c>
      <c r="Y3227" t="str">
        <f t="shared" ca="1" si="152"/>
        <v/>
      </c>
    </row>
    <row r="3228" spans="1:25" x14ac:dyDescent="0.25">
      <c r="A3228">
        <v>1645</v>
      </c>
      <c r="B3228" t="s">
        <v>102</v>
      </c>
      <c r="C3228" t="s">
        <v>79</v>
      </c>
      <c r="D3228" t="s">
        <v>93</v>
      </c>
      <c r="E3228" t="s">
        <v>22</v>
      </c>
      <c r="F3228" t="s">
        <v>81</v>
      </c>
      <c r="G3228" t="s">
        <v>6009</v>
      </c>
      <c r="H3228" t="s">
        <v>35</v>
      </c>
      <c r="I3228" t="s">
        <v>2933</v>
      </c>
      <c r="J3228" s="49" t="s">
        <v>8290</v>
      </c>
      <c r="K3228" t="s">
        <v>82</v>
      </c>
      <c r="L3228" t="s">
        <v>83</v>
      </c>
      <c r="M3228" s="50">
        <v>42662</v>
      </c>
      <c r="N3228" s="50">
        <v>42662</v>
      </c>
      <c r="O3228" s="51">
        <v>0.5</v>
      </c>
      <c r="P3228" s="51">
        <v>0</v>
      </c>
      <c r="Q3228">
        <v>100</v>
      </c>
      <c r="R3228" s="49" t="s">
        <v>6010</v>
      </c>
      <c r="S3228" s="49" t="s">
        <v>8290</v>
      </c>
      <c r="T3228" t="s">
        <v>84</v>
      </c>
      <c r="U3228" t="s">
        <v>27</v>
      </c>
      <c r="V3228" t="s">
        <v>85</v>
      </c>
      <c r="W3228" t="str">
        <f t="shared" ca="1" si="150"/>
        <v/>
      </c>
      <c r="X3228" t="str">
        <f t="shared" si="151"/>
        <v/>
      </c>
      <c r="Y3228" t="str">
        <f t="shared" ca="1" si="152"/>
        <v/>
      </c>
    </row>
    <row r="3229" spans="1:25" x14ac:dyDescent="0.25">
      <c r="A3229">
        <v>1646</v>
      </c>
      <c r="B3229" t="s">
        <v>102</v>
      </c>
      <c r="C3229" t="s">
        <v>79</v>
      </c>
      <c r="D3229" t="s">
        <v>93</v>
      </c>
      <c r="E3229" t="s">
        <v>22</v>
      </c>
      <c r="F3229" t="s">
        <v>81</v>
      </c>
      <c r="G3229" t="s">
        <v>6011</v>
      </c>
      <c r="H3229" t="s">
        <v>35</v>
      </c>
      <c r="I3229" t="s">
        <v>2933</v>
      </c>
      <c r="J3229" s="49" t="s">
        <v>8291</v>
      </c>
      <c r="K3229" t="s">
        <v>82</v>
      </c>
      <c r="L3229" t="s">
        <v>83</v>
      </c>
      <c r="M3229" s="50">
        <v>42662</v>
      </c>
      <c r="N3229" s="50">
        <v>42662</v>
      </c>
      <c r="O3229" s="51">
        <v>0.5</v>
      </c>
      <c r="P3229" s="51">
        <v>0</v>
      </c>
      <c r="Q3229">
        <v>100</v>
      </c>
      <c r="R3229" s="49" t="s">
        <v>6012</v>
      </c>
      <c r="S3229" s="49" t="s">
        <v>8291</v>
      </c>
      <c r="T3229" t="s">
        <v>84</v>
      </c>
      <c r="U3229" t="s">
        <v>27</v>
      </c>
      <c r="V3229" t="s">
        <v>85</v>
      </c>
      <c r="W3229" t="str">
        <f t="shared" ca="1" si="150"/>
        <v/>
      </c>
      <c r="X3229" t="str">
        <f t="shared" si="151"/>
        <v/>
      </c>
      <c r="Y3229" t="str">
        <f t="shared" ca="1" si="152"/>
        <v/>
      </c>
    </row>
    <row r="3230" spans="1:25" x14ac:dyDescent="0.25">
      <c r="A3230">
        <v>1647</v>
      </c>
      <c r="B3230" t="s">
        <v>102</v>
      </c>
      <c r="C3230" t="s">
        <v>79</v>
      </c>
      <c r="D3230" t="s">
        <v>93</v>
      </c>
      <c r="E3230" t="s">
        <v>22</v>
      </c>
      <c r="F3230" t="s">
        <v>81</v>
      </c>
      <c r="G3230" t="s">
        <v>6013</v>
      </c>
      <c r="H3230" t="s">
        <v>35</v>
      </c>
      <c r="I3230" t="s">
        <v>2933</v>
      </c>
      <c r="J3230" s="49" t="s">
        <v>8292</v>
      </c>
      <c r="K3230" t="s">
        <v>82</v>
      </c>
      <c r="L3230" t="s">
        <v>83</v>
      </c>
      <c r="M3230" s="50">
        <v>42662</v>
      </c>
      <c r="N3230" s="50">
        <v>42662</v>
      </c>
      <c r="O3230" s="51">
        <v>0.5</v>
      </c>
      <c r="P3230" s="51">
        <v>0</v>
      </c>
      <c r="Q3230">
        <v>100</v>
      </c>
      <c r="R3230" s="49" t="s">
        <v>6014</v>
      </c>
      <c r="S3230" s="49" t="s">
        <v>8292</v>
      </c>
      <c r="T3230" t="s">
        <v>84</v>
      </c>
      <c r="U3230" t="s">
        <v>27</v>
      </c>
      <c r="V3230" t="s">
        <v>85</v>
      </c>
      <c r="W3230" t="str">
        <f t="shared" ca="1" si="150"/>
        <v/>
      </c>
      <c r="X3230" t="str">
        <f t="shared" si="151"/>
        <v/>
      </c>
      <c r="Y3230" t="str">
        <f t="shared" ca="1" si="152"/>
        <v/>
      </c>
    </row>
    <row r="3231" spans="1:25" x14ac:dyDescent="0.25">
      <c r="A3231">
        <v>1648</v>
      </c>
      <c r="B3231" t="s">
        <v>102</v>
      </c>
      <c r="C3231" t="s">
        <v>79</v>
      </c>
      <c r="D3231" t="s">
        <v>93</v>
      </c>
      <c r="E3231" t="s">
        <v>22</v>
      </c>
      <c r="F3231" t="s">
        <v>81</v>
      </c>
      <c r="G3231" t="s">
        <v>6015</v>
      </c>
      <c r="H3231" t="s">
        <v>35</v>
      </c>
      <c r="I3231" t="s">
        <v>2933</v>
      </c>
      <c r="J3231" s="49" t="s">
        <v>8293</v>
      </c>
      <c r="K3231" t="s">
        <v>82</v>
      </c>
      <c r="L3231" t="s">
        <v>83</v>
      </c>
      <c r="M3231" s="50">
        <v>42662</v>
      </c>
      <c r="N3231" s="50">
        <v>42662</v>
      </c>
      <c r="O3231" s="51">
        <v>0.5</v>
      </c>
      <c r="P3231" s="51">
        <v>0</v>
      </c>
      <c r="Q3231">
        <v>100</v>
      </c>
      <c r="R3231" s="49" t="s">
        <v>6016</v>
      </c>
      <c r="S3231" s="49" t="s">
        <v>8293</v>
      </c>
      <c r="T3231" t="s">
        <v>84</v>
      </c>
      <c r="U3231" t="s">
        <v>27</v>
      </c>
      <c r="V3231" t="s">
        <v>85</v>
      </c>
      <c r="W3231" t="str">
        <f t="shared" ca="1" si="150"/>
        <v/>
      </c>
      <c r="X3231" t="str">
        <f t="shared" si="151"/>
        <v/>
      </c>
      <c r="Y3231" t="str">
        <f t="shared" ca="1" si="152"/>
        <v/>
      </c>
    </row>
    <row r="3232" spans="1:25" x14ac:dyDescent="0.25">
      <c r="A3232">
        <v>1649</v>
      </c>
      <c r="B3232" t="s">
        <v>102</v>
      </c>
      <c r="C3232" t="s">
        <v>79</v>
      </c>
      <c r="D3232" t="s">
        <v>93</v>
      </c>
      <c r="E3232" t="s">
        <v>22</v>
      </c>
      <c r="F3232" t="s">
        <v>81</v>
      </c>
      <c r="G3232" t="s">
        <v>6017</v>
      </c>
      <c r="H3232" t="s">
        <v>35</v>
      </c>
      <c r="I3232" t="s">
        <v>2933</v>
      </c>
      <c r="J3232" s="49" t="s">
        <v>8294</v>
      </c>
      <c r="K3232" t="s">
        <v>82</v>
      </c>
      <c r="L3232" t="s">
        <v>83</v>
      </c>
      <c r="M3232" s="50">
        <v>42662</v>
      </c>
      <c r="N3232" s="50">
        <v>42662</v>
      </c>
      <c r="O3232" s="51">
        <v>0.5</v>
      </c>
      <c r="P3232" s="51">
        <v>0</v>
      </c>
      <c r="Q3232">
        <v>100</v>
      </c>
      <c r="R3232" s="49" t="s">
        <v>6018</v>
      </c>
      <c r="S3232" s="49" t="s">
        <v>8294</v>
      </c>
      <c r="T3232" t="s">
        <v>84</v>
      </c>
      <c r="U3232" t="s">
        <v>27</v>
      </c>
      <c r="V3232" t="s">
        <v>85</v>
      </c>
      <c r="W3232" t="str">
        <f t="shared" ca="1" si="150"/>
        <v/>
      </c>
      <c r="X3232" t="str">
        <f t="shared" si="151"/>
        <v/>
      </c>
      <c r="Y3232" t="str">
        <f t="shared" ca="1" si="152"/>
        <v/>
      </c>
    </row>
    <row r="3233" spans="1:25" x14ac:dyDescent="0.25">
      <c r="A3233">
        <v>1650</v>
      </c>
      <c r="B3233" t="s">
        <v>102</v>
      </c>
      <c r="C3233" t="s">
        <v>79</v>
      </c>
      <c r="D3233" t="s">
        <v>93</v>
      </c>
      <c r="E3233" t="s">
        <v>22</v>
      </c>
      <c r="F3233" t="s">
        <v>81</v>
      </c>
      <c r="G3233" t="s">
        <v>6019</v>
      </c>
      <c r="H3233" t="s">
        <v>35</v>
      </c>
      <c r="I3233" t="s">
        <v>2933</v>
      </c>
      <c r="J3233" s="49" t="s">
        <v>8295</v>
      </c>
      <c r="K3233" t="s">
        <v>82</v>
      </c>
      <c r="L3233" t="s">
        <v>83</v>
      </c>
      <c r="M3233" s="50">
        <v>42662</v>
      </c>
      <c r="N3233" s="50">
        <v>42662</v>
      </c>
      <c r="O3233" s="51">
        <v>0.5</v>
      </c>
      <c r="P3233" s="51">
        <v>0</v>
      </c>
      <c r="Q3233">
        <v>100</v>
      </c>
      <c r="R3233" s="49" t="s">
        <v>6020</v>
      </c>
      <c r="S3233" s="49" t="s">
        <v>8295</v>
      </c>
      <c r="T3233" t="s">
        <v>84</v>
      </c>
      <c r="U3233" t="s">
        <v>27</v>
      </c>
      <c r="V3233" t="s">
        <v>85</v>
      </c>
      <c r="W3233" t="str">
        <f t="shared" ca="1" si="150"/>
        <v/>
      </c>
      <c r="X3233" t="str">
        <f t="shared" si="151"/>
        <v/>
      </c>
      <c r="Y3233" t="str">
        <f t="shared" ca="1" si="152"/>
        <v/>
      </c>
    </row>
    <row r="3234" spans="1:25" x14ac:dyDescent="0.25">
      <c r="A3234">
        <v>1651</v>
      </c>
      <c r="B3234" t="s">
        <v>102</v>
      </c>
      <c r="C3234" t="s">
        <v>79</v>
      </c>
      <c r="D3234" t="s">
        <v>93</v>
      </c>
      <c r="E3234" t="s">
        <v>22</v>
      </c>
      <c r="F3234" t="s">
        <v>81</v>
      </c>
      <c r="G3234" t="s">
        <v>6021</v>
      </c>
      <c r="H3234" t="s">
        <v>35</v>
      </c>
      <c r="I3234" t="s">
        <v>2933</v>
      </c>
      <c r="J3234" s="49" t="s">
        <v>8296</v>
      </c>
      <c r="K3234" t="s">
        <v>82</v>
      </c>
      <c r="L3234" t="s">
        <v>83</v>
      </c>
      <c r="M3234" s="50">
        <v>42662</v>
      </c>
      <c r="N3234" s="50">
        <v>42662</v>
      </c>
      <c r="O3234" s="51">
        <v>0.5</v>
      </c>
      <c r="P3234" s="51">
        <v>0</v>
      </c>
      <c r="Q3234">
        <v>100</v>
      </c>
      <c r="R3234" s="49" t="s">
        <v>6022</v>
      </c>
      <c r="S3234" s="49" t="s">
        <v>8296</v>
      </c>
      <c r="T3234" t="s">
        <v>84</v>
      </c>
      <c r="U3234" t="s">
        <v>27</v>
      </c>
      <c r="V3234" t="s">
        <v>85</v>
      </c>
      <c r="W3234" t="str">
        <f t="shared" ca="1" si="150"/>
        <v/>
      </c>
      <c r="X3234" t="str">
        <f t="shared" si="151"/>
        <v/>
      </c>
      <c r="Y3234" t="str">
        <f t="shared" ca="1" si="152"/>
        <v/>
      </c>
    </row>
    <row r="3235" spans="1:25" x14ac:dyDescent="0.25">
      <c r="A3235">
        <v>1652</v>
      </c>
      <c r="B3235" t="s">
        <v>102</v>
      </c>
      <c r="C3235" t="s">
        <v>79</v>
      </c>
      <c r="D3235" t="s">
        <v>93</v>
      </c>
      <c r="E3235" t="s">
        <v>22</v>
      </c>
      <c r="F3235" t="s">
        <v>81</v>
      </c>
      <c r="G3235" t="s">
        <v>6023</v>
      </c>
      <c r="H3235" t="s">
        <v>35</v>
      </c>
      <c r="I3235" t="s">
        <v>2933</v>
      </c>
      <c r="J3235" s="49" t="s">
        <v>8297</v>
      </c>
      <c r="K3235" t="s">
        <v>82</v>
      </c>
      <c r="L3235" t="s">
        <v>83</v>
      </c>
      <c r="M3235" s="50">
        <v>42662</v>
      </c>
      <c r="N3235" s="50">
        <v>42662</v>
      </c>
      <c r="O3235" s="51">
        <v>0.5</v>
      </c>
      <c r="P3235" s="51">
        <v>0</v>
      </c>
      <c r="Q3235">
        <v>100</v>
      </c>
      <c r="R3235" s="49" t="s">
        <v>6024</v>
      </c>
      <c r="S3235" s="49" t="s">
        <v>8297</v>
      </c>
      <c r="T3235" t="s">
        <v>84</v>
      </c>
      <c r="U3235" t="s">
        <v>27</v>
      </c>
      <c r="V3235" t="s">
        <v>85</v>
      </c>
      <c r="W3235" t="str">
        <f t="shared" ca="1" si="150"/>
        <v/>
      </c>
      <c r="X3235" t="str">
        <f t="shared" si="151"/>
        <v/>
      </c>
      <c r="Y3235" t="str">
        <f t="shared" ca="1" si="152"/>
        <v/>
      </c>
    </row>
    <row r="3236" spans="1:25" x14ac:dyDescent="0.25">
      <c r="A3236">
        <v>1653</v>
      </c>
      <c r="B3236" t="s">
        <v>102</v>
      </c>
      <c r="C3236" t="s">
        <v>79</v>
      </c>
      <c r="D3236" t="s">
        <v>93</v>
      </c>
      <c r="E3236" t="s">
        <v>22</v>
      </c>
      <c r="F3236" t="s">
        <v>81</v>
      </c>
      <c r="G3236" t="s">
        <v>6025</v>
      </c>
      <c r="H3236" t="s">
        <v>35</v>
      </c>
      <c r="I3236" t="s">
        <v>2933</v>
      </c>
      <c r="J3236" s="49" t="s">
        <v>8298</v>
      </c>
      <c r="K3236" t="s">
        <v>82</v>
      </c>
      <c r="L3236" t="s">
        <v>83</v>
      </c>
      <c r="M3236" s="50">
        <v>42662</v>
      </c>
      <c r="N3236" s="50">
        <v>42662</v>
      </c>
      <c r="O3236" s="51">
        <v>0.5</v>
      </c>
      <c r="P3236" s="51">
        <v>0</v>
      </c>
      <c r="Q3236">
        <v>100</v>
      </c>
      <c r="R3236" s="49" t="s">
        <v>6026</v>
      </c>
      <c r="S3236" s="49" t="s">
        <v>8298</v>
      </c>
      <c r="T3236" t="s">
        <v>84</v>
      </c>
      <c r="U3236" t="s">
        <v>27</v>
      </c>
      <c r="V3236" t="s">
        <v>85</v>
      </c>
      <c r="W3236" t="str">
        <f t="shared" ca="1" si="150"/>
        <v/>
      </c>
      <c r="X3236" t="str">
        <f t="shared" si="151"/>
        <v/>
      </c>
      <c r="Y3236" t="str">
        <f t="shared" ca="1" si="152"/>
        <v/>
      </c>
    </row>
    <row r="3237" spans="1:25" x14ac:dyDescent="0.25">
      <c r="A3237">
        <v>1654</v>
      </c>
      <c r="B3237" t="s">
        <v>102</v>
      </c>
      <c r="C3237" t="s">
        <v>79</v>
      </c>
      <c r="D3237" t="s">
        <v>93</v>
      </c>
      <c r="E3237" t="s">
        <v>22</v>
      </c>
      <c r="F3237" t="s">
        <v>81</v>
      </c>
      <c r="G3237" t="s">
        <v>6027</v>
      </c>
      <c r="H3237" t="s">
        <v>35</v>
      </c>
      <c r="I3237" t="s">
        <v>2933</v>
      </c>
      <c r="J3237" s="49" t="s">
        <v>8299</v>
      </c>
      <c r="K3237" t="s">
        <v>82</v>
      </c>
      <c r="L3237" t="s">
        <v>83</v>
      </c>
      <c r="M3237" s="50">
        <v>42662</v>
      </c>
      <c r="N3237" s="50">
        <v>42662</v>
      </c>
      <c r="O3237" s="51">
        <v>0.5</v>
      </c>
      <c r="P3237" s="51">
        <v>0</v>
      </c>
      <c r="Q3237">
        <v>100</v>
      </c>
      <c r="R3237" s="49" t="s">
        <v>6028</v>
      </c>
      <c r="S3237" s="49" t="s">
        <v>8299</v>
      </c>
      <c r="T3237" t="s">
        <v>84</v>
      </c>
      <c r="U3237" t="s">
        <v>27</v>
      </c>
      <c r="V3237" t="s">
        <v>85</v>
      </c>
      <c r="W3237" t="str">
        <f t="shared" ca="1" si="150"/>
        <v/>
      </c>
      <c r="X3237" t="str">
        <f t="shared" si="151"/>
        <v/>
      </c>
      <c r="Y3237" t="str">
        <f t="shared" ca="1" si="152"/>
        <v/>
      </c>
    </row>
    <row r="3238" spans="1:25" x14ac:dyDescent="0.25">
      <c r="A3238">
        <v>1655</v>
      </c>
      <c r="B3238" t="s">
        <v>102</v>
      </c>
      <c r="C3238" t="s">
        <v>79</v>
      </c>
      <c r="D3238" t="s">
        <v>93</v>
      </c>
      <c r="E3238" t="s">
        <v>26</v>
      </c>
      <c r="F3238" t="s">
        <v>81</v>
      </c>
      <c r="G3238" t="s">
        <v>6029</v>
      </c>
      <c r="H3238" t="s">
        <v>35</v>
      </c>
      <c r="I3238" t="s">
        <v>2933</v>
      </c>
      <c r="J3238" s="49" t="s">
        <v>6030</v>
      </c>
      <c r="K3238" t="s">
        <v>82</v>
      </c>
      <c r="L3238" t="s">
        <v>83</v>
      </c>
      <c r="M3238" s="50">
        <v>42662</v>
      </c>
      <c r="N3238" s="50">
        <v>42662</v>
      </c>
      <c r="O3238" s="51">
        <v>0.5</v>
      </c>
      <c r="P3238" s="51">
        <v>0</v>
      </c>
      <c r="Q3238">
        <v>0</v>
      </c>
      <c r="R3238" s="49" t="s">
        <v>6030</v>
      </c>
      <c r="S3238" s="49" t="s">
        <v>86</v>
      </c>
      <c r="T3238" t="s">
        <v>84</v>
      </c>
      <c r="U3238" t="s">
        <v>27</v>
      </c>
      <c r="V3238" t="s">
        <v>85</v>
      </c>
      <c r="W3238">
        <f t="shared" ca="1" si="150"/>
        <v>1</v>
      </c>
      <c r="X3238" t="str">
        <f t="shared" si="151"/>
        <v/>
      </c>
      <c r="Y3238" t="str">
        <f t="shared" ca="1" si="152"/>
        <v/>
      </c>
    </row>
    <row r="3239" spans="1:25" x14ac:dyDescent="0.25">
      <c r="A3239">
        <v>1657</v>
      </c>
      <c r="B3239" t="s">
        <v>102</v>
      </c>
      <c r="C3239" t="s">
        <v>79</v>
      </c>
      <c r="D3239" t="s">
        <v>93</v>
      </c>
      <c r="E3239" t="s">
        <v>26</v>
      </c>
      <c r="F3239" t="s">
        <v>81</v>
      </c>
      <c r="G3239" t="s">
        <v>6031</v>
      </c>
      <c r="H3239" t="s">
        <v>35</v>
      </c>
      <c r="I3239" t="s">
        <v>2933</v>
      </c>
      <c r="J3239" s="49" t="s">
        <v>6032</v>
      </c>
      <c r="K3239" t="s">
        <v>82</v>
      </c>
      <c r="L3239" t="s">
        <v>83</v>
      </c>
      <c r="M3239" s="50">
        <v>42662</v>
      </c>
      <c r="N3239" s="50">
        <v>42662</v>
      </c>
      <c r="O3239" s="51">
        <v>0.5</v>
      </c>
      <c r="P3239" s="51">
        <v>0</v>
      </c>
      <c r="Q3239">
        <v>0</v>
      </c>
      <c r="R3239" s="49" t="s">
        <v>6032</v>
      </c>
      <c r="S3239" s="49" t="s">
        <v>86</v>
      </c>
      <c r="T3239" t="s">
        <v>84</v>
      </c>
      <c r="U3239" t="s">
        <v>27</v>
      </c>
      <c r="V3239" t="s">
        <v>85</v>
      </c>
      <c r="W3239">
        <f t="shared" ca="1" si="150"/>
        <v>1</v>
      </c>
      <c r="X3239" t="str">
        <f t="shared" si="151"/>
        <v/>
      </c>
      <c r="Y3239" t="str">
        <f t="shared" ca="1" si="152"/>
        <v/>
      </c>
    </row>
    <row r="3240" spans="1:25" x14ac:dyDescent="0.25">
      <c r="A3240">
        <v>1658</v>
      </c>
      <c r="B3240" t="s">
        <v>102</v>
      </c>
      <c r="C3240" t="s">
        <v>79</v>
      </c>
      <c r="D3240" t="s">
        <v>93</v>
      </c>
      <c r="E3240" t="s">
        <v>26</v>
      </c>
      <c r="F3240" t="s">
        <v>81</v>
      </c>
      <c r="G3240" t="s">
        <v>6033</v>
      </c>
      <c r="H3240" t="s">
        <v>35</v>
      </c>
      <c r="I3240" t="s">
        <v>2933</v>
      </c>
      <c r="J3240" s="49" t="s">
        <v>6034</v>
      </c>
      <c r="K3240" t="s">
        <v>82</v>
      </c>
      <c r="L3240" t="s">
        <v>83</v>
      </c>
      <c r="M3240" s="50">
        <v>42662</v>
      </c>
      <c r="N3240" s="50">
        <v>42662</v>
      </c>
      <c r="O3240" s="51">
        <v>0.5</v>
      </c>
      <c r="P3240" s="51">
        <v>0</v>
      </c>
      <c r="Q3240">
        <v>0</v>
      </c>
      <c r="R3240" s="49" t="s">
        <v>6034</v>
      </c>
      <c r="S3240" s="49" t="s">
        <v>86</v>
      </c>
      <c r="T3240" t="s">
        <v>84</v>
      </c>
      <c r="U3240" t="s">
        <v>27</v>
      </c>
      <c r="V3240" t="s">
        <v>85</v>
      </c>
      <c r="W3240">
        <f t="shared" ca="1" si="150"/>
        <v>1</v>
      </c>
      <c r="X3240" t="str">
        <f t="shared" si="151"/>
        <v/>
      </c>
      <c r="Y3240" t="str">
        <f t="shared" ca="1" si="152"/>
        <v/>
      </c>
    </row>
    <row r="3241" spans="1:25" x14ac:dyDescent="0.25">
      <c r="A3241">
        <v>1659</v>
      </c>
      <c r="B3241" t="s">
        <v>102</v>
      </c>
      <c r="C3241" t="s">
        <v>79</v>
      </c>
      <c r="D3241" t="s">
        <v>93</v>
      </c>
      <c r="E3241" t="s">
        <v>26</v>
      </c>
      <c r="F3241" t="s">
        <v>81</v>
      </c>
      <c r="G3241" t="s">
        <v>6035</v>
      </c>
      <c r="H3241" t="s">
        <v>35</v>
      </c>
      <c r="I3241" t="s">
        <v>2933</v>
      </c>
      <c r="J3241" s="49" t="s">
        <v>6036</v>
      </c>
      <c r="K3241" t="s">
        <v>82</v>
      </c>
      <c r="L3241" t="s">
        <v>83</v>
      </c>
      <c r="M3241" s="50">
        <v>42662</v>
      </c>
      <c r="N3241" s="50">
        <v>42662</v>
      </c>
      <c r="O3241" s="51">
        <v>0.5</v>
      </c>
      <c r="P3241" s="51">
        <v>0</v>
      </c>
      <c r="Q3241">
        <v>0</v>
      </c>
      <c r="R3241" s="49" t="s">
        <v>6036</v>
      </c>
      <c r="S3241" s="49" t="s">
        <v>86</v>
      </c>
      <c r="T3241" t="s">
        <v>84</v>
      </c>
      <c r="U3241" t="s">
        <v>27</v>
      </c>
      <c r="V3241" t="s">
        <v>85</v>
      </c>
      <c r="W3241">
        <f t="shared" ca="1" si="150"/>
        <v>1</v>
      </c>
      <c r="X3241" t="str">
        <f t="shared" si="151"/>
        <v/>
      </c>
      <c r="Y3241" t="str">
        <f t="shared" ca="1" si="152"/>
        <v/>
      </c>
    </row>
    <row r="3242" spans="1:25" x14ac:dyDescent="0.25">
      <c r="A3242">
        <v>1660</v>
      </c>
      <c r="B3242" t="s">
        <v>102</v>
      </c>
      <c r="C3242" t="s">
        <v>79</v>
      </c>
      <c r="D3242" t="s">
        <v>93</v>
      </c>
      <c r="E3242" t="s">
        <v>26</v>
      </c>
      <c r="F3242" t="s">
        <v>81</v>
      </c>
      <c r="G3242" t="s">
        <v>6037</v>
      </c>
      <c r="H3242" t="s">
        <v>35</v>
      </c>
      <c r="I3242" t="s">
        <v>2933</v>
      </c>
      <c r="J3242" s="49" t="s">
        <v>6038</v>
      </c>
      <c r="K3242" t="s">
        <v>82</v>
      </c>
      <c r="L3242" t="s">
        <v>83</v>
      </c>
      <c r="M3242" s="50">
        <v>42662</v>
      </c>
      <c r="N3242" s="50">
        <v>42662</v>
      </c>
      <c r="O3242" s="51">
        <v>0.5</v>
      </c>
      <c r="P3242" s="51">
        <v>0</v>
      </c>
      <c r="Q3242">
        <v>0</v>
      </c>
      <c r="R3242" s="49" t="s">
        <v>6038</v>
      </c>
      <c r="S3242" s="49" t="s">
        <v>86</v>
      </c>
      <c r="T3242" t="s">
        <v>84</v>
      </c>
      <c r="U3242" t="s">
        <v>27</v>
      </c>
      <c r="V3242" t="s">
        <v>85</v>
      </c>
      <c r="W3242">
        <f t="shared" ca="1" si="150"/>
        <v>1</v>
      </c>
      <c r="X3242" t="str">
        <f t="shared" si="151"/>
        <v/>
      </c>
      <c r="Y3242" t="str">
        <f t="shared" ca="1" si="152"/>
        <v/>
      </c>
    </row>
    <row r="3243" spans="1:25" x14ac:dyDescent="0.25">
      <c r="A3243">
        <v>1661</v>
      </c>
      <c r="B3243" t="s">
        <v>102</v>
      </c>
      <c r="C3243" t="s">
        <v>79</v>
      </c>
      <c r="D3243" t="s">
        <v>93</v>
      </c>
      <c r="E3243" t="s">
        <v>26</v>
      </c>
      <c r="F3243" t="s">
        <v>81</v>
      </c>
      <c r="G3243" t="s">
        <v>6039</v>
      </c>
      <c r="H3243" t="s">
        <v>35</v>
      </c>
      <c r="I3243" t="s">
        <v>2933</v>
      </c>
      <c r="J3243" s="49" t="s">
        <v>6040</v>
      </c>
      <c r="K3243" t="s">
        <v>82</v>
      </c>
      <c r="L3243" t="s">
        <v>83</v>
      </c>
      <c r="M3243" s="50">
        <v>42662</v>
      </c>
      <c r="N3243" s="50">
        <v>42662</v>
      </c>
      <c r="O3243" s="51">
        <v>0.5</v>
      </c>
      <c r="P3243" s="51">
        <v>0</v>
      </c>
      <c r="Q3243">
        <v>0</v>
      </c>
      <c r="R3243" s="49" t="s">
        <v>6040</v>
      </c>
      <c r="S3243" s="49" t="s">
        <v>86</v>
      </c>
      <c r="T3243" t="s">
        <v>84</v>
      </c>
      <c r="U3243" t="s">
        <v>27</v>
      </c>
      <c r="V3243" t="s">
        <v>85</v>
      </c>
      <c r="W3243">
        <f t="shared" ca="1" si="150"/>
        <v>1</v>
      </c>
      <c r="X3243" t="str">
        <f t="shared" si="151"/>
        <v/>
      </c>
      <c r="Y3243" t="str">
        <f t="shared" ca="1" si="152"/>
        <v/>
      </c>
    </row>
    <row r="3244" spans="1:25" x14ac:dyDescent="0.25">
      <c r="A3244">
        <v>1662</v>
      </c>
      <c r="B3244" t="s">
        <v>102</v>
      </c>
      <c r="C3244" t="s">
        <v>79</v>
      </c>
      <c r="D3244" t="s">
        <v>93</v>
      </c>
      <c r="E3244" t="s">
        <v>26</v>
      </c>
      <c r="F3244" t="s">
        <v>81</v>
      </c>
      <c r="G3244" t="s">
        <v>6041</v>
      </c>
      <c r="H3244" t="s">
        <v>35</v>
      </c>
      <c r="I3244" t="s">
        <v>2933</v>
      </c>
      <c r="J3244" s="49" t="s">
        <v>6042</v>
      </c>
      <c r="K3244" t="s">
        <v>82</v>
      </c>
      <c r="L3244" t="s">
        <v>83</v>
      </c>
      <c r="M3244" s="50">
        <v>42662</v>
      </c>
      <c r="N3244" s="50">
        <v>42662</v>
      </c>
      <c r="O3244" s="51">
        <v>0.5</v>
      </c>
      <c r="P3244" s="51">
        <v>0</v>
      </c>
      <c r="Q3244">
        <v>0</v>
      </c>
      <c r="R3244" s="49" t="s">
        <v>6042</v>
      </c>
      <c r="S3244" s="49" t="s">
        <v>86</v>
      </c>
      <c r="T3244" t="s">
        <v>84</v>
      </c>
      <c r="U3244" t="s">
        <v>27</v>
      </c>
      <c r="V3244" t="s">
        <v>85</v>
      </c>
      <c r="W3244">
        <f t="shared" ca="1" si="150"/>
        <v>1</v>
      </c>
      <c r="X3244" t="str">
        <f t="shared" si="151"/>
        <v/>
      </c>
      <c r="Y3244" t="str">
        <f t="shared" ca="1" si="152"/>
        <v/>
      </c>
    </row>
    <row r="3245" spans="1:25" x14ac:dyDescent="0.25">
      <c r="A3245">
        <v>1663</v>
      </c>
      <c r="B3245" t="s">
        <v>102</v>
      </c>
      <c r="C3245" t="s">
        <v>79</v>
      </c>
      <c r="D3245" t="s">
        <v>93</v>
      </c>
      <c r="E3245" t="s">
        <v>26</v>
      </c>
      <c r="F3245" t="s">
        <v>81</v>
      </c>
      <c r="G3245" t="s">
        <v>6043</v>
      </c>
      <c r="H3245" t="s">
        <v>35</v>
      </c>
      <c r="I3245" t="s">
        <v>2933</v>
      </c>
      <c r="J3245" s="49" t="s">
        <v>1370</v>
      </c>
      <c r="K3245" t="s">
        <v>82</v>
      </c>
      <c r="L3245" t="s">
        <v>83</v>
      </c>
      <c r="M3245" s="50">
        <v>42662</v>
      </c>
      <c r="N3245" s="50">
        <v>42662</v>
      </c>
      <c r="O3245" s="51">
        <v>0.5</v>
      </c>
      <c r="P3245" s="51">
        <v>0</v>
      </c>
      <c r="Q3245">
        <v>0</v>
      </c>
      <c r="R3245" s="49" t="s">
        <v>1370</v>
      </c>
      <c r="S3245" s="49" t="s">
        <v>86</v>
      </c>
      <c r="T3245" t="s">
        <v>84</v>
      </c>
      <c r="U3245" t="s">
        <v>27</v>
      </c>
      <c r="V3245" t="s">
        <v>85</v>
      </c>
      <c r="W3245">
        <f t="shared" ca="1" si="150"/>
        <v>1</v>
      </c>
      <c r="X3245" t="str">
        <f t="shared" si="151"/>
        <v/>
      </c>
      <c r="Y3245" t="str">
        <f t="shared" ca="1" si="152"/>
        <v/>
      </c>
    </row>
    <row r="3246" spans="1:25" x14ac:dyDescent="0.25">
      <c r="A3246">
        <v>1664</v>
      </c>
      <c r="B3246" t="s">
        <v>102</v>
      </c>
      <c r="C3246" t="s">
        <v>79</v>
      </c>
      <c r="D3246" t="s">
        <v>93</v>
      </c>
      <c r="E3246" t="s">
        <v>26</v>
      </c>
      <c r="F3246" t="s">
        <v>81</v>
      </c>
      <c r="G3246" t="s">
        <v>6044</v>
      </c>
      <c r="H3246" t="s">
        <v>35</v>
      </c>
      <c r="I3246" t="s">
        <v>2933</v>
      </c>
      <c r="J3246" s="49" t="s">
        <v>6045</v>
      </c>
      <c r="K3246" t="s">
        <v>82</v>
      </c>
      <c r="L3246" t="s">
        <v>83</v>
      </c>
      <c r="M3246" s="50">
        <v>42662</v>
      </c>
      <c r="N3246" s="50">
        <v>42662</v>
      </c>
      <c r="O3246" s="51">
        <v>0.5</v>
      </c>
      <c r="P3246" s="51">
        <v>0</v>
      </c>
      <c r="Q3246">
        <v>0</v>
      </c>
      <c r="R3246" s="49" t="s">
        <v>6045</v>
      </c>
      <c r="S3246" s="49" t="s">
        <v>86</v>
      </c>
      <c r="T3246" t="s">
        <v>84</v>
      </c>
      <c r="U3246" t="s">
        <v>27</v>
      </c>
      <c r="V3246" t="s">
        <v>85</v>
      </c>
      <c r="W3246">
        <f t="shared" ca="1" si="150"/>
        <v>1</v>
      </c>
      <c r="X3246" t="str">
        <f t="shared" si="151"/>
        <v/>
      </c>
      <c r="Y3246" t="str">
        <f t="shared" ca="1" si="152"/>
        <v/>
      </c>
    </row>
    <row r="3247" spans="1:25" x14ac:dyDescent="0.25">
      <c r="A3247">
        <v>1665</v>
      </c>
      <c r="B3247" t="s">
        <v>102</v>
      </c>
      <c r="C3247" t="s">
        <v>79</v>
      </c>
      <c r="D3247" t="s">
        <v>93</v>
      </c>
      <c r="E3247" t="s">
        <v>26</v>
      </c>
      <c r="F3247" t="s">
        <v>81</v>
      </c>
      <c r="G3247" t="s">
        <v>6046</v>
      </c>
      <c r="H3247" t="s">
        <v>35</v>
      </c>
      <c r="I3247" t="s">
        <v>2933</v>
      </c>
      <c r="J3247" s="49" t="s">
        <v>6047</v>
      </c>
      <c r="K3247" t="s">
        <v>82</v>
      </c>
      <c r="L3247" t="s">
        <v>83</v>
      </c>
      <c r="M3247" s="50">
        <v>42662</v>
      </c>
      <c r="N3247" s="50">
        <v>42662</v>
      </c>
      <c r="O3247" s="51">
        <v>0.5</v>
      </c>
      <c r="P3247" s="51">
        <v>0</v>
      </c>
      <c r="Q3247">
        <v>0</v>
      </c>
      <c r="R3247" s="49" t="s">
        <v>6047</v>
      </c>
      <c r="S3247" s="49" t="s">
        <v>86</v>
      </c>
      <c r="T3247" t="s">
        <v>84</v>
      </c>
      <c r="U3247" t="s">
        <v>27</v>
      </c>
      <c r="V3247" t="s">
        <v>85</v>
      </c>
      <c r="W3247">
        <f t="shared" ca="1" si="150"/>
        <v>1</v>
      </c>
      <c r="X3247" t="str">
        <f t="shared" si="151"/>
        <v/>
      </c>
      <c r="Y3247" t="str">
        <f t="shared" ca="1" si="152"/>
        <v/>
      </c>
    </row>
    <row r="3248" spans="1:25" x14ac:dyDescent="0.25">
      <c r="A3248">
        <v>1666</v>
      </c>
      <c r="B3248" t="s">
        <v>102</v>
      </c>
      <c r="C3248" t="s">
        <v>79</v>
      </c>
      <c r="D3248" t="s">
        <v>93</v>
      </c>
      <c r="E3248" t="s">
        <v>26</v>
      </c>
      <c r="F3248" t="s">
        <v>81</v>
      </c>
      <c r="G3248" t="s">
        <v>6048</v>
      </c>
      <c r="H3248" t="s">
        <v>35</v>
      </c>
      <c r="I3248" t="s">
        <v>2933</v>
      </c>
      <c r="J3248" s="49" t="s">
        <v>6049</v>
      </c>
      <c r="K3248" t="s">
        <v>82</v>
      </c>
      <c r="L3248" t="s">
        <v>83</v>
      </c>
      <c r="M3248" s="50">
        <v>42662</v>
      </c>
      <c r="N3248" s="50">
        <v>42662</v>
      </c>
      <c r="O3248" s="51">
        <v>0.5</v>
      </c>
      <c r="P3248" s="51">
        <v>0</v>
      </c>
      <c r="Q3248">
        <v>0</v>
      </c>
      <c r="R3248" s="49" t="s">
        <v>6049</v>
      </c>
      <c r="S3248" s="49" t="s">
        <v>86</v>
      </c>
      <c r="T3248" t="s">
        <v>84</v>
      </c>
      <c r="U3248" t="s">
        <v>27</v>
      </c>
      <c r="V3248" t="s">
        <v>85</v>
      </c>
      <c r="W3248">
        <f t="shared" ca="1" si="150"/>
        <v>1</v>
      </c>
      <c r="X3248" t="str">
        <f t="shared" si="151"/>
        <v/>
      </c>
      <c r="Y3248" t="str">
        <f t="shared" ca="1" si="152"/>
        <v/>
      </c>
    </row>
    <row r="3249" spans="1:25" x14ac:dyDescent="0.25">
      <c r="A3249">
        <v>1667</v>
      </c>
      <c r="B3249" t="s">
        <v>102</v>
      </c>
      <c r="C3249" t="s">
        <v>79</v>
      </c>
      <c r="D3249" t="s">
        <v>93</v>
      </c>
      <c r="E3249" t="s">
        <v>26</v>
      </c>
      <c r="F3249" t="s">
        <v>81</v>
      </c>
      <c r="G3249" t="s">
        <v>6050</v>
      </c>
      <c r="H3249" t="s">
        <v>35</v>
      </c>
      <c r="I3249" t="s">
        <v>2933</v>
      </c>
      <c r="J3249" s="49" t="s">
        <v>6051</v>
      </c>
      <c r="K3249" t="s">
        <v>82</v>
      </c>
      <c r="L3249" t="s">
        <v>83</v>
      </c>
      <c r="M3249" s="50">
        <v>42663</v>
      </c>
      <c r="N3249" s="50">
        <v>42663</v>
      </c>
      <c r="O3249" s="51">
        <v>0.5</v>
      </c>
      <c r="P3249" s="51">
        <v>0</v>
      </c>
      <c r="Q3249">
        <v>0</v>
      </c>
      <c r="R3249" s="49" t="s">
        <v>6051</v>
      </c>
      <c r="S3249" s="49" t="s">
        <v>86</v>
      </c>
      <c r="T3249" t="s">
        <v>84</v>
      </c>
      <c r="U3249" t="s">
        <v>27</v>
      </c>
      <c r="V3249" t="s">
        <v>85</v>
      </c>
      <c r="W3249">
        <f t="shared" ca="1" si="150"/>
        <v>1</v>
      </c>
      <c r="X3249" t="str">
        <f t="shared" si="151"/>
        <v/>
      </c>
      <c r="Y3249" t="str">
        <f t="shared" ca="1" si="152"/>
        <v/>
      </c>
    </row>
    <row r="3250" spans="1:25" x14ac:dyDescent="0.25">
      <c r="A3250">
        <v>1668</v>
      </c>
      <c r="B3250" t="s">
        <v>102</v>
      </c>
      <c r="C3250" t="s">
        <v>79</v>
      </c>
      <c r="D3250" t="s">
        <v>93</v>
      </c>
      <c r="E3250" t="s">
        <v>26</v>
      </c>
      <c r="F3250" t="s">
        <v>81</v>
      </c>
      <c r="G3250" t="s">
        <v>6052</v>
      </c>
      <c r="H3250" t="s">
        <v>35</v>
      </c>
      <c r="I3250" t="s">
        <v>2933</v>
      </c>
      <c r="J3250" s="49" t="s">
        <v>1367</v>
      </c>
      <c r="K3250" t="s">
        <v>82</v>
      </c>
      <c r="L3250" t="s">
        <v>83</v>
      </c>
      <c r="M3250" s="50">
        <v>42663</v>
      </c>
      <c r="N3250" s="50">
        <v>42663</v>
      </c>
      <c r="O3250" s="51">
        <v>0.5</v>
      </c>
      <c r="P3250" s="51">
        <v>0</v>
      </c>
      <c r="Q3250">
        <v>0</v>
      </c>
      <c r="R3250" s="49" t="s">
        <v>1367</v>
      </c>
      <c r="S3250" s="49" t="s">
        <v>86</v>
      </c>
      <c r="T3250" t="s">
        <v>84</v>
      </c>
      <c r="U3250" t="s">
        <v>27</v>
      </c>
      <c r="V3250" t="s">
        <v>85</v>
      </c>
      <c r="W3250">
        <f t="shared" ca="1" si="150"/>
        <v>1</v>
      </c>
      <c r="X3250" t="str">
        <f t="shared" si="151"/>
        <v/>
      </c>
      <c r="Y3250" t="str">
        <f t="shared" ca="1" si="152"/>
        <v/>
      </c>
    </row>
    <row r="3251" spans="1:25" x14ac:dyDescent="0.25">
      <c r="A3251">
        <v>1669</v>
      </c>
      <c r="B3251" t="s">
        <v>102</v>
      </c>
      <c r="C3251" t="s">
        <v>79</v>
      </c>
      <c r="D3251" t="s">
        <v>93</v>
      </c>
      <c r="E3251" t="s">
        <v>26</v>
      </c>
      <c r="F3251" t="s">
        <v>81</v>
      </c>
      <c r="G3251" t="s">
        <v>6053</v>
      </c>
      <c r="H3251" t="s">
        <v>35</v>
      </c>
      <c r="I3251" t="s">
        <v>2933</v>
      </c>
      <c r="J3251" s="49" t="s">
        <v>6054</v>
      </c>
      <c r="K3251" t="s">
        <v>82</v>
      </c>
      <c r="L3251" t="s">
        <v>83</v>
      </c>
      <c r="M3251" s="50">
        <v>42663</v>
      </c>
      <c r="N3251" s="50">
        <v>42663</v>
      </c>
      <c r="O3251" s="51">
        <v>0.5</v>
      </c>
      <c r="P3251" s="51">
        <v>0</v>
      </c>
      <c r="Q3251">
        <v>0</v>
      </c>
      <c r="R3251" s="49" t="s">
        <v>6054</v>
      </c>
      <c r="S3251" s="49" t="s">
        <v>86</v>
      </c>
      <c r="T3251" t="s">
        <v>84</v>
      </c>
      <c r="U3251" t="s">
        <v>27</v>
      </c>
      <c r="V3251" t="s">
        <v>85</v>
      </c>
      <c r="W3251">
        <f t="shared" ca="1" si="150"/>
        <v>1</v>
      </c>
      <c r="X3251" t="str">
        <f t="shared" si="151"/>
        <v/>
      </c>
      <c r="Y3251" t="str">
        <f t="shared" ca="1" si="152"/>
        <v/>
      </c>
    </row>
    <row r="3252" spans="1:25" x14ac:dyDescent="0.25">
      <c r="A3252">
        <v>1670</v>
      </c>
      <c r="B3252" t="s">
        <v>102</v>
      </c>
      <c r="C3252" t="s">
        <v>79</v>
      </c>
      <c r="D3252" t="s">
        <v>93</v>
      </c>
      <c r="E3252" t="s">
        <v>26</v>
      </c>
      <c r="F3252" t="s">
        <v>81</v>
      </c>
      <c r="G3252" t="s">
        <v>6055</v>
      </c>
      <c r="H3252" t="s">
        <v>35</v>
      </c>
      <c r="I3252" t="s">
        <v>2933</v>
      </c>
      <c r="J3252" s="49" t="s">
        <v>6056</v>
      </c>
      <c r="K3252" t="s">
        <v>82</v>
      </c>
      <c r="L3252" t="s">
        <v>83</v>
      </c>
      <c r="M3252" s="50">
        <v>42663</v>
      </c>
      <c r="N3252" s="50">
        <v>42663</v>
      </c>
      <c r="O3252" s="51">
        <v>0.5</v>
      </c>
      <c r="P3252" s="51">
        <v>0</v>
      </c>
      <c r="Q3252">
        <v>0</v>
      </c>
      <c r="R3252" s="49" t="s">
        <v>6056</v>
      </c>
      <c r="S3252" s="49" t="s">
        <v>86</v>
      </c>
      <c r="T3252" t="s">
        <v>84</v>
      </c>
      <c r="U3252" t="s">
        <v>27</v>
      </c>
      <c r="V3252" t="s">
        <v>85</v>
      </c>
      <c r="W3252">
        <f t="shared" ca="1" si="150"/>
        <v>1</v>
      </c>
      <c r="X3252" t="str">
        <f t="shared" si="151"/>
        <v/>
      </c>
      <c r="Y3252" t="str">
        <f t="shared" ca="1" si="152"/>
        <v/>
      </c>
    </row>
    <row r="3253" spans="1:25" x14ac:dyDescent="0.25">
      <c r="A3253">
        <v>1671</v>
      </c>
      <c r="B3253" t="s">
        <v>102</v>
      </c>
      <c r="C3253" t="s">
        <v>79</v>
      </c>
      <c r="D3253" t="s">
        <v>93</v>
      </c>
      <c r="E3253" t="s">
        <v>26</v>
      </c>
      <c r="F3253" t="s">
        <v>81</v>
      </c>
      <c r="G3253" t="s">
        <v>6057</v>
      </c>
      <c r="H3253" t="s">
        <v>35</v>
      </c>
      <c r="I3253" t="s">
        <v>2933</v>
      </c>
      <c r="J3253" s="49" t="s">
        <v>6058</v>
      </c>
      <c r="K3253" t="s">
        <v>82</v>
      </c>
      <c r="L3253" t="s">
        <v>83</v>
      </c>
      <c r="M3253" s="50">
        <v>42663</v>
      </c>
      <c r="N3253" s="50">
        <v>42663</v>
      </c>
      <c r="O3253" s="51">
        <v>0.5</v>
      </c>
      <c r="P3253" s="51">
        <v>0</v>
      </c>
      <c r="Q3253">
        <v>0</v>
      </c>
      <c r="R3253" s="49" t="s">
        <v>6058</v>
      </c>
      <c r="S3253" s="49" t="s">
        <v>86</v>
      </c>
      <c r="T3253" t="s">
        <v>84</v>
      </c>
      <c r="U3253" t="s">
        <v>27</v>
      </c>
      <c r="V3253" t="s">
        <v>85</v>
      </c>
      <c r="W3253">
        <f t="shared" ca="1" si="150"/>
        <v>1</v>
      </c>
      <c r="X3253" t="str">
        <f t="shared" si="151"/>
        <v/>
      </c>
      <c r="Y3253" t="str">
        <f t="shared" ca="1" si="152"/>
        <v/>
      </c>
    </row>
    <row r="3254" spans="1:25" x14ac:dyDescent="0.25">
      <c r="A3254">
        <v>1672</v>
      </c>
      <c r="B3254" t="s">
        <v>102</v>
      </c>
      <c r="C3254" t="s">
        <v>79</v>
      </c>
      <c r="D3254" t="s">
        <v>93</v>
      </c>
      <c r="E3254" t="s">
        <v>26</v>
      </c>
      <c r="F3254" t="s">
        <v>81</v>
      </c>
      <c r="G3254" t="s">
        <v>6059</v>
      </c>
      <c r="H3254" t="s">
        <v>35</v>
      </c>
      <c r="I3254" t="s">
        <v>2933</v>
      </c>
      <c r="J3254" s="49" t="s">
        <v>6060</v>
      </c>
      <c r="K3254" t="s">
        <v>82</v>
      </c>
      <c r="L3254" t="s">
        <v>83</v>
      </c>
      <c r="M3254" s="50">
        <v>42663</v>
      </c>
      <c r="N3254" s="50">
        <v>42663</v>
      </c>
      <c r="O3254" s="51">
        <v>0.5</v>
      </c>
      <c r="P3254" s="51">
        <v>0</v>
      </c>
      <c r="Q3254">
        <v>0</v>
      </c>
      <c r="R3254" s="49" t="s">
        <v>6060</v>
      </c>
      <c r="S3254" s="49" t="s">
        <v>86</v>
      </c>
      <c r="T3254" t="s">
        <v>84</v>
      </c>
      <c r="U3254" t="s">
        <v>27</v>
      </c>
      <c r="V3254" t="s">
        <v>85</v>
      </c>
      <c r="W3254">
        <f t="shared" ca="1" si="150"/>
        <v>1</v>
      </c>
      <c r="X3254" t="str">
        <f t="shared" si="151"/>
        <v/>
      </c>
      <c r="Y3254" t="str">
        <f t="shared" ca="1" si="152"/>
        <v/>
      </c>
    </row>
    <row r="3255" spans="1:25" x14ac:dyDescent="0.25">
      <c r="A3255">
        <v>1673</v>
      </c>
      <c r="B3255" t="s">
        <v>102</v>
      </c>
      <c r="C3255" t="s">
        <v>79</v>
      </c>
      <c r="D3255" t="s">
        <v>93</v>
      </c>
      <c r="E3255" t="s">
        <v>26</v>
      </c>
      <c r="F3255" t="s">
        <v>81</v>
      </c>
      <c r="G3255" t="s">
        <v>6061</v>
      </c>
      <c r="H3255" t="s">
        <v>35</v>
      </c>
      <c r="I3255" t="s">
        <v>2933</v>
      </c>
      <c r="J3255" s="49" t="s">
        <v>6062</v>
      </c>
      <c r="K3255" t="s">
        <v>82</v>
      </c>
      <c r="L3255" t="s">
        <v>83</v>
      </c>
      <c r="M3255" s="50">
        <v>42663</v>
      </c>
      <c r="N3255" s="50">
        <v>42663</v>
      </c>
      <c r="O3255" s="51">
        <v>0.5</v>
      </c>
      <c r="P3255" s="51">
        <v>0</v>
      </c>
      <c r="Q3255">
        <v>0</v>
      </c>
      <c r="R3255" s="49" t="s">
        <v>6062</v>
      </c>
      <c r="S3255" s="49" t="s">
        <v>86</v>
      </c>
      <c r="T3255" t="s">
        <v>84</v>
      </c>
      <c r="U3255" t="s">
        <v>27</v>
      </c>
      <c r="V3255" t="s">
        <v>85</v>
      </c>
      <c r="W3255">
        <f t="shared" ca="1" si="150"/>
        <v>1</v>
      </c>
      <c r="X3255" t="str">
        <f t="shared" si="151"/>
        <v/>
      </c>
      <c r="Y3255" t="str">
        <f t="shared" ca="1" si="152"/>
        <v/>
      </c>
    </row>
    <row r="3256" spans="1:25" x14ac:dyDescent="0.25">
      <c r="A3256">
        <v>1674</v>
      </c>
      <c r="B3256" t="s">
        <v>102</v>
      </c>
      <c r="C3256" t="s">
        <v>79</v>
      </c>
      <c r="D3256" t="s">
        <v>93</v>
      </c>
      <c r="E3256" t="s">
        <v>26</v>
      </c>
      <c r="F3256" t="s">
        <v>81</v>
      </c>
      <c r="G3256" t="s">
        <v>6063</v>
      </c>
      <c r="H3256" t="s">
        <v>35</v>
      </c>
      <c r="I3256" t="s">
        <v>2933</v>
      </c>
      <c r="J3256" s="49" t="s">
        <v>6064</v>
      </c>
      <c r="K3256" t="s">
        <v>82</v>
      </c>
      <c r="L3256" t="s">
        <v>83</v>
      </c>
      <c r="M3256" s="50">
        <v>42663</v>
      </c>
      <c r="N3256" s="50">
        <v>42663</v>
      </c>
      <c r="O3256" s="51">
        <v>0.5</v>
      </c>
      <c r="P3256" s="51">
        <v>0</v>
      </c>
      <c r="Q3256">
        <v>0</v>
      </c>
      <c r="R3256" s="49" t="s">
        <v>6064</v>
      </c>
      <c r="S3256" s="49" t="s">
        <v>86</v>
      </c>
      <c r="T3256" t="s">
        <v>84</v>
      </c>
      <c r="U3256" t="s">
        <v>27</v>
      </c>
      <c r="V3256" t="s">
        <v>85</v>
      </c>
      <c r="W3256">
        <f t="shared" ca="1" si="150"/>
        <v>1</v>
      </c>
      <c r="X3256" t="str">
        <f t="shared" si="151"/>
        <v/>
      </c>
      <c r="Y3256" t="str">
        <f t="shared" ca="1" si="152"/>
        <v/>
      </c>
    </row>
    <row r="3257" spans="1:25" x14ac:dyDescent="0.25">
      <c r="A3257">
        <v>1675</v>
      </c>
      <c r="B3257" t="s">
        <v>102</v>
      </c>
      <c r="C3257" t="s">
        <v>79</v>
      </c>
      <c r="D3257" t="s">
        <v>93</v>
      </c>
      <c r="E3257" t="s">
        <v>26</v>
      </c>
      <c r="F3257" t="s">
        <v>81</v>
      </c>
      <c r="G3257" t="s">
        <v>6065</v>
      </c>
      <c r="H3257" t="s">
        <v>35</v>
      </c>
      <c r="I3257" t="s">
        <v>2933</v>
      </c>
      <c r="J3257" s="49" t="s">
        <v>6066</v>
      </c>
      <c r="K3257" t="s">
        <v>82</v>
      </c>
      <c r="L3257" t="s">
        <v>83</v>
      </c>
      <c r="M3257" s="50">
        <v>42663</v>
      </c>
      <c r="N3257" s="50">
        <v>42663</v>
      </c>
      <c r="O3257" s="51">
        <v>0.5</v>
      </c>
      <c r="P3257" s="51">
        <v>0</v>
      </c>
      <c r="Q3257">
        <v>0</v>
      </c>
      <c r="R3257" s="49" t="s">
        <v>6066</v>
      </c>
      <c r="S3257" s="49" t="s">
        <v>86</v>
      </c>
      <c r="T3257" t="s">
        <v>84</v>
      </c>
      <c r="U3257" t="s">
        <v>27</v>
      </c>
      <c r="V3257" t="s">
        <v>85</v>
      </c>
      <c r="W3257">
        <f t="shared" ca="1" si="150"/>
        <v>1</v>
      </c>
      <c r="X3257" t="str">
        <f t="shared" si="151"/>
        <v/>
      </c>
      <c r="Y3257" t="str">
        <f t="shared" ca="1" si="152"/>
        <v/>
      </c>
    </row>
    <row r="3258" spans="1:25" x14ac:dyDescent="0.25">
      <c r="A3258">
        <v>1676</v>
      </c>
      <c r="B3258" t="s">
        <v>102</v>
      </c>
      <c r="C3258" t="s">
        <v>79</v>
      </c>
      <c r="D3258" t="s">
        <v>93</v>
      </c>
      <c r="E3258" t="s">
        <v>26</v>
      </c>
      <c r="F3258" t="s">
        <v>81</v>
      </c>
      <c r="G3258" t="s">
        <v>6067</v>
      </c>
      <c r="H3258" t="s">
        <v>35</v>
      </c>
      <c r="I3258" t="s">
        <v>2933</v>
      </c>
      <c r="J3258" s="49" t="s">
        <v>6068</v>
      </c>
      <c r="K3258" t="s">
        <v>82</v>
      </c>
      <c r="L3258" t="s">
        <v>83</v>
      </c>
      <c r="M3258" s="50">
        <v>42663</v>
      </c>
      <c r="N3258" s="50">
        <v>42663</v>
      </c>
      <c r="O3258" s="51">
        <v>0.5</v>
      </c>
      <c r="P3258" s="51">
        <v>0</v>
      </c>
      <c r="Q3258">
        <v>0</v>
      </c>
      <c r="R3258" s="49" t="s">
        <v>6068</v>
      </c>
      <c r="S3258" s="49" t="s">
        <v>86</v>
      </c>
      <c r="T3258" t="s">
        <v>84</v>
      </c>
      <c r="U3258" t="s">
        <v>27</v>
      </c>
      <c r="V3258" t="s">
        <v>85</v>
      </c>
      <c r="W3258">
        <f t="shared" ca="1" si="150"/>
        <v>1</v>
      </c>
      <c r="X3258" t="str">
        <f t="shared" si="151"/>
        <v/>
      </c>
      <c r="Y3258" t="str">
        <f t="shared" ca="1" si="152"/>
        <v/>
      </c>
    </row>
    <row r="3259" spans="1:25" x14ac:dyDescent="0.25">
      <c r="A3259">
        <v>1677</v>
      </c>
      <c r="B3259" t="s">
        <v>102</v>
      </c>
      <c r="C3259" t="s">
        <v>79</v>
      </c>
      <c r="D3259" t="s">
        <v>93</v>
      </c>
      <c r="E3259" t="s">
        <v>26</v>
      </c>
      <c r="F3259" t="s">
        <v>81</v>
      </c>
      <c r="G3259" t="s">
        <v>6069</v>
      </c>
      <c r="H3259" t="s">
        <v>35</v>
      </c>
      <c r="I3259" t="s">
        <v>2933</v>
      </c>
      <c r="J3259" s="49" t="s">
        <v>6070</v>
      </c>
      <c r="K3259" t="s">
        <v>82</v>
      </c>
      <c r="L3259" t="s">
        <v>83</v>
      </c>
      <c r="M3259" s="50">
        <v>42663</v>
      </c>
      <c r="N3259" s="50">
        <v>42663</v>
      </c>
      <c r="O3259" s="51">
        <v>0.5</v>
      </c>
      <c r="P3259" s="51">
        <v>0</v>
      </c>
      <c r="Q3259">
        <v>0</v>
      </c>
      <c r="R3259" s="49" t="s">
        <v>6070</v>
      </c>
      <c r="S3259" s="49" t="s">
        <v>86</v>
      </c>
      <c r="T3259" t="s">
        <v>84</v>
      </c>
      <c r="U3259" t="s">
        <v>27</v>
      </c>
      <c r="V3259" t="s">
        <v>85</v>
      </c>
      <c r="W3259">
        <f t="shared" ca="1" si="150"/>
        <v>1</v>
      </c>
      <c r="X3259" t="str">
        <f t="shared" si="151"/>
        <v/>
      </c>
      <c r="Y3259" t="str">
        <f t="shared" ca="1" si="152"/>
        <v/>
      </c>
    </row>
    <row r="3260" spans="1:25" x14ac:dyDescent="0.25">
      <c r="A3260">
        <v>1678</v>
      </c>
      <c r="B3260" t="s">
        <v>102</v>
      </c>
      <c r="C3260" t="s">
        <v>79</v>
      </c>
      <c r="D3260" t="s">
        <v>93</v>
      </c>
      <c r="E3260" t="s">
        <v>26</v>
      </c>
      <c r="F3260" t="s">
        <v>81</v>
      </c>
      <c r="G3260" t="s">
        <v>6071</v>
      </c>
      <c r="H3260" t="s">
        <v>35</v>
      </c>
      <c r="I3260" t="s">
        <v>2933</v>
      </c>
      <c r="J3260" s="49" t="s">
        <v>6072</v>
      </c>
      <c r="K3260" t="s">
        <v>82</v>
      </c>
      <c r="L3260" t="s">
        <v>83</v>
      </c>
      <c r="M3260" s="50">
        <v>42663</v>
      </c>
      <c r="N3260" s="50">
        <v>42663</v>
      </c>
      <c r="O3260" s="51">
        <v>0.5</v>
      </c>
      <c r="P3260" s="51">
        <v>0</v>
      </c>
      <c r="Q3260">
        <v>0</v>
      </c>
      <c r="R3260" s="49" t="s">
        <v>6072</v>
      </c>
      <c r="S3260" s="49" t="s">
        <v>86</v>
      </c>
      <c r="T3260" t="s">
        <v>84</v>
      </c>
      <c r="U3260" t="s">
        <v>27</v>
      </c>
      <c r="V3260" t="s">
        <v>85</v>
      </c>
      <c r="W3260">
        <f t="shared" ca="1" si="150"/>
        <v>1</v>
      </c>
      <c r="X3260" t="str">
        <f t="shared" si="151"/>
        <v/>
      </c>
      <c r="Y3260" t="str">
        <f t="shared" ca="1" si="152"/>
        <v/>
      </c>
    </row>
    <row r="3261" spans="1:25" x14ac:dyDescent="0.25">
      <c r="A3261">
        <v>1679</v>
      </c>
      <c r="B3261" t="s">
        <v>102</v>
      </c>
      <c r="C3261" t="s">
        <v>79</v>
      </c>
      <c r="D3261" t="s">
        <v>93</v>
      </c>
      <c r="E3261" t="s">
        <v>26</v>
      </c>
      <c r="F3261" t="s">
        <v>81</v>
      </c>
      <c r="G3261" t="s">
        <v>6073</v>
      </c>
      <c r="H3261" t="s">
        <v>35</v>
      </c>
      <c r="I3261" t="s">
        <v>2933</v>
      </c>
      <c r="J3261" s="49" t="s">
        <v>6074</v>
      </c>
      <c r="K3261" t="s">
        <v>82</v>
      </c>
      <c r="L3261" t="s">
        <v>83</v>
      </c>
      <c r="M3261" s="50">
        <v>42663</v>
      </c>
      <c r="N3261" s="50">
        <v>42663</v>
      </c>
      <c r="O3261" s="51">
        <v>0.5</v>
      </c>
      <c r="P3261" s="51">
        <v>0</v>
      </c>
      <c r="Q3261">
        <v>0</v>
      </c>
      <c r="R3261" s="49" t="s">
        <v>6074</v>
      </c>
      <c r="S3261" s="49" t="s">
        <v>86</v>
      </c>
      <c r="T3261" t="s">
        <v>84</v>
      </c>
      <c r="U3261" t="s">
        <v>27</v>
      </c>
      <c r="V3261" t="s">
        <v>85</v>
      </c>
      <c r="W3261">
        <f t="shared" ca="1" si="150"/>
        <v>1</v>
      </c>
      <c r="X3261" t="str">
        <f t="shared" si="151"/>
        <v/>
      </c>
      <c r="Y3261" t="str">
        <f t="shared" ca="1" si="152"/>
        <v/>
      </c>
    </row>
    <row r="3262" spans="1:25" x14ac:dyDescent="0.25">
      <c r="A3262">
        <v>1680</v>
      </c>
      <c r="B3262" t="s">
        <v>102</v>
      </c>
      <c r="C3262" t="s">
        <v>79</v>
      </c>
      <c r="D3262" t="s">
        <v>93</v>
      </c>
      <c r="E3262" t="s">
        <v>26</v>
      </c>
      <c r="F3262" t="s">
        <v>81</v>
      </c>
      <c r="G3262" t="s">
        <v>6075</v>
      </c>
      <c r="H3262" t="s">
        <v>35</v>
      </c>
      <c r="I3262" t="s">
        <v>2933</v>
      </c>
      <c r="J3262" s="49" t="s">
        <v>6076</v>
      </c>
      <c r="K3262" t="s">
        <v>82</v>
      </c>
      <c r="L3262" t="s">
        <v>83</v>
      </c>
      <c r="M3262" s="50">
        <v>42663</v>
      </c>
      <c r="N3262" s="50">
        <v>42663</v>
      </c>
      <c r="O3262" s="51">
        <v>0.5</v>
      </c>
      <c r="P3262" s="51">
        <v>0</v>
      </c>
      <c r="Q3262">
        <v>0</v>
      </c>
      <c r="R3262" s="49" t="s">
        <v>6076</v>
      </c>
      <c r="S3262" s="49" t="s">
        <v>86</v>
      </c>
      <c r="T3262" t="s">
        <v>84</v>
      </c>
      <c r="U3262" t="s">
        <v>27</v>
      </c>
      <c r="V3262" t="s">
        <v>85</v>
      </c>
      <c r="W3262">
        <f t="shared" ca="1" si="150"/>
        <v>1</v>
      </c>
      <c r="X3262" t="str">
        <f t="shared" si="151"/>
        <v/>
      </c>
      <c r="Y3262" t="str">
        <f t="shared" ca="1" si="152"/>
        <v/>
      </c>
    </row>
    <row r="3263" spans="1:25" x14ac:dyDescent="0.25">
      <c r="A3263">
        <v>1681</v>
      </c>
      <c r="B3263" t="s">
        <v>102</v>
      </c>
      <c r="C3263" t="s">
        <v>79</v>
      </c>
      <c r="D3263" t="s">
        <v>93</v>
      </c>
      <c r="E3263" t="s">
        <v>26</v>
      </c>
      <c r="F3263" t="s">
        <v>81</v>
      </c>
      <c r="G3263" t="s">
        <v>6077</v>
      </c>
      <c r="H3263" t="s">
        <v>35</v>
      </c>
      <c r="I3263" t="s">
        <v>2933</v>
      </c>
      <c r="J3263" s="49" t="s">
        <v>6078</v>
      </c>
      <c r="K3263" t="s">
        <v>82</v>
      </c>
      <c r="L3263" t="s">
        <v>83</v>
      </c>
      <c r="M3263" s="50">
        <v>42663</v>
      </c>
      <c r="N3263" s="50">
        <v>42663</v>
      </c>
      <c r="O3263" s="51">
        <v>0.5</v>
      </c>
      <c r="P3263" s="51">
        <v>0</v>
      </c>
      <c r="Q3263">
        <v>0</v>
      </c>
      <c r="R3263" s="49" t="s">
        <v>6078</v>
      </c>
      <c r="S3263" s="49" t="s">
        <v>86</v>
      </c>
      <c r="T3263" t="s">
        <v>84</v>
      </c>
      <c r="U3263" t="s">
        <v>27</v>
      </c>
      <c r="V3263" t="s">
        <v>85</v>
      </c>
      <c r="W3263">
        <f t="shared" ca="1" si="150"/>
        <v>1</v>
      </c>
      <c r="X3263" t="str">
        <f t="shared" si="151"/>
        <v/>
      </c>
      <c r="Y3263" t="str">
        <f t="shared" ca="1" si="152"/>
        <v/>
      </c>
    </row>
    <row r="3264" spans="1:25" x14ac:dyDescent="0.25">
      <c r="A3264">
        <v>1682</v>
      </c>
      <c r="B3264" t="s">
        <v>102</v>
      </c>
      <c r="C3264" t="s">
        <v>79</v>
      </c>
      <c r="D3264" t="s">
        <v>93</v>
      </c>
      <c r="E3264" t="s">
        <v>26</v>
      </c>
      <c r="F3264" t="s">
        <v>81</v>
      </c>
      <c r="G3264" t="s">
        <v>6079</v>
      </c>
      <c r="H3264" t="s">
        <v>35</v>
      </c>
      <c r="I3264" t="s">
        <v>2933</v>
      </c>
      <c r="J3264" s="49" t="s">
        <v>6080</v>
      </c>
      <c r="K3264" t="s">
        <v>82</v>
      </c>
      <c r="L3264" t="s">
        <v>83</v>
      </c>
      <c r="M3264" s="50">
        <v>42663</v>
      </c>
      <c r="N3264" s="50">
        <v>42663</v>
      </c>
      <c r="O3264" s="51">
        <v>0.5</v>
      </c>
      <c r="P3264" s="51">
        <v>0</v>
      </c>
      <c r="Q3264">
        <v>0</v>
      </c>
      <c r="R3264" s="49" t="s">
        <v>6080</v>
      </c>
      <c r="S3264" s="49" t="s">
        <v>86</v>
      </c>
      <c r="T3264" t="s">
        <v>84</v>
      </c>
      <c r="U3264" t="s">
        <v>27</v>
      </c>
      <c r="V3264" t="s">
        <v>85</v>
      </c>
      <c r="W3264">
        <f t="shared" ca="1" si="150"/>
        <v>1</v>
      </c>
      <c r="X3264" t="str">
        <f t="shared" si="151"/>
        <v/>
      </c>
      <c r="Y3264" t="str">
        <f t="shared" ca="1" si="152"/>
        <v/>
      </c>
    </row>
    <row r="3265" spans="1:25" x14ac:dyDescent="0.25">
      <c r="A3265">
        <v>1683</v>
      </c>
      <c r="B3265" t="s">
        <v>102</v>
      </c>
      <c r="C3265" t="s">
        <v>79</v>
      </c>
      <c r="D3265" t="s">
        <v>93</v>
      </c>
      <c r="E3265" t="s">
        <v>26</v>
      </c>
      <c r="F3265" t="s">
        <v>81</v>
      </c>
      <c r="G3265" t="s">
        <v>6081</v>
      </c>
      <c r="H3265" t="s">
        <v>35</v>
      </c>
      <c r="I3265" t="s">
        <v>2933</v>
      </c>
      <c r="J3265" s="49" t="s">
        <v>6082</v>
      </c>
      <c r="K3265" t="s">
        <v>82</v>
      </c>
      <c r="L3265" t="s">
        <v>83</v>
      </c>
      <c r="M3265" s="50">
        <v>42663</v>
      </c>
      <c r="N3265" s="50">
        <v>42663</v>
      </c>
      <c r="O3265" s="51">
        <v>0.5</v>
      </c>
      <c r="P3265" s="51">
        <v>0</v>
      </c>
      <c r="Q3265">
        <v>0</v>
      </c>
      <c r="R3265" s="49" t="s">
        <v>6082</v>
      </c>
      <c r="S3265" s="49" t="s">
        <v>86</v>
      </c>
      <c r="T3265" t="s">
        <v>84</v>
      </c>
      <c r="U3265" t="s">
        <v>27</v>
      </c>
      <c r="V3265" t="s">
        <v>85</v>
      </c>
      <c r="W3265">
        <f t="shared" ca="1" si="150"/>
        <v>1</v>
      </c>
      <c r="X3265" t="str">
        <f t="shared" si="151"/>
        <v/>
      </c>
      <c r="Y3265" t="str">
        <f t="shared" ca="1" si="152"/>
        <v/>
      </c>
    </row>
    <row r="3266" spans="1:25" x14ac:dyDescent="0.25">
      <c r="A3266">
        <v>1684</v>
      </c>
      <c r="B3266" t="s">
        <v>102</v>
      </c>
      <c r="C3266" t="s">
        <v>79</v>
      </c>
      <c r="D3266" t="s">
        <v>93</v>
      </c>
      <c r="E3266" t="s">
        <v>26</v>
      </c>
      <c r="F3266" t="s">
        <v>81</v>
      </c>
      <c r="G3266" t="s">
        <v>6083</v>
      </c>
      <c r="H3266" t="s">
        <v>35</v>
      </c>
      <c r="I3266" t="s">
        <v>2933</v>
      </c>
      <c r="J3266" s="49" t="s">
        <v>6084</v>
      </c>
      <c r="K3266" t="s">
        <v>82</v>
      </c>
      <c r="L3266" t="s">
        <v>83</v>
      </c>
      <c r="M3266" s="50">
        <v>42663</v>
      </c>
      <c r="N3266" s="50">
        <v>42663</v>
      </c>
      <c r="O3266" s="51">
        <v>0.5</v>
      </c>
      <c r="P3266" s="51">
        <v>0</v>
      </c>
      <c r="Q3266">
        <v>0</v>
      </c>
      <c r="R3266" s="49" t="s">
        <v>6084</v>
      </c>
      <c r="S3266" s="49" t="s">
        <v>86</v>
      </c>
      <c r="T3266" t="s">
        <v>84</v>
      </c>
      <c r="U3266" t="s">
        <v>27</v>
      </c>
      <c r="V3266" t="s">
        <v>85</v>
      </c>
      <c r="W3266">
        <f t="shared" ref="W3266:W3329" ca="1" si="153">IF($E3266="Nova",IF(($M3266-TODAY()&lt;0),1,""),"")</f>
        <v>1</v>
      </c>
      <c r="X3266" t="str">
        <f t="shared" ref="X3266:X3329" si="154">IF($E3266="Concluída",IF(($N3266-M3266&gt;0),1,""),"")</f>
        <v/>
      </c>
      <c r="Y3266" t="str">
        <f t="shared" ref="Y3266:Y3329" ca="1" si="155">IF($E3266="Em Andamento",IF(($M3266-TODAY()&lt;0),1,""),"")</f>
        <v/>
      </c>
    </row>
    <row r="3267" spans="1:25" x14ac:dyDescent="0.25">
      <c r="A3267">
        <v>1685</v>
      </c>
      <c r="B3267" t="s">
        <v>102</v>
      </c>
      <c r="C3267" t="s">
        <v>79</v>
      </c>
      <c r="D3267" t="s">
        <v>93</v>
      </c>
      <c r="E3267" t="s">
        <v>26</v>
      </c>
      <c r="F3267" t="s">
        <v>81</v>
      </c>
      <c r="G3267" t="s">
        <v>6085</v>
      </c>
      <c r="H3267" t="s">
        <v>35</v>
      </c>
      <c r="I3267" t="s">
        <v>2933</v>
      </c>
      <c r="J3267" s="49" t="s">
        <v>6086</v>
      </c>
      <c r="K3267" t="s">
        <v>82</v>
      </c>
      <c r="L3267" t="s">
        <v>83</v>
      </c>
      <c r="M3267" s="50">
        <v>42663</v>
      </c>
      <c r="N3267" s="50">
        <v>42663</v>
      </c>
      <c r="O3267" s="51">
        <v>0.5</v>
      </c>
      <c r="P3267" s="51">
        <v>0</v>
      </c>
      <c r="Q3267">
        <v>0</v>
      </c>
      <c r="R3267" s="49" t="s">
        <v>6086</v>
      </c>
      <c r="S3267" s="49" t="s">
        <v>86</v>
      </c>
      <c r="T3267" t="s">
        <v>84</v>
      </c>
      <c r="U3267" t="s">
        <v>27</v>
      </c>
      <c r="V3267" t="s">
        <v>85</v>
      </c>
      <c r="W3267">
        <f t="shared" ca="1" si="153"/>
        <v>1</v>
      </c>
      <c r="X3267" t="str">
        <f t="shared" si="154"/>
        <v/>
      </c>
      <c r="Y3267" t="str">
        <f t="shared" ca="1" si="155"/>
        <v/>
      </c>
    </row>
    <row r="3268" spans="1:25" x14ac:dyDescent="0.25">
      <c r="A3268">
        <v>1686</v>
      </c>
      <c r="B3268" t="s">
        <v>102</v>
      </c>
      <c r="C3268" t="s">
        <v>79</v>
      </c>
      <c r="D3268" t="s">
        <v>93</v>
      </c>
      <c r="E3268" t="s">
        <v>26</v>
      </c>
      <c r="F3268" t="s">
        <v>81</v>
      </c>
      <c r="G3268" t="s">
        <v>6087</v>
      </c>
      <c r="H3268" t="s">
        <v>35</v>
      </c>
      <c r="I3268" t="s">
        <v>2933</v>
      </c>
      <c r="J3268" s="49" t="s">
        <v>6088</v>
      </c>
      <c r="K3268" t="s">
        <v>82</v>
      </c>
      <c r="L3268" t="s">
        <v>83</v>
      </c>
      <c r="M3268" s="50">
        <v>42663</v>
      </c>
      <c r="N3268" s="50">
        <v>42663</v>
      </c>
      <c r="O3268" s="51">
        <v>0.5</v>
      </c>
      <c r="P3268" s="51">
        <v>0</v>
      </c>
      <c r="Q3268">
        <v>0</v>
      </c>
      <c r="R3268" s="49" t="s">
        <v>6088</v>
      </c>
      <c r="S3268" s="49" t="s">
        <v>86</v>
      </c>
      <c r="T3268" t="s">
        <v>84</v>
      </c>
      <c r="U3268" t="s">
        <v>27</v>
      </c>
      <c r="V3268" t="s">
        <v>85</v>
      </c>
      <c r="W3268">
        <f t="shared" ca="1" si="153"/>
        <v>1</v>
      </c>
      <c r="X3268" t="str">
        <f t="shared" si="154"/>
        <v/>
      </c>
      <c r="Y3268" t="str">
        <f t="shared" ca="1" si="155"/>
        <v/>
      </c>
    </row>
    <row r="3269" spans="1:25" x14ac:dyDescent="0.25">
      <c r="A3269">
        <v>1687</v>
      </c>
      <c r="B3269" t="s">
        <v>102</v>
      </c>
      <c r="C3269" t="s">
        <v>79</v>
      </c>
      <c r="D3269" t="s">
        <v>93</v>
      </c>
      <c r="E3269" t="s">
        <v>26</v>
      </c>
      <c r="F3269" t="s">
        <v>81</v>
      </c>
      <c r="G3269" t="s">
        <v>6089</v>
      </c>
      <c r="H3269" t="s">
        <v>35</v>
      </c>
      <c r="I3269" t="s">
        <v>2933</v>
      </c>
      <c r="J3269" s="49" t="s">
        <v>6090</v>
      </c>
      <c r="K3269" t="s">
        <v>82</v>
      </c>
      <c r="L3269" t="s">
        <v>83</v>
      </c>
      <c r="M3269" s="50">
        <v>42663</v>
      </c>
      <c r="N3269" s="50">
        <v>42663</v>
      </c>
      <c r="O3269" s="51">
        <v>0.5</v>
      </c>
      <c r="P3269" s="51">
        <v>0</v>
      </c>
      <c r="Q3269">
        <v>0</v>
      </c>
      <c r="R3269" s="49" t="s">
        <v>6090</v>
      </c>
      <c r="S3269" s="49" t="s">
        <v>86</v>
      </c>
      <c r="T3269" t="s">
        <v>84</v>
      </c>
      <c r="U3269" t="s">
        <v>27</v>
      </c>
      <c r="V3269" t="s">
        <v>85</v>
      </c>
      <c r="W3269">
        <f t="shared" ca="1" si="153"/>
        <v>1</v>
      </c>
      <c r="X3269" t="str">
        <f t="shared" si="154"/>
        <v/>
      </c>
      <c r="Y3269" t="str">
        <f t="shared" ca="1" si="155"/>
        <v/>
      </c>
    </row>
    <row r="3270" spans="1:25" x14ac:dyDescent="0.25">
      <c r="A3270">
        <v>1688</v>
      </c>
      <c r="B3270" t="s">
        <v>102</v>
      </c>
      <c r="C3270" t="s">
        <v>79</v>
      </c>
      <c r="D3270" t="s">
        <v>93</v>
      </c>
      <c r="E3270" t="s">
        <v>26</v>
      </c>
      <c r="F3270" t="s">
        <v>81</v>
      </c>
      <c r="G3270" t="s">
        <v>6091</v>
      </c>
      <c r="H3270" t="s">
        <v>35</v>
      </c>
      <c r="I3270" t="s">
        <v>2933</v>
      </c>
      <c r="J3270" s="49" t="s">
        <v>6092</v>
      </c>
      <c r="K3270" t="s">
        <v>82</v>
      </c>
      <c r="L3270" t="s">
        <v>83</v>
      </c>
      <c r="M3270" s="50">
        <v>42663</v>
      </c>
      <c r="N3270" s="50">
        <v>42663</v>
      </c>
      <c r="O3270" s="51">
        <v>0.5</v>
      </c>
      <c r="P3270" s="51">
        <v>0</v>
      </c>
      <c r="Q3270">
        <v>0</v>
      </c>
      <c r="R3270" s="49" t="s">
        <v>6092</v>
      </c>
      <c r="S3270" s="49" t="s">
        <v>86</v>
      </c>
      <c r="T3270" t="s">
        <v>84</v>
      </c>
      <c r="U3270" t="s">
        <v>27</v>
      </c>
      <c r="V3270" t="s">
        <v>85</v>
      </c>
      <c r="W3270">
        <f t="shared" ca="1" si="153"/>
        <v>1</v>
      </c>
      <c r="X3270" t="str">
        <f t="shared" si="154"/>
        <v/>
      </c>
      <c r="Y3270" t="str">
        <f t="shared" ca="1" si="155"/>
        <v/>
      </c>
    </row>
    <row r="3271" spans="1:25" x14ac:dyDescent="0.25">
      <c r="A3271">
        <v>1689</v>
      </c>
      <c r="B3271" t="s">
        <v>102</v>
      </c>
      <c r="C3271" t="s">
        <v>79</v>
      </c>
      <c r="D3271" t="s">
        <v>93</v>
      </c>
      <c r="E3271" t="s">
        <v>26</v>
      </c>
      <c r="F3271" t="s">
        <v>81</v>
      </c>
      <c r="G3271" t="s">
        <v>6093</v>
      </c>
      <c r="H3271" t="s">
        <v>35</v>
      </c>
      <c r="I3271" t="s">
        <v>2933</v>
      </c>
      <c r="J3271" s="49" t="s">
        <v>1352</v>
      </c>
      <c r="K3271" t="s">
        <v>82</v>
      </c>
      <c r="L3271" t="s">
        <v>83</v>
      </c>
      <c r="M3271" s="50">
        <v>42663</v>
      </c>
      <c r="N3271" s="50">
        <v>42663</v>
      </c>
      <c r="O3271" s="51">
        <v>0.5</v>
      </c>
      <c r="P3271" s="51">
        <v>0</v>
      </c>
      <c r="Q3271">
        <v>0</v>
      </c>
      <c r="R3271" s="49" t="s">
        <v>1352</v>
      </c>
      <c r="S3271" s="49" t="s">
        <v>86</v>
      </c>
      <c r="T3271" t="s">
        <v>84</v>
      </c>
      <c r="U3271" t="s">
        <v>27</v>
      </c>
      <c r="V3271" t="s">
        <v>85</v>
      </c>
      <c r="W3271">
        <f t="shared" ca="1" si="153"/>
        <v>1</v>
      </c>
      <c r="X3271" t="str">
        <f t="shared" si="154"/>
        <v/>
      </c>
      <c r="Y3271" t="str">
        <f t="shared" ca="1" si="155"/>
        <v/>
      </c>
    </row>
    <row r="3272" spans="1:25" x14ac:dyDescent="0.25">
      <c r="A3272">
        <v>1690</v>
      </c>
      <c r="B3272" t="s">
        <v>102</v>
      </c>
      <c r="C3272" t="s">
        <v>79</v>
      </c>
      <c r="D3272" t="s">
        <v>93</v>
      </c>
      <c r="E3272" t="s">
        <v>26</v>
      </c>
      <c r="F3272" t="s">
        <v>81</v>
      </c>
      <c r="G3272" t="s">
        <v>6094</v>
      </c>
      <c r="H3272" t="s">
        <v>35</v>
      </c>
      <c r="I3272" t="s">
        <v>2933</v>
      </c>
      <c r="J3272" s="49" t="s">
        <v>6095</v>
      </c>
      <c r="K3272" t="s">
        <v>82</v>
      </c>
      <c r="L3272" t="s">
        <v>83</v>
      </c>
      <c r="M3272" s="50">
        <v>42663</v>
      </c>
      <c r="N3272" s="50">
        <v>42663</v>
      </c>
      <c r="O3272" s="51">
        <v>0.5</v>
      </c>
      <c r="P3272" s="51">
        <v>0</v>
      </c>
      <c r="Q3272">
        <v>0</v>
      </c>
      <c r="R3272" s="49" t="s">
        <v>6095</v>
      </c>
      <c r="S3272" s="49" t="s">
        <v>86</v>
      </c>
      <c r="T3272" t="s">
        <v>84</v>
      </c>
      <c r="U3272" t="s">
        <v>27</v>
      </c>
      <c r="V3272" t="s">
        <v>85</v>
      </c>
      <c r="W3272">
        <f t="shared" ca="1" si="153"/>
        <v>1</v>
      </c>
      <c r="X3272" t="str">
        <f t="shared" si="154"/>
        <v/>
      </c>
      <c r="Y3272" t="str">
        <f t="shared" ca="1" si="155"/>
        <v/>
      </c>
    </row>
    <row r="3273" spans="1:25" x14ac:dyDescent="0.25">
      <c r="A3273">
        <v>1691</v>
      </c>
      <c r="B3273" t="s">
        <v>102</v>
      </c>
      <c r="C3273" t="s">
        <v>79</v>
      </c>
      <c r="D3273" t="s">
        <v>93</v>
      </c>
      <c r="E3273" t="s">
        <v>26</v>
      </c>
      <c r="F3273" t="s">
        <v>81</v>
      </c>
      <c r="G3273" t="s">
        <v>6096</v>
      </c>
      <c r="H3273" t="s">
        <v>35</v>
      </c>
      <c r="I3273" t="s">
        <v>2933</v>
      </c>
      <c r="J3273" s="49" t="s">
        <v>6097</v>
      </c>
      <c r="K3273" t="s">
        <v>82</v>
      </c>
      <c r="L3273" t="s">
        <v>83</v>
      </c>
      <c r="M3273" s="50">
        <v>42663</v>
      </c>
      <c r="N3273" s="50">
        <v>42663</v>
      </c>
      <c r="O3273" s="51">
        <v>0.5</v>
      </c>
      <c r="P3273" s="51">
        <v>0</v>
      </c>
      <c r="Q3273">
        <v>0</v>
      </c>
      <c r="R3273" s="49" t="s">
        <v>6097</v>
      </c>
      <c r="S3273" s="49" t="s">
        <v>86</v>
      </c>
      <c r="T3273" t="s">
        <v>84</v>
      </c>
      <c r="U3273" t="s">
        <v>27</v>
      </c>
      <c r="V3273" t="s">
        <v>85</v>
      </c>
      <c r="W3273">
        <f t="shared" ca="1" si="153"/>
        <v>1</v>
      </c>
      <c r="X3273" t="str">
        <f t="shared" si="154"/>
        <v/>
      </c>
      <c r="Y3273" t="str">
        <f t="shared" ca="1" si="155"/>
        <v/>
      </c>
    </row>
    <row r="3274" spans="1:25" x14ac:dyDescent="0.25">
      <c r="A3274">
        <v>1692</v>
      </c>
      <c r="B3274" t="s">
        <v>102</v>
      </c>
      <c r="C3274" t="s">
        <v>79</v>
      </c>
      <c r="D3274" t="s">
        <v>93</v>
      </c>
      <c r="E3274" t="s">
        <v>26</v>
      </c>
      <c r="F3274" t="s">
        <v>81</v>
      </c>
      <c r="G3274" t="s">
        <v>6098</v>
      </c>
      <c r="H3274" t="s">
        <v>35</v>
      </c>
      <c r="I3274" t="s">
        <v>2933</v>
      </c>
      <c r="J3274" s="49" t="s">
        <v>6099</v>
      </c>
      <c r="K3274" t="s">
        <v>82</v>
      </c>
      <c r="L3274" t="s">
        <v>83</v>
      </c>
      <c r="M3274" s="50">
        <v>42663</v>
      </c>
      <c r="N3274" s="50">
        <v>42663</v>
      </c>
      <c r="O3274" s="51">
        <v>0.5</v>
      </c>
      <c r="P3274" s="51">
        <v>0</v>
      </c>
      <c r="Q3274">
        <v>0</v>
      </c>
      <c r="R3274" s="49" t="s">
        <v>6099</v>
      </c>
      <c r="S3274" s="49" t="s">
        <v>86</v>
      </c>
      <c r="T3274" t="s">
        <v>84</v>
      </c>
      <c r="U3274" t="s">
        <v>27</v>
      </c>
      <c r="V3274" t="s">
        <v>85</v>
      </c>
      <c r="W3274">
        <f t="shared" ca="1" si="153"/>
        <v>1</v>
      </c>
      <c r="X3274" t="str">
        <f t="shared" si="154"/>
        <v/>
      </c>
      <c r="Y3274" t="str">
        <f t="shared" ca="1" si="155"/>
        <v/>
      </c>
    </row>
    <row r="3275" spans="1:25" x14ac:dyDescent="0.25">
      <c r="A3275">
        <v>1693</v>
      </c>
      <c r="B3275" t="s">
        <v>102</v>
      </c>
      <c r="C3275" t="s">
        <v>79</v>
      </c>
      <c r="D3275" t="s">
        <v>93</v>
      </c>
      <c r="E3275" t="s">
        <v>26</v>
      </c>
      <c r="F3275" t="s">
        <v>81</v>
      </c>
      <c r="G3275" t="s">
        <v>6100</v>
      </c>
      <c r="H3275" t="s">
        <v>35</v>
      </c>
      <c r="I3275" t="s">
        <v>2933</v>
      </c>
      <c r="J3275" s="49" t="s">
        <v>6101</v>
      </c>
      <c r="K3275" t="s">
        <v>82</v>
      </c>
      <c r="L3275" t="s">
        <v>83</v>
      </c>
      <c r="M3275" s="50">
        <v>42663</v>
      </c>
      <c r="N3275" s="50">
        <v>42663</v>
      </c>
      <c r="O3275" s="51">
        <v>0.5</v>
      </c>
      <c r="P3275" s="51">
        <v>0</v>
      </c>
      <c r="Q3275">
        <v>0</v>
      </c>
      <c r="R3275" s="49" t="s">
        <v>6101</v>
      </c>
      <c r="S3275" s="49" t="s">
        <v>86</v>
      </c>
      <c r="T3275" t="s">
        <v>84</v>
      </c>
      <c r="U3275" t="s">
        <v>27</v>
      </c>
      <c r="V3275" t="s">
        <v>85</v>
      </c>
      <c r="W3275">
        <f t="shared" ca="1" si="153"/>
        <v>1</v>
      </c>
      <c r="X3275" t="str">
        <f t="shared" si="154"/>
        <v/>
      </c>
      <c r="Y3275" t="str">
        <f t="shared" ca="1" si="155"/>
        <v/>
      </c>
    </row>
    <row r="3276" spans="1:25" x14ac:dyDescent="0.25">
      <c r="A3276">
        <v>1694</v>
      </c>
      <c r="B3276" t="s">
        <v>102</v>
      </c>
      <c r="C3276" t="s">
        <v>79</v>
      </c>
      <c r="D3276" t="s">
        <v>93</v>
      </c>
      <c r="E3276" t="s">
        <v>26</v>
      </c>
      <c r="F3276" t="s">
        <v>81</v>
      </c>
      <c r="G3276" t="s">
        <v>6102</v>
      </c>
      <c r="H3276" t="s">
        <v>35</v>
      </c>
      <c r="I3276" t="s">
        <v>2933</v>
      </c>
      <c r="J3276" s="49" t="s">
        <v>6103</v>
      </c>
      <c r="K3276" t="s">
        <v>82</v>
      </c>
      <c r="L3276" t="s">
        <v>83</v>
      </c>
      <c r="M3276" s="50">
        <v>42663</v>
      </c>
      <c r="N3276" s="50">
        <v>42663</v>
      </c>
      <c r="O3276" s="51">
        <v>0.5</v>
      </c>
      <c r="P3276" s="51">
        <v>0</v>
      </c>
      <c r="Q3276">
        <v>0</v>
      </c>
      <c r="R3276" s="49" t="s">
        <v>6103</v>
      </c>
      <c r="S3276" s="49" t="s">
        <v>86</v>
      </c>
      <c r="T3276" t="s">
        <v>84</v>
      </c>
      <c r="U3276" t="s">
        <v>27</v>
      </c>
      <c r="V3276" t="s">
        <v>85</v>
      </c>
      <c r="W3276">
        <f t="shared" ca="1" si="153"/>
        <v>1</v>
      </c>
      <c r="X3276" t="str">
        <f t="shared" si="154"/>
        <v/>
      </c>
      <c r="Y3276" t="str">
        <f t="shared" ca="1" si="155"/>
        <v/>
      </c>
    </row>
    <row r="3277" spans="1:25" x14ac:dyDescent="0.25">
      <c r="A3277">
        <v>1695</v>
      </c>
      <c r="B3277" t="s">
        <v>102</v>
      </c>
      <c r="C3277" t="s">
        <v>79</v>
      </c>
      <c r="D3277" t="s">
        <v>93</v>
      </c>
      <c r="E3277" t="s">
        <v>26</v>
      </c>
      <c r="F3277" t="s">
        <v>81</v>
      </c>
      <c r="G3277" t="s">
        <v>6104</v>
      </c>
      <c r="H3277" t="s">
        <v>35</v>
      </c>
      <c r="I3277" t="s">
        <v>2933</v>
      </c>
      <c r="J3277" s="49" t="s">
        <v>6105</v>
      </c>
      <c r="K3277" t="s">
        <v>82</v>
      </c>
      <c r="L3277" t="s">
        <v>83</v>
      </c>
      <c r="M3277" s="50">
        <v>42663</v>
      </c>
      <c r="N3277" s="50">
        <v>42663</v>
      </c>
      <c r="O3277" s="51">
        <v>0.5</v>
      </c>
      <c r="P3277" s="51">
        <v>0</v>
      </c>
      <c r="Q3277">
        <v>0</v>
      </c>
      <c r="R3277" s="49" t="s">
        <v>6105</v>
      </c>
      <c r="S3277" s="49" t="s">
        <v>86</v>
      </c>
      <c r="T3277" t="s">
        <v>84</v>
      </c>
      <c r="U3277" t="s">
        <v>27</v>
      </c>
      <c r="V3277" t="s">
        <v>85</v>
      </c>
      <c r="W3277">
        <f t="shared" ca="1" si="153"/>
        <v>1</v>
      </c>
      <c r="X3277" t="str">
        <f t="shared" si="154"/>
        <v/>
      </c>
      <c r="Y3277" t="str">
        <f t="shared" ca="1" si="155"/>
        <v/>
      </c>
    </row>
    <row r="3278" spans="1:25" x14ac:dyDescent="0.25">
      <c r="A3278">
        <v>1696</v>
      </c>
      <c r="B3278" t="s">
        <v>102</v>
      </c>
      <c r="C3278" t="s">
        <v>79</v>
      </c>
      <c r="D3278" t="s">
        <v>93</v>
      </c>
      <c r="E3278" t="s">
        <v>26</v>
      </c>
      <c r="F3278" t="s">
        <v>81</v>
      </c>
      <c r="G3278" t="s">
        <v>6106</v>
      </c>
      <c r="H3278" t="s">
        <v>35</v>
      </c>
      <c r="I3278" t="s">
        <v>2933</v>
      </c>
      <c r="J3278" s="49" t="s">
        <v>6107</v>
      </c>
      <c r="K3278" t="s">
        <v>82</v>
      </c>
      <c r="L3278" t="s">
        <v>83</v>
      </c>
      <c r="M3278" s="50">
        <v>42663</v>
      </c>
      <c r="N3278" s="50">
        <v>42663</v>
      </c>
      <c r="O3278" s="51">
        <v>0.5</v>
      </c>
      <c r="P3278" s="51">
        <v>0</v>
      </c>
      <c r="Q3278">
        <v>0</v>
      </c>
      <c r="R3278" s="49" t="s">
        <v>6107</v>
      </c>
      <c r="S3278" s="49" t="s">
        <v>86</v>
      </c>
      <c r="T3278" t="s">
        <v>84</v>
      </c>
      <c r="U3278" t="s">
        <v>27</v>
      </c>
      <c r="V3278" t="s">
        <v>85</v>
      </c>
      <c r="W3278">
        <f t="shared" ca="1" si="153"/>
        <v>1</v>
      </c>
      <c r="X3278" t="str">
        <f t="shared" si="154"/>
        <v/>
      </c>
      <c r="Y3278" t="str">
        <f t="shared" ca="1" si="155"/>
        <v/>
      </c>
    </row>
    <row r="3279" spans="1:25" x14ac:dyDescent="0.25">
      <c r="A3279">
        <v>1697</v>
      </c>
      <c r="B3279" t="s">
        <v>102</v>
      </c>
      <c r="C3279" t="s">
        <v>79</v>
      </c>
      <c r="D3279" t="s">
        <v>93</v>
      </c>
      <c r="E3279" t="s">
        <v>26</v>
      </c>
      <c r="F3279" t="s">
        <v>81</v>
      </c>
      <c r="G3279" t="s">
        <v>6108</v>
      </c>
      <c r="H3279" t="s">
        <v>35</v>
      </c>
      <c r="I3279" t="s">
        <v>2933</v>
      </c>
      <c r="J3279" s="49" t="s">
        <v>6109</v>
      </c>
      <c r="K3279" t="s">
        <v>82</v>
      </c>
      <c r="L3279" t="s">
        <v>83</v>
      </c>
      <c r="M3279" s="50">
        <v>42663</v>
      </c>
      <c r="N3279" s="50">
        <v>42663</v>
      </c>
      <c r="O3279" s="51">
        <v>0.5</v>
      </c>
      <c r="P3279" s="51">
        <v>0</v>
      </c>
      <c r="Q3279">
        <v>0</v>
      </c>
      <c r="R3279" s="49" t="s">
        <v>6109</v>
      </c>
      <c r="S3279" s="49" t="s">
        <v>86</v>
      </c>
      <c r="T3279" t="s">
        <v>84</v>
      </c>
      <c r="U3279" t="s">
        <v>27</v>
      </c>
      <c r="V3279" t="s">
        <v>85</v>
      </c>
      <c r="W3279">
        <f t="shared" ca="1" si="153"/>
        <v>1</v>
      </c>
      <c r="X3279" t="str">
        <f t="shared" si="154"/>
        <v/>
      </c>
      <c r="Y3279" t="str">
        <f t="shared" ca="1" si="155"/>
        <v/>
      </c>
    </row>
    <row r="3280" spans="1:25" x14ac:dyDescent="0.25">
      <c r="A3280">
        <v>1698</v>
      </c>
      <c r="B3280" t="s">
        <v>102</v>
      </c>
      <c r="C3280" t="s">
        <v>79</v>
      </c>
      <c r="D3280" t="s">
        <v>93</v>
      </c>
      <c r="E3280" t="s">
        <v>26</v>
      </c>
      <c r="F3280" t="s">
        <v>81</v>
      </c>
      <c r="G3280" t="s">
        <v>6110</v>
      </c>
      <c r="H3280" t="s">
        <v>35</v>
      </c>
      <c r="I3280" t="s">
        <v>2933</v>
      </c>
      <c r="J3280" s="49" t="s">
        <v>6111</v>
      </c>
      <c r="K3280" t="s">
        <v>82</v>
      </c>
      <c r="L3280" t="s">
        <v>83</v>
      </c>
      <c r="M3280" s="50">
        <v>42663</v>
      </c>
      <c r="N3280" s="50">
        <v>42663</v>
      </c>
      <c r="O3280" s="51">
        <v>0.5</v>
      </c>
      <c r="P3280" s="51">
        <v>0</v>
      </c>
      <c r="Q3280">
        <v>0</v>
      </c>
      <c r="R3280" s="49" t="s">
        <v>6111</v>
      </c>
      <c r="S3280" s="49" t="s">
        <v>86</v>
      </c>
      <c r="T3280" t="s">
        <v>84</v>
      </c>
      <c r="U3280" t="s">
        <v>27</v>
      </c>
      <c r="V3280" t="s">
        <v>85</v>
      </c>
      <c r="W3280">
        <f t="shared" ca="1" si="153"/>
        <v>1</v>
      </c>
      <c r="X3280" t="str">
        <f t="shared" si="154"/>
        <v/>
      </c>
      <c r="Y3280" t="str">
        <f t="shared" ca="1" si="155"/>
        <v/>
      </c>
    </row>
    <row r="3281" spans="1:25" x14ac:dyDescent="0.25">
      <c r="A3281">
        <v>1699</v>
      </c>
      <c r="B3281" t="s">
        <v>102</v>
      </c>
      <c r="C3281" t="s">
        <v>79</v>
      </c>
      <c r="D3281" t="s">
        <v>93</v>
      </c>
      <c r="E3281" t="s">
        <v>26</v>
      </c>
      <c r="F3281" t="s">
        <v>81</v>
      </c>
      <c r="G3281" t="s">
        <v>6112</v>
      </c>
      <c r="H3281" t="s">
        <v>35</v>
      </c>
      <c r="I3281" t="s">
        <v>2933</v>
      </c>
      <c r="J3281" s="49" t="s">
        <v>6113</v>
      </c>
      <c r="K3281" t="s">
        <v>82</v>
      </c>
      <c r="L3281" t="s">
        <v>83</v>
      </c>
      <c r="M3281" s="50">
        <v>42664</v>
      </c>
      <c r="N3281" s="50">
        <v>42664</v>
      </c>
      <c r="O3281" s="51">
        <v>0.5</v>
      </c>
      <c r="P3281" s="51">
        <v>0</v>
      </c>
      <c r="Q3281">
        <v>0</v>
      </c>
      <c r="R3281" s="49" t="s">
        <v>6113</v>
      </c>
      <c r="S3281" s="49" t="s">
        <v>86</v>
      </c>
      <c r="T3281" t="s">
        <v>84</v>
      </c>
      <c r="U3281" t="s">
        <v>27</v>
      </c>
      <c r="V3281" t="s">
        <v>85</v>
      </c>
      <c r="W3281">
        <f t="shared" ca="1" si="153"/>
        <v>1</v>
      </c>
      <c r="X3281" t="str">
        <f t="shared" si="154"/>
        <v/>
      </c>
      <c r="Y3281" t="str">
        <f t="shared" ca="1" si="155"/>
        <v/>
      </c>
    </row>
    <row r="3282" spans="1:25" x14ac:dyDescent="0.25">
      <c r="A3282">
        <v>1700</v>
      </c>
      <c r="B3282" t="s">
        <v>102</v>
      </c>
      <c r="C3282" t="s">
        <v>79</v>
      </c>
      <c r="D3282" t="s">
        <v>93</v>
      </c>
      <c r="E3282" t="s">
        <v>26</v>
      </c>
      <c r="F3282" t="s">
        <v>81</v>
      </c>
      <c r="G3282" t="s">
        <v>6114</v>
      </c>
      <c r="H3282" t="s">
        <v>35</v>
      </c>
      <c r="I3282" t="s">
        <v>2933</v>
      </c>
      <c r="J3282" s="49" t="s">
        <v>6115</v>
      </c>
      <c r="K3282" t="s">
        <v>82</v>
      </c>
      <c r="L3282" t="s">
        <v>83</v>
      </c>
      <c r="M3282" s="50">
        <v>42664</v>
      </c>
      <c r="N3282" s="50">
        <v>42664</v>
      </c>
      <c r="O3282" s="51">
        <v>0.5</v>
      </c>
      <c r="P3282" s="51">
        <v>0</v>
      </c>
      <c r="Q3282">
        <v>0</v>
      </c>
      <c r="R3282" s="49" t="s">
        <v>6115</v>
      </c>
      <c r="S3282" s="49" t="s">
        <v>86</v>
      </c>
      <c r="T3282" t="s">
        <v>84</v>
      </c>
      <c r="U3282" t="s">
        <v>27</v>
      </c>
      <c r="V3282" t="s">
        <v>85</v>
      </c>
      <c r="W3282">
        <f t="shared" ca="1" si="153"/>
        <v>1</v>
      </c>
      <c r="X3282" t="str">
        <f t="shared" si="154"/>
        <v/>
      </c>
      <c r="Y3282" t="str">
        <f t="shared" ca="1" si="155"/>
        <v/>
      </c>
    </row>
    <row r="3283" spans="1:25" x14ac:dyDescent="0.25">
      <c r="A3283">
        <v>1701</v>
      </c>
      <c r="B3283" t="s">
        <v>102</v>
      </c>
      <c r="C3283" t="s">
        <v>79</v>
      </c>
      <c r="D3283" t="s">
        <v>93</v>
      </c>
      <c r="E3283" t="s">
        <v>26</v>
      </c>
      <c r="F3283" t="s">
        <v>81</v>
      </c>
      <c r="G3283" t="s">
        <v>6116</v>
      </c>
      <c r="H3283" t="s">
        <v>35</v>
      </c>
      <c r="I3283" t="s">
        <v>2933</v>
      </c>
      <c r="J3283" s="49" t="s">
        <v>6117</v>
      </c>
      <c r="K3283" t="s">
        <v>82</v>
      </c>
      <c r="L3283" t="s">
        <v>83</v>
      </c>
      <c r="M3283" s="50">
        <v>42664</v>
      </c>
      <c r="N3283" s="50">
        <v>42664</v>
      </c>
      <c r="O3283" s="51">
        <v>0.5</v>
      </c>
      <c r="P3283" s="51">
        <v>0</v>
      </c>
      <c r="Q3283">
        <v>0</v>
      </c>
      <c r="R3283" s="49" t="s">
        <v>6117</v>
      </c>
      <c r="S3283" s="49" t="s">
        <v>86</v>
      </c>
      <c r="T3283" t="s">
        <v>84</v>
      </c>
      <c r="U3283" t="s">
        <v>27</v>
      </c>
      <c r="V3283" t="s">
        <v>85</v>
      </c>
      <c r="W3283">
        <f t="shared" ca="1" si="153"/>
        <v>1</v>
      </c>
      <c r="X3283" t="str">
        <f t="shared" si="154"/>
        <v/>
      </c>
      <c r="Y3283" t="str">
        <f t="shared" ca="1" si="155"/>
        <v/>
      </c>
    </row>
    <row r="3284" spans="1:25" x14ac:dyDescent="0.25">
      <c r="A3284">
        <v>1702</v>
      </c>
      <c r="B3284" t="s">
        <v>102</v>
      </c>
      <c r="C3284" t="s">
        <v>79</v>
      </c>
      <c r="D3284" t="s">
        <v>93</v>
      </c>
      <c r="E3284" t="s">
        <v>26</v>
      </c>
      <c r="F3284" t="s">
        <v>81</v>
      </c>
      <c r="G3284" t="s">
        <v>6118</v>
      </c>
      <c r="H3284" t="s">
        <v>35</v>
      </c>
      <c r="I3284" t="s">
        <v>2933</v>
      </c>
      <c r="J3284" s="49" t="s">
        <v>6119</v>
      </c>
      <c r="K3284" t="s">
        <v>82</v>
      </c>
      <c r="L3284" t="s">
        <v>83</v>
      </c>
      <c r="M3284" s="50">
        <v>42664</v>
      </c>
      <c r="N3284" s="50">
        <v>42664</v>
      </c>
      <c r="O3284" s="51">
        <v>0.5</v>
      </c>
      <c r="P3284" s="51">
        <v>0</v>
      </c>
      <c r="Q3284">
        <v>0</v>
      </c>
      <c r="R3284" s="49" t="s">
        <v>6119</v>
      </c>
      <c r="S3284" s="49" t="s">
        <v>86</v>
      </c>
      <c r="T3284" t="s">
        <v>84</v>
      </c>
      <c r="U3284" t="s">
        <v>27</v>
      </c>
      <c r="V3284" t="s">
        <v>85</v>
      </c>
      <c r="W3284">
        <f t="shared" ca="1" si="153"/>
        <v>1</v>
      </c>
      <c r="X3284" t="str">
        <f t="shared" si="154"/>
        <v/>
      </c>
      <c r="Y3284" t="str">
        <f t="shared" ca="1" si="155"/>
        <v/>
      </c>
    </row>
    <row r="3285" spans="1:25" x14ac:dyDescent="0.25">
      <c r="A3285">
        <v>1703</v>
      </c>
      <c r="B3285" t="s">
        <v>102</v>
      </c>
      <c r="C3285" t="s">
        <v>79</v>
      </c>
      <c r="D3285" t="s">
        <v>93</v>
      </c>
      <c r="E3285" t="s">
        <v>26</v>
      </c>
      <c r="F3285" t="s">
        <v>81</v>
      </c>
      <c r="G3285" t="s">
        <v>6120</v>
      </c>
      <c r="H3285" t="s">
        <v>35</v>
      </c>
      <c r="I3285" t="s">
        <v>2933</v>
      </c>
      <c r="J3285" s="49" t="s">
        <v>6121</v>
      </c>
      <c r="K3285" t="s">
        <v>82</v>
      </c>
      <c r="L3285" t="s">
        <v>83</v>
      </c>
      <c r="M3285" s="50">
        <v>42664</v>
      </c>
      <c r="N3285" s="50">
        <v>42664</v>
      </c>
      <c r="O3285" s="51">
        <v>0.5</v>
      </c>
      <c r="P3285" s="51">
        <v>0</v>
      </c>
      <c r="Q3285">
        <v>0</v>
      </c>
      <c r="R3285" s="49" t="s">
        <v>6121</v>
      </c>
      <c r="S3285" s="49" t="s">
        <v>86</v>
      </c>
      <c r="T3285" t="s">
        <v>84</v>
      </c>
      <c r="U3285" t="s">
        <v>27</v>
      </c>
      <c r="V3285" t="s">
        <v>85</v>
      </c>
      <c r="W3285">
        <f t="shared" ca="1" si="153"/>
        <v>1</v>
      </c>
      <c r="X3285" t="str">
        <f t="shared" si="154"/>
        <v/>
      </c>
      <c r="Y3285" t="str">
        <f t="shared" ca="1" si="155"/>
        <v/>
      </c>
    </row>
    <row r="3286" spans="1:25" x14ac:dyDescent="0.25">
      <c r="A3286">
        <v>1704</v>
      </c>
      <c r="B3286" t="s">
        <v>102</v>
      </c>
      <c r="C3286" t="s">
        <v>79</v>
      </c>
      <c r="D3286" t="s">
        <v>93</v>
      </c>
      <c r="E3286" t="s">
        <v>26</v>
      </c>
      <c r="F3286" t="s">
        <v>81</v>
      </c>
      <c r="G3286" t="s">
        <v>6122</v>
      </c>
      <c r="H3286" t="s">
        <v>35</v>
      </c>
      <c r="I3286" t="s">
        <v>2933</v>
      </c>
      <c r="J3286" s="49" t="s">
        <v>6123</v>
      </c>
      <c r="K3286" t="s">
        <v>82</v>
      </c>
      <c r="L3286" t="s">
        <v>83</v>
      </c>
      <c r="M3286" s="50">
        <v>42664</v>
      </c>
      <c r="N3286" s="50">
        <v>42664</v>
      </c>
      <c r="O3286" s="51">
        <v>0.5</v>
      </c>
      <c r="P3286" s="51">
        <v>0</v>
      </c>
      <c r="Q3286">
        <v>0</v>
      </c>
      <c r="R3286" s="49" t="s">
        <v>6123</v>
      </c>
      <c r="S3286" s="49" t="s">
        <v>86</v>
      </c>
      <c r="T3286" t="s">
        <v>84</v>
      </c>
      <c r="U3286" t="s">
        <v>27</v>
      </c>
      <c r="V3286" t="s">
        <v>85</v>
      </c>
      <c r="W3286">
        <f t="shared" ca="1" si="153"/>
        <v>1</v>
      </c>
      <c r="X3286" t="str">
        <f t="shared" si="154"/>
        <v/>
      </c>
      <c r="Y3286" t="str">
        <f t="shared" ca="1" si="155"/>
        <v/>
      </c>
    </row>
    <row r="3287" spans="1:25" x14ac:dyDescent="0.25">
      <c r="A3287">
        <v>1705</v>
      </c>
      <c r="B3287" t="s">
        <v>102</v>
      </c>
      <c r="C3287" t="s">
        <v>79</v>
      </c>
      <c r="D3287" t="s">
        <v>93</v>
      </c>
      <c r="E3287" t="s">
        <v>26</v>
      </c>
      <c r="F3287" t="s">
        <v>81</v>
      </c>
      <c r="G3287" t="s">
        <v>6124</v>
      </c>
      <c r="H3287" t="s">
        <v>35</v>
      </c>
      <c r="I3287" t="s">
        <v>2933</v>
      </c>
      <c r="J3287" s="49" t="s">
        <v>6125</v>
      </c>
      <c r="K3287" t="s">
        <v>82</v>
      </c>
      <c r="L3287" t="s">
        <v>83</v>
      </c>
      <c r="M3287" s="50">
        <v>42664</v>
      </c>
      <c r="N3287" s="50">
        <v>42664</v>
      </c>
      <c r="O3287" s="51">
        <v>0.5</v>
      </c>
      <c r="P3287" s="51">
        <v>0</v>
      </c>
      <c r="Q3287">
        <v>0</v>
      </c>
      <c r="R3287" s="49" t="s">
        <v>6125</v>
      </c>
      <c r="S3287" s="49" t="s">
        <v>86</v>
      </c>
      <c r="T3287" t="s">
        <v>84</v>
      </c>
      <c r="U3287" t="s">
        <v>27</v>
      </c>
      <c r="V3287" t="s">
        <v>85</v>
      </c>
      <c r="W3287">
        <f t="shared" ca="1" si="153"/>
        <v>1</v>
      </c>
      <c r="X3287" t="str">
        <f t="shared" si="154"/>
        <v/>
      </c>
      <c r="Y3287" t="str">
        <f t="shared" ca="1" si="155"/>
        <v/>
      </c>
    </row>
    <row r="3288" spans="1:25" x14ac:dyDescent="0.25">
      <c r="A3288">
        <v>1706</v>
      </c>
      <c r="B3288" t="s">
        <v>102</v>
      </c>
      <c r="C3288" t="s">
        <v>79</v>
      </c>
      <c r="D3288" t="s">
        <v>93</v>
      </c>
      <c r="E3288" t="s">
        <v>26</v>
      </c>
      <c r="F3288" t="s">
        <v>81</v>
      </c>
      <c r="G3288" t="s">
        <v>6126</v>
      </c>
      <c r="H3288" t="s">
        <v>35</v>
      </c>
      <c r="I3288" t="s">
        <v>2933</v>
      </c>
      <c r="J3288" s="49" t="s">
        <v>6127</v>
      </c>
      <c r="K3288" t="s">
        <v>82</v>
      </c>
      <c r="L3288" t="s">
        <v>83</v>
      </c>
      <c r="M3288" s="50">
        <v>42664</v>
      </c>
      <c r="N3288" s="50">
        <v>42664</v>
      </c>
      <c r="O3288" s="51">
        <v>0.5</v>
      </c>
      <c r="P3288" s="51">
        <v>0</v>
      </c>
      <c r="Q3288">
        <v>0</v>
      </c>
      <c r="R3288" s="49" t="s">
        <v>6127</v>
      </c>
      <c r="S3288" s="49" t="s">
        <v>86</v>
      </c>
      <c r="T3288" t="s">
        <v>84</v>
      </c>
      <c r="U3288" t="s">
        <v>27</v>
      </c>
      <c r="V3288" t="s">
        <v>85</v>
      </c>
      <c r="W3288">
        <f t="shared" ca="1" si="153"/>
        <v>1</v>
      </c>
      <c r="X3288" t="str">
        <f t="shared" si="154"/>
        <v/>
      </c>
      <c r="Y3288" t="str">
        <f t="shared" ca="1" si="155"/>
        <v/>
      </c>
    </row>
    <row r="3289" spans="1:25" x14ac:dyDescent="0.25">
      <c r="A3289">
        <v>1707</v>
      </c>
      <c r="B3289" t="s">
        <v>102</v>
      </c>
      <c r="C3289" t="s">
        <v>79</v>
      </c>
      <c r="D3289" t="s">
        <v>93</v>
      </c>
      <c r="E3289" t="s">
        <v>26</v>
      </c>
      <c r="F3289" t="s">
        <v>81</v>
      </c>
      <c r="G3289" t="s">
        <v>6128</v>
      </c>
      <c r="H3289" t="s">
        <v>35</v>
      </c>
      <c r="I3289" t="s">
        <v>2933</v>
      </c>
      <c r="J3289" s="49" t="s">
        <v>6129</v>
      </c>
      <c r="K3289" t="s">
        <v>82</v>
      </c>
      <c r="L3289" t="s">
        <v>83</v>
      </c>
      <c r="M3289" s="50">
        <v>42664</v>
      </c>
      <c r="N3289" s="50">
        <v>42664</v>
      </c>
      <c r="O3289" s="51">
        <v>0.5</v>
      </c>
      <c r="P3289" s="51">
        <v>0</v>
      </c>
      <c r="Q3289">
        <v>0</v>
      </c>
      <c r="R3289" s="49" t="s">
        <v>6129</v>
      </c>
      <c r="S3289" s="49" t="s">
        <v>86</v>
      </c>
      <c r="T3289" t="s">
        <v>84</v>
      </c>
      <c r="U3289" t="s">
        <v>27</v>
      </c>
      <c r="V3289" t="s">
        <v>85</v>
      </c>
      <c r="W3289">
        <f t="shared" ca="1" si="153"/>
        <v>1</v>
      </c>
      <c r="X3289" t="str">
        <f t="shared" si="154"/>
        <v/>
      </c>
      <c r="Y3289" t="str">
        <f t="shared" ca="1" si="155"/>
        <v/>
      </c>
    </row>
    <row r="3290" spans="1:25" x14ac:dyDescent="0.25">
      <c r="A3290">
        <v>1708</v>
      </c>
      <c r="B3290" t="s">
        <v>102</v>
      </c>
      <c r="C3290" t="s">
        <v>79</v>
      </c>
      <c r="D3290" t="s">
        <v>93</v>
      </c>
      <c r="E3290" t="s">
        <v>26</v>
      </c>
      <c r="F3290" t="s">
        <v>81</v>
      </c>
      <c r="G3290" t="s">
        <v>6130</v>
      </c>
      <c r="H3290" t="s">
        <v>35</v>
      </c>
      <c r="I3290" t="s">
        <v>2933</v>
      </c>
      <c r="J3290" s="49" t="s">
        <v>6131</v>
      </c>
      <c r="K3290" t="s">
        <v>82</v>
      </c>
      <c r="L3290" t="s">
        <v>83</v>
      </c>
      <c r="M3290" s="50">
        <v>42664</v>
      </c>
      <c r="N3290" s="50">
        <v>42664</v>
      </c>
      <c r="O3290" s="51">
        <v>0.5</v>
      </c>
      <c r="P3290" s="51">
        <v>0</v>
      </c>
      <c r="Q3290">
        <v>0</v>
      </c>
      <c r="R3290" s="49" t="s">
        <v>6131</v>
      </c>
      <c r="S3290" s="49" t="s">
        <v>86</v>
      </c>
      <c r="T3290" t="s">
        <v>84</v>
      </c>
      <c r="U3290" t="s">
        <v>27</v>
      </c>
      <c r="V3290" t="s">
        <v>85</v>
      </c>
      <c r="W3290">
        <f t="shared" ca="1" si="153"/>
        <v>1</v>
      </c>
      <c r="X3290" t="str">
        <f t="shared" si="154"/>
        <v/>
      </c>
      <c r="Y3290" t="str">
        <f t="shared" ca="1" si="155"/>
        <v/>
      </c>
    </row>
    <row r="3291" spans="1:25" x14ac:dyDescent="0.25">
      <c r="A3291">
        <v>1709</v>
      </c>
      <c r="B3291" t="s">
        <v>102</v>
      </c>
      <c r="C3291" t="s">
        <v>79</v>
      </c>
      <c r="D3291" t="s">
        <v>93</v>
      </c>
      <c r="E3291" t="s">
        <v>26</v>
      </c>
      <c r="F3291" t="s">
        <v>81</v>
      </c>
      <c r="G3291" t="s">
        <v>6132</v>
      </c>
      <c r="H3291" t="s">
        <v>35</v>
      </c>
      <c r="I3291" t="s">
        <v>2933</v>
      </c>
      <c r="J3291" s="49" t="s">
        <v>6133</v>
      </c>
      <c r="K3291" t="s">
        <v>82</v>
      </c>
      <c r="L3291" t="s">
        <v>83</v>
      </c>
      <c r="M3291" s="50">
        <v>42664</v>
      </c>
      <c r="N3291" s="50">
        <v>42664</v>
      </c>
      <c r="O3291" s="51">
        <v>0.5</v>
      </c>
      <c r="P3291" s="51">
        <v>0</v>
      </c>
      <c r="Q3291">
        <v>0</v>
      </c>
      <c r="R3291" s="49" t="s">
        <v>6133</v>
      </c>
      <c r="S3291" s="49" t="s">
        <v>86</v>
      </c>
      <c r="T3291" t="s">
        <v>84</v>
      </c>
      <c r="U3291" t="s">
        <v>27</v>
      </c>
      <c r="V3291" t="s">
        <v>85</v>
      </c>
      <c r="W3291">
        <f t="shared" ca="1" si="153"/>
        <v>1</v>
      </c>
      <c r="X3291" t="str">
        <f t="shared" si="154"/>
        <v/>
      </c>
      <c r="Y3291" t="str">
        <f t="shared" ca="1" si="155"/>
        <v/>
      </c>
    </row>
    <row r="3292" spans="1:25" x14ac:dyDescent="0.25">
      <c r="A3292">
        <v>1710</v>
      </c>
      <c r="B3292" t="s">
        <v>102</v>
      </c>
      <c r="C3292" t="s">
        <v>79</v>
      </c>
      <c r="D3292" t="s">
        <v>93</v>
      </c>
      <c r="E3292" t="s">
        <v>26</v>
      </c>
      <c r="F3292" t="s">
        <v>81</v>
      </c>
      <c r="G3292" t="s">
        <v>6134</v>
      </c>
      <c r="H3292" t="s">
        <v>35</v>
      </c>
      <c r="I3292" t="s">
        <v>2933</v>
      </c>
      <c r="J3292" s="49" t="s">
        <v>6135</v>
      </c>
      <c r="K3292" t="s">
        <v>82</v>
      </c>
      <c r="L3292" t="s">
        <v>83</v>
      </c>
      <c r="M3292" s="50">
        <v>42664</v>
      </c>
      <c r="N3292" s="50">
        <v>42664</v>
      </c>
      <c r="O3292" s="51">
        <v>0.5</v>
      </c>
      <c r="P3292" s="51">
        <v>0</v>
      </c>
      <c r="Q3292">
        <v>0</v>
      </c>
      <c r="R3292" s="49" t="s">
        <v>6135</v>
      </c>
      <c r="S3292" s="49" t="s">
        <v>86</v>
      </c>
      <c r="T3292" t="s">
        <v>84</v>
      </c>
      <c r="U3292" t="s">
        <v>27</v>
      </c>
      <c r="V3292" t="s">
        <v>85</v>
      </c>
      <c r="W3292">
        <f t="shared" ca="1" si="153"/>
        <v>1</v>
      </c>
      <c r="X3292" t="str">
        <f t="shared" si="154"/>
        <v/>
      </c>
      <c r="Y3292" t="str">
        <f t="shared" ca="1" si="155"/>
        <v/>
      </c>
    </row>
    <row r="3293" spans="1:25" x14ac:dyDescent="0.25">
      <c r="A3293">
        <v>1711</v>
      </c>
      <c r="B3293" t="s">
        <v>102</v>
      </c>
      <c r="C3293" t="s">
        <v>79</v>
      </c>
      <c r="D3293" t="s">
        <v>93</v>
      </c>
      <c r="E3293" t="s">
        <v>26</v>
      </c>
      <c r="F3293" t="s">
        <v>81</v>
      </c>
      <c r="G3293" t="s">
        <v>6136</v>
      </c>
      <c r="H3293" t="s">
        <v>35</v>
      </c>
      <c r="I3293" t="s">
        <v>2933</v>
      </c>
      <c r="J3293" s="49" t="s">
        <v>6137</v>
      </c>
      <c r="K3293" t="s">
        <v>82</v>
      </c>
      <c r="L3293" t="s">
        <v>83</v>
      </c>
      <c r="M3293" s="50">
        <v>42664</v>
      </c>
      <c r="N3293" s="50">
        <v>42664</v>
      </c>
      <c r="O3293" s="51">
        <v>0.5</v>
      </c>
      <c r="P3293" s="51">
        <v>0</v>
      </c>
      <c r="Q3293">
        <v>0</v>
      </c>
      <c r="R3293" s="49" t="s">
        <v>6137</v>
      </c>
      <c r="S3293" s="49" t="s">
        <v>86</v>
      </c>
      <c r="T3293" t="s">
        <v>84</v>
      </c>
      <c r="U3293" t="s">
        <v>27</v>
      </c>
      <c r="V3293" t="s">
        <v>85</v>
      </c>
      <c r="W3293">
        <f t="shared" ca="1" si="153"/>
        <v>1</v>
      </c>
      <c r="X3293" t="str">
        <f t="shared" si="154"/>
        <v/>
      </c>
      <c r="Y3293" t="str">
        <f t="shared" ca="1" si="155"/>
        <v/>
      </c>
    </row>
    <row r="3294" spans="1:25" x14ac:dyDescent="0.25">
      <c r="A3294">
        <v>1712</v>
      </c>
      <c r="B3294" t="s">
        <v>102</v>
      </c>
      <c r="C3294" t="s">
        <v>79</v>
      </c>
      <c r="D3294" t="s">
        <v>93</v>
      </c>
      <c r="E3294" t="s">
        <v>26</v>
      </c>
      <c r="F3294" t="s">
        <v>81</v>
      </c>
      <c r="G3294" t="s">
        <v>6138</v>
      </c>
      <c r="H3294" t="s">
        <v>35</v>
      </c>
      <c r="I3294" t="s">
        <v>2933</v>
      </c>
      <c r="J3294" s="49" t="s">
        <v>6139</v>
      </c>
      <c r="K3294" t="s">
        <v>82</v>
      </c>
      <c r="L3294" t="s">
        <v>83</v>
      </c>
      <c r="M3294" s="50">
        <v>42664</v>
      </c>
      <c r="N3294" s="50">
        <v>42664</v>
      </c>
      <c r="O3294" s="51">
        <v>0.5</v>
      </c>
      <c r="P3294" s="51">
        <v>0</v>
      </c>
      <c r="Q3294">
        <v>0</v>
      </c>
      <c r="R3294" s="49" t="s">
        <v>6139</v>
      </c>
      <c r="S3294" s="49" t="s">
        <v>86</v>
      </c>
      <c r="T3294" t="s">
        <v>84</v>
      </c>
      <c r="U3294" t="s">
        <v>27</v>
      </c>
      <c r="V3294" t="s">
        <v>85</v>
      </c>
      <c r="W3294">
        <f t="shared" ca="1" si="153"/>
        <v>1</v>
      </c>
      <c r="X3294" t="str">
        <f t="shared" si="154"/>
        <v/>
      </c>
      <c r="Y3294" t="str">
        <f t="shared" ca="1" si="155"/>
        <v/>
      </c>
    </row>
    <row r="3295" spans="1:25" x14ac:dyDescent="0.25">
      <c r="A3295">
        <v>1713</v>
      </c>
      <c r="B3295" t="s">
        <v>102</v>
      </c>
      <c r="C3295" t="s">
        <v>79</v>
      </c>
      <c r="D3295" t="s">
        <v>93</v>
      </c>
      <c r="E3295" t="s">
        <v>26</v>
      </c>
      <c r="F3295" t="s">
        <v>81</v>
      </c>
      <c r="G3295" t="s">
        <v>6140</v>
      </c>
      <c r="H3295" t="s">
        <v>35</v>
      </c>
      <c r="I3295" t="s">
        <v>2933</v>
      </c>
      <c r="J3295" s="49" t="s">
        <v>6141</v>
      </c>
      <c r="K3295" t="s">
        <v>82</v>
      </c>
      <c r="L3295" t="s">
        <v>83</v>
      </c>
      <c r="M3295" s="50">
        <v>42664</v>
      </c>
      <c r="N3295" s="50">
        <v>42664</v>
      </c>
      <c r="O3295" s="51">
        <v>0.5</v>
      </c>
      <c r="P3295" s="51">
        <v>0</v>
      </c>
      <c r="Q3295">
        <v>0</v>
      </c>
      <c r="R3295" s="49" t="s">
        <v>6141</v>
      </c>
      <c r="S3295" s="49" t="s">
        <v>86</v>
      </c>
      <c r="T3295" t="s">
        <v>84</v>
      </c>
      <c r="U3295" t="s">
        <v>27</v>
      </c>
      <c r="V3295" t="s">
        <v>85</v>
      </c>
      <c r="W3295">
        <f t="shared" ca="1" si="153"/>
        <v>1</v>
      </c>
      <c r="X3295" t="str">
        <f t="shared" si="154"/>
        <v/>
      </c>
      <c r="Y3295" t="str">
        <f t="shared" ca="1" si="155"/>
        <v/>
      </c>
    </row>
    <row r="3296" spans="1:25" x14ac:dyDescent="0.25">
      <c r="A3296">
        <v>1714</v>
      </c>
      <c r="B3296" t="s">
        <v>102</v>
      </c>
      <c r="C3296" t="s">
        <v>79</v>
      </c>
      <c r="D3296" t="s">
        <v>93</v>
      </c>
      <c r="E3296" t="s">
        <v>26</v>
      </c>
      <c r="F3296" t="s">
        <v>81</v>
      </c>
      <c r="G3296" t="s">
        <v>6142</v>
      </c>
      <c r="H3296" t="s">
        <v>35</v>
      </c>
      <c r="I3296" t="s">
        <v>2933</v>
      </c>
      <c r="J3296" s="49" t="s">
        <v>6143</v>
      </c>
      <c r="K3296" t="s">
        <v>82</v>
      </c>
      <c r="L3296" t="s">
        <v>83</v>
      </c>
      <c r="M3296" s="50">
        <v>42664</v>
      </c>
      <c r="N3296" s="50">
        <v>42664</v>
      </c>
      <c r="O3296" s="51">
        <v>0.5</v>
      </c>
      <c r="P3296" s="51">
        <v>0</v>
      </c>
      <c r="Q3296">
        <v>0</v>
      </c>
      <c r="R3296" s="49" t="s">
        <v>6143</v>
      </c>
      <c r="S3296" s="49" t="s">
        <v>86</v>
      </c>
      <c r="T3296" t="s">
        <v>84</v>
      </c>
      <c r="U3296" t="s">
        <v>27</v>
      </c>
      <c r="V3296" t="s">
        <v>85</v>
      </c>
      <c r="W3296">
        <f t="shared" ca="1" si="153"/>
        <v>1</v>
      </c>
      <c r="X3296" t="str">
        <f t="shared" si="154"/>
        <v/>
      </c>
      <c r="Y3296" t="str">
        <f t="shared" ca="1" si="155"/>
        <v/>
      </c>
    </row>
    <row r="3297" spans="1:25" x14ac:dyDescent="0.25">
      <c r="A3297">
        <v>1715</v>
      </c>
      <c r="B3297" t="s">
        <v>102</v>
      </c>
      <c r="C3297" t="s">
        <v>79</v>
      </c>
      <c r="D3297" t="s">
        <v>93</v>
      </c>
      <c r="E3297" t="s">
        <v>26</v>
      </c>
      <c r="F3297" t="s">
        <v>81</v>
      </c>
      <c r="G3297" t="s">
        <v>6144</v>
      </c>
      <c r="H3297" t="s">
        <v>35</v>
      </c>
      <c r="I3297" t="s">
        <v>2933</v>
      </c>
      <c r="J3297" s="49" t="s">
        <v>6145</v>
      </c>
      <c r="K3297" t="s">
        <v>82</v>
      </c>
      <c r="L3297" t="s">
        <v>83</v>
      </c>
      <c r="M3297" s="50">
        <v>42664</v>
      </c>
      <c r="N3297" s="50">
        <v>42664</v>
      </c>
      <c r="O3297" s="51">
        <v>0.5</v>
      </c>
      <c r="P3297" s="51">
        <v>0</v>
      </c>
      <c r="Q3297">
        <v>0</v>
      </c>
      <c r="R3297" s="49" t="s">
        <v>6145</v>
      </c>
      <c r="S3297" s="49" t="s">
        <v>86</v>
      </c>
      <c r="T3297" t="s">
        <v>84</v>
      </c>
      <c r="U3297" t="s">
        <v>27</v>
      </c>
      <c r="V3297" t="s">
        <v>85</v>
      </c>
      <c r="W3297">
        <f t="shared" ca="1" si="153"/>
        <v>1</v>
      </c>
      <c r="X3297" t="str">
        <f t="shared" si="154"/>
        <v/>
      </c>
      <c r="Y3297" t="str">
        <f t="shared" ca="1" si="155"/>
        <v/>
      </c>
    </row>
    <row r="3298" spans="1:25" x14ac:dyDescent="0.25">
      <c r="A3298">
        <v>1716</v>
      </c>
      <c r="B3298" t="s">
        <v>102</v>
      </c>
      <c r="C3298" t="s">
        <v>79</v>
      </c>
      <c r="D3298" t="s">
        <v>93</v>
      </c>
      <c r="E3298" t="s">
        <v>26</v>
      </c>
      <c r="F3298" t="s">
        <v>81</v>
      </c>
      <c r="G3298" t="s">
        <v>6146</v>
      </c>
      <c r="H3298" t="s">
        <v>35</v>
      </c>
      <c r="I3298" t="s">
        <v>2933</v>
      </c>
      <c r="J3298" s="49" t="s">
        <v>6147</v>
      </c>
      <c r="K3298" t="s">
        <v>82</v>
      </c>
      <c r="L3298" t="s">
        <v>83</v>
      </c>
      <c r="M3298" s="50">
        <v>42664</v>
      </c>
      <c r="N3298" s="50">
        <v>42664</v>
      </c>
      <c r="O3298" s="51">
        <v>0.5</v>
      </c>
      <c r="P3298" s="51">
        <v>0</v>
      </c>
      <c r="Q3298">
        <v>0</v>
      </c>
      <c r="R3298" s="49" t="s">
        <v>6147</v>
      </c>
      <c r="S3298" s="49" t="s">
        <v>86</v>
      </c>
      <c r="T3298" t="s">
        <v>84</v>
      </c>
      <c r="U3298" t="s">
        <v>27</v>
      </c>
      <c r="V3298" t="s">
        <v>85</v>
      </c>
      <c r="W3298">
        <f t="shared" ca="1" si="153"/>
        <v>1</v>
      </c>
      <c r="X3298" t="str">
        <f t="shared" si="154"/>
        <v/>
      </c>
      <c r="Y3298" t="str">
        <f t="shared" ca="1" si="155"/>
        <v/>
      </c>
    </row>
    <row r="3299" spans="1:25" x14ac:dyDescent="0.25">
      <c r="A3299">
        <v>1717</v>
      </c>
      <c r="B3299" t="s">
        <v>102</v>
      </c>
      <c r="C3299" t="s">
        <v>79</v>
      </c>
      <c r="D3299" t="s">
        <v>93</v>
      </c>
      <c r="E3299" t="s">
        <v>26</v>
      </c>
      <c r="F3299" t="s">
        <v>81</v>
      </c>
      <c r="G3299" t="s">
        <v>6148</v>
      </c>
      <c r="H3299" t="s">
        <v>35</v>
      </c>
      <c r="I3299" t="s">
        <v>2933</v>
      </c>
      <c r="J3299" s="49" t="s">
        <v>6149</v>
      </c>
      <c r="K3299" t="s">
        <v>82</v>
      </c>
      <c r="L3299" t="s">
        <v>83</v>
      </c>
      <c r="M3299" s="50">
        <v>42664</v>
      </c>
      <c r="N3299" s="50">
        <v>42664</v>
      </c>
      <c r="O3299" s="51">
        <v>0.5</v>
      </c>
      <c r="P3299" s="51">
        <v>0</v>
      </c>
      <c r="Q3299">
        <v>0</v>
      </c>
      <c r="R3299" s="49" t="s">
        <v>6149</v>
      </c>
      <c r="S3299" s="49" t="s">
        <v>86</v>
      </c>
      <c r="T3299" t="s">
        <v>84</v>
      </c>
      <c r="U3299" t="s">
        <v>27</v>
      </c>
      <c r="V3299" t="s">
        <v>85</v>
      </c>
      <c r="W3299">
        <f t="shared" ca="1" si="153"/>
        <v>1</v>
      </c>
      <c r="X3299" t="str">
        <f t="shared" si="154"/>
        <v/>
      </c>
      <c r="Y3299" t="str">
        <f t="shared" ca="1" si="155"/>
        <v/>
      </c>
    </row>
    <row r="3300" spans="1:25" x14ac:dyDescent="0.25">
      <c r="A3300">
        <v>1718</v>
      </c>
      <c r="B3300" t="s">
        <v>102</v>
      </c>
      <c r="C3300" t="s">
        <v>79</v>
      </c>
      <c r="D3300" t="s">
        <v>93</v>
      </c>
      <c r="E3300" t="s">
        <v>26</v>
      </c>
      <c r="F3300" t="s">
        <v>81</v>
      </c>
      <c r="G3300" t="s">
        <v>6150</v>
      </c>
      <c r="H3300" t="s">
        <v>35</v>
      </c>
      <c r="I3300" t="s">
        <v>2933</v>
      </c>
      <c r="J3300" s="49" t="s">
        <v>6151</v>
      </c>
      <c r="K3300" t="s">
        <v>82</v>
      </c>
      <c r="L3300" t="s">
        <v>83</v>
      </c>
      <c r="M3300" s="50">
        <v>42664</v>
      </c>
      <c r="N3300" s="50">
        <v>42664</v>
      </c>
      <c r="O3300" s="51">
        <v>0.5</v>
      </c>
      <c r="P3300" s="51">
        <v>0</v>
      </c>
      <c r="Q3300">
        <v>0</v>
      </c>
      <c r="R3300" s="49" t="s">
        <v>6151</v>
      </c>
      <c r="S3300" s="49" t="s">
        <v>86</v>
      </c>
      <c r="T3300" t="s">
        <v>84</v>
      </c>
      <c r="U3300" t="s">
        <v>27</v>
      </c>
      <c r="V3300" t="s">
        <v>85</v>
      </c>
      <c r="W3300">
        <f t="shared" ca="1" si="153"/>
        <v>1</v>
      </c>
      <c r="X3300" t="str">
        <f t="shared" si="154"/>
        <v/>
      </c>
      <c r="Y3300" t="str">
        <f t="shared" ca="1" si="155"/>
        <v/>
      </c>
    </row>
    <row r="3301" spans="1:25" x14ac:dyDescent="0.25">
      <c r="A3301">
        <v>1719</v>
      </c>
      <c r="B3301" t="s">
        <v>102</v>
      </c>
      <c r="C3301" t="s">
        <v>79</v>
      </c>
      <c r="D3301" t="s">
        <v>93</v>
      </c>
      <c r="E3301" t="s">
        <v>26</v>
      </c>
      <c r="F3301" t="s">
        <v>81</v>
      </c>
      <c r="G3301" t="s">
        <v>6152</v>
      </c>
      <c r="H3301" t="s">
        <v>35</v>
      </c>
      <c r="I3301" t="s">
        <v>2933</v>
      </c>
      <c r="J3301" s="49" t="s">
        <v>6153</v>
      </c>
      <c r="K3301" t="s">
        <v>82</v>
      </c>
      <c r="L3301" t="s">
        <v>83</v>
      </c>
      <c r="M3301" s="50">
        <v>42664</v>
      </c>
      <c r="N3301" s="50">
        <v>42664</v>
      </c>
      <c r="O3301" s="51">
        <v>0.5</v>
      </c>
      <c r="P3301" s="51">
        <v>0</v>
      </c>
      <c r="Q3301">
        <v>0</v>
      </c>
      <c r="R3301" s="49" t="s">
        <v>6153</v>
      </c>
      <c r="S3301" s="49" t="s">
        <v>86</v>
      </c>
      <c r="T3301" t="s">
        <v>84</v>
      </c>
      <c r="U3301" t="s">
        <v>27</v>
      </c>
      <c r="V3301" t="s">
        <v>85</v>
      </c>
      <c r="W3301">
        <f t="shared" ca="1" si="153"/>
        <v>1</v>
      </c>
      <c r="X3301" t="str">
        <f t="shared" si="154"/>
        <v/>
      </c>
      <c r="Y3301" t="str">
        <f t="shared" ca="1" si="155"/>
        <v/>
      </c>
    </row>
    <row r="3302" spans="1:25" x14ac:dyDescent="0.25">
      <c r="A3302">
        <v>1720</v>
      </c>
      <c r="B3302" t="s">
        <v>102</v>
      </c>
      <c r="C3302" t="s">
        <v>79</v>
      </c>
      <c r="D3302" t="s">
        <v>93</v>
      </c>
      <c r="E3302" t="s">
        <v>26</v>
      </c>
      <c r="F3302" t="s">
        <v>81</v>
      </c>
      <c r="G3302" t="s">
        <v>6154</v>
      </c>
      <c r="H3302" t="s">
        <v>35</v>
      </c>
      <c r="I3302" t="s">
        <v>2933</v>
      </c>
      <c r="J3302" s="49" t="s">
        <v>6155</v>
      </c>
      <c r="K3302" t="s">
        <v>82</v>
      </c>
      <c r="L3302" t="s">
        <v>83</v>
      </c>
      <c r="M3302" s="50">
        <v>42664</v>
      </c>
      <c r="N3302" s="50">
        <v>42664</v>
      </c>
      <c r="O3302" s="51">
        <v>0.5</v>
      </c>
      <c r="P3302" s="51">
        <v>0</v>
      </c>
      <c r="Q3302">
        <v>0</v>
      </c>
      <c r="R3302" s="49" t="s">
        <v>6155</v>
      </c>
      <c r="S3302" s="49" t="s">
        <v>86</v>
      </c>
      <c r="T3302" t="s">
        <v>84</v>
      </c>
      <c r="U3302" t="s">
        <v>27</v>
      </c>
      <c r="V3302" t="s">
        <v>85</v>
      </c>
      <c r="W3302">
        <f t="shared" ca="1" si="153"/>
        <v>1</v>
      </c>
      <c r="X3302" t="str">
        <f t="shared" si="154"/>
        <v/>
      </c>
      <c r="Y3302" t="str">
        <f t="shared" ca="1" si="155"/>
        <v/>
      </c>
    </row>
    <row r="3303" spans="1:25" x14ac:dyDescent="0.25">
      <c r="A3303">
        <v>1721</v>
      </c>
      <c r="B3303" t="s">
        <v>102</v>
      </c>
      <c r="C3303" t="s">
        <v>79</v>
      </c>
      <c r="D3303" t="s">
        <v>93</v>
      </c>
      <c r="E3303" t="s">
        <v>26</v>
      </c>
      <c r="F3303" t="s">
        <v>81</v>
      </c>
      <c r="G3303" t="s">
        <v>6156</v>
      </c>
      <c r="H3303" t="s">
        <v>35</v>
      </c>
      <c r="I3303" t="s">
        <v>2933</v>
      </c>
      <c r="J3303" s="49" t="s">
        <v>6157</v>
      </c>
      <c r="K3303" t="s">
        <v>82</v>
      </c>
      <c r="L3303" t="s">
        <v>83</v>
      </c>
      <c r="M3303" s="50">
        <v>42664</v>
      </c>
      <c r="N3303" s="50">
        <v>42664</v>
      </c>
      <c r="O3303" s="51">
        <v>0.5</v>
      </c>
      <c r="P3303" s="51">
        <v>0</v>
      </c>
      <c r="Q3303">
        <v>0</v>
      </c>
      <c r="R3303" s="49" t="s">
        <v>6157</v>
      </c>
      <c r="S3303" s="49" t="s">
        <v>86</v>
      </c>
      <c r="T3303" t="s">
        <v>84</v>
      </c>
      <c r="U3303" t="s">
        <v>27</v>
      </c>
      <c r="V3303" t="s">
        <v>85</v>
      </c>
      <c r="W3303">
        <f t="shared" ca="1" si="153"/>
        <v>1</v>
      </c>
      <c r="X3303" t="str">
        <f t="shared" si="154"/>
        <v/>
      </c>
      <c r="Y3303" t="str">
        <f t="shared" ca="1" si="155"/>
        <v/>
      </c>
    </row>
    <row r="3304" spans="1:25" x14ac:dyDescent="0.25">
      <c r="A3304">
        <v>1722</v>
      </c>
      <c r="B3304" t="s">
        <v>102</v>
      </c>
      <c r="C3304" t="s">
        <v>79</v>
      </c>
      <c r="D3304" t="s">
        <v>93</v>
      </c>
      <c r="E3304" t="s">
        <v>26</v>
      </c>
      <c r="F3304" t="s">
        <v>81</v>
      </c>
      <c r="G3304" t="s">
        <v>6158</v>
      </c>
      <c r="H3304" t="s">
        <v>35</v>
      </c>
      <c r="I3304" t="s">
        <v>2933</v>
      </c>
      <c r="J3304" s="49" t="s">
        <v>6159</v>
      </c>
      <c r="K3304" t="s">
        <v>82</v>
      </c>
      <c r="L3304" t="s">
        <v>83</v>
      </c>
      <c r="M3304" s="50">
        <v>42664</v>
      </c>
      <c r="N3304" s="50">
        <v>42664</v>
      </c>
      <c r="O3304" s="51">
        <v>0.5</v>
      </c>
      <c r="P3304" s="51">
        <v>0</v>
      </c>
      <c r="Q3304">
        <v>0</v>
      </c>
      <c r="R3304" s="49" t="s">
        <v>6159</v>
      </c>
      <c r="S3304" s="49" t="s">
        <v>86</v>
      </c>
      <c r="T3304" t="s">
        <v>84</v>
      </c>
      <c r="U3304" t="s">
        <v>27</v>
      </c>
      <c r="V3304" t="s">
        <v>85</v>
      </c>
      <c r="W3304">
        <f t="shared" ca="1" si="153"/>
        <v>1</v>
      </c>
      <c r="X3304" t="str">
        <f t="shared" si="154"/>
        <v/>
      </c>
      <c r="Y3304" t="str">
        <f t="shared" ca="1" si="155"/>
        <v/>
      </c>
    </row>
    <row r="3305" spans="1:25" x14ac:dyDescent="0.25">
      <c r="A3305">
        <v>1723</v>
      </c>
      <c r="B3305" t="s">
        <v>102</v>
      </c>
      <c r="C3305" t="s">
        <v>79</v>
      </c>
      <c r="D3305" t="s">
        <v>93</v>
      </c>
      <c r="E3305" t="s">
        <v>26</v>
      </c>
      <c r="F3305" t="s">
        <v>81</v>
      </c>
      <c r="G3305" t="s">
        <v>6160</v>
      </c>
      <c r="H3305" t="s">
        <v>35</v>
      </c>
      <c r="I3305" t="s">
        <v>2933</v>
      </c>
      <c r="J3305" s="49" t="s">
        <v>6161</v>
      </c>
      <c r="K3305" t="s">
        <v>82</v>
      </c>
      <c r="L3305" t="s">
        <v>83</v>
      </c>
      <c r="M3305" s="50">
        <v>42664</v>
      </c>
      <c r="N3305" s="50">
        <v>42664</v>
      </c>
      <c r="O3305" s="51">
        <v>0.5</v>
      </c>
      <c r="P3305" s="51">
        <v>0</v>
      </c>
      <c r="Q3305">
        <v>0</v>
      </c>
      <c r="R3305" s="49" t="s">
        <v>6161</v>
      </c>
      <c r="S3305" s="49" t="s">
        <v>86</v>
      </c>
      <c r="T3305" t="s">
        <v>84</v>
      </c>
      <c r="U3305" t="s">
        <v>27</v>
      </c>
      <c r="V3305" t="s">
        <v>85</v>
      </c>
      <c r="W3305">
        <f t="shared" ca="1" si="153"/>
        <v>1</v>
      </c>
      <c r="X3305" t="str">
        <f t="shared" si="154"/>
        <v/>
      </c>
      <c r="Y3305" t="str">
        <f t="shared" ca="1" si="155"/>
        <v/>
      </c>
    </row>
    <row r="3306" spans="1:25" x14ac:dyDescent="0.25">
      <c r="A3306">
        <v>1724</v>
      </c>
      <c r="B3306" t="s">
        <v>102</v>
      </c>
      <c r="C3306" t="s">
        <v>79</v>
      </c>
      <c r="D3306" t="s">
        <v>93</v>
      </c>
      <c r="E3306" t="s">
        <v>26</v>
      </c>
      <c r="F3306" t="s">
        <v>81</v>
      </c>
      <c r="G3306" t="s">
        <v>6162</v>
      </c>
      <c r="H3306" t="s">
        <v>35</v>
      </c>
      <c r="I3306" t="s">
        <v>2933</v>
      </c>
      <c r="J3306" s="49" t="s">
        <v>6163</v>
      </c>
      <c r="K3306" t="s">
        <v>82</v>
      </c>
      <c r="L3306" t="s">
        <v>83</v>
      </c>
      <c r="M3306" s="50">
        <v>42664</v>
      </c>
      <c r="N3306" s="50">
        <v>42664</v>
      </c>
      <c r="O3306" s="51">
        <v>0.5</v>
      </c>
      <c r="P3306" s="51">
        <v>0</v>
      </c>
      <c r="Q3306">
        <v>0</v>
      </c>
      <c r="R3306" s="49" t="s">
        <v>6163</v>
      </c>
      <c r="S3306" s="49" t="s">
        <v>86</v>
      </c>
      <c r="T3306" t="s">
        <v>84</v>
      </c>
      <c r="U3306" t="s">
        <v>27</v>
      </c>
      <c r="V3306" t="s">
        <v>85</v>
      </c>
      <c r="W3306">
        <f t="shared" ca="1" si="153"/>
        <v>1</v>
      </c>
      <c r="X3306" t="str">
        <f t="shared" si="154"/>
        <v/>
      </c>
      <c r="Y3306" t="str">
        <f t="shared" ca="1" si="155"/>
        <v/>
      </c>
    </row>
    <row r="3307" spans="1:25" x14ac:dyDescent="0.25">
      <c r="A3307">
        <v>1726</v>
      </c>
      <c r="B3307" t="s">
        <v>102</v>
      </c>
      <c r="C3307" t="s">
        <v>79</v>
      </c>
      <c r="D3307" t="s">
        <v>93</v>
      </c>
      <c r="E3307" t="s">
        <v>26</v>
      </c>
      <c r="F3307" t="s">
        <v>81</v>
      </c>
      <c r="G3307" t="s">
        <v>6164</v>
      </c>
      <c r="H3307" t="s">
        <v>35</v>
      </c>
      <c r="I3307" t="s">
        <v>2933</v>
      </c>
      <c r="J3307" s="49" t="s">
        <v>6165</v>
      </c>
      <c r="K3307" t="s">
        <v>82</v>
      </c>
      <c r="L3307" t="s">
        <v>83</v>
      </c>
      <c r="M3307" s="50">
        <v>42664</v>
      </c>
      <c r="N3307" s="50">
        <v>42664</v>
      </c>
      <c r="O3307" s="51">
        <v>0.5</v>
      </c>
      <c r="P3307" s="51">
        <v>0</v>
      </c>
      <c r="Q3307">
        <v>0</v>
      </c>
      <c r="R3307" s="49" t="s">
        <v>6165</v>
      </c>
      <c r="S3307" s="49" t="s">
        <v>86</v>
      </c>
      <c r="T3307" t="s">
        <v>84</v>
      </c>
      <c r="U3307" t="s">
        <v>27</v>
      </c>
      <c r="V3307" t="s">
        <v>85</v>
      </c>
      <c r="W3307">
        <f t="shared" ca="1" si="153"/>
        <v>1</v>
      </c>
      <c r="X3307" t="str">
        <f t="shared" si="154"/>
        <v/>
      </c>
      <c r="Y3307" t="str">
        <f t="shared" ca="1" si="155"/>
        <v/>
      </c>
    </row>
    <row r="3308" spans="1:25" x14ac:dyDescent="0.25">
      <c r="A3308">
        <v>1727</v>
      </c>
      <c r="B3308" t="s">
        <v>102</v>
      </c>
      <c r="C3308" t="s">
        <v>79</v>
      </c>
      <c r="D3308" t="s">
        <v>93</v>
      </c>
      <c r="E3308" t="s">
        <v>26</v>
      </c>
      <c r="F3308" t="s">
        <v>81</v>
      </c>
      <c r="G3308" t="s">
        <v>6166</v>
      </c>
      <c r="H3308" t="s">
        <v>35</v>
      </c>
      <c r="I3308" t="s">
        <v>2933</v>
      </c>
      <c r="J3308" s="49" t="s">
        <v>6167</v>
      </c>
      <c r="K3308" t="s">
        <v>82</v>
      </c>
      <c r="L3308" t="s">
        <v>83</v>
      </c>
      <c r="M3308" s="50">
        <v>42664</v>
      </c>
      <c r="N3308" s="50">
        <v>42664</v>
      </c>
      <c r="O3308" s="51">
        <v>0.5</v>
      </c>
      <c r="P3308" s="51">
        <v>0</v>
      </c>
      <c r="Q3308">
        <v>0</v>
      </c>
      <c r="R3308" s="49" t="s">
        <v>6167</v>
      </c>
      <c r="S3308" s="49" t="s">
        <v>86</v>
      </c>
      <c r="T3308" t="s">
        <v>84</v>
      </c>
      <c r="U3308" t="s">
        <v>27</v>
      </c>
      <c r="V3308" t="s">
        <v>85</v>
      </c>
      <c r="W3308">
        <f t="shared" ca="1" si="153"/>
        <v>1</v>
      </c>
      <c r="X3308" t="str">
        <f t="shared" si="154"/>
        <v/>
      </c>
      <c r="Y3308" t="str">
        <f t="shared" ca="1" si="155"/>
        <v/>
      </c>
    </row>
    <row r="3309" spans="1:25" x14ac:dyDescent="0.25">
      <c r="A3309">
        <v>1728</v>
      </c>
      <c r="B3309" t="s">
        <v>102</v>
      </c>
      <c r="C3309" t="s">
        <v>79</v>
      </c>
      <c r="D3309" t="s">
        <v>93</v>
      </c>
      <c r="E3309" t="s">
        <v>26</v>
      </c>
      <c r="F3309" t="s">
        <v>81</v>
      </c>
      <c r="G3309" t="s">
        <v>6168</v>
      </c>
      <c r="H3309" t="s">
        <v>35</v>
      </c>
      <c r="I3309" t="s">
        <v>2933</v>
      </c>
      <c r="J3309" s="49" t="s">
        <v>6169</v>
      </c>
      <c r="K3309" t="s">
        <v>82</v>
      </c>
      <c r="L3309" t="s">
        <v>83</v>
      </c>
      <c r="M3309" s="50">
        <v>42664</v>
      </c>
      <c r="N3309" s="50">
        <v>42664</v>
      </c>
      <c r="O3309" s="51">
        <v>0.5</v>
      </c>
      <c r="P3309" s="51">
        <v>0</v>
      </c>
      <c r="Q3309">
        <v>0</v>
      </c>
      <c r="R3309" s="49" t="s">
        <v>6169</v>
      </c>
      <c r="S3309" s="49" t="s">
        <v>86</v>
      </c>
      <c r="T3309" t="s">
        <v>84</v>
      </c>
      <c r="U3309" t="s">
        <v>27</v>
      </c>
      <c r="V3309" t="s">
        <v>85</v>
      </c>
      <c r="W3309">
        <f t="shared" ca="1" si="153"/>
        <v>1</v>
      </c>
      <c r="X3309" t="str">
        <f t="shared" si="154"/>
        <v/>
      </c>
      <c r="Y3309" t="str">
        <f t="shared" ca="1" si="155"/>
        <v/>
      </c>
    </row>
    <row r="3310" spans="1:25" x14ac:dyDescent="0.25">
      <c r="A3310">
        <v>1729</v>
      </c>
      <c r="B3310" t="s">
        <v>102</v>
      </c>
      <c r="C3310" t="s">
        <v>79</v>
      </c>
      <c r="D3310" t="s">
        <v>93</v>
      </c>
      <c r="E3310" t="s">
        <v>26</v>
      </c>
      <c r="F3310" t="s">
        <v>81</v>
      </c>
      <c r="G3310" t="s">
        <v>6170</v>
      </c>
      <c r="H3310" t="s">
        <v>35</v>
      </c>
      <c r="I3310" t="s">
        <v>2933</v>
      </c>
      <c r="J3310" s="49" t="s">
        <v>6171</v>
      </c>
      <c r="K3310" t="s">
        <v>82</v>
      </c>
      <c r="L3310" t="s">
        <v>83</v>
      </c>
      <c r="M3310" s="50">
        <v>42664</v>
      </c>
      <c r="N3310" s="50">
        <v>42664</v>
      </c>
      <c r="O3310" s="51">
        <v>0.5</v>
      </c>
      <c r="P3310" s="51">
        <v>0</v>
      </c>
      <c r="Q3310">
        <v>0</v>
      </c>
      <c r="R3310" s="49" t="s">
        <v>6171</v>
      </c>
      <c r="S3310" s="49" t="s">
        <v>86</v>
      </c>
      <c r="T3310" t="s">
        <v>84</v>
      </c>
      <c r="U3310" t="s">
        <v>27</v>
      </c>
      <c r="V3310" t="s">
        <v>85</v>
      </c>
      <c r="W3310">
        <f t="shared" ca="1" si="153"/>
        <v>1</v>
      </c>
      <c r="X3310" t="str">
        <f t="shared" si="154"/>
        <v/>
      </c>
      <c r="Y3310" t="str">
        <f t="shared" ca="1" si="155"/>
        <v/>
      </c>
    </row>
    <row r="3311" spans="1:25" x14ac:dyDescent="0.25">
      <c r="A3311">
        <v>1730</v>
      </c>
      <c r="B3311" t="s">
        <v>102</v>
      </c>
      <c r="C3311" t="s">
        <v>79</v>
      </c>
      <c r="D3311" t="s">
        <v>93</v>
      </c>
      <c r="E3311" t="s">
        <v>26</v>
      </c>
      <c r="F3311" t="s">
        <v>81</v>
      </c>
      <c r="G3311" t="s">
        <v>6172</v>
      </c>
      <c r="H3311" t="s">
        <v>35</v>
      </c>
      <c r="I3311" t="s">
        <v>2933</v>
      </c>
      <c r="J3311" s="49" t="s">
        <v>6173</v>
      </c>
      <c r="K3311" t="s">
        <v>82</v>
      </c>
      <c r="L3311" t="s">
        <v>83</v>
      </c>
      <c r="M3311" s="50">
        <v>42664</v>
      </c>
      <c r="N3311" s="50">
        <v>42664</v>
      </c>
      <c r="O3311" s="51">
        <v>0.5</v>
      </c>
      <c r="P3311" s="51">
        <v>0</v>
      </c>
      <c r="Q3311">
        <v>0</v>
      </c>
      <c r="R3311" s="49" t="s">
        <v>6173</v>
      </c>
      <c r="S3311" s="49" t="s">
        <v>86</v>
      </c>
      <c r="T3311" t="s">
        <v>84</v>
      </c>
      <c r="U3311" t="s">
        <v>27</v>
      </c>
      <c r="V3311" t="s">
        <v>85</v>
      </c>
      <c r="W3311">
        <f t="shared" ca="1" si="153"/>
        <v>1</v>
      </c>
      <c r="X3311" t="str">
        <f t="shared" si="154"/>
        <v/>
      </c>
      <c r="Y3311" t="str">
        <f t="shared" ca="1" si="155"/>
        <v/>
      </c>
    </row>
    <row r="3312" spans="1:25" x14ac:dyDescent="0.25">
      <c r="A3312">
        <v>1731</v>
      </c>
      <c r="B3312" t="s">
        <v>102</v>
      </c>
      <c r="C3312" t="s">
        <v>79</v>
      </c>
      <c r="D3312" t="s">
        <v>93</v>
      </c>
      <c r="E3312" t="s">
        <v>26</v>
      </c>
      <c r="F3312" t="s">
        <v>81</v>
      </c>
      <c r="G3312" t="s">
        <v>6174</v>
      </c>
      <c r="H3312" t="s">
        <v>35</v>
      </c>
      <c r="I3312" t="s">
        <v>2933</v>
      </c>
      <c r="J3312" s="49" t="s">
        <v>6175</v>
      </c>
      <c r="K3312" t="s">
        <v>82</v>
      </c>
      <c r="L3312" t="s">
        <v>83</v>
      </c>
      <c r="M3312" s="50">
        <v>42664</v>
      </c>
      <c r="N3312" s="50">
        <v>42664</v>
      </c>
      <c r="O3312" s="51">
        <v>0.5</v>
      </c>
      <c r="P3312" s="51">
        <v>0</v>
      </c>
      <c r="Q3312">
        <v>0</v>
      </c>
      <c r="R3312" s="49" t="s">
        <v>6175</v>
      </c>
      <c r="S3312" s="49" t="s">
        <v>86</v>
      </c>
      <c r="T3312" t="s">
        <v>84</v>
      </c>
      <c r="U3312" t="s">
        <v>27</v>
      </c>
      <c r="V3312" t="s">
        <v>85</v>
      </c>
      <c r="W3312">
        <f t="shared" ca="1" si="153"/>
        <v>1</v>
      </c>
      <c r="X3312" t="str">
        <f t="shared" si="154"/>
        <v/>
      </c>
      <c r="Y3312" t="str">
        <f t="shared" ca="1" si="155"/>
        <v/>
      </c>
    </row>
    <row r="3313" spans="1:25" x14ac:dyDescent="0.25">
      <c r="A3313">
        <v>1733</v>
      </c>
      <c r="B3313" t="s">
        <v>102</v>
      </c>
      <c r="C3313" t="s">
        <v>79</v>
      </c>
      <c r="D3313" t="s">
        <v>93</v>
      </c>
      <c r="E3313" t="s">
        <v>26</v>
      </c>
      <c r="F3313" t="s">
        <v>81</v>
      </c>
      <c r="G3313" t="s">
        <v>6176</v>
      </c>
      <c r="H3313" t="s">
        <v>35</v>
      </c>
      <c r="I3313" t="s">
        <v>2933</v>
      </c>
      <c r="J3313" s="49" t="s">
        <v>6177</v>
      </c>
      <c r="K3313" t="s">
        <v>82</v>
      </c>
      <c r="L3313" t="s">
        <v>83</v>
      </c>
      <c r="M3313" s="50">
        <v>42667</v>
      </c>
      <c r="N3313" s="50">
        <v>42667</v>
      </c>
      <c r="O3313" s="51">
        <v>0.5</v>
      </c>
      <c r="P3313" s="51">
        <v>0</v>
      </c>
      <c r="Q3313">
        <v>0</v>
      </c>
      <c r="R3313" s="49" t="s">
        <v>6177</v>
      </c>
      <c r="S3313" s="49" t="s">
        <v>86</v>
      </c>
      <c r="T3313" t="s">
        <v>84</v>
      </c>
      <c r="U3313" t="s">
        <v>27</v>
      </c>
      <c r="V3313" t="s">
        <v>85</v>
      </c>
      <c r="W3313">
        <f t="shared" ca="1" si="153"/>
        <v>1</v>
      </c>
      <c r="X3313" t="str">
        <f t="shared" si="154"/>
        <v/>
      </c>
      <c r="Y3313" t="str">
        <f t="shared" ca="1" si="155"/>
        <v/>
      </c>
    </row>
    <row r="3314" spans="1:25" x14ac:dyDescent="0.25">
      <c r="A3314">
        <v>1734</v>
      </c>
      <c r="B3314" t="s">
        <v>102</v>
      </c>
      <c r="C3314" t="s">
        <v>79</v>
      </c>
      <c r="D3314" t="s">
        <v>93</v>
      </c>
      <c r="E3314" t="s">
        <v>26</v>
      </c>
      <c r="F3314" t="s">
        <v>81</v>
      </c>
      <c r="G3314" t="s">
        <v>6178</v>
      </c>
      <c r="H3314" t="s">
        <v>35</v>
      </c>
      <c r="I3314" t="s">
        <v>2933</v>
      </c>
      <c r="J3314" s="49" t="s">
        <v>6179</v>
      </c>
      <c r="K3314" t="s">
        <v>82</v>
      </c>
      <c r="L3314" t="s">
        <v>83</v>
      </c>
      <c r="M3314" s="50">
        <v>42667</v>
      </c>
      <c r="N3314" s="50">
        <v>42667</v>
      </c>
      <c r="O3314" s="51">
        <v>0.5</v>
      </c>
      <c r="P3314" s="51">
        <v>0</v>
      </c>
      <c r="Q3314">
        <v>0</v>
      </c>
      <c r="R3314" s="49" t="s">
        <v>6179</v>
      </c>
      <c r="S3314" s="49" t="s">
        <v>86</v>
      </c>
      <c r="T3314" t="s">
        <v>84</v>
      </c>
      <c r="U3314" t="s">
        <v>27</v>
      </c>
      <c r="V3314" t="s">
        <v>85</v>
      </c>
      <c r="W3314">
        <f t="shared" ca="1" si="153"/>
        <v>1</v>
      </c>
      <c r="X3314" t="str">
        <f t="shared" si="154"/>
        <v/>
      </c>
      <c r="Y3314" t="str">
        <f t="shared" ca="1" si="155"/>
        <v/>
      </c>
    </row>
    <row r="3315" spans="1:25" x14ac:dyDescent="0.25">
      <c r="A3315">
        <v>1735</v>
      </c>
      <c r="B3315" t="s">
        <v>102</v>
      </c>
      <c r="C3315" t="s">
        <v>79</v>
      </c>
      <c r="D3315" t="s">
        <v>93</v>
      </c>
      <c r="E3315" t="s">
        <v>26</v>
      </c>
      <c r="F3315" t="s">
        <v>81</v>
      </c>
      <c r="G3315" t="s">
        <v>6180</v>
      </c>
      <c r="H3315" t="s">
        <v>35</v>
      </c>
      <c r="I3315" t="s">
        <v>2933</v>
      </c>
      <c r="J3315" s="49" t="s">
        <v>6181</v>
      </c>
      <c r="K3315" t="s">
        <v>82</v>
      </c>
      <c r="L3315" t="s">
        <v>83</v>
      </c>
      <c r="M3315" s="50">
        <v>42667</v>
      </c>
      <c r="N3315" s="50">
        <v>42667</v>
      </c>
      <c r="O3315" s="51">
        <v>0.5</v>
      </c>
      <c r="P3315" s="51">
        <v>0</v>
      </c>
      <c r="Q3315">
        <v>0</v>
      </c>
      <c r="R3315" s="49" t="s">
        <v>6181</v>
      </c>
      <c r="S3315" s="49" t="s">
        <v>86</v>
      </c>
      <c r="T3315" t="s">
        <v>84</v>
      </c>
      <c r="U3315" t="s">
        <v>27</v>
      </c>
      <c r="V3315" t="s">
        <v>85</v>
      </c>
      <c r="W3315">
        <f t="shared" ca="1" si="153"/>
        <v>1</v>
      </c>
      <c r="X3315" t="str">
        <f t="shared" si="154"/>
        <v/>
      </c>
      <c r="Y3315" t="str">
        <f t="shared" ca="1" si="155"/>
        <v/>
      </c>
    </row>
    <row r="3316" spans="1:25" x14ac:dyDescent="0.25">
      <c r="A3316">
        <v>1736</v>
      </c>
      <c r="B3316" t="s">
        <v>102</v>
      </c>
      <c r="C3316" t="s">
        <v>79</v>
      </c>
      <c r="D3316" t="s">
        <v>93</v>
      </c>
      <c r="E3316" t="s">
        <v>26</v>
      </c>
      <c r="F3316" t="s">
        <v>81</v>
      </c>
      <c r="G3316" t="s">
        <v>6182</v>
      </c>
      <c r="H3316" t="s">
        <v>35</v>
      </c>
      <c r="I3316" t="s">
        <v>2933</v>
      </c>
      <c r="J3316" s="49" t="s">
        <v>6183</v>
      </c>
      <c r="K3316" t="s">
        <v>82</v>
      </c>
      <c r="L3316" t="s">
        <v>83</v>
      </c>
      <c r="M3316" s="50">
        <v>42667</v>
      </c>
      <c r="N3316" s="50">
        <v>42667</v>
      </c>
      <c r="O3316" s="51">
        <v>0.5</v>
      </c>
      <c r="P3316" s="51">
        <v>0</v>
      </c>
      <c r="Q3316">
        <v>0</v>
      </c>
      <c r="R3316" s="49" t="s">
        <v>6183</v>
      </c>
      <c r="S3316" s="49" t="s">
        <v>86</v>
      </c>
      <c r="T3316" t="s">
        <v>84</v>
      </c>
      <c r="U3316" t="s">
        <v>27</v>
      </c>
      <c r="V3316" t="s">
        <v>85</v>
      </c>
      <c r="W3316">
        <f t="shared" ca="1" si="153"/>
        <v>1</v>
      </c>
      <c r="X3316" t="str">
        <f t="shared" si="154"/>
        <v/>
      </c>
      <c r="Y3316" t="str">
        <f t="shared" ca="1" si="155"/>
        <v/>
      </c>
    </row>
    <row r="3317" spans="1:25" x14ac:dyDescent="0.25">
      <c r="A3317">
        <v>1737</v>
      </c>
      <c r="B3317" t="s">
        <v>102</v>
      </c>
      <c r="C3317" t="s">
        <v>79</v>
      </c>
      <c r="D3317" t="s">
        <v>93</v>
      </c>
      <c r="E3317" t="s">
        <v>26</v>
      </c>
      <c r="F3317" t="s">
        <v>81</v>
      </c>
      <c r="G3317" t="s">
        <v>6184</v>
      </c>
      <c r="H3317" t="s">
        <v>35</v>
      </c>
      <c r="I3317" t="s">
        <v>2933</v>
      </c>
      <c r="J3317" s="49" t="s">
        <v>6185</v>
      </c>
      <c r="K3317" t="s">
        <v>82</v>
      </c>
      <c r="L3317" t="s">
        <v>83</v>
      </c>
      <c r="M3317" s="50">
        <v>42667</v>
      </c>
      <c r="N3317" s="50">
        <v>42667</v>
      </c>
      <c r="O3317" s="51">
        <v>0.5</v>
      </c>
      <c r="P3317" s="51">
        <v>0</v>
      </c>
      <c r="Q3317">
        <v>0</v>
      </c>
      <c r="R3317" s="49" t="s">
        <v>6185</v>
      </c>
      <c r="S3317" s="49" t="s">
        <v>86</v>
      </c>
      <c r="T3317" t="s">
        <v>84</v>
      </c>
      <c r="U3317" t="s">
        <v>27</v>
      </c>
      <c r="V3317" t="s">
        <v>85</v>
      </c>
      <c r="W3317">
        <f t="shared" ca="1" si="153"/>
        <v>1</v>
      </c>
      <c r="X3317" t="str">
        <f t="shared" si="154"/>
        <v/>
      </c>
      <c r="Y3317" t="str">
        <f t="shared" ca="1" si="155"/>
        <v/>
      </c>
    </row>
    <row r="3318" spans="1:25" x14ac:dyDescent="0.25">
      <c r="A3318">
        <v>1738</v>
      </c>
      <c r="B3318" t="s">
        <v>102</v>
      </c>
      <c r="C3318" t="s">
        <v>79</v>
      </c>
      <c r="D3318" t="s">
        <v>93</v>
      </c>
      <c r="E3318" t="s">
        <v>26</v>
      </c>
      <c r="F3318" t="s">
        <v>81</v>
      </c>
      <c r="G3318" t="s">
        <v>6186</v>
      </c>
      <c r="H3318" t="s">
        <v>35</v>
      </c>
      <c r="I3318" t="s">
        <v>2933</v>
      </c>
      <c r="J3318" s="49" t="s">
        <v>6187</v>
      </c>
      <c r="K3318" t="s">
        <v>82</v>
      </c>
      <c r="L3318" t="s">
        <v>83</v>
      </c>
      <c r="M3318" s="50">
        <v>42667</v>
      </c>
      <c r="N3318" s="50">
        <v>42667</v>
      </c>
      <c r="O3318" s="51">
        <v>0.5</v>
      </c>
      <c r="P3318" s="51">
        <v>0</v>
      </c>
      <c r="Q3318">
        <v>0</v>
      </c>
      <c r="R3318" s="49" t="s">
        <v>6187</v>
      </c>
      <c r="S3318" s="49" t="s">
        <v>86</v>
      </c>
      <c r="T3318" t="s">
        <v>84</v>
      </c>
      <c r="U3318" t="s">
        <v>27</v>
      </c>
      <c r="V3318" t="s">
        <v>85</v>
      </c>
      <c r="W3318">
        <f t="shared" ca="1" si="153"/>
        <v>1</v>
      </c>
      <c r="X3318" t="str">
        <f t="shared" si="154"/>
        <v/>
      </c>
      <c r="Y3318" t="str">
        <f t="shared" ca="1" si="155"/>
        <v/>
      </c>
    </row>
    <row r="3319" spans="1:25" x14ac:dyDescent="0.25">
      <c r="A3319">
        <v>1739</v>
      </c>
      <c r="B3319" t="s">
        <v>102</v>
      </c>
      <c r="C3319" t="s">
        <v>79</v>
      </c>
      <c r="D3319" t="s">
        <v>93</v>
      </c>
      <c r="E3319" t="s">
        <v>26</v>
      </c>
      <c r="F3319" t="s">
        <v>81</v>
      </c>
      <c r="G3319" t="s">
        <v>6188</v>
      </c>
      <c r="H3319" t="s">
        <v>35</v>
      </c>
      <c r="I3319" t="s">
        <v>2933</v>
      </c>
      <c r="J3319" s="49" t="s">
        <v>6189</v>
      </c>
      <c r="K3319" t="s">
        <v>82</v>
      </c>
      <c r="L3319" t="s">
        <v>83</v>
      </c>
      <c r="M3319" s="50">
        <v>42667</v>
      </c>
      <c r="N3319" s="50">
        <v>42667</v>
      </c>
      <c r="O3319" s="51">
        <v>0.5</v>
      </c>
      <c r="P3319" s="51">
        <v>0</v>
      </c>
      <c r="Q3319">
        <v>0</v>
      </c>
      <c r="R3319" s="49" t="s">
        <v>6189</v>
      </c>
      <c r="S3319" s="49" t="s">
        <v>86</v>
      </c>
      <c r="T3319" t="s">
        <v>84</v>
      </c>
      <c r="U3319" t="s">
        <v>27</v>
      </c>
      <c r="V3319" t="s">
        <v>85</v>
      </c>
      <c r="W3319">
        <f t="shared" ca="1" si="153"/>
        <v>1</v>
      </c>
      <c r="X3319" t="str">
        <f t="shared" si="154"/>
        <v/>
      </c>
      <c r="Y3319" t="str">
        <f t="shared" ca="1" si="155"/>
        <v/>
      </c>
    </row>
    <row r="3320" spans="1:25" x14ac:dyDescent="0.25">
      <c r="A3320">
        <v>1740</v>
      </c>
      <c r="B3320" t="s">
        <v>102</v>
      </c>
      <c r="C3320" t="s">
        <v>79</v>
      </c>
      <c r="D3320" t="s">
        <v>93</v>
      </c>
      <c r="E3320" t="s">
        <v>26</v>
      </c>
      <c r="F3320" t="s">
        <v>81</v>
      </c>
      <c r="G3320" t="s">
        <v>6190</v>
      </c>
      <c r="H3320" t="s">
        <v>35</v>
      </c>
      <c r="I3320" t="s">
        <v>2933</v>
      </c>
      <c r="J3320" s="49" t="s">
        <v>6191</v>
      </c>
      <c r="K3320" t="s">
        <v>82</v>
      </c>
      <c r="L3320" t="s">
        <v>83</v>
      </c>
      <c r="M3320" s="50">
        <v>42667</v>
      </c>
      <c r="N3320" s="50">
        <v>42667</v>
      </c>
      <c r="O3320" s="51">
        <v>0.5</v>
      </c>
      <c r="P3320" s="51">
        <v>0</v>
      </c>
      <c r="Q3320">
        <v>0</v>
      </c>
      <c r="R3320" s="49" t="s">
        <v>6191</v>
      </c>
      <c r="S3320" s="49" t="s">
        <v>86</v>
      </c>
      <c r="T3320" t="s">
        <v>84</v>
      </c>
      <c r="U3320" t="s">
        <v>27</v>
      </c>
      <c r="V3320" t="s">
        <v>85</v>
      </c>
      <c r="W3320">
        <f t="shared" ca="1" si="153"/>
        <v>1</v>
      </c>
      <c r="X3320" t="str">
        <f t="shared" si="154"/>
        <v/>
      </c>
      <c r="Y3320" t="str">
        <f t="shared" ca="1" si="155"/>
        <v/>
      </c>
    </row>
    <row r="3321" spans="1:25" x14ac:dyDescent="0.25">
      <c r="A3321">
        <v>1741</v>
      </c>
      <c r="B3321" t="s">
        <v>102</v>
      </c>
      <c r="C3321" t="s">
        <v>79</v>
      </c>
      <c r="D3321" t="s">
        <v>93</v>
      </c>
      <c r="E3321" t="s">
        <v>26</v>
      </c>
      <c r="F3321" t="s">
        <v>81</v>
      </c>
      <c r="G3321" t="s">
        <v>6192</v>
      </c>
      <c r="H3321" t="s">
        <v>35</v>
      </c>
      <c r="I3321" t="s">
        <v>2933</v>
      </c>
      <c r="J3321" s="49" t="s">
        <v>6193</v>
      </c>
      <c r="K3321" t="s">
        <v>82</v>
      </c>
      <c r="L3321" t="s">
        <v>83</v>
      </c>
      <c r="M3321" s="50">
        <v>42667</v>
      </c>
      <c r="N3321" s="50">
        <v>42667</v>
      </c>
      <c r="O3321" s="51">
        <v>0.5</v>
      </c>
      <c r="P3321" s="51">
        <v>0</v>
      </c>
      <c r="Q3321">
        <v>0</v>
      </c>
      <c r="R3321" s="49" t="s">
        <v>6193</v>
      </c>
      <c r="S3321" s="49" t="s">
        <v>86</v>
      </c>
      <c r="T3321" t="s">
        <v>84</v>
      </c>
      <c r="U3321" t="s">
        <v>27</v>
      </c>
      <c r="V3321" t="s">
        <v>85</v>
      </c>
      <c r="W3321">
        <f t="shared" ca="1" si="153"/>
        <v>1</v>
      </c>
      <c r="X3321" t="str">
        <f t="shared" si="154"/>
        <v/>
      </c>
      <c r="Y3321" t="str">
        <f t="shared" ca="1" si="155"/>
        <v/>
      </c>
    </row>
    <row r="3322" spans="1:25" x14ac:dyDescent="0.25">
      <c r="A3322">
        <v>1742</v>
      </c>
      <c r="B3322" t="s">
        <v>102</v>
      </c>
      <c r="C3322" t="s">
        <v>79</v>
      </c>
      <c r="D3322" t="s">
        <v>93</v>
      </c>
      <c r="E3322" t="s">
        <v>26</v>
      </c>
      <c r="F3322" t="s">
        <v>81</v>
      </c>
      <c r="G3322" t="s">
        <v>6194</v>
      </c>
      <c r="H3322" t="s">
        <v>35</v>
      </c>
      <c r="I3322" t="s">
        <v>2933</v>
      </c>
      <c r="J3322" s="49" t="s">
        <v>6195</v>
      </c>
      <c r="K3322" t="s">
        <v>82</v>
      </c>
      <c r="L3322" t="s">
        <v>83</v>
      </c>
      <c r="M3322" s="50">
        <v>42667</v>
      </c>
      <c r="N3322" s="50">
        <v>42667</v>
      </c>
      <c r="O3322" s="51">
        <v>0.5</v>
      </c>
      <c r="P3322" s="51">
        <v>0</v>
      </c>
      <c r="Q3322">
        <v>0</v>
      </c>
      <c r="R3322" s="49" t="s">
        <v>6195</v>
      </c>
      <c r="S3322" s="49" t="s">
        <v>86</v>
      </c>
      <c r="T3322" t="s">
        <v>84</v>
      </c>
      <c r="U3322" t="s">
        <v>27</v>
      </c>
      <c r="V3322" t="s">
        <v>85</v>
      </c>
      <c r="W3322">
        <f t="shared" ca="1" si="153"/>
        <v>1</v>
      </c>
      <c r="X3322" t="str">
        <f t="shared" si="154"/>
        <v/>
      </c>
      <c r="Y3322" t="str">
        <f t="shared" ca="1" si="155"/>
        <v/>
      </c>
    </row>
    <row r="3323" spans="1:25" x14ac:dyDescent="0.25">
      <c r="A3323">
        <v>1743</v>
      </c>
      <c r="B3323" t="s">
        <v>102</v>
      </c>
      <c r="C3323" t="s">
        <v>79</v>
      </c>
      <c r="D3323" t="s">
        <v>93</v>
      </c>
      <c r="E3323" t="s">
        <v>26</v>
      </c>
      <c r="F3323" t="s">
        <v>81</v>
      </c>
      <c r="G3323" t="s">
        <v>6196</v>
      </c>
      <c r="H3323" t="s">
        <v>35</v>
      </c>
      <c r="I3323" t="s">
        <v>2933</v>
      </c>
      <c r="J3323" s="49" t="s">
        <v>6197</v>
      </c>
      <c r="K3323" t="s">
        <v>82</v>
      </c>
      <c r="L3323" t="s">
        <v>83</v>
      </c>
      <c r="M3323" s="50">
        <v>42667</v>
      </c>
      <c r="N3323" s="50">
        <v>42667</v>
      </c>
      <c r="O3323" s="51">
        <v>0.5</v>
      </c>
      <c r="P3323" s="51">
        <v>0</v>
      </c>
      <c r="Q3323">
        <v>0</v>
      </c>
      <c r="R3323" s="49" t="s">
        <v>6197</v>
      </c>
      <c r="S3323" s="49" t="s">
        <v>86</v>
      </c>
      <c r="T3323" t="s">
        <v>84</v>
      </c>
      <c r="U3323" t="s">
        <v>27</v>
      </c>
      <c r="V3323" t="s">
        <v>85</v>
      </c>
      <c r="W3323">
        <f t="shared" ca="1" si="153"/>
        <v>1</v>
      </c>
      <c r="X3323" t="str">
        <f t="shared" si="154"/>
        <v/>
      </c>
      <c r="Y3323" t="str">
        <f t="shared" ca="1" si="155"/>
        <v/>
      </c>
    </row>
    <row r="3324" spans="1:25" x14ac:dyDescent="0.25">
      <c r="A3324">
        <v>1744</v>
      </c>
      <c r="B3324" t="s">
        <v>102</v>
      </c>
      <c r="C3324" t="s">
        <v>79</v>
      </c>
      <c r="D3324" t="s">
        <v>93</v>
      </c>
      <c r="E3324" t="s">
        <v>26</v>
      </c>
      <c r="F3324" t="s">
        <v>81</v>
      </c>
      <c r="G3324" t="s">
        <v>6198</v>
      </c>
      <c r="H3324" t="s">
        <v>35</v>
      </c>
      <c r="I3324" t="s">
        <v>2933</v>
      </c>
      <c r="J3324" s="49" t="s">
        <v>6199</v>
      </c>
      <c r="K3324" t="s">
        <v>82</v>
      </c>
      <c r="L3324" t="s">
        <v>83</v>
      </c>
      <c r="M3324" s="50">
        <v>42667</v>
      </c>
      <c r="N3324" s="50">
        <v>42667</v>
      </c>
      <c r="O3324" s="51">
        <v>0.5</v>
      </c>
      <c r="P3324" s="51">
        <v>0</v>
      </c>
      <c r="Q3324">
        <v>0</v>
      </c>
      <c r="R3324" s="49" t="s">
        <v>6199</v>
      </c>
      <c r="S3324" s="49" t="s">
        <v>86</v>
      </c>
      <c r="T3324" t="s">
        <v>84</v>
      </c>
      <c r="U3324" t="s">
        <v>27</v>
      </c>
      <c r="V3324" t="s">
        <v>85</v>
      </c>
      <c r="W3324">
        <f t="shared" ca="1" si="153"/>
        <v>1</v>
      </c>
      <c r="X3324" t="str">
        <f t="shared" si="154"/>
        <v/>
      </c>
      <c r="Y3324" t="str">
        <f t="shared" ca="1" si="155"/>
        <v/>
      </c>
    </row>
    <row r="3325" spans="1:25" x14ac:dyDescent="0.25">
      <c r="A3325">
        <v>1745</v>
      </c>
      <c r="B3325" t="s">
        <v>102</v>
      </c>
      <c r="C3325" t="s">
        <v>79</v>
      </c>
      <c r="D3325" t="s">
        <v>93</v>
      </c>
      <c r="E3325" t="s">
        <v>26</v>
      </c>
      <c r="F3325" t="s">
        <v>81</v>
      </c>
      <c r="G3325" t="s">
        <v>6200</v>
      </c>
      <c r="H3325" t="s">
        <v>35</v>
      </c>
      <c r="I3325" t="s">
        <v>2933</v>
      </c>
      <c r="J3325" s="49" t="s">
        <v>6201</v>
      </c>
      <c r="K3325" t="s">
        <v>82</v>
      </c>
      <c r="L3325" t="s">
        <v>83</v>
      </c>
      <c r="M3325" s="50">
        <v>42667</v>
      </c>
      <c r="N3325" s="50">
        <v>42667</v>
      </c>
      <c r="O3325" s="51">
        <v>0.5</v>
      </c>
      <c r="P3325" s="51">
        <v>0</v>
      </c>
      <c r="Q3325">
        <v>0</v>
      </c>
      <c r="R3325" s="49" t="s">
        <v>6201</v>
      </c>
      <c r="S3325" s="49" t="s">
        <v>86</v>
      </c>
      <c r="T3325" t="s">
        <v>84</v>
      </c>
      <c r="U3325" t="s">
        <v>27</v>
      </c>
      <c r="V3325" t="s">
        <v>85</v>
      </c>
      <c r="W3325">
        <f t="shared" ca="1" si="153"/>
        <v>1</v>
      </c>
      <c r="X3325" t="str">
        <f t="shared" si="154"/>
        <v/>
      </c>
      <c r="Y3325" t="str">
        <f t="shared" ca="1" si="155"/>
        <v/>
      </c>
    </row>
    <row r="3326" spans="1:25" x14ac:dyDescent="0.25">
      <c r="A3326">
        <v>1746</v>
      </c>
      <c r="B3326" t="s">
        <v>102</v>
      </c>
      <c r="C3326" t="s">
        <v>79</v>
      </c>
      <c r="D3326" t="s">
        <v>93</v>
      </c>
      <c r="E3326" t="s">
        <v>26</v>
      </c>
      <c r="F3326" t="s">
        <v>81</v>
      </c>
      <c r="G3326" t="s">
        <v>6202</v>
      </c>
      <c r="H3326" t="s">
        <v>35</v>
      </c>
      <c r="I3326" t="s">
        <v>2933</v>
      </c>
      <c r="J3326" s="49" t="s">
        <v>6203</v>
      </c>
      <c r="K3326" t="s">
        <v>82</v>
      </c>
      <c r="L3326" t="s">
        <v>83</v>
      </c>
      <c r="M3326" s="50">
        <v>42667</v>
      </c>
      <c r="N3326" s="50">
        <v>42667</v>
      </c>
      <c r="O3326" s="51">
        <v>0.5</v>
      </c>
      <c r="P3326" s="51">
        <v>0</v>
      </c>
      <c r="Q3326">
        <v>0</v>
      </c>
      <c r="R3326" s="49" t="s">
        <v>6203</v>
      </c>
      <c r="S3326" s="49" t="s">
        <v>86</v>
      </c>
      <c r="T3326" t="s">
        <v>84</v>
      </c>
      <c r="U3326" t="s">
        <v>27</v>
      </c>
      <c r="V3326" t="s">
        <v>85</v>
      </c>
      <c r="W3326">
        <f t="shared" ca="1" si="153"/>
        <v>1</v>
      </c>
      <c r="X3326" t="str">
        <f t="shared" si="154"/>
        <v/>
      </c>
      <c r="Y3326" t="str">
        <f t="shared" ca="1" si="155"/>
        <v/>
      </c>
    </row>
    <row r="3327" spans="1:25" x14ac:dyDescent="0.25">
      <c r="A3327">
        <v>1747</v>
      </c>
      <c r="B3327" t="s">
        <v>102</v>
      </c>
      <c r="C3327" t="s">
        <v>79</v>
      </c>
      <c r="D3327" t="s">
        <v>93</v>
      </c>
      <c r="E3327" t="s">
        <v>26</v>
      </c>
      <c r="F3327" t="s">
        <v>81</v>
      </c>
      <c r="G3327" t="s">
        <v>6204</v>
      </c>
      <c r="H3327" t="s">
        <v>35</v>
      </c>
      <c r="I3327" t="s">
        <v>2933</v>
      </c>
      <c r="J3327" s="49" t="s">
        <v>6205</v>
      </c>
      <c r="K3327" t="s">
        <v>82</v>
      </c>
      <c r="L3327" t="s">
        <v>83</v>
      </c>
      <c r="M3327" s="50">
        <v>42667</v>
      </c>
      <c r="N3327" s="50">
        <v>42667</v>
      </c>
      <c r="O3327" s="51">
        <v>0.5</v>
      </c>
      <c r="P3327" s="51">
        <v>0</v>
      </c>
      <c r="Q3327">
        <v>0</v>
      </c>
      <c r="R3327" s="49" t="s">
        <v>6205</v>
      </c>
      <c r="S3327" s="49" t="s">
        <v>86</v>
      </c>
      <c r="T3327" t="s">
        <v>84</v>
      </c>
      <c r="U3327" t="s">
        <v>27</v>
      </c>
      <c r="V3327" t="s">
        <v>85</v>
      </c>
      <c r="W3327">
        <f t="shared" ca="1" si="153"/>
        <v>1</v>
      </c>
      <c r="X3327" t="str">
        <f t="shared" si="154"/>
        <v/>
      </c>
      <c r="Y3327" t="str">
        <f t="shared" ca="1" si="155"/>
        <v/>
      </c>
    </row>
    <row r="3328" spans="1:25" x14ac:dyDescent="0.25">
      <c r="A3328">
        <v>1748</v>
      </c>
      <c r="B3328" t="s">
        <v>102</v>
      </c>
      <c r="C3328" t="s">
        <v>79</v>
      </c>
      <c r="D3328" t="s">
        <v>93</v>
      </c>
      <c r="E3328" t="s">
        <v>26</v>
      </c>
      <c r="F3328" t="s">
        <v>81</v>
      </c>
      <c r="G3328" t="s">
        <v>6206</v>
      </c>
      <c r="H3328" t="s">
        <v>35</v>
      </c>
      <c r="I3328" t="s">
        <v>2933</v>
      </c>
      <c r="J3328" s="49" t="s">
        <v>6207</v>
      </c>
      <c r="K3328" t="s">
        <v>82</v>
      </c>
      <c r="L3328" t="s">
        <v>83</v>
      </c>
      <c r="M3328" s="50">
        <v>42667</v>
      </c>
      <c r="N3328" s="50">
        <v>42667</v>
      </c>
      <c r="O3328" s="51">
        <v>0.5</v>
      </c>
      <c r="P3328" s="51">
        <v>0</v>
      </c>
      <c r="Q3328">
        <v>0</v>
      </c>
      <c r="R3328" s="49" t="s">
        <v>6207</v>
      </c>
      <c r="S3328" s="49" t="s">
        <v>86</v>
      </c>
      <c r="T3328" t="s">
        <v>84</v>
      </c>
      <c r="U3328" t="s">
        <v>27</v>
      </c>
      <c r="V3328" t="s">
        <v>85</v>
      </c>
      <c r="W3328">
        <f t="shared" ca="1" si="153"/>
        <v>1</v>
      </c>
      <c r="X3328" t="str">
        <f t="shared" si="154"/>
        <v/>
      </c>
      <c r="Y3328" t="str">
        <f t="shared" ca="1" si="155"/>
        <v/>
      </c>
    </row>
    <row r="3329" spans="1:25" x14ac:dyDescent="0.25">
      <c r="A3329">
        <v>1749</v>
      </c>
      <c r="B3329" t="s">
        <v>102</v>
      </c>
      <c r="C3329" t="s">
        <v>79</v>
      </c>
      <c r="D3329" t="s">
        <v>93</v>
      </c>
      <c r="E3329" t="s">
        <v>26</v>
      </c>
      <c r="F3329" t="s">
        <v>81</v>
      </c>
      <c r="G3329" t="s">
        <v>6208</v>
      </c>
      <c r="H3329" t="s">
        <v>35</v>
      </c>
      <c r="I3329" t="s">
        <v>2933</v>
      </c>
      <c r="J3329" s="49" t="s">
        <v>6209</v>
      </c>
      <c r="K3329" t="s">
        <v>82</v>
      </c>
      <c r="L3329" t="s">
        <v>83</v>
      </c>
      <c r="M3329" s="50">
        <v>42668</v>
      </c>
      <c r="N3329" s="50">
        <v>42668</v>
      </c>
      <c r="O3329" s="51">
        <v>0.5</v>
      </c>
      <c r="P3329" s="51">
        <v>0</v>
      </c>
      <c r="Q3329">
        <v>0</v>
      </c>
      <c r="R3329" s="49" t="s">
        <v>6209</v>
      </c>
      <c r="S3329" s="49" t="s">
        <v>86</v>
      </c>
      <c r="T3329" t="s">
        <v>84</v>
      </c>
      <c r="U3329" t="s">
        <v>27</v>
      </c>
      <c r="V3329" t="s">
        <v>85</v>
      </c>
      <c r="W3329">
        <f t="shared" ca="1" si="153"/>
        <v>1</v>
      </c>
      <c r="X3329" t="str">
        <f t="shared" si="154"/>
        <v/>
      </c>
      <c r="Y3329" t="str">
        <f t="shared" ca="1" si="155"/>
        <v/>
      </c>
    </row>
    <row r="3330" spans="1:25" x14ac:dyDescent="0.25">
      <c r="A3330">
        <v>1750</v>
      </c>
      <c r="B3330" t="s">
        <v>102</v>
      </c>
      <c r="C3330" t="s">
        <v>79</v>
      </c>
      <c r="D3330" t="s">
        <v>93</v>
      </c>
      <c r="E3330" t="s">
        <v>26</v>
      </c>
      <c r="F3330" t="s">
        <v>81</v>
      </c>
      <c r="G3330" t="s">
        <v>6210</v>
      </c>
      <c r="H3330" t="s">
        <v>35</v>
      </c>
      <c r="I3330" t="s">
        <v>2933</v>
      </c>
      <c r="J3330" s="49" t="s">
        <v>6211</v>
      </c>
      <c r="K3330" t="s">
        <v>82</v>
      </c>
      <c r="L3330" t="s">
        <v>83</v>
      </c>
      <c r="M3330" s="50">
        <v>42668</v>
      </c>
      <c r="N3330" s="50">
        <v>42668</v>
      </c>
      <c r="O3330" s="51">
        <v>0.5</v>
      </c>
      <c r="P3330" s="51">
        <v>0</v>
      </c>
      <c r="Q3330">
        <v>0</v>
      </c>
      <c r="R3330" s="49" t="s">
        <v>6211</v>
      </c>
      <c r="S3330" s="49" t="s">
        <v>86</v>
      </c>
      <c r="T3330" t="s">
        <v>84</v>
      </c>
      <c r="U3330" t="s">
        <v>27</v>
      </c>
      <c r="V3330" t="s">
        <v>85</v>
      </c>
      <c r="W3330">
        <f t="shared" ref="W3330:W3393" ca="1" si="156">IF($E3330="Nova",IF(($M3330-TODAY()&lt;0),1,""),"")</f>
        <v>1</v>
      </c>
      <c r="X3330" t="str">
        <f t="shared" ref="X3330:X3393" si="157">IF($E3330="Concluída",IF(($N3330-M3330&gt;0),1,""),"")</f>
        <v/>
      </c>
      <c r="Y3330" t="str">
        <f t="shared" ref="Y3330:Y3393" ca="1" si="158">IF($E3330="Em Andamento",IF(($M3330-TODAY()&lt;0),1,""),"")</f>
        <v/>
      </c>
    </row>
    <row r="3331" spans="1:25" x14ac:dyDescent="0.25">
      <c r="A3331">
        <v>1751</v>
      </c>
      <c r="B3331" t="s">
        <v>102</v>
      </c>
      <c r="C3331" t="s">
        <v>79</v>
      </c>
      <c r="D3331" t="s">
        <v>93</v>
      </c>
      <c r="E3331" t="s">
        <v>26</v>
      </c>
      <c r="F3331" t="s">
        <v>81</v>
      </c>
      <c r="G3331" t="s">
        <v>6212</v>
      </c>
      <c r="H3331" t="s">
        <v>35</v>
      </c>
      <c r="I3331" t="s">
        <v>2933</v>
      </c>
      <c r="J3331" s="49" t="s">
        <v>6213</v>
      </c>
      <c r="K3331" t="s">
        <v>82</v>
      </c>
      <c r="L3331" t="s">
        <v>83</v>
      </c>
      <c r="M3331" s="50">
        <v>42668</v>
      </c>
      <c r="N3331" s="50">
        <v>42668</v>
      </c>
      <c r="O3331" s="51">
        <v>0.5</v>
      </c>
      <c r="P3331" s="51">
        <v>0</v>
      </c>
      <c r="Q3331">
        <v>0</v>
      </c>
      <c r="R3331" s="49" t="s">
        <v>6213</v>
      </c>
      <c r="S3331" s="49" t="s">
        <v>86</v>
      </c>
      <c r="T3331" t="s">
        <v>84</v>
      </c>
      <c r="U3331" t="s">
        <v>27</v>
      </c>
      <c r="V3331" t="s">
        <v>85</v>
      </c>
      <c r="W3331">
        <f t="shared" ca="1" si="156"/>
        <v>1</v>
      </c>
      <c r="X3331" t="str">
        <f t="shared" si="157"/>
        <v/>
      </c>
      <c r="Y3331" t="str">
        <f t="shared" ca="1" si="158"/>
        <v/>
      </c>
    </row>
    <row r="3332" spans="1:25" x14ac:dyDescent="0.25">
      <c r="A3332">
        <v>1752</v>
      </c>
      <c r="B3332" t="s">
        <v>102</v>
      </c>
      <c r="C3332" t="s">
        <v>79</v>
      </c>
      <c r="D3332" t="s">
        <v>93</v>
      </c>
      <c r="E3332" t="s">
        <v>26</v>
      </c>
      <c r="F3332" t="s">
        <v>81</v>
      </c>
      <c r="G3332" t="s">
        <v>6214</v>
      </c>
      <c r="H3332" t="s">
        <v>35</v>
      </c>
      <c r="I3332" t="s">
        <v>2933</v>
      </c>
      <c r="J3332" s="49" t="s">
        <v>6215</v>
      </c>
      <c r="K3332" t="s">
        <v>82</v>
      </c>
      <c r="L3332" t="s">
        <v>83</v>
      </c>
      <c r="M3332" s="50">
        <v>42668</v>
      </c>
      <c r="N3332" s="50">
        <v>42668</v>
      </c>
      <c r="O3332" s="51">
        <v>0.5</v>
      </c>
      <c r="P3332" s="51">
        <v>0</v>
      </c>
      <c r="Q3332">
        <v>0</v>
      </c>
      <c r="R3332" s="49" t="s">
        <v>6215</v>
      </c>
      <c r="S3332" s="49" t="s">
        <v>86</v>
      </c>
      <c r="T3332" t="s">
        <v>84</v>
      </c>
      <c r="U3332" t="s">
        <v>27</v>
      </c>
      <c r="V3332" t="s">
        <v>85</v>
      </c>
      <c r="W3332">
        <f t="shared" ca="1" si="156"/>
        <v>1</v>
      </c>
      <c r="X3332" t="str">
        <f t="shared" si="157"/>
        <v/>
      </c>
      <c r="Y3332" t="str">
        <f t="shared" ca="1" si="158"/>
        <v/>
      </c>
    </row>
    <row r="3333" spans="1:25" x14ac:dyDescent="0.25">
      <c r="A3333">
        <v>1753</v>
      </c>
      <c r="B3333" t="s">
        <v>102</v>
      </c>
      <c r="C3333" t="s">
        <v>79</v>
      </c>
      <c r="D3333" t="s">
        <v>93</v>
      </c>
      <c r="E3333" t="s">
        <v>26</v>
      </c>
      <c r="F3333" t="s">
        <v>81</v>
      </c>
      <c r="G3333" t="s">
        <v>6216</v>
      </c>
      <c r="H3333" t="s">
        <v>35</v>
      </c>
      <c r="I3333" t="s">
        <v>2933</v>
      </c>
      <c r="J3333" s="49" t="s">
        <v>6217</v>
      </c>
      <c r="K3333" t="s">
        <v>82</v>
      </c>
      <c r="L3333" t="s">
        <v>83</v>
      </c>
      <c r="M3333" s="50">
        <v>42668</v>
      </c>
      <c r="N3333" s="50">
        <v>42668</v>
      </c>
      <c r="O3333" s="51">
        <v>0.5</v>
      </c>
      <c r="P3333" s="51">
        <v>0</v>
      </c>
      <c r="Q3333">
        <v>0</v>
      </c>
      <c r="R3333" s="49" t="s">
        <v>6217</v>
      </c>
      <c r="S3333" s="49" t="s">
        <v>86</v>
      </c>
      <c r="T3333" t="s">
        <v>84</v>
      </c>
      <c r="U3333" t="s">
        <v>27</v>
      </c>
      <c r="V3333" t="s">
        <v>85</v>
      </c>
      <c r="W3333">
        <f t="shared" ca="1" si="156"/>
        <v>1</v>
      </c>
      <c r="X3333" t="str">
        <f t="shared" si="157"/>
        <v/>
      </c>
      <c r="Y3333" t="str">
        <f t="shared" ca="1" si="158"/>
        <v/>
      </c>
    </row>
    <row r="3334" spans="1:25" x14ac:dyDescent="0.25">
      <c r="A3334">
        <v>1754</v>
      </c>
      <c r="B3334" t="s">
        <v>102</v>
      </c>
      <c r="C3334" t="s">
        <v>79</v>
      </c>
      <c r="D3334" t="s">
        <v>93</v>
      </c>
      <c r="E3334" t="s">
        <v>26</v>
      </c>
      <c r="F3334" t="s">
        <v>81</v>
      </c>
      <c r="G3334" t="s">
        <v>6218</v>
      </c>
      <c r="H3334" t="s">
        <v>35</v>
      </c>
      <c r="I3334" t="s">
        <v>2933</v>
      </c>
      <c r="J3334" s="49" t="s">
        <v>6219</v>
      </c>
      <c r="K3334" t="s">
        <v>82</v>
      </c>
      <c r="L3334" t="s">
        <v>83</v>
      </c>
      <c r="M3334" s="50">
        <v>42668</v>
      </c>
      <c r="N3334" s="50">
        <v>42668</v>
      </c>
      <c r="O3334" s="51">
        <v>0.5</v>
      </c>
      <c r="P3334" s="51">
        <v>0</v>
      </c>
      <c r="Q3334">
        <v>0</v>
      </c>
      <c r="R3334" s="49" t="s">
        <v>6219</v>
      </c>
      <c r="S3334" s="49" t="s">
        <v>86</v>
      </c>
      <c r="T3334" t="s">
        <v>84</v>
      </c>
      <c r="U3334" t="s">
        <v>27</v>
      </c>
      <c r="V3334" t="s">
        <v>85</v>
      </c>
      <c r="W3334">
        <f t="shared" ca="1" si="156"/>
        <v>1</v>
      </c>
      <c r="X3334" t="str">
        <f t="shared" si="157"/>
        <v/>
      </c>
      <c r="Y3334" t="str">
        <f t="shared" ca="1" si="158"/>
        <v/>
      </c>
    </row>
    <row r="3335" spans="1:25" x14ac:dyDescent="0.25">
      <c r="A3335">
        <v>1755</v>
      </c>
      <c r="B3335" t="s">
        <v>102</v>
      </c>
      <c r="C3335" t="s">
        <v>79</v>
      </c>
      <c r="D3335" t="s">
        <v>93</v>
      </c>
      <c r="E3335" t="s">
        <v>26</v>
      </c>
      <c r="F3335" t="s">
        <v>81</v>
      </c>
      <c r="G3335" t="s">
        <v>6220</v>
      </c>
      <c r="H3335" t="s">
        <v>35</v>
      </c>
      <c r="I3335" t="s">
        <v>2933</v>
      </c>
      <c r="J3335" s="49" t="s">
        <v>6221</v>
      </c>
      <c r="K3335" t="s">
        <v>82</v>
      </c>
      <c r="L3335" t="s">
        <v>83</v>
      </c>
      <c r="M3335" s="50">
        <v>42668</v>
      </c>
      <c r="N3335" s="50">
        <v>42668</v>
      </c>
      <c r="O3335" s="51">
        <v>0.5</v>
      </c>
      <c r="P3335" s="51">
        <v>0</v>
      </c>
      <c r="Q3335">
        <v>0</v>
      </c>
      <c r="R3335" s="49" t="s">
        <v>6221</v>
      </c>
      <c r="S3335" s="49" t="s">
        <v>86</v>
      </c>
      <c r="T3335" t="s">
        <v>84</v>
      </c>
      <c r="U3335" t="s">
        <v>27</v>
      </c>
      <c r="V3335" t="s">
        <v>85</v>
      </c>
      <c r="W3335">
        <f t="shared" ca="1" si="156"/>
        <v>1</v>
      </c>
      <c r="X3335" t="str">
        <f t="shared" si="157"/>
        <v/>
      </c>
      <c r="Y3335" t="str">
        <f t="shared" ca="1" si="158"/>
        <v/>
      </c>
    </row>
    <row r="3336" spans="1:25" x14ac:dyDescent="0.25">
      <c r="A3336">
        <v>1756</v>
      </c>
      <c r="B3336" t="s">
        <v>102</v>
      </c>
      <c r="C3336" t="s">
        <v>79</v>
      </c>
      <c r="D3336" t="s">
        <v>93</v>
      </c>
      <c r="E3336" t="s">
        <v>26</v>
      </c>
      <c r="F3336" t="s">
        <v>81</v>
      </c>
      <c r="G3336" t="s">
        <v>6222</v>
      </c>
      <c r="H3336" t="s">
        <v>35</v>
      </c>
      <c r="I3336" t="s">
        <v>2933</v>
      </c>
      <c r="J3336" s="49" t="s">
        <v>6223</v>
      </c>
      <c r="K3336" t="s">
        <v>82</v>
      </c>
      <c r="L3336" t="s">
        <v>83</v>
      </c>
      <c r="M3336" s="50">
        <v>42668</v>
      </c>
      <c r="N3336" s="50">
        <v>42668</v>
      </c>
      <c r="O3336" s="51">
        <v>0.5</v>
      </c>
      <c r="P3336" s="51">
        <v>0</v>
      </c>
      <c r="Q3336">
        <v>0</v>
      </c>
      <c r="R3336" s="49" t="s">
        <v>6223</v>
      </c>
      <c r="S3336" s="49" t="s">
        <v>86</v>
      </c>
      <c r="T3336" t="s">
        <v>84</v>
      </c>
      <c r="U3336" t="s">
        <v>27</v>
      </c>
      <c r="V3336" t="s">
        <v>85</v>
      </c>
      <c r="W3336">
        <f t="shared" ca="1" si="156"/>
        <v>1</v>
      </c>
      <c r="X3336" t="str">
        <f t="shared" si="157"/>
        <v/>
      </c>
      <c r="Y3336" t="str">
        <f t="shared" ca="1" si="158"/>
        <v/>
      </c>
    </row>
    <row r="3337" spans="1:25" x14ac:dyDescent="0.25">
      <c r="A3337">
        <v>1757</v>
      </c>
      <c r="B3337" t="s">
        <v>102</v>
      </c>
      <c r="C3337" t="s">
        <v>79</v>
      </c>
      <c r="D3337" t="s">
        <v>93</v>
      </c>
      <c r="E3337" t="s">
        <v>26</v>
      </c>
      <c r="F3337" t="s">
        <v>81</v>
      </c>
      <c r="G3337" t="s">
        <v>6224</v>
      </c>
      <c r="H3337" t="s">
        <v>35</v>
      </c>
      <c r="I3337" t="s">
        <v>2933</v>
      </c>
      <c r="J3337" s="49" t="s">
        <v>6225</v>
      </c>
      <c r="K3337" t="s">
        <v>82</v>
      </c>
      <c r="L3337" t="s">
        <v>83</v>
      </c>
      <c r="M3337" s="50">
        <v>42668</v>
      </c>
      <c r="N3337" s="50">
        <v>42668</v>
      </c>
      <c r="O3337" s="51">
        <v>0.5</v>
      </c>
      <c r="P3337" s="51">
        <v>0</v>
      </c>
      <c r="Q3337">
        <v>0</v>
      </c>
      <c r="R3337" s="49" t="s">
        <v>6225</v>
      </c>
      <c r="S3337" s="49" t="s">
        <v>86</v>
      </c>
      <c r="T3337" t="s">
        <v>84</v>
      </c>
      <c r="U3337" t="s">
        <v>27</v>
      </c>
      <c r="V3337" t="s">
        <v>85</v>
      </c>
      <c r="W3337">
        <f t="shared" ca="1" si="156"/>
        <v>1</v>
      </c>
      <c r="X3337" t="str">
        <f t="shared" si="157"/>
        <v/>
      </c>
      <c r="Y3337" t="str">
        <f t="shared" ca="1" si="158"/>
        <v/>
      </c>
    </row>
    <row r="3338" spans="1:25" x14ac:dyDescent="0.25">
      <c r="A3338">
        <v>1758</v>
      </c>
      <c r="B3338" t="s">
        <v>102</v>
      </c>
      <c r="C3338" t="s">
        <v>79</v>
      </c>
      <c r="D3338" t="s">
        <v>93</v>
      </c>
      <c r="E3338" t="s">
        <v>26</v>
      </c>
      <c r="F3338" t="s">
        <v>81</v>
      </c>
      <c r="G3338" t="s">
        <v>6226</v>
      </c>
      <c r="H3338" t="s">
        <v>35</v>
      </c>
      <c r="I3338" t="s">
        <v>2933</v>
      </c>
      <c r="J3338" s="49" t="s">
        <v>6227</v>
      </c>
      <c r="K3338" t="s">
        <v>82</v>
      </c>
      <c r="L3338" t="s">
        <v>83</v>
      </c>
      <c r="M3338" s="50">
        <v>42668</v>
      </c>
      <c r="N3338" s="50">
        <v>42668</v>
      </c>
      <c r="O3338" s="51">
        <v>0.5</v>
      </c>
      <c r="P3338" s="51">
        <v>0</v>
      </c>
      <c r="Q3338">
        <v>0</v>
      </c>
      <c r="R3338" s="49" t="s">
        <v>6227</v>
      </c>
      <c r="S3338" s="49" t="s">
        <v>86</v>
      </c>
      <c r="T3338" t="s">
        <v>84</v>
      </c>
      <c r="U3338" t="s">
        <v>27</v>
      </c>
      <c r="V3338" t="s">
        <v>85</v>
      </c>
      <c r="W3338">
        <f t="shared" ca="1" si="156"/>
        <v>1</v>
      </c>
      <c r="X3338" t="str">
        <f t="shared" si="157"/>
        <v/>
      </c>
      <c r="Y3338" t="str">
        <f t="shared" ca="1" si="158"/>
        <v/>
      </c>
    </row>
    <row r="3339" spans="1:25" x14ac:dyDescent="0.25">
      <c r="A3339">
        <v>1759</v>
      </c>
      <c r="B3339" t="s">
        <v>102</v>
      </c>
      <c r="C3339" t="s">
        <v>79</v>
      </c>
      <c r="D3339" t="s">
        <v>93</v>
      </c>
      <c r="E3339" t="s">
        <v>26</v>
      </c>
      <c r="F3339" t="s">
        <v>81</v>
      </c>
      <c r="G3339" t="s">
        <v>6228</v>
      </c>
      <c r="H3339" t="s">
        <v>35</v>
      </c>
      <c r="I3339" t="s">
        <v>2933</v>
      </c>
      <c r="J3339" s="49" t="s">
        <v>6229</v>
      </c>
      <c r="K3339" t="s">
        <v>82</v>
      </c>
      <c r="L3339" t="s">
        <v>83</v>
      </c>
      <c r="M3339" s="50">
        <v>42668</v>
      </c>
      <c r="N3339" s="50">
        <v>42668</v>
      </c>
      <c r="O3339" s="51">
        <v>0.5</v>
      </c>
      <c r="P3339" s="51">
        <v>0</v>
      </c>
      <c r="Q3339">
        <v>0</v>
      </c>
      <c r="R3339" s="49" t="s">
        <v>6229</v>
      </c>
      <c r="S3339" s="49" t="s">
        <v>86</v>
      </c>
      <c r="T3339" t="s">
        <v>84</v>
      </c>
      <c r="U3339" t="s">
        <v>27</v>
      </c>
      <c r="V3339" t="s">
        <v>85</v>
      </c>
      <c r="W3339">
        <f t="shared" ca="1" si="156"/>
        <v>1</v>
      </c>
      <c r="X3339" t="str">
        <f t="shared" si="157"/>
        <v/>
      </c>
      <c r="Y3339" t="str">
        <f t="shared" ca="1" si="158"/>
        <v/>
      </c>
    </row>
    <row r="3340" spans="1:25" x14ac:dyDescent="0.25">
      <c r="A3340">
        <v>1760</v>
      </c>
      <c r="B3340" t="s">
        <v>102</v>
      </c>
      <c r="C3340" t="s">
        <v>79</v>
      </c>
      <c r="D3340" t="s">
        <v>93</v>
      </c>
      <c r="E3340" t="s">
        <v>26</v>
      </c>
      <c r="F3340" t="s">
        <v>81</v>
      </c>
      <c r="G3340" t="s">
        <v>6230</v>
      </c>
      <c r="H3340" t="s">
        <v>35</v>
      </c>
      <c r="I3340" t="s">
        <v>2933</v>
      </c>
      <c r="J3340" s="49" t="s">
        <v>6231</v>
      </c>
      <c r="K3340" t="s">
        <v>82</v>
      </c>
      <c r="L3340" t="s">
        <v>83</v>
      </c>
      <c r="M3340" s="50">
        <v>42668</v>
      </c>
      <c r="N3340" s="50">
        <v>42668</v>
      </c>
      <c r="O3340" s="51">
        <v>0.5</v>
      </c>
      <c r="P3340" s="51">
        <v>0</v>
      </c>
      <c r="Q3340">
        <v>0</v>
      </c>
      <c r="R3340" s="49" t="s">
        <v>6231</v>
      </c>
      <c r="S3340" s="49" t="s">
        <v>86</v>
      </c>
      <c r="T3340" t="s">
        <v>84</v>
      </c>
      <c r="U3340" t="s">
        <v>27</v>
      </c>
      <c r="V3340" t="s">
        <v>85</v>
      </c>
      <c r="W3340">
        <f t="shared" ca="1" si="156"/>
        <v>1</v>
      </c>
      <c r="X3340" t="str">
        <f t="shared" si="157"/>
        <v/>
      </c>
      <c r="Y3340" t="str">
        <f t="shared" ca="1" si="158"/>
        <v/>
      </c>
    </row>
    <row r="3341" spans="1:25" x14ac:dyDescent="0.25">
      <c r="A3341">
        <v>1761</v>
      </c>
      <c r="B3341" t="s">
        <v>102</v>
      </c>
      <c r="C3341" t="s">
        <v>79</v>
      </c>
      <c r="D3341" t="s">
        <v>93</v>
      </c>
      <c r="E3341" t="s">
        <v>26</v>
      </c>
      <c r="F3341" t="s">
        <v>81</v>
      </c>
      <c r="G3341" t="s">
        <v>6232</v>
      </c>
      <c r="H3341" t="s">
        <v>35</v>
      </c>
      <c r="I3341" t="s">
        <v>2933</v>
      </c>
      <c r="J3341" s="49" t="s">
        <v>6233</v>
      </c>
      <c r="K3341" t="s">
        <v>82</v>
      </c>
      <c r="L3341" t="s">
        <v>83</v>
      </c>
      <c r="M3341" s="50">
        <v>42668</v>
      </c>
      <c r="N3341" s="50">
        <v>42668</v>
      </c>
      <c r="O3341" s="51">
        <v>0.5</v>
      </c>
      <c r="P3341" s="51">
        <v>0</v>
      </c>
      <c r="Q3341">
        <v>0</v>
      </c>
      <c r="R3341" s="49" t="s">
        <v>6233</v>
      </c>
      <c r="S3341" s="49" t="s">
        <v>86</v>
      </c>
      <c r="T3341" t="s">
        <v>84</v>
      </c>
      <c r="U3341" t="s">
        <v>27</v>
      </c>
      <c r="V3341" t="s">
        <v>85</v>
      </c>
      <c r="W3341">
        <f t="shared" ca="1" si="156"/>
        <v>1</v>
      </c>
      <c r="X3341" t="str">
        <f t="shared" si="157"/>
        <v/>
      </c>
      <c r="Y3341" t="str">
        <f t="shared" ca="1" si="158"/>
        <v/>
      </c>
    </row>
    <row r="3342" spans="1:25" x14ac:dyDescent="0.25">
      <c r="A3342">
        <v>1762</v>
      </c>
      <c r="B3342" t="s">
        <v>102</v>
      </c>
      <c r="C3342" t="s">
        <v>79</v>
      </c>
      <c r="D3342" t="s">
        <v>93</v>
      </c>
      <c r="E3342" t="s">
        <v>26</v>
      </c>
      <c r="F3342" t="s">
        <v>81</v>
      </c>
      <c r="G3342" t="s">
        <v>6234</v>
      </c>
      <c r="H3342" t="s">
        <v>35</v>
      </c>
      <c r="I3342" t="s">
        <v>2933</v>
      </c>
      <c r="J3342" s="49" t="s">
        <v>6235</v>
      </c>
      <c r="K3342" t="s">
        <v>82</v>
      </c>
      <c r="L3342" t="s">
        <v>83</v>
      </c>
      <c r="M3342" s="50">
        <v>42668</v>
      </c>
      <c r="N3342" s="50">
        <v>42668</v>
      </c>
      <c r="O3342" s="51">
        <v>0.5</v>
      </c>
      <c r="P3342" s="51">
        <v>0</v>
      </c>
      <c r="Q3342">
        <v>0</v>
      </c>
      <c r="R3342" s="49" t="s">
        <v>6235</v>
      </c>
      <c r="S3342" s="49" t="s">
        <v>86</v>
      </c>
      <c r="T3342" t="s">
        <v>84</v>
      </c>
      <c r="U3342" t="s">
        <v>27</v>
      </c>
      <c r="V3342" t="s">
        <v>85</v>
      </c>
      <c r="W3342">
        <f t="shared" ca="1" si="156"/>
        <v>1</v>
      </c>
      <c r="X3342" t="str">
        <f t="shared" si="157"/>
        <v/>
      </c>
      <c r="Y3342" t="str">
        <f t="shared" ca="1" si="158"/>
        <v/>
      </c>
    </row>
    <row r="3343" spans="1:25" x14ac:dyDescent="0.25">
      <c r="A3343">
        <v>1763</v>
      </c>
      <c r="B3343" t="s">
        <v>102</v>
      </c>
      <c r="C3343" t="s">
        <v>79</v>
      </c>
      <c r="D3343" t="s">
        <v>93</v>
      </c>
      <c r="E3343" t="s">
        <v>26</v>
      </c>
      <c r="F3343" t="s">
        <v>81</v>
      </c>
      <c r="G3343" t="s">
        <v>6236</v>
      </c>
      <c r="H3343" t="s">
        <v>35</v>
      </c>
      <c r="I3343" t="s">
        <v>2933</v>
      </c>
      <c r="J3343" s="49" t="s">
        <v>6237</v>
      </c>
      <c r="K3343" t="s">
        <v>82</v>
      </c>
      <c r="L3343" t="s">
        <v>83</v>
      </c>
      <c r="M3343" s="50">
        <v>42668</v>
      </c>
      <c r="N3343" s="50">
        <v>42668</v>
      </c>
      <c r="O3343" s="51">
        <v>0.5</v>
      </c>
      <c r="P3343" s="51">
        <v>0</v>
      </c>
      <c r="Q3343">
        <v>0</v>
      </c>
      <c r="R3343" s="49" t="s">
        <v>6237</v>
      </c>
      <c r="S3343" s="49" t="s">
        <v>86</v>
      </c>
      <c r="T3343" t="s">
        <v>84</v>
      </c>
      <c r="U3343" t="s">
        <v>27</v>
      </c>
      <c r="V3343" t="s">
        <v>85</v>
      </c>
      <c r="W3343">
        <f t="shared" ca="1" si="156"/>
        <v>1</v>
      </c>
      <c r="X3343" t="str">
        <f t="shared" si="157"/>
        <v/>
      </c>
      <c r="Y3343" t="str">
        <f t="shared" ca="1" si="158"/>
        <v/>
      </c>
    </row>
    <row r="3344" spans="1:25" x14ac:dyDescent="0.25">
      <c r="A3344">
        <v>1764</v>
      </c>
      <c r="B3344" t="s">
        <v>102</v>
      </c>
      <c r="C3344" t="s">
        <v>79</v>
      </c>
      <c r="D3344" t="s">
        <v>93</v>
      </c>
      <c r="E3344" t="s">
        <v>26</v>
      </c>
      <c r="F3344" t="s">
        <v>81</v>
      </c>
      <c r="G3344" t="s">
        <v>6238</v>
      </c>
      <c r="H3344" t="s">
        <v>35</v>
      </c>
      <c r="I3344" t="s">
        <v>2933</v>
      </c>
      <c r="J3344" s="49" t="s">
        <v>6239</v>
      </c>
      <c r="K3344" t="s">
        <v>82</v>
      </c>
      <c r="L3344" t="s">
        <v>83</v>
      </c>
      <c r="M3344" s="50">
        <v>42668</v>
      </c>
      <c r="N3344" s="50">
        <v>42668</v>
      </c>
      <c r="O3344" s="51">
        <v>0.5</v>
      </c>
      <c r="P3344" s="51">
        <v>0</v>
      </c>
      <c r="Q3344">
        <v>0</v>
      </c>
      <c r="R3344" s="49" t="s">
        <v>6239</v>
      </c>
      <c r="S3344" s="49" t="s">
        <v>86</v>
      </c>
      <c r="T3344" t="s">
        <v>84</v>
      </c>
      <c r="U3344" t="s">
        <v>27</v>
      </c>
      <c r="V3344" t="s">
        <v>85</v>
      </c>
      <c r="W3344">
        <f t="shared" ca="1" si="156"/>
        <v>1</v>
      </c>
      <c r="X3344" t="str">
        <f t="shared" si="157"/>
        <v/>
      </c>
      <c r="Y3344" t="str">
        <f t="shared" ca="1" si="158"/>
        <v/>
      </c>
    </row>
    <row r="3345" spans="1:25" x14ac:dyDescent="0.25">
      <c r="A3345">
        <v>1765</v>
      </c>
      <c r="B3345" t="s">
        <v>102</v>
      </c>
      <c r="C3345" t="s">
        <v>79</v>
      </c>
      <c r="D3345" t="s">
        <v>93</v>
      </c>
      <c r="E3345" t="s">
        <v>26</v>
      </c>
      <c r="F3345" t="s">
        <v>81</v>
      </c>
      <c r="G3345" t="s">
        <v>6240</v>
      </c>
      <c r="H3345" t="s">
        <v>35</v>
      </c>
      <c r="I3345" t="s">
        <v>2933</v>
      </c>
      <c r="J3345" s="49" t="s">
        <v>6241</v>
      </c>
      <c r="K3345" t="s">
        <v>82</v>
      </c>
      <c r="L3345" t="s">
        <v>83</v>
      </c>
      <c r="M3345" s="50">
        <v>42668</v>
      </c>
      <c r="N3345" s="50">
        <v>42668</v>
      </c>
      <c r="O3345" s="51">
        <v>0.5</v>
      </c>
      <c r="P3345" s="51">
        <v>0</v>
      </c>
      <c r="Q3345">
        <v>0</v>
      </c>
      <c r="R3345" s="49" t="s">
        <v>6241</v>
      </c>
      <c r="S3345" s="49" t="s">
        <v>86</v>
      </c>
      <c r="T3345" t="s">
        <v>84</v>
      </c>
      <c r="U3345" t="s">
        <v>27</v>
      </c>
      <c r="V3345" t="s">
        <v>85</v>
      </c>
      <c r="W3345">
        <f t="shared" ca="1" si="156"/>
        <v>1</v>
      </c>
      <c r="X3345" t="str">
        <f t="shared" si="157"/>
        <v/>
      </c>
      <c r="Y3345" t="str">
        <f t="shared" ca="1" si="158"/>
        <v/>
      </c>
    </row>
    <row r="3346" spans="1:25" x14ac:dyDescent="0.25">
      <c r="A3346">
        <v>1766</v>
      </c>
      <c r="B3346" t="s">
        <v>102</v>
      </c>
      <c r="C3346" t="s">
        <v>79</v>
      </c>
      <c r="D3346" t="s">
        <v>93</v>
      </c>
      <c r="E3346" t="s">
        <v>26</v>
      </c>
      <c r="F3346" t="s">
        <v>81</v>
      </c>
      <c r="G3346" t="s">
        <v>6242</v>
      </c>
      <c r="H3346" t="s">
        <v>35</v>
      </c>
      <c r="I3346" t="s">
        <v>2933</v>
      </c>
      <c r="J3346" s="49" t="s">
        <v>6243</v>
      </c>
      <c r="K3346" t="s">
        <v>82</v>
      </c>
      <c r="L3346" t="s">
        <v>83</v>
      </c>
      <c r="M3346" s="50">
        <v>42668</v>
      </c>
      <c r="N3346" s="50">
        <v>42668</v>
      </c>
      <c r="O3346" s="51">
        <v>0.5</v>
      </c>
      <c r="P3346" s="51">
        <v>0</v>
      </c>
      <c r="Q3346">
        <v>0</v>
      </c>
      <c r="R3346" s="49" t="s">
        <v>6243</v>
      </c>
      <c r="S3346" s="49" t="s">
        <v>86</v>
      </c>
      <c r="T3346" t="s">
        <v>84</v>
      </c>
      <c r="U3346" t="s">
        <v>27</v>
      </c>
      <c r="V3346" t="s">
        <v>85</v>
      </c>
      <c r="W3346">
        <f t="shared" ca="1" si="156"/>
        <v>1</v>
      </c>
      <c r="X3346" t="str">
        <f t="shared" si="157"/>
        <v/>
      </c>
      <c r="Y3346" t="str">
        <f t="shared" ca="1" si="158"/>
        <v/>
      </c>
    </row>
    <row r="3347" spans="1:25" x14ac:dyDescent="0.25">
      <c r="A3347">
        <v>1767</v>
      </c>
      <c r="B3347" t="s">
        <v>102</v>
      </c>
      <c r="C3347" t="s">
        <v>79</v>
      </c>
      <c r="D3347" t="s">
        <v>93</v>
      </c>
      <c r="E3347" t="s">
        <v>26</v>
      </c>
      <c r="F3347" t="s">
        <v>81</v>
      </c>
      <c r="G3347" t="s">
        <v>6244</v>
      </c>
      <c r="H3347" t="s">
        <v>35</v>
      </c>
      <c r="I3347" t="s">
        <v>2933</v>
      </c>
      <c r="J3347" s="49" t="s">
        <v>6245</v>
      </c>
      <c r="K3347" t="s">
        <v>82</v>
      </c>
      <c r="L3347" t="s">
        <v>83</v>
      </c>
      <c r="M3347" s="50">
        <v>42668</v>
      </c>
      <c r="N3347" s="50">
        <v>42668</v>
      </c>
      <c r="O3347" s="51">
        <v>0.5</v>
      </c>
      <c r="P3347" s="51">
        <v>0</v>
      </c>
      <c r="Q3347">
        <v>0</v>
      </c>
      <c r="R3347" s="49" t="s">
        <v>6245</v>
      </c>
      <c r="S3347" s="49" t="s">
        <v>86</v>
      </c>
      <c r="T3347" t="s">
        <v>84</v>
      </c>
      <c r="U3347" t="s">
        <v>27</v>
      </c>
      <c r="V3347" t="s">
        <v>85</v>
      </c>
      <c r="W3347">
        <f t="shared" ca="1" si="156"/>
        <v>1</v>
      </c>
      <c r="X3347" t="str">
        <f t="shared" si="157"/>
        <v/>
      </c>
      <c r="Y3347" t="str">
        <f t="shared" ca="1" si="158"/>
        <v/>
      </c>
    </row>
    <row r="3348" spans="1:25" x14ac:dyDescent="0.25">
      <c r="A3348">
        <v>1768</v>
      </c>
      <c r="B3348" t="s">
        <v>102</v>
      </c>
      <c r="C3348" t="s">
        <v>79</v>
      </c>
      <c r="D3348" t="s">
        <v>93</v>
      </c>
      <c r="E3348" t="s">
        <v>26</v>
      </c>
      <c r="F3348" t="s">
        <v>81</v>
      </c>
      <c r="G3348" t="s">
        <v>6246</v>
      </c>
      <c r="H3348" t="s">
        <v>35</v>
      </c>
      <c r="I3348" t="s">
        <v>2933</v>
      </c>
      <c r="J3348" s="49" t="s">
        <v>6247</v>
      </c>
      <c r="K3348" t="s">
        <v>82</v>
      </c>
      <c r="L3348" t="s">
        <v>83</v>
      </c>
      <c r="M3348" s="50">
        <v>42668</v>
      </c>
      <c r="N3348" s="50">
        <v>42668</v>
      </c>
      <c r="O3348" s="51">
        <v>0.5</v>
      </c>
      <c r="P3348" s="51">
        <v>0</v>
      </c>
      <c r="Q3348">
        <v>0</v>
      </c>
      <c r="R3348" s="49" t="s">
        <v>6247</v>
      </c>
      <c r="S3348" s="49" t="s">
        <v>86</v>
      </c>
      <c r="T3348" t="s">
        <v>84</v>
      </c>
      <c r="U3348" t="s">
        <v>27</v>
      </c>
      <c r="V3348" t="s">
        <v>85</v>
      </c>
      <c r="W3348">
        <f t="shared" ca="1" si="156"/>
        <v>1</v>
      </c>
      <c r="X3348" t="str">
        <f t="shared" si="157"/>
        <v/>
      </c>
      <c r="Y3348" t="str">
        <f t="shared" ca="1" si="158"/>
        <v/>
      </c>
    </row>
    <row r="3349" spans="1:25" x14ac:dyDescent="0.25">
      <c r="A3349">
        <v>1769</v>
      </c>
      <c r="B3349" t="s">
        <v>102</v>
      </c>
      <c r="C3349" t="s">
        <v>79</v>
      </c>
      <c r="D3349" t="s">
        <v>93</v>
      </c>
      <c r="E3349" t="s">
        <v>26</v>
      </c>
      <c r="F3349" t="s">
        <v>81</v>
      </c>
      <c r="G3349" t="s">
        <v>6248</v>
      </c>
      <c r="H3349" t="s">
        <v>35</v>
      </c>
      <c r="I3349" t="s">
        <v>2933</v>
      </c>
      <c r="J3349" s="49" t="s">
        <v>6249</v>
      </c>
      <c r="K3349" t="s">
        <v>82</v>
      </c>
      <c r="L3349" t="s">
        <v>83</v>
      </c>
      <c r="M3349" s="50">
        <v>42668</v>
      </c>
      <c r="N3349" s="50">
        <v>42668</v>
      </c>
      <c r="O3349" s="51">
        <v>0.5</v>
      </c>
      <c r="P3349" s="51">
        <v>0</v>
      </c>
      <c r="Q3349">
        <v>0</v>
      </c>
      <c r="R3349" s="49" t="s">
        <v>6249</v>
      </c>
      <c r="S3349" s="49" t="s">
        <v>86</v>
      </c>
      <c r="T3349" t="s">
        <v>84</v>
      </c>
      <c r="U3349" t="s">
        <v>27</v>
      </c>
      <c r="V3349" t="s">
        <v>85</v>
      </c>
      <c r="W3349">
        <f t="shared" ca="1" si="156"/>
        <v>1</v>
      </c>
      <c r="X3349" t="str">
        <f t="shared" si="157"/>
        <v/>
      </c>
      <c r="Y3349" t="str">
        <f t="shared" ca="1" si="158"/>
        <v/>
      </c>
    </row>
    <row r="3350" spans="1:25" x14ac:dyDescent="0.25">
      <c r="A3350">
        <v>1770</v>
      </c>
      <c r="B3350" t="s">
        <v>102</v>
      </c>
      <c r="C3350" t="s">
        <v>79</v>
      </c>
      <c r="D3350" t="s">
        <v>93</v>
      </c>
      <c r="E3350" t="s">
        <v>26</v>
      </c>
      <c r="F3350" t="s">
        <v>81</v>
      </c>
      <c r="G3350" t="s">
        <v>6250</v>
      </c>
      <c r="H3350" t="s">
        <v>35</v>
      </c>
      <c r="I3350" t="s">
        <v>2933</v>
      </c>
      <c r="J3350" s="49" t="s">
        <v>6251</v>
      </c>
      <c r="K3350" t="s">
        <v>82</v>
      </c>
      <c r="L3350" t="s">
        <v>83</v>
      </c>
      <c r="M3350" s="50">
        <v>42668</v>
      </c>
      <c r="N3350" s="50">
        <v>42668</v>
      </c>
      <c r="O3350" s="51">
        <v>0.5</v>
      </c>
      <c r="P3350" s="51">
        <v>0</v>
      </c>
      <c r="Q3350">
        <v>0</v>
      </c>
      <c r="R3350" s="49" t="s">
        <v>6251</v>
      </c>
      <c r="S3350" s="49" t="s">
        <v>86</v>
      </c>
      <c r="T3350" t="s">
        <v>84</v>
      </c>
      <c r="U3350" t="s">
        <v>27</v>
      </c>
      <c r="V3350" t="s">
        <v>85</v>
      </c>
      <c r="W3350">
        <f t="shared" ca="1" si="156"/>
        <v>1</v>
      </c>
      <c r="X3350" t="str">
        <f t="shared" si="157"/>
        <v/>
      </c>
      <c r="Y3350" t="str">
        <f t="shared" ca="1" si="158"/>
        <v/>
      </c>
    </row>
    <row r="3351" spans="1:25" x14ac:dyDescent="0.25">
      <c r="A3351">
        <v>1771</v>
      </c>
      <c r="B3351" t="s">
        <v>102</v>
      </c>
      <c r="C3351" t="s">
        <v>79</v>
      </c>
      <c r="D3351" t="s">
        <v>93</v>
      </c>
      <c r="E3351" t="s">
        <v>26</v>
      </c>
      <c r="F3351" t="s">
        <v>81</v>
      </c>
      <c r="G3351" t="s">
        <v>6252</v>
      </c>
      <c r="H3351" t="s">
        <v>35</v>
      </c>
      <c r="I3351" t="s">
        <v>2933</v>
      </c>
      <c r="J3351" s="49" t="s">
        <v>6253</v>
      </c>
      <c r="K3351" t="s">
        <v>82</v>
      </c>
      <c r="L3351" t="s">
        <v>83</v>
      </c>
      <c r="M3351" s="50">
        <v>42668</v>
      </c>
      <c r="N3351" s="50">
        <v>42668</v>
      </c>
      <c r="O3351" s="51">
        <v>0.5</v>
      </c>
      <c r="P3351" s="51">
        <v>0</v>
      </c>
      <c r="Q3351">
        <v>0</v>
      </c>
      <c r="R3351" s="49" t="s">
        <v>6253</v>
      </c>
      <c r="S3351" s="49" t="s">
        <v>86</v>
      </c>
      <c r="T3351" t="s">
        <v>84</v>
      </c>
      <c r="U3351" t="s">
        <v>27</v>
      </c>
      <c r="V3351" t="s">
        <v>85</v>
      </c>
      <c r="W3351">
        <f t="shared" ca="1" si="156"/>
        <v>1</v>
      </c>
      <c r="X3351" t="str">
        <f t="shared" si="157"/>
        <v/>
      </c>
      <c r="Y3351" t="str">
        <f t="shared" ca="1" si="158"/>
        <v/>
      </c>
    </row>
    <row r="3352" spans="1:25" x14ac:dyDescent="0.25">
      <c r="A3352">
        <v>1772</v>
      </c>
      <c r="B3352" t="s">
        <v>102</v>
      </c>
      <c r="C3352" t="s">
        <v>79</v>
      </c>
      <c r="D3352" t="s">
        <v>93</v>
      </c>
      <c r="E3352" t="s">
        <v>26</v>
      </c>
      <c r="F3352" t="s">
        <v>81</v>
      </c>
      <c r="G3352" t="s">
        <v>6254</v>
      </c>
      <c r="H3352" t="s">
        <v>35</v>
      </c>
      <c r="I3352" t="s">
        <v>2933</v>
      </c>
      <c r="J3352" s="49" t="s">
        <v>6255</v>
      </c>
      <c r="K3352" t="s">
        <v>82</v>
      </c>
      <c r="L3352" t="s">
        <v>83</v>
      </c>
      <c r="M3352" s="50">
        <v>42668</v>
      </c>
      <c r="N3352" s="50">
        <v>42668</v>
      </c>
      <c r="O3352" s="51">
        <v>0.5</v>
      </c>
      <c r="P3352" s="51">
        <v>0</v>
      </c>
      <c r="Q3352">
        <v>0</v>
      </c>
      <c r="R3352" s="49" t="s">
        <v>6255</v>
      </c>
      <c r="S3352" s="49" t="s">
        <v>86</v>
      </c>
      <c r="T3352" t="s">
        <v>84</v>
      </c>
      <c r="U3352" t="s">
        <v>27</v>
      </c>
      <c r="V3352" t="s">
        <v>85</v>
      </c>
      <c r="W3352">
        <f t="shared" ca="1" si="156"/>
        <v>1</v>
      </c>
      <c r="X3352" t="str">
        <f t="shared" si="157"/>
        <v/>
      </c>
      <c r="Y3352" t="str">
        <f t="shared" ca="1" si="158"/>
        <v/>
      </c>
    </row>
    <row r="3353" spans="1:25" x14ac:dyDescent="0.25">
      <c r="A3353">
        <v>1773</v>
      </c>
      <c r="B3353" t="s">
        <v>102</v>
      </c>
      <c r="C3353" t="s">
        <v>79</v>
      </c>
      <c r="D3353" t="s">
        <v>93</v>
      </c>
      <c r="E3353" t="s">
        <v>26</v>
      </c>
      <c r="F3353" t="s">
        <v>81</v>
      </c>
      <c r="G3353" t="s">
        <v>6256</v>
      </c>
      <c r="H3353" t="s">
        <v>35</v>
      </c>
      <c r="I3353" t="s">
        <v>2933</v>
      </c>
      <c r="J3353" s="49" t="s">
        <v>6257</v>
      </c>
      <c r="K3353" t="s">
        <v>82</v>
      </c>
      <c r="L3353" t="s">
        <v>83</v>
      </c>
      <c r="M3353" s="50">
        <v>42668</v>
      </c>
      <c r="N3353" s="50">
        <v>42668</v>
      </c>
      <c r="O3353" s="51">
        <v>0.5</v>
      </c>
      <c r="P3353" s="51">
        <v>0</v>
      </c>
      <c r="Q3353">
        <v>0</v>
      </c>
      <c r="R3353" s="49" t="s">
        <v>6257</v>
      </c>
      <c r="S3353" s="49" t="s">
        <v>86</v>
      </c>
      <c r="T3353" t="s">
        <v>84</v>
      </c>
      <c r="U3353" t="s">
        <v>27</v>
      </c>
      <c r="V3353" t="s">
        <v>85</v>
      </c>
      <c r="W3353">
        <f t="shared" ca="1" si="156"/>
        <v>1</v>
      </c>
      <c r="X3353" t="str">
        <f t="shared" si="157"/>
        <v/>
      </c>
      <c r="Y3353" t="str">
        <f t="shared" ca="1" si="158"/>
        <v/>
      </c>
    </row>
    <row r="3354" spans="1:25" x14ac:dyDescent="0.25">
      <c r="A3354">
        <v>1774</v>
      </c>
      <c r="B3354" t="s">
        <v>102</v>
      </c>
      <c r="C3354" t="s">
        <v>79</v>
      </c>
      <c r="D3354" t="s">
        <v>93</v>
      </c>
      <c r="E3354" t="s">
        <v>26</v>
      </c>
      <c r="F3354" t="s">
        <v>81</v>
      </c>
      <c r="G3354" t="s">
        <v>6258</v>
      </c>
      <c r="H3354" t="s">
        <v>35</v>
      </c>
      <c r="I3354" t="s">
        <v>2933</v>
      </c>
      <c r="J3354" s="49" t="s">
        <v>6259</v>
      </c>
      <c r="K3354" t="s">
        <v>82</v>
      </c>
      <c r="L3354" t="s">
        <v>83</v>
      </c>
      <c r="M3354" s="50">
        <v>42668</v>
      </c>
      <c r="N3354" s="50">
        <v>42668</v>
      </c>
      <c r="O3354" s="51">
        <v>0.5</v>
      </c>
      <c r="P3354" s="51">
        <v>0</v>
      </c>
      <c r="Q3354">
        <v>0</v>
      </c>
      <c r="R3354" s="49" t="s">
        <v>6259</v>
      </c>
      <c r="S3354" s="49" t="s">
        <v>86</v>
      </c>
      <c r="T3354" t="s">
        <v>84</v>
      </c>
      <c r="U3354" t="s">
        <v>27</v>
      </c>
      <c r="V3354" t="s">
        <v>85</v>
      </c>
      <c r="W3354">
        <f t="shared" ca="1" si="156"/>
        <v>1</v>
      </c>
      <c r="X3354" t="str">
        <f t="shared" si="157"/>
        <v/>
      </c>
      <c r="Y3354" t="str">
        <f t="shared" ca="1" si="158"/>
        <v/>
      </c>
    </row>
    <row r="3355" spans="1:25" x14ac:dyDescent="0.25">
      <c r="A3355">
        <v>1775</v>
      </c>
      <c r="B3355" t="s">
        <v>102</v>
      </c>
      <c r="C3355" t="s">
        <v>79</v>
      </c>
      <c r="D3355" t="s">
        <v>93</v>
      </c>
      <c r="E3355" t="s">
        <v>26</v>
      </c>
      <c r="F3355" t="s">
        <v>81</v>
      </c>
      <c r="G3355" t="s">
        <v>6260</v>
      </c>
      <c r="H3355" t="s">
        <v>35</v>
      </c>
      <c r="I3355" t="s">
        <v>2933</v>
      </c>
      <c r="J3355" s="49" t="s">
        <v>1444</v>
      </c>
      <c r="K3355" t="s">
        <v>82</v>
      </c>
      <c r="L3355" t="s">
        <v>83</v>
      </c>
      <c r="M3355" s="50">
        <v>42668</v>
      </c>
      <c r="N3355" s="50">
        <v>42668</v>
      </c>
      <c r="O3355" s="51">
        <v>0.5</v>
      </c>
      <c r="P3355" s="51">
        <v>0</v>
      </c>
      <c r="Q3355">
        <v>0</v>
      </c>
      <c r="R3355" s="49" t="s">
        <v>1444</v>
      </c>
      <c r="S3355" s="49" t="s">
        <v>86</v>
      </c>
      <c r="T3355" t="s">
        <v>84</v>
      </c>
      <c r="U3355" t="s">
        <v>27</v>
      </c>
      <c r="V3355" t="s">
        <v>85</v>
      </c>
      <c r="W3355">
        <f t="shared" ca="1" si="156"/>
        <v>1</v>
      </c>
      <c r="X3355" t="str">
        <f t="shared" si="157"/>
        <v/>
      </c>
      <c r="Y3355" t="str">
        <f t="shared" ca="1" si="158"/>
        <v/>
      </c>
    </row>
    <row r="3356" spans="1:25" x14ac:dyDescent="0.25">
      <c r="A3356">
        <v>1776</v>
      </c>
      <c r="B3356" t="s">
        <v>102</v>
      </c>
      <c r="C3356" t="s">
        <v>79</v>
      </c>
      <c r="D3356" t="s">
        <v>93</v>
      </c>
      <c r="E3356" t="s">
        <v>26</v>
      </c>
      <c r="F3356" t="s">
        <v>81</v>
      </c>
      <c r="G3356" t="s">
        <v>6261</v>
      </c>
      <c r="H3356" t="s">
        <v>35</v>
      </c>
      <c r="I3356" t="s">
        <v>2933</v>
      </c>
      <c r="J3356" s="49" t="s">
        <v>6262</v>
      </c>
      <c r="K3356" t="s">
        <v>82</v>
      </c>
      <c r="L3356" t="s">
        <v>83</v>
      </c>
      <c r="M3356" s="50">
        <v>42668</v>
      </c>
      <c r="N3356" s="50">
        <v>42668</v>
      </c>
      <c r="O3356" s="51">
        <v>0.5</v>
      </c>
      <c r="P3356" s="51">
        <v>0</v>
      </c>
      <c r="Q3356">
        <v>0</v>
      </c>
      <c r="R3356" s="49" t="s">
        <v>6262</v>
      </c>
      <c r="S3356" s="49" t="s">
        <v>86</v>
      </c>
      <c r="T3356" t="s">
        <v>84</v>
      </c>
      <c r="U3356" t="s">
        <v>27</v>
      </c>
      <c r="V3356" t="s">
        <v>85</v>
      </c>
      <c r="W3356">
        <f t="shared" ca="1" si="156"/>
        <v>1</v>
      </c>
      <c r="X3356" t="str">
        <f t="shared" si="157"/>
        <v/>
      </c>
      <c r="Y3356" t="str">
        <f t="shared" ca="1" si="158"/>
        <v/>
      </c>
    </row>
    <row r="3357" spans="1:25" x14ac:dyDescent="0.25">
      <c r="A3357">
        <v>1777</v>
      </c>
      <c r="B3357" t="s">
        <v>102</v>
      </c>
      <c r="C3357" t="s">
        <v>79</v>
      </c>
      <c r="D3357" t="s">
        <v>93</v>
      </c>
      <c r="E3357" t="s">
        <v>26</v>
      </c>
      <c r="F3357" t="s">
        <v>81</v>
      </c>
      <c r="G3357" t="s">
        <v>6263</v>
      </c>
      <c r="H3357" t="s">
        <v>35</v>
      </c>
      <c r="I3357" t="s">
        <v>2933</v>
      </c>
      <c r="J3357" s="49" t="s">
        <v>6264</v>
      </c>
      <c r="K3357" t="s">
        <v>82</v>
      </c>
      <c r="L3357" t="s">
        <v>83</v>
      </c>
      <c r="M3357" s="50">
        <v>42668</v>
      </c>
      <c r="N3357" s="50">
        <v>42668</v>
      </c>
      <c r="O3357" s="51">
        <v>0.5</v>
      </c>
      <c r="P3357" s="51">
        <v>0</v>
      </c>
      <c r="Q3357">
        <v>0</v>
      </c>
      <c r="R3357" s="49" t="s">
        <v>6264</v>
      </c>
      <c r="S3357" s="49" t="s">
        <v>86</v>
      </c>
      <c r="T3357" t="s">
        <v>84</v>
      </c>
      <c r="U3357" t="s">
        <v>27</v>
      </c>
      <c r="V3357" t="s">
        <v>85</v>
      </c>
      <c r="W3357">
        <f t="shared" ca="1" si="156"/>
        <v>1</v>
      </c>
      <c r="X3357" t="str">
        <f t="shared" si="157"/>
        <v/>
      </c>
      <c r="Y3357" t="str">
        <f t="shared" ca="1" si="158"/>
        <v/>
      </c>
    </row>
    <row r="3358" spans="1:25" x14ac:dyDescent="0.25">
      <c r="A3358">
        <v>1778</v>
      </c>
      <c r="B3358" t="s">
        <v>102</v>
      </c>
      <c r="C3358" t="s">
        <v>79</v>
      </c>
      <c r="D3358" t="s">
        <v>93</v>
      </c>
      <c r="E3358" t="s">
        <v>26</v>
      </c>
      <c r="F3358" t="s">
        <v>81</v>
      </c>
      <c r="G3358" t="s">
        <v>6265</v>
      </c>
      <c r="H3358" t="s">
        <v>35</v>
      </c>
      <c r="I3358" t="s">
        <v>2933</v>
      </c>
      <c r="J3358" s="49" t="s">
        <v>6266</v>
      </c>
      <c r="K3358" t="s">
        <v>82</v>
      </c>
      <c r="L3358" t="s">
        <v>83</v>
      </c>
      <c r="M3358" s="50">
        <v>42668</v>
      </c>
      <c r="N3358" s="50">
        <v>42668</v>
      </c>
      <c r="O3358" s="51">
        <v>0.5</v>
      </c>
      <c r="P3358" s="51">
        <v>0</v>
      </c>
      <c r="Q3358">
        <v>0</v>
      </c>
      <c r="R3358" s="49" t="s">
        <v>6266</v>
      </c>
      <c r="S3358" s="49" t="s">
        <v>86</v>
      </c>
      <c r="T3358" t="s">
        <v>84</v>
      </c>
      <c r="U3358" t="s">
        <v>27</v>
      </c>
      <c r="V3358" t="s">
        <v>85</v>
      </c>
      <c r="W3358">
        <f t="shared" ca="1" si="156"/>
        <v>1</v>
      </c>
      <c r="X3358" t="str">
        <f t="shared" si="157"/>
        <v/>
      </c>
      <c r="Y3358" t="str">
        <f t="shared" ca="1" si="158"/>
        <v/>
      </c>
    </row>
    <row r="3359" spans="1:25" x14ac:dyDescent="0.25">
      <c r="A3359">
        <v>1779</v>
      </c>
      <c r="B3359" t="s">
        <v>102</v>
      </c>
      <c r="C3359" t="s">
        <v>79</v>
      </c>
      <c r="D3359" t="s">
        <v>93</v>
      </c>
      <c r="E3359" t="s">
        <v>26</v>
      </c>
      <c r="F3359" t="s">
        <v>81</v>
      </c>
      <c r="G3359" t="s">
        <v>6267</v>
      </c>
      <c r="H3359" t="s">
        <v>35</v>
      </c>
      <c r="I3359" t="s">
        <v>2933</v>
      </c>
      <c r="J3359" s="49" t="s">
        <v>6268</v>
      </c>
      <c r="K3359" t="s">
        <v>82</v>
      </c>
      <c r="L3359" t="s">
        <v>83</v>
      </c>
      <c r="M3359" s="50">
        <v>42668</v>
      </c>
      <c r="N3359" s="50">
        <v>42668</v>
      </c>
      <c r="O3359" s="51">
        <v>0.5</v>
      </c>
      <c r="P3359" s="51">
        <v>0</v>
      </c>
      <c r="Q3359">
        <v>0</v>
      </c>
      <c r="R3359" s="49" t="s">
        <v>6268</v>
      </c>
      <c r="S3359" s="49" t="s">
        <v>86</v>
      </c>
      <c r="T3359" t="s">
        <v>84</v>
      </c>
      <c r="U3359" t="s">
        <v>27</v>
      </c>
      <c r="V3359" t="s">
        <v>85</v>
      </c>
      <c r="W3359">
        <f t="shared" ca="1" si="156"/>
        <v>1</v>
      </c>
      <c r="X3359" t="str">
        <f t="shared" si="157"/>
        <v/>
      </c>
      <c r="Y3359" t="str">
        <f t="shared" ca="1" si="158"/>
        <v/>
      </c>
    </row>
    <row r="3360" spans="1:25" x14ac:dyDescent="0.25">
      <c r="A3360">
        <v>1780</v>
      </c>
      <c r="B3360" t="s">
        <v>102</v>
      </c>
      <c r="C3360" t="s">
        <v>79</v>
      </c>
      <c r="D3360" t="s">
        <v>93</v>
      </c>
      <c r="E3360" t="s">
        <v>26</v>
      </c>
      <c r="F3360" t="s">
        <v>81</v>
      </c>
      <c r="G3360" t="s">
        <v>6269</v>
      </c>
      <c r="H3360" t="s">
        <v>35</v>
      </c>
      <c r="I3360" t="s">
        <v>2933</v>
      </c>
      <c r="J3360" s="49" t="s">
        <v>6270</v>
      </c>
      <c r="K3360" t="s">
        <v>82</v>
      </c>
      <c r="L3360" t="s">
        <v>83</v>
      </c>
      <c r="M3360" s="50">
        <v>42668</v>
      </c>
      <c r="N3360" s="50">
        <v>42668</v>
      </c>
      <c r="O3360" s="51">
        <v>0.5</v>
      </c>
      <c r="P3360" s="51">
        <v>0</v>
      </c>
      <c r="Q3360">
        <v>0</v>
      </c>
      <c r="R3360" s="49" t="s">
        <v>6270</v>
      </c>
      <c r="S3360" s="49" t="s">
        <v>86</v>
      </c>
      <c r="T3360" t="s">
        <v>84</v>
      </c>
      <c r="U3360" t="s">
        <v>27</v>
      </c>
      <c r="V3360" t="s">
        <v>85</v>
      </c>
      <c r="W3360">
        <f t="shared" ca="1" si="156"/>
        <v>1</v>
      </c>
      <c r="X3360" t="str">
        <f t="shared" si="157"/>
        <v/>
      </c>
      <c r="Y3360" t="str">
        <f t="shared" ca="1" si="158"/>
        <v/>
      </c>
    </row>
    <row r="3361" spans="1:25" x14ac:dyDescent="0.25">
      <c r="A3361">
        <v>1781</v>
      </c>
      <c r="B3361" t="s">
        <v>102</v>
      </c>
      <c r="C3361" t="s">
        <v>79</v>
      </c>
      <c r="D3361" t="s">
        <v>93</v>
      </c>
      <c r="E3361" t="s">
        <v>26</v>
      </c>
      <c r="F3361" t="s">
        <v>81</v>
      </c>
      <c r="G3361" t="s">
        <v>6271</v>
      </c>
      <c r="H3361" t="s">
        <v>35</v>
      </c>
      <c r="I3361" t="s">
        <v>2933</v>
      </c>
      <c r="J3361" s="49" t="s">
        <v>6272</v>
      </c>
      <c r="K3361" t="s">
        <v>82</v>
      </c>
      <c r="L3361" t="s">
        <v>83</v>
      </c>
      <c r="M3361" s="50">
        <v>42669</v>
      </c>
      <c r="N3361" s="50">
        <v>42669</v>
      </c>
      <c r="O3361" s="51">
        <v>0.5</v>
      </c>
      <c r="P3361" s="51">
        <v>0</v>
      </c>
      <c r="Q3361">
        <v>0</v>
      </c>
      <c r="R3361" s="49" t="s">
        <v>6272</v>
      </c>
      <c r="S3361" s="49" t="s">
        <v>86</v>
      </c>
      <c r="T3361" t="s">
        <v>84</v>
      </c>
      <c r="U3361" t="s">
        <v>27</v>
      </c>
      <c r="V3361" t="s">
        <v>85</v>
      </c>
      <c r="W3361">
        <f t="shared" ca="1" si="156"/>
        <v>1</v>
      </c>
      <c r="X3361" t="str">
        <f t="shared" si="157"/>
        <v/>
      </c>
      <c r="Y3361" t="str">
        <f t="shared" ca="1" si="158"/>
        <v/>
      </c>
    </row>
    <row r="3362" spans="1:25" x14ac:dyDescent="0.25">
      <c r="A3362">
        <v>1782</v>
      </c>
      <c r="B3362" t="s">
        <v>102</v>
      </c>
      <c r="C3362" t="s">
        <v>79</v>
      </c>
      <c r="D3362" t="s">
        <v>93</v>
      </c>
      <c r="E3362" t="s">
        <v>26</v>
      </c>
      <c r="F3362" t="s">
        <v>81</v>
      </c>
      <c r="G3362" t="s">
        <v>6273</v>
      </c>
      <c r="H3362" t="s">
        <v>35</v>
      </c>
      <c r="I3362" t="s">
        <v>2933</v>
      </c>
      <c r="J3362" s="49" t="s">
        <v>6274</v>
      </c>
      <c r="K3362" t="s">
        <v>82</v>
      </c>
      <c r="L3362" t="s">
        <v>83</v>
      </c>
      <c r="M3362" s="50">
        <v>42669</v>
      </c>
      <c r="N3362" s="50">
        <v>42669</v>
      </c>
      <c r="O3362" s="51">
        <v>0.5</v>
      </c>
      <c r="P3362" s="51">
        <v>0</v>
      </c>
      <c r="Q3362">
        <v>0</v>
      </c>
      <c r="R3362" s="49" t="s">
        <v>6274</v>
      </c>
      <c r="S3362" s="49" t="s">
        <v>86</v>
      </c>
      <c r="T3362" t="s">
        <v>84</v>
      </c>
      <c r="U3362" t="s">
        <v>27</v>
      </c>
      <c r="V3362" t="s">
        <v>85</v>
      </c>
      <c r="W3362">
        <f t="shared" ca="1" si="156"/>
        <v>1</v>
      </c>
      <c r="X3362" t="str">
        <f t="shared" si="157"/>
        <v/>
      </c>
      <c r="Y3362" t="str">
        <f t="shared" ca="1" si="158"/>
        <v/>
      </c>
    </row>
    <row r="3363" spans="1:25" x14ac:dyDescent="0.25">
      <c r="A3363">
        <v>1783</v>
      </c>
      <c r="B3363" t="s">
        <v>102</v>
      </c>
      <c r="C3363" t="s">
        <v>79</v>
      </c>
      <c r="D3363" t="s">
        <v>93</v>
      </c>
      <c r="E3363" t="s">
        <v>26</v>
      </c>
      <c r="F3363" t="s">
        <v>81</v>
      </c>
      <c r="G3363" t="s">
        <v>6275</v>
      </c>
      <c r="H3363" t="s">
        <v>35</v>
      </c>
      <c r="I3363" t="s">
        <v>2933</v>
      </c>
      <c r="J3363" s="49" t="s">
        <v>6276</v>
      </c>
      <c r="K3363" t="s">
        <v>82</v>
      </c>
      <c r="L3363" t="s">
        <v>83</v>
      </c>
      <c r="M3363" s="50">
        <v>42669</v>
      </c>
      <c r="N3363" s="50">
        <v>42669</v>
      </c>
      <c r="O3363" s="51">
        <v>0.5</v>
      </c>
      <c r="P3363" s="51">
        <v>0</v>
      </c>
      <c r="Q3363">
        <v>0</v>
      </c>
      <c r="R3363" s="49" t="s">
        <v>6276</v>
      </c>
      <c r="S3363" s="49" t="s">
        <v>86</v>
      </c>
      <c r="T3363" t="s">
        <v>84</v>
      </c>
      <c r="U3363" t="s">
        <v>27</v>
      </c>
      <c r="V3363" t="s">
        <v>85</v>
      </c>
      <c r="W3363">
        <f t="shared" ca="1" si="156"/>
        <v>1</v>
      </c>
      <c r="X3363" t="str">
        <f t="shared" si="157"/>
        <v/>
      </c>
      <c r="Y3363" t="str">
        <f t="shared" ca="1" si="158"/>
        <v/>
      </c>
    </row>
    <row r="3364" spans="1:25" x14ac:dyDescent="0.25">
      <c r="A3364">
        <v>1784</v>
      </c>
      <c r="B3364" t="s">
        <v>102</v>
      </c>
      <c r="C3364" t="s">
        <v>79</v>
      </c>
      <c r="D3364" t="s">
        <v>93</v>
      </c>
      <c r="E3364" t="s">
        <v>26</v>
      </c>
      <c r="F3364" t="s">
        <v>81</v>
      </c>
      <c r="G3364" t="s">
        <v>6277</v>
      </c>
      <c r="H3364" t="s">
        <v>35</v>
      </c>
      <c r="I3364" t="s">
        <v>2933</v>
      </c>
      <c r="J3364" s="49" t="s">
        <v>6278</v>
      </c>
      <c r="K3364" t="s">
        <v>82</v>
      </c>
      <c r="L3364" t="s">
        <v>83</v>
      </c>
      <c r="M3364" s="50">
        <v>42669</v>
      </c>
      <c r="N3364" s="50">
        <v>42669</v>
      </c>
      <c r="O3364" s="51">
        <v>0.5</v>
      </c>
      <c r="P3364" s="51">
        <v>0</v>
      </c>
      <c r="Q3364">
        <v>0</v>
      </c>
      <c r="R3364" s="49" t="s">
        <v>6278</v>
      </c>
      <c r="S3364" s="49" t="s">
        <v>86</v>
      </c>
      <c r="T3364" t="s">
        <v>84</v>
      </c>
      <c r="U3364" t="s">
        <v>27</v>
      </c>
      <c r="V3364" t="s">
        <v>85</v>
      </c>
      <c r="W3364">
        <f t="shared" ca="1" si="156"/>
        <v>1</v>
      </c>
      <c r="X3364" t="str">
        <f t="shared" si="157"/>
        <v/>
      </c>
      <c r="Y3364" t="str">
        <f t="shared" ca="1" si="158"/>
        <v/>
      </c>
    </row>
    <row r="3365" spans="1:25" x14ac:dyDescent="0.25">
      <c r="A3365">
        <v>1785</v>
      </c>
      <c r="B3365" t="s">
        <v>102</v>
      </c>
      <c r="C3365" t="s">
        <v>79</v>
      </c>
      <c r="D3365" t="s">
        <v>93</v>
      </c>
      <c r="E3365" t="s">
        <v>26</v>
      </c>
      <c r="F3365" t="s">
        <v>81</v>
      </c>
      <c r="G3365" t="s">
        <v>6279</v>
      </c>
      <c r="H3365" t="s">
        <v>35</v>
      </c>
      <c r="I3365" t="s">
        <v>2933</v>
      </c>
      <c r="J3365" s="49" t="s">
        <v>6280</v>
      </c>
      <c r="K3365" t="s">
        <v>82</v>
      </c>
      <c r="L3365" t="s">
        <v>83</v>
      </c>
      <c r="M3365" s="50">
        <v>42669</v>
      </c>
      <c r="N3365" s="50">
        <v>42669</v>
      </c>
      <c r="O3365" s="51">
        <v>0.5</v>
      </c>
      <c r="P3365" s="51">
        <v>0</v>
      </c>
      <c r="Q3365">
        <v>0</v>
      </c>
      <c r="R3365" s="49" t="s">
        <v>6280</v>
      </c>
      <c r="S3365" s="49" t="s">
        <v>86</v>
      </c>
      <c r="T3365" t="s">
        <v>84</v>
      </c>
      <c r="U3365" t="s">
        <v>27</v>
      </c>
      <c r="V3365" t="s">
        <v>85</v>
      </c>
      <c r="W3365">
        <f t="shared" ca="1" si="156"/>
        <v>1</v>
      </c>
      <c r="X3365" t="str">
        <f t="shared" si="157"/>
        <v/>
      </c>
      <c r="Y3365" t="str">
        <f t="shared" ca="1" si="158"/>
        <v/>
      </c>
    </row>
    <row r="3366" spans="1:25" x14ac:dyDescent="0.25">
      <c r="A3366">
        <v>1786</v>
      </c>
      <c r="B3366" t="s">
        <v>102</v>
      </c>
      <c r="C3366" t="s">
        <v>79</v>
      </c>
      <c r="D3366" t="s">
        <v>93</v>
      </c>
      <c r="E3366" t="s">
        <v>26</v>
      </c>
      <c r="F3366" t="s">
        <v>81</v>
      </c>
      <c r="G3366" t="s">
        <v>6281</v>
      </c>
      <c r="H3366" t="s">
        <v>35</v>
      </c>
      <c r="I3366" t="s">
        <v>2933</v>
      </c>
      <c r="J3366" s="49" t="s">
        <v>6282</v>
      </c>
      <c r="K3366" t="s">
        <v>82</v>
      </c>
      <c r="L3366" t="s">
        <v>83</v>
      </c>
      <c r="M3366" s="50">
        <v>42669</v>
      </c>
      <c r="N3366" s="50">
        <v>42669</v>
      </c>
      <c r="O3366" s="51">
        <v>0.5</v>
      </c>
      <c r="P3366" s="51">
        <v>0</v>
      </c>
      <c r="Q3366">
        <v>0</v>
      </c>
      <c r="R3366" s="49" t="s">
        <v>6282</v>
      </c>
      <c r="S3366" s="49" t="s">
        <v>86</v>
      </c>
      <c r="T3366" t="s">
        <v>84</v>
      </c>
      <c r="U3366" t="s">
        <v>27</v>
      </c>
      <c r="V3366" t="s">
        <v>85</v>
      </c>
      <c r="W3366">
        <f t="shared" ca="1" si="156"/>
        <v>1</v>
      </c>
      <c r="X3366" t="str">
        <f t="shared" si="157"/>
        <v/>
      </c>
      <c r="Y3366" t="str">
        <f t="shared" ca="1" si="158"/>
        <v/>
      </c>
    </row>
    <row r="3367" spans="1:25" x14ac:dyDescent="0.25">
      <c r="A3367">
        <v>1787</v>
      </c>
      <c r="B3367" t="s">
        <v>102</v>
      </c>
      <c r="C3367" t="s">
        <v>79</v>
      </c>
      <c r="D3367" t="s">
        <v>93</v>
      </c>
      <c r="E3367" t="s">
        <v>26</v>
      </c>
      <c r="F3367" t="s">
        <v>81</v>
      </c>
      <c r="G3367" t="s">
        <v>6283</v>
      </c>
      <c r="H3367" t="s">
        <v>35</v>
      </c>
      <c r="I3367" t="s">
        <v>2933</v>
      </c>
      <c r="J3367" s="49" t="s">
        <v>6284</v>
      </c>
      <c r="K3367" t="s">
        <v>82</v>
      </c>
      <c r="L3367" t="s">
        <v>83</v>
      </c>
      <c r="M3367" s="50">
        <v>42669</v>
      </c>
      <c r="N3367" s="50">
        <v>42669</v>
      </c>
      <c r="O3367" s="51">
        <v>0.5</v>
      </c>
      <c r="P3367" s="51">
        <v>0</v>
      </c>
      <c r="Q3367">
        <v>0</v>
      </c>
      <c r="R3367" s="49" t="s">
        <v>6284</v>
      </c>
      <c r="S3367" s="49" t="s">
        <v>86</v>
      </c>
      <c r="T3367" t="s">
        <v>84</v>
      </c>
      <c r="U3367" t="s">
        <v>27</v>
      </c>
      <c r="V3367" t="s">
        <v>85</v>
      </c>
      <c r="W3367">
        <f t="shared" ca="1" si="156"/>
        <v>1</v>
      </c>
      <c r="X3367" t="str">
        <f t="shared" si="157"/>
        <v/>
      </c>
      <c r="Y3367" t="str">
        <f t="shared" ca="1" si="158"/>
        <v/>
      </c>
    </row>
    <row r="3368" spans="1:25" x14ac:dyDescent="0.25">
      <c r="A3368">
        <v>1788</v>
      </c>
      <c r="B3368" t="s">
        <v>102</v>
      </c>
      <c r="C3368" t="s">
        <v>79</v>
      </c>
      <c r="D3368" t="s">
        <v>93</v>
      </c>
      <c r="E3368" t="s">
        <v>26</v>
      </c>
      <c r="F3368" t="s">
        <v>81</v>
      </c>
      <c r="G3368" t="s">
        <v>6285</v>
      </c>
      <c r="H3368" t="s">
        <v>35</v>
      </c>
      <c r="I3368" t="s">
        <v>2933</v>
      </c>
      <c r="J3368" s="49" t="s">
        <v>6286</v>
      </c>
      <c r="K3368" t="s">
        <v>82</v>
      </c>
      <c r="L3368" t="s">
        <v>83</v>
      </c>
      <c r="M3368" s="50">
        <v>42669</v>
      </c>
      <c r="N3368" s="50">
        <v>42669</v>
      </c>
      <c r="O3368" s="51">
        <v>0.5</v>
      </c>
      <c r="P3368" s="51">
        <v>0</v>
      </c>
      <c r="Q3368">
        <v>0</v>
      </c>
      <c r="R3368" s="49" t="s">
        <v>6286</v>
      </c>
      <c r="S3368" s="49" t="s">
        <v>86</v>
      </c>
      <c r="T3368" t="s">
        <v>84</v>
      </c>
      <c r="U3368" t="s">
        <v>27</v>
      </c>
      <c r="V3368" t="s">
        <v>85</v>
      </c>
      <c r="W3368">
        <f t="shared" ca="1" si="156"/>
        <v>1</v>
      </c>
      <c r="X3368" t="str">
        <f t="shared" si="157"/>
        <v/>
      </c>
      <c r="Y3368" t="str">
        <f t="shared" ca="1" si="158"/>
        <v/>
      </c>
    </row>
    <row r="3369" spans="1:25" x14ac:dyDescent="0.25">
      <c r="A3369">
        <v>1789</v>
      </c>
      <c r="B3369" t="s">
        <v>102</v>
      </c>
      <c r="C3369" t="s">
        <v>79</v>
      </c>
      <c r="D3369" t="s">
        <v>93</v>
      </c>
      <c r="E3369" t="s">
        <v>22</v>
      </c>
      <c r="F3369" t="s">
        <v>81</v>
      </c>
      <c r="G3369" t="s">
        <v>6287</v>
      </c>
      <c r="H3369" t="s">
        <v>35</v>
      </c>
      <c r="I3369" t="s">
        <v>2933</v>
      </c>
      <c r="J3369" s="49" t="s">
        <v>6288</v>
      </c>
      <c r="K3369" t="s">
        <v>82</v>
      </c>
      <c r="L3369" t="s">
        <v>83</v>
      </c>
      <c r="M3369" s="50">
        <v>42669</v>
      </c>
      <c r="N3369" s="50">
        <v>42669</v>
      </c>
      <c r="O3369" s="51">
        <v>0.5</v>
      </c>
      <c r="P3369" s="51">
        <v>0</v>
      </c>
      <c r="Q3369">
        <v>100</v>
      </c>
      <c r="R3369" s="49" t="s">
        <v>6289</v>
      </c>
      <c r="S3369" s="49" t="s">
        <v>6288</v>
      </c>
      <c r="T3369" t="s">
        <v>84</v>
      </c>
      <c r="U3369" t="s">
        <v>27</v>
      </c>
      <c r="V3369" t="s">
        <v>85</v>
      </c>
      <c r="W3369" t="str">
        <f t="shared" ca="1" si="156"/>
        <v/>
      </c>
      <c r="X3369" t="str">
        <f t="shared" si="157"/>
        <v/>
      </c>
      <c r="Y3369" t="str">
        <f t="shared" ca="1" si="158"/>
        <v/>
      </c>
    </row>
    <row r="3370" spans="1:25" x14ac:dyDescent="0.25">
      <c r="A3370">
        <v>1790</v>
      </c>
      <c r="B3370" t="s">
        <v>102</v>
      </c>
      <c r="C3370" t="s">
        <v>79</v>
      </c>
      <c r="D3370" t="s">
        <v>93</v>
      </c>
      <c r="E3370" t="s">
        <v>26</v>
      </c>
      <c r="F3370" t="s">
        <v>81</v>
      </c>
      <c r="G3370" t="s">
        <v>6290</v>
      </c>
      <c r="H3370" t="s">
        <v>35</v>
      </c>
      <c r="I3370" t="s">
        <v>2933</v>
      </c>
      <c r="J3370" s="49" t="s">
        <v>6291</v>
      </c>
      <c r="K3370" t="s">
        <v>82</v>
      </c>
      <c r="L3370" t="s">
        <v>83</v>
      </c>
      <c r="M3370" s="50">
        <v>42669</v>
      </c>
      <c r="N3370" s="50">
        <v>42669</v>
      </c>
      <c r="O3370" s="51">
        <v>0.5</v>
      </c>
      <c r="P3370" s="51">
        <v>0</v>
      </c>
      <c r="Q3370">
        <v>0</v>
      </c>
      <c r="R3370" s="49" t="s">
        <v>6291</v>
      </c>
      <c r="S3370" s="49" t="s">
        <v>86</v>
      </c>
      <c r="T3370" t="s">
        <v>84</v>
      </c>
      <c r="U3370" t="s">
        <v>27</v>
      </c>
      <c r="V3370" t="s">
        <v>85</v>
      </c>
      <c r="W3370">
        <f t="shared" ca="1" si="156"/>
        <v>1</v>
      </c>
      <c r="X3370" t="str">
        <f t="shared" si="157"/>
        <v/>
      </c>
      <c r="Y3370" t="str">
        <f t="shared" ca="1" si="158"/>
        <v/>
      </c>
    </row>
    <row r="3371" spans="1:25" x14ac:dyDescent="0.25">
      <c r="A3371">
        <v>1791</v>
      </c>
      <c r="B3371" t="s">
        <v>102</v>
      </c>
      <c r="C3371" t="s">
        <v>79</v>
      </c>
      <c r="D3371" t="s">
        <v>93</v>
      </c>
      <c r="E3371" t="s">
        <v>26</v>
      </c>
      <c r="F3371" t="s">
        <v>81</v>
      </c>
      <c r="G3371" t="s">
        <v>6292</v>
      </c>
      <c r="H3371" t="s">
        <v>35</v>
      </c>
      <c r="I3371" t="s">
        <v>2933</v>
      </c>
      <c r="J3371" s="49" t="s">
        <v>6293</v>
      </c>
      <c r="K3371" t="s">
        <v>82</v>
      </c>
      <c r="L3371" t="s">
        <v>83</v>
      </c>
      <c r="M3371" s="50">
        <v>42669</v>
      </c>
      <c r="N3371" s="50">
        <v>42669</v>
      </c>
      <c r="O3371" s="51">
        <v>0.5</v>
      </c>
      <c r="P3371" s="51">
        <v>0</v>
      </c>
      <c r="Q3371">
        <v>0</v>
      </c>
      <c r="R3371" s="49" t="s">
        <v>6293</v>
      </c>
      <c r="S3371" s="49" t="s">
        <v>86</v>
      </c>
      <c r="T3371" t="s">
        <v>84</v>
      </c>
      <c r="U3371" t="s">
        <v>27</v>
      </c>
      <c r="V3371" t="s">
        <v>85</v>
      </c>
      <c r="W3371">
        <f t="shared" ca="1" si="156"/>
        <v>1</v>
      </c>
      <c r="X3371" t="str">
        <f t="shared" si="157"/>
        <v/>
      </c>
      <c r="Y3371" t="str">
        <f t="shared" ca="1" si="158"/>
        <v/>
      </c>
    </row>
    <row r="3372" spans="1:25" x14ac:dyDescent="0.25">
      <c r="A3372">
        <v>1792</v>
      </c>
      <c r="B3372" t="s">
        <v>102</v>
      </c>
      <c r="C3372" t="s">
        <v>79</v>
      </c>
      <c r="D3372" t="s">
        <v>93</v>
      </c>
      <c r="E3372" t="s">
        <v>26</v>
      </c>
      <c r="F3372" t="s">
        <v>81</v>
      </c>
      <c r="G3372" t="s">
        <v>6294</v>
      </c>
      <c r="H3372" t="s">
        <v>35</v>
      </c>
      <c r="I3372" t="s">
        <v>2933</v>
      </c>
      <c r="J3372" s="49" t="s">
        <v>6295</v>
      </c>
      <c r="K3372" t="s">
        <v>82</v>
      </c>
      <c r="L3372" t="s">
        <v>83</v>
      </c>
      <c r="M3372" s="50">
        <v>42669</v>
      </c>
      <c r="N3372" s="50">
        <v>42669</v>
      </c>
      <c r="O3372" s="51">
        <v>0.5</v>
      </c>
      <c r="P3372" s="51">
        <v>0</v>
      </c>
      <c r="Q3372">
        <v>0</v>
      </c>
      <c r="R3372" s="49" t="s">
        <v>6295</v>
      </c>
      <c r="S3372" s="49" t="s">
        <v>86</v>
      </c>
      <c r="T3372" t="s">
        <v>84</v>
      </c>
      <c r="U3372" t="s">
        <v>27</v>
      </c>
      <c r="V3372" t="s">
        <v>85</v>
      </c>
      <c r="W3372">
        <f t="shared" ca="1" si="156"/>
        <v>1</v>
      </c>
      <c r="X3372" t="str">
        <f t="shared" si="157"/>
        <v/>
      </c>
      <c r="Y3372" t="str">
        <f t="shared" ca="1" si="158"/>
        <v/>
      </c>
    </row>
    <row r="3373" spans="1:25" x14ac:dyDescent="0.25">
      <c r="A3373">
        <v>1793</v>
      </c>
      <c r="B3373" t="s">
        <v>102</v>
      </c>
      <c r="C3373" t="s">
        <v>79</v>
      </c>
      <c r="D3373" t="s">
        <v>93</v>
      </c>
      <c r="E3373" t="s">
        <v>26</v>
      </c>
      <c r="F3373" t="s">
        <v>81</v>
      </c>
      <c r="G3373" t="s">
        <v>6296</v>
      </c>
      <c r="H3373" t="s">
        <v>35</v>
      </c>
      <c r="I3373" t="s">
        <v>2933</v>
      </c>
      <c r="J3373" s="49" t="s">
        <v>6297</v>
      </c>
      <c r="K3373" t="s">
        <v>82</v>
      </c>
      <c r="L3373" t="s">
        <v>83</v>
      </c>
      <c r="M3373" s="50">
        <v>42669</v>
      </c>
      <c r="N3373" s="50">
        <v>42669</v>
      </c>
      <c r="O3373" s="51">
        <v>0.5</v>
      </c>
      <c r="P3373" s="51">
        <v>0</v>
      </c>
      <c r="Q3373">
        <v>0</v>
      </c>
      <c r="R3373" s="49" t="s">
        <v>6297</v>
      </c>
      <c r="S3373" s="49" t="s">
        <v>86</v>
      </c>
      <c r="T3373" t="s">
        <v>84</v>
      </c>
      <c r="U3373" t="s">
        <v>27</v>
      </c>
      <c r="V3373" t="s">
        <v>85</v>
      </c>
      <c r="W3373">
        <f t="shared" ca="1" si="156"/>
        <v>1</v>
      </c>
      <c r="X3373" t="str">
        <f t="shared" si="157"/>
        <v/>
      </c>
      <c r="Y3373" t="str">
        <f t="shared" ca="1" si="158"/>
        <v/>
      </c>
    </row>
    <row r="3374" spans="1:25" x14ac:dyDescent="0.25">
      <c r="A3374">
        <v>1794</v>
      </c>
      <c r="B3374" t="s">
        <v>102</v>
      </c>
      <c r="C3374" t="s">
        <v>79</v>
      </c>
      <c r="D3374" t="s">
        <v>93</v>
      </c>
      <c r="E3374" t="s">
        <v>26</v>
      </c>
      <c r="F3374" t="s">
        <v>81</v>
      </c>
      <c r="G3374" t="s">
        <v>6298</v>
      </c>
      <c r="H3374" t="s">
        <v>35</v>
      </c>
      <c r="I3374" t="s">
        <v>2933</v>
      </c>
      <c r="J3374" s="49" t="s">
        <v>6299</v>
      </c>
      <c r="K3374" t="s">
        <v>82</v>
      </c>
      <c r="L3374" t="s">
        <v>83</v>
      </c>
      <c r="M3374" s="50">
        <v>42669</v>
      </c>
      <c r="N3374" s="50">
        <v>42669</v>
      </c>
      <c r="O3374" s="51">
        <v>0.5</v>
      </c>
      <c r="P3374" s="51">
        <v>0</v>
      </c>
      <c r="Q3374">
        <v>0</v>
      </c>
      <c r="R3374" s="49" t="s">
        <v>6299</v>
      </c>
      <c r="S3374" s="49" t="s">
        <v>86</v>
      </c>
      <c r="T3374" t="s">
        <v>84</v>
      </c>
      <c r="U3374" t="s">
        <v>27</v>
      </c>
      <c r="V3374" t="s">
        <v>85</v>
      </c>
      <c r="W3374">
        <f t="shared" ca="1" si="156"/>
        <v>1</v>
      </c>
      <c r="X3374" t="str">
        <f t="shared" si="157"/>
        <v/>
      </c>
      <c r="Y3374" t="str">
        <f t="shared" ca="1" si="158"/>
        <v/>
      </c>
    </row>
    <row r="3375" spans="1:25" x14ac:dyDescent="0.25">
      <c r="A3375">
        <v>1795</v>
      </c>
      <c r="B3375" t="s">
        <v>102</v>
      </c>
      <c r="C3375" t="s">
        <v>79</v>
      </c>
      <c r="D3375" t="s">
        <v>93</v>
      </c>
      <c r="E3375" t="s">
        <v>26</v>
      </c>
      <c r="F3375" t="s">
        <v>81</v>
      </c>
      <c r="G3375" t="s">
        <v>6300</v>
      </c>
      <c r="H3375" t="s">
        <v>35</v>
      </c>
      <c r="I3375" t="s">
        <v>2933</v>
      </c>
      <c r="J3375" s="49" t="s">
        <v>6301</v>
      </c>
      <c r="K3375" t="s">
        <v>82</v>
      </c>
      <c r="L3375" t="s">
        <v>83</v>
      </c>
      <c r="M3375" s="50">
        <v>42669</v>
      </c>
      <c r="N3375" s="50">
        <v>42669</v>
      </c>
      <c r="O3375" s="51">
        <v>0.5</v>
      </c>
      <c r="P3375" s="51">
        <v>0</v>
      </c>
      <c r="Q3375">
        <v>0</v>
      </c>
      <c r="R3375" s="49" t="s">
        <v>6301</v>
      </c>
      <c r="S3375" s="49" t="s">
        <v>86</v>
      </c>
      <c r="T3375" t="s">
        <v>84</v>
      </c>
      <c r="U3375" t="s">
        <v>27</v>
      </c>
      <c r="V3375" t="s">
        <v>85</v>
      </c>
      <c r="W3375">
        <f t="shared" ca="1" si="156"/>
        <v>1</v>
      </c>
      <c r="X3375" t="str">
        <f t="shared" si="157"/>
        <v/>
      </c>
      <c r="Y3375" t="str">
        <f t="shared" ca="1" si="158"/>
        <v/>
      </c>
    </row>
    <row r="3376" spans="1:25" x14ac:dyDescent="0.25">
      <c r="A3376">
        <v>1796</v>
      </c>
      <c r="B3376" t="s">
        <v>102</v>
      </c>
      <c r="C3376" t="s">
        <v>79</v>
      </c>
      <c r="D3376" t="s">
        <v>93</v>
      </c>
      <c r="E3376" t="s">
        <v>26</v>
      </c>
      <c r="F3376" t="s">
        <v>81</v>
      </c>
      <c r="G3376" t="s">
        <v>6302</v>
      </c>
      <c r="H3376" t="s">
        <v>35</v>
      </c>
      <c r="I3376" t="s">
        <v>2933</v>
      </c>
      <c r="J3376" s="49" t="s">
        <v>6303</v>
      </c>
      <c r="K3376" t="s">
        <v>82</v>
      </c>
      <c r="L3376" t="s">
        <v>83</v>
      </c>
      <c r="M3376" s="50">
        <v>42669</v>
      </c>
      <c r="N3376" s="50">
        <v>42669</v>
      </c>
      <c r="O3376" s="51">
        <v>0.5</v>
      </c>
      <c r="P3376" s="51">
        <v>0</v>
      </c>
      <c r="Q3376">
        <v>0</v>
      </c>
      <c r="R3376" s="49" t="s">
        <v>6303</v>
      </c>
      <c r="S3376" s="49" t="s">
        <v>86</v>
      </c>
      <c r="T3376" t="s">
        <v>84</v>
      </c>
      <c r="U3376" t="s">
        <v>27</v>
      </c>
      <c r="V3376" t="s">
        <v>85</v>
      </c>
      <c r="W3376">
        <f t="shared" ca="1" si="156"/>
        <v>1</v>
      </c>
      <c r="X3376" t="str">
        <f t="shared" si="157"/>
        <v/>
      </c>
      <c r="Y3376" t="str">
        <f t="shared" ca="1" si="158"/>
        <v/>
      </c>
    </row>
    <row r="3377" spans="1:25" x14ac:dyDescent="0.25">
      <c r="A3377">
        <v>1797</v>
      </c>
      <c r="B3377" t="s">
        <v>102</v>
      </c>
      <c r="C3377" t="s">
        <v>79</v>
      </c>
      <c r="D3377" t="s">
        <v>93</v>
      </c>
      <c r="E3377" t="s">
        <v>26</v>
      </c>
      <c r="F3377" t="s">
        <v>81</v>
      </c>
      <c r="G3377" t="s">
        <v>6304</v>
      </c>
      <c r="H3377" t="s">
        <v>35</v>
      </c>
      <c r="I3377" t="s">
        <v>2933</v>
      </c>
      <c r="J3377" s="49" t="s">
        <v>6305</v>
      </c>
      <c r="K3377" t="s">
        <v>82</v>
      </c>
      <c r="L3377" t="s">
        <v>83</v>
      </c>
      <c r="M3377" s="50">
        <v>42669</v>
      </c>
      <c r="N3377" s="50">
        <v>42669</v>
      </c>
      <c r="O3377" s="51">
        <v>0.5</v>
      </c>
      <c r="P3377" s="51">
        <v>0</v>
      </c>
      <c r="Q3377">
        <v>0</v>
      </c>
      <c r="R3377" s="49" t="s">
        <v>6305</v>
      </c>
      <c r="S3377" s="49" t="s">
        <v>86</v>
      </c>
      <c r="T3377" t="s">
        <v>84</v>
      </c>
      <c r="U3377" t="s">
        <v>27</v>
      </c>
      <c r="V3377" t="s">
        <v>85</v>
      </c>
      <c r="W3377">
        <f t="shared" ca="1" si="156"/>
        <v>1</v>
      </c>
      <c r="X3377" t="str">
        <f t="shared" si="157"/>
        <v/>
      </c>
      <c r="Y3377" t="str">
        <f t="shared" ca="1" si="158"/>
        <v/>
      </c>
    </row>
    <row r="3378" spans="1:25" x14ac:dyDescent="0.25">
      <c r="A3378">
        <v>1798</v>
      </c>
      <c r="B3378" t="s">
        <v>102</v>
      </c>
      <c r="C3378" t="s">
        <v>79</v>
      </c>
      <c r="D3378" t="s">
        <v>93</v>
      </c>
      <c r="E3378" t="s">
        <v>26</v>
      </c>
      <c r="F3378" t="s">
        <v>81</v>
      </c>
      <c r="G3378" t="s">
        <v>6306</v>
      </c>
      <c r="H3378" t="s">
        <v>35</v>
      </c>
      <c r="I3378" t="s">
        <v>2933</v>
      </c>
      <c r="J3378" s="49" t="s">
        <v>6307</v>
      </c>
      <c r="K3378" t="s">
        <v>82</v>
      </c>
      <c r="L3378" t="s">
        <v>83</v>
      </c>
      <c r="M3378" s="50">
        <v>42669</v>
      </c>
      <c r="N3378" s="50">
        <v>42669</v>
      </c>
      <c r="O3378" s="51">
        <v>0.5</v>
      </c>
      <c r="P3378" s="51">
        <v>0</v>
      </c>
      <c r="Q3378">
        <v>0</v>
      </c>
      <c r="R3378" s="49" t="s">
        <v>6307</v>
      </c>
      <c r="S3378" s="49" t="s">
        <v>86</v>
      </c>
      <c r="T3378" t="s">
        <v>84</v>
      </c>
      <c r="U3378" t="s">
        <v>27</v>
      </c>
      <c r="V3378" t="s">
        <v>85</v>
      </c>
      <c r="W3378">
        <f t="shared" ca="1" si="156"/>
        <v>1</v>
      </c>
      <c r="X3378" t="str">
        <f t="shared" si="157"/>
        <v/>
      </c>
      <c r="Y3378" t="str">
        <f t="shared" ca="1" si="158"/>
        <v/>
      </c>
    </row>
    <row r="3379" spans="1:25" x14ac:dyDescent="0.25">
      <c r="A3379">
        <v>1799</v>
      </c>
      <c r="B3379" t="s">
        <v>102</v>
      </c>
      <c r="C3379" t="s">
        <v>79</v>
      </c>
      <c r="D3379" t="s">
        <v>93</v>
      </c>
      <c r="E3379" t="s">
        <v>26</v>
      </c>
      <c r="F3379" t="s">
        <v>81</v>
      </c>
      <c r="G3379" t="s">
        <v>6308</v>
      </c>
      <c r="H3379" t="s">
        <v>35</v>
      </c>
      <c r="I3379" t="s">
        <v>2933</v>
      </c>
      <c r="J3379" s="49" t="s">
        <v>6309</v>
      </c>
      <c r="K3379" t="s">
        <v>82</v>
      </c>
      <c r="L3379" t="s">
        <v>83</v>
      </c>
      <c r="M3379" s="50">
        <v>42669</v>
      </c>
      <c r="N3379" s="50">
        <v>42669</v>
      </c>
      <c r="O3379" s="51">
        <v>0.5</v>
      </c>
      <c r="P3379" s="51">
        <v>0</v>
      </c>
      <c r="Q3379">
        <v>0</v>
      </c>
      <c r="R3379" s="49" t="s">
        <v>6309</v>
      </c>
      <c r="S3379" s="49" t="s">
        <v>86</v>
      </c>
      <c r="T3379" t="s">
        <v>84</v>
      </c>
      <c r="U3379" t="s">
        <v>27</v>
      </c>
      <c r="V3379" t="s">
        <v>85</v>
      </c>
      <c r="W3379">
        <f t="shared" ca="1" si="156"/>
        <v>1</v>
      </c>
      <c r="X3379" t="str">
        <f t="shared" si="157"/>
        <v/>
      </c>
      <c r="Y3379" t="str">
        <f t="shared" ca="1" si="158"/>
        <v/>
      </c>
    </row>
    <row r="3380" spans="1:25" x14ac:dyDescent="0.25">
      <c r="A3380">
        <v>1800</v>
      </c>
      <c r="B3380" t="s">
        <v>102</v>
      </c>
      <c r="C3380" t="s">
        <v>79</v>
      </c>
      <c r="D3380" t="s">
        <v>93</v>
      </c>
      <c r="E3380" t="s">
        <v>26</v>
      </c>
      <c r="F3380" t="s">
        <v>81</v>
      </c>
      <c r="G3380" t="s">
        <v>6310</v>
      </c>
      <c r="H3380" t="s">
        <v>35</v>
      </c>
      <c r="I3380" t="s">
        <v>2933</v>
      </c>
      <c r="J3380" s="49" t="s">
        <v>6311</v>
      </c>
      <c r="K3380" t="s">
        <v>82</v>
      </c>
      <c r="L3380" t="s">
        <v>83</v>
      </c>
      <c r="M3380" s="50">
        <v>42669</v>
      </c>
      <c r="N3380" s="50">
        <v>42669</v>
      </c>
      <c r="O3380" s="51">
        <v>0.5</v>
      </c>
      <c r="P3380" s="51">
        <v>0</v>
      </c>
      <c r="Q3380">
        <v>0</v>
      </c>
      <c r="R3380" s="49" t="s">
        <v>6311</v>
      </c>
      <c r="S3380" s="49" t="s">
        <v>86</v>
      </c>
      <c r="T3380" t="s">
        <v>84</v>
      </c>
      <c r="U3380" t="s">
        <v>27</v>
      </c>
      <c r="V3380" t="s">
        <v>85</v>
      </c>
      <c r="W3380">
        <f t="shared" ca="1" si="156"/>
        <v>1</v>
      </c>
      <c r="X3380" t="str">
        <f t="shared" si="157"/>
        <v/>
      </c>
      <c r="Y3380" t="str">
        <f t="shared" ca="1" si="158"/>
        <v/>
      </c>
    </row>
    <row r="3381" spans="1:25" x14ac:dyDescent="0.25">
      <c r="A3381">
        <v>1801</v>
      </c>
      <c r="B3381" t="s">
        <v>102</v>
      </c>
      <c r="C3381" t="s">
        <v>79</v>
      </c>
      <c r="D3381" t="s">
        <v>93</v>
      </c>
      <c r="E3381" t="s">
        <v>26</v>
      </c>
      <c r="F3381" t="s">
        <v>81</v>
      </c>
      <c r="G3381" t="s">
        <v>6312</v>
      </c>
      <c r="H3381" t="s">
        <v>35</v>
      </c>
      <c r="I3381" t="s">
        <v>2933</v>
      </c>
      <c r="J3381" s="49" t="s">
        <v>6313</v>
      </c>
      <c r="K3381" t="s">
        <v>82</v>
      </c>
      <c r="L3381" t="s">
        <v>83</v>
      </c>
      <c r="M3381" s="50">
        <v>42669</v>
      </c>
      <c r="N3381" s="50">
        <v>42669</v>
      </c>
      <c r="O3381" s="51">
        <v>0.5</v>
      </c>
      <c r="P3381" s="51">
        <v>0</v>
      </c>
      <c r="Q3381">
        <v>0</v>
      </c>
      <c r="R3381" s="49" t="s">
        <v>6313</v>
      </c>
      <c r="S3381" s="49" t="s">
        <v>86</v>
      </c>
      <c r="T3381" t="s">
        <v>84</v>
      </c>
      <c r="U3381" t="s">
        <v>27</v>
      </c>
      <c r="V3381" t="s">
        <v>85</v>
      </c>
      <c r="W3381">
        <f t="shared" ca="1" si="156"/>
        <v>1</v>
      </c>
      <c r="X3381" t="str">
        <f t="shared" si="157"/>
        <v/>
      </c>
      <c r="Y3381" t="str">
        <f t="shared" ca="1" si="158"/>
        <v/>
      </c>
    </row>
    <row r="3382" spans="1:25" x14ac:dyDescent="0.25">
      <c r="A3382">
        <v>1802</v>
      </c>
      <c r="B3382" t="s">
        <v>102</v>
      </c>
      <c r="C3382" t="s">
        <v>79</v>
      </c>
      <c r="D3382" t="s">
        <v>93</v>
      </c>
      <c r="E3382" t="s">
        <v>26</v>
      </c>
      <c r="F3382" t="s">
        <v>81</v>
      </c>
      <c r="G3382" t="s">
        <v>6314</v>
      </c>
      <c r="H3382" t="s">
        <v>35</v>
      </c>
      <c r="I3382" t="s">
        <v>2933</v>
      </c>
      <c r="J3382" s="49" t="s">
        <v>6315</v>
      </c>
      <c r="K3382" t="s">
        <v>82</v>
      </c>
      <c r="L3382" t="s">
        <v>83</v>
      </c>
      <c r="M3382" s="50">
        <v>42669</v>
      </c>
      <c r="N3382" s="50">
        <v>42669</v>
      </c>
      <c r="O3382" s="51">
        <v>0.5</v>
      </c>
      <c r="P3382" s="51">
        <v>0</v>
      </c>
      <c r="Q3382">
        <v>0</v>
      </c>
      <c r="R3382" s="49" t="s">
        <v>6315</v>
      </c>
      <c r="S3382" s="49" t="s">
        <v>86</v>
      </c>
      <c r="T3382" t="s">
        <v>84</v>
      </c>
      <c r="U3382" t="s">
        <v>27</v>
      </c>
      <c r="V3382" t="s">
        <v>85</v>
      </c>
      <c r="W3382">
        <f t="shared" ca="1" si="156"/>
        <v>1</v>
      </c>
      <c r="X3382" t="str">
        <f t="shared" si="157"/>
        <v/>
      </c>
      <c r="Y3382" t="str">
        <f t="shared" ca="1" si="158"/>
        <v/>
      </c>
    </row>
    <row r="3383" spans="1:25" x14ac:dyDescent="0.25">
      <c r="A3383">
        <v>1803</v>
      </c>
      <c r="B3383" t="s">
        <v>102</v>
      </c>
      <c r="C3383" t="s">
        <v>79</v>
      </c>
      <c r="D3383" t="s">
        <v>93</v>
      </c>
      <c r="E3383" t="s">
        <v>26</v>
      </c>
      <c r="F3383" t="s">
        <v>81</v>
      </c>
      <c r="G3383" t="s">
        <v>6316</v>
      </c>
      <c r="H3383" t="s">
        <v>35</v>
      </c>
      <c r="I3383" t="s">
        <v>2933</v>
      </c>
      <c r="J3383" s="49" t="s">
        <v>6317</v>
      </c>
      <c r="K3383" t="s">
        <v>82</v>
      </c>
      <c r="L3383" t="s">
        <v>83</v>
      </c>
      <c r="M3383" s="50">
        <v>42669</v>
      </c>
      <c r="N3383" s="50">
        <v>42669</v>
      </c>
      <c r="O3383" s="51">
        <v>0.5</v>
      </c>
      <c r="P3383" s="51">
        <v>0</v>
      </c>
      <c r="Q3383">
        <v>0</v>
      </c>
      <c r="R3383" s="49" t="s">
        <v>6317</v>
      </c>
      <c r="S3383" s="49" t="s">
        <v>86</v>
      </c>
      <c r="T3383" t="s">
        <v>84</v>
      </c>
      <c r="U3383" t="s">
        <v>27</v>
      </c>
      <c r="V3383" t="s">
        <v>85</v>
      </c>
      <c r="W3383">
        <f t="shared" ca="1" si="156"/>
        <v>1</v>
      </c>
      <c r="X3383" t="str">
        <f t="shared" si="157"/>
        <v/>
      </c>
      <c r="Y3383" t="str">
        <f t="shared" ca="1" si="158"/>
        <v/>
      </c>
    </row>
    <row r="3384" spans="1:25" x14ac:dyDescent="0.25">
      <c r="A3384">
        <v>1804</v>
      </c>
      <c r="B3384" t="s">
        <v>102</v>
      </c>
      <c r="C3384" t="s">
        <v>79</v>
      </c>
      <c r="D3384" t="s">
        <v>93</v>
      </c>
      <c r="E3384" t="s">
        <v>26</v>
      </c>
      <c r="F3384" t="s">
        <v>81</v>
      </c>
      <c r="G3384" t="s">
        <v>6318</v>
      </c>
      <c r="H3384" t="s">
        <v>35</v>
      </c>
      <c r="I3384" t="s">
        <v>2933</v>
      </c>
      <c r="J3384" s="49" t="s">
        <v>6319</v>
      </c>
      <c r="K3384" t="s">
        <v>82</v>
      </c>
      <c r="L3384" t="s">
        <v>83</v>
      </c>
      <c r="M3384" s="50">
        <v>42669</v>
      </c>
      <c r="N3384" s="50">
        <v>42669</v>
      </c>
      <c r="O3384" s="51">
        <v>0.5</v>
      </c>
      <c r="P3384" s="51">
        <v>0</v>
      </c>
      <c r="Q3384">
        <v>0</v>
      </c>
      <c r="R3384" s="49" t="s">
        <v>6319</v>
      </c>
      <c r="S3384" s="49" t="s">
        <v>86</v>
      </c>
      <c r="T3384" t="s">
        <v>84</v>
      </c>
      <c r="U3384" t="s">
        <v>27</v>
      </c>
      <c r="V3384" t="s">
        <v>85</v>
      </c>
      <c r="W3384">
        <f t="shared" ca="1" si="156"/>
        <v>1</v>
      </c>
      <c r="X3384" t="str">
        <f t="shared" si="157"/>
        <v/>
      </c>
      <c r="Y3384" t="str">
        <f t="shared" ca="1" si="158"/>
        <v/>
      </c>
    </row>
    <row r="3385" spans="1:25" x14ac:dyDescent="0.25">
      <c r="A3385">
        <v>1805</v>
      </c>
      <c r="B3385" t="s">
        <v>102</v>
      </c>
      <c r="C3385" t="s">
        <v>79</v>
      </c>
      <c r="D3385" t="s">
        <v>93</v>
      </c>
      <c r="E3385" t="s">
        <v>26</v>
      </c>
      <c r="F3385" t="s">
        <v>81</v>
      </c>
      <c r="G3385" t="s">
        <v>6320</v>
      </c>
      <c r="H3385" t="s">
        <v>35</v>
      </c>
      <c r="I3385" t="s">
        <v>2933</v>
      </c>
      <c r="J3385" s="49" t="s">
        <v>6321</v>
      </c>
      <c r="K3385" t="s">
        <v>82</v>
      </c>
      <c r="L3385" t="s">
        <v>83</v>
      </c>
      <c r="M3385" s="50">
        <v>42669</v>
      </c>
      <c r="N3385" s="50">
        <v>42669</v>
      </c>
      <c r="O3385" s="51">
        <v>0.5</v>
      </c>
      <c r="P3385" s="51">
        <v>0</v>
      </c>
      <c r="Q3385">
        <v>0</v>
      </c>
      <c r="R3385" s="49" t="s">
        <v>6321</v>
      </c>
      <c r="S3385" s="49" t="s">
        <v>86</v>
      </c>
      <c r="T3385" t="s">
        <v>84</v>
      </c>
      <c r="U3385" t="s">
        <v>27</v>
      </c>
      <c r="V3385" t="s">
        <v>85</v>
      </c>
      <c r="W3385">
        <f t="shared" ca="1" si="156"/>
        <v>1</v>
      </c>
      <c r="X3385" t="str">
        <f t="shared" si="157"/>
        <v/>
      </c>
      <c r="Y3385" t="str">
        <f t="shared" ca="1" si="158"/>
        <v/>
      </c>
    </row>
    <row r="3386" spans="1:25" x14ac:dyDescent="0.25">
      <c r="A3386">
        <v>1806</v>
      </c>
      <c r="B3386" t="s">
        <v>102</v>
      </c>
      <c r="C3386" t="s">
        <v>79</v>
      </c>
      <c r="D3386" t="s">
        <v>93</v>
      </c>
      <c r="E3386" t="s">
        <v>26</v>
      </c>
      <c r="F3386" t="s">
        <v>81</v>
      </c>
      <c r="G3386" t="s">
        <v>6322</v>
      </c>
      <c r="H3386" t="s">
        <v>35</v>
      </c>
      <c r="I3386" t="s">
        <v>2933</v>
      </c>
      <c r="J3386" s="49" t="s">
        <v>6323</v>
      </c>
      <c r="K3386" t="s">
        <v>82</v>
      </c>
      <c r="L3386" t="s">
        <v>83</v>
      </c>
      <c r="M3386" s="50">
        <v>42669</v>
      </c>
      <c r="N3386" s="50">
        <v>42669</v>
      </c>
      <c r="O3386" s="51">
        <v>0.5</v>
      </c>
      <c r="P3386" s="51">
        <v>0</v>
      </c>
      <c r="Q3386">
        <v>0</v>
      </c>
      <c r="R3386" s="49" t="s">
        <v>6323</v>
      </c>
      <c r="S3386" s="49" t="s">
        <v>86</v>
      </c>
      <c r="T3386" t="s">
        <v>84</v>
      </c>
      <c r="U3386" t="s">
        <v>27</v>
      </c>
      <c r="V3386" t="s">
        <v>85</v>
      </c>
      <c r="W3386">
        <f t="shared" ca="1" si="156"/>
        <v>1</v>
      </c>
      <c r="X3386" t="str">
        <f t="shared" si="157"/>
        <v/>
      </c>
      <c r="Y3386" t="str">
        <f t="shared" ca="1" si="158"/>
        <v/>
      </c>
    </row>
    <row r="3387" spans="1:25" x14ac:dyDescent="0.25">
      <c r="A3387">
        <v>1807</v>
      </c>
      <c r="B3387" t="s">
        <v>102</v>
      </c>
      <c r="C3387" t="s">
        <v>79</v>
      </c>
      <c r="D3387" t="s">
        <v>93</v>
      </c>
      <c r="E3387" t="s">
        <v>26</v>
      </c>
      <c r="F3387" t="s">
        <v>81</v>
      </c>
      <c r="G3387" t="s">
        <v>6324</v>
      </c>
      <c r="H3387" t="s">
        <v>35</v>
      </c>
      <c r="I3387" t="s">
        <v>2933</v>
      </c>
      <c r="J3387" s="49" t="s">
        <v>6325</v>
      </c>
      <c r="K3387" t="s">
        <v>82</v>
      </c>
      <c r="L3387" t="s">
        <v>83</v>
      </c>
      <c r="M3387" s="50">
        <v>42669</v>
      </c>
      <c r="N3387" s="50">
        <v>42669</v>
      </c>
      <c r="O3387" s="51">
        <v>0.5</v>
      </c>
      <c r="P3387" s="51">
        <v>0</v>
      </c>
      <c r="Q3387">
        <v>0</v>
      </c>
      <c r="R3387" s="49" t="s">
        <v>6325</v>
      </c>
      <c r="S3387" s="49" t="s">
        <v>86</v>
      </c>
      <c r="T3387" t="s">
        <v>84</v>
      </c>
      <c r="U3387" t="s">
        <v>27</v>
      </c>
      <c r="V3387" t="s">
        <v>85</v>
      </c>
      <c r="W3387">
        <f t="shared" ca="1" si="156"/>
        <v>1</v>
      </c>
      <c r="X3387" t="str">
        <f t="shared" si="157"/>
        <v/>
      </c>
      <c r="Y3387" t="str">
        <f t="shared" ca="1" si="158"/>
        <v/>
      </c>
    </row>
    <row r="3388" spans="1:25" x14ac:dyDescent="0.25">
      <c r="A3388">
        <v>1808</v>
      </c>
      <c r="B3388" t="s">
        <v>102</v>
      </c>
      <c r="C3388" t="s">
        <v>79</v>
      </c>
      <c r="D3388" t="s">
        <v>93</v>
      </c>
      <c r="E3388" t="s">
        <v>26</v>
      </c>
      <c r="F3388" t="s">
        <v>81</v>
      </c>
      <c r="G3388" t="s">
        <v>6326</v>
      </c>
      <c r="H3388" t="s">
        <v>35</v>
      </c>
      <c r="I3388" t="s">
        <v>2933</v>
      </c>
      <c r="J3388" s="49" t="s">
        <v>6327</v>
      </c>
      <c r="K3388" t="s">
        <v>82</v>
      </c>
      <c r="L3388" t="s">
        <v>83</v>
      </c>
      <c r="M3388" s="50">
        <v>42669</v>
      </c>
      <c r="N3388" s="50">
        <v>42669</v>
      </c>
      <c r="O3388" s="51">
        <v>0.5</v>
      </c>
      <c r="P3388" s="51">
        <v>0</v>
      </c>
      <c r="Q3388">
        <v>0</v>
      </c>
      <c r="R3388" s="49" t="s">
        <v>6327</v>
      </c>
      <c r="S3388" s="49" t="s">
        <v>86</v>
      </c>
      <c r="T3388" t="s">
        <v>84</v>
      </c>
      <c r="U3388" t="s">
        <v>27</v>
      </c>
      <c r="V3388" t="s">
        <v>85</v>
      </c>
      <c r="W3388">
        <f t="shared" ca="1" si="156"/>
        <v>1</v>
      </c>
      <c r="X3388" t="str">
        <f t="shared" si="157"/>
        <v/>
      </c>
      <c r="Y3388" t="str">
        <f t="shared" ca="1" si="158"/>
        <v/>
      </c>
    </row>
    <row r="3389" spans="1:25" x14ac:dyDescent="0.25">
      <c r="A3389">
        <v>1809</v>
      </c>
      <c r="B3389" t="s">
        <v>102</v>
      </c>
      <c r="C3389" t="s">
        <v>79</v>
      </c>
      <c r="D3389" t="s">
        <v>93</v>
      </c>
      <c r="E3389" t="s">
        <v>26</v>
      </c>
      <c r="F3389" t="s">
        <v>81</v>
      </c>
      <c r="G3389" t="s">
        <v>6328</v>
      </c>
      <c r="H3389" t="s">
        <v>35</v>
      </c>
      <c r="I3389" t="s">
        <v>2933</v>
      </c>
      <c r="J3389" s="49" t="s">
        <v>6329</v>
      </c>
      <c r="K3389" t="s">
        <v>82</v>
      </c>
      <c r="L3389" t="s">
        <v>83</v>
      </c>
      <c r="M3389" s="50">
        <v>42669</v>
      </c>
      <c r="N3389" s="50">
        <v>42669</v>
      </c>
      <c r="O3389" s="51">
        <v>0.5</v>
      </c>
      <c r="P3389" s="51">
        <v>0</v>
      </c>
      <c r="Q3389">
        <v>0</v>
      </c>
      <c r="R3389" s="49" t="s">
        <v>6329</v>
      </c>
      <c r="S3389" s="49" t="s">
        <v>86</v>
      </c>
      <c r="T3389" t="s">
        <v>84</v>
      </c>
      <c r="U3389" t="s">
        <v>27</v>
      </c>
      <c r="V3389" t="s">
        <v>85</v>
      </c>
      <c r="W3389">
        <f t="shared" ca="1" si="156"/>
        <v>1</v>
      </c>
      <c r="X3389" t="str">
        <f t="shared" si="157"/>
        <v/>
      </c>
      <c r="Y3389" t="str">
        <f t="shared" ca="1" si="158"/>
        <v/>
      </c>
    </row>
    <row r="3390" spans="1:25" x14ac:dyDescent="0.25">
      <c r="A3390">
        <v>1810</v>
      </c>
      <c r="B3390" t="s">
        <v>102</v>
      </c>
      <c r="C3390" t="s">
        <v>79</v>
      </c>
      <c r="D3390" t="s">
        <v>93</v>
      </c>
      <c r="E3390" t="s">
        <v>26</v>
      </c>
      <c r="F3390" t="s">
        <v>81</v>
      </c>
      <c r="G3390" t="s">
        <v>6330</v>
      </c>
      <c r="H3390" t="s">
        <v>35</v>
      </c>
      <c r="I3390" t="s">
        <v>2933</v>
      </c>
      <c r="J3390" s="49" t="s">
        <v>6331</v>
      </c>
      <c r="K3390" t="s">
        <v>82</v>
      </c>
      <c r="L3390" t="s">
        <v>83</v>
      </c>
      <c r="M3390" s="50">
        <v>42669</v>
      </c>
      <c r="N3390" s="50">
        <v>42669</v>
      </c>
      <c r="O3390" s="51">
        <v>0.5</v>
      </c>
      <c r="P3390" s="51">
        <v>0</v>
      </c>
      <c r="Q3390">
        <v>0</v>
      </c>
      <c r="R3390" s="49" t="s">
        <v>6331</v>
      </c>
      <c r="S3390" s="49" t="s">
        <v>86</v>
      </c>
      <c r="T3390" t="s">
        <v>84</v>
      </c>
      <c r="U3390" t="s">
        <v>27</v>
      </c>
      <c r="V3390" t="s">
        <v>85</v>
      </c>
      <c r="W3390">
        <f t="shared" ca="1" si="156"/>
        <v>1</v>
      </c>
      <c r="X3390" t="str">
        <f t="shared" si="157"/>
        <v/>
      </c>
      <c r="Y3390" t="str">
        <f t="shared" ca="1" si="158"/>
        <v/>
      </c>
    </row>
    <row r="3391" spans="1:25" x14ac:dyDescent="0.25">
      <c r="A3391">
        <v>1811</v>
      </c>
      <c r="B3391" t="s">
        <v>102</v>
      </c>
      <c r="C3391" t="s">
        <v>79</v>
      </c>
      <c r="D3391" t="s">
        <v>93</v>
      </c>
      <c r="E3391" t="s">
        <v>26</v>
      </c>
      <c r="F3391" t="s">
        <v>81</v>
      </c>
      <c r="G3391" t="s">
        <v>6332</v>
      </c>
      <c r="H3391" t="s">
        <v>35</v>
      </c>
      <c r="I3391" t="s">
        <v>2933</v>
      </c>
      <c r="J3391" s="49" t="s">
        <v>6333</v>
      </c>
      <c r="K3391" t="s">
        <v>82</v>
      </c>
      <c r="L3391" t="s">
        <v>83</v>
      </c>
      <c r="M3391" s="50">
        <v>42669</v>
      </c>
      <c r="N3391" s="50">
        <v>42669</v>
      </c>
      <c r="O3391" s="51">
        <v>0.5</v>
      </c>
      <c r="P3391" s="51">
        <v>0</v>
      </c>
      <c r="Q3391">
        <v>0</v>
      </c>
      <c r="R3391" s="49" t="s">
        <v>6333</v>
      </c>
      <c r="S3391" s="49" t="s">
        <v>86</v>
      </c>
      <c r="T3391" t="s">
        <v>84</v>
      </c>
      <c r="U3391" t="s">
        <v>27</v>
      </c>
      <c r="V3391" t="s">
        <v>85</v>
      </c>
      <c r="W3391">
        <f t="shared" ca="1" si="156"/>
        <v>1</v>
      </c>
      <c r="X3391" t="str">
        <f t="shared" si="157"/>
        <v/>
      </c>
      <c r="Y3391" t="str">
        <f t="shared" ca="1" si="158"/>
        <v/>
      </c>
    </row>
    <row r="3392" spans="1:25" x14ac:dyDescent="0.25">
      <c r="A3392">
        <v>1812</v>
      </c>
      <c r="B3392" t="s">
        <v>102</v>
      </c>
      <c r="C3392" t="s">
        <v>79</v>
      </c>
      <c r="D3392" t="s">
        <v>93</v>
      </c>
      <c r="E3392" t="s">
        <v>26</v>
      </c>
      <c r="F3392" t="s">
        <v>81</v>
      </c>
      <c r="G3392" t="s">
        <v>6334</v>
      </c>
      <c r="H3392" t="s">
        <v>35</v>
      </c>
      <c r="I3392" t="s">
        <v>2933</v>
      </c>
      <c r="J3392" s="49" t="s">
        <v>6335</v>
      </c>
      <c r="K3392" t="s">
        <v>82</v>
      </c>
      <c r="L3392" t="s">
        <v>83</v>
      </c>
      <c r="M3392" s="50">
        <v>42669</v>
      </c>
      <c r="N3392" s="50">
        <v>42669</v>
      </c>
      <c r="O3392" s="51">
        <v>0.5</v>
      </c>
      <c r="P3392" s="51">
        <v>0</v>
      </c>
      <c r="Q3392">
        <v>0</v>
      </c>
      <c r="R3392" s="49" t="s">
        <v>6335</v>
      </c>
      <c r="S3392" s="49" t="s">
        <v>86</v>
      </c>
      <c r="T3392" t="s">
        <v>84</v>
      </c>
      <c r="U3392" t="s">
        <v>27</v>
      </c>
      <c r="V3392" t="s">
        <v>85</v>
      </c>
      <c r="W3392">
        <f t="shared" ca="1" si="156"/>
        <v>1</v>
      </c>
      <c r="X3392" t="str">
        <f t="shared" si="157"/>
        <v/>
      </c>
      <c r="Y3392" t="str">
        <f t="shared" ca="1" si="158"/>
        <v/>
      </c>
    </row>
    <row r="3393" spans="1:25" x14ac:dyDescent="0.25">
      <c r="A3393">
        <v>1813</v>
      </c>
      <c r="B3393" t="s">
        <v>102</v>
      </c>
      <c r="C3393" t="s">
        <v>79</v>
      </c>
      <c r="D3393" t="s">
        <v>93</v>
      </c>
      <c r="E3393" t="s">
        <v>26</v>
      </c>
      <c r="F3393" t="s">
        <v>81</v>
      </c>
      <c r="G3393" t="s">
        <v>6336</v>
      </c>
      <c r="H3393" t="s">
        <v>35</v>
      </c>
      <c r="I3393" t="s">
        <v>2933</v>
      </c>
      <c r="J3393" s="49" t="s">
        <v>6337</v>
      </c>
      <c r="K3393" t="s">
        <v>82</v>
      </c>
      <c r="L3393" t="s">
        <v>83</v>
      </c>
      <c r="M3393" s="50">
        <v>42670</v>
      </c>
      <c r="N3393" s="50">
        <v>42670</v>
      </c>
      <c r="O3393" s="51">
        <v>0.5</v>
      </c>
      <c r="P3393" s="51">
        <v>0</v>
      </c>
      <c r="Q3393">
        <v>0</v>
      </c>
      <c r="R3393" s="49" t="s">
        <v>6337</v>
      </c>
      <c r="S3393" s="49" t="s">
        <v>86</v>
      </c>
      <c r="T3393" t="s">
        <v>84</v>
      </c>
      <c r="U3393" t="s">
        <v>27</v>
      </c>
      <c r="V3393" t="s">
        <v>85</v>
      </c>
      <c r="W3393">
        <f t="shared" ca="1" si="156"/>
        <v>1</v>
      </c>
      <c r="X3393" t="str">
        <f t="shared" si="157"/>
        <v/>
      </c>
      <c r="Y3393" t="str">
        <f t="shared" ca="1" si="158"/>
        <v/>
      </c>
    </row>
    <row r="3394" spans="1:25" x14ac:dyDescent="0.25">
      <c r="A3394">
        <v>1814</v>
      </c>
      <c r="B3394" t="s">
        <v>102</v>
      </c>
      <c r="C3394" t="s">
        <v>79</v>
      </c>
      <c r="D3394" t="s">
        <v>93</v>
      </c>
      <c r="E3394" t="s">
        <v>26</v>
      </c>
      <c r="F3394" t="s">
        <v>81</v>
      </c>
      <c r="G3394" t="s">
        <v>6338</v>
      </c>
      <c r="H3394" t="s">
        <v>35</v>
      </c>
      <c r="I3394" t="s">
        <v>2933</v>
      </c>
      <c r="J3394" s="49" t="s">
        <v>6339</v>
      </c>
      <c r="K3394" t="s">
        <v>82</v>
      </c>
      <c r="L3394" t="s">
        <v>83</v>
      </c>
      <c r="M3394" s="50">
        <v>42670</v>
      </c>
      <c r="N3394" s="50">
        <v>42670</v>
      </c>
      <c r="O3394" s="51">
        <v>0.5</v>
      </c>
      <c r="P3394" s="51">
        <v>0</v>
      </c>
      <c r="Q3394">
        <v>0</v>
      </c>
      <c r="R3394" s="49" t="s">
        <v>6339</v>
      </c>
      <c r="S3394" s="49" t="s">
        <v>86</v>
      </c>
      <c r="T3394" t="s">
        <v>84</v>
      </c>
      <c r="U3394" t="s">
        <v>27</v>
      </c>
      <c r="V3394" t="s">
        <v>85</v>
      </c>
      <c r="W3394">
        <f t="shared" ref="W3394:W3457" ca="1" si="159">IF($E3394="Nova",IF(($M3394-TODAY()&lt;0),1,""),"")</f>
        <v>1</v>
      </c>
      <c r="X3394" t="str">
        <f t="shared" ref="X3394:X3457" si="160">IF($E3394="Concluída",IF(($N3394-M3394&gt;0),1,""),"")</f>
        <v/>
      </c>
      <c r="Y3394" t="str">
        <f t="shared" ref="Y3394:Y3457" ca="1" si="161">IF($E3394="Em Andamento",IF(($M3394-TODAY()&lt;0),1,""),"")</f>
        <v/>
      </c>
    </row>
    <row r="3395" spans="1:25" x14ac:dyDescent="0.25">
      <c r="A3395">
        <v>1815</v>
      </c>
      <c r="B3395" t="s">
        <v>102</v>
      </c>
      <c r="C3395" t="s">
        <v>79</v>
      </c>
      <c r="D3395" t="s">
        <v>93</v>
      </c>
      <c r="E3395" t="s">
        <v>26</v>
      </c>
      <c r="F3395" t="s">
        <v>81</v>
      </c>
      <c r="G3395" t="s">
        <v>6340</v>
      </c>
      <c r="H3395" t="s">
        <v>35</v>
      </c>
      <c r="I3395" t="s">
        <v>2933</v>
      </c>
      <c r="J3395" s="49" t="s">
        <v>6341</v>
      </c>
      <c r="K3395" t="s">
        <v>82</v>
      </c>
      <c r="L3395" t="s">
        <v>83</v>
      </c>
      <c r="M3395" s="50">
        <v>42670</v>
      </c>
      <c r="N3395" s="50">
        <v>42670</v>
      </c>
      <c r="O3395" s="51">
        <v>0.5</v>
      </c>
      <c r="P3395" s="51">
        <v>0</v>
      </c>
      <c r="Q3395">
        <v>0</v>
      </c>
      <c r="R3395" s="49" t="s">
        <v>6341</v>
      </c>
      <c r="S3395" s="49" t="s">
        <v>86</v>
      </c>
      <c r="T3395" t="s">
        <v>84</v>
      </c>
      <c r="U3395" t="s">
        <v>27</v>
      </c>
      <c r="V3395" t="s">
        <v>85</v>
      </c>
      <c r="W3395">
        <f t="shared" ca="1" si="159"/>
        <v>1</v>
      </c>
      <c r="X3395" t="str">
        <f t="shared" si="160"/>
        <v/>
      </c>
      <c r="Y3395" t="str">
        <f t="shared" ca="1" si="161"/>
        <v/>
      </c>
    </row>
    <row r="3396" spans="1:25" x14ac:dyDescent="0.25">
      <c r="A3396">
        <v>1816</v>
      </c>
      <c r="B3396" t="s">
        <v>102</v>
      </c>
      <c r="C3396" t="s">
        <v>79</v>
      </c>
      <c r="D3396" t="s">
        <v>93</v>
      </c>
      <c r="E3396" t="s">
        <v>26</v>
      </c>
      <c r="F3396" t="s">
        <v>81</v>
      </c>
      <c r="G3396" t="s">
        <v>6342</v>
      </c>
      <c r="H3396" t="s">
        <v>35</v>
      </c>
      <c r="I3396" t="s">
        <v>2933</v>
      </c>
      <c r="J3396" s="49" t="s">
        <v>6343</v>
      </c>
      <c r="K3396" t="s">
        <v>82</v>
      </c>
      <c r="L3396" t="s">
        <v>83</v>
      </c>
      <c r="M3396" s="50">
        <v>42670</v>
      </c>
      <c r="N3396" s="50">
        <v>42670</v>
      </c>
      <c r="O3396" s="51">
        <v>0.5</v>
      </c>
      <c r="P3396" s="51">
        <v>0</v>
      </c>
      <c r="Q3396">
        <v>0</v>
      </c>
      <c r="R3396" s="49" t="s">
        <v>6343</v>
      </c>
      <c r="S3396" s="49" t="s">
        <v>86</v>
      </c>
      <c r="T3396" t="s">
        <v>84</v>
      </c>
      <c r="U3396" t="s">
        <v>27</v>
      </c>
      <c r="V3396" t="s">
        <v>85</v>
      </c>
      <c r="W3396">
        <f t="shared" ca="1" si="159"/>
        <v>1</v>
      </c>
      <c r="X3396" t="str">
        <f t="shared" si="160"/>
        <v/>
      </c>
      <c r="Y3396" t="str">
        <f t="shared" ca="1" si="161"/>
        <v/>
      </c>
    </row>
    <row r="3397" spans="1:25" x14ac:dyDescent="0.25">
      <c r="A3397">
        <v>1817</v>
      </c>
      <c r="B3397" t="s">
        <v>102</v>
      </c>
      <c r="C3397" t="s">
        <v>79</v>
      </c>
      <c r="D3397" t="s">
        <v>93</v>
      </c>
      <c r="E3397" t="s">
        <v>26</v>
      </c>
      <c r="F3397" t="s">
        <v>81</v>
      </c>
      <c r="G3397" t="s">
        <v>6344</v>
      </c>
      <c r="H3397" t="s">
        <v>35</v>
      </c>
      <c r="I3397" t="s">
        <v>2933</v>
      </c>
      <c r="J3397" s="49" t="s">
        <v>6345</v>
      </c>
      <c r="K3397" t="s">
        <v>82</v>
      </c>
      <c r="L3397" t="s">
        <v>83</v>
      </c>
      <c r="M3397" s="50">
        <v>42670</v>
      </c>
      <c r="N3397" s="50">
        <v>42670</v>
      </c>
      <c r="O3397" s="51">
        <v>0.5</v>
      </c>
      <c r="P3397" s="51">
        <v>0</v>
      </c>
      <c r="Q3397">
        <v>0</v>
      </c>
      <c r="R3397" s="49" t="s">
        <v>6345</v>
      </c>
      <c r="S3397" s="49" t="s">
        <v>86</v>
      </c>
      <c r="T3397" t="s">
        <v>84</v>
      </c>
      <c r="U3397" t="s">
        <v>27</v>
      </c>
      <c r="V3397" t="s">
        <v>85</v>
      </c>
      <c r="W3397">
        <f t="shared" ca="1" si="159"/>
        <v>1</v>
      </c>
      <c r="X3397" t="str">
        <f t="shared" si="160"/>
        <v/>
      </c>
      <c r="Y3397" t="str">
        <f t="shared" ca="1" si="161"/>
        <v/>
      </c>
    </row>
    <row r="3398" spans="1:25" x14ac:dyDescent="0.25">
      <c r="A3398">
        <v>1818</v>
      </c>
      <c r="B3398" t="s">
        <v>102</v>
      </c>
      <c r="C3398" t="s">
        <v>79</v>
      </c>
      <c r="D3398" t="s">
        <v>93</v>
      </c>
      <c r="E3398" t="s">
        <v>26</v>
      </c>
      <c r="F3398" t="s">
        <v>81</v>
      </c>
      <c r="G3398" t="s">
        <v>6346</v>
      </c>
      <c r="H3398" t="s">
        <v>35</v>
      </c>
      <c r="I3398" t="s">
        <v>2933</v>
      </c>
      <c r="J3398" s="49" t="s">
        <v>6347</v>
      </c>
      <c r="K3398" t="s">
        <v>82</v>
      </c>
      <c r="L3398" t="s">
        <v>83</v>
      </c>
      <c r="M3398" s="50">
        <v>42670</v>
      </c>
      <c r="N3398" s="50">
        <v>42670</v>
      </c>
      <c r="O3398" s="51">
        <v>0.5</v>
      </c>
      <c r="P3398" s="51">
        <v>0</v>
      </c>
      <c r="Q3398">
        <v>0</v>
      </c>
      <c r="R3398" s="49" t="s">
        <v>6347</v>
      </c>
      <c r="S3398" s="49" t="s">
        <v>86</v>
      </c>
      <c r="T3398" t="s">
        <v>84</v>
      </c>
      <c r="U3398" t="s">
        <v>27</v>
      </c>
      <c r="V3398" t="s">
        <v>85</v>
      </c>
      <c r="W3398">
        <f t="shared" ca="1" si="159"/>
        <v>1</v>
      </c>
      <c r="X3398" t="str">
        <f t="shared" si="160"/>
        <v/>
      </c>
      <c r="Y3398" t="str">
        <f t="shared" ca="1" si="161"/>
        <v/>
      </c>
    </row>
    <row r="3399" spans="1:25" x14ac:dyDescent="0.25">
      <c r="A3399">
        <v>1819</v>
      </c>
      <c r="B3399" t="s">
        <v>102</v>
      </c>
      <c r="C3399" t="s">
        <v>79</v>
      </c>
      <c r="D3399" t="s">
        <v>93</v>
      </c>
      <c r="E3399" t="s">
        <v>26</v>
      </c>
      <c r="F3399" t="s">
        <v>81</v>
      </c>
      <c r="G3399" t="s">
        <v>6348</v>
      </c>
      <c r="H3399" t="s">
        <v>35</v>
      </c>
      <c r="I3399" t="s">
        <v>2933</v>
      </c>
      <c r="J3399" s="49" t="s">
        <v>6349</v>
      </c>
      <c r="K3399" t="s">
        <v>82</v>
      </c>
      <c r="L3399" t="s">
        <v>83</v>
      </c>
      <c r="M3399" s="50">
        <v>42670</v>
      </c>
      <c r="N3399" s="50">
        <v>42670</v>
      </c>
      <c r="O3399" s="51">
        <v>0.5</v>
      </c>
      <c r="P3399" s="51">
        <v>0</v>
      </c>
      <c r="Q3399">
        <v>0</v>
      </c>
      <c r="R3399" s="49" t="s">
        <v>6349</v>
      </c>
      <c r="S3399" s="49" t="s">
        <v>86</v>
      </c>
      <c r="T3399" t="s">
        <v>84</v>
      </c>
      <c r="U3399" t="s">
        <v>27</v>
      </c>
      <c r="V3399" t="s">
        <v>85</v>
      </c>
      <c r="W3399">
        <f t="shared" ca="1" si="159"/>
        <v>1</v>
      </c>
      <c r="X3399" t="str">
        <f t="shared" si="160"/>
        <v/>
      </c>
      <c r="Y3399" t="str">
        <f t="shared" ca="1" si="161"/>
        <v/>
      </c>
    </row>
    <row r="3400" spans="1:25" x14ac:dyDescent="0.25">
      <c r="A3400">
        <v>1820</v>
      </c>
      <c r="B3400" t="s">
        <v>102</v>
      </c>
      <c r="C3400" t="s">
        <v>79</v>
      </c>
      <c r="D3400" t="s">
        <v>93</v>
      </c>
      <c r="E3400" t="s">
        <v>26</v>
      </c>
      <c r="F3400" t="s">
        <v>81</v>
      </c>
      <c r="G3400" t="s">
        <v>6350</v>
      </c>
      <c r="H3400" t="s">
        <v>35</v>
      </c>
      <c r="I3400" t="s">
        <v>2933</v>
      </c>
      <c r="J3400" s="49" t="s">
        <v>6351</v>
      </c>
      <c r="K3400" t="s">
        <v>82</v>
      </c>
      <c r="L3400" t="s">
        <v>83</v>
      </c>
      <c r="M3400" s="50">
        <v>42670</v>
      </c>
      <c r="N3400" s="50">
        <v>42670</v>
      </c>
      <c r="O3400" s="51">
        <v>0.5</v>
      </c>
      <c r="P3400" s="51">
        <v>0</v>
      </c>
      <c r="Q3400">
        <v>0</v>
      </c>
      <c r="R3400" s="49" t="s">
        <v>6351</v>
      </c>
      <c r="S3400" s="49" t="s">
        <v>86</v>
      </c>
      <c r="T3400" t="s">
        <v>84</v>
      </c>
      <c r="U3400" t="s">
        <v>27</v>
      </c>
      <c r="V3400" t="s">
        <v>85</v>
      </c>
      <c r="W3400">
        <f t="shared" ca="1" si="159"/>
        <v>1</v>
      </c>
      <c r="X3400" t="str">
        <f t="shared" si="160"/>
        <v/>
      </c>
      <c r="Y3400" t="str">
        <f t="shared" ca="1" si="161"/>
        <v/>
      </c>
    </row>
    <row r="3401" spans="1:25" x14ac:dyDescent="0.25">
      <c r="A3401">
        <v>1821</v>
      </c>
      <c r="B3401" t="s">
        <v>102</v>
      </c>
      <c r="C3401" t="s">
        <v>79</v>
      </c>
      <c r="D3401" t="s">
        <v>93</v>
      </c>
      <c r="E3401" t="s">
        <v>26</v>
      </c>
      <c r="F3401" t="s">
        <v>81</v>
      </c>
      <c r="G3401" t="s">
        <v>6352</v>
      </c>
      <c r="H3401" t="s">
        <v>35</v>
      </c>
      <c r="I3401" t="s">
        <v>2933</v>
      </c>
      <c r="J3401" s="49" t="s">
        <v>6353</v>
      </c>
      <c r="K3401" t="s">
        <v>82</v>
      </c>
      <c r="L3401" t="s">
        <v>83</v>
      </c>
      <c r="M3401" s="50">
        <v>42670</v>
      </c>
      <c r="N3401" s="50">
        <v>42670</v>
      </c>
      <c r="O3401" s="51">
        <v>0.5</v>
      </c>
      <c r="P3401" s="51">
        <v>0</v>
      </c>
      <c r="Q3401">
        <v>0</v>
      </c>
      <c r="R3401" s="49" t="s">
        <v>6353</v>
      </c>
      <c r="S3401" s="49" t="s">
        <v>86</v>
      </c>
      <c r="T3401" t="s">
        <v>84</v>
      </c>
      <c r="U3401" t="s">
        <v>27</v>
      </c>
      <c r="V3401" t="s">
        <v>85</v>
      </c>
      <c r="W3401">
        <f t="shared" ca="1" si="159"/>
        <v>1</v>
      </c>
      <c r="X3401" t="str">
        <f t="shared" si="160"/>
        <v/>
      </c>
      <c r="Y3401" t="str">
        <f t="shared" ca="1" si="161"/>
        <v/>
      </c>
    </row>
    <row r="3402" spans="1:25" x14ac:dyDescent="0.25">
      <c r="A3402">
        <v>1822</v>
      </c>
      <c r="B3402" t="s">
        <v>102</v>
      </c>
      <c r="C3402" t="s">
        <v>79</v>
      </c>
      <c r="D3402" t="s">
        <v>93</v>
      </c>
      <c r="E3402" t="s">
        <v>26</v>
      </c>
      <c r="F3402" t="s">
        <v>81</v>
      </c>
      <c r="G3402" t="s">
        <v>6354</v>
      </c>
      <c r="H3402" t="s">
        <v>35</v>
      </c>
      <c r="I3402" t="s">
        <v>2933</v>
      </c>
      <c r="J3402" s="49" t="s">
        <v>6355</v>
      </c>
      <c r="K3402" t="s">
        <v>82</v>
      </c>
      <c r="L3402" t="s">
        <v>83</v>
      </c>
      <c r="M3402" s="50">
        <v>42670</v>
      </c>
      <c r="N3402" s="50">
        <v>42670</v>
      </c>
      <c r="O3402" s="51">
        <v>0.5</v>
      </c>
      <c r="P3402" s="51">
        <v>0</v>
      </c>
      <c r="Q3402">
        <v>0</v>
      </c>
      <c r="R3402" s="49" t="s">
        <v>6355</v>
      </c>
      <c r="S3402" s="49" t="s">
        <v>86</v>
      </c>
      <c r="T3402" t="s">
        <v>84</v>
      </c>
      <c r="U3402" t="s">
        <v>27</v>
      </c>
      <c r="V3402" t="s">
        <v>85</v>
      </c>
      <c r="W3402">
        <f t="shared" ca="1" si="159"/>
        <v>1</v>
      </c>
      <c r="X3402" t="str">
        <f t="shared" si="160"/>
        <v/>
      </c>
      <c r="Y3402" t="str">
        <f t="shared" ca="1" si="161"/>
        <v/>
      </c>
    </row>
    <row r="3403" spans="1:25" x14ac:dyDescent="0.25">
      <c r="A3403">
        <v>1823</v>
      </c>
      <c r="B3403" t="s">
        <v>102</v>
      </c>
      <c r="C3403" t="s">
        <v>79</v>
      </c>
      <c r="D3403" t="s">
        <v>93</v>
      </c>
      <c r="E3403" t="s">
        <v>26</v>
      </c>
      <c r="F3403" t="s">
        <v>81</v>
      </c>
      <c r="G3403" t="s">
        <v>6356</v>
      </c>
      <c r="H3403" t="s">
        <v>35</v>
      </c>
      <c r="I3403" t="s">
        <v>2933</v>
      </c>
      <c r="J3403" s="49" t="s">
        <v>6357</v>
      </c>
      <c r="K3403" t="s">
        <v>82</v>
      </c>
      <c r="L3403" t="s">
        <v>83</v>
      </c>
      <c r="M3403" s="50">
        <v>42670</v>
      </c>
      <c r="N3403" s="50">
        <v>42670</v>
      </c>
      <c r="O3403" s="51">
        <v>0.5</v>
      </c>
      <c r="P3403" s="51">
        <v>0</v>
      </c>
      <c r="Q3403">
        <v>0</v>
      </c>
      <c r="R3403" s="49" t="s">
        <v>6357</v>
      </c>
      <c r="S3403" s="49" t="s">
        <v>86</v>
      </c>
      <c r="T3403" t="s">
        <v>84</v>
      </c>
      <c r="U3403" t="s">
        <v>27</v>
      </c>
      <c r="V3403" t="s">
        <v>85</v>
      </c>
      <c r="W3403">
        <f t="shared" ca="1" si="159"/>
        <v>1</v>
      </c>
      <c r="X3403" t="str">
        <f t="shared" si="160"/>
        <v/>
      </c>
      <c r="Y3403" t="str">
        <f t="shared" ca="1" si="161"/>
        <v/>
      </c>
    </row>
    <row r="3404" spans="1:25" x14ac:dyDescent="0.25">
      <c r="A3404">
        <v>1824</v>
      </c>
      <c r="B3404" t="s">
        <v>102</v>
      </c>
      <c r="C3404" t="s">
        <v>79</v>
      </c>
      <c r="D3404" t="s">
        <v>93</v>
      </c>
      <c r="E3404" t="s">
        <v>26</v>
      </c>
      <c r="F3404" t="s">
        <v>81</v>
      </c>
      <c r="G3404" t="s">
        <v>6358</v>
      </c>
      <c r="H3404" t="s">
        <v>35</v>
      </c>
      <c r="I3404" t="s">
        <v>2933</v>
      </c>
      <c r="J3404" s="49" t="s">
        <v>6359</v>
      </c>
      <c r="K3404" t="s">
        <v>82</v>
      </c>
      <c r="L3404" t="s">
        <v>83</v>
      </c>
      <c r="M3404" s="50">
        <v>42670</v>
      </c>
      <c r="N3404" s="50">
        <v>42670</v>
      </c>
      <c r="O3404" s="51">
        <v>0.5</v>
      </c>
      <c r="P3404" s="51">
        <v>0</v>
      </c>
      <c r="Q3404">
        <v>0</v>
      </c>
      <c r="R3404" s="49" t="s">
        <v>6359</v>
      </c>
      <c r="S3404" s="49" t="s">
        <v>86</v>
      </c>
      <c r="T3404" t="s">
        <v>84</v>
      </c>
      <c r="U3404" t="s">
        <v>27</v>
      </c>
      <c r="V3404" t="s">
        <v>85</v>
      </c>
      <c r="W3404">
        <f t="shared" ca="1" si="159"/>
        <v>1</v>
      </c>
      <c r="X3404" t="str">
        <f t="shared" si="160"/>
        <v/>
      </c>
      <c r="Y3404" t="str">
        <f t="shared" ca="1" si="161"/>
        <v/>
      </c>
    </row>
    <row r="3405" spans="1:25" x14ac:dyDescent="0.25">
      <c r="A3405">
        <v>1825</v>
      </c>
      <c r="B3405" t="s">
        <v>102</v>
      </c>
      <c r="C3405" t="s">
        <v>79</v>
      </c>
      <c r="D3405" t="s">
        <v>93</v>
      </c>
      <c r="E3405" t="s">
        <v>26</v>
      </c>
      <c r="F3405" t="s">
        <v>81</v>
      </c>
      <c r="G3405" t="s">
        <v>6360</v>
      </c>
      <c r="H3405" t="s">
        <v>35</v>
      </c>
      <c r="I3405" t="s">
        <v>2933</v>
      </c>
      <c r="J3405" s="49" t="s">
        <v>6361</v>
      </c>
      <c r="K3405" t="s">
        <v>82</v>
      </c>
      <c r="L3405" t="s">
        <v>83</v>
      </c>
      <c r="M3405" s="50">
        <v>42670</v>
      </c>
      <c r="N3405" s="50">
        <v>42670</v>
      </c>
      <c r="O3405" s="51">
        <v>0.5</v>
      </c>
      <c r="P3405" s="51">
        <v>0</v>
      </c>
      <c r="Q3405">
        <v>0</v>
      </c>
      <c r="R3405" s="49" t="s">
        <v>6361</v>
      </c>
      <c r="S3405" s="49" t="s">
        <v>86</v>
      </c>
      <c r="T3405" t="s">
        <v>84</v>
      </c>
      <c r="U3405" t="s">
        <v>27</v>
      </c>
      <c r="V3405" t="s">
        <v>85</v>
      </c>
      <c r="W3405">
        <f t="shared" ca="1" si="159"/>
        <v>1</v>
      </c>
      <c r="X3405" t="str">
        <f t="shared" si="160"/>
        <v/>
      </c>
      <c r="Y3405" t="str">
        <f t="shared" ca="1" si="161"/>
        <v/>
      </c>
    </row>
    <row r="3406" spans="1:25" x14ac:dyDescent="0.25">
      <c r="A3406">
        <v>1826</v>
      </c>
      <c r="B3406" t="s">
        <v>102</v>
      </c>
      <c r="C3406" t="s">
        <v>79</v>
      </c>
      <c r="D3406" t="s">
        <v>93</v>
      </c>
      <c r="E3406" t="s">
        <v>26</v>
      </c>
      <c r="F3406" t="s">
        <v>81</v>
      </c>
      <c r="G3406" t="s">
        <v>6362</v>
      </c>
      <c r="H3406" t="s">
        <v>35</v>
      </c>
      <c r="I3406" t="s">
        <v>2933</v>
      </c>
      <c r="J3406" s="49" t="s">
        <v>6363</v>
      </c>
      <c r="K3406" t="s">
        <v>82</v>
      </c>
      <c r="L3406" t="s">
        <v>83</v>
      </c>
      <c r="M3406" s="50">
        <v>42670</v>
      </c>
      <c r="N3406" s="50">
        <v>42670</v>
      </c>
      <c r="O3406" s="51">
        <v>0.5</v>
      </c>
      <c r="P3406" s="51">
        <v>0</v>
      </c>
      <c r="Q3406">
        <v>0</v>
      </c>
      <c r="R3406" s="49" t="s">
        <v>6363</v>
      </c>
      <c r="S3406" s="49" t="s">
        <v>86</v>
      </c>
      <c r="T3406" t="s">
        <v>84</v>
      </c>
      <c r="U3406" t="s">
        <v>27</v>
      </c>
      <c r="V3406" t="s">
        <v>85</v>
      </c>
      <c r="W3406">
        <f t="shared" ca="1" si="159"/>
        <v>1</v>
      </c>
      <c r="X3406" t="str">
        <f t="shared" si="160"/>
        <v/>
      </c>
      <c r="Y3406" t="str">
        <f t="shared" ca="1" si="161"/>
        <v/>
      </c>
    </row>
    <row r="3407" spans="1:25" x14ac:dyDescent="0.25">
      <c r="A3407">
        <v>1827</v>
      </c>
      <c r="B3407" t="s">
        <v>102</v>
      </c>
      <c r="C3407" t="s">
        <v>79</v>
      </c>
      <c r="D3407" t="s">
        <v>93</v>
      </c>
      <c r="E3407" t="s">
        <v>26</v>
      </c>
      <c r="F3407" t="s">
        <v>81</v>
      </c>
      <c r="G3407" t="s">
        <v>6364</v>
      </c>
      <c r="H3407" t="s">
        <v>35</v>
      </c>
      <c r="I3407" t="s">
        <v>2933</v>
      </c>
      <c r="J3407" s="49" t="s">
        <v>6365</v>
      </c>
      <c r="K3407" t="s">
        <v>82</v>
      </c>
      <c r="L3407" t="s">
        <v>83</v>
      </c>
      <c r="M3407" s="50">
        <v>42670</v>
      </c>
      <c r="N3407" s="50">
        <v>42670</v>
      </c>
      <c r="O3407" s="51">
        <v>0.5</v>
      </c>
      <c r="P3407" s="51">
        <v>0</v>
      </c>
      <c r="Q3407">
        <v>0</v>
      </c>
      <c r="R3407" s="49" t="s">
        <v>6365</v>
      </c>
      <c r="S3407" s="49" t="s">
        <v>86</v>
      </c>
      <c r="T3407" t="s">
        <v>84</v>
      </c>
      <c r="U3407" t="s">
        <v>27</v>
      </c>
      <c r="V3407" t="s">
        <v>85</v>
      </c>
      <c r="W3407">
        <f t="shared" ca="1" si="159"/>
        <v>1</v>
      </c>
      <c r="X3407" t="str">
        <f t="shared" si="160"/>
        <v/>
      </c>
      <c r="Y3407" t="str">
        <f t="shared" ca="1" si="161"/>
        <v/>
      </c>
    </row>
    <row r="3408" spans="1:25" x14ac:dyDescent="0.25">
      <c r="A3408">
        <v>1828</v>
      </c>
      <c r="B3408" t="s">
        <v>102</v>
      </c>
      <c r="C3408" t="s">
        <v>79</v>
      </c>
      <c r="D3408" t="s">
        <v>93</v>
      </c>
      <c r="E3408" t="s">
        <v>26</v>
      </c>
      <c r="F3408" t="s">
        <v>81</v>
      </c>
      <c r="G3408" t="s">
        <v>6366</v>
      </c>
      <c r="H3408" t="s">
        <v>35</v>
      </c>
      <c r="I3408" t="s">
        <v>2933</v>
      </c>
      <c r="J3408" s="49" t="s">
        <v>6367</v>
      </c>
      <c r="K3408" t="s">
        <v>82</v>
      </c>
      <c r="L3408" t="s">
        <v>83</v>
      </c>
      <c r="M3408" s="50">
        <v>42670</v>
      </c>
      <c r="N3408" s="50">
        <v>42670</v>
      </c>
      <c r="O3408" s="51">
        <v>0.5</v>
      </c>
      <c r="P3408" s="51">
        <v>0</v>
      </c>
      <c r="Q3408">
        <v>0</v>
      </c>
      <c r="R3408" s="49" t="s">
        <v>6367</v>
      </c>
      <c r="S3408" s="49" t="s">
        <v>86</v>
      </c>
      <c r="T3408" t="s">
        <v>84</v>
      </c>
      <c r="U3408" t="s">
        <v>27</v>
      </c>
      <c r="V3408" t="s">
        <v>85</v>
      </c>
      <c r="W3408">
        <f t="shared" ca="1" si="159"/>
        <v>1</v>
      </c>
      <c r="X3408" t="str">
        <f t="shared" si="160"/>
        <v/>
      </c>
      <c r="Y3408" t="str">
        <f t="shared" ca="1" si="161"/>
        <v/>
      </c>
    </row>
    <row r="3409" spans="1:25" x14ac:dyDescent="0.25">
      <c r="A3409">
        <v>1829</v>
      </c>
      <c r="B3409" t="s">
        <v>102</v>
      </c>
      <c r="C3409" t="s">
        <v>79</v>
      </c>
      <c r="D3409" t="s">
        <v>93</v>
      </c>
      <c r="E3409" t="s">
        <v>26</v>
      </c>
      <c r="F3409" t="s">
        <v>81</v>
      </c>
      <c r="G3409" t="s">
        <v>6368</v>
      </c>
      <c r="H3409" t="s">
        <v>35</v>
      </c>
      <c r="I3409" t="s">
        <v>2933</v>
      </c>
      <c r="J3409" s="49" t="s">
        <v>6369</v>
      </c>
      <c r="K3409" t="s">
        <v>82</v>
      </c>
      <c r="L3409" t="s">
        <v>83</v>
      </c>
      <c r="M3409" s="50">
        <v>42670</v>
      </c>
      <c r="N3409" s="50">
        <v>42670</v>
      </c>
      <c r="O3409" s="51">
        <v>0.5</v>
      </c>
      <c r="P3409" s="51">
        <v>0</v>
      </c>
      <c r="Q3409">
        <v>0</v>
      </c>
      <c r="R3409" s="49" t="s">
        <v>6369</v>
      </c>
      <c r="S3409" s="49" t="s">
        <v>86</v>
      </c>
      <c r="T3409" t="s">
        <v>84</v>
      </c>
      <c r="U3409" t="s">
        <v>27</v>
      </c>
      <c r="V3409" t="s">
        <v>85</v>
      </c>
      <c r="W3409">
        <f t="shared" ca="1" si="159"/>
        <v>1</v>
      </c>
      <c r="X3409" t="str">
        <f t="shared" si="160"/>
        <v/>
      </c>
      <c r="Y3409" t="str">
        <f t="shared" ca="1" si="161"/>
        <v/>
      </c>
    </row>
    <row r="3410" spans="1:25" x14ac:dyDescent="0.25">
      <c r="A3410">
        <v>1830</v>
      </c>
      <c r="B3410" t="s">
        <v>102</v>
      </c>
      <c r="C3410" t="s">
        <v>79</v>
      </c>
      <c r="D3410" t="s">
        <v>93</v>
      </c>
      <c r="E3410" t="s">
        <v>26</v>
      </c>
      <c r="F3410" t="s">
        <v>81</v>
      </c>
      <c r="G3410" t="s">
        <v>6370</v>
      </c>
      <c r="H3410" t="s">
        <v>35</v>
      </c>
      <c r="I3410" t="s">
        <v>2933</v>
      </c>
      <c r="J3410" s="49" t="s">
        <v>6371</v>
      </c>
      <c r="K3410" t="s">
        <v>82</v>
      </c>
      <c r="L3410" t="s">
        <v>83</v>
      </c>
      <c r="M3410" s="50">
        <v>42670</v>
      </c>
      <c r="N3410" s="50">
        <v>42670</v>
      </c>
      <c r="O3410" s="51">
        <v>0.5</v>
      </c>
      <c r="P3410" s="51">
        <v>0</v>
      </c>
      <c r="Q3410">
        <v>0</v>
      </c>
      <c r="R3410" s="49" t="s">
        <v>6371</v>
      </c>
      <c r="S3410" s="49" t="s">
        <v>86</v>
      </c>
      <c r="T3410" t="s">
        <v>84</v>
      </c>
      <c r="U3410" t="s">
        <v>27</v>
      </c>
      <c r="V3410" t="s">
        <v>85</v>
      </c>
      <c r="W3410">
        <f t="shared" ca="1" si="159"/>
        <v>1</v>
      </c>
      <c r="X3410" t="str">
        <f t="shared" si="160"/>
        <v/>
      </c>
      <c r="Y3410" t="str">
        <f t="shared" ca="1" si="161"/>
        <v/>
      </c>
    </row>
    <row r="3411" spans="1:25" x14ac:dyDescent="0.25">
      <c r="A3411">
        <v>1831</v>
      </c>
      <c r="B3411" t="s">
        <v>102</v>
      </c>
      <c r="C3411" t="s">
        <v>79</v>
      </c>
      <c r="D3411" t="s">
        <v>93</v>
      </c>
      <c r="E3411" t="s">
        <v>26</v>
      </c>
      <c r="F3411" t="s">
        <v>81</v>
      </c>
      <c r="G3411" t="s">
        <v>6372</v>
      </c>
      <c r="H3411" t="s">
        <v>35</v>
      </c>
      <c r="I3411" t="s">
        <v>2933</v>
      </c>
      <c r="J3411" s="49" t="s">
        <v>6373</v>
      </c>
      <c r="K3411" t="s">
        <v>82</v>
      </c>
      <c r="L3411" t="s">
        <v>83</v>
      </c>
      <c r="M3411" s="50">
        <v>42670</v>
      </c>
      <c r="N3411" s="50">
        <v>42670</v>
      </c>
      <c r="O3411" s="51">
        <v>0.5</v>
      </c>
      <c r="P3411" s="51">
        <v>0</v>
      </c>
      <c r="Q3411">
        <v>0</v>
      </c>
      <c r="R3411" s="49" t="s">
        <v>6373</v>
      </c>
      <c r="S3411" s="49" t="s">
        <v>86</v>
      </c>
      <c r="T3411" t="s">
        <v>84</v>
      </c>
      <c r="U3411" t="s">
        <v>27</v>
      </c>
      <c r="V3411" t="s">
        <v>85</v>
      </c>
      <c r="W3411">
        <f t="shared" ca="1" si="159"/>
        <v>1</v>
      </c>
      <c r="X3411" t="str">
        <f t="shared" si="160"/>
        <v/>
      </c>
      <c r="Y3411" t="str">
        <f t="shared" ca="1" si="161"/>
        <v/>
      </c>
    </row>
    <row r="3412" spans="1:25" x14ac:dyDescent="0.25">
      <c r="A3412">
        <v>1832</v>
      </c>
      <c r="B3412" t="s">
        <v>102</v>
      </c>
      <c r="C3412" t="s">
        <v>79</v>
      </c>
      <c r="D3412" t="s">
        <v>93</v>
      </c>
      <c r="E3412" t="s">
        <v>26</v>
      </c>
      <c r="F3412" t="s">
        <v>81</v>
      </c>
      <c r="G3412" t="s">
        <v>6374</v>
      </c>
      <c r="H3412" t="s">
        <v>35</v>
      </c>
      <c r="I3412" t="s">
        <v>2933</v>
      </c>
      <c r="J3412" s="49" t="s">
        <v>6375</v>
      </c>
      <c r="K3412" t="s">
        <v>82</v>
      </c>
      <c r="L3412" t="s">
        <v>83</v>
      </c>
      <c r="M3412" s="50">
        <v>42670</v>
      </c>
      <c r="N3412" s="50">
        <v>42670</v>
      </c>
      <c r="O3412" s="51">
        <v>0.5</v>
      </c>
      <c r="P3412" s="51">
        <v>0</v>
      </c>
      <c r="Q3412">
        <v>0</v>
      </c>
      <c r="R3412" s="49" t="s">
        <v>6375</v>
      </c>
      <c r="S3412" s="49" t="s">
        <v>86</v>
      </c>
      <c r="T3412" t="s">
        <v>84</v>
      </c>
      <c r="U3412" t="s">
        <v>27</v>
      </c>
      <c r="V3412" t="s">
        <v>85</v>
      </c>
      <c r="W3412">
        <f t="shared" ca="1" si="159"/>
        <v>1</v>
      </c>
      <c r="X3412" t="str">
        <f t="shared" si="160"/>
        <v/>
      </c>
      <c r="Y3412" t="str">
        <f t="shared" ca="1" si="161"/>
        <v/>
      </c>
    </row>
    <row r="3413" spans="1:25" x14ac:dyDescent="0.25">
      <c r="A3413">
        <v>1833</v>
      </c>
      <c r="B3413" t="s">
        <v>102</v>
      </c>
      <c r="C3413" t="s">
        <v>79</v>
      </c>
      <c r="D3413" t="s">
        <v>93</v>
      </c>
      <c r="E3413" t="s">
        <v>26</v>
      </c>
      <c r="F3413" t="s">
        <v>81</v>
      </c>
      <c r="G3413" t="s">
        <v>6376</v>
      </c>
      <c r="H3413" t="s">
        <v>35</v>
      </c>
      <c r="I3413" t="s">
        <v>2933</v>
      </c>
      <c r="J3413" s="49" t="s">
        <v>6377</v>
      </c>
      <c r="K3413" t="s">
        <v>82</v>
      </c>
      <c r="L3413" t="s">
        <v>83</v>
      </c>
      <c r="M3413" s="50">
        <v>42670</v>
      </c>
      <c r="N3413" s="50">
        <v>42670</v>
      </c>
      <c r="O3413" s="51">
        <v>0.5</v>
      </c>
      <c r="P3413" s="51">
        <v>0</v>
      </c>
      <c r="Q3413">
        <v>0</v>
      </c>
      <c r="R3413" s="49" t="s">
        <v>6377</v>
      </c>
      <c r="S3413" s="49" t="s">
        <v>86</v>
      </c>
      <c r="T3413" t="s">
        <v>84</v>
      </c>
      <c r="U3413" t="s">
        <v>27</v>
      </c>
      <c r="V3413" t="s">
        <v>85</v>
      </c>
      <c r="W3413">
        <f t="shared" ca="1" si="159"/>
        <v>1</v>
      </c>
      <c r="X3413" t="str">
        <f t="shared" si="160"/>
        <v/>
      </c>
      <c r="Y3413" t="str">
        <f t="shared" ca="1" si="161"/>
        <v/>
      </c>
    </row>
    <row r="3414" spans="1:25" x14ac:dyDescent="0.25">
      <c r="A3414">
        <v>1834</v>
      </c>
      <c r="B3414" t="s">
        <v>102</v>
      </c>
      <c r="C3414" t="s">
        <v>79</v>
      </c>
      <c r="D3414" t="s">
        <v>93</v>
      </c>
      <c r="E3414" t="s">
        <v>26</v>
      </c>
      <c r="F3414" t="s">
        <v>81</v>
      </c>
      <c r="G3414" t="s">
        <v>6378</v>
      </c>
      <c r="H3414" t="s">
        <v>35</v>
      </c>
      <c r="I3414" t="s">
        <v>2933</v>
      </c>
      <c r="J3414" s="49" t="s">
        <v>6379</v>
      </c>
      <c r="K3414" t="s">
        <v>82</v>
      </c>
      <c r="L3414" t="s">
        <v>83</v>
      </c>
      <c r="M3414" s="50">
        <v>42670</v>
      </c>
      <c r="N3414" s="50">
        <v>42670</v>
      </c>
      <c r="O3414" s="51">
        <v>0.5</v>
      </c>
      <c r="P3414" s="51">
        <v>0</v>
      </c>
      <c r="Q3414">
        <v>0</v>
      </c>
      <c r="R3414" s="49" t="s">
        <v>6379</v>
      </c>
      <c r="S3414" s="49" t="s">
        <v>86</v>
      </c>
      <c r="T3414" t="s">
        <v>84</v>
      </c>
      <c r="U3414" t="s">
        <v>27</v>
      </c>
      <c r="V3414" t="s">
        <v>85</v>
      </c>
      <c r="W3414">
        <f t="shared" ca="1" si="159"/>
        <v>1</v>
      </c>
      <c r="X3414" t="str">
        <f t="shared" si="160"/>
        <v/>
      </c>
      <c r="Y3414" t="str">
        <f t="shared" ca="1" si="161"/>
        <v/>
      </c>
    </row>
    <row r="3415" spans="1:25" x14ac:dyDescent="0.25">
      <c r="A3415">
        <v>1835</v>
      </c>
      <c r="B3415" t="s">
        <v>102</v>
      </c>
      <c r="C3415" t="s">
        <v>79</v>
      </c>
      <c r="D3415" t="s">
        <v>93</v>
      </c>
      <c r="E3415" t="s">
        <v>26</v>
      </c>
      <c r="F3415" t="s">
        <v>81</v>
      </c>
      <c r="G3415" t="s">
        <v>6380</v>
      </c>
      <c r="H3415" t="s">
        <v>35</v>
      </c>
      <c r="I3415" t="s">
        <v>2933</v>
      </c>
      <c r="J3415" s="49" t="s">
        <v>6381</v>
      </c>
      <c r="K3415" t="s">
        <v>82</v>
      </c>
      <c r="L3415" t="s">
        <v>83</v>
      </c>
      <c r="M3415" s="50">
        <v>42670</v>
      </c>
      <c r="N3415" s="50">
        <v>42670</v>
      </c>
      <c r="O3415" s="51">
        <v>0.5</v>
      </c>
      <c r="P3415" s="51">
        <v>0</v>
      </c>
      <c r="Q3415">
        <v>0</v>
      </c>
      <c r="R3415" s="49" t="s">
        <v>6381</v>
      </c>
      <c r="S3415" s="49" t="s">
        <v>86</v>
      </c>
      <c r="T3415" t="s">
        <v>84</v>
      </c>
      <c r="U3415" t="s">
        <v>27</v>
      </c>
      <c r="V3415" t="s">
        <v>85</v>
      </c>
      <c r="W3415">
        <f t="shared" ca="1" si="159"/>
        <v>1</v>
      </c>
      <c r="X3415" t="str">
        <f t="shared" si="160"/>
        <v/>
      </c>
      <c r="Y3415" t="str">
        <f t="shared" ca="1" si="161"/>
        <v/>
      </c>
    </row>
    <row r="3416" spans="1:25" x14ac:dyDescent="0.25">
      <c r="A3416">
        <v>1836</v>
      </c>
      <c r="B3416" t="s">
        <v>102</v>
      </c>
      <c r="C3416" t="s">
        <v>79</v>
      </c>
      <c r="D3416" t="s">
        <v>93</v>
      </c>
      <c r="E3416" t="s">
        <v>26</v>
      </c>
      <c r="F3416" t="s">
        <v>81</v>
      </c>
      <c r="G3416" t="s">
        <v>6382</v>
      </c>
      <c r="H3416" t="s">
        <v>35</v>
      </c>
      <c r="I3416" t="s">
        <v>2933</v>
      </c>
      <c r="J3416" s="49" t="s">
        <v>6383</v>
      </c>
      <c r="K3416" t="s">
        <v>82</v>
      </c>
      <c r="L3416" t="s">
        <v>83</v>
      </c>
      <c r="M3416" s="50">
        <v>42670</v>
      </c>
      <c r="N3416" s="50">
        <v>42670</v>
      </c>
      <c r="O3416" s="51">
        <v>0.5</v>
      </c>
      <c r="P3416" s="51">
        <v>0</v>
      </c>
      <c r="Q3416">
        <v>0</v>
      </c>
      <c r="R3416" s="49" t="s">
        <v>6383</v>
      </c>
      <c r="S3416" s="49" t="s">
        <v>86</v>
      </c>
      <c r="T3416" t="s">
        <v>84</v>
      </c>
      <c r="U3416" t="s">
        <v>27</v>
      </c>
      <c r="V3416" t="s">
        <v>85</v>
      </c>
      <c r="W3416">
        <f t="shared" ca="1" si="159"/>
        <v>1</v>
      </c>
      <c r="X3416" t="str">
        <f t="shared" si="160"/>
        <v/>
      </c>
      <c r="Y3416" t="str">
        <f t="shared" ca="1" si="161"/>
        <v/>
      </c>
    </row>
    <row r="3417" spans="1:25" x14ac:dyDescent="0.25">
      <c r="A3417">
        <v>1837</v>
      </c>
      <c r="B3417" t="s">
        <v>102</v>
      </c>
      <c r="C3417" t="s">
        <v>79</v>
      </c>
      <c r="D3417" t="s">
        <v>93</v>
      </c>
      <c r="E3417" t="s">
        <v>26</v>
      </c>
      <c r="F3417" t="s">
        <v>81</v>
      </c>
      <c r="G3417" t="s">
        <v>6384</v>
      </c>
      <c r="H3417" t="s">
        <v>35</v>
      </c>
      <c r="I3417" t="s">
        <v>2933</v>
      </c>
      <c r="J3417" s="49" t="s">
        <v>6385</v>
      </c>
      <c r="K3417" t="s">
        <v>82</v>
      </c>
      <c r="L3417" t="s">
        <v>83</v>
      </c>
      <c r="M3417" s="50">
        <v>42670</v>
      </c>
      <c r="N3417" s="50">
        <v>42670</v>
      </c>
      <c r="O3417" s="51">
        <v>0.5</v>
      </c>
      <c r="P3417" s="51">
        <v>0</v>
      </c>
      <c r="Q3417">
        <v>0</v>
      </c>
      <c r="R3417" s="49" t="s">
        <v>6385</v>
      </c>
      <c r="S3417" s="49" t="s">
        <v>86</v>
      </c>
      <c r="T3417" t="s">
        <v>84</v>
      </c>
      <c r="U3417" t="s">
        <v>27</v>
      </c>
      <c r="V3417" t="s">
        <v>85</v>
      </c>
      <c r="W3417">
        <f t="shared" ca="1" si="159"/>
        <v>1</v>
      </c>
      <c r="X3417" t="str">
        <f t="shared" si="160"/>
        <v/>
      </c>
      <c r="Y3417" t="str">
        <f t="shared" ca="1" si="161"/>
        <v/>
      </c>
    </row>
    <row r="3418" spans="1:25" x14ac:dyDescent="0.25">
      <c r="A3418">
        <v>1838</v>
      </c>
      <c r="B3418" t="s">
        <v>102</v>
      </c>
      <c r="C3418" t="s">
        <v>79</v>
      </c>
      <c r="D3418" t="s">
        <v>93</v>
      </c>
      <c r="E3418" t="s">
        <v>26</v>
      </c>
      <c r="F3418" t="s">
        <v>81</v>
      </c>
      <c r="G3418" t="s">
        <v>6386</v>
      </c>
      <c r="H3418" t="s">
        <v>35</v>
      </c>
      <c r="I3418" t="s">
        <v>2933</v>
      </c>
      <c r="J3418" s="49" t="s">
        <v>6387</v>
      </c>
      <c r="K3418" t="s">
        <v>82</v>
      </c>
      <c r="L3418" t="s">
        <v>83</v>
      </c>
      <c r="M3418" s="50">
        <v>42670</v>
      </c>
      <c r="N3418" s="50">
        <v>42670</v>
      </c>
      <c r="O3418" s="51">
        <v>0.5</v>
      </c>
      <c r="P3418" s="51">
        <v>0</v>
      </c>
      <c r="Q3418">
        <v>0</v>
      </c>
      <c r="R3418" s="49" t="s">
        <v>6387</v>
      </c>
      <c r="S3418" s="49" t="s">
        <v>86</v>
      </c>
      <c r="T3418" t="s">
        <v>84</v>
      </c>
      <c r="U3418" t="s">
        <v>27</v>
      </c>
      <c r="V3418" t="s">
        <v>85</v>
      </c>
      <c r="W3418">
        <f t="shared" ca="1" si="159"/>
        <v>1</v>
      </c>
      <c r="X3418" t="str">
        <f t="shared" si="160"/>
        <v/>
      </c>
      <c r="Y3418" t="str">
        <f t="shared" ca="1" si="161"/>
        <v/>
      </c>
    </row>
    <row r="3419" spans="1:25" x14ac:dyDescent="0.25">
      <c r="A3419">
        <v>1839</v>
      </c>
      <c r="B3419" t="s">
        <v>102</v>
      </c>
      <c r="C3419" t="s">
        <v>79</v>
      </c>
      <c r="D3419" t="s">
        <v>93</v>
      </c>
      <c r="E3419" t="s">
        <v>26</v>
      </c>
      <c r="F3419" t="s">
        <v>81</v>
      </c>
      <c r="G3419" t="s">
        <v>6388</v>
      </c>
      <c r="H3419" t="s">
        <v>35</v>
      </c>
      <c r="I3419" t="s">
        <v>2933</v>
      </c>
      <c r="J3419" s="49" t="s">
        <v>6389</v>
      </c>
      <c r="K3419" t="s">
        <v>82</v>
      </c>
      <c r="L3419" t="s">
        <v>83</v>
      </c>
      <c r="M3419" s="50">
        <v>42670</v>
      </c>
      <c r="N3419" s="50">
        <v>42670</v>
      </c>
      <c r="O3419" s="51">
        <v>0.5</v>
      </c>
      <c r="P3419" s="51">
        <v>0</v>
      </c>
      <c r="Q3419">
        <v>0</v>
      </c>
      <c r="R3419" s="49" t="s">
        <v>6389</v>
      </c>
      <c r="S3419" s="49" t="s">
        <v>86</v>
      </c>
      <c r="T3419" t="s">
        <v>84</v>
      </c>
      <c r="U3419" t="s">
        <v>27</v>
      </c>
      <c r="V3419" t="s">
        <v>85</v>
      </c>
      <c r="W3419">
        <f t="shared" ca="1" si="159"/>
        <v>1</v>
      </c>
      <c r="X3419" t="str">
        <f t="shared" si="160"/>
        <v/>
      </c>
      <c r="Y3419" t="str">
        <f t="shared" ca="1" si="161"/>
        <v/>
      </c>
    </row>
    <row r="3420" spans="1:25" x14ac:dyDescent="0.25">
      <c r="A3420">
        <v>1840</v>
      </c>
      <c r="B3420" t="s">
        <v>102</v>
      </c>
      <c r="C3420" t="s">
        <v>79</v>
      </c>
      <c r="D3420" t="s">
        <v>93</v>
      </c>
      <c r="E3420" t="s">
        <v>26</v>
      </c>
      <c r="F3420" t="s">
        <v>81</v>
      </c>
      <c r="G3420" t="s">
        <v>6390</v>
      </c>
      <c r="H3420" t="s">
        <v>35</v>
      </c>
      <c r="I3420" t="s">
        <v>2933</v>
      </c>
      <c r="J3420" s="49" t="s">
        <v>6391</v>
      </c>
      <c r="K3420" t="s">
        <v>82</v>
      </c>
      <c r="L3420" t="s">
        <v>83</v>
      </c>
      <c r="M3420" s="50">
        <v>42670</v>
      </c>
      <c r="N3420" s="50">
        <v>42670</v>
      </c>
      <c r="O3420" s="51">
        <v>0.5</v>
      </c>
      <c r="P3420" s="51">
        <v>0</v>
      </c>
      <c r="Q3420">
        <v>0</v>
      </c>
      <c r="R3420" s="49" t="s">
        <v>6391</v>
      </c>
      <c r="S3420" s="49" t="s">
        <v>86</v>
      </c>
      <c r="T3420" t="s">
        <v>84</v>
      </c>
      <c r="U3420" t="s">
        <v>27</v>
      </c>
      <c r="V3420" t="s">
        <v>85</v>
      </c>
      <c r="W3420">
        <f t="shared" ca="1" si="159"/>
        <v>1</v>
      </c>
      <c r="X3420" t="str">
        <f t="shared" si="160"/>
        <v/>
      </c>
      <c r="Y3420" t="str">
        <f t="shared" ca="1" si="161"/>
        <v/>
      </c>
    </row>
    <row r="3421" spans="1:25" x14ac:dyDescent="0.25">
      <c r="A3421">
        <v>1841</v>
      </c>
      <c r="B3421" t="s">
        <v>102</v>
      </c>
      <c r="C3421" t="s">
        <v>79</v>
      </c>
      <c r="D3421" t="s">
        <v>93</v>
      </c>
      <c r="E3421" t="s">
        <v>26</v>
      </c>
      <c r="F3421" t="s">
        <v>81</v>
      </c>
      <c r="G3421" t="s">
        <v>6392</v>
      </c>
      <c r="H3421" t="s">
        <v>35</v>
      </c>
      <c r="I3421" t="s">
        <v>2933</v>
      </c>
      <c r="J3421" s="49" t="s">
        <v>6393</v>
      </c>
      <c r="K3421" t="s">
        <v>82</v>
      </c>
      <c r="L3421" t="s">
        <v>83</v>
      </c>
      <c r="M3421" s="50">
        <v>42670</v>
      </c>
      <c r="N3421" s="50">
        <v>42670</v>
      </c>
      <c r="O3421" s="51">
        <v>0.5</v>
      </c>
      <c r="P3421" s="51">
        <v>0</v>
      </c>
      <c r="Q3421">
        <v>0</v>
      </c>
      <c r="R3421" s="49" t="s">
        <v>6393</v>
      </c>
      <c r="S3421" s="49" t="s">
        <v>86</v>
      </c>
      <c r="T3421" t="s">
        <v>84</v>
      </c>
      <c r="U3421" t="s">
        <v>27</v>
      </c>
      <c r="V3421" t="s">
        <v>85</v>
      </c>
      <c r="W3421">
        <f t="shared" ca="1" si="159"/>
        <v>1</v>
      </c>
      <c r="X3421" t="str">
        <f t="shared" si="160"/>
        <v/>
      </c>
      <c r="Y3421" t="str">
        <f t="shared" ca="1" si="161"/>
        <v/>
      </c>
    </row>
    <row r="3422" spans="1:25" x14ac:dyDescent="0.25">
      <c r="A3422">
        <v>1842</v>
      </c>
      <c r="B3422" t="s">
        <v>102</v>
      </c>
      <c r="C3422" t="s">
        <v>79</v>
      </c>
      <c r="D3422" t="s">
        <v>93</v>
      </c>
      <c r="E3422" t="s">
        <v>26</v>
      </c>
      <c r="F3422" t="s">
        <v>81</v>
      </c>
      <c r="G3422" t="s">
        <v>6394</v>
      </c>
      <c r="H3422" t="s">
        <v>35</v>
      </c>
      <c r="I3422" t="s">
        <v>2933</v>
      </c>
      <c r="J3422" s="49" t="s">
        <v>6395</v>
      </c>
      <c r="K3422" t="s">
        <v>82</v>
      </c>
      <c r="L3422" t="s">
        <v>83</v>
      </c>
      <c r="M3422" s="50">
        <v>42670</v>
      </c>
      <c r="N3422" s="50">
        <v>42670</v>
      </c>
      <c r="O3422" s="51">
        <v>0.5</v>
      </c>
      <c r="P3422" s="51">
        <v>0</v>
      </c>
      <c r="Q3422">
        <v>0</v>
      </c>
      <c r="R3422" s="49" t="s">
        <v>6395</v>
      </c>
      <c r="S3422" s="49" t="s">
        <v>86</v>
      </c>
      <c r="T3422" t="s">
        <v>84</v>
      </c>
      <c r="U3422" t="s">
        <v>27</v>
      </c>
      <c r="V3422" t="s">
        <v>85</v>
      </c>
      <c r="W3422">
        <f t="shared" ca="1" si="159"/>
        <v>1</v>
      </c>
      <c r="X3422" t="str">
        <f t="shared" si="160"/>
        <v/>
      </c>
      <c r="Y3422" t="str">
        <f t="shared" ca="1" si="161"/>
        <v/>
      </c>
    </row>
    <row r="3423" spans="1:25" x14ac:dyDescent="0.25">
      <c r="A3423">
        <v>1843</v>
      </c>
      <c r="B3423" t="s">
        <v>102</v>
      </c>
      <c r="C3423" t="s">
        <v>79</v>
      </c>
      <c r="D3423" t="s">
        <v>93</v>
      </c>
      <c r="E3423" t="s">
        <v>26</v>
      </c>
      <c r="F3423" t="s">
        <v>81</v>
      </c>
      <c r="G3423" t="s">
        <v>6396</v>
      </c>
      <c r="H3423" t="s">
        <v>35</v>
      </c>
      <c r="I3423" t="s">
        <v>2933</v>
      </c>
      <c r="J3423" s="49" t="s">
        <v>6397</v>
      </c>
      <c r="K3423" t="s">
        <v>82</v>
      </c>
      <c r="L3423" t="s">
        <v>83</v>
      </c>
      <c r="M3423" s="50">
        <v>42670</v>
      </c>
      <c r="N3423" s="50">
        <v>42670</v>
      </c>
      <c r="O3423" s="51">
        <v>0.5</v>
      </c>
      <c r="P3423" s="51">
        <v>0</v>
      </c>
      <c r="Q3423">
        <v>0</v>
      </c>
      <c r="R3423" s="49" t="s">
        <v>6397</v>
      </c>
      <c r="S3423" s="49" t="s">
        <v>86</v>
      </c>
      <c r="T3423" t="s">
        <v>84</v>
      </c>
      <c r="U3423" t="s">
        <v>27</v>
      </c>
      <c r="V3423" t="s">
        <v>85</v>
      </c>
      <c r="W3423">
        <f t="shared" ca="1" si="159"/>
        <v>1</v>
      </c>
      <c r="X3423" t="str">
        <f t="shared" si="160"/>
        <v/>
      </c>
      <c r="Y3423" t="str">
        <f t="shared" ca="1" si="161"/>
        <v/>
      </c>
    </row>
    <row r="3424" spans="1:25" x14ac:dyDescent="0.25">
      <c r="A3424">
        <v>1844</v>
      </c>
      <c r="B3424" t="s">
        <v>102</v>
      </c>
      <c r="C3424" t="s">
        <v>79</v>
      </c>
      <c r="D3424" t="s">
        <v>93</v>
      </c>
      <c r="E3424" t="s">
        <v>26</v>
      </c>
      <c r="F3424" t="s">
        <v>81</v>
      </c>
      <c r="G3424" t="s">
        <v>6398</v>
      </c>
      <c r="H3424" t="s">
        <v>35</v>
      </c>
      <c r="I3424" t="s">
        <v>2933</v>
      </c>
      <c r="J3424" s="49" t="s">
        <v>6399</v>
      </c>
      <c r="K3424" t="s">
        <v>82</v>
      </c>
      <c r="L3424" t="s">
        <v>83</v>
      </c>
      <c r="M3424" s="50">
        <v>42670</v>
      </c>
      <c r="N3424" s="50">
        <v>42670</v>
      </c>
      <c r="O3424" s="51">
        <v>0.5</v>
      </c>
      <c r="P3424" s="51">
        <v>0</v>
      </c>
      <c r="Q3424">
        <v>0</v>
      </c>
      <c r="R3424" s="49" t="s">
        <v>6399</v>
      </c>
      <c r="S3424" s="49" t="s">
        <v>86</v>
      </c>
      <c r="T3424" t="s">
        <v>84</v>
      </c>
      <c r="U3424" t="s">
        <v>27</v>
      </c>
      <c r="V3424" t="s">
        <v>85</v>
      </c>
      <c r="W3424">
        <f t="shared" ca="1" si="159"/>
        <v>1</v>
      </c>
      <c r="X3424" t="str">
        <f t="shared" si="160"/>
        <v/>
      </c>
      <c r="Y3424" t="str">
        <f t="shared" ca="1" si="161"/>
        <v/>
      </c>
    </row>
    <row r="3425" spans="1:25" x14ac:dyDescent="0.25">
      <c r="A3425">
        <v>1845</v>
      </c>
      <c r="B3425" t="s">
        <v>102</v>
      </c>
      <c r="C3425" t="s">
        <v>79</v>
      </c>
      <c r="D3425" t="s">
        <v>93</v>
      </c>
      <c r="E3425" t="s">
        <v>26</v>
      </c>
      <c r="F3425" t="s">
        <v>81</v>
      </c>
      <c r="G3425" t="s">
        <v>6400</v>
      </c>
      <c r="H3425" t="s">
        <v>35</v>
      </c>
      <c r="I3425" t="s">
        <v>2933</v>
      </c>
      <c r="J3425" s="49" t="s">
        <v>6401</v>
      </c>
      <c r="K3425" t="s">
        <v>82</v>
      </c>
      <c r="L3425" t="s">
        <v>83</v>
      </c>
      <c r="M3425" s="50">
        <v>42671</v>
      </c>
      <c r="N3425" s="50">
        <v>42671</v>
      </c>
      <c r="O3425" s="51">
        <v>0.5</v>
      </c>
      <c r="P3425" s="51">
        <v>0</v>
      </c>
      <c r="Q3425">
        <v>0</v>
      </c>
      <c r="R3425" s="49" t="s">
        <v>6401</v>
      </c>
      <c r="S3425" s="49" t="s">
        <v>86</v>
      </c>
      <c r="T3425" t="s">
        <v>84</v>
      </c>
      <c r="U3425" t="s">
        <v>27</v>
      </c>
      <c r="V3425" t="s">
        <v>85</v>
      </c>
      <c r="W3425">
        <f t="shared" ca="1" si="159"/>
        <v>1</v>
      </c>
      <c r="X3425" t="str">
        <f t="shared" si="160"/>
        <v/>
      </c>
      <c r="Y3425" t="str">
        <f t="shared" ca="1" si="161"/>
        <v/>
      </c>
    </row>
    <row r="3426" spans="1:25" x14ac:dyDescent="0.25">
      <c r="A3426">
        <v>1846</v>
      </c>
      <c r="B3426" t="s">
        <v>102</v>
      </c>
      <c r="C3426" t="s">
        <v>79</v>
      </c>
      <c r="D3426" t="s">
        <v>93</v>
      </c>
      <c r="E3426" t="s">
        <v>26</v>
      </c>
      <c r="F3426" t="s">
        <v>81</v>
      </c>
      <c r="G3426" t="s">
        <v>6402</v>
      </c>
      <c r="H3426" t="s">
        <v>35</v>
      </c>
      <c r="I3426" t="s">
        <v>2933</v>
      </c>
      <c r="J3426" s="49" t="s">
        <v>6403</v>
      </c>
      <c r="K3426" t="s">
        <v>82</v>
      </c>
      <c r="L3426" t="s">
        <v>83</v>
      </c>
      <c r="M3426" s="50">
        <v>42671</v>
      </c>
      <c r="N3426" s="50">
        <v>42671</v>
      </c>
      <c r="O3426" s="51">
        <v>0.5</v>
      </c>
      <c r="P3426" s="51">
        <v>0</v>
      </c>
      <c r="Q3426">
        <v>0</v>
      </c>
      <c r="R3426" s="49" t="s">
        <v>6403</v>
      </c>
      <c r="S3426" s="49" t="s">
        <v>86</v>
      </c>
      <c r="T3426" t="s">
        <v>84</v>
      </c>
      <c r="U3426" t="s">
        <v>27</v>
      </c>
      <c r="V3426" t="s">
        <v>85</v>
      </c>
      <c r="W3426">
        <f t="shared" ca="1" si="159"/>
        <v>1</v>
      </c>
      <c r="X3426" t="str">
        <f t="shared" si="160"/>
        <v/>
      </c>
      <c r="Y3426" t="str">
        <f t="shared" ca="1" si="161"/>
        <v/>
      </c>
    </row>
    <row r="3427" spans="1:25" x14ac:dyDescent="0.25">
      <c r="A3427">
        <v>1847</v>
      </c>
      <c r="B3427" t="s">
        <v>102</v>
      </c>
      <c r="C3427" t="s">
        <v>79</v>
      </c>
      <c r="D3427" t="s">
        <v>93</v>
      </c>
      <c r="E3427" t="s">
        <v>26</v>
      </c>
      <c r="F3427" t="s">
        <v>81</v>
      </c>
      <c r="G3427" t="s">
        <v>6404</v>
      </c>
      <c r="H3427" t="s">
        <v>35</v>
      </c>
      <c r="I3427" t="s">
        <v>2933</v>
      </c>
      <c r="J3427" s="49" t="s">
        <v>6405</v>
      </c>
      <c r="K3427" t="s">
        <v>82</v>
      </c>
      <c r="L3427" t="s">
        <v>83</v>
      </c>
      <c r="M3427" s="50">
        <v>42671</v>
      </c>
      <c r="N3427" s="50">
        <v>42671</v>
      </c>
      <c r="O3427" s="51">
        <v>0.5</v>
      </c>
      <c r="P3427" s="51">
        <v>0</v>
      </c>
      <c r="Q3427">
        <v>0</v>
      </c>
      <c r="R3427" s="49" t="s">
        <v>6405</v>
      </c>
      <c r="S3427" s="49" t="s">
        <v>86</v>
      </c>
      <c r="T3427" t="s">
        <v>84</v>
      </c>
      <c r="U3427" t="s">
        <v>27</v>
      </c>
      <c r="V3427" t="s">
        <v>85</v>
      </c>
      <c r="W3427">
        <f t="shared" ca="1" si="159"/>
        <v>1</v>
      </c>
      <c r="X3427" t="str">
        <f t="shared" si="160"/>
        <v/>
      </c>
      <c r="Y3427" t="str">
        <f t="shared" ca="1" si="161"/>
        <v/>
      </c>
    </row>
    <row r="3428" spans="1:25" x14ac:dyDescent="0.25">
      <c r="A3428">
        <v>1848</v>
      </c>
      <c r="B3428" t="s">
        <v>102</v>
      </c>
      <c r="C3428" t="s">
        <v>79</v>
      </c>
      <c r="D3428" t="s">
        <v>93</v>
      </c>
      <c r="E3428" t="s">
        <v>26</v>
      </c>
      <c r="F3428" t="s">
        <v>81</v>
      </c>
      <c r="G3428" t="s">
        <v>6406</v>
      </c>
      <c r="H3428" t="s">
        <v>35</v>
      </c>
      <c r="I3428" t="s">
        <v>2933</v>
      </c>
      <c r="J3428" s="49" t="s">
        <v>6407</v>
      </c>
      <c r="K3428" t="s">
        <v>82</v>
      </c>
      <c r="L3428" t="s">
        <v>83</v>
      </c>
      <c r="M3428" s="50">
        <v>42671</v>
      </c>
      <c r="N3428" s="50">
        <v>42671</v>
      </c>
      <c r="O3428" s="51">
        <v>0.5</v>
      </c>
      <c r="P3428" s="51">
        <v>0</v>
      </c>
      <c r="Q3428">
        <v>0</v>
      </c>
      <c r="R3428" s="49" t="s">
        <v>6407</v>
      </c>
      <c r="S3428" s="49" t="s">
        <v>86</v>
      </c>
      <c r="T3428" t="s">
        <v>84</v>
      </c>
      <c r="U3428" t="s">
        <v>27</v>
      </c>
      <c r="V3428" t="s">
        <v>85</v>
      </c>
      <c r="W3428">
        <f t="shared" ca="1" si="159"/>
        <v>1</v>
      </c>
      <c r="X3428" t="str">
        <f t="shared" si="160"/>
        <v/>
      </c>
      <c r="Y3428" t="str">
        <f t="shared" ca="1" si="161"/>
        <v/>
      </c>
    </row>
    <row r="3429" spans="1:25" x14ac:dyDescent="0.25">
      <c r="A3429">
        <v>1849</v>
      </c>
      <c r="B3429" t="s">
        <v>102</v>
      </c>
      <c r="C3429" t="s">
        <v>79</v>
      </c>
      <c r="D3429" t="s">
        <v>93</v>
      </c>
      <c r="E3429" t="s">
        <v>26</v>
      </c>
      <c r="F3429" t="s">
        <v>81</v>
      </c>
      <c r="G3429" t="s">
        <v>6408</v>
      </c>
      <c r="H3429" t="s">
        <v>35</v>
      </c>
      <c r="I3429" t="s">
        <v>2933</v>
      </c>
      <c r="J3429" s="49" t="s">
        <v>6409</v>
      </c>
      <c r="K3429" t="s">
        <v>82</v>
      </c>
      <c r="L3429" t="s">
        <v>83</v>
      </c>
      <c r="M3429" s="50">
        <v>42671</v>
      </c>
      <c r="N3429" s="50">
        <v>42671</v>
      </c>
      <c r="O3429" s="51">
        <v>0.5</v>
      </c>
      <c r="P3429" s="51">
        <v>0</v>
      </c>
      <c r="Q3429">
        <v>0</v>
      </c>
      <c r="R3429" s="49" t="s">
        <v>6409</v>
      </c>
      <c r="S3429" s="49" t="s">
        <v>86</v>
      </c>
      <c r="T3429" t="s">
        <v>84</v>
      </c>
      <c r="U3429" t="s">
        <v>27</v>
      </c>
      <c r="V3429" t="s">
        <v>85</v>
      </c>
      <c r="W3429">
        <f t="shared" ca="1" si="159"/>
        <v>1</v>
      </c>
      <c r="X3429" t="str">
        <f t="shared" si="160"/>
        <v/>
      </c>
      <c r="Y3429" t="str">
        <f t="shared" ca="1" si="161"/>
        <v/>
      </c>
    </row>
    <row r="3430" spans="1:25" x14ac:dyDescent="0.25">
      <c r="A3430">
        <v>1850</v>
      </c>
      <c r="B3430" t="s">
        <v>102</v>
      </c>
      <c r="C3430" t="s">
        <v>79</v>
      </c>
      <c r="D3430" t="s">
        <v>93</v>
      </c>
      <c r="E3430" t="s">
        <v>26</v>
      </c>
      <c r="F3430" t="s">
        <v>81</v>
      </c>
      <c r="G3430" t="s">
        <v>6410</v>
      </c>
      <c r="H3430" t="s">
        <v>35</v>
      </c>
      <c r="I3430" t="s">
        <v>2933</v>
      </c>
      <c r="J3430" s="49" t="s">
        <v>6411</v>
      </c>
      <c r="K3430" t="s">
        <v>82</v>
      </c>
      <c r="L3430" t="s">
        <v>83</v>
      </c>
      <c r="M3430" s="50">
        <v>42671</v>
      </c>
      <c r="N3430" s="50">
        <v>42671</v>
      </c>
      <c r="O3430" s="51">
        <v>0.5</v>
      </c>
      <c r="P3430" s="51">
        <v>0</v>
      </c>
      <c r="Q3430">
        <v>0</v>
      </c>
      <c r="R3430" s="49" t="s">
        <v>6411</v>
      </c>
      <c r="S3430" s="49" t="s">
        <v>86</v>
      </c>
      <c r="T3430" t="s">
        <v>84</v>
      </c>
      <c r="U3430" t="s">
        <v>27</v>
      </c>
      <c r="V3430" t="s">
        <v>85</v>
      </c>
      <c r="W3430">
        <f t="shared" ca="1" si="159"/>
        <v>1</v>
      </c>
      <c r="X3430" t="str">
        <f t="shared" si="160"/>
        <v/>
      </c>
      <c r="Y3430" t="str">
        <f t="shared" ca="1" si="161"/>
        <v/>
      </c>
    </row>
    <row r="3431" spans="1:25" x14ac:dyDescent="0.25">
      <c r="A3431">
        <v>1851</v>
      </c>
      <c r="B3431" t="s">
        <v>102</v>
      </c>
      <c r="C3431" t="s">
        <v>79</v>
      </c>
      <c r="D3431" t="s">
        <v>93</v>
      </c>
      <c r="E3431" t="s">
        <v>26</v>
      </c>
      <c r="F3431" t="s">
        <v>81</v>
      </c>
      <c r="G3431" t="s">
        <v>6412</v>
      </c>
      <c r="H3431" t="s">
        <v>35</v>
      </c>
      <c r="I3431" t="s">
        <v>2933</v>
      </c>
      <c r="J3431" s="49" t="s">
        <v>6413</v>
      </c>
      <c r="K3431" t="s">
        <v>82</v>
      </c>
      <c r="L3431" t="s">
        <v>83</v>
      </c>
      <c r="M3431" s="50">
        <v>42671</v>
      </c>
      <c r="N3431" s="50">
        <v>42671</v>
      </c>
      <c r="O3431" s="51">
        <v>0.5</v>
      </c>
      <c r="P3431" s="51">
        <v>0</v>
      </c>
      <c r="Q3431">
        <v>0</v>
      </c>
      <c r="R3431" s="49" t="s">
        <v>6413</v>
      </c>
      <c r="S3431" s="49" t="s">
        <v>86</v>
      </c>
      <c r="T3431" t="s">
        <v>84</v>
      </c>
      <c r="U3431" t="s">
        <v>27</v>
      </c>
      <c r="V3431" t="s">
        <v>85</v>
      </c>
      <c r="W3431">
        <f t="shared" ca="1" si="159"/>
        <v>1</v>
      </c>
      <c r="X3431" t="str">
        <f t="shared" si="160"/>
        <v/>
      </c>
      <c r="Y3431" t="str">
        <f t="shared" ca="1" si="161"/>
        <v/>
      </c>
    </row>
    <row r="3432" spans="1:25" x14ac:dyDescent="0.25">
      <c r="A3432">
        <v>1852</v>
      </c>
      <c r="B3432" t="s">
        <v>102</v>
      </c>
      <c r="C3432" t="s">
        <v>79</v>
      </c>
      <c r="D3432" t="s">
        <v>93</v>
      </c>
      <c r="E3432" t="s">
        <v>26</v>
      </c>
      <c r="F3432" t="s">
        <v>81</v>
      </c>
      <c r="G3432" t="s">
        <v>6414</v>
      </c>
      <c r="H3432" t="s">
        <v>35</v>
      </c>
      <c r="I3432" t="s">
        <v>2933</v>
      </c>
      <c r="J3432" s="49" t="s">
        <v>6415</v>
      </c>
      <c r="K3432" t="s">
        <v>82</v>
      </c>
      <c r="L3432" t="s">
        <v>83</v>
      </c>
      <c r="M3432" s="50">
        <v>42671</v>
      </c>
      <c r="N3432" s="50">
        <v>42671</v>
      </c>
      <c r="O3432" s="51">
        <v>0.5</v>
      </c>
      <c r="P3432" s="51">
        <v>0</v>
      </c>
      <c r="Q3432">
        <v>0</v>
      </c>
      <c r="R3432" s="49" t="s">
        <v>6415</v>
      </c>
      <c r="S3432" s="49" t="s">
        <v>86</v>
      </c>
      <c r="T3432" t="s">
        <v>84</v>
      </c>
      <c r="U3432" t="s">
        <v>27</v>
      </c>
      <c r="V3432" t="s">
        <v>85</v>
      </c>
      <c r="W3432">
        <f t="shared" ca="1" si="159"/>
        <v>1</v>
      </c>
      <c r="X3432" t="str">
        <f t="shared" si="160"/>
        <v/>
      </c>
      <c r="Y3432" t="str">
        <f t="shared" ca="1" si="161"/>
        <v/>
      </c>
    </row>
    <row r="3433" spans="1:25" x14ac:dyDescent="0.25">
      <c r="A3433">
        <v>1853</v>
      </c>
      <c r="B3433" t="s">
        <v>102</v>
      </c>
      <c r="C3433" t="s">
        <v>79</v>
      </c>
      <c r="D3433" t="s">
        <v>93</v>
      </c>
      <c r="E3433" t="s">
        <v>26</v>
      </c>
      <c r="F3433" t="s">
        <v>81</v>
      </c>
      <c r="G3433" t="s">
        <v>6416</v>
      </c>
      <c r="H3433" t="s">
        <v>35</v>
      </c>
      <c r="I3433" t="s">
        <v>2933</v>
      </c>
      <c r="J3433" s="49" t="s">
        <v>6417</v>
      </c>
      <c r="K3433" t="s">
        <v>82</v>
      </c>
      <c r="L3433" t="s">
        <v>83</v>
      </c>
      <c r="M3433" s="50">
        <v>42671</v>
      </c>
      <c r="N3433" s="50">
        <v>42671</v>
      </c>
      <c r="O3433" s="51">
        <v>0.5</v>
      </c>
      <c r="P3433" s="51">
        <v>0</v>
      </c>
      <c r="Q3433">
        <v>0</v>
      </c>
      <c r="R3433" s="49" t="s">
        <v>6417</v>
      </c>
      <c r="S3433" s="49" t="s">
        <v>86</v>
      </c>
      <c r="T3433" t="s">
        <v>84</v>
      </c>
      <c r="U3433" t="s">
        <v>27</v>
      </c>
      <c r="V3433" t="s">
        <v>85</v>
      </c>
      <c r="W3433">
        <f t="shared" ca="1" si="159"/>
        <v>1</v>
      </c>
      <c r="X3433" t="str">
        <f t="shared" si="160"/>
        <v/>
      </c>
      <c r="Y3433" t="str">
        <f t="shared" ca="1" si="161"/>
        <v/>
      </c>
    </row>
    <row r="3434" spans="1:25" x14ac:dyDescent="0.25">
      <c r="A3434">
        <v>1854</v>
      </c>
      <c r="B3434" t="s">
        <v>102</v>
      </c>
      <c r="C3434" t="s">
        <v>79</v>
      </c>
      <c r="D3434" t="s">
        <v>93</v>
      </c>
      <c r="E3434" t="s">
        <v>26</v>
      </c>
      <c r="F3434" t="s">
        <v>81</v>
      </c>
      <c r="G3434" t="s">
        <v>6418</v>
      </c>
      <c r="H3434" t="s">
        <v>35</v>
      </c>
      <c r="I3434" t="s">
        <v>2933</v>
      </c>
      <c r="J3434" s="49" t="s">
        <v>6419</v>
      </c>
      <c r="K3434" t="s">
        <v>82</v>
      </c>
      <c r="L3434" t="s">
        <v>83</v>
      </c>
      <c r="M3434" s="50">
        <v>42671</v>
      </c>
      <c r="N3434" s="50">
        <v>42671</v>
      </c>
      <c r="O3434" s="51">
        <v>0.5</v>
      </c>
      <c r="P3434" s="51">
        <v>0</v>
      </c>
      <c r="Q3434">
        <v>0</v>
      </c>
      <c r="R3434" s="49" t="s">
        <v>6419</v>
      </c>
      <c r="S3434" s="49" t="s">
        <v>86</v>
      </c>
      <c r="T3434" t="s">
        <v>84</v>
      </c>
      <c r="U3434" t="s">
        <v>27</v>
      </c>
      <c r="V3434" t="s">
        <v>85</v>
      </c>
      <c r="W3434">
        <f t="shared" ca="1" si="159"/>
        <v>1</v>
      </c>
      <c r="X3434" t="str">
        <f t="shared" si="160"/>
        <v/>
      </c>
      <c r="Y3434" t="str">
        <f t="shared" ca="1" si="161"/>
        <v/>
      </c>
    </row>
    <row r="3435" spans="1:25" x14ac:dyDescent="0.25">
      <c r="A3435">
        <v>1855</v>
      </c>
      <c r="B3435" t="s">
        <v>102</v>
      </c>
      <c r="C3435" t="s">
        <v>79</v>
      </c>
      <c r="D3435" t="s">
        <v>93</v>
      </c>
      <c r="E3435" t="s">
        <v>26</v>
      </c>
      <c r="F3435" t="s">
        <v>81</v>
      </c>
      <c r="G3435" t="s">
        <v>6420</v>
      </c>
      <c r="H3435" t="s">
        <v>35</v>
      </c>
      <c r="I3435" t="s">
        <v>2933</v>
      </c>
      <c r="J3435" s="49" t="s">
        <v>6421</v>
      </c>
      <c r="K3435" t="s">
        <v>82</v>
      </c>
      <c r="L3435" t="s">
        <v>83</v>
      </c>
      <c r="M3435" s="50">
        <v>42671</v>
      </c>
      <c r="N3435" s="50">
        <v>42671</v>
      </c>
      <c r="O3435" s="51">
        <v>0.5</v>
      </c>
      <c r="P3435" s="51">
        <v>0</v>
      </c>
      <c r="Q3435">
        <v>0</v>
      </c>
      <c r="R3435" s="49" t="s">
        <v>6421</v>
      </c>
      <c r="S3435" s="49" t="s">
        <v>86</v>
      </c>
      <c r="T3435" t="s">
        <v>84</v>
      </c>
      <c r="U3435" t="s">
        <v>27</v>
      </c>
      <c r="V3435" t="s">
        <v>85</v>
      </c>
      <c r="W3435">
        <f t="shared" ca="1" si="159"/>
        <v>1</v>
      </c>
      <c r="X3435" t="str">
        <f t="shared" si="160"/>
        <v/>
      </c>
      <c r="Y3435" t="str">
        <f t="shared" ca="1" si="161"/>
        <v/>
      </c>
    </row>
    <row r="3436" spans="1:25" x14ac:dyDescent="0.25">
      <c r="A3436">
        <v>1856</v>
      </c>
      <c r="B3436" t="s">
        <v>102</v>
      </c>
      <c r="C3436" t="s">
        <v>79</v>
      </c>
      <c r="D3436" t="s">
        <v>93</v>
      </c>
      <c r="E3436" t="s">
        <v>26</v>
      </c>
      <c r="F3436" t="s">
        <v>81</v>
      </c>
      <c r="G3436" t="s">
        <v>6422</v>
      </c>
      <c r="H3436" t="s">
        <v>35</v>
      </c>
      <c r="I3436" t="s">
        <v>2933</v>
      </c>
      <c r="J3436" s="49" t="s">
        <v>6423</v>
      </c>
      <c r="K3436" t="s">
        <v>82</v>
      </c>
      <c r="L3436" t="s">
        <v>83</v>
      </c>
      <c r="M3436" s="50">
        <v>42671</v>
      </c>
      <c r="N3436" s="50">
        <v>42671</v>
      </c>
      <c r="O3436" s="51">
        <v>0.5</v>
      </c>
      <c r="P3436" s="51">
        <v>0</v>
      </c>
      <c r="Q3436">
        <v>0</v>
      </c>
      <c r="R3436" s="49" t="s">
        <v>6423</v>
      </c>
      <c r="S3436" s="49" t="s">
        <v>86</v>
      </c>
      <c r="T3436" t="s">
        <v>84</v>
      </c>
      <c r="U3436" t="s">
        <v>27</v>
      </c>
      <c r="V3436" t="s">
        <v>85</v>
      </c>
      <c r="W3436">
        <f t="shared" ca="1" si="159"/>
        <v>1</v>
      </c>
      <c r="X3436" t="str">
        <f t="shared" si="160"/>
        <v/>
      </c>
      <c r="Y3436" t="str">
        <f t="shared" ca="1" si="161"/>
        <v/>
      </c>
    </row>
    <row r="3437" spans="1:25" x14ac:dyDescent="0.25">
      <c r="A3437">
        <v>1857</v>
      </c>
      <c r="B3437" t="s">
        <v>102</v>
      </c>
      <c r="C3437" t="s">
        <v>79</v>
      </c>
      <c r="D3437" t="s">
        <v>93</v>
      </c>
      <c r="E3437" t="s">
        <v>26</v>
      </c>
      <c r="F3437" t="s">
        <v>81</v>
      </c>
      <c r="G3437" t="s">
        <v>6424</v>
      </c>
      <c r="H3437" t="s">
        <v>35</v>
      </c>
      <c r="I3437" t="s">
        <v>2933</v>
      </c>
      <c r="J3437" s="49" t="s">
        <v>6425</v>
      </c>
      <c r="K3437" t="s">
        <v>82</v>
      </c>
      <c r="L3437" t="s">
        <v>83</v>
      </c>
      <c r="M3437" s="50">
        <v>42671</v>
      </c>
      <c r="N3437" s="50">
        <v>42671</v>
      </c>
      <c r="O3437" s="51">
        <v>0.5</v>
      </c>
      <c r="P3437" s="51">
        <v>0</v>
      </c>
      <c r="Q3437">
        <v>0</v>
      </c>
      <c r="R3437" s="49" t="s">
        <v>6425</v>
      </c>
      <c r="S3437" s="49" t="s">
        <v>86</v>
      </c>
      <c r="T3437" t="s">
        <v>84</v>
      </c>
      <c r="U3437" t="s">
        <v>27</v>
      </c>
      <c r="V3437" t="s">
        <v>85</v>
      </c>
      <c r="W3437">
        <f t="shared" ca="1" si="159"/>
        <v>1</v>
      </c>
      <c r="X3437" t="str">
        <f t="shared" si="160"/>
        <v/>
      </c>
      <c r="Y3437" t="str">
        <f t="shared" ca="1" si="161"/>
        <v/>
      </c>
    </row>
    <row r="3438" spans="1:25" x14ac:dyDescent="0.25">
      <c r="A3438">
        <v>1858</v>
      </c>
      <c r="B3438" t="s">
        <v>102</v>
      </c>
      <c r="C3438" t="s">
        <v>79</v>
      </c>
      <c r="D3438" t="s">
        <v>93</v>
      </c>
      <c r="E3438" t="s">
        <v>26</v>
      </c>
      <c r="F3438" t="s">
        <v>81</v>
      </c>
      <c r="G3438" t="s">
        <v>6426</v>
      </c>
      <c r="H3438" t="s">
        <v>35</v>
      </c>
      <c r="I3438" t="s">
        <v>2933</v>
      </c>
      <c r="J3438" s="49" t="s">
        <v>6427</v>
      </c>
      <c r="K3438" t="s">
        <v>82</v>
      </c>
      <c r="L3438" t="s">
        <v>83</v>
      </c>
      <c r="M3438" s="50">
        <v>42671</v>
      </c>
      <c r="N3438" s="50">
        <v>42671</v>
      </c>
      <c r="O3438" s="51">
        <v>0.5</v>
      </c>
      <c r="P3438" s="51">
        <v>0</v>
      </c>
      <c r="Q3438">
        <v>0</v>
      </c>
      <c r="R3438" s="49" t="s">
        <v>6427</v>
      </c>
      <c r="S3438" s="49" t="s">
        <v>86</v>
      </c>
      <c r="T3438" t="s">
        <v>84</v>
      </c>
      <c r="U3438" t="s">
        <v>27</v>
      </c>
      <c r="V3438" t="s">
        <v>85</v>
      </c>
      <c r="W3438">
        <f t="shared" ca="1" si="159"/>
        <v>1</v>
      </c>
      <c r="X3438" t="str">
        <f t="shared" si="160"/>
        <v/>
      </c>
      <c r="Y3438" t="str">
        <f t="shared" ca="1" si="161"/>
        <v/>
      </c>
    </row>
    <row r="3439" spans="1:25" x14ac:dyDescent="0.25">
      <c r="A3439">
        <v>1859</v>
      </c>
      <c r="B3439" t="s">
        <v>102</v>
      </c>
      <c r="C3439" t="s">
        <v>79</v>
      </c>
      <c r="D3439" t="s">
        <v>93</v>
      </c>
      <c r="E3439" t="s">
        <v>26</v>
      </c>
      <c r="F3439" t="s">
        <v>81</v>
      </c>
      <c r="G3439" t="s">
        <v>6428</v>
      </c>
      <c r="H3439" t="s">
        <v>35</v>
      </c>
      <c r="I3439" t="s">
        <v>2933</v>
      </c>
      <c r="J3439" s="49" t="s">
        <v>6429</v>
      </c>
      <c r="K3439" t="s">
        <v>82</v>
      </c>
      <c r="L3439" t="s">
        <v>83</v>
      </c>
      <c r="M3439" s="50">
        <v>42671</v>
      </c>
      <c r="N3439" s="50">
        <v>42671</v>
      </c>
      <c r="O3439" s="51">
        <v>0.5</v>
      </c>
      <c r="P3439" s="51">
        <v>0</v>
      </c>
      <c r="Q3439">
        <v>0</v>
      </c>
      <c r="R3439" s="49" t="s">
        <v>6429</v>
      </c>
      <c r="S3439" s="49" t="s">
        <v>86</v>
      </c>
      <c r="T3439" t="s">
        <v>84</v>
      </c>
      <c r="U3439" t="s">
        <v>27</v>
      </c>
      <c r="V3439" t="s">
        <v>85</v>
      </c>
      <c r="W3439">
        <f t="shared" ca="1" si="159"/>
        <v>1</v>
      </c>
      <c r="X3439" t="str">
        <f t="shared" si="160"/>
        <v/>
      </c>
      <c r="Y3439" t="str">
        <f t="shared" ca="1" si="161"/>
        <v/>
      </c>
    </row>
    <row r="3440" spans="1:25" x14ac:dyDescent="0.25">
      <c r="A3440">
        <v>1860</v>
      </c>
      <c r="B3440" t="s">
        <v>102</v>
      </c>
      <c r="C3440" t="s">
        <v>79</v>
      </c>
      <c r="D3440" t="s">
        <v>93</v>
      </c>
      <c r="E3440" t="s">
        <v>26</v>
      </c>
      <c r="F3440" t="s">
        <v>81</v>
      </c>
      <c r="G3440" t="s">
        <v>6430</v>
      </c>
      <c r="H3440" t="s">
        <v>35</v>
      </c>
      <c r="I3440" t="s">
        <v>2933</v>
      </c>
      <c r="J3440" s="49" t="s">
        <v>6431</v>
      </c>
      <c r="K3440" t="s">
        <v>82</v>
      </c>
      <c r="L3440" t="s">
        <v>83</v>
      </c>
      <c r="M3440" s="50">
        <v>42671</v>
      </c>
      <c r="N3440" s="50">
        <v>42671</v>
      </c>
      <c r="O3440" s="51">
        <v>0.5</v>
      </c>
      <c r="P3440" s="51">
        <v>0</v>
      </c>
      <c r="Q3440">
        <v>0</v>
      </c>
      <c r="R3440" s="49" t="s">
        <v>6431</v>
      </c>
      <c r="S3440" s="49" t="s">
        <v>86</v>
      </c>
      <c r="T3440" t="s">
        <v>84</v>
      </c>
      <c r="U3440" t="s">
        <v>27</v>
      </c>
      <c r="V3440" t="s">
        <v>85</v>
      </c>
      <c r="W3440">
        <f t="shared" ca="1" si="159"/>
        <v>1</v>
      </c>
      <c r="X3440" t="str">
        <f t="shared" si="160"/>
        <v/>
      </c>
      <c r="Y3440" t="str">
        <f t="shared" ca="1" si="161"/>
        <v/>
      </c>
    </row>
    <row r="3441" spans="1:25" x14ac:dyDescent="0.25">
      <c r="A3441">
        <v>1861</v>
      </c>
      <c r="B3441" t="s">
        <v>102</v>
      </c>
      <c r="C3441" t="s">
        <v>79</v>
      </c>
      <c r="D3441" t="s">
        <v>93</v>
      </c>
      <c r="E3441" t="s">
        <v>26</v>
      </c>
      <c r="F3441" t="s">
        <v>81</v>
      </c>
      <c r="G3441" t="s">
        <v>6432</v>
      </c>
      <c r="H3441" t="s">
        <v>35</v>
      </c>
      <c r="I3441" t="s">
        <v>2933</v>
      </c>
      <c r="J3441" s="49" t="s">
        <v>6433</v>
      </c>
      <c r="K3441" t="s">
        <v>82</v>
      </c>
      <c r="L3441" t="s">
        <v>83</v>
      </c>
      <c r="M3441" s="50">
        <v>42671</v>
      </c>
      <c r="N3441" s="50">
        <v>42671</v>
      </c>
      <c r="O3441" s="51">
        <v>0.5</v>
      </c>
      <c r="P3441" s="51">
        <v>0</v>
      </c>
      <c r="Q3441">
        <v>0</v>
      </c>
      <c r="R3441" s="49" t="s">
        <v>6433</v>
      </c>
      <c r="S3441" s="49" t="s">
        <v>86</v>
      </c>
      <c r="T3441" t="s">
        <v>84</v>
      </c>
      <c r="U3441" t="s">
        <v>27</v>
      </c>
      <c r="V3441" t="s">
        <v>85</v>
      </c>
      <c r="W3441">
        <f t="shared" ca="1" si="159"/>
        <v>1</v>
      </c>
      <c r="X3441" t="str">
        <f t="shared" si="160"/>
        <v/>
      </c>
      <c r="Y3441" t="str">
        <f t="shared" ca="1" si="161"/>
        <v/>
      </c>
    </row>
    <row r="3442" spans="1:25" x14ac:dyDescent="0.25">
      <c r="A3442">
        <v>1862</v>
      </c>
      <c r="B3442" t="s">
        <v>102</v>
      </c>
      <c r="C3442" t="s">
        <v>79</v>
      </c>
      <c r="D3442" t="s">
        <v>93</v>
      </c>
      <c r="E3442" t="s">
        <v>26</v>
      </c>
      <c r="F3442" t="s">
        <v>81</v>
      </c>
      <c r="G3442" t="s">
        <v>6434</v>
      </c>
      <c r="H3442" t="s">
        <v>35</v>
      </c>
      <c r="I3442" t="s">
        <v>2933</v>
      </c>
      <c r="J3442" s="49" t="s">
        <v>6435</v>
      </c>
      <c r="K3442" t="s">
        <v>82</v>
      </c>
      <c r="L3442" t="s">
        <v>83</v>
      </c>
      <c r="M3442" s="50">
        <v>42671</v>
      </c>
      <c r="N3442" s="50">
        <v>42671</v>
      </c>
      <c r="O3442" s="51">
        <v>0.5</v>
      </c>
      <c r="P3442" s="51">
        <v>0</v>
      </c>
      <c r="Q3442">
        <v>0</v>
      </c>
      <c r="R3442" s="49" t="s">
        <v>6435</v>
      </c>
      <c r="S3442" s="49" t="s">
        <v>86</v>
      </c>
      <c r="T3442" t="s">
        <v>84</v>
      </c>
      <c r="U3442" t="s">
        <v>27</v>
      </c>
      <c r="V3442" t="s">
        <v>85</v>
      </c>
      <c r="W3442">
        <f t="shared" ca="1" si="159"/>
        <v>1</v>
      </c>
      <c r="X3442" t="str">
        <f t="shared" si="160"/>
        <v/>
      </c>
      <c r="Y3442" t="str">
        <f t="shared" ca="1" si="161"/>
        <v/>
      </c>
    </row>
    <row r="3443" spans="1:25" x14ac:dyDescent="0.25">
      <c r="A3443">
        <v>1863</v>
      </c>
      <c r="B3443" t="s">
        <v>102</v>
      </c>
      <c r="C3443" t="s">
        <v>79</v>
      </c>
      <c r="D3443" t="s">
        <v>93</v>
      </c>
      <c r="E3443" t="s">
        <v>26</v>
      </c>
      <c r="F3443" t="s">
        <v>81</v>
      </c>
      <c r="G3443" t="s">
        <v>6436</v>
      </c>
      <c r="H3443" t="s">
        <v>35</v>
      </c>
      <c r="I3443" t="s">
        <v>2933</v>
      </c>
      <c r="J3443" s="49" t="s">
        <v>6437</v>
      </c>
      <c r="K3443" t="s">
        <v>82</v>
      </c>
      <c r="L3443" t="s">
        <v>83</v>
      </c>
      <c r="M3443" s="50">
        <v>42671</v>
      </c>
      <c r="N3443" s="50">
        <v>42671</v>
      </c>
      <c r="O3443" s="51">
        <v>0.5</v>
      </c>
      <c r="P3443" s="51">
        <v>0</v>
      </c>
      <c r="Q3443">
        <v>0</v>
      </c>
      <c r="R3443" s="49" t="s">
        <v>6437</v>
      </c>
      <c r="S3443" s="49" t="s">
        <v>86</v>
      </c>
      <c r="T3443" t="s">
        <v>84</v>
      </c>
      <c r="U3443" t="s">
        <v>27</v>
      </c>
      <c r="V3443" t="s">
        <v>85</v>
      </c>
      <c r="W3443">
        <f t="shared" ca="1" si="159"/>
        <v>1</v>
      </c>
      <c r="X3443" t="str">
        <f t="shared" si="160"/>
        <v/>
      </c>
      <c r="Y3443" t="str">
        <f t="shared" ca="1" si="161"/>
        <v/>
      </c>
    </row>
    <row r="3444" spans="1:25" x14ac:dyDescent="0.25">
      <c r="A3444">
        <v>1864</v>
      </c>
      <c r="B3444" t="s">
        <v>102</v>
      </c>
      <c r="C3444" t="s">
        <v>79</v>
      </c>
      <c r="D3444" t="s">
        <v>93</v>
      </c>
      <c r="E3444" t="s">
        <v>26</v>
      </c>
      <c r="F3444" t="s">
        <v>81</v>
      </c>
      <c r="G3444" t="s">
        <v>6438</v>
      </c>
      <c r="H3444" t="s">
        <v>35</v>
      </c>
      <c r="I3444" t="s">
        <v>2933</v>
      </c>
      <c r="J3444" s="49" t="s">
        <v>6439</v>
      </c>
      <c r="K3444" t="s">
        <v>82</v>
      </c>
      <c r="L3444" t="s">
        <v>83</v>
      </c>
      <c r="M3444" s="50">
        <v>42671</v>
      </c>
      <c r="N3444" s="50">
        <v>42671</v>
      </c>
      <c r="O3444" s="51">
        <v>0.5</v>
      </c>
      <c r="P3444" s="51">
        <v>0</v>
      </c>
      <c r="Q3444">
        <v>0</v>
      </c>
      <c r="R3444" s="49" t="s">
        <v>6439</v>
      </c>
      <c r="S3444" s="49" t="s">
        <v>86</v>
      </c>
      <c r="T3444" t="s">
        <v>84</v>
      </c>
      <c r="U3444" t="s">
        <v>27</v>
      </c>
      <c r="V3444" t="s">
        <v>85</v>
      </c>
      <c r="W3444">
        <f t="shared" ca="1" si="159"/>
        <v>1</v>
      </c>
      <c r="X3444" t="str">
        <f t="shared" si="160"/>
        <v/>
      </c>
      <c r="Y3444" t="str">
        <f t="shared" ca="1" si="161"/>
        <v/>
      </c>
    </row>
    <row r="3445" spans="1:25" x14ac:dyDescent="0.25">
      <c r="A3445">
        <v>1865</v>
      </c>
      <c r="B3445" t="s">
        <v>102</v>
      </c>
      <c r="C3445" t="s">
        <v>79</v>
      </c>
      <c r="D3445" t="s">
        <v>93</v>
      </c>
      <c r="E3445" t="s">
        <v>26</v>
      </c>
      <c r="F3445" t="s">
        <v>81</v>
      </c>
      <c r="G3445" t="s">
        <v>6440</v>
      </c>
      <c r="H3445" t="s">
        <v>35</v>
      </c>
      <c r="I3445" t="s">
        <v>2933</v>
      </c>
      <c r="J3445" s="49" t="s">
        <v>6441</v>
      </c>
      <c r="K3445" t="s">
        <v>82</v>
      </c>
      <c r="L3445" t="s">
        <v>83</v>
      </c>
      <c r="M3445" s="50">
        <v>42671</v>
      </c>
      <c r="N3445" s="50">
        <v>42671</v>
      </c>
      <c r="O3445" s="51">
        <v>0.5</v>
      </c>
      <c r="P3445" s="51">
        <v>0</v>
      </c>
      <c r="Q3445">
        <v>0</v>
      </c>
      <c r="R3445" s="49" t="s">
        <v>6441</v>
      </c>
      <c r="S3445" s="49" t="s">
        <v>86</v>
      </c>
      <c r="T3445" t="s">
        <v>84</v>
      </c>
      <c r="U3445" t="s">
        <v>27</v>
      </c>
      <c r="V3445" t="s">
        <v>85</v>
      </c>
      <c r="W3445">
        <f t="shared" ca="1" si="159"/>
        <v>1</v>
      </c>
      <c r="X3445" t="str">
        <f t="shared" si="160"/>
        <v/>
      </c>
      <c r="Y3445" t="str">
        <f t="shared" ca="1" si="161"/>
        <v/>
      </c>
    </row>
    <row r="3446" spans="1:25" x14ac:dyDescent="0.25">
      <c r="A3446">
        <v>1866</v>
      </c>
      <c r="B3446" t="s">
        <v>102</v>
      </c>
      <c r="C3446" t="s">
        <v>79</v>
      </c>
      <c r="D3446" t="s">
        <v>93</v>
      </c>
      <c r="E3446" t="s">
        <v>26</v>
      </c>
      <c r="F3446" t="s">
        <v>81</v>
      </c>
      <c r="G3446" t="s">
        <v>6442</v>
      </c>
      <c r="H3446" t="s">
        <v>35</v>
      </c>
      <c r="I3446" t="s">
        <v>2933</v>
      </c>
      <c r="J3446" s="49" t="s">
        <v>6443</v>
      </c>
      <c r="K3446" t="s">
        <v>82</v>
      </c>
      <c r="L3446" t="s">
        <v>83</v>
      </c>
      <c r="M3446" s="50">
        <v>42671</v>
      </c>
      <c r="N3446" s="50">
        <v>42671</v>
      </c>
      <c r="O3446" s="51">
        <v>0.5</v>
      </c>
      <c r="P3446" s="51">
        <v>0</v>
      </c>
      <c r="Q3446">
        <v>0</v>
      </c>
      <c r="R3446" s="49" t="s">
        <v>6443</v>
      </c>
      <c r="S3446" s="49" t="s">
        <v>86</v>
      </c>
      <c r="T3446" t="s">
        <v>84</v>
      </c>
      <c r="U3446" t="s">
        <v>27</v>
      </c>
      <c r="V3446" t="s">
        <v>85</v>
      </c>
      <c r="W3446">
        <f t="shared" ca="1" si="159"/>
        <v>1</v>
      </c>
      <c r="X3446" t="str">
        <f t="shared" si="160"/>
        <v/>
      </c>
      <c r="Y3446" t="str">
        <f t="shared" ca="1" si="161"/>
        <v/>
      </c>
    </row>
    <row r="3447" spans="1:25" x14ac:dyDescent="0.25">
      <c r="A3447">
        <v>1867</v>
      </c>
      <c r="B3447" t="s">
        <v>102</v>
      </c>
      <c r="C3447" t="s">
        <v>79</v>
      </c>
      <c r="D3447" t="s">
        <v>93</v>
      </c>
      <c r="E3447" t="s">
        <v>26</v>
      </c>
      <c r="F3447" t="s">
        <v>81</v>
      </c>
      <c r="G3447" t="s">
        <v>6444</v>
      </c>
      <c r="H3447" t="s">
        <v>35</v>
      </c>
      <c r="I3447" t="s">
        <v>2933</v>
      </c>
      <c r="J3447" s="49" t="s">
        <v>6445</v>
      </c>
      <c r="K3447" t="s">
        <v>82</v>
      </c>
      <c r="L3447" t="s">
        <v>83</v>
      </c>
      <c r="M3447" s="50">
        <v>42671</v>
      </c>
      <c r="N3447" s="50">
        <v>42671</v>
      </c>
      <c r="O3447" s="51">
        <v>0.5</v>
      </c>
      <c r="P3447" s="51">
        <v>0</v>
      </c>
      <c r="Q3447">
        <v>0</v>
      </c>
      <c r="R3447" s="49" t="s">
        <v>6445</v>
      </c>
      <c r="S3447" s="49" t="s">
        <v>86</v>
      </c>
      <c r="T3447" t="s">
        <v>84</v>
      </c>
      <c r="U3447" t="s">
        <v>27</v>
      </c>
      <c r="V3447" t="s">
        <v>85</v>
      </c>
      <c r="W3447">
        <f t="shared" ca="1" si="159"/>
        <v>1</v>
      </c>
      <c r="X3447" t="str">
        <f t="shared" si="160"/>
        <v/>
      </c>
      <c r="Y3447" t="str">
        <f t="shared" ca="1" si="161"/>
        <v/>
      </c>
    </row>
    <row r="3448" spans="1:25" x14ac:dyDescent="0.25">
      <c r="A3448">
        <v>1868</v>
      </c>
      <c r="B3448" t="s">
        <v>102</v>
      </c>
      <c r="C3448" t="s">
        <v>79</v>
      </c>
      <c r="D3448" t="s">
        <v>93</v>
      </c>
      <c r="E3448" t="s">
        <v>26</v>
      </c>
      <c r="F3448" t="s">
        <v>81</v>
      </c>
      <c r="G3448" t="s">
        <v>6446</v>
      </c>
      <c r="H3448" t="s">
        <v>35</v>
      </c>
      <c r="I3448" t="s">
        <v>2933</v>
      </c>
      <c r="J3448" s="49" t="s">
        <v>6447</v>
      </c>
      <c r="K3448" t="s">
        <v>82</v>
      </c>
      <c r="L3448" t="s">
        <v>83</v>
      </c>
      <c r="M3448" s="50">
        <v>42671</v>
      </c>
      <c r="N3448" s="50">
        <v>42671</v>
      </c>
      <c r="O3448" s="51">
        <v>0.5</v>
      </c>
      <c r="P3448" s="51">
        <v>0</v>
      </c>
      <c r="Q3448">
        <v>0</v>
      </c>
      <c r="R3448" s="49" t="s">
        <v>6447</v>
      </c>
      <c r="S3448" s="49" t="s">
        <v>86</v>
      </c>
      <c r="T3448" t="s">
        <v>84</v>
      </c>
      <c r="U3448" t="s">
        <v>27</v>
      </c>
      <c r="V3448" t="s">
        <v>85</v>
      </c>
      <c r="W3448">
        <f t="shared" ca="1" si="159"/>
        <v>1</v>
      </c>
      <c r="X3448" t="str">
        <f t="shared" si="160"/>
        <v/>
      </c>
      <c r="Y3448" t="str">
        <f t="shared" ca="1" si="161"/>
        <v/>
      </c>
    </row>
    <row r="3449" spans="1:25" x14ac:dyDescent="0.25">
      <c r="A3449">
        <v>1869</v>
      </c>
      <c r="B3449" t="s">
        <v>102</v>
      </c>
      <c r="C3449" t="s">
        <v>79</v>
      </c>
      <c r="D3449" t="s">
        <v>93</v>
      </c>
      <c r="E3449" t="s">
        <v>26</v>
      </c>
      <c r="F3449" t="s">
        <v>81</v>
      </c>
      <c r="G3449" t="s">
        <v>6448</v>
      </c>
      <c r="H3449" t="s">
        <v>35</v>
      </c>
      <c r="I3449" t="s">
        <v>2933</v>
      </c>
      <c r="J3449" s="49" t="s">
        <v>6449</v>
      </c>
      <c r="K3449" t="s">
        <v>82</v>
      </c>
      <c r="L3449" t="s">
        <v>83</v>
      </c>
      <c r="M3449" s="50">
        <v>42671</v>
      </c>
      <c r="N3449" s="50">
        <v>42671</v>
      </c>
      <c r="O3449" s="51">
        <v>0.5</v>
      </c>
      <c r="P3449" s="51">
        <v>0</v>
      </c>
      <c r="Q3449">
        <v>0</v>
      </c>
      <c r="R3449" s="49" t="s">
        <v>6449</v>
      </c>
      <c r="S3449" s="49" t="s">
        <v>86</v>
      </c>
      <c r="T3449" t="s">
        <v>84</v>
      </c>
      <c r="U3449" t="s">
        <v>27</v>
      </c>
      <c r="V3449" t="s">
        <v>85</v>
      </c>
      <c r="W3449">
        <f t="shared" ca="1" si="159"/>
        <v>1</v>
      </c>
      <c r="X3449" t="str">
        <f t="shared" si="160"/>
        <v/>
      </c>
      <c r="Y3449" t="str">
        <f t="shared" ca="1" si="161"/>
        <v/>
      </c>
    </row>
    <row r="3450" spans="1:25" x14ac:dyDescent="0.25">
      <c r="A3450">
        <v>1870</v>
      </c>
      <c r="B3450" t="s">
        <v>102</v>
      </c>
      <c r="C3450" t="s">
        <v>79</v>
      </c>
      <c r="D3450" t="s">
        <v>93</v>
      </c>
      <c r="E3450" t="s">
        <v>26</v>
      </c>
      <c r="F3450" t="s">
        <v>81</v>
      </c>
      <c r="G3450" t="s">
        <v>6450</v>
      </c>
      <c r="H3450" t="s">
        <v>35</v>
      </c>
      <c r="I3450" t="s">
        <v>2933</v>
      </c>
      <c r="J3450" s="49" t="s">
        <v>6451</v>
      </c>
      <c r="K3450" t="s">
        <v>82</v>
      </c>
      <c r="L3450" t="s">
        <v>83</v>
      </c>
      <c r="M3450" s="50">
        <v>42671</v>
      </c>
      <c r="N3450" s="50">
        <v>42671</v>
      </c>
      <c r="O3450" s="51">
        <v>0.5</v>
      </c>
      <c r="P3450" s="51">
        <v>0</v>
      </c>
      <c r="Q3450">
        <v>0</v>
      </c>
      <c r="R3450" s="49" t="s">
        <v>6451</v>
      </c>
      <c r="S3450" s="49" t="s">
        <v>86</v>
      </c>
      <c r="T3450" t="s">
        <v>84</v>
      </c>
      <c r="U3450" t="s">
        <v>27</v>
      </c>
      <c r="V3450" t="s">
        <v>85</v>
      </c>
      <c r="W3450">
        <f t="shared" ca="1" si="159"/>
        <v>1</v>
      </c>
      <c r="X3450" t="str">
        <f t="shared" si="160"/>
        <v/>
      </c>
      <c r="Y3450" t="str">
        <f t="shared" ca="1" si="161"/>
        <v/>
      </c>
    </row>
    <row r="3451" spans="1:25" x14ac:dyDescent="0.25">
      <c r="A3451">
        <v>1871</v>
      </c>
      <c r="B3451" t="s">
        <v>102</v>
      </c>
      <c r="C3451" t="s">
        <v>79</v>
      </c>
      <c r="D3451" t="s">
        <v>93</v>
      </c>
      <c r="E3451" t="s">
        <v>26</v>
      </c>
      <c r="F3451" t="s">
        <v>81</v>
      </c>
      <c r="G3451" t="s">
        <v>6452</v>
      </c>
      <c r="H3451" t="s">
        <v>35</v>
      </c>
      <c r="I3451" t="s">
        <v>2933</v>
      </c>
      <c r="J3451" s="49" t="s">
        <v>6453</v>
      </c>
      <c r="K3451" t="s">
        <v>82</v>
      </c>
      <c r="L3451" t="s">
        <v>83</v>
      </c>
      <c r="M3451" s="50">
        <v>42671</v>
      </c>
      <c r="N3451" s="50">
        <v>42671</v>
      </c>
      <c r="O3451" s="51">
        <v>0.5</v>
      </c>
      <c r="P3451" s="51">
        <v>0</v>
      </c>
      <c r="Q3451">
        <v>0</v>
      </c>
      <c r="R3451" s="49" t="s">
        <v>6453</v>
      </c>
      <c r="S3451" s="49" t="s">
        <v>86</v>
      </c>
      <c r="T3451" t="s">
        <v>84</v>
      </c>
      <c r="U3451" t="s">
        <v>27</v>
      </c>
      <c r="V3451" t="s">
        <v>85</v>
      </c>
      <c r="W3451">
        <f t="shared" ca="1" si="159"/>
        <v>1</v>
      </c>
      <c r="X3451" t="str">
        <f t="shared" si="160"/>
        <v/>
      </c>
      <c r="Y3451" t="str">
        <f t="shared" ca="1" si="161"/>
        <v/>
      </c>
    </row>
    <row r="3452" spans="1:25" x14ac:dyDescent="0.25">
      <c r="A3452">
        <v>1872</v>
      </c>
      <c r="B3452" t="s">
        <v>102</v>
      </c>
      <c r="C3452" t="s">
        <v>79</v>
      </c>
      <c r="D3452" t="s">
        <v>93</v>
      </c>
      <c r="E3452" t="s">
        <v>26</v>
      </c>
      <c r="F3452" t="s">
        <v>81</v>
      </c>
      <c r="G3452" t="s">
        <v>6454</v>
      </c>
      <c r="H3452" t="s">
        <v>35</v>
      </c>
      <c r="I3452" t="s">
        <v>2933</v>
      </c>
      <c r="J3452" s="49" t="s">
        <v>6455</v>
      </c>
      <c r="K3452" t="s">
        <v>82</v>
      </c>
      <c r="L3452" t="s">
        <v>83</v>
      </c>
      <c r="M3452" s="50">
        <v>42671</v>
      </c>
      <c r="N3452" s="50">
        <v>42671</v>
      </c>
      <c r="O3452" s="51">
        <v>0.5</v>
      </c>
      <c r="P3452" s="51">
        <v>0</v>
      </c>
      <c r="Q3452">
        <v>0</v>
      </c>
      <c r="R3452" s="49" t="s">
        <v>6455</v>
      </c>
      <c r="S3452" s="49" t="s">
        <v>86</v>
      </c>
      <c r="T3452" t="s">
        <v>84</v>
      </c>
      <c r="U3452" t="s">
        <v>27</v>
      </c>
      <c r="V3452" t="s">
        <v>85</v>
      </c>
      <c r="W3452">
        <f t="shared" ca="1" si="159"/>
        <v>1</v>
      </c>
      <c r="X3452" t="str">
        <f t="shared" si="160"/>
        <v/>
      </c>
      <c r="Y3452" t="str">
        <f t="shared" ca="1" si="161"/>
        <v/>
      </c>
    </row>
    <row r="3453" spans="1:25" x14ac:dyDescent="0.25">
      <c r="A3453">
        <v>1873</v>
      </c>
      <c r="B3453" t="s">
        <v>102</v>
      </c>
      <c r="C3453" t="s">
        <v>79</v>
      </c>
      <c r="D3453" t="s">
        <v>93</v>
      </c>
      <c r="E3453" t="s">
        <v>26</v>
      </c>
      <c r="F3453" t="s">
        <v>81</v>
      </c>
      <c r="G3453" t="s">
        <v>6456</v>
      </c>
      <c r="H3453" t="s">
        <v>35</v>
      </c>
      <c r="I3453" t="s">
        <v>2933</v>
      </c>
      <c r="J3453" s="49" t="s">
        <v>6457</v>
      </c>
      <c r="K3453" t="s">
        <v>82</v>
      </c>
      <c r="L3453" t="s">
        <v>83</v>
      </c>
      <c r="M3453" s="50">
        <v>42671</v>
      </c>
      <c r="N3453" s="50">
        <v>42671</v>
      </c>
      <c r="O3453" s="51">
        <v>0.5</v>
      </c>
      <c r="P3453" s="51">
        <v>0</v>
      </c>
      <c r="Q3453">
        <v>0</v>
      </c>
      <c r="R3453" s="49" t="s">
        <v>6457</v>
      </c>
      <c r="S3453" s="49" t="s">
        <v>86</v>
      </c>
      <c r="T3453" t="s">
        <v>84</v>
      </c>
      <c r="U3453" t="s">
        <v>27</v>
      </c>
      <c r="V3453" t="s">
        <v>85</v>
      </c>
      <c r="W3453">
        <f t="shared" ca="1" si="159"/>
        <v>1</v>
      </c>
      <c r="X3453" t="str">
        <f t="shared" si="160"/>
        <v/>
      </c>
      <c r="Y3453" t="str">
        <f t="shared" ca="1" si="161"/>
        <v/>
      </c>
    </row>
    <row r="3454" spans="1:25" x14ac:dyDescent="0.25">
      <c r="A3454">
        <v>1874</v>
      </c>
      <c r="B3454" t="s">
        <v>102</v>
      </c>
      <c r="C3454" t="s">
        <v>79</v>
      </c>
      <c r="D3454" t="s">
        <v>93</v>
      </c>
      <c r="E3454" t="s">
        <v>26</v>
      </c>
      <c r="F3454" t="s">
        <v>81</v>
      </c>
      <c r="G3454" t="s">
        <v>6458</v>
      </c>
      <c r="H3454" t="s">
        <v>35</v>
      </c>
      <c r="I3454" t="s">
        <v>2933</v>
      </c>
      <c r="J3454" s="49" t="s">
        <v>6459</v>
      </c>
      <c r="K3454" t="s">
        <v>82</v>
      </c>
      <c r="L3454" t="s">
        <v>83</v>
      </c>
      <c r="M3454" s="50">
        <v>42671</v>
      </c>
      <c r="N3454" s="50">
        <v>42671</v>
      </c>
      <c r="O3454" s="51">
        <v>0.5</v>
      </c>
      <c r="P3454" s="51">
        <v>0</v>
      </c>
      <c r="Q3454">
        <v>0</v>
      </c>
      <c r="R3454" s="49" t="s">
        <v>6459</v>
      </c>
      <c r="S3454" s="49" t="s">
        <v>86</v>
      </c>
      <c r="T3454" t="s">
        <v>84</v>
      </c>
      <c r="U3454" t="s">
        <v>27</v>
      </c>
      <c r="V3454" t="s">
        <v>85</v>
      </c>
      <c r="W3454">
        <f t="shared" ca="1" si="159"/>
        <v>1</v>
      </c>
      <c r="X3454" t="str">
        <f t="shared" si="160"/>
        <v/>
      </c>
      <c r="Y3454" t="str">
        <f t="shared" ca="1" si="161"/>
        <v/>
      </c>
    </row>
    <row r="3455" spans="1:25" x14ac:dyDescent="0.25">
      <c r="A3455">
        <v>1875</v>
      </c>
      <c r="B3455" t="s">
        <v>102</v>
      </c>
      <c r="C3455" t="s">
        <v>79</v>
      </c>
      <c r="D3455" t="s">
        <v>93</v>
      </c>
      <c r="E3455" t="s">
        <v>26</v>
      </c>
      <c r="F3455" t="s">
        <v>81</v>
      </c>
      <c r="G3455" t="s">
        <v>6460</v>
      </c>
      <c r="H3455" t="s">
        <v>35</v>
      </c>
      <c r="I3455" t="s">
        <v>2933</v>
      </c>
      <c r="J3455" s="49" t="s">
        <v>6461</v>
      </c>
      <c r="K3455" t="s">
        <v>82</v>
      </c>
      <c r="L3455" t="s">
        <v>83</v>
      </c>
      <c r="M3455" s="50">
        <v>42671</v>
      </c>
      <c r="N3455" s="50">
        <v>42671</v>
      </c>
      <c r="O3455" s="51">
        <v>0.5</v>
      </c>
      <c r="P3455" s="51">
        <v>0</v>
      </c>
      <c r="Q3455">
        <v>0</v>
      </c>
      <c r="R3455" s="49" t="s">
        <v>6461</v>
      </c>
      <c r="S3455" s="49" t="s">
        <v>86</v>
      </c>
      <c r="T3455" t="s">
        <v>84</v>
      </c>
      <c r="U3455" t="s">
        <v>27</v>
      </c>
      <c r="V3455" t="s">
        <v>85</v>
      </c>
      <c r="W3455">
        <f t="shared" ca="1" si="159"/>
        <v>1</v>
      </c>
      <c r="X3455" t="str">
        <f t="shared" si="160"/>
        <v/>
      </c>
      <c r="Y3455" t="str">
        <f t="shared" ca="1" si="161"/>
        <v/>
      </c>
    </row>
    <row r="3456" spans="1:25" x14ac:dyDescent="0.25">
      <c r="A3456">
        <v>1876</v>
      </c>
      <c r="B3456" t="s">
        <v>102</v>
      </c>
      <c r="C3456" t="s">
        <v>79</v>
      </c>
      <c r="D3456" t="s">
        <v>93</v>
      </c>
      <c r="E3456" t="s">
        <v>26</v>
      </c>
      <c r="F3456" t="s">
        <v>81</v>
      </c>
      <c r="G3456" t="s">
        <v>6462</v>
      </c>
      <c r="H3456" t="s">
        <v>35</v>
      </c>
      <c r="I3456" t="s">
        <v>2933</v>
      </c>
      <c r="J3456" s="49" t="s">
        <v>6463</v>
      </c>
      <c r="K3456" t="s">
        <v>82</v>
      </c>
      <c r="L3456" t="s">
        <v>83</v>
      </c>
      <c r="M3456" s="50">
        <v>42671</v>
      </c>
      <c r="N3456" s="50">
        <v>42671</v>
      </c>
      <c r="O3456" s="51">
        <v>0.5</v>
      </c>
      <c r="P3456" s="51">
        <v>0</v>
      </c>
      <c r="Q3456">
        <v>0</v>
      </c>
      <c r="R3456" s="49" t="s">
        <v>6463</v>
      </c>
      <c r="S3456" s="49" t="s">
        <v>86</v>
      </c>
      <c r="T3456" t="s">
        <v>84</v>
      </c>
      <c r="U3456" t="s">
        <v>27</v>
      </c>
      <c r="V3456" t="s">
        <v>85</v>
      </c>
      <c r="W3456">
        <f t="shared" ca="1" si="159"/>
        <v>1</v>
      </c>
      <c r="X3456" t="str">
        <f t="shared" si="160"/>
        <v/>
      </c>
      <c r="Y3456" t="str">
        <f t="shared" ca="1" si="161"/>
        <v/>
      </c>
    </row>
    <row r="3457" spans="1:25" x14ac:dyDescent="0.25">
      <c r="A3457">
        <v>1877</v>
      </c>
      <c r="B3457" t="s">
        <v>102</v>
      </c>
      <c r="C3457" t="s">
        <v>79</v>
      </c>
      <c r="D3457" t="s">
        <v>93</v>
      </c>
      <c r="E3457" t="s">
        <v>26</v>
      </c>
      <c r="F3457" t="s">
        <v>81</v>
      </c>
      <c r="G3457" t="s">
        <v>6464</v>
      </c>
      <c r="H3457" t="s">
        <v>35</v>
      </c>
      <c r="I3457" t="s">
        <v>2933</v>
      </c>
      <c r="J3457" s="49" t="s">
        <v>6465</v>
      </c>
      <c r="K3457" t="s">
        <v>82</v>
      </c>
      <c r="L3457" t="s">
        <v>83</v>
      </c>
      <c r="M3457" s="50">
        <v>42674</v>
      </c>
      <c r="N3457" s="50">
        <v>42674</v>
      </c>
      <c r="O3457" s="51">
        <v>0.5</v>
      </c>
      <c r="P3457" s="51">
        <v>0</v>
      </c>
      <c r="Q3457">
        <v>0</v>
      </c>
      <c r="R3457" s="49" t="s">
        <v>6465</v>
      </c>
      <c r="S3457" s="49" t="s">
        <v>86</v>
      </c>
      <c r="T3457" t="s">
        <v>84</v>
      </c>
      <c r="U3457" t="s">
        <v>27</v>
      </c>
      <c r="V3457" t="s">
        <v>85</v>
      </c>
      <c r="W3457">
        <f t="shared" ca="1" si="159"/>
        <v>1</v>
      </c>
      <c r="X3457" t="str">
        <f t="shared" si="160"/>
        <v/>
      </c>
      <c r="Y3457" t="str">
        <f t="shared" ca="1" si="161"/>
        <v/>
      </c>
    </row>
    <row r="3458" spans="1:25" x14ac:dyDescent="0.25">
      <c r="A3458">
        <v>1878</v>
      </c>
      <c r="B3458" t="s">
        <v>102</v>
      </c>
      <c r="C3458" t="s">
        <v>79</v>
      </c>
      <c r="D3458" t="s">
        <v>93</v>
      </c>
      <c r="E3458" t="s">
        <v>26</v>
      </c>
      <c r="F3458" t="s">
        <v>81</v>
      </c>
      <c r="G3458" t="s">
        <v>6466</v>
      </c>
      <c r="H3458" t="s">
        <v>35</v>
      </c>
      <c r="I3458" t="s">
        <v>2933</v>
      </c>
      <c r="J3458" s="49" t="s">
        <v>6467</v>
      </c>
      <c r="K3458" t="s">
        <v>82</v>
      </c>
      <c r="L3458" t="s">
        <v>83</v>
      </c>
      <c r="M3458" s="50">
        <v>42674</v>
      </c>
      <c r="N3458" s="50">
        <v>42674</v>
      </c>
      <c r="O3458" s="51">
        <v>0.5</v>
      </c>
      <c r="P3458" s="51">
        <v>0</v>
      </c>
      <c r="Q3458">
        <v>0</v>
      </c>
      <c r="R3458" s="49" t="s">
        <v>6467</v>
      </c>
      <c r="S3458" s="49" t="s">
        <v>86</v>
      </c>
      <c r="T3458" t="s">
        <v>84</v>
      </c>
      <c r="U3458" t="s">
        <v>27</v>
      </c>
      <c r="V3458" t="s">
        <v>85</v>
      </c>
      <c r="W3458">
        <f t="shared" ref="W3458:W3521" ca="1" si="162">IF($E3458="Nova",IF(($M3458-TODAY()&lt;0),1,""),"")</f>
        <v>1</v>
      </c>
      <c r="X3458" t="str">
        <f t="shared" ref="X3458:X3521" si="163">IF($E3458="Concluída",IF(($N3458-M3458&gt;0),1,""),"")</f>
        <v/>
      </c>
      <c r="Y3458" t="str">
        <f t="shared" ref="Y3458:Y3521" ca="1" si="164">IF($E3458="Em Andamento",IF(($M3458-TODAY()&lt;0),1,""),"")</f>
        <v/>
      </c>
    </row>
    <row r="3459" spans="1:25" x14ac:dyDescent="0.25">
      <c r="A3459">
        <v>1879</v>
      </c>
      <c r="B3459" t="s">
        <v>102</v>
      </c>
      <c r="C3459" t="s">
        <v>79</v>
      </c>
      <c r="D3459" t="s">
        <v>93</v>
      </c>
      <c r="E3459" t="s">
        <v>26</v>
      </c>
      <c r="F3459" t="s">
        <v>81</v>
      </c>
      <c r="G3459" t="s">
        <v>6468</v>
      </c>
      <c r="H3459" t="s">
        <v>35</v>
      </c>
      <c r="I3459" t="s">
        <v>2933</v>
      </c>
      <c r="J3459" s="49" t="s">
        <v>6469</v>
      </c>
      <c r="K3459" t="s">
        <v>82</v>
      </c>
      <c r="L3459" t="s">
        <v>83</v>
      </c>
      <c r="M3459" s="50">
        <v>42674</v>
      </c>
      <c r="N3459" s="50">
        <v>42674</v>
      </c>
      <c r="O3459" s="51">
        <v>0.5</v>
      </c>
      <c r="P3459" s="51">
        <v>0</v>
      </c>
      <c r="Q3459">
        <v>0</v>
      </c>
      <c r="R3459" s="49" t="s">
        <v>6469</v>
      </c>
      <c r="S3459" s="49" t="s">
        <v>86</v>
      </c>
      <c r="T3459" t="s">
        <v>84</v>
      </c>
      <c r="U3459" t="s">
        <v>27</v>
      </c>
      <c r="V3459" t="s">
        <v>85</v>
      </c>
      <c r="W3459">
        <f t="shared" ca="1" si="162"/>
        <v>1</v>
      </c>
      <c r="X3459" t="str">
        <f t="shared" si="163"/>
        <v/>
      </c>
      <c r="Y3459" t="str">
        <f t="shared" ca="1" si="164"/>
        <v/>
      </c>
    </row>
    <row r="3460" spans="1:25" x14ac:dyDescent="0.25">
      <c r="A3460">
        <v>1880</v>
      </c>
      <c r="B3460" t="s">
        <v>102</v>
      </c>
      <c r="C3460" t="s">
        <v>79</v>
      </c>
      <c r="D3460" t="s">
        <v>93</v>
      </c>
      <c r="E3460" t="s">
        <v>26</v>
      </c>
      <c r="F3460" t="s">
        <v>81</v>
      </c>
      <c r="G3460" t="s">
        <v>6470</v>
      </c>
      <c r="H3460" t="s">
        <v>35</v>
      </c>
      <c r="I3460" t="s">
        <v>2933</v>
      </c>
      <c r="J3460" s="49" t="s">
        <v>6471</v>
      </c>
      <c r="K3460" t="s">
        <v>82</v>
      </c>
      <c r="L3460" t="s">
        <v>83</v>
      </c>
      <c r="M3460" s="50">
        <v>42674</v>
      </c>
      <c r="N3460" s="50">
        <v>42674</v>
      </c>
      <c r="O3460" s="51">
        <v>0.5</v>
      </c>
      <c r="P3460" s="51">
        <v>0</v>
      </c>
      <c r="Q3460">
        <v>0</v>
      </c>
      <c r="R3460" s="49" t="s">
        <v>6471</v>
      </c>
      <c r="S3460" s="49" t="s">
        <v>86</v>
      </c>
      <c r="T3460" t="s">
        <v>84</v>
      </c>
      <c r="U3460" t="s">
        <v>27</v>
      </c>
      <c r="V3460" t="s">
        <v>85</v>
      </c>
      <c r="W3460">
        <f t="shared" ca="1" si="162"/>
        <v>1</v>
      </c>
      <c r="X3460" t="str">
        <f t="shared" si="163"/>
        <v/>
      </c>
      <c r="Y3460" t="str">
        <f t="shared" ca="1" si="164"/>
        <v/>
      </c>
    </row>
    <row r="3461" spans="1:25" x14ac:dyDescent="0.25">
      <c r="A3461">
        <v>1881</v>
      </c>
      <c r="B3461" t="s">
        <v>102</v>
      </c>
      <c r="C3461" t="s">
        <v>79</v>
      </c>
      <c r="D3461" t="s">
        <v>93</v>
      </c>
      <c r="E3461" t="s">
        <v>26</v>
      </c>
      <c r="F3461" t="s">
        <v>81</v>
      </c>
      <c r="G3461" t="s">
        <v>6472</v>
      </c>
      <c r="H3461" t="s">
        <v>35</v>
      </c>
      <c r="I3461" t="s">
        <v>2933</v>
      </c>
      <c r="J3461" s="49" t="s">
        <v>6473</v>
      </c>
      <c r="K3461" t="s">
        <v>82</v>
      </c>
      <c r="L3461" t="s">
        <v>83</v>
      </c>
      <c r="M3461" s="50">
        <v>42674</v>
      </c>
      <c r="N3461" s="50">
        <v>42674</v>
      </c>
      <c r="O3461" s="51">
        <v>0.5</v>
      </c>
      <c r="P3461" s="51">
        <v>0</v>
      </c>
      <c r="Q3461">
        <v>0</v>
      </c>
      <c r="R3461" s="49" t="s">
        <v>6473</v>
      </c>
      <c r="S3461" s="49" t="s">
        <v>86</v>
      </c>
      <c r="T3461" t="s">
        <v>84</v>
      </c>
      <c r="U3461" t="s">
        <v>27</v>
      </c>
      <c r="V3461" t="s">
        <v>85</v>
      </c>
      <c r="W3461">
        <f t="shared" ca="1" si="162"/>
        <v>1</v>
      </c>
      <c r="X3461" t="str">
        <f t="shared" si="163"/>
        <v/>
      </c>
      <c r="Y3461" t="str">
        <f t="shared" ca="1" si="164"/>
        <v/>
      </c>
    </row>
    <row r="3462" spans="1:25" x14ac:dyDescent="0.25">
      <c r="A3462">
        <v>1882</v>
      </c>
      <c r="B3462" t="s">
        <v>102</v>
      </c>
      <c r="C3462" t="s">
        <v>79</v>
      </c>
      <c r="D3462" t="s">
        <v>93</v>
      </c>
      <c r="E3462" t="s">
        <v>26</v>
      </c>
      <c r="F3462" t="s">
        <v>81</v>
      </c>
      <c r="G3462" t="s">
        <v>6474</v>
      </c>
      <c r="H3462" t="s">
        <v>35</v>
      </c>
      <c r="I3462" t="s">
        <v>2933</v>
      </c>
      <c r="J3462" s="49" t="s">
        <v>6475</v>
      </c>
      <c r="K3462" t="s">
        <v>82</v>
      </c>
      <c r="L3462" t="s">
        <v>83</v>
      </c>
      <c r="M3462" s="50">
        <v>42674</v>
      </c>
      <c r="N3462" s="50">
        <v>42674</v>
      </c>
      <c r="O3462" s="51">
        <v>0.5</v>
      </c>
      <c r="P3462" s="51">
        <v>0</v>
      </c>
      <c r="Q3462">
        <v>0</v>
      </c>
      <c r="R3462" s="49" t="s">
        <v>6475</v>
      </c>
      <c r="S3462" s="49" t="s">
        <v>86</v>
      </c>
      <c r="T3462" t="s">
        <v>84</v>
      </c>
      <c r="U3462" t="s">
        <v>27</v>
      </c>
      <c r="V3462" t="s">
        <v>85</v>
      </c>
      <c r="W3462">
        <f t="shared" ca="1" si="162"/>
        <v>1</v>
      </c>
      <c r="X3462" t="str">
        <f t="shared" si="163"/>
        <v/>
      </c>
      <c r="Y3462" t="str">
        <f t="shared" ca="1" si="164"/>
        <v/>
      </c>
    </row>
    <row r="3463" spans="1:25" x14ac:dyDescent="0.25">
      <c r="A3463">
        <v>1883</v>
      </c>
      <c r="B3463" t="s">
        <v>102</v>
      </c>
      <c r="C3463" t="s">
        <v>79</v>
      </c>
      <c r="D3463" t="s">
        <v>93</v>
      </c>
      <c r="E3463" t="s">
        <v>26</v>
      </c>
      <c r="F3463" t="s">
        <v>81</v>
      </c>
      <c r="G3463" t="s">
        <v>6476</v>
      </c>
      <c r="H3463" t="s">
        <v>35</v>
      </c>
      <c r="I3463" t="s">
        <v>2933</v>
      </c>
      <c r="J3463" s="49" t="s">
        <v>6477</v>
      </c>
      <c r="K3463" t="s">
        <v>82</v>
      </c>
      <c r="L3463" t="s">
        <v>83</v>
      </c>
      <c r="M3463" s="50">
        <v>42674</v>
      </c>
      <c r="N3463" s="50">
        <v>42674</v>
      </c>
      <c r="O3463" s="51">
        <v>0.5</v>
      </c>
      <c r="P3463" s="51">
        <v>0</v>
      </c>
      <c r="Q3463">
        <v>0</v>
      </c>
      <c r="R3463" s="49" t="s">
        <v>6477</v>
      </c>
      <c r="S3463" s="49" t="s">
        <v>86</v>
      </c>
      <c r="T3463" t="s">
        <v>84</v>
      </c>
      <c r="U3463" t="s">
        <v>27</v>
      </c>
      <c r="V3463" t="s">
        <v>85</v>
      </c>
      <c r="W3463">
        <f t="shared" ca="1" si="162"/>
        <v>1</v>
      </c>
      <c r="X3463" t="str">
        <f t="shared" si="163"/>
        <v/>
      </c>
      <c r="Y3463" t="str">
        <f t="shared" ca="1" si="164"/>
        <v/>
      </c>
    </row>
    <row r="3464" spans="1:25" x14ac:dyDescent="0.25">
      <c r="A3464">
        <v>1884</v>
      </c>
      <c r="B3464" t="s">
        <v>102</v>
      </c>
      <c r="C3464" t="s">
        <v>79</v>
      </c>
      <c r="D3464" t="s">
        <v>93</v>
      </c>
      <c r="E3464" t="s">
        <v>26</v>
      </c>
      <c r="F3464" t="s">
        <v>81</v>
      </c>
      <c r="G3464" t="s">
        <v>6478</v>
      </c>
      <c r="H3464" t="s">
        <v>35</v>
      </c>
      <c r="I3464" t="s">
        <v>2933</v>
      </c>
      <c r="J3464" s="49" t="s">
        <v>6479</v>
      </c>
      <c r="K3464" t="s">
        <v>82</v>
      </c>
      <c r="L3464" t="s">
        <v>83</v>
      </c>
      <c r="M3464" s="50">
        <v>42674</v>
      </c>
      <c r="N3464" s="50">
        <v>42674</v>
      </c>
      <c r="O3464" s="51">
        <v>0.5</v>
      </c>
      <c r="P3464" s="51">
        <v>0</v>
      </c>
      <c r="Q3464">
        <v>0</v>
      </c>
      <c r="R3464" s="49" t="s">
        <v>6479</v>
      </c>
      <c r="S3464" s="49" t="s">
        <v>86</v>
      </c>
      <c r="T3464" t="s">
        <v>84</v>
      </c>
      <c r="U3464" t="s">
        <v>27</v>
      </c>
      <c r="V3464" t="s">
        <v>85</v>
      </c>
      <c r="W3464">
        <f t="shared" ca="1" si="162"/>
        <v>1</v>
      </c>
      <c r="X3464" t="str">
        <f t="shared" si="163"/>
        <v/>
      </c>
      <c r="Y3464" t="str">
        <f t="shared" ca="1" si="164"/>
        <v/>
      </c>
    </row>
    <row r="3465" spans="1:25" x14ac:dyDescent="0.25">
      <c r="A3465">
        <v>1885</v>
      </c>
      <c r="B3465" t="s">
        <v>102</v>
      </c>
      <c r="C3465" t="s">
        <v>79</v>
      </c>
      <c r="D3465" t="s">
        <v>93</v>
      </c>
      <c r="E3465" t="s">
        <v>26</v>
      </c>
      <c r="F3465" t="s">
        <v>81</v>
      </c>
      <c r="G3465" t="s">
        <v>6480</v>
      </c>
      <c r="H3465" t="s">
        <v>35</v>
      </c>
      <c r="I3465" t="s">
        <v>2933</v>
      </c>
      <c r="J3465" s="49" t="s">
        <v>6481</v>
      </c>
      <c r="K3465" t="s">
        <v>82</v>
      </c>
      <c r="L3465" t="s">
        <v>83</v>
      </c>
      <c r="M3465" s="50">
        <v>42674</v>
      </c>
      <c r="N3465" s="50">
        <v>42674</v>
      </c>
      <c r="O3465" s="51">
        <v>0.5</v>
      </c>
      <c r="P3465" s="51">
        <v>0</v>
      </c>
      <c r="Q3465">
        <v>0</v>
      </c>
      <c r="R3465" s="49" t="s">
        <v>6481</v>
      </c>
      <c r="S3465" s="49" t="s">
        <v>86</v>
      </c>
      <c r="T3465" t="s">
        <v>84</v>
      </c>
      <c r="U3465" t="s">
        <v>27</v>
      </c>
      <c r="V3465" t="s">
        <v>85</v>
      </c>
      <c r="W3465">
        <f t="shared" ca="1" si="162"/>
        <v>1</v>
      </c>
      <c r="X3465" t="str">
        <f t="shared" si="163"/>
        <v/>
      </c>
      <c r="Y3465" t="str">
        <f t="shared" ca="1" si="164"/>
        <v/>
      </c>
    </row>
    <row r="3466" spans="1:25" x14ac:dyDescent="0.25">
      <c r="A3466">
        <v>1886</v>
      </c>
      <c r="B3466" t="s">
        <v>102</v>
      </c>
      <c r="C3466" t="s">
        <v>79</v>
      </c>
      <c r="D3466" t="s">
        <v>93</v>
      </c>
      <c r="E3466" t="s">
        <v>26</v>
      </c>
      <c r="F3466" t="s">
        <v>81</v>
      </c>
      <c r="G3466" t="s">
        <v>6482</v>
      </c>
      <c r="H3466" t="s">
        <v>35</v>
      </c>
      <c r="I3466" t="s">
        <v>2933</v>
      </c>
      <c r="J3466" s="49" t="s">
        <v>6483</v>
      </c>
      <c r="K3466" t="s">
        <v>82</v>
      </c>
      <c r="L3466" t="s">
        <v>83</v>
      </c>
      <c r="M3466" s="50">
        <v>42674</v>
      </c>
      <c r="N3466" s="50">
        <v>42674</v>
      </c>
      <c r="O3466" s="51">
        <v>0.5</v>
      </c>
      <c r="P3466" s="51">
        <v>0</v>
      </c>
      <c r="Q3466">
        <v>0</v>
      </c>
      <c r="R3466" s="49" t="s">
        <v>6483</v>
      </c>
      <c r="S3466" s="49" t="s">
        <v>86</v>
      </c>
      <c r="T3466" t="s">
        <v>84</v>
      </c>
      <c r="U3466" t="s">
        <v>27</v>
      </c>
      <c r="V3466" t="s">
        <v>85</v>
      </c>
      <c r="W3466">
        <f t="shared" ca="1" si="162"/>
        <v>1</v>
      </c>
      <c r="X3466" t="str">
        <f t="shared" si="163"/>
        <v/>
      </c>
      <c r="Y3466" t="str">
        <f t="shared" ca="1" si="164"/>
        <v/>
      </c>
    </row>
    <row r="3467" spans="1:25" x14ac:dyDescent="0.25">
      <c r="A3467">
        <v>1887</v>
      </c>
      <c r="B3467" t="s">
        <v>102</v>
      </c>
      <c r="C3467" t="s">
        <v>79</v>
      </c>
      <c r="D3467" t="s">
        <v>93</v>
      </c>
      <c r="E3467" t="s">
        <v>26</v>
      </c>
      <c r="F3467" t="s">
        <v>81</v>
      </c>
      <c r="G3467" t="s">
        <v>6484</v>
      </c>
      <c r="H3467" t="s">
        <v>35</v>
      </c>
      <c r="I3467" t="s">
        <v>2933</v>
      </c>
      <c r="J3467" s="49" t="s">
        <v>6485</v>
      </c>
      <c r="K3467" t="s">
        <v>82</v>
      </c>
      <c r="L3467" t="s">
        <v>83</v>
      </c>
      <c r="M3467" s="50">
        <v>42674</v>
      </c>
      <c r="N3467" s="50">
        <v>42674</v>
      </c>
      <c r="O3467" s="51">
        <v>0.5</v>
      </c>
      <c r="P3467" s="51">
        <v>0</v>
      </c>
      <c r="Q3467">
        <v>0</v>
      </c>
      <c r="R3467" s="49" t="s">
        <v>6485</v>
      </c>
      <c r="S3467" s="49" t="s">
        <v>86</v>
      </c>
      <c r="T3467" t="s">
        <v>84</v>
      </c>
      <c r="U3467" t="s">
        <v>27</v>
      </c>
      <c r="V3467" t="s">
        <v>85</v>
      </c>
      <c r="W3467">
        <f t="shared" ca="1" si="162"/>
        <v>1</v>
      </c>
      <c r="X3467" t="str">
        <f t="shared" si="163"/>
        <v/>
      </c>
      <c r="Y3467" t="str">
        <f t="shared" ca="1" si="164"/>
        <v/>
      </c>
    </row>
    <row r="3468" spans="1:25" x14ac:dyDescent="0.25">
      <c r="A3468">
        <v>1888</v>
      </c>
      <c r="B3468" t="s">
        <v>102</v>
      </c>
      <c r="C3468" t="s">
        <v>79</v>
      </c>
      <c r="D3468" t="s">
        <v>93</v>
      </c>
      <c r="E3468" t="s">
        <v>26</v>
      </c>
      <c r="F3468" t="s">
        <v>81</v>
      </c>
      <c r="G3468" t="s">
        <v>6486</v>
      </c>
      <c r="H3468" t="s">
        <v>35</v>
      </c>
      <c r="I3468" t="s">
        <v>2933</v>
      </c>
      <c r="J3468" s="49" t="s">
        <v>6487</v>
      </c>
      <c r="K3468" t="s">
        <v>82</v>
      </c>
      <c r="L3468" t="s">
        <v>83</v>
      </c>
      <c r="M3468" s="50">
        <v>42674</v>
      </c>
      <c r="N3468" s="50">
        <v>42674</v>
      </c>
      <c r="O3468" s="51">
        <v>0.5</v>
      </c>
      <c r="P3468" s="51">
        <v>0</v>
      </c>
      <c r="Q3468">
        <v>0</v>
      </c>
      <c r="R3468" s="49" t="s">
        <v>6487</v>
      </c>
      <c r="S3468" s="49" t="s">
        <v>86</v>
      </c>
      <c r="T3468" t="s">
        <v>84</v>
      </c>
      <c r="U3468" t="s">
        <v>27</v>
      </c>
      <c r="V3468" t="s">
        <v>85</v>
      </c>
      <c r="W3468">
        <f t="shared" ca="1" si="162"/>
        <v>1</v>
      </c>
      <c r="X3468" t="str">
        <f t="shared" si="163"/>
        <v/>
      </c>
      <c r="Y3468" t="str">
        <f t="shared" ca="1" si="164"/>
        <v/>
      </c>
    </row>
    <row r="3469" spans="1:25" x14ac:dyDescent="0.25">
      <c r="A3469">
        <v>1889</v>
      </c>
      <c r="B3469" t="s">
        <v>102</v>
      </c>
      <c r="C3469" t="s">
        <v>79</v>
      </c>
      <c r="D3469" t="s">
        <v>93</v>
      </c>
      <c r="E3469" t="s">
        <v>26</v>
      </c>
      <c r="F3469" t="s">
        <v>81</v>
      </c>
      <c r="G3469" t="s">
        <v>6488</v>
      </c>
      <c r="H3469" t="s">
        <v>35</v>
      </c>
      <c r="I3469" t="s">
        <v>2933</v>
      </c>
      <c r="J3469" s="49" t="s">
        <v>6489</v>
      </c>
      <c r="K3469" t="s">
        <v>82</v>
      </c>
      <c r="L3469" t="s">
        <v>83</v>
      </c>
      <c r="M3469" s="50">
        <v>42674</v>
      </c>
      <c r="N3469" s="50">
        <v>42674</v>
      </c>
      <c r="O3469" s="51">
        <v>0.5</v>
      </c>
      <c r="P3469" s="51">
        <v>0</v>
      </c>
      <c r="Q3469">
        <v>0</v>
      </c>
      <c r="R3469" s="49" t="s">
        <v>6489</v>
      </c>
      <c r="S3469" s="49" t="s">
        <v>86</v>
      </c>
      <c r="T3469" t="s">
        <v>84</v>
      </c>
      <c r="U3469" t="s">
        <v>27</v>
      </c>
      <c r="V3469" t="s">
        <v>85</v>
      </c>
      <c r="W3469">
        <f t="shared" ca="1" si="162"/>
        <v>1</v>
      </c>
      <c r="X3469" t="str">
        <f t="shared" si="163"/>
        <v/>
      </c>
      <c r="Y3469" t="str">
        <f t="shared" ca="1" si="164"/>
        <v/>
      </c>
    </row>
    <row r="3470" spans="1:25" x14ac:dyDescent="0.25">
      <c r="A3470">
        <v>1890</v>
      </c>
      <c r="B3470" t="s">
        <v>102</v>
      </c>
      <c r="C3470" t="s">
        <v>79</v>
      </c>
      <c r="D3470" t="s">
        <v>93</v>
      </c>
      <c r="E3470" t="s">
        <v>26</v>
      </c>
      <c r="F3470" t="s">
        <v>81</v>
      </c>
      <c r="G3470" t="s">
        <v>6490</v>
      </c>
      <c r="H3470" t="s">
        <v>35</v>
      </c>
      <c r="I3470" t="s">
        <v>2933</v>
      </c>
      <c r="J3470" s="49" t="s">
        <v>6491</v>
      </c>
      <c r="K3470" t="s">
        <v>82</v>
      </c>
      <c r="L3470" t="s">
        <v>83</v>
      </c>
      <c r="M3470" s="50">
        <v>42674</v>
      </c>
      <c r="N3470" s="50">
        <v>42674</v>
      </c>
      <c r="O3470" s="51">
        <v>0.5</v>
      </c>
      <c r="P3470" s="51">
        <v>0</v>
      </c>
      <c r="Q3470">
        <v>0</v>
      </c>
      <c r="R3470" s="49" t="s">
        <v>6491</v>
      </c>
      <c r="S3470" s="49" t="s">
        <v>86</v>
      </c>
      <c r="T3470" t="s">
        <v>84</v>
      </c>
      <c r="U3470" t="s">
        <v>27</v>
      </c>
      <c r="V3470" t="s">
        <v>85</v>
      </c>
      <c r="W3470">
        <f t="shared" ca="1" si="162"/>
        <v>1</v>
      </c>
      <c r="X3470" t="str">
        <f t="shared" si="163"/>
        <v/>
      </c>
      <c r="Y3470" t="str">
        <f t="shared" ca="1" si="164"/>
        <v/>
      </c>
    </row>
    <row r="3471" spans="1:25" x14ac:dyDescent="0.25">
      <c r="A3471">
        <v>1891</v>
      </c>
      <c r="B3471" t="s">
        <v>102</v>
      </c>
      <c r="C3471" t="s">
        <v>79</v>
      </c>
      <c r="D3471" t="s">
        <v>93</v>
      </c>
      <c r="E3471" t="s">
        <v>26</v>
      </c>
      <c r="F3471" t="s">
        <v>81</v>
      </c>
      <c r="G3471" t="s">
        <v>6492</v>
      </c>
      <c r="H3471" t="s">
        <v>35</v>
      </c>
      <c r="I3471" t="s">
        <v>2933</v>
      </c>
      <c r="J3471" s="49" t="s">
        <v>6493</v>
      </c>
      <c r="K3471" t="s">
        <v>82</v>
      </c>
      <c r="L3471" t="s">
        <v>83</v>
      </c>
      <c r="M3471" s="50">
        <v>42674</v>
      </c>
      <c r="N3471" s="50">
        <v>42674</v>
      </c>
      <c r="O3471" s="51">
        <v>0.5</v>
      </c>
      <c r="P3471" s="51">
        <v>0</v>
      </c>
      <c r="Q3471">
        <v>0</v>
      </c>
      <c r="R3471" s="49" t="s">
        <v>6493</v>
      </c>
      <c r="S3471" s="49" t="s">
        <v>86</v>
      </c>
      <c r="T3471" t="s">
        <v>84</v>
      </c>
      <c r="U3471" t="s">
        <v>27</v>
      </c>
      <c r="V3471" t="s">
        <v>85</v>
      </c>
      <c r="W3471">
        <f t="shared" ca="1" si="162"/>
        <v>1</v>
      </c>
      <c r="X3471" t="str">
        <f t="shared" si="163"/>
        <v/>
      </c>
      <c r="Y3471" t="str">
        <f t="shared" ca="1" si="164"/>
        <v/>
      </c>
    </row>
    <row r="3472" spans="1:25" x14ac:dyDescent="0.25">
      <c r="A3472">
        <v>1892</v>
      </c>
      <c r="B3472" t="s">
        <v>102</v>
      </c>
      <c r="C3472" t="s">
        <v>79</v>
      </c>
      <c r="D3472" t="s">
        <v>93</v>
      </c>
      <c r="E3472" t="s">
        <v>26</v>
      </c>
      <c r="F3472" t="s">
        <v>81</v>
      </c>
      <c r="G3472" t="s">
        <v>6494</v>
      </c>
      <c r="H3472" t="s">
        <v>35</v>
      </c>
      <c r="I3472" t="s">
        <v>2933</v>
      </c>
      <c r="J3472" s="49" t="s">
        <v>6495</v>
      </c>
      <c r="K3472" t="s">
        <v>82</v>
      </c>
      <c r="L3472" t="s">
        <v>83</v>
      </c>
      <c r="M3472" s="50">
        <v>42674</v>
      </c>
      <c r="N3472" s="50">
        <v>42674</v>
      </c>
      <c r="O3472" s="51">
        <v>0.5</v>
      </c>
      <c r="P3472" s="51">
        <v>0</v>
      </c>
      <c r="Q3472">
        <v>0</v>
      </c>
      <c r="R3472" s="49" t="s">
        <v>6495</v>
      </c>
      <c r="S3472" s="49" t="s">
        <v>86</v>
      </c>
      <c r="T3472" t="s">
        <v>84</v>
      </c>
      <c r="U3472" t="s">
        <v>27</v>
      </c>
      <c r="V3472" t="s">
        <v>85</v>
      </c>
      <c r="W3472">
        <f t="shared" ca="1" si="162"/>
        <v>1</v>
      </c>
      <c r="X3472" t="str">
        <f t="shared" si="163"/>
        <v/>
      </c>
      <c r="Y3472" t="str">
        <f t="shared" ca="1" si="164"/>
        <v/>
      </c>
    </row>
    <row r="3473" spans="1:25" x14ac:dyDescent="0.25">
      <c r="A3473">
        <v>1893</v>
      </c>
      <c r="B3473" t="s">
        <v>102</v>
      </c>
      <c r="C3473" t="s">
        <v>79</v>
      </c>
      <c r="D3473" t="s">
        <v>93</v>
      </c>
      <c r="E3473" t="s">
        <v>26</v>
      </c>
      <c r="F3473" t="s">
        <v>81</v>
      </c>
      <c r="G3473" t="s">
        <v>6496</v>
      </c>
      <c r="H3473" t="s">
        <v>35</v>
      </c>
      <c r="I3473" t="s">
        <v>2933</v>
      </c>
      <c r="J3473" s="49" t="s">
        <v>6497</v>
      </c>
      <c r="K3473" t="s">
        <v>82</v>
      </c>
      <c r="L3473" t="s">
        <v>83</v>
      </c>
      <c r="M3473" s="50">
        <v>42675</v>
      </c>
      <c r="N3473" s="50">
        <v>42675</v>
      </c>
      <c r="O3473" s="51">
        <v>0.5</v>
      </c>
      <c r="P3473" s="51">
        <v>0</v>
      </c>
      <c r="Q3473">
        <v>0</v>
      </c>
      <c r="R3473" s="49" t="s">
        <v>6497</v>
      </c>
      <c r="S3473" s="49" t="s">
        <v>86</v>
      </c>
      <c r="T3473" t="s">
        <v>84</v>
      </c>
      <c r="U3473" t="s">
        <v>27</v>
      </c>
      <c r="V3473" t="s">
        <v>85</v>
      </c>
      <c r="W3473">
        <f t="shared" ca="1" si="162"/>
        <v>1</v>
      </c>
      <c r="X3473" t="str">
        <f t="shared" si="163"/>
        <v/>
      </c>
      <c r="Y3473" t="str">
        <f t="shared" ca="1" si="164"/>
        <v/>
      </c>
    </row>
    <row r="3474" spans="1:25" x14ac:dyDescent="0.25">
      <c r="A3474">
        <v>1894</v>
      </c>
      <c r="B3474" t="s">
        <v>102</v>
      </c>
      <c r="C3474" t="s">
        <v>79</v>
      </c>
      <c r="D3474" t="s">
        <v>93</v>
      </c>
      <c r="E3474" t="s">
        <v>26</v>
      </c>
      <c r="F3474" t="s">
        <v>81</v>
      </c>
      <c r="G3474" t="s">
        <v>6498</v>
      </c>
      <c r="H3474" t="s">
        <v>35</v>
      </c>
      <c r="I3474" t="s">
        <v>2933</v>
      </c>
      <c r="J3474" s="49" t="s">
        <v>6499</v>
      </c>
      <c r="K3474" t="s">
        <v>82</v>
      </c>
      <c r="L3474" t="s">
        <v>83</v>
      </c>
      <c r="M3474" s="50">
        <v>42675</v>
      </c>
      <c r="N3474" s="50">
        <v>42675</v>
      </c>
      <c r="O3474" s="51">
        <v>0.5</v>
      </c>
      <c r="P3474" s="51">
        <v>0</v>
      </c>
      <c r="Q3474">
        <v>0</v>
      </c>
      <c r="R3474" s="49" t="s">
        <v>6499</v>
      </c>
      <c r="S3474" s="49" t="s">
        <v>86</v>
      </c>
      <c r="T3474" t="s">
        <v>84</v>
      </c>
      <c r="U3474" t="s">
        <v>27</v>
      </c>
      <c r="V3474" t="s">
        <v>85</v>
      </c>
      <c r="W3474">
        <f t="shared" ca="1" si="162"/>
        <v>1</v>
      </c>
      <c r="X3474" t="str">
        <f t="shared" si="163"/>
        <v/>
      </c>
      <c r="Y3474" t="str">
        <f t="shared" ca="1" si="164"/>
        <v/>
      </c>
    </row>
    <row r="3475" spans="1:25" x14ac:dyDescent="0.25">
      <c r="A3475">
        <v>1895</v>
      </c>
      <c r="B3475" t="s">
        <v>102</v>
      </c>
      <c r="C3475" t="s">
        <v>79</v>
      </c>
      <c r="D3475" t="s">
        <v>93</v>
      </c>
      <c r="E3475" t="s">
        <v>26</v>
      </c>
      <c r="F3475" t="s">
        <v>81</v>
      </c>
      <c r="G3475" t="s">
        <v>6500</v>
      </c>
      <c r="H3475" t="s">
        <v>35</v>
      </c>
      <c r="I3475" t="s">
        <v>2933</v>
      </c>
      <c r="J3475" s="49" t="s">
        <v>6501</v>
      </c>
      <c r="K3475" t="s">
        <v>82</v>
      </c>
      <c r="L3475" t="s">
        <v>83</v>
      </c>
      <c r="M3475" s="50">
        <v>42675</v>
      </c>
      <c r="N3475" s="50">
        <v>42675</v>
      </c>
      <c r="O3475" s="51">
        <v>0.5</v>
      </c>
      <c r="P3475" s="51">
        <v>0</v>
      </c>
      <c r="Q3475">
        <v>0</v>
      </c>
      <c r="R3475" s="49" t="s">
        <v>6501</v>
      </c>
      <c r="S3475" s="49" t="s">
        <v>86</v>
      </c>
      <c r="T3475" t="s">
        <v>84</v>
      </c>
      <c r="U3475" t="s">
        <v>27</v>
      </c>
      <c r="V3475" t="s">
        <v>85</v>
      </c>
      <c r="W3475">
        <f t="shared" ca="1" si="162"/>
        <v>1</v>
      </c>
      <c r="X3475" t="str">
        <f t="shared" si="163"/>
        <v/>
      </c>
      <c r="Y3475" t="str">
        <f t="shared" ca="1" si="164"/>
        <v/>
      </c>
    </row>
    <row r="3476" spans="1:25" x14ac:dyDescent="0.25">
      <c r="A3476">
        <v>1896</v>
      </c>
      <c r="B3476" t="s">
        <v>102</v>
      </c>
      <c r="C3476" t="s">
        <v>79</v>
      </c>
      <c r="D3476" t="s">
        <v>93</v>
      </c>
      <c r="E3476" t="s">
        <v>26</v>
      </c>
      <c r="F3476" t="s">
        <v>81</v>
      </c>
      <c r="G3476" t="s">
        <v>6502</v>
      </c>
      <c r="H3476" t="s">
        <v>35</v>
      </c>
      <c r="I3476" t="s">
        <v>2933</v>
      </c>
      <c r="J3476" s="49" t="s">
        <v>6503</v>
      </c>
      <c r="K3476" t="s">
        <v>82</v>
      </c>
      <c r="L3476" t="s">
        <v>83</v>
      </c>
      <c r="M3476" s="50">
        <v>42675</v>
      </c>
      <c r="N3476" s="50">
        <v>42675</v>
      </c>
      <c r="O3476" s="51">
        <v>0.5</v>
      </c>
      <c r="P3476" s="51">
        <v>0</v>
      </c>
      <c r="Q3476">
        <v>0</v>
      </c>
      <c r="R3476" s="49" t="s">
        <v>6503</v>
      </c>
      <c r="S3476" s="49" t="s">
        <v>86</v>
      </c>
      <c r="T3476" t="s">
        <v>84</v>
      </c>
      <c r="U3476" t="s">
        <v>27</v>
      </c>
      <c r="V3476" t="s">
        <v>85</v>
      </c>
      <c r="W3476">
        <f t="shared" ca="1" si="162"/>
        <v>1</v>
      </c>
      <c r="X3476" t="str">
        <f t="shared" si="163"/>
        <v/>
      </c>
      <c r="Y3476" t="str">
        <f t="shared" ca="1" si="164"/>
        <v/>
      </c>
    </row>
    <row r="3477" spans="1:25" x14ac:dyDescent="0.25">
      <c r="A3477">
        <v>1897</v>
      </c>
      <c r="B3477" t="s">
        <v>102</v>
      </c>
      <c r="C3477" t="s">
        <v>79</v>
      </c>
      <c r="D3477" t="s">
        <v>93</v>
      </c>
      <c r="E3477" t="s">
        <v>26</v>
      </c>
      <c r="F3477" t="s">
        <v>81</v>
      </c>
      <c r="G3477" t="s">
        <v>6504</v>
      </c>
      <c r="H3477" t="s">
        <v>35</v>
      </c>
      <c r="I3477" t="s">
        <v>2933</v>
      </c>
      <c r="J3477" s="49" t="s">
        <v>6505</v>
      </c>
      <c r="K3477" t="s">
        <v>82</v>
      </c>
      <c r="L3477" t="s">
        <v>83</v>
      </c>
      <c r="M3477" s="50">
        <v>42675</v>
      </c>
      <c r="N3477" s="50">
        <v>42675</v>
      </c>
      <c r="O3477" s="51">
        <v>0.5</v>
      </c>
      <c r="P3477" s="51">
        <v>0</v>
      </c>
      <c r="Q3477">
        <v>0</v>
      </c>
      <c r="R3477" s="49" t="s">
        <v>6505</v>
      </c>
      <c r="S3477" s="49" t="s">
        <v>86</v>
      </c>
      <c r="T3477" t="s">
        <v>84</v>
      </c>
      <c r="U3477" t="s">
        <v>27</v>
      </c>
      <c r="V3477" t="s">
        <v>85</v>
      </c>
      <c r="W3477">
        <f t="shared" ca="1" si="162"/>
        <v>1</v>
      </c>
      <c r="X3477" t="str">
        <f t="shared" si="163"/>
        <v/>
      </c>
      <c r="Y3477" t="str">
        <f t="shared" ca="1" si="164"/>
        <v/>
      </c>
    </row>
    <row r="3478" spans="1:25" x14ac:dyDescent="0.25">
      <c r="A3478">
        <v>1898</v>
      </c>
      <c r="B3478" t="s">
        <v>102</v>
      </c>
      <c r="C3478" t="s">
        <v>79</v>
      </c>
      <c r="D3478" t="s">
        <v>93</v>
      </c>
      <c r="E3478" t="s">
        <v>26</v>
      </c>
      <c r="F3478" t="s">
        <v>81</v>
      </c>
      <c r="G3478" t="s">
        <v>6506</v>
      </c>
      <c r="H3478" t="s">
        <v>35</v>
      </c>
      <c r="I3478" t="s">
        <v>2933</v>
      </c>
      <c r="J3478" s="49" t="s">
        <v>6507</v>
      </c>
      <c r="K3478" t="s">
        <v>82</v>
      </c>
      <c r="L3478" t="s">
        <v>83</v>
      </c>
      <c r="M3478" s="50">
        <v>42675</v>
      </c>
      <c r="N3478" s="50">
        <v>42675</v>
      </c>
      <c r="O3478" s="51">
        <v>0.5</v>
      </c>
      <c r="P3478" s="51">
        <v>0</v>
      </c>
      <c r="Q3478">
        <v>0</v>
      </c>
      <c r="R3478" s="49" t="s">
        <v>6507</v>
      </c>
      <c r="S3478" s="49" t="s">
        <v>86</v>
      </c>
      <c r="T3478" t="s">
        <v>84</v>
      </c>
      <c r="U3478" t="s">
        <v>27</v>
      </c>
      <c r="V3478" t="s">
        <v>85</v>
      </c>
      <c r="W3478">
        <f t="shared" ca="1" si="162"/>
        <v>1</v>
      </c>
      <c r="X3478" t="str">
        <f t="shared" si="163"/>
        <v/>
      </c>
      <c r="Y3478" t="str">
        <f t="shared" ca="1" si="164"/>
        <v/>
      </c>
    </row>
    <row r="3479" spans="1:25" x14ac:dyDescent="0.25">
      <c r="A3479">
        <v>1899</v>
      </c>
      <c r="B3479" t="s">
        <v>102</v>
      </c>
      <c r="C3479" t="s">
        <v>79</v>
      </c>
      <c r="D3479" t="s">
        <v>93</v>
      </c>
      <c r="E3479" t="s">
        <v>26</v>
      </c>
      <c r="F3479" t="s">
        <v>81</v>
      </c>
      <c r="G3479" t="s">
        <v>6508</v>
      </c>
      <c r="H3479" t="s">
        <v>35</v>
      </c>
      <c r="I3479" t="s">
        <v>2933</v>
      </c>
      <c r="J3479" s="49" t="s">
        <v>6509</v>
      </c>
      <c r="K3479" t="s">
        <v>82</v>
      </c>
      <c r="L3479" t="s">
        <v>83</v>
      </c>
      <c r="M3479" s="50">
        <v>42675</v>
      </c>
      <c r="N3479" s="50">
        <v>42675</v>
      </c>
      <c r="O3479" s="51">
        <v>0.5</v>
      </c>
      <c r="P3479" s="51">
        <v>0</v>
      </c>
      <c r="Q3479">
        <v>0</v>
      </c>
      <c r="R3479" s="49" t="s">
        <v>6509</v>
      </c>
      <c r="S3479" s="49" t="s">
        <v>86</v>
      </c>
      <c r="T3479" t="s">
        <v>84</v>
      </c>
      <c r="U3479" t="s">
        <v>27</v>
      </c>
      <c r="V3479" t="s">
        <v>85</v>
      </c>
      <c r="W3479">
        <f t="shared" ca="1" si="162"/>
        <v>1</v>
      </c>
      <c r="X3479" t="str">
        <f t="shared" si="163"/>
        <v/>
      </c>
      <c r="Y3479" t="str">
        <f t="shared" ca="1" si="164"/>
        <v/>
      </c>
    </row>
    <row r="3480" spans="1:25" x14ac:dyDescent="0.25">
      <c r="A3480">
        <v>1900</v>
      </c>
      <c r="B3480" t="s">
        <v>102</v>
      </c>
      <c r="C3480" t="s">
        <v>79</v>
      </c>
      <c r="D3480" t="s">
        <v>93</v>
      </c>
      <c r="E3480" t="s">
        <v>26</v>
      </c>
      <c r="F3480" t="s">
        <v>81</v>
      </c>
      <c r="G3480" t="s">
        <v>6510</v>
      </c>
      <c r="H3480" t="s">
        <v>35</v>
      </c>
      <c r="I3480" t="s">
        <v>2933</v>
      </c>
      <c r="J3480" s="49" t="s">
        <v>6511</v>
      </c>
      <c r="K3480" t="s">
        <v>82</v>
      </c>
      <c r="L3480" t="s">
        <v>83</v>
      </c>
      <c r="M3480" s="50">
        <v>42675</v>
      </c>
      <c r="N3480" s="50">
        <v>42675</v>
      </c>
      <c r="O3480" s="51">
        <v>0.5</v>
      </c>
      <c r="P3480" s="51">
        <v>0</v>
      </c>
      <c r="Q3480">
        <v>0</v>
      </c>
      <c r="R3480" s="49" t="s">
        <v>6511</v>
      </c>
      <c r="S3480" s="49" t="s">
        <v>86</v>
      </c>
      <c r="T3480" t="s">
        <v>84</v>
      </c>
      <c r="U3480" t="s">
        <v>27</v>
      </c>
      <c r="V3480" t="s">
        <v>85</v>
      </c>
      <c r="W3480">
        <f t="shared" ca="1" si="162"/>
        <v>1</v>
      </c>
      <c r="X3480" t="str">
        <f t="shared" si="163"/>
        <v/>
      </c>
      <c r="Y3480" t="str">
        <f t="shared" ca="1" si="164"/>
        <v/>
      </c>
    </row>
    <row r="3481" spans="1:25" x14ac:dyDescent="0.25">
      <c r="A3481">
        <v>1901</v>
      </c>
      <c r="B3481" t="s">
        <v>102</v>
      </c>
      <c r="C3481" t="s">
        <v>79</v>
      </c>
      <c r="D3481" t="s">
        <v>93</v>
      </c>
      <c r="E3481" t="s">
        <v>26</v>
      </c>
      <c r="F3481" t="s">
        <v>81</v>
      </c>
      <c r="G3481" t="s">
        <v>6512</v>
      </c>
      <c r="H3481" t="s">
        <v>35</v>
      </c>
      <c r="I3481" t="s">
        <v>2933</v>
      </c>
      <c r="J3481" s="49" t="s">
        <v>6513</v>
      </c>
      <c r="K3481" t="s">
        <v>82</v>
      </c>
      <c r="L3481" t="s">
        <v>83</v>
      </c>
      <c r="M3481" s="50">
        <v>42675</v>
      </c>
      <c r="N3481" s="50">
        <v>42675</v>
      </c>
      <c r="O3481" s="51">
        <v>0.5</v>
      </c>
      <c r="P3481" s="51">
        <v>0</v>
      </c>
      <c r="Q3481">
        <v>0</v>
      </c>
      <c r="R3481" s="49" t="s">
        <v>6513</v>
      </c>
      <c r="S3481" s="49" t="s">
        <v>86</v>
      </c>
      <c r="T3481" t="s">
        <v>84</v>
      </c>
      <c r="U3481" t="s">
        <v>27</v>
      </c>
      <c r="V3481" t="s">
        <v>85</v>
      </c>
      <c r="W3481">
        <f t="shared" ca="1" si="162"/>
        <v>1</v>
      </c>
      <c r="X3481" t="str">
        <f t="shared" si="163"/>
        <v/>
      </c>
      <c r="Y3481" t="str">
        <f t="shared" ca="1" si="164"/>
        <v/>
      </c>
    </row>
    <row r="3482" spans="1:25" x14ac:dyDescent="0.25">
      <c r="A3482">
        <v>1902</v>
      </c>
      <c r="B3482" t="s">
        <v>102</v>
      </c>
      <c r="C3482" t="s">
        <v>79</v>
      </c>
      <c r="D3482" t="s">
        <v>93</v>
      </c>
      <c r="E3482" t="s">
        <v>26</v>
      </c>
      <c r="F3482" t="s">
        <v>81</v>
      </c>
      <c r="G3482" t="s">
        <v>6514</v>
      </c>
      <c r="H3482" t="s">
        <v>35</v>
      </c>
      <c r="I3482" t="s">
        <v>2933</v>
      </c>
      <c r="J3482" s="49" t="s">
        <v>6515</v>
      </c>
      <c r="K3482" t="s">
        <v>82</v>
      </c>
      <c r="L3482" t="s">
        <v>83</v>
      </c>
      <c r="M3482" s="50">
        <v>42675</v>
      </c>
      <c r="N3482" s="50">
        <v>42675</v>
      </c>
      <c r="O3482" s="51">
        <v>0.5</v>
      </c>
      <c r="P3482" s="51">
        <v>0</v>
      </c>
      <c r="Q3482">
        <v>0</v>
      </c>
      <c r="R3482" s="49" t="s">
        <v>6515</v>
      </c>
      <c r="S3482" s="49" t="s">
        <v>86</v>
      </c>
      <c r="T3482" t="s">
        <v>84</v>
      </c>
      <c r="U3482" t="s">
        <v>27</v>
      </c>
      <c r="V3482" t="s">
        <v>85</v>
      </c>
      <c r="W3482">
        <f t="shared" ca="1" si="162"/>
        <v>1</v>
      </c>
      <c r="X3482" t="str">
        <f t="shared" si="163"/>
        <v/>
      </c>
      <c r="Y3482" t="str">
        <f t="shared" ca="1" si="164"/>
        <v/>
      </c>
    </row>
    <row r="3483" spans="1:25" x14ac:dyDescent="0.25">
      <c r="A3483">
        <v>1903</v>
      </c>
      <c r="B3483" t="s">
        <v>102</v>
      </c>
      <c r="C3483" t="s">
        <v>79</v>
      </c>
      <c r="D3483" t="s">
        <v>93</v>
      </c>
      <c r="E3483" t="s">
        <v>26</v>
      </c>
      <c r="F3483" t="s">
        <v>81</v>
      </c>
      <c r="G3483" t="s">
        <v>6516</v>
      </c>
      <c r="H3483" t="s">
        <v>35</v>
      </c>
      <c r="I3483" t="s">
        <v>2933</v>
      </c>
      <c r="J3483" s="49" t="s">
        <v>6517</v>
      </c>
      <c r="K3483" t="s">
        <v>82</v>
      </c>
      <c r="L3483" t="s">
        <v>83</v>
      </c>
      <c r="M3483" s="50">
        <v>42675</v>
      </c>
      <c r="N3483" s="50">
        <v>42675</v>
      </c>
      <c r="O3483" s="51">
        <v>0.5</v>
      </c>
      <c r="P3483" s="51">
        <v>0</v>
      </c>
      <c r="Q3483">
        <v>0</v>
      </c>
      <c r="R3483" s="49" t="s">
        <v>6517</v>
      </c>
      <c r="S3483" s="49" t="s">
        <v>86</v>
      </c>
      <c r="T3483" t="s">
        <v>84</v>
      </c>
      <c r="U3483" t="s">
        <v>27</v>
      </c>
      <c r="V3483" t="s">
        <v>85</v>
      </c>
      <c r="W3483">
        <f t="shared" ca="1" si="162"/>
        <v>1</v>
      </c>
      <c r="X3483" t="str">
        <f t="shared" si="163"/>
        <v/>
      </c>
      <c r="Y3483" t="str">
        <f t="shared" ca="1" si="164"/>
        <v/>
      </c>
    </row>
    <row r="3484" spans="1:25" x14ac:dyDescent="0.25">
      <c r="A3484">
        <v>1904</v>
      </c>
      <c r="B3484" t="s">
        <v>102</v>
      </c>
      <c r="C3484" t="s">
        <v>79</v>
      </c>
      <c r="D3484" t="s">
        <v>93</v>
      </c>
      <c r="E3484" t="s">
        <v>26</v>
      </c>
      <c r="F3484" t="s">
        <v>81</v>
      </c>
      <c r="G3484" t="s">
        <v>6518</v>
      </c>
      <c r="H3484" t="s">
        <v>35</v>
      </c>
      <c r="I3484" t="s">
        <v>2933</v>
      </c>
      <c r="J3484" s="49" t="s">
        <v>6519</v>
      </c>
      <c r="K3484" t="s">
        <v>82</v>
      </c>
      <c r="L3484" t="s">
        <v>83</v>
      </c>
      <c r="M3484" s="50">
        <v>42675</v>
      </c>
      <c r="N3484" s="50">
        <v>42675</v>
      </c>
      <c r="O3484" s="51">
        <v>0.5</v>
      </c>
      <c r="P3484" s="51">
        <v>0</v>
      </c>
      <c r="Q3484">
        <v>0</v>
      </c>
      <c r="R3484" s="49" t="s">
        <v>6519</v>
      </c>
      <c r="S3484" s="49" t="s">
        <v>86</v>
      </c>
      <c r="T3484" t="s">
        <v>84</v>
      </c>
      <c r="U3484" t="s">
        <v>27</v>
      </c>
      <c r="V3484" t="s">
        <v>85</v>
      </c>
      <c r="W3484">
        <f t="shared" ca="1" si="162"/>
        <v>1</v>
      </c>
      <c r="X3484" t="str">
        <f t="shared" si="163"/>
        <v/>
      </c>
      <c r="Y3484" t="str">
        <f t="shared" ca="1" si="164"/>
        <v/>
      </c>
    </row>
    <row r="3485" spans="1:25" x14ac:dyDescent="0.25">
      <c r="A3485">
        <v>1905</v>
      </c>
      <c r="B3485" t="s">
        <v>102</v>
      </c>
      <c r="C3485" t="s">
        <v>79</v>
      </c>
      <c r="D3485" t="s">
        <v>93</v>
      </c>
      <c r="E3485" t="s">
        <v>26</v>
      </c>
      <c r="F3485" t="s">
        <v>81</v>
      </c>
      <c r="G3485" t="s">
        <v>6520</v>
      </c>
      <c r="H3485" t="s">
        <v>35</v>
      </c>
      <c r="I3485" t="s">
        <v>2933</v>
      </c>
      <c r="J3485" s="49" t="s">
        <v>6521</v>
      </c>
      <c r="K3485" t="s">
        <v>82</v>
      </c>
      <c r="L3485" t="s">
        <v>83</v>
      </c>
      <c r="M3485" s="50">
        <v>42675</v>
      </c>
      <c r="N3485" s="50">
        <v>42675</v>
      </c>
      <c r="O3485" s="51">
        <v>0.5</v>
      </c>
      <c r="P3485" s="51">
        <v>0</v>
      </c>
      <c r="Q3485">
        <v>0</v>
      </c>
      <c r="R3485" s="49" t="s">
        <v>6521</v>
      </c>
      <c r="S3485" s="49" t="s">
        <v>86</v>
      </c>
      <c r="T3485" t="s">
        <v>84</v>
      </c>
      <c r="U3485" t="s">
        <v>27</v>
      </c>
      <c r="V3485" t="s">
        <v>85</v>
      </c>
      <c r="W3485">
        <f t="shared" ca="1" si="162"/>
        <v>1</v>
      </c>
      <c r="X3485" t="str">
        <f t="shared" si="163"/>
        <v/>
      </c>
      <c r="Y3485" t="str">
        <f t="shared" ca="1" si="164"/>
        <v/>
      </c>
    </row>
    <row r="3486" spans="1:25" x14ac:dyDescent="0.25">
      <c r="A3486">
        <v>1906</v>
      </c>
      <c r="B3486" t="s">
        <v>102</v>
      </c>
      <c r="C3486" t="s">
        <v>79</v>
      </c>
      <c r="D3486" t="s">
        <v>93</v>
      </c>
      <c r="E3486" t="s">
        <v>26</v>
      </c>
      <c r="F3486" t="s">
        <v>81</v>
      </c>
      <c r="G3486" t="s">
        <v>6522</v>
      </c>
      <c r="H3486" t="s">
        <v>35</v>
      </c>
      <c r="I3486" t="s">
        <v>2933</v>
      </c>
      <c r="J3486" s="49" t="s">
        <v>6523</v>
      </c>
      <c r="K3486" t="s">
        <v>82</v>
      </c>
      <c r="L3486" t="s">
        <v>83</v>
      </c>
      <c r="M3486" s="50">
        <v>42675</v>
      </c>
      <c r="N3486" s="50">
        <v>42675</v>
      </c>
      <c r="O3486" s="51">
        <v>0.5</v>
      </c>
      <c r="P3486" s="51">
        <v>0</v>
      </c>
      <c r="Q3486">
        <v>0</v>
      </c>
      <c r="R3486" s="49" t="s">
        <v>6523</v>
      </c>
      <c r="S3486" s="49" t="s">
        <v>86</v>
      </c>
      <c r="T3486" t="s">
        <v>84</v>
      </c>
      <c r="U3486" t="s">
        <v>27</v>
      </c>
      <c r="V3486" t="s">
        <v>85</v>
      </c>
      <c r="W3486">
        <f t="shared" ca="1" si="162"/>
        <v>1</v>
      </c>
      <c r="X3486" t="str">
        <f t="shared" si="163"/>
        <v/>
      </c>
      <c r="Y3486" t="str">
        <f t="shared" ca="1" si="164"/>
        <v/>
      </c>
    </row>
    <row r="3487" spans="1:25" x14ac:dyDescent="0.25">
      <c r="A3487">
        <v>1907</v>
      </c>
      <c r="B3487" t="s">
        <v>102</v>
      </c>
      <c r="C3487" t="s">
        <v>79</v>
      </c>
      <c r="D3487" t="s">
        <v>93</v>
      </c>
      <c r="E3487" t="s">
        <v>26</v>
      </c>
      <c r="F3487" t="s">
        <v>81</v>
      </c>
      <c r="G3487" t="s">
        <v>6524</v>
      </c>
      <c r="H3487" t="s">
        <v>35</v>
      </c>
      <c r="I3487" t="s">
        <v>2933</v>
      </c>
      <c r="J3487" s="49" t="s">
        <v>6525</v>
      </c>
      <c r="K3487" t="s">
        <v>82</v>
      </c>
      <c r="L3487" t="s">
        <v>83</v>
      </c>
      <c r="M3487" s="50">
        <v>42675</v>
      </c>
      <c r="N3487" s="50">
        <v>42675</v>
      </c>
      <c r="O3487" s="51">
        <v>0.5</v>
      </c>
      <c r="P3487" s="51">
        <v>0</v>
      </c>
      <c r="Q3487">
        <v>0</v>
      </c>
      <c r="R3487" s="49" t="s">
        <v>6525</v>
      </c>
      <c r="S3487" s="49" t="s">
        <v>86</v>
      </c>
      <c r="T3487" t="s">
        <v>84</v>
      </c>
      <c r="U3487" t="s">
        <v>27</v>
      </c>
      <c r="V3487" t="s">
        <v>85</v>
      </c>
      <c r="W3487">
        <f t="shared" ca="1" si="162"/>
        <v>1</v>
      </c>
      <c r="X3487" t="str">
        <f t="shared" si="163"/>
        <v/>
      </c>
      <c r="Y3487" t="str">
        <f t="shared" ca="1" si="164"/>
        <v/>
      </c>
    </row>
    <row r="3488" spans="1:25" x14ac:dyDescent="0.25">
      <c r="A3488">
        <v>1908</v>
      </c>
      <c r="B3488" t="s">
        <v>102</v>
      </c>
      <c r="C3488" t="s">
        <v>79</v>
      </c>
      <c r="D3488" t="s">
        <v>93</v>
      </c>
      <c r="E3488" t="s">
        <v>26</v>
      </c>
      <c r="F3488" t="s">
        <v>81</v>
      </c>
      <c r="G3488" t="s">
        <v>6526</v>
      </c>
      <c r="H3488" t="s">
        <v>35</v>
      </c>
      <c r="I3488" t="s">
        <v>2933</v>
      </c>
      <c r="J3488" s="49" t="s">
        <v>6527</v>
      </c>
      <c r="K3488" t="s">
        <v>82</v>
      </c>
      <c r="L3488" t="s">
        <v>83</v>
      </c>
      <c r="M3488" s="50">
        <v>42675</v>
      </c>
      <c r="N3488" s="50">
        <v>42675</v>
      </c>
      <c r="O3488" s="51">
        <v>0.5</v>
      </c>
      <c r="P3488" s="51">
        <v>0</v>
      </c>
      <c r="Q3488">
        <v>0</v>
      </c>
      <c r="R3488" s="49" t="s">
        <v>6527</v>
      </c>
      <c r="S3488" s="49" t="s">
        <v>86</v>
      </c>
      <c r="T3488" t="s">
        <v>84</v>
      </c>
      <c r="U3488" t="s">
        <v>27</v>
      </c>
      <c r="V3488" t="s">
        <v>85</v>
      </c>
      <c r="W3488">
        <f t="shared" ca="1" si="162"/>
        <v>1</v>
      </c>
      <c r="X3488" t="str">
        <f t="shared" si="163"/>
        <v/>
      </c>
      <c r="Y3488" t="str">
        <f t="shared" ca="1" si="164"/>
        <v/>
      </c>
    </row>
    <row r="3489" spans="1:25" x14ac:dyDescent="0.25">
      <c r="A3489">
        <v>1909</v>
      </c>
      <c r="B3489" t="s">
        <v>102</v>
      </c>
      <c r="C3489" t="s">
        <v>79</v>
      </c>
      <c r="D3489" t="s">
        <v>93</v>
      </c>
      <c r="E3489" t="s">
        <v>26</v>
      </c>
      <c r="F3489" t="s">
        <v>81</v>
      </c>
      <c r="G3489" t="s">
        <v>6528</v>
      </c>
      <c r="H3489" t="s">
        <v>35</v>
      </c>
      <c r="I3489" t="s">
        <v>2933</v>
      </c>
      <c r="J3489" s="49" t="s">
        <v>6529</v>
      </c>
      <c r="K3489" t="s">
        <v>82</v>
      </c>
      <c r="L3489" t="s">
        <v>83</v>
      </c>
      <c r="M3489" s="50">
        <v>42675</v>
      </c>
      <c r="N3489" s="50">
        <v>42675</v>
      </c>
      <c r="O3489" s="51">
        <v>0.5</v>
      </c>
      <c r="P3489" s="51">
        <v>0</v>
      </c>
      <c r="Q3489">
        <v>0</v>
      </c>
      <c r="R3489" s="49" t="s">
        <v>6529</v>
      </c>
      <c r="S3489" s="49" t="s">
        <v>86</v>
      </c>
      <c r="T3489" t="s">
        <v>84</v>
      </c>
      <c r="U3489" t="s">
        <v>27</v>
      </c>
      <c r="V3489" t="s">
        <v>85</v>
      </c>
      <c r="W3489">
        <f t="shared" ca="1" si="162"/>
        <v>1</v>
      </c>
      <c r="X3489" t="str">
        <f t="shared" si="163"/>
        <v/>
      </c>
      <c r="Y3489" t="str">
        <f t="shared" ca="1" si="164"/>
        <v/>
      </c>
    </row>
    <row r="3490" spans="1:25" x14ac:dyDescent="0.25">
      <c r="A3490">
        <v>1910</v>
      </c>
      <c r="B3490" t="s">
        <v>102</v>
      </c>
      <c r="C3490" t="s">
        <v>79</v>
      </c>
      <c r="D3490" t="s">
        <v>93</v>
      </c>
      <c r="E3490" t="s">
        <v>26</v>
      </c>
      <c r="F3490" t="s">
        <v>81</v>
      </c>
      <c r="G3490" t="s">
        <v>6530</v>
      </c>
      <c r="H3490" t="s">
        <v>35</v>
      </c>
      <c r="I3490" t="s">
        <v>2933</v>
      </c>
      <c r="J3490" s="49" t="s">
        <v>6531</v>
      </c>
      <c r="K3490" t="s">
        <v>82</v>
      </c>
      <c r="L3490" t="s">
        <v>83</v>
      </c>
      <c r="M3490" s="50">
        <v>42675</v>
      </c>
      <c r="N3490" s="50">
        <v>42675</v>
      </c>
      <c r="O3490" s="51">
        <v>0.5</v>
      </c>
      <c r="P3490" s="51">
        <v>0</v>
      </c>
      <c r="Q3490">
        <v>0</v>
      </c>
      <c r="R3490" s="49" t="s">
        <v>6531</v>
      </c>
      <c r="S3490" s="49" t="s">
        <v>86</v>
      </c>
      <c r="T3490" t="s">
        <v>84</v>
      </c>
      <c r="U3490" t="s">
        <v>27</v>
      </c>
      <c r="V3490" t="s">
        <v>85</v>
      </c>
      <c r="W3490">
        <f t="shared" ca="1" si="162"/>
        <v>1</v>
      </c>
      <c r="X3490" t="str">
        <f t="shared" si="163"/>
        <v/>
      </c>
      <c r="Y3490" t="str">
        <f t="shared" ca="1" si="164"/>
        <v/>
      </c>
    </row>
    <row r="3491" spans="1:25" x14ac:dyDescent="0.25">
      <c r="A3491">
        <v>1911</v>
      </c>
      <c r="B3491" t="s">
        <v>102</v>
      </c>
      <c r="C3491" t="s">
        <v>79</v>
      </c>
      <c r="D3491" t="s">
        <v>93</v>
      </c>
      <c r="E3491" t="s">
        <v>26</v>
      </c>
      <c r="F3491" t="s">
        <v>81</v>
      </c>
      <c r="G3491" t="s">
        <v>6532</v>
      </c>
      <c r="H3491" t="s">
        <v>35</v>
      </c>
      <c r="I3491" t="s">
        <v>2933</v>
      </c>
      <c r="J3491" s="49" t="s">
        <v>6533</v>
      </c>
      <c r="K3491" t="s">
        <v>82</v>
      </c>
      <c r="L3491" t="s">
        <v>83</v>
      </c>
      <c r="M3491" s="50">
        <v>42675</v>
      </c>
      <c r="N3491" s="50">
        <v>42675</v>
      </c>
      <c r="O3491" s="51">
        <v>0.5</v>
      </c>
      <c r="P3491" s="51">
        <v>0</v>
      </c>
      <c r="Q3491">
        <v>0</v>
      </c>
      <c r="R3491" s="49" t="s">
        <v>6533</v>
      </c>
      <c r="S3491" s="49" t="s">
        <v>86</v>
      </c>
      <c r="T3491" t="s">
        <v>84</v>
      </c>
      <c r="U3491" t="s">
        <v>27</v>
      </c>
      <c r="V3491" t="s">
        <v>85</v>
      </c>
      <c r="W3491">
        <f t="shared" ca="1" si="162"/>
        <v>1</v>
      </c>
      <c r="X3491" t="str">
        <f t="shared" si="163"/>
        <v/>
      </c>
      <c r="Y3491" t="str">
        <f t="shared" ca="1" si="164"/>
        <v/>
      </c>
    </row>
    <row r="3492" spans="1:25" x14ac:dyDescent="0.25">
      <c r="A3492">
        <v>1912</v>
      </c>
      <c r="B3492" t="s">
        <v>102</v>
      </c>
      <c r="C3492" t="s">
        <v>79</v>
      </c>
      <c r="D3492" t="s">
        <v>93</v>
      </c>
      <c r="E3492" t="s">
        <v>26</v>
      </c>
      <c r="F3492" t="s">
        <v>81</v>
      </c>
      <c r="G3492" t="s">
        <v>6534</v>
      </c>
      <c r="H3492" t="s">
        <v>35</v>
      </c>
      <c r="I3492" t="s">
        <v>2933</v>
      </c>
      <c r="J3492" s="49" t="s">
        <v>6535</v>
      </c>
      <c r="K3492" t="s">
        <v>82</v>
      </c>
      <c r="L3492" t="s">
        <v>83</v>
      </c>
      <c r="M3492" s="50">
        <v>42675</v>
      </c>
      <c r="N3492" s="50">
        <v>42675</v>
      </c>
      <c r="O3492" s="51">
        <v>0.5</v>
      </c>
      <c r="P3492" s="51">
        <v>0</v>
      </c>
      <c r="Q3492">
        <v>0</v>
      </c>
      <c r="R3492" s="49" t="s">
        <v>6535</v>
      </c>
      <c r="S3492" s="49" t="s">
        <v>86</v>
      </c>
      <c r="T3492" t="s">
        <v>84</v>
      </c>
      <c r="U3492" t="s">
        <v>27</v>
      </c>
      <c r="V3492" t="s">
        <v>85</v>
      </c>
      <c r="W3492">
        <f t="shared" ca="1" si="162"/>
        <v>1</v>
      </c>
      <c r="X3492" t="str">
        <f t="shared" si="163"/>
        <v/>
      </c>
      <c r="Y3492" t="str">
        <f t="shared" ca="1" si="164"/>
        <v/>
      </c>
    </row>
    <row r="3493" spans="1:25" x14ac:dyDescent="0.25">
      <c r="A3493">
        <v>1913</v>
      </c>
      <c r="B3493" t="s">
        <v>102</v>
      </c>
      <c r="C3493" t="s">
        <v>79</v>
      </c>
      <c r="D3493" t="s">
        <v>93</v>
      </c>
      <c r="E3493" t="s">
        <v>26</v>
      </c>
      <c r="F3493" t="s">
        <v>81</v>
      </c>
      <c r="G3493" t="s">
        <v>6536</v>
      </c>
      <c r="H3493" t="s">
        <v>35</v>
      </c>
      <c r="I3493" t="s">
        <v>2933</v>
      </c>
      <c r="J3493" s="49" t="s">
        <v>6537</v>
      </c>
      <c r="K3493" t="s">
        <v>82</v>
      </c>
      <c r="L3493" t="s">
        <v>83</v>
      </c>
      <c r="M3493" s="50">
        <v>42675</v>
      </c>
      <c r="N3493" s="50">
        <v>42675</v>
      </c>
      <c r="O3493" s="51">
        <v>0.5</v>
      </c>
      <c r="P3493" s="51">
        <v>0</v>
      </c>
      <c r="Q3493">
        <v>0</v>
      </c>
      <c r="R3493" s="49" t="s">
        <v>6537</v>
      </c>
      <c r="S3493" s="49" t="s">
        <v>86</v>
      </c>
      <c r="T3493" t="s">
        <v>84</v>
      </c>
      <c r="U3493" t="s">
        <v>27</v>
      </c>
      <c r="V3493" t="s">
        <v>85</v>
      </c>
      <c r="W3493">
        <f t="shared" ca="1" si="162"/>
        <v>1</v>
      </c>
      <c r="X3493" t="str">
        <f t="shared" si="163"/>
        <v/>
      </c>
      <c r="Y3493" t="str">
        <f t="shared" ca="1" si="164"/>
        <v/>
      </c>
    </row>
    <row r="3494" spans="1:25" x14ac:dyDescent="0.25">
      <c r="A3494">
        <v>1914</v>
      </c>
      <c r="B3494" t="s">
        <v>102</v>
      </c>
      <c r="C3494" t="s">
        <v>79</v>
      </c>
      <c r="D3494" t="s">
        <v>93</v>
      </c>
      <c r="E3494" t="s">
        <v>26</v>
      </c>
      <c r="F3494" t="s">
        <v>81</v>
      </c>
      <c r="G3494" t="s">
        <v>6538</v>
      </c>
      <c r="H3494" t="s">
        <v>35</v>
      </c>
      <c r="I3494" t="s">
        <v>2933</v>
      </c>
      <c r="J3494" s="49" t="s">
        <v>6539</v>
      </c>
      <c r="K3494" t="s">
        <v>82</v>
      </c>
      <c r="L3494" t="s">
        <v>83</v>
      </c>
      <c r="M3494" s="50">
        <v>42675</v>
      </c>
      <c r="N3494" s="50">
        <v>42675</v>
      </c>
      <c r="O3494" s="51">
        <v>0.5</v>
      </c>
      <c r="P3494" s="51">
        <v>0</v>
      </c>
      <c r="Q3494">
        <v>0</v>
      </c>
      <c r="R3494" s="49" t="s">
        <v>6539</v>
      </c>
      <c r="S3494" s="49" t="s">
        <v>86</v>
      </c>
      <c r="T3494" t="s">
        <v>84</v>
      </c>
      <c r="U3494" t="s">
        <v>27</v>
      </c>
      <c r="V3494" t="s">
        <v>85</v>
      </c>
      <c r="W3494">
        <f t="shared" ca="1" si="162"/>
        <v>1</v>
      </c>
      <c r="X3494" t="str">
        <f t="shared" si="163"/>
        <v/>
      </c>
      <c r="Y3494" t="str">
        <f t="shared" ca="1" si="164"/>
        <v/>
      </c>
    </row>
    <row r="3495" spans="1:25" x14ac:dyDescent="0.25">
      <c r="A3495">
        <v>1915</v>
      </c>
      <c r="B3495" t="s">
        <v>102</v>
      </c>
      <c r="C3495" t="s">
        <v>79</v>
      </c>
      <c r="D3495" t="s">
        <v>93</v>
      </c>
      <c r="E3495" t="s">
        <v>26</v>
      </c>
      <c r="F3495" t="s">
        <v>81</v>
      </c>
      <c r="G3495" t="s">
        <v>6540</v>
      </c>
      <c r="H3495" t="s">
        <v>35</v>
      </c>
      <c r="I3495" t="s">
        <v>2933</v>
      </c>
      <c r="J3495" s="49" t="s">
        <v>6541</v>
      </c>
      <c r="K3495" t="s">
        <v>82</v>
      </c>
      <c r="L3495" t="s">
        <v>83</v>
      </c>
      <c r="M3495" s="50">
        <v>42675</v>
      </c>
      <c r="N3495" s="50">
        <v>42675</v>
      </c>
      <c r="O3495" s="51">
        <v>0.5</v>
      </c>
      <c r="P3495" s="51">
        <v>0</v>
      </c>
      <c r="Q3495">
        <v>0</v>
      </c>
      <c r="R3495" s="49" t="s">
        <v>6541</v>
      </c>
      <c r="S3495" s="49" t="s">
        <v>86</v>
      </c>
      <c r="T3495" t="s">
        <v>84</v>
      </c>
      <c r="U3495" t="s">
        <v>27</v>
      </c>
      <c r="V3495" t="s">
        <v>85</v>
      </c>
      <c r="W3495">
        <f t="shared" ca="1" si="162"/>
        <v>1</v>
      </c>
      <c r="X3495" t="str">
        <f t="shared" si="163"/>
        <v/>
      </c>
      <c r="Y3495" t="str">
        <f t="shared" ca="1" si="164"/>
        <v/>
      </c>
    </row>
    <row r="3496" spans="1:25" x14ac:dyDescent="0.25">
      <c r="A3496">
        <v>1916</v>
      </c>
      <c r="B3496" t="s">
        <v>102</v>
      </c>
      <c r="C3496" t="s">
        <v>79</v>
      </c>
      <c r="D3496" t="s">
        <v>93</v>
      </c>
      <c r="E3496" t="s">
        <v>26</v>
      </c>
      <c r="F3496" t="s">
        <v>81</v>
      </c>
      <c r="G3496" t="s">
        <v>6542</v>
      </c>
      <c r="H3496" t="s">
        <v>35</v>
      </c>
      <c r="I3496" t="s">
        <v>2933</v>
      </c>
      <c r="J3496" s="49" t="s">
        <v>6543</v>
      </c>
      <c r="K3496" t="s">
        <v>82</v>
      </c>
      <c r="L3496" t="s">
        <v>83</v>
      </c>
      <c r="M3496" s="50">
        <v>42675</v>
      </c>
      <c r="N3496" s="50">
        <v>42675</v>
      </c>
      <c r="O3496" s="51">
        <v>0.5</v>
      </c>
      <c r="P3496" s="51">
        <v>0</v>
      </c>
      <c r="Q3496">
        <v>0</v>
      </c>
      <c r="R3496" s="49" t="s">
        <v>6543</v>
      </c>
      <c r="S3496" s="49" t="s">
        <v>86</v>
      </c>
      <c r="T3496" t="s">
        <v>84</v>
      </c>
      <c r="U3496" t="s">
        <v>27</v>
      </c>
      <c r="V3496" t="s">
        <v>85</v>
      </c>
      <c r="W3496">
        <f t="shared" ca="1" si="162"/>
        <v>1</v>
      </c>
      <c r="X3496" t="str">
        <f t="shared" si="163"/>
        <v/>
      </c>
      <c r="Y3496" t="str">
        <f t="shared" ca="1" si="164"/>
        <v/>
      </c>
    </row>
    <row r="3497" spans="1:25" x14ac:dyDescent="0.25">
      <c r="A3497">
        <v>1917</v>
      </c>
      <c r="B3497" t="s">
        <v>102</v>
      </c>
      <c r="C3497" t="s">
        <v>79</v>
      </c>
      <c r="D3497" t="s">
        <v>93</v>
      </c>
      <c r="E3497" t="s">
        <v>26</v>
      </c>
      <c r="F3497" t="s">
        <v>81</v>
      </c>
      <c r="G3497" t="s">
        <v>6544</v>
      </c>
      <c r="H3497" t="s">
        <v>35</v>
      </c>
      <c r="I3497" t="s">
        <v>2933</v>
      </c>
      <c r="J3497" s="49" t="s">
        <v>6545</v>
      </c>
      <c r="K3497" t="s">
        <v>82</v>
      </c>
      <c r="L3497" t="s">
        <v>83</v>
      </c>
      <c r="M3497" s="50">
        <v>42675</v>
      </c>
      <c r="N3497" s="50">
        <v>42675</v>
      </c>
      <c r="O3497" s="51">
        <v>0.5</v>
      </c>
      <c r="P3497" s="51">
        <v>0</v>
      </c>
      <c r="Q3497">
        <v>0</v>
      </c>
      <c r="R3497" s="49" t="s">
        <v>6545</v>
      </c>
      <c r="S3497" s="49" t="s">
        <v>86</v>
      </c>
      <c r="T3497" t="s">
        <v>84</v>
      </c>
      <c r="U3497" t="s">
        <v>27</v>
      </c>
      <c r="V3497" t="s">
        <v>85</v>
      </c>
      <c r="W3497">
        <f t="shared" ca="1" si="162"/>
        <v>1</v>
      </c>
      <c r="X3497" t="str">
        <f t="shared" si="163"/>
        <v/>
      </c>
      <c r="Y3497" t="str">
        <f t="shared" ca="1" si="164"/>
        <v/>
      </c>
    </row>
    <row r="3498" spans="1:25" x14ac:dyDescent="0.25">
      <c r="A3498">
        <v>1918</v>
      </c>
      <c r="B3498" t="s">
        <v>102</v>
      </c>
      <c r="C3498" t="s">
        <v>79</v>
      </c>
      <c r="D3498" t="s">
        <v>93</v>
      </c>
      <c r="E3498" t="s">
        <v>26</v>
      </c>
      <c r="F3498" t="s">
        <v>81</v>
      </c>
      <c r="G3498" t="s">
        <v>6546</v>
      </c>
      <c r="H3498" t="s">
        <v>35</v>
      </c>
      <c r="I3498" t="s">
        <v>2933</v>
      </c>
      <c r="J3498" s="49" t="s">
        <v>6547</v>
      </c>
      <c r="K3498" t="s">
        <v>82</v>
      </c>
      <c r="L3498" t="s">
        <v>83</v>
      </c>
      <c r="M3498" s="50">
        <v>42675</v>
      </c>
      <c r="N3498" s="50">
        <v>42675</v>
      </c>
      <c r="O3498" s="51">
        <v>0.5</v>
      </c>
      <c r="P3498" s="51">
        <v>0</v>
      </c>
      <c r="Q3498">
        <v>0</v>
      </c>
      <c r="R3498" s="49" t="s">
        <v>6547</v>
      </c>
      <c r="S3498" s="49" t="s">
        <v>86</v>
      </c>
      <c r="T3498" t="s">
        <v>84</v>
      </c>
      <c r="U3498" t="s">
        <v>27</v>
      </c>
      <c r="V3498" t="s">
        <v>85</v>
      </c>
      <c r="W3498">
        <f t="shared" ca="1" si="162"/>
        <v>1</v>
      </c>
      <c r="X3498" t="str">
        <f t="shared" si="163"/>
        <v/>
      </c>
      <c r="Y3498" t="str">
        <f t="shared" ca="1" si="164"/>
        <v/>
      </c>
    </row>
    <row r="3499" spans="1:25" x14ac:dyDescent="0.25">
      <c r="A3499">
        <v>1919</v>
      </c>
      <c r="B3499" t="s">
        <v>102</v>
      </c>
      <c r="C3499" t="s">
        <v>79</v>
      </c>
      <c r="D3499" t="s">
        <v>93</v>
      </c>
      <c r="E3499" t="s">
        <v>26</v>
      </c>
      <c r="F3499" t="s">
        <v>81</v>
      </c>
      <c r="G3499" t="s">
        <v>6548</v>
      </c>
      <c r="H3499" t="s">
        <v>35</v>
      </c>
      <c r="I3499" t="s">
        <v>2933</v>
      </c>
      <c r="J3499" s="49" t="s">
        <v>6549</v>
      </c>
      <c r="K3499" t="s">
        <v>82</v>
      </c>
      <c r="L3499" t="s">
        <v>83</v>
      </c>
      <c r="M3499" s="50">
        <v>42675</v>
      </c>
      <c r="N3499" s="50">
        <v>42675</v>
      </c>
      <c r="O3499" s="51">
        <v>0.5</v>
      </c>
      <c r="P3499" s="51">
        <v>0</v>
      </c>
      <c r="Q3499">
        <v>0</v>
      </c>
      <c r="R3499" s="49" t="s">
        <v>6549</v>
      </c>
      <c r="S3499" s="49" t="s">
        <v>86</v>
      </c>
      <c r="T3499" t="s">
        <v>84</v>
      </c>
      <c r="U3499" t="s">
        <v>27</v>
      </c>
      <c r="V3499" t="s">
        <v>85</v>
      </c>
      <c r="W3499">
        <f t="shared" ca="1" si="162"/>
        <v>1</v>
      </c>
      <c r="X3499" t="str">
        <f t="shared" si="163"/>
        <v/>
      </c>
      <c r="Y3499" t="str">
        <f t="shared" ca="1" si="164"/>
        <v/>
      </c>
    </row>
    <row r="3500" spans="1:25" x14ac:dyDescent="0.25">
      <c r="A3500">
        <v>1920</v>
      </c>
      <c r="B3500" t="s">
        <v>102</v>
      </c>
      <c r="C3500" t="s">
        <v>79</v>
      </c>
      <c r="D3500" t="s">
        <v>93</v>
      </c>
      <c r="E3500" t="s">
        <v>26</v>
      </c>
      <c r="F3500" t="s">
        <v>81</v>
      </c>
      <c r="G3500" t="s">
        <v>6550</v>
      </c>
      <c r="H3500" t="s">
        <v>35</v>
      </c>
      <c r="I3500" t="s">
        <v>2933</v>
      </c>
      <c r="J3500" s="49" t="s">
        <v>6551</v>
      </c>
      <c r="K3500" t="s">
        <v>82</v>
      </c>
      <c r="L3500" t="s">
        <v>83</v>
      </c>
      <c r="M3500" s="50">
        <v>42675</v>
      </c>
      <c r="N3500" s="50">
        <v>42675</v>
      </c>
      <c r="O3500" s="51">
        <v>0.5</v>
      </c>
      <c r="P3500" s="51">
        <v>0</v>
      </c>
      <c r="Q3500">
        <v>0</v>
      </c>
      <c r="R3500" s="49" t="s">
        <v>6551</v>
      </c>
      <c r="S3500" s="49" t="s">
        <v>86</v>
      </c>
      <c r="T3500" t="s">
        <v>84</v>
      </c>
      <c r="U3500" t="s">
        <v>27</v>
      </c>
      <c r="V3500" t="s">
        <v>85</v>
      </c>
      <c r="W3500">
        <f t="shared" ca="1" si="162"/>
        <v>1</v>
      </c>
      <c r="X3500" t="str">
        <f t="shared" si="163"/>
        <v/>
      </c>
      <c r="Y3500" t="str">
        <f t="shared" ca="1" si="164"/>
        <v/>
      </c>
    </row>
    <row r="3501" spans="1:25" x14ac:dyDescent="0.25">
      <c r="A3501">
        <v>1921</v>
      </c>
      <c r="B3501" t="s">
        <v>102</v>
      </c>
      <c r="C3501" t="s">
        <v>79</v>
      </c>
      <c r="D3501" t="s">
        <v>93</v>
      </c>
      <c r="E3501" t="s">
        <v>26</v>
      </c>
      <c r="F3501" t="s">
        <v>81</v>
      </c>
      <c r="G3501" t="s">
        <v>6552</v>
      </c>
      <c r="H3501" t="s">
        <v>35</v>
      </c>
      <c r="I3501" t="s">
        <v>2933</v>
      </c>
      <c r="J3501" s="49" t="s">
        <v>6553</v>
      </c>
      <c r="K3501" t="s">
        <v>82</v>
      </c>
      <c r="L3501" t="s">
        <v>83</v>
      </c>
      <c r="M3501" s="50">
        <v>42675</v>
      </c>
      <c r="N3501" s="50">
        <v>42675</v>
      </c>
      <c r="O3501" s="51">
        <v>0.5</v>
      </c>
      <c r="P3501" s="51">
        <v>0</v>
      </c>
      <c r="Q3501">
        <v>0</v>
      </c>
      <c r="R3501" s="49" t="s">
        <v>6553</v>
      </c>
      <c r="S3501" s="49" t="s">
        <v>86</v>
      </c>
      <c r="T3501" t="s">
        <v>84</v>
      </c>
      <c r="U3501" t="s">
        <v>27</v>
      </c>
      <c r="V3501" t="s">
        <v>85</v>
      </c>
      <c r="W3501">
        <f t="shared" ca="1" si="162"/>
        <v>1</v>
      </c>
      <c r="X3501" t="str">
        <f t="shared" si="163"/>
        <v/>
      </c>
      <c r="Y3501" t="str">
        <f t="shared" ca="1" si="164"/>
        <v/>
      </c>
    </row>
    <row r="3502" spans="1:25" x14ac:dyDescent="0.25">
      <c r="A3502">
        <v>1922</v>
      </c>
      <c r="B3502" t="s">
        <v>102</v>
      </c>
      <c r="C3502" t="s">
        <v>79</v>
      </c>
      <c r="D3502" t="s">
        <v>93</v>
      </c>
      <c r="E3502" t="s">
        <v>26</v>
      </c>
      <c r="F3502" t="s">
        <v>81</v>
      </c>
      <c r="G3502" t="s">
        <v>6554</v>
      </c>
      <c r="H3502" t="s">
        <v>35</v>
      </c>
      <c r="I3502" t="s">
        <v>2933</v>
      </c>
      <c r="J3502" s="49" t="s">
        <v>6555</v>
      </c>
      <c r="K3502" t="s">
        <v>82</v>
      </c>
      <c r="L3502" t="s">
        <v>83</v>
      </c>
      <c r="M3502" s="50">
        <v>42675</v>
      </c>
      <c r="N3502" s="50">
        <v>42675</v>
      </c>
      <c r="O3502" s="51">
        <v>0.5</v>
      </c>
      <c r="P3502" s="51">
        <v>0</v>
      </c>
      <c r="Q3502">
        <v>0</v>
      </c>
      <c r="R3502" s="49" t="s">
        <v>6555</v>
      </c>
      <c r="S3502" s="49" t="s">
        <v>86</v>
      </c>
      <c r="T3502" t="s">
        <v>84</v>
      </c>
      <c r="U3502" t="s">
        <v>27</v>
      </c>
      <c r="V3502" t="s">
        <v>85</v>
      </c>
      <c r="W3502">
        <f t="shared" ca="1" si="162"/>
        <v>1</v>
      </c>
      <c r="X3502" t="str">
        <f t="shared" si="163"/>
        <v/>
      </c>
      <c r="Y3502" t="str">
        <f t="shared" ca="1" si="164"/>
        <v/>
      </c>
    </row>
    <row r="3503" spans="1:25" x14ac:dyDescent="0.25">
      <c r="A3503">
        <v>1923</v>
      </c>
      <c r="B3503" t="s">
        <v>102</v>
      </c>
      <c r="C3503" t="s">
        <v>79</v>
      </c>
      <c r="D3503" t="s">
        <v>93</v>
      </c>
      <c r="E3503" t="s">
        <v>26</v>
      </c>
      <c r="F3503" t="s">
        <v>81</v>
      </c>
      <c r="G3503" t="s">
        <v>6556</v>
      </c>
      <c r="H3503" t="s">
        <v>35</v>
      </c>
      <c r="I3503" t="s">
        <v>2933</v>
      </c>
      <c r="J3503" s="49" t="s">
        <v>6557</v>
      </c>
      <c r="K3503" t="s">
        <v>82</v>
      </c>
      <c r="L3503" t="s">
        <v>83</v>
      </c>
      <c r="M3503" s="50">
        <v>42675</v>
      </c>
      <c r="N3503" s="50">
        <v>42675</v>
      </c>
      <c r="O3503" s="51">
        <v>0.5</v>
      </c>
      <c r="P3503" s="51">
        <v>0</v>
      </c>
      <c r="Q3503">
        <v>0</v>
      </c>
      <c r="R3503" s="49" t="s">
        <v>6557</v>
      </c>
      <c r="S3503" s="49" t="s">
        <v>86</v>
      </c>
      <c r="T3503" t="s">
        <v>84</v>
      </c>
      <c r="U3503" t="s">
        <v>27</v>
      </c>
      <c r="V3503" t="s">
        <v>85</v>
      </c>
      <c r="W3503">
        <f t="shared" ca="1" si="162"/>
        <v>1</v>
      </c>
      <c r="X3503" t="str">
        <f t="shared" si="163"/>
        <v/>
      </c>
      <c r="Y3503" t="str">
        <f t="shared" ca="1" si="164"/>
        <v/>
      </c>
    </row>
    <row r="3504" spans="1:25" x14ac:dyDescent="0.25">
      <c r="A3504">
        <v>1924</v>
      </c>
      <c r="B3504" t="s">
        <v>102</v>
      </c>
      <c r="C3504" t="s">
        <v>79</v>
      </c>
      <c r="D3504" t="s">
        <v>93</v>
      </c>
      <c r="E3504" t="s">
        <v>26</v>
      </c>
      <c r="F3504" t="s">
        <v>81</v>
      </c>
      <c r="G3504" t="s">
        <v>6558</v>
      </c>
      <c r="H3504" t="s">
        <v>35</v>
      </c>
      <c r="I3504" t="s">
        <v>2933</v>
      </c>
      <c r="J3504" s="49" t="s">
        <v>6559</v>
      </c>
      <c r="K3504" t="s">
        <v>82</v>
      </c>
      <c r="L3504" t="s">
        <v>83</v>
      </c>
      <c r="M3504" s="50">
        <v>42675</v>
      </c>
      <c r="N3504" s="50">
        <v>42675</v>
      </c>
      <c r="O3504" s="51">
        <v>0.5</v>
      </c>
      <c r="P3504" s="51">
        <v>0</v>
      </c>
      <c r="Q3504">
        <v>0</v>
      </c>
      <c r="R3504" s="49" t="s">
        <v>6559</v>
      </c>
      <c r="S3504" s="49" t="s">
        <v>86</v>
      </c>
      <c r="T3504" t="s">
        <v>84</v>
      </c>
      <c r="U3504" t="s">
        <v>27</v>
      </c>
      <c r="V3504" t="s">
        <v>85</v>
      </c>
      <c r="W3504">
        <f t="shared" ca="1" si="162"/>
        <v>1</v>
      </c>
      <c r="X3504" t="str">
        <f t="shared" si="163"/>
        <v/>
      </c>
      <c r="Y3504" t="str">
        <f t="shared" ca="1" si="164"/>
        <v/>
      </c>
    </row>
    <row r="3505" spans="1:25" x14ac:dyDescent="0.25">
      <c r="A3505">
        <v>1925</v>
      </c>
      <c r="B3505" t="s">
        <v>102</v>
      </c>
      <c r="C3505" t="s">
        <v>79</v>
      </c>
      <c r="D3505" t="s">
        <v>93</v>
      </c>
      <c r="E3505" t="s">
        <v>26</v>
      </c>
      <c r="F3505" t="s">
        <v>81</v>
      </c>
      <c r="G3505" t="s">
        <v>6560</v>
      </c>
      <c r="H3505" t="s">
        <v>35</v>
      </c>
      <c r="I3505" t="s">
        <v>2933</v>
      </c>
      <c r="J3505" s="49" t="s">
        <v>6561</v>
      </c>
      <c r="K3505" t="s">
        <v>82</v>
      </c>
      <c r="L3505" t="s">
        <v>83</v>
      </c>
      <c r="M3505" s="50">
        <v>42676</v>
      </c>
      <c r="N3505" s="50">
        <v>42676</v>
      </c>
      <c r="O3505" s="51">
        <v>0.5</v>
      </c>
      <c r="P3505" s="51">
        <v>0</v>
      </c>
      <c r="Q3505">
        <v>0</v>
      </c>
      <c r="R3505" s="49" t="s">
        <v>6561</v>
      </c>
      <c r="S3505" s="49" t="s">
        <v>86</v>
      </c>
      <c r="T3505" t="s">
        <v>84</v>
      </c>
      <c r="U3505" t="s">
        <v>27</v>
      </c>
      <c r="V3505" t="s">
        <v>85</v>
      </c>
      <c r="W3505">
        <f t="shared" ca="1" si="162"/>
        <v>1</v>
      </c>
      <c r="X3505" t="str">
        <f t="shared" si="163"/>
        <v/>
      </c>
      <c r="Y3505" t="str">
        <f t="shared" ca="1" si="164"/>
        <v/>
      </c>
    </row>
    <row r="3506" spans="1:25" x14ac:dyDescent="0.25">
      <c r="A3506">
        <v>1926</v>
      </c>
      <c r="B3506" t="s">
        <v>102</v>
      </c>
      <c r="C3506" t="s">
        <v>79</v>
      </c>
      <c r="D3506" t="s">
        <v>93</v>
      </c>
      <c r="E3506" t="s">
        <v>26</v>
      </c>
      <c r="F3506" t="s">
        <v>81</v>
      </c>
      <c r="G3506" t="s">
        <v>6562</v>
      </c>
      <c r="H3506" t="s">
        <v>35</v>
      </c>
      <c r="I3506" t="s">
        <v>2933</v>
      </c>
      <c r="J3506" s="49" t="s">
        <v>6563</v>
      </c>
      <c r="K3506" t="s">
        <v>82</v>
      </c>
      <c r="L3506" t="s">
        <v>83</v>
      </c>
      <c r="M3506" s="50">
        <v>42676</v>
      </c>
      <c r="N3506" s="50">
        <v>42676</v>
      </c>
      <c r="O3506" s="51">
        <v>0.5</v>
      </c>
      <c r="P3506" s="51">
        <v>0</v>
      </c>
      <c r="Q3506">
        <v>0</v>
      </c>
      <c r="R3506" s="49" t="s">
        <v>6563</v>
      </c>
      <c r="S3506" s="49" t="s">
        <v>86</v>
      </c>
      <c r="T3506" t="s">
        <v>84</v>
      </c>
      <c r="U3506" t="s">
        <v>27</v>
      </c>
      <c r="V3506" t="s">
        <v>85</v>
      </c>
      <c r="W3506">
        <f t="shared" ca="1" si="162"/>
        <v>1</v>
      </c>
      <c r="X3506" t="str">
        <f t="shared" si="163"/>
        <v/>
      </c>
      <c r="Y3506" t="str">
        <f t="shared" ca="1" si="164"/>
        <v/>
      </c>
    </row>
    <row r="3507" spans="1:25" x14ac:dyDescent="0.25">
      <c r="A3507">
        <v>1927</v>
      </c>
      <c r="B3507" t="s">
        <v>102</v>
      </c>
      <c r="C3507" t="s">
        <v>79</v>
      </c>
      <c r="D3507" t="s">
        <v>93</v>
      </c>
      <c r="E3507" t="s">
        <v>26</v>
      </c>
      <c r="F3507" t="s">
        <v>81</v>
      </c>
      <c r="G3507" t="s">
        <v>6564</v>
      </c>
      <c r="H3507" t="s">
        <v>35</v>
      </c>
      <c r="I3507" t="s">
        <v>2933</v>
      </c>
      <c r="J3507" s="49" t="s">
        <v>6565</v>
      </c>
      <c r="K3507" t="s">
        <v>82</v>
      </c>
      <c r="L3507" t="s">
        <v>83</v>
      </c>
      <c r="M3507" s="50">
        <v>42676</v>
      </c>
      <c r="N3507" s="50">
        <v>42676</v>
      </c>
      <c r="O3507" s="51">
        <v>0.5</v>
      </c>
      <c r="P3507" s="51">
        <v>0</v>
      </c>
      <c r="Q3507">
        <v>0</v>
      </c>
      <c r="R3507" s="49" t="s">
        <v>6565</v>
      </c>
      <c r="S3507" s="49" t="s">
        <v>86</v>
      </c>
      <c r="T3507" t="s">
        <v>84</v>
      </c>
      <c r="U3507" t="s">
        <v>27</v>
      </c>
      <c r="V3507" t="s">
        <v>85</v>
      </c>
      <c r="W3507">
        <f t="shared" ca="1" si="162"/>
        <v>1</v>
      </c>
      <c r="X3507" t="str">
        <f t="shared" si="163"/>
        <v/>
      </c>
      <c r="Y3507" t="str">
        <f t="shared" ca="1" si="164"/>
        <v/>
      </c>
    </row>
    <row r="3508" spans="1:25" x14ac:dyDescent="0.25">
      <c r="A3508">
        <v>1928</v>
      </c>
      <c r="B3508" t="s">
        <v>102</v>
      </c>
      <c r="C3508" t="s">
        <v>79</v>
      </c>
      <c r="D3508" t="s">
        <v>93</v>
      </c>
      <c r="E3508" t="s">
        <v>26</v>
      </c>
      <c r="F3508" t="s">
        <v>81</v>
      </c>
      <c r="G3508" t="s">
        <v>6566</v>
      </c>
      <c r="H3508" t="s">
        <v>35</v>
      </c>
      <c r="I3508" t="s">
        <v>2933</v>
      </c>
      <c r="J3508" s="49" t="s">
        <v>6567</v>
      </c>
      <c r="K3508" t="s">
        <v>82</v>
      </c>
      <c r="L3508" t="s">
        <v>83</v>
      </c>
      <c r="M3508" s="50">
        <v>42676</v>
      </c>
      <c r="N3508" s="50">
        <v>42676</v>
      </c>
      <c r="O3508" s="51">
        <v>0.5</v>
      </c>
      <c r="P3508" s="51">
        <v>0</v>
      </c>
      <c r="Q3508">
        <v>0</v>
      </c>
      <c r="R3508" s="49" t="s">
        <v>6567</v>
      </c>
      <c r="S3508" s="49" t="s">
        <v>86</v>
      </c>
      <c r="T3508" t="s">
        <v>84</v>
      </c>
      <c r="U3508" t="s">
        <v>27</v>
      </c>
      <c r="V3508" t="s">
        <v>85</v>
      </c>
      <c r="W3508">
        <f t="shared" ca="1" si="162"/>
        <v>1</v>
      </c>
      <c r="X3508" t="str">
        <f t="shared" si="163"/>
        <v/>
      </c>
      <c r="Y3508" t="str">
        <f t="shared" ca="1" si="164"/>
        <v/>
      </c>
    </row>
    <row r="3509" spans="1:25" x14ac:dyDescent="0.25">
      <c r="A3509">
        <v>1929</v>
      </c>
      <c r="B3509" t="s">
        <v>102</v>
      </c>
      <c r="C3509" t="s">
        <v>79</v>
      </c>
      <c r="D3509" t="s">
        <v>93</v>
      </c>
      <c r="E3509" t="s">
        <v>26</v>
      </c>
      <c r="F3509" t="s">
        <v>81</v>
      </c>
      <c r="G3509" t="s">
        <v>6568</v>
      </c>
      <c r="H3509" t="s">
        <v>35</v>
      </c>
      <c r="I3509" t="s">
        <v>2933</v>
      </c>
      <c r="J3509" s="49" t="s">
        <v>6569</v>
      </c>
      <c r="K3509" t="s">
        <v>82</v>
      </c>
      <c r="L3509" t="s">
        <v>83</v>
      </c>
      <c r="M3509" s="50">
        <v>42676</v>
      </c>
      <c r="N3509" s="50">
        <v>42676</v>
      </c>
      <c r="O3509" s="51">
        <v>0.5</v>
      </c>
      <c r="P3509" s="51">
        <v>0</v>
      </c>
      <c r="Q3509">
        <v>0</v>
      </c>
      <c r="R3509" s="49" t="s">
        <v>6569</v>
      </c>
      <c r="S3509" s="49" t="s">
        <v>86</v>
      </c>
      <c r="T3509" t="s">
        <v>84</v>
      </c>
      <c r="U3509" t="s">
        <v>27</v>
      </c>
      <c r="V3509" t="s">
        <v>85</v>
      </c>
      <c r="W3509">
        <f t="shared" ca="1" si="162"/>
        <v>1</v>
      </c>
      <c r="X3509" t="str">
        <f t="shared" si="163"/>
        <v/>
      </c>
      <c r="Y3509" t="str">
        <f t="shared" ca="1" si="164"/>
        <v/>
      </c>
    </row>
    <row r="3510" spans="1:25" x14ac:dyDescent="0.25">
      <c r="A3510">
        <v>1930</v>
      </c>
      <c r="B3510" t="s">
        <v>102</v>
      </c>
      <c r="C3510" t="s">
        <v>79</v>
      </c>
      <c r="D3510" t="s">
        <v>93</v>
      </c>
      <c r="E3510" t="s">
        <v>26</v>
      </c>
      <c r="F3510" t="s">
        <v>81</v>
      </c>
      <c r="G3510" t="s">
        <v>6570</v>
      </c>
      <c r="H3510" t="s">
        <v>35</v>
      </c>
      <c r="I3510" t="s">
        <v>2933</v>
      </c>
      <c r="J3510" s="49" t="s">
        <v>6571</v>
      </c>
      <c r="K3510" t="s">
        <v>82</v>
      </c>
      <c r="L3510" t="s">
        <v>83</v>
      </c>
      <c r="M3510" s="50">
        <v>42676</v>
      </c>
      <c r="N3510" s="50">
        <v>42676</v>
      </c>
      <c r="O3510" s="51">
        <v>0.5</v>
      </c>
      <c r="P3510" s="51">
        <v>0</v>
      </c>
      <c r="Q3510">
        <v>0</v>
      </c>
      <c r="R3510" s="49" t="s">
        <v>6571</v>
      </c>
      <c r="S3510" s="49" t="s">
        <v>86</v>
      </c>
      <c r="T3510" t="s">
        <v>84</v>
      </c>
      <c r="U3510" t="s">
        <v>27</v>
      </c>
      <c r="V3510" t="s">
        <v>85</v>
      </c>
      <c r="W3510">
        <f t="shared" ca="1" si="162"/>
        <v>1</v>
      </c>
      <c r="X3510" t="str">
        <f t="shared" si="163"/>
        <v/>
      </c>
      <c r="Y3510" t="str">
        <f t="shared" ca="1" si="164"/>
        <v/>
      </c>
    </row>
    <row r="3511" spans="1:25" x14ac:dyDescent="0.25">
      <c r="A3511">
        <v>1931</v>
      </c>
      <c r="B3511" t="s">
        <v>102</v>
      </c>
      <c r="C3511" t="s">
        <v>79</v>
      </c>
      <c r="D3511" t="s">
        <v>93</v>
      </c>
      <c r="E3511" t="s">
        <v>26</v>
      </c>
      <c r="F3511" t="s">
        <v>81</v>
      </c>
      <c r="G3511" t="s">
        <v>6572</v>
      </c>
      <c r="H3511" t="s">
        <v>35</v>
      </c>
      <c r="I3511" t="s">
        <v>2933</v>
      </c>
      <c r="J3511" s="49" t="s">
        <v>6573</v>
      </c>
      <c r="K3511" t="s">
        <v>82</v>
      </c>
      <c r="L3511" t="s">
        <v>83</v>
      </c>
      <c r="M3511" s="50">
        <v>42676</v>
      </c>
      <c r="N3511" s="50">
        <v>42676</v>
      </c>
      <c r="O3511" s="51">
        <v>0.5</v>
      </c>
      <c r="P3511" s="51">
        <v>0</v>
      </c>
      <c r="Q3511">
        <v>0</v>
      </c>
      <c r="R3511" s="49" t="s">
        <v>6573</v>
      </c>
      <c r="S3511" s="49" t="s">
        <v>86</v>
      </c>
      <c r="T3511" t="s">
        <v>84</v>
      </c>
      <c r="U3511" t="s">
        <v>27</v>
      </c>
      <c r="V3511" t="s">
        <v>85</v>
      </c>
      <c r="W3511">
        <f t="shared" ca="1" si="162"/>
        <v>1</v>
      </c>
      <c r="X3511" t="str">
        <f t="shared" si="163"/>
        <v/>
      </c>
      <c r="Y3511" t="str">
        <f t="shared" ca="1" si="164"/>
        <v/>
      </c>
    </row>
    <row r="3512" spans="1:25" x14ac:dyDescent="0.25">
      <c r="A3512">
        <v>1932</v>
      </c>
      <c r="B3512" t="s">
        <v>102</v>
      </c>
      <c r="C3512" t="s">
        <v>79</v>
      </c>
      <c r="D3512" t="s">
        <v>93</v>
      </c>
      <c r="E3512" t="s">
        <v>26</v>
      </c>
      <c r="F3512" t="s">
        <v>81</v>
      </c>
      <c r="G3512" t="s">
        <v>6574</v>
      </c>
      <c r="H3512" t="s">
        <v>35</v>
      </c>
      <c r="I3512" t="s">
        <v>2933</v>
      </c>
      <c r="J3512" s="49" t="s">
        <v>6575</v>
      </c>
      <c r="K3512" t="s">
        <v>82</v>
      </c>
      <c r="L3512" t="s">
        <v>83</v>
      </c>
      <c r="M3512" s="50">
        <v>42676</v>
      </c>
      <c r="N3512" s="50">
        <v>42676</v>
      </c>
      <c r="O3512" s="51">
        <v>0.5</v>
      </c>
      <c r="P3512" s="51">
        <v>0</v>
      </c>
      <c r="Q3512">
        <v>0</v>
      </c>
      <c r="R3512" s="49" t="s">
        <v>6575</v>
      </c>
      <c r="S3512" s="49" t="s">
        <v>86</v>
      </c>
      <c r="T3512" t="s">
        <v>84</v>
      </c>
      <c r="U3512" t="s">
        <v>27</v>
      </c>
      <c r="V3512" t="s">
        <v>85</v>
      </c>
      <c r="W3512">
        <f t="shared" ca="1" si="162"/>
        <v>1</v>
      </c>
      <c r="X3512" t="str">
        <f t="shared" si="163"/>
        <v/>
      </c>
      <c r="Y3512" t="str">
        <f t="shared" ca="1" si="164"/>
        <v/>
      </c>
    </row>
    <row r="3513" spans="1:25" x14ac:dyDescent="0.25">
      <c r="A3513">
        <v>1933</v>
      </c>
      <c r="B3513" t="s">
        <v>102</v>
      </c>
      <c r="C3513" t="s">
        <v>79</v>
      </c>
      <c r="D3513" t="s">
        <v>93</v>
      </c>
      <c r="E3513" t="s">
        <v>26</v>
      </c>
      <c r="F3513" t="s">
        <v>81</v>
      </c>
      <c r="G3513" t="s">
        <v>6576</v>
      </c>
      <c r="H3513" t="s">
        <v>35</v>
      </c>
      <c r="I3513" t="s">
        <v>2933</v>
      </c>
      <c r="J3513" s="49" t="s">
        <v>6577</v>
      </c>
      <c r="K3513" t="s">
        <v>82</v>
      </c>
      <c r="L3513" t="s">
        <v>83</v>
      </c>
      <c r="M3513" s="50">
        <v>42676</v>
      </c>
      <c r="N3513" s="50">
        <v>42676</v>
      </c>
      <c r="O3513" s="51">
        <v>0.5</v>
      </c>
      <c r="P3513" s="51">
        <v>0</v>
      </c>
      <c r="Q3513">
        <v>0</v>
      </c>
      <c r="R3513" s="49" t="s">
        <v>6577</v>
      </c>
      <c r="S3513" s="49" t="s">
        <v>86</v>
      </c>
      <c r="T3513" t="s">
        <v>84</v>
      </c>
      <c r="U3513" t="s">
        <v>27</v>
      </c>
      <c r="V3513" t="s">
        <v>85</v>
      </c>
      <c r="W3513">
        <f t="shared" ca="1" si="162"/>
        <v>1</v>
      </c>
      <c r="X3513" t="str">
        <f t="shared" si="163"/>
        <v/>
      </c>
      <c r="Y3513" t="str">
        <f t="shared" ca="1" si="164"/>
        <v/>
      </c>
    </row>
    <row r="3514" spans="1:25" x14ac:dyDescent="0.25">
      <c r="A3514">
        <v>1934</v>
      </c>
      <c r="B3514" t="s">
        <v>102</v>
      </c>
      <c r="C3514" t="s">
        <v>79</v>
      </c>
      <c r="D3514" t="s">
        <v>93</v>
      </c>
      <c r="E3514" t="s">
        <v>26</v>
      </c>
      <c r="F3514" t="s">
        <v>81</v>
      </c>
      <c r="G3514" t="s">
        <v>6578</v>
      </c>
      <c r="H3514" t="s">
        <v>35</v>
      </c>
      <c r="I3514" t="s">
        <v>2933</v>
      </c>
      <c r="J3514" s="49" t="s">
        <v>6579</v>
      </c>
      <c r="K3514" t="s">
        <v>82</v>
      </c>
      <c r="L3514" t="s">
        <v>83</v>
      </c>
      <c r="M3514" s="50">
        <v>42676</v>
      </c>
      <c r="N3514" s="50">
        <v>42676</v>
      </c>
      <c r="O3514" s="51">
        <v>0.5</v>
      </c>
      <c r="P3514" s="51">
        <v>0</v>
      </c>
      <c r="Q3514">
        <v>0</v>
      </c>
      <c r="R3514" s="49" t="s">
        <v>6579</v>
      </c>
      <c r="S3514" s="49" t="s">
        <v>86</v>
      </c>
      <c r="T3514" t="s">
        <v>84</v>
      </c>
      <c r="U3514" t="s">
        <v>27</v>
      </c>
      <c r="V3514" t="s">
        <v>85</v>
      </c>
      <c r="W3514">
        <f t="shared" ca="1" si="162"/>
        <v>1</v>
      </c>
      <c r="X3514" t="str">
        <f t="shared" si="163"/>
        <v/>
      </c>
      <c r="Y3514" t="str">
        <f t="shared" ca="1" si="164"/>
        <v/>
      </c>
    </row>
    <row r="3515" spans="1:25" x14ac:dyDescent="0.25">
      <c r="A3515">
        <v>1935</v>
      </c>
      <c r="B3515" t="s">
        <v>102</v>
      </c>
      <c r="C3515" t="s">
        <v>79</v>
      </c>
      <c r="D3515" t="s">
        <v>93</v>
      </c>
      <c r="E3515" t="s">
        <v>26</v>
      </c>
      <c r="F3515" t="s">
        <v>81</v>
      </c>
      <c r="G3515" t="s">
        <v>6580</v>
      </c>
      <c r="H3515" t="s">
        <v>35</v>
      </c>
      <c r="I3515" t="s">
        <v>2933</v>
      </c>
      <c r="J3515" s="49" t="s">
        <v>6581</v>
      </c>
      <c r="K3515" t="s">
        <v>82</v>
      </c>
      <c r="L3515" t="s">
        <v>83</v>
      </c>
      <c r="M3515" s="50">
        <v>42676</v>
      </c>
      <c r="N3515" s="50">
        <v>42676</v>
      </c>
      <c r="O3515" s="51">
        <v>0.5</v>
      </c>
      <c r="P3515" s="51">
        <v>0</v>
      </c>
      <c r="Q3515">
        <v>0</v>
      </c>
      <c r="R3515" s="49" t="s">
        <v>6581</v>
      </c>
      <c r="S3515" s="49" t="s">
        <v>86</v>
      </c>
      <c r="T3515" t="s">
        <v>84</v>
      </c>
      <c r="U3515" t="s">
        <v>27</v>
      </c>
      <c r="V3515" t="s">
        <v>85</v>
      </c>
      <c r="W3515">
        <f t="shared" ca="1" si="162"/>
        <v>1</v>
      </c>
      <c r="X3515" t="str">
        <f t="shared" si="163"/>
        <v/>
      </c>
      <c r="Y3515" t="str">
        <f t="shared" ca="1" si="164"/>
        <v/>
      </c>
    </row>
    <row r="3516" spans="1:25" x14ac:dyDescent="0.25">
      <c r="A3516">
        <v>1936</v>
      </c>
      <c r="B3516" t="s">
        <v>102</v>
      </c>
      <c r="C3516" t="s">
        <v>79</v>
      </c>
      <c r="D3516" t="s">
        <v>93</v>
      </c>
      <c r="E3516" t="s">
        <v>26</v>
      </c>
      <c r="F3516" t="s">
        <v>81</v>
      </c>
      <c r="G3516" t="s">
        <v>6582</v>
      </c>
      <c r="H3516" t="s">
        <v>35</v>
      </c>
      <c r="I3516" t="s">
        <v>2933</v>
      </c>
      <c r="J3516" s="49" t="s">
        <v>6583</v>
      </c>
      <c r="K3516" t="s">
        <v>82</v>
      </c>
      <c r="L3516" t="s">
        <v>83</v>
      </c>
      <c r="M3516" s="50">
        <v>42676</v>
      </c>
      <c r="N3516" s="50">
        <v>42676</v>
      </c>
      <c r="O3516" s="51">
        <v>0.5</v>
      </c>
      <c r="P3516" s="51">
        <v>0</v>
      </c>
      <c r="Q3516">
        <v>0</v>
      </c>
      <c r="R3516" s="49" t="s">
        <v>6583</v>
      </c>
      <c r="S3516" s="49" t="s">
        <v>86</v>
      </c>
      <c r="T3516" t="s">
        <v>84</v>
      </c>
      <c r="U3516" t="s">
        <v>27</v>
      </c>
      <c r="V3516" t="s">
        <v>85</v>
      </c>
      <c r="W3516">
        <f t="shared" ca="1" si="162"/>
        <v>1</v>
      </c>
      <c r="X3516" t="str">
        <f t="shared" si="163"/>
        <v/>
      </c>
      <c r="Y3516" t="str">
        <f t="shared" ca="1" si="164"/>
        <v/>
      </c>
    </row>
    <row r="3517" spans="1:25" x14ac:dyDescent="0.25">
      <c r="A3517">
        <v>1937</v>
      </c>
      <c r="B3517" t="s">
        <v>102</v>
      </c>
      <c r="C3517" t="s">
        <v>79</v>
      </c>
      <c r="D3517" t="s">
        <v>93</v>
      </c>
      <c r="E3517" t="s">
        <v>26</v>
      </c>
      <c r="F3517" t="s">
        <v>81</v>
      </c>
      <c r="G3517" t="s">
        <v>6584</v>
      </c>
      <c r="H3517" t="s">
        <v>35</v>
      </c>
      <c r="I3517" t="s">
        <v>2933</v>
      </c>
      <c r="J3517" s="49" t="s">
        <v>6585</v>
      </c>
      <c r="K3517" t="s">
        <v>82</v>
      </c>
      <c r="L3517" t="s">
        <v>83</v>
      </c>
      <c r="M3517" s="50">
        <v>42676</v>
      </c>
      <c r="N3517" s="50">
        <v>42676</v>
      </c>
      <c r="O3517" s="51">
        <v>0.5</v>
      </c>
      <c r="P3517" s="51">
        <v>0</v>
      </c>
      <c r="Q3517">
        <v>0</v>
      </c>
      <c r="R3517" s="49" t="s">
        <v>6585</v>
      </c>
      <c r="S3517" s="49" t="s">
        <v>86</v>
      </c>
      <c r="T3517" t="s">
        <v>84</v>
      </c>
      <c r="U3517" t="s">
        <v>27</v>
      </c>
      <c r="V3517" t="s">
        <v>85</v>
      </c>
      <c r="W3517">
        <f t="shared" ca="1" si="162"/>
        <v>1</v>
      </c>
      <c r="X3517" t="str">
        <f t="shared" si="163"/>
        <v/>
      </c>
      <c r="Y3517" t="str">
        <f t="shared" ca="1" si="164"/>
        <v/>
      </c>
    </row>
    <row r="3518" spans="1:25" x14ac:dyDescent="0.25">
      <c r="A3518">
        <v>1938</v>
      </c>
      <c r="B3518" t="s">
        <v>102</v>
      </c>
      <c r="C3518" t="s">
        <v>79</v>
      </c>
      <c r="D3518" t="s">
        <v>93</v>
      </c>
      <c r="E3518" t="s">
        <v>26</v>
      </c>
      <c r="F3518" t="s">
        <v>81</v>
      </c>
      <c r="G3518" t="s">
        <v>6586</v>
      </c>
      <c r="H3518" t="s">
        <v>35</v>
      </c>
      <c r="I3518" t="s">
        <v>2933</v>
      </c>
      <c r="J3518" s="49" t="s">
        <v>6587</v>
      </c>
      <c r="K3518" t="s">
        <v>82</v>
      </c>
      <c r="L3518" t="s">
        <v>83</v>
      </c>
      <c r="M3518" s="50">
        <v>42676</v>
      </c>
      <c r="N3518" s="50">
        <v>42676</v>
      </c>
      <c r="O3518" s="51">
        <v>0.5</v>
      </c>
      <c r="P3518" s="51">
        <v>0</v>
      </c>
      <c r="Q3518">
        <v>0</v>
      </c>
      <c r="R3518" s="49" t="s">
        <v>6587</v>
      </c>
      <c r="S3518" s="49" t="s">
        <v>86</v>
      </c>
      <c r="T3518" t="s">
        <v>84</v>
      </c>
      <c r="U3518" t="s">
        <v>27</v>
      </c>
      <c r="V3518" t="s">
        <v>85</v>
      </c>
      <c r="W3518">
        <f t="shared" ca="1" si="162"/>
        <v>1</v>
      </c>
      <c r="X3518" t="str">
        <f t="shared" si="163"/>
        <v/>
      </c>
      <c r="Y3518" t="str">
        <f t="shared" ca="1" si="164"/>
        <v/>
      </c>
    </row>
    <row r="3519" spans="1:25" x14ac:dyDescent="0.25">
      <c r="A3519">
        <v>1939</v>
      </c>
      <c r="B3519" t="s">
        <v>102</v>
      </c>
      <c r="C3519" t="s">
        <v>79</v>
      </c>
      <c r="D3519" t="s">
        <v>93</v>
      </c>
      <c r="E3519" t="s">
        <v>26</v>
      </c>
      <c r="F3519" t="s">
        <v>81</v>
      </c>
      <c r="G3519" t="s">
        <v>6588</v>
      </c>
      <c r="H3519" t="s">
        <v>35</v>
      </c>
      <c r="I3519" t="s">
        <v>2933</v>
      </c>
      <c r="J3519" s="49" t="s">
        <v>6589</v>
      </c>
      <c r="K3519" t="s">
        <v>82</v>
      </c>
      <c r="L3519" t="s">
        <v>83</v>
      </c>
      <c r="M3519" s="50">
        <v>42676</v>
      </c>
      <c r="N3519" s="50">
        <v>42676</v>
      </c>
      <c r="O3519" s="51">
        <v>0.5</v>
      </c>
      <c r="P3519" s="51">
        <v>0</v>
      </c>
      <c r="Q3519">
        <v>0</v>
      </c>
      <c r="R3519" s="49" t="s">
        <v>6589</v>
      </c>
      <c r="S3519" s="49" t="s">
        <v>86</v>
      </c>
      <c r="T3519" t="s">
        <v>84</v>
      </c>
      <c r="U3519" t="s">
        <v>27</v>
      </c>
      <c r="V3519" t="s">
        <v>85</v>
      </c>
      <c r="W3519">
        <f t="shared" ca="1" si="162"/>
        <v>1</v>
      </c>
      <c r="X3519" t="str">
        <f t="shared" si="163"/>
        <v/>
      </c>
      <c r="Y3519" t="str">
        <f t="shared" ca="1" si="164"/>
        <v/>
      </c>
    </row>
    <row r="3520" spans="1:25" x14ac:dyDescent="0.25">
      <c r="A3520">
        <v>1940</v>
      </c>
      <c r="B3520" t="s">
        <v>102</v>
      </c>
      <c r="C3520" t="s">
        <v>79</v>
      </c>
      <c r="D3520" t="s">
        <v>93</v>
      </c>
      <c r="E3520" t="s">
        <v>26</v>
      </c>
      <c r="F3520" t="s">
        <v>81</v>
      </c>
      <c r="G3520" t="s">
        <v>6590</v>
      </c>
      <c r="H3520" t="s">
        <v>35</v>
      </c>
      <c r="I3520" t="s">
        <v>2933</v>
      </c>
      <c r="J3520" s="49" t="s">
        <v>6591</v>
      </c>
      <c r="K3520" t="s">
        <v>82</v>
      </c>
      <c r="L3520" t="s">
        <v>83</v>
      </c>
      <c r="M3520" s="50">
        <v>42676</v>
      </c>
      <c r="N3520" s="50">
        <v>42676</v>
      </c>
      <c r="O3520" s="51">
        <v>0.5</v>
      </c>
      <c r="P3520" s="51">
        <v>0</v>
      </c>
      <c r="Q3520">
        <v>0</v>
      </c>
      <c r="R3520" s="49" t="s">
        <v>6591</v>
      </c>
      <c r="S3520" s="49" t="s">
        <v>86</v>
      </c>
      <c r="T3520" t="s">
        <v>84</v>
      </c>
      <c r="U3520" t="s">
        <v>27</v>
      </c>
      <c r="V3520" t="s">
        <v>85</v>
      </c>
      <c r="W3520">
        <f t="shared" ca="1" si="162"/>
        <v>1</v>
      </c>
      <c r="X3520" t="str">
        <f t="shared" si="163"/>
        <v/>
      </c>
      <c r="Y3520" t="str">
        <f t="shared" ca="1" si="164"/>
        <v/>
      </c>
    </row>
    <row r="3521" spans="1:25" x14ac:dyDescent="0.25">
      <c r="A3521">
        <v>1941</v>
      </c>
      <c r="B3521" t="s">
        <v>102</v>
      </c>
      <c r="C3521" t="s">
        <v>79</v>
      </c>
      <c r="D3521" t="s">
        <v>93</v>
      </c>
      <c r="E3521" t="s">
        <v>26</v>
      </c>
      <c r="F3521" t="s">
        <v>81</v>
      </c>
      <c r="G3521" t="s">
        <v>6592</v>
      </c>
      <c r="H3521" t="s">
        <v>35</v>
      </c>
      <c r="I3521" t="s">
        <v>2933</v>
      </c>
      <c r="J3521" s="49" t="s">
        <v>6593</v>
      </c>
      <c r="K3521" t="s">
        <v>82</v>
      </c>
      <c r="L3521" t="s">
        <v>83</v>
      </c>
      <c r="M3521" s="50">
        <v>42676</v>
      </c>
      <c r="N3521" s="50">
        <v>42676</v>
      </c>
      <c r="O3521" s="51">
        <v>0.5</v>
      </c>
      <c r="P3521" s="51">
        <v>0</v>
      </c>
      <c r="Q3521">
        <v>0</v>
      </c>
      <c r="R3521" s="49" t="s">
        <v>6593</v>
      </c>
      <c r="S3521" s="49" t="s">
        <v>86</v>
      </c>
      <c r="T3521" t="s">
        <v>84</v>
      </c>
      <c r="U3521" t="s">
        <v>27</v>
      </c>
      <c r="V3521" t="s">
        <v>85</v>
      </c>
      <c r="W3521">
        <f t="shared" ca="1" si="162"/>
        <v>1</v>
      </c>
      <c r="X3521" t="str">
        <f t="shared" si="163"/>
        <v/>
      </c>
      <c r="Y3521" t="str">
        <f t="shared" ca="1" si="164"/>
        <v/>
      </c>
    </row>
    <row r="3522" spans="1:25" x14ac:dyDescent="0.25">
      <c r="A3522">
        <v>1942</v>
      </c>
      <c r="B3522" t="s">
        <v>102</v>
      </c>
      <c r="C3522" t="s">
        <v>79</v>
      </c>
      <c r="D3522" t="s">
        <v>93</v>
      </c>
      <c r="E3522" t="s">
        <v>26</v>
      </c>
      <c r="F3522" t="s">
        <v>81</v>
      </c>
      <c r="G3522" t="s">
        <v>6594</v>
      </c>
      <c r="H3522" t="s">
        <v>35</v>
      </c>
      <c r="I3522" t="s">
        <v>2933</v>
      </c>
      <c r="J3522" s="49" t="s">
        <v>6595</v>
      </c>
      <c r="K3522" t="s">
        <v>82</v>
      </c>
      <c r="L3522" t="s">
        <v>83</v>
      </c>
      <c r="M3522" s="50">
        <v>42676</v>
      </c>
      <c r="N3522" s="50">
        <v>42676</v>
      </c>
      <c r="O3522" s="51">
        <v>0.5</v>
      </c>
      <c r="P3522" s="51">
        <v>0</v>
      </c>
      <c r="Q3522">
        <v>0</v>
      </c>
      <c r="R3522" s="49" t="s">
        <v>6595</v>
      </c>
      <c r="S3522" s="49" t="s">
        <v>86</v>
      </c>
      <c r="T3522" t="s">
        <v>84</v>
      </c>
      <c r="U3522" t="s">
        <v>27</v>
      </c>
      <c r="V3522" t="s">
        <v>85</v>
      </c>
      <c r="W3522">
        <f t="shared" ref="W3522:W3585" ca="1" si="165">IF($E3522="Nova",IF(($M3522-TODAY()&lt;0),1,""),"")</f>
        <v>1</v>
      </c>
      <c r="X3522" t="str">
        <f t="shared" ref="X3522:X3585" si="166">IF($E3522="Concluída",IF(($N3522-M3522&gt;0),1,""),"")</f>
        <v/>
      </c>
      <c r="Y3522" t="str">
        <f t="shared" ref="Y3522:Y3585" ca="1" si="167">IF($E3522="Em Andamento",IF(($M3522-TODAY()&lt;0),1,""),"")</f>
        <v/>
      </c>
    </row>
    <row r="3523" spans="1:25" x14ac:dyDescent="0.25">
      <c r="A3523">
        <v>1943</v>
      </c>
      <c r="B3523" t="s">
        <v>102</v>
      </c>
      <c r="C3523" t="s">
        <v>79</v>
      </c>
      <c r="D3523" t="s">
        <v>93</v>
      </c>
      <c r="E3523" t="s">
        <v>26</v>
      </c>
      <c r="F3523" t="s">
        <v>81</v>
      </c>
      <c r="G3523" t="s">
        <v>6596</v>
      </c>
      <c r="H3523" t="s">
        <v>35</v>
      </c>
      <c r="I3523" t="s">
        <v>2933</v>
      </c>
      <c r="J3523" s="49" t="s">
        <v>6597</v>
      </c>
      <c r="K3523" t="s">
        <v>82</v>
      </c>
      <c r="L3523" t="s">
        <v>83</v>
      </c>
      <c r="M3523" s="50">
        <v>42676</v>
      </c>
      <c r="N3523" s="50">
        <v>42676</v>
      </c>
      <c r="O3523" s="51">
        <v>0.5</v>
      </c>
      <c r="P3523" s="51">
        <v>0</v>
      </c>
      <c r="Q3523">
        <v>0</v>
      </c>
      <c r="R3523" s="49" t="s">
        <v>6597</v>
      </c>
      <c r="S3523" s="49" t="s">
        <v>86</v>
      </c>
      <c r="T3523" t="s">
        <v>84</v>
      </c>
      <c r="U3523" t="s">
        <v>27</v>
      </c>
      <c r="V3523" t="s">
        <v>85</v>
      </c>
      <c r="W3523">
        <f t="shared" ca="1" si="165"/>
        <v>1</v>
      </c>
      <c r="X3523" t="str">
        <f t="shared" si="166"/>
        <v/>
      </c>
      <c r="Y3523" t="str">
        <f t="shared" ca="1" si="167"/>
        <v/>
      </c>
    </row>
    <row r="3524" spans="1:25" x14ac:dyDescent="0.25">
      <c r="A3524">
        <v>1944</v>
      </c>
      <c r="B3524" t="s">
        <v>102</v>
      </c>
      <c r="C3524" t="s">
        <v>79</v>
      </c>
      <c r="D3524" t="s">
        <v>93</v>
      </c>
      <c r="E3524" t="s">
        <v>26</v>
      </c>
      <c r="F3524" t="s">
        <v>81</v>
      </c>
      <c r="G3524" t="s">
        <v>6598</v>
      </c>
      <c r="H3524" t="s">
        <v>35</v>
      </c>
      <c r="I3524" t="s">
        <v>2933</v>
      </c>
      <c r="J3524" s="49" t="s">
        <v>6599</v>
      </c>
      <c r="K3524" t="s">
        <v>82</v>
      </c>
      <c r="L3524" t="s">
        <v>83</v>
      </c>
      <c r="M3524" s="50">
        <v>42676</v>
      </c>
      <c r="N3524" s="50">
        <v>42676</v>
      </c>
      <c r="O3524" s="51">
        <v>0.5</v>
      </c>
      <c r="P3524" s="51">
        <v>0</v>
      </c>
      <c r="Q3524">
        <v>0</v>
      </c>
      <c r="R3524" s="49" t="s">
        <v>6599</v>
      </c>
      <c r="S3524" s="49" t="s">
        <v>86</v>
      </c>
      <c r="T3524" t="s">
        <v>84</v>
      </c>
      <c r="U3524" t="s">
        <v>27</v>
      </c>
      <c r="V3524" t="s">
        <v>85</v>
      </c>
      <c r="W3524">
        <f t="shared" ca="1" si="165"/>
        <v>1</v>
      </c>
      <c r="X3524" t="str">
        <f t="shared" si="166"/>
        <v/>
      </c>
      <c r="Y3524" t="str">
        <f t="shared" ca="1" si="167"/>
        <v/>
      </c>
    </row>
    <row r="3525" spans="1:25" x14ac:dyDescent="0.25">
      <c r="A3525">
        <v>1945</v>
      </c>
      <c r="B3525" t="s">
        <v>102</v>
      </c>
      <c r="C3525" t="s">
        <v>79</v>
      </c>
      <c r="D3525" t="s">
        <v>93</v>
      </c>
      <c r="E3525" t="s">
        <v>26</v>
      </c>
      <c r="F3525" t="s">
        <v>81</v>
      </c>
      <c r="G3525" t="s">
        <v>6600</v>
      </c>
      <c r="H3525" t="s">
        <v>35</v>
      </c>
      <c r="I3525" t="s">
        <v>2933</v>
      </c>
      <c r="J3525" s="49" t="s">
        <v>6601</v>
      </c>
      <c r="K3525" t="s">
        <v>82</v>
      </c>
      <c r="L3525" t="s">
        <v>83</v>
      </c>
      <c r="M3525" s="50">
        <v>42676</v>
      </c>
      <c r="N3525" s="50">
        <v>42676</v>
      </c>
      <c r="O3525" s="51">
        <v>0.5</v>
      </c>
      <c r="P3525" s="51">
        <v>0</v>
      </c>
      <c r="Q3525">
        <v>0</v>
      </c>
      <c r="R3525" s="49" t="s">
        <v>6601</v>
      </c>
      <c r="S3525" s="49" t="s">
        <v>86</v>
      </c>
      <c r="T3525" t="s">
        <v>84</v>
      </c>
      <c r="U3525" t="s">
        <v>27</v>
      </c>
      <c r="V3525" t="s">
        <v>85</v>
      </c>
      <c r="W3525">
        <f t="shared" ca="1" si="165"/>
        <v>1</v>
      </c>
      <c r="X3525" t="str">
        <f t="shared" si="166"/>
        <v/>
      </c>
      <c r="Y3525" t="str">
        <f t="shared" ca="1" si="167"/>
        <v/>
      </c>
    </row>
    <row r="3526" spans="1:25" x14ac:dyDescent="0.25">
      <c r="A3526">
        <v>1946</v>
      </c>
      <c r="B3526" t="s">
        <v>102</v>
      </c>
      <c r="C3526" t="s">
        <v>79</v>
      </c>
      <c r="D3526" t="s">
        <v>93</v>
      </c>
      <c r="E3526" t="s">
        <v>26</v>
      </c>
      <c r="F3526" t="s">
        <v>81</v>
      </c>
      <c r="G3526" t="s">
        <v>6602</v>
      </c>
      <c r="H3526" t="s">
        <v>35</v>
      </c>
      <c r="I3526" t="s">
        <v>2933</v>
      </c>
      <c r="J3526" s="49" t="s">
        <v>6603</v>
      </c>
      <c r="K3526" t="s">
        <v>82</v>
      </c>
      <c r="L3526" t="s">
        <v>83</v>
      </c>
      <c r="M3526" s="50">
        <v>42676</v>
      </c>
      <c r="N3526" s="50">
        <v>42676</v>
      </c>
      <c r="O3526" s="51">
        <v>0.5</v>
      </c>
      <c r="P3526" s="51">
        <v>0</v>
      </c>
      <c r="Q3526">
        <v>0</v>
      </c>
      <c r="R3526" s="49" t="s">
        <v>6603</v>
      </c>
      <c r="S3526" s="49" t="s">
        <v>86</v>
      </c>
      <c r="T3526" t="s">
        <v>84</v>
      </c>
      <c r="U3526" t="s">
        <v>27</v>
      </c>
      <c r="V3526" t="s">
        <v>85</v>
      </c>
      <c r="W3526">
        <f t="shared" ca="1" si="165"/>
        <v>1</v>
      </c>
      <c r="X3526" t="str">
        <f t="shared" si="166"/>
        <v/>
      </c>
      <c r="Y3526" t="str">
        <f t="shared" ca="1" si="167"/>
        <v/>
      </c>
    </row>
    <row r="3527" spans="1:25" x14ac:dyDescent="0.25">
      <c r="A3527">
        <v>1947</v>
      </c>
      <c r="B3527" t="s">
        <v>102</v>
      </c>
      <c r="C3527" t="s">
        <v>79</v>
      </c>
      <c r="D3527" t="s">
        <v>93</v>
      </c>
      <c r="E3527" t="s">
        <v>26</v>
      </c>
      <c r="F3527" t="s">
        <v>81</v>
      </c>
      <c r="G3527" t="s">
        <v>6604</v>
      </c>
      <c r="H3527" t="s">
        <v>35</v>
      </c>
      <c r="I3527" t="s">
        <v>2933</v>
      </c>
      <c r="J3527" s="49" t="s">
        <v>6605</v>
      </c>
      <c r="K3527" t="s">
        <v>82</v>
      </c>
      <c r="L3527" t="s">
        <v>83</v>
      </c>
      <c r="M3527" s="50">
        <v>42676</v>
      </c>
      <c r="N3527" s="50">
        <v>42676</v>
      </c>
      <c r="O3527" s="51">
        <v>0.5</v>
      </c>
      <c r="P3527" s="51">
        <v>0</v>
      </c>
      <c r="Q3527">
        <v>0</v>
      </c>
      <c r="R3527" s="49" t="s">
        <v>6605</v>
      </c>
      <c r="S3527" s="49" t="s">
        <v>86</v>
      </c>
      <c r="T3527" t="s">
        <v>84</v>
      </c>
      <c r="U3527" t="s">
        <v>27</v>
      </c>
      <c r="V3527" t="s">
        <v>85</v>
      </c>
      <c r="W3527">
        <f t="shared" ca="1" si="165"/>
        <v>1</v>
      </c>
      <c r="X3527" t="str">
        <f t="shared" si="166"/>
        <v/>
      </c>
      <c r="Y3527" t="str">
        <f t="shared" ca="1" si="167"/>
        <v/>
      </c>
    </row>
    <row r="3528" spans="1:25" x14ac:dyDescent="0.25">
      <c r="A3528">
        <v>1948</v>
      </c>
      <c r="B3528" t="s">
        <v>102</v>
      </c>
      <c r="C3528" t="s">
        <v>79</v>
      </c>
      <c r="D3528" t="s">
        <v>93</v>
      </c>
      <c r="E3528" t="s">
        <v>26</v>
      </c>
      <c r="F3528" t="s">
        <v>81</v>
      </c>
      <c r="G3528" t="s">
        <v>6606</v>
      </c>
      <c r="H3528" t="s">
        <v>35</v>
      </c>
      <c r="I3528" t="s">
        <v>2933</v>
      </c>
      <c r="J3528" s="49" t="s">
        <v>6607</v>
      </c>
      <c r="K3528" t="s">
        <v>82</v>
      </c>
      <c r="L3528" t="s">
        <v>83</v>
      </c>
      <c r="M3528" s="50">
        <v>42676</v>
      </c>
      <c r="N3528" s="50">
        <v>42676</v>
      </c>
      <c r="O3528" s="51">
        <v>0.5</v>
      </c>
      <c r="P3528" s="51">
        <v>0</v>
      </c>
      <c r="Q3528">
        <v>0</v>
      </c>
      <c r="R3528" s="49" t="s">
        <v>6607</v>
      </c>
      <c r="S3528" s="49" t="s">
        <v>86</v>
      </c>
      <c r="T3528" t="s">
        <v>84</v>
      </c>
      <c r="U3528" t="s">
        <v>27</v>
      </c>
      <c r="V3528" t="s">
        <v>85</v>
      </c>
      <c r="W3528">
        <f t="shared" ca="1" si="165"/>
        <v>1</v>
      </c>
      <c r="X3528" t="str">
        <f t="shared" si="166"/>
        <v/>
      </c>
      <c r="Y3528" t="str">
        <f t="shared" ca="1" si="167"/>
        <v/>
      </c>
    </row>
    <row r="3529" spans="1:25" x14ac:dyDescent="0.25">
      <c r="A3529">
        <v>1949</v>
      </c>
      <c r="B3529" t="s">
        <v>102</v>
      </c>
      <c r="C3529" t="s">
        <v>79</v>
      </c>
      <c r="D3529" t="s">
        <v>93</v>
      </c>
      <c r="E3529" t="s">
        <v>26</v>
      </c>
      <c r="F3529" t="s">
        <v>81</v>
      </c>
      <c r="G3529" t="s">
        <v>6608</v>
      </c>
      <c r="H3529" t="s">
        <v>35</v>
      </c>
      <c r="I3529" t="s">
        <v>2933</v>
      </c>
      <c r="J3529" s="49" t="s">
        <v>6609</v>
      </c>
      <c r="K3529" t="s">
        <v>82</v>
      </c>
      <c r="L3529" t="s">
        <v>83</v>
      </c>
      <c r="M3529" s="50">
        <v>42676</v>
      </c>
      <c r="N3529" s="50">
        <v>42676</v>
      </c>
      <c r="O3529" s="51">
        <v>0.5</v>
      </c>
      <c r="P3529" s="51">
        <v>0</v>
      </c>
      <c r="Q3529">
        <v>0</v>
      </c>
      <c r="R3529" s="49" t="s">
        <v>6609</v>
      </c>
      <c r="S3529" s="49" t="s">
        <v>86</v>
      </c>
      <c r="T3529" t="s">
        <v>84</v>
      </c>
      <c r="U3529" t="s">
        <v>27</v>
      </c>
      <c r="V3529" t="s">
        <v>85</v>
      </c>
      <c r="W3529">
        <f t="shared" ca="1" si="165"/>
        <v>1</v>
      </c>
      <c r="X3529" t="str">
        <f t="shared" si="166"/>
        <v/>
      </c>
      <c r="Y3529" t="str">
        <f t="shared" ca="1" si="167"/>
        <v/>
      </c>
    </row>
    <row r="3530" spans="1:25" x14ac:dyDescent="0.25">
      <c r="A3530">
        <v>1950</v>
      </c>
      <c r="B3530" t="s">
        <v>102</v>
      </c>
      <c r="C3530" t="s">
        <v>79</v>
      </c>
      <c r="D3530" t="s">
        <v>93</v>
      </c>
      <c r="E3530" t="s">
        <v>26</v>
      </c>
      <c r="F3530" t="s">
        <v>81</v>
      </c>
      <c r="G3530" t="s">
        <v>6610</v>
      </c>
      <c r="H3530" t="s">
        <v>35</v>
      </c>
      <c r="I3530" t="s">
        <v>2933</v>
      </c>
      <c r="J3530" s="49" t="s">
        <v>6611</v>
      </c>
      <c r="K3530" t="s">
        <v>82</v>
      </c>
      <c r="L3530" t="s">
        <v>83</v>
      </c>
      <c r="M3530" s="50">
        <v>42676</v>
      </c>
      <c r="N3530" s="50">
        <v>42676</v>
      </c>
      <c r="O3530" s="51">
        <v>0.5</v>
      </c>
      <c r="P3530" s="51">
        <v>0</v>
      </c>
      <c r="Q3530">
        <v>0</v>
      </c>
      <c r="R3530" s="49" t="s">
        <v>6611</v>
      </c>
      <c r="S3530" s="49" t="s">
        <v>86</v>
      </c>
      <c r="T3530" t="s">
        <v>84</v>
      </c>
      <c r="U3530" t="s">
        <v>27</v>
      </c>
      <c r="V3530" t="s">
        <v>85</v>
      </c>
      <c r="W3530">
        <f t="shared" ca="1" si="165"/>
        <v>1</v>
      </c>
      <c r="X3530" t="str">
        <f t="shared" si="166"/>
        <v/>
      </c>
      <c r="Y3530" t="str">
        <f t="shared" ca="1" si="167"/>
        <v/>
      </c>
    </row>
    <row r="3531" spans="1:25" x14ac:dyDescent="0.25">
      <c r="A3531">
        <v>1951</v>
      </c>
      <c r="B3531" t="s">
        <v>102</v>
      </c>
      <c r="C3531" t="s">
        <v>79</v>
      </c>
      <c r="D3531" t="s">
        <v>93</v>
      </c>
      <c r="E3531" t="s">
        <v>26</v>
      </c>
      <c r="F3531" t="s">
        <v>81</v>
      </c>
      <c r="G3531" t="s">
        <v>6612</v>
      </c>
      <c r="H3531" t="s">
        <v>35</v>
      </c>
      <c r="I3531" t="s">
        <v>2933</v>
      </c>
      <c r="J3531" s="49" t="s">
        <v>6613</v>
      </c>
      <c r="K3531" t="s">
        <v>82</v>
      </c>
      <c r="L3531" t="s">
        <v>83</v>
      </c>
      <c r="M3531" s="50">
        <v>42676</v>
      </c>
      <c r="N3531" s="50">
        <v>42676</v>
      </c>
      <c r="O3531" s="51">
        <v>0.5</v>
      </c>
      <c r="P3531" s="51">
        <v>0</v>
      </c>
      <c r="Q3531">
        <v>0</v>
      </c>
      <c r="R3531" s="49" t="s">
        <v>6613</v>
      </c>
      <c r="S3531" s="49" t="s">
        <v>86</v>
      </c>
      <c r="T3531" t="s">
        <v>84</v>
      </c>
      <c r="U3531" t="s">
        <v>27</v>
      </c>
      <c r="V3531" t="s">
        <v>85</v>
      </c>
      <c r="W3531">
        <f t="shared" ca="1" si="165"/>
        <v>1</v>
      </c>
      <c r="X3531" t="str">
        <f t="shared" si="166"/>
        <v/>
      </c>
      <c r="Y3531" t="str">
        <f t="shared" ca="1" si="167"/>
        <v/>
      </c>
    </row>
    <row r="3532" spans="1:25" x14ac:dyDescent="0.25">
      <c r="A3532">
        <v>1952</v>
      </c>
      <c r="B3532" t="s">
        <v>102</v>
      </c>
      <c r="C3532" t="s">
        <v>79</v>
      </c>
      <c r="D3532" t="s">
        <v>93</v>
      </c>
      <c r="E3532" t="s">
        <v>26</v>
      </c>
      <c r="F3532" t="s">
        <v>81</v>
      </c>
      <c r="G3532" t="s">
        <v>6614</v>
      </c>
      <c r="H3532" t="s">
        <v>35</v>
      </c>
      <c r="I3532" t="s">
        <v>2933</v>
      </c>
      <c r="J3532" s="49" t="s">
        <v>6615</v>
      </c>
      <c r="K3532" t="s">
        <v>82</v>
      </c>
      <c r="L3532" t="s">
        <v>83</v>
      </c>
      <c r="M3532" s="50">
        <v>42676</v>
      </c>
      <c r="N3532" s="50">
        <v>42676</v>
      </c>
      <c r="O3532" s="51">
        <v>0.5</v>
      </c>
      <c r="P3532" s="51">
        <v>0</v>
      </c>
      <c r="Q3532">
        <v>0</v>
      </c>
      <c r="R3532" s="49" t="s">
        <v>6615</v>
      </c>
      <c r="S3532" s="49" t="s">
        <v>86</v>
      </c>
      <c r="T3532" t="s">
        <v>84</v>
      </c>
      <c r="U3532" t="s">
        <v>27</v>
      </c>
      <c r="V3532" t="s">
        <v>85</v>
      </c>
      <c r="W3532">
        <f t="shared" ca="1" si="165"/>
        <v>1</v>
      </c>
      <c r="X3532" t="str">
        <f t="shared" si="166"/>
        <v/>
      </c>
      <c r="Y3532" t="str">
        <f t="shared" ca="1" si="167"/>
        <v/>
      </c>
    </row>
    <row r="3533" spans="1:25" x14ac:dyDescent="0.25">
      <c r="A3533">
        <v>1953</v>
      </c>
      <c r="B3533" t="s">
        <v>102</v>
      </c>
      <c r="C3533" t="s">
        <v>79</v>
      </c>
      <c r="D3533" t="s">
        <v>93</v>
      </c>
      <c r="E3533" t="s">
        <v>26</v>
      </c>
      <c r="F3533" t="s">
        <v>81</v>
      </c>
      <c r="G3533" t="s">
        <v>6616</v>
      </c>
      <c r="H3533" t="s">
        <v>35</v>
      </c>
      <c r="I3533" t="s">
        <v>2933</v>
      </c>
      <c r="J3533" s="49" t="s">
        <v>6617</v>
      </c>
      <c r="K3533" t="s">
        <v>82</v>
      </c>
      <c r="L3533" t="s">
        <v>83</v>
      </c>
      <c r="M3533" s="50">
        <v>42676</v>
      </c>
      <c r="N3533" s="50">
        <v>42676</v>
      </c>
      <c r="O3533" s="51">
        <v>0.5</v>
      </c>
      <c r="P3533" s="51">
        <v>0</v>
      </c>
      <c r="Q3533">
        <v>0</v>
      </c>
      <c r="R3533" s="49" t="s">
        <v>6617</v>
      </c>
      <c r="S3533" s="49" t="s">
        <v>86</v>
      </c>
      <c r="T3533" t="s">
        <v>84</v>
      </c>
      <c r="U3533" t="s">
        <v>27</v>
      </c>
      <c r="V3533" t="s">
        <v>85</v>
      </c>
      <c r="W3533">
        <f t="shared" ca="1" si="165"/>
        <v>1</v>
      </c>
      <c r="X3533" t="str">
        <f t="shared" si="166"/>
        <v/>
      </c>
      <c r="Y3533" t="str">
        <f t="shared" ca="1" si="167"/>
        <v/>
      </c>
    </row>
    <row r="3534" spans="1:25" x14ac:dyDescent="0.25">
      <c r="A3534">
        <v>1954</v>
      </c>
      <c r="B3534" t="s">
        <v>102</v>
      </c>
      <c r="C3534" t="s">
        <v>79</v>
      </c>
      <c r="D3534" t="s">
        <v>93</v>
      </c>
      <c r="E3534" t="s">
        <v>26</v>
      </c>
      <c r="F3534" t="s">
        <v>81</v>
      </c>
      <c r="G3534" t="s">
        <v>6618</v>
      </c>
      <c r="H3534" t="s">
        <v>35</v>
      </c>
      <c r="I3534" t="s">
        <v>2933</v>
      </c>
      <c r="J3534" s="49" t="s">
        <v>6619</v>
      </c>
      <c r="K3534" t="s">
        <v>82</v>
      </c>
      <c r="L3534" t="s">
        <v>83</v>
      </c>
      <c r="M3534" s="50">
        <v>42676</v>
      </c>
      <c r="N3534" s="50">
        <v>42676</v>
      </c>
      <c r="O3534" s="51">
        <v>0.5</v>
      </c>
      <c r="P3534" s="51">
        <v>0</v>
      </c>
      <c r="Q3534">
        <v>0</v>
      </c>
      <c r="R3534" s="49" t="s">
        <v>6619</v>
      </c>
      <c r="S3534" s="49" t="s">
        <v>86</v>
      </c>
      <c r="T3534" t="s">
        <v>84</v>
      </c>
      <c r="U3534" t="s">
        <v>27</v>
      </c>
      <c r="V3534" t="s">
        <v>85</v>
      </c>
      <c r="W3534">
        <f t="shared" ca="1" si="165"/>
        <v>1</v>
      </c>
      <c r="X3534" t="str">
        <f t="shared" si="166"/>
        <v/>
      </c>
      <c r="Y3534" t="str">
        <f t="shared" ca="1" si="167"/>
        <v/>
      </c>
    </row>
    <row r="3535" spans="1:25" x14ac:dyDescent="0.25">
      <c r="A3535">
        <v>1955</v>
      </c>
      <c r="B3535" t="s">
        <v>102</v>
      </c>
      <c r="C3535" t="s">
        <v>79</v>
      </c>
      <c r="D3535" t="s">
        <v>93</v>
      </c>
      <c r="E3535" t="s">
        <v>26</v>
      </c>
      <c r="F3535" t="s">
        <v>81</v>
      </c>
      <c r="G3535" t="s">
        <v>6620</v>
      </c>
      <c r="H3535" t="s">
        <v>35</v>
      </c>
      <c r="I3535" t="s">
        <v>2933</v>
      </c>
      <c r="J3535" s="49" t="s">
        <v>6621</v>
      </c>
      <c r="K3535" t="s">
        <v>82</v>
      </c>
      <c r="L3535" t="s">
        <v>83</v>
      </c>
      <c r="M3535" s="50">
        <v>42676</v>
      </c>
      <c r="N3535" s="50">
        <v>42676</v>
      </c>
      <c r="O3535" s="51">
        <v>0.5</v>
      </c>
      <c r="P3535" s="51">
        <v>0</v>
      </c>
      <c r="Q3535">
        <v>0</v>
      </c>
      <c r="R3535" s="49" t="s">
        <v>6621</v>
      </c>
      <c r="S3535" s="49" t="s">
        <v>86</v>
      </c>
      <c r="T3535" t="s">
        <v>84</v>
      </c>
      <c r="U3535" t="s">
        <v>27</v>
      </c>
      <c r="V3535" t="s">
        <v>85</v>
      </c>
      <c r="W3535">
        <f t="shared" ca="1" si="165"/>
        <v>1</v>
      </c>
      <c r="X3535" t="str">
        <f t="shared" si="166"/>
        <v/>
      </c>
      <c r="Y3535" t="str">
        <f t="shared" ca="1" si="167"/>
        <v/>
      </c>
    </row>
    <row r="3536" spans="1:25" x14ac:dyDescent="0.25">
      <c r="A3536">
        <v>1956</v>
      </c>
      <c r="B3536" t="s">
        <v>102</v>
      </c>
      <c r="C3536" t="s">
        <v>79</v>
      </c>
      <c r="D3536" t="s">
        <v>93</v>
      </c>
      <c r="E3536" t="s">
        <v>26</v>
      </c>
      <c r="F3536" t="s">
        <v>81</v>
      </c>
      <c r="G3536" t="s">
        <v>6622</v>
      </c>
      <c r="H3536" t="s">
        <v>35</v>
      </c>
      <c r="I3536" t="s">
        <v>2933</v>
      </c>
      <c r="J3536" s="49" t="s">
        <v>6623</v>
      </c>
      <c r="K3536" t="s">
        <v>82</v>
      </c>
      <c r="L3536" t="s">
        <v>83</v>
      </c>
      <c r="M3536" s="50">
        <v>42676</v>
      </c>
      <c r="N3536" s="50">
        <v>42676</v>
      </c>
      <c r="O3536" s="51">
        <v>0.5</v>
      </c>
      <c r="P3536" s="51">
        <v>0</v>
      </c>
      <c r="Q3536">
        <v>0</v>
      </c>
      <c r="R3536" s="49" t="s">
        <v>6623</v>
      </c>
      <c r="S3536" s="49" t="s">
        <v>86</v>
      </c>
      <c r="T3536" t="s">
        <v>84</v>
      </c>
      <c r="U3536" t="s">
        <v>27</v>
      </c>
      <c r="V3536" t="s">
        <v>85</v>
      </c>
      <c r="W3536">
        <f t="shared" ca="1" si="165"/>
        <v>1</v>
      </c>
      <c r="X3536" t="str">
        <f t="shared" si="166"/>
        <v/>
      </c>
      <c r="Y3536" t="str">
        <f t="shared" ca="1" si="167"/>
        <v/>
      </c>
    </row>
    <row r="3537" spans="1:25" x14ac:dyDescent="0.25">
      <c r="A3537">
        <v>1957</v>
      </c>
      <c r="B3537" t="s">
        <v>102</v>
      </c>
      <c r="C3537" t="s">
        <v>79</v>
      </c>
      <c r="D3537" t="s">
        <v>93</v>
      </c>
      <c r="E3537" t="s">
        <v>26</v>
      </c>
      <c r="F3537" t="s">
        <v>81</v>
      </c>
      <c r="G3537" t="s">
        <v>6624</v>
      </c>
      <c r="H3537" t="s">
        <v>35</v>
      </c>
      <c r="I3537" t="s">
        <v>2933</v>
      </c>
      <c r="J3537" s="49" t="s">
        <v>6625</v>
      </c>
      <c r="K3537" t="s">
        <v>82</v>
      </c>
      <c r="L3537" t="s">
        <v>83</v>
      </c>
      <c r="M3537" s="50">
        <v>42677</v>
      </c>
      <c r="N3537" s="50">
        <v>42677</v>
      </c>
      <c r="O3537" s="51">
        <v>0.5</v>
      </c>
      <c r="P3537" s="51">
        <v>0</v>
      </c>
      <c r="Q3537">
        <v>0</v>
      </c>
      <c r="R3537" s="49" t="s">
        <v>6625</v>
      </c>
      <c r="S3537" s="49" t="s">
        <v>86</v>
      </c>
      <c r="T3537" t="s">
        <v>84</v>
      </c>
      <c r="U3537" t="s">
        <v>27</v>
      </c>
      <c r="V3537" t="s">
        <v>85</v>
      </c>
      <c r="W3537">
        <f t="shared" ca="1" si="165"/>
        <v>1</v>
      </c>
      <c r="X3537" t="str">
        <f t="shared" si="166"/>
        <v/>
      </c>
      <c r="Y3537" t="str">
        <f t="shared" ca="1" si="167"/>
        <v/>
      </c>
    </row>
    <row r="3538" spans="1:25" x14ac:dyDescent="0.25">
      <c r="A3538">
        <v>1958</v>
      </c>
      <c r="B3538" t="s">
        <v>102</v>
      </c>
      <c r="C3538" t="s">
        <v>79</v>
      </c>
      <c r="D3538" t="s">
        <v>93</v>
      </c>
      <c r="E3538" t="s">
        <v>26</v>
      </c>
      <c r="F3538" t="s">
        <v>81</v>
      </c>
      <c r="G3538" t="s">
        <v>6626</v>
      </c>
      <c r="H3538" t="s">
        <v>35</v>
      </c>
      <c r="I3538" t="s">
        <v>2933</v>
      </c>
      <c r="J3538" s="49" t="s">
        <v>6627</v>
      </c>
      <c r="K3538" t="s">
        <v>82</v>
      </c>
      <c r="L3538" t="s">
        <v>83</v>
      </c>
      <c r="M3538" s="50">
        <v>42677</v>
      </c>
      <c r="N3538" s="50">
        <v>42677</v>
      </c>
      <c r="O3538" s="51">
        <v>0.5</v>
      </c>
      <c r="P3538" s="51">
        <v>0</v>
      </c>
      <c r="Q3538">
        <v>0</v>
      </c>
      <c r="R3538" s="49" t="s">
        <v>6627</v>
      </c>
      <c r="S3538" s="49" t="s">
        <v>86</v>
      </c>
      <c r="T3538" t="s">
        <v>84</v>
      </c>
      <c r="U3538" t="s">
        <v>27</v>
      </c>
      <c r="V3538" t="s">
        <v>85</v>
      </c>
      <c r="W3538">
        <f t="shared" ca="1" si="165"/>
        <v>1</v>
      </c>
      <c r="X3538" t="str">
        <f t="shared" si="166"/>
        <v/>
      </c>
      <c r="Y3538" t="str">
        <f t="shared" ca="1" si="167"/>
        <v/>
      </c>
    </row>
    <row r="3539" spans="1:25" x14ac:dyDescent="0.25">
      <c r="A3539">
        <v>1959</v>
      </c>
      <c r="B3539" t="s">
        <v>102</v>
      </c>
      <c r="C3539" t="s">
        <v>79</v>
      </c>
      <c r="D3539" t="s">
        <v>93</v>
      </c>
      <c r="E3539" t="s">
        <v>26</v>
      </c>
      <c r="F3539" t="s">
        <v>81</v>
      </c>
      <c r="G3539" t="s">
        <v>6628</v>
      </c>
      <c r="H3539" t="s">
        <v>35</v>
      </c>
      <c r="I3539" t="s">
        <v>2933</v>
      </c>
      <c r="J3539" s="49" t="s">
        <v>6629</v>
      </c>
      <c r="K3539" t="s">
        <v>82</v>
      </c>
      <c r="L3539" t="s">
        <v>83</v>
      </c>
      <c r="M3539" s="50">
        <v>42677</v>
      </c>
      <c r="N3539" s="50">
        <v>42677</v>
      </c>
      <c r="O3539" s="51">
        <v>0.5</v>
      </c>
      <c r="P3539" s="51">
        <v>0</v>
      </c>
      <c r="Q3539">
        <v>0</v>
      </c>
      <c r="R3539" s="49" t="s">
        <v>6629</v>
      </c>
      <c r="S3539" s="49" t="s">
        <v>86</v>
      </c>
      <c r="T3539" t="s">
        <v>84</v>
      </c>
      <c r="U3539" t="s">
        <v>27</v>
      </c>
      <c r="V3539" t="s">
        <v>85</v>
      </c>
      <c r="W3539">
        <f t="shared" ca="1" si="165"/>
        <v>1</v>
      </c>
      <c r="X3539" t="str">
        <f t="shared" si="166"/>
        <v/>
      </c>
      <c r="Y3539" t="str">
        <f t="shared" ca="1" si="167"/>
        <v/>
      </c>
    </row>
    <row r="3540" spans="1:25" x14ac:dyDescent="0.25">
      <c r="A3540">
        <v>1960</v>
      </c>
      <c r="B3540" t="s">
        <v>102</v>
      </c>
      <c r="C3540" t="s">
        <v>79</v>
      </c>
      <c r="D3540" t="s">
        <v>93</v>
      </c>
      <c r="E3540" t="s">
        <v>26</v>
      </c>
      <c r="F3540" t="s">
        <v>81</v>
      </c>
      <c r="G3540" t="s">
        <v>6630</v>
      </c>
      <c r="H3540" t="s">
        <v>35</v>
      </c>
      <c r="I3540" t="s">
        <v>2933</v>
      </c>
      <c r="J3540" s="49" t="s">
        <v>6631</v>
      </c>
      <c r="K3540" t="s">
        <v>82</v>
      </c>
      <c r="L3540" t="s">
        <v>83</v>
      </c>
      <c r="M3540" s="50">
        <v>42677</v>
      </c>
      <c r="N3540" s="50">
        <v>42677</v>
      </c>
      <c r="O3540" s="51">
        <v>0.5</v>
      </c>
      <c r="P3540" s="51">
        <v>0</v>
      </c>
      <c r="Q3540">
        <v>0</v>
      </c>
      <c r="R3540" s="49" t="s">
        <v>6631</v>
      </c>
      <c r="S3540" s="49" t="s">
        <v>86</v>
      </c>
      <c r="T3540" t="s">
        <v>84</v>
      </c>
      <c r="U3540" t="s">
        <v>27</v>
      </c>
      <c r="V3540" t="s">
        <v>85</v>
      </c>
      <c r="W3540">
        <f t="shared" ca="1" si="165"/>
        <v>1</v>
      </c>
      <c r="X3540" t="str">
        <f t="shared" si="166"/>
        <v/>
      </c>
      <c r="Y3540" t="str">
        <f t="shared" ca="1" si="167"/>
        <v/>
      </c>
    </row>
    <row r="3541" spans="1:25" x14ac:dyDescent="0.25">
      <c r="A3541">
        <v>1961</v>
      </c>
      <c r="B3541" t="s">
        <v>102</v>
      </c>
      <c r="C3541" t="s">
        <v>79</v>
      </c>
      <c r="D3541" t="s">
        <v>93</v>
      </c>
      <c r="E3541" t="s">
        <v>26</v>
      </c>
      <c r="F3541" t="s">
        <v>81</v>
      </c>
      <c r="G3541" t="s">
        <v>6632</v>
      </c>
      <c r="H3541" t="s">
        <v>35</v>
      </c>
      <c r="I3541" t="s">
        <v>2933</v>
      </c>
      <c r="J3541" s="49" t="s">
        <v>6633</v>
      </c>
      <c r="K3541" t="s">
        <v>82</v>
      </c>
      <c r="L3541" t="s">
        <v>83</v>
      </c>
      <c r="M3541" s="50">
        <v>42677</v>
      </c>
      <c r="N3541" s="50">
        <v>42677</v>
      </c>
      <c r="O3541" s="51">
        <v>0.5</v>
      </c>
      <c r="P3541" s="51">
        <v>0</v>
      </c>
      <c r="Q3541">
        <v>0</v>
      </c>
      <c r="R3541" s="49" t="s">
        <v>6633</v>
      </c>
      <c r="S3541" s="49" t="s">
        <v>86</v>
      </c>
      <c r="T3541" t="s">
        <v>84</v>
      </c>
      <c r="U3541" t="s">
        <v>27</v>
      </c>
      <c r="V3541" t="s">
        <v>85</v>
      </c>
      <c r="W3541">
        <f t="shared" ca="1" si="165"/>
        <v>1</v>
      </c>
      <c r="X3541" t="str">
        <f t="shared" si="166"/>
        <v/>
      </c>
      <c r="Y3541" t="str">
        <f t="shared" ca="1" si="167"/>
        <v/>
      </c>
    </row>
    <row r="3542" spans="1:25" x14ac:dyDescent="0.25">
      <c r="A3542">
        <v>1962</v>
      </c>
      <c r="B3542" t="s">
        <v>102</v>
      </c>
      <c r="C3542" t="s">
        <v>79</v>
      </c>
      <c r="D3542" t="s">
        <v>93</v>
      </c>
      <c r="E3542" t="s">
        <v>26</v>
      </c>
      <c r="F3542" t="s">
        <v>81</v>
      </c>
      <c r="G3542" t="s">
        <v>6634</v>
      </c>
      <c r="H3542" t="s">
        <v>35</v>
      </c>
      <c r="I3542" t="s">
        <v>2933</v>
      </c>
      <c r="J3542" s="49" t="s">
        <v>6635</v>
      </c>
      <c r="K3542" t="s">
        <v>82</v>
      </c>
      <c r="L3542" t="s">
        <v>83</v>
      </c>
      <c r="M3542" s="50">
        <v>42677</v>
      </c>
      <c r="N3542" s="50">
        <v>42677</v>
      </c>
      <c r="O3542" s="51">
        <v>0.5</v>
      </c>
      <c r="P3542" s="51">
        <v>0</v>
      </c>
      <c r="Q3542">
        <v>0</v>
      </c>
      <c r="R3542" s="49" t="s">
        <v>6635</v>
      </c>
      <c r="S3542" s="49" t="s">
        <v>86</v>
      </c>
      <c r="T3542" t="s">
        <v>84</v>
      </c>
      <c r="U3542" t="s">
        <v>27</v>
      </c>
      <c r="V3542" t="s">
        <v>85</v>
      </c>
      <c r="W3542">
        <f t="shared" ca="1" si="165"/>
        <v>1</v>
      </c>
      <c r="X3542" t="str">
        <f t="shared" si="166"/>
        <v/>
      </c>
      <c r="Y3542" t="str">
        <f t="shared" ca="1" si="167"/>
        <v/>
      </c>
    </row>
    <row r="3543" spans="1:25" x14ac:dyDescent="0.25">
      <c r="A3543">
        <v>1963</v>
      </c>
      <c r="B3543" t="s">
        <v>102</v>
      </c>
      <c r="C3543" t="s">
        <v>79</v>
      </c>
      <c r="D3543" t="s">
        <v>93</v>
      </c>
      <c r="E3543" t="s">
        <v>22</v>
      </c>
      <c r="F3543" t="s">
        <v>81</v>
      </c>
      <c r="G3543" t="s">
        <v>6636</v>
      </c>
      <c r="H3543" t="s">
        <v>35</v>
      </c>
      <c r="I3543" t="s">
        <v>2933</v>
      </c>
      <c r="J3543" s="49" t="s">
        <v>6637</v>
      </c>
      <c r="K3543" t="s">
        <v>82</v>
      </c>
      <c r="L3543" t="s">
        <v>83</v>
      </c>
      <c r="M3543" s="50">
        <v>42677</v>
      </c>
      <c r="N3543" s="50">
        <v>42677</v>
      </c>
      <c r="O3543" s="51">
        <v>0.5</v>
      </c>
      <c r="P3543" s="51">
        <v>0</v>
      </c>
      <c r="Q3543">
        <v>100</v>
      </c>
      <c r="R3543" s="49" t="s">
        <v>6638</v>
      </c>
      <c r="S3543" s="49" t="s">
        <v>6637</v>
      </c>
      <c r="T3543" t="s">
        <v>84</v>
      </c>
      <c r="U3543" t="s">
        <v>27</v>
      </c>
      <c r="V3543" t="s">
        <v>85</v>
      </c>
      <c r="W3543" t="str">
        <f t="shared" ca="1" si="165"/>
        <v/>
      </c>
      <c r="X3543" t="str">
        <f t="shared" si="166"/>
        <v/>
      </c>
      <c r="Y3543" t="str">
        <f t="shared" ca="1" si="167"/>
        <v/>
      </c>
    </row>
    <row r="3544" spans="1:25" x14ac:dyDescent="0.25">
      <c r="A3544">
        <v>1964</v>
      </c>
      <c r="B3544" t="s">
        <v>102</v>
      </c>
      <c r="C3544" t="s">
        <v>79</v>
      </c>
      <c r="D3544" t="s">
        <v>93</v>
      </c>
      <c r="E3544" t="s">
        <v>26</v>
      </c>
      <c r="F3544" t="s">
        <v>81</v>
      </c>
      <c r="G3544" t="s">
        <v>6639</v>
      </c>
      <c r="H3544" t="s">
        <v>35</v>
      </c>
      <c r="I3544" t="s">
        <v>2933</v>
      </c>
      <c r="J3544" s="49" t="s">
        <v>6640</v>
      </c>
      <c r="K3544" t="s">
        <v>82</v>
      </c>
      <c r="L3544" t="s">
        <v>83</v>
      </c>
      <c r="M3544" s="50">
        <v>42677</v>
      </c>
      <c r="N3544" s="50">
        <v>42677</v>
      </c>
      <c r="O3544" s="51">
        <v>0.5</v>
      </c>
      <c r="P3544" s="51">
        <v>0</v>
      </c>
      <c r="Q3544">
        <v>0</v>
      </c>
      <c r="R3544" s="49" t="s">
        <v>6640</v>
      </c>
      <c r="S3544" s="49" t="s">
        <v>86</v>
      </c>
      <c r="T3544" t="s">
        <v>84</v>
      </c>
      <c r="U3544" t="s">
        <v>27</v>
      </c>
      <c r="V3544" t="s">
        <v>85</v>
      </c>
      <c r="W3544">
        <f t="shared" ca="1" si="165"/>
        <v>1</v>
      </c>
      <c r="X3544" t="str">
        <f t="shared" si="166"/>
        <v/>
      </c>
      <c r="Y3544" t="str">
        <f t="shared" ca="1" si="167"/>
        <v/>
      </c>
    </row>
    <row r="3545" spans="1:25" x14ac:dyDescent="0.25">
      <c r="A3545">
        <v>1965</v>
      </c>
      <c r="B3545" t="s">
        <v>102</v>
      </c>
      <c r="C3545" t="s">
        <v>79</v>
      </c>
      <c r="D3545" t="s">
        <v>93</v>
      </c>
      <c r="E3545" t="s">
        <v>26</v>
      </c>
      <c r="F3545" t="s">
        <v>81</v>
      </c>
      <c r="G3545" t="s">
        <v>6641</v>
      </c>
      <c r="H3545" t="s">
        <v>35</v>
      </c>
      <c r="I3545" t="s">
        <v>2933</v>
      </c>
      <c r="J3545" s="49" t="s">
        <v>6642</v>
      </c>
      <c r="K3545" t="s">
        <v>82</v>
      </c>
      <c r="L3545" t="s">
        <v>83</v>
      </c>
      <c r="M3545" s="50">
        <v>42677</v>
      </c>
      <c r="N3545" s="50">
        <v>42677</v>
      </c>
      <c r="O3545" s="51">
        <v>0.5</v>
      </c>
      <c r="P3545" s="51">
        <v>0</v>
      </c>
      <c r="Q3545">
        <v>0</v>
      </c>
      <c r="R3545" s="49" t="s">
        <v>6642</v>
      </c>
      <c r="S3545" s="49" t="s">
        <v>86</v>
      </c>
      <c r="T3545" t="s">
        <v>84</v>
      </c>
      <c r="U3545" t="s">
        <v>27</v>
      </c>
      <c r="V3545" t="s">
        <v>85</v>
      </c>
      <c r="W3545">
        <f t="shared" ca="1" si="165"/>
        <v>1</v>
      </c>
      <c r="X3545" t="str">
        <f t="shared" si="166"/>
        <v/>
      </c>
      <c r="Y3545" t="str">
        <f t="shared" ca="1" si="167"/>
        <v/>
      </c>
    </row>
    <row r="3546" spans="1:25" x14ac:dyDescent="0.25">
      <c r="A3546">
        <v>1966</v>
      </c>
      <c r="B3546" t="s">
        <v>102</v>
      </c>
      <c r="C3546" t="s">
        <v>79</v>
      </c>
      <c r="D3546" t="s">
        <v>93</v>
      </c>
      <c r="E3546" t="s">
        <v>26</v>
      </c>
      <c r="F3546" t="s">
        <v>81</v>
      </c>
      <c r="G3546" t="s">
        <v>6643</v>
      </c>
      <c r="H3546" t="s">
        <v>35</v>
      </c>
      <c r="I3546" t="s">
        <v>2933</v>
      </c>
      <c r="J3546" s="49" t="s">
        <v>6644</v>
      </c>
      <c r="K3546" t="s">
        <v>82</v>
      </c>
      <c r="L3546" t="s">
        <v>83</v>
      </c>
      <c r="M3546" s="50">
        <v>42677</v>
      </c>
      <c r="N3546" s="50">
        <v>42677</v>
      </c>
      <c r="O3546" s="51">
        <v>0.5</v>
      </c>
      <c r="P3546" s="51">
        <v>0</v>
      </c>
      <c r="Q3546">
        <v>0</v>
      </c>
      <c r="R3546" s="49" t="s">
        <v>6644</v>
      </c>
      <c r="S3546" s="49" t="s">
        <v>86</v>
      </c>
      <c r="T3546" t="s">
        <v>84</v>
      </c>
      <c r="U3546" t="s">
        <v>27</v>
      </c>
      <c r="V3546" t="s">
        <v>85</v>
      </c>
      <c r="W3546">
        <f t="shared" ca="1" si="165"/>
        <v>1</v>
      </c>
      <c r="X3546" t="str">
        <f t="shared" si="166"/>
        <v/>
      </c>
      <c r="Y3546" t="str">
        <f t="shared" ca="1" si="167"/>
        <v/>
      </c>
    </row>
    <row r="3547" spans="1:25" x14ac:dyDescent="0.25">
      <c r="A3547">
        <v>1967</v>
      </c>
      <c r="B3547" t="s">
        <v>102</v>
      </c>
      <c r="C3547" t="s">
        <v>79</v>
      </c>
      <c r="D3547" t="s">
        <v>93</v>
      </c>
      <c r="E3547" t="s">
        <v>26</v>
      </c>
      <c r="F3547" t="s">
        <v>81</v>
      </c>
      <c r="G3547" t="s">
        <v>6645</v>
      </c>
      <c r="H3547" t="s">
        <v>35</v>
      </c>
      <c r="I3547" t="s">
        <v>2933</v>
      </c>
      <c r="J3547" s="49" t="s">
        <v>6646</v>
      </c>
      <c r="K3547" t="s">
        <v>82</v>
      </c>
      <c r="L3547" t="s">
        <v>83</v>
      </c>
      <c r="M3547" s="50">
        <v>42677</v>
      </c>
      <c r="N3547" s="50">
        <v>42677</v>
      </c>
      <c r="O3547" s="51">
        <v>0.5</v>
      </c>
      <c r="P3547" s="51">
        <v>0</v>
      </c>
      <c r="Q3547">
        <v>0</v>
      </c>
      <c r="R3547" s="49" t="s">
        <v>6646</v>
      </c>
      <c r="S3547" s="49" t="s">
        <v>86</v>
      </c>
      <c r="T3547" t="s">
        <v>84</v>
      </c>
      <c r="U3547" t="s">
        <v>27</v>
      </c>
      <c r="V3547" t="s">
        <v>85</v>
      </c>
      <c r="W3547">
        <f t="shared" ca="1" si="165"/>
        <v>1</v>
      </c>
      <c r="X3547" t="str">
        <f t="shared" si="166"/>
        <v/>
      </c>
      <c r="Y3547" t="str">
        <f t="shared" ca="1" si="167"/>
        <v/>
      </c>
    </row>
    <row r="3548" spans="1:25" x14ac:dyDescent="0.25">
      <c r="A3548">
        <v>1968</v>
      </c>
      <c r="B3548" t="s">
        <v>102</v>
      </c>
      <c r="C3548" t="s">
        <v>79</v>
      </c>
      <c r="D3548" t="s">
        <v>93</v>
      </c>
      <c r="E3548" t="s">
        <v>26</v>
      </c>
      <c r="F3548" t="s">
        <v>81</v>
      </c>
      <c r="G3548" t="s">
        <v>6647</v>
      </c>
      <c r="H3548" t="s">
        <v>35</v>
      </c>
      <c r="I3548" t="s">
        <v>2933</v>
      </c>
      <c r="J3548" s="49" t="s">
        <v>6648</v>
      </c>
      <c r="K3548" t="s">
        <v>82</v>
      </c>
      <c r="L3548" t="s">
        <v>83</v>
      </c>
      <c r="M3548" s="50">
        <v>42677</v>
      </c>
      <c r="N3548" s="50">
        <v>42677</v>
      </c>
      <c r="O3548" s="51">
        <v>0.5</v>
      </c>
      <c r="P3548" s="51">
        <v>0</v>
      </c>
      <c r="Q3548">
        <v>0</v>
      </c>
      <c r="R3548" s="49" t="s">
        <v>6648</v>
      </c>
      <c r="S3548" s="49" t="s">
        <v>86</v>
      </c>
      <c r="T3548" t="s">
        <v>84</v>
      </c>
      <c r="U3548" t="s">
        <v>27</v>
      </c>
      <c r="V3548" t="s">
        <v>85</v>
      </c>
      <c r="W3548">
        <f t="shared" ca="1" si="165"/>
        <v>1</v>
      </c>
      <c r="X3548" t="str">
        <f t="shared" si="166"/>
        <v/>
      </c>
      <c r="Y3548" t="str">
        <f t="shared" ca="1" si="167"/>
        <v/>
      </c>
    </row>
    <row r="3549" spans="1:25" x14ac:dyDescent="0.25">
      <c r="A3549">
        <v>1969</v>
      </c>
      <c r="B3549" t="s">
        <v>102</v>
      </c>
      <c r="C3549" t="s">
        <v>79</v>
      </c>
      <c r="D3549" t="s">
        <v>93</v>
      </c>
      <c r="E3549" t="s">
        <v>26</v>
      </c>
      <c r="F3549" t="s">
        <v>81</v>
      </c>
      <c r="G3549" t="s">
        <v>6649</v>
      </c>
      <c r="H3549" t="s">
        <v>35</v>
      </c>
      <c r="I3549" t="s">
        <v>2933</v>
      </c>
      <c r="J3549" s="49" t="s">
        <v>6650</v>
      </c>
      <c r="K3549" t="s">
        <v>82</v>
      </c>
      <c r="L3549" t="s">
        <v>83</v>
      </c>
      <c r="M3549" s="50">
        <v>42677</v>
      </c>
      <c r="N3549" s="50">
        <v>42677</v>
      </c>
      <c r="O3549" s="51">
        <v>0.5</v>
      </c>
      <c r="P3549" s="51">
        <v>0</v>
      </c>
      <c r="Q3549">
        <v>0</v>
      </c>
      <c r="R3549" s="49" t="s">
        <v>6650</v>
      </c>
      <c r="S3549" s="49" t="s">
        <v>86</v>
      </c>
      <c r="T3549" t="s">
        <v>84</v>
      </c>
      <c r="U3549" t="s">
        <v>27</v>
      </c>
      <c r="V3549" t="s">
        <v>85</v>
      </c>
      <c r="W3549">
        <f t="shared" ca="1" si="165"/>
        <v>1</v>
      </c>
      <c r="X3549" t="str">
        <f t="shared" si="166"/>
        <v/>
      </c>
      <c r="Y3549" t="str">
        <f t="shared" ca="1" si="167"/>
        <v/>
      </c>
    </row>
    <row r="3550" spans="1:25" x14ac:dyDescent="0.25">
      <c r="A3550">
        <v>1970</v>
      </c>
      <c r="B3550" t="s">
        <v>102</v>
      </c>
      <c r="C3550" t="s">
        <v>79</v>
      </c>
      <c r="D3550" t="s">
        <v>93</v>
      </c>
      <c r="E3550" t="s">
        <v>26</v>
      </c>
      <c r="F3550" t="s">
        <v>81</v>
      </c>
      <c r="G3550" t="s">
        <v>6651</v>
      </c>
      <c r="H3550" t="s">
        <v>35</v>
      </c>
      <c r="I3550" t="s">
        <v>2933</v>
      </c>
      <c r="J3550" s="49" t="s">
        <v>6652</v>
      </c>
      <c r="K3550" t="s">
        <v>82</v>
      </c>
      <c r="L3550" t="s">
        <v>83</v>
      </c>
      <c r="M3550" s="50">
        <v>42677</v>
      </c>
      <c r="N3550" s="50">
        <v>42677</v>
      </c>
      <c r="O3550" s="51">
        <v>0.5</v>
      </c>
      <c r="P3550" s="51">
        <v>0</v>
      </c>
      <c r="Q3550">
        <v>0</v>
      </c>
      <c r="R3550" s="49" t="s">
        <v>6652</v>
      </c>
      <c r="S3550" s="49" t="s">
        <v>86</v>
      </c>
      <c r="T3550" t="s">
        <v>84</v>
      </c>
      <c r="U3550" t="s">
        <v>27</v>
      </c>
      <c r="V3550" t="s">
        <v>85</v>
      </c>
      <c r="W3550">
        <f t="shared" ca="1" si="165"/>
        <v>1</v>
      </c>
      <c r="X3550" t="str">
        <f t="shared" si="166"/>
        <v/>
      </c>
      <c r="Y3550" t="str">
        <f t="shared" ca="1" si="167"/>
        <v/>
      </c>
    </row>
    <row r="3551" spans="1:25" x14ac:dyDescent="0.25">
      <c r="A3551">
        <v>1971</v>
      </c>
      <c r="B3551" t="s">
        <v>102</v>
      </c>
      <c r="C3551" t="s">
        <v>79</v>
      </c>
      <c r="D3551" t="s">
        <v>93</v>
      </c>
      <c r="E3551" t="s">
        <v>26</v>
      </c>
      <c r="F3551" t="s">
        <v>81</v>
      </c>
      <c r="G3551" t="s">
        <v>6653</v>
      </c>
      <c r="H3551" t="s">
        <v>35</v>
      </c>
      <c r="I3551" t="s">
        <v>2933</v>
      </c>
      <c r="J3551" s="49" t="s">
        <v>6654</v>
      </c>
      <c r="K3551" t="s">
        <v>82</v>
      </c>
      <c r="L3551" t="s">
        <v>83</v>
      </c>
      <c r="M3551" s="50">
        <v>42677</v>
      </c>
      <c r="N3551" s="50">
        <v>42677</v>
      </c>
      <c r="O3551" s="51">
        <v>0.5</v>
      </c>
      <c r="P3551" s="51">
        <v>0</v>
      </c>
      <c r="Q3551">
        <v>0</v>
      </c>
      <c r="R3551" s="49" t="s">
        <v>6654</v>
      </c>
      <c r="S3551" s="49" t="s">
        <v>86</v>
      </c>
      <c r="T3551" t="s">
        <v>84</v>
      </c>
      <c r="U3551" t="s">
        <v>27</v>
      </c>
      <c r="V3551" t="s">
        <v>85</v>
      </c>
      <c r="W3551">
        <f t="shared" ca="1" si="165"/>
        <v>1</v>
      </c>
      <c r="X3551" t="str">
        <f t="shared" si="166"/>
        <v/>
      </c>
      <c r="Y3551" t="str">
        <f t="shared" ca="1" si="167"/>
        <v/>
      </c>
    </row>
    <row r="3552" spans="1:25" x14ac:dyDescent="0.25">
      <c r="A3552">
        <v>1972</v>
      </c>
      <c r="B3552" t="s">
        <v>102</v>
      </c>
      <c r="C3552" t="s">
        <v>79</v>
      </c>
      <c r="D3552" t="s">
        <v>93</v>
      </c>
      <c r="E3552" t="s">
        <v>26</v>
      </c>
      <c r="F3552" t="s">
        <v>81</v>
      </c>
      <c r="G3552" t="s">
        <v>6655</v>
      </c>
      <c r="H3552" t="s">
        <v>35</v>
      </c>
      <c r="I3552" t="s">
        <v>2933</v>
      </c>
      <c r="J3552" s="49" t="s">
        <v>6656</v>
      </c>
      <c r="K3552" t="s">
        <v>82</v>
      </c>
      <c r="L3552" t="s">
        <v>83</v>
      </c>
      <c r="M3552" s="50">
        <v>42677</v>
      </c>
      <c r="N3552" s="50">
        <v>42677</v>
      </c>
      <c r="O3552" s="51">
        <v>0.5</v>
      </c>
      <c r="P3552" s="51">
        <v>0</v>
      </c>
      <c r="Q3552">
        <v>0</v>
      </c>
      <c r="R3552" s="49" t="s">
        <v>6656</v>
      </c>
      <c r="S3552" s="49" t="s">
        <v>86</v>
      </c>
      <c r="T3552" t="s">
        <v>84</v>
      </c>
      <c r="U3552" t="s">
        <v>27</v>
      </c>
      <c r="V3552" t="s">
        <v>85</v>
      </c>
      <c r="W3552">
        <f t="shared" ca="1" si="165"/>
        <v>1</v>
      </c>
      <c r="X3552" t="str">
        <f t="shared" si="166"/>
        <v/>
      </c>
      <c r="Y3552" t="str">
        <f t="shared" ca="1" si="167"/>
        <v/>
      </c>
    </row>
    <row r="3553" spans="1:25" x14ac:dyDescent="0.25">
      <c r="A3553">
        <v>1973</v>
      </c>
      <c r="B3553" t="s">
        <v>102</v>
      </c>
      <c r="C3553" t="s">
        <v>79</v>
      </c>
      <c r="D3553" t="s">
        <v>93</v>
      </c>
      <c r="E3553" t="s">
        <v>26</v>
      </c>
      <c r="F3553" t="s">
        <v>81</v>
      </c>
      <c r="G3553" t="s">
        <v>6657</v>
      </c>
      <c r="H3553" t="s">
        <v>35</v>
      </c>
      <c r="I3553" t="s">
        <v>2933</v>
      </c>
      <c r="J3553" s="49" t="s">
        <v>6658</v>
      </c>
      <c r="K3553" t="s">
        <v>82</v>
      </c>
      <c r="L3553" t="s">
        <v>83</v>
      </c>
      <c r="M3553" s="50">
        <v>42677</v>
      </c>
      <c r="N3553" s="50">
        <v>42677</v>
      </c>
      <c r="O3553" s="51">
        <v>0.5</v>
      </c>
      <c r="P3553" s="51">
        <v>0</v>
      </c>
      <c r="Q3553">
        <v>0</v>
      </c>
      <c r="R3553" s="49" t="s">
        <v>6658</v>
      </c>
      <c r="S3553" s="49" t="s">
        <v>86</v>
      </c>
      <c r="T3553" t="s">
        <v>84</v>
      </c>
      <c r="U3553" t="s">
        <v>27</v>
      </c>
      <c r="V3553" t="s">
        <v>85</v>
      </c>
      <c r="W3553">
        <f t="shared" ca="1" si="165"/>
        <v>1</v>
      </c>
      <c r="X3553" t="str">
        <f t="shared" si="166"/>
        <v/>
      </c>
      <c r="Y3553" t="str">
        <f t="shared" ca="1" si="167"/>
        <v/>
      </c>
    </row>
    <row r="3554" spans="1:25" x14ac:dyDescent="0.25">
      <c r="A3554">
        <v>1974</v>
      </c>
      <c r="B3554" t="s">
        <v>102</v>
      </c>
      <c r="C3554" t="s">
        <v>79</v>
      </c>
      <c r="D3554" t="s">
        <v>93</v>
      </c>
      <c r="E3554" t="s">
        <v>26</v>
      </c>
      <c r="F3554" t="s">
        <v>81</v>
      </c>
      <c r="G3554" t="s">
        <v>6659</v>
      </c>
      <c r="H3554" t="s">
        <v>35</v>
      </c>
      <c r="I3554" t="s">
        <v>2933</v>
      </c>
      <c r="J3554" s="49" t="s">
        <v>6660</v>
      </c>
      <c r="K3554" t="s">
        <v>82</v>
      </c>
      <c r="L3554" t="s">
        <v>83</v>
      </c>
      <c r="M3554" s="50">
        <v>42677</v>
      </c>
      <c r="N3554" s="50">
        <v>42677</v>
      </c>
      <c r="O3554" s="51">
        <v>0.5</v>
      </c>
      <c r="P3554" s="51">
        <v>0</v>
      </c>
      <c r="Q3554">
        <v>0</v>
      </c>
      <c r="R3554" s="49" t="s">
        <v>6660</v>
      </c>
      <c r="S3554" s="49" t="s">
        <v>86</v>
      </c>
      <c r="T3554" t="s">
        <v>84</v>
      </c>
      <c r="U3554" t="s">
        <v>27</v>
      </c>
      <c r="V3554" t="s">
        <v>85</v>
      </c>
      <c r="W3554">
        <f t="shared" ca="1" si="165"/>
        <v>1</v>
      </c>
      <c r="X3554" t="str">
        <f t="shared" si="166"/>
        <v/>
      </c>
      <c r="Y3554" t="str">
        <f t="shared" ca="1" si="167"/>
        <v/>
      </c>
    </row>
    <row r="3555" spans="1:25" x14ac:dyDescent="0.25">
      <c r="A3555">
        <v>1975</v>
      </c>
      <c r="B3555" t="s">
        <v>102</v>
      </c>
      <c r="C3555" t="s">
        <v>79</v>
      </c>
      <c r="D3555" t="s">
        <v>93</v>
      </c>
      <c r="E3555" t="s">
        <v>26</v>
      </c>
      <c r="F3555" t="s">
        <v>81</v>
      </c>
      <c r="G3555" t="s">
        <v>6661</v>
      </c>
      <c r="H3555" t="s">
        <v>35</v>
      </c>
      <c r="I3555" t="s">
        <v>2933</v>
      </c>
      <c r="J3555" s="49" t="s">
        <v>6662</v>
      </c>
      <c r="K3555" t="s">
        <v>82</v>
      </c>
      <c r="L3555" t="s">
        <v>83</v>
      </c>
      <c r="M3555" s="50">
        <v>42677</v>
      </c>
      <c r="N3555" s="50">
        <v>42677</v>
      </c>
      <c r="O3555" s="51">
        <v>0.5</v>
      </c>
      <c r="P3555" s="51">
        <v>0</v>
      </c>
      <c r="Q3555">
        <v>0</v>
      </c>
      <c r="R3555" s="49" t="s">
        <v>6662</v>
      </c>
      <c r="S3555" s="49" t="s">
        <v>86</v>
      </c>
      <c r="T3555" t="s">
        <v>84</v>
      </c>
      <c r="U3555" t="s">
        <v>27</v>
      </c>
      <c r="V3555" t="s">
        <v>85</v>
      </c>
      <c r="W3555">
        <f t="shared" ca="1" si="165"/>
        <v>1</v>
      </c>
      <c r="X3555" t="str">
        <f t="shared" si="166"/>
        <v/>
      </c>
      <c r="Y3555" t="str">
        <f t="shared" ca="1" si="167"/>
        <v/>
      </c>
    </row>
    <row r="3556" spans="1:25" x14ac:dyDescent="0.25">
      <c r="A3556">
        <v>1976</v>
      </c>
      <c r="B3556" t="s">
        <v>102</v>
      </c>
      <c r="C3556" t="s">
        <v>79</v>
      </c>
      <c r="D3556" t="s">
        <v>93</v>
      </c>
      <c r="E3556" t="s">
        <v>26</v>
      </c>
      <c r="F3556" t="s">
        <v>81</v>
      </c>
      <c r="G3556" t="s">
        <v>6663</v>
      </c>
      <c r="H3556" t="s">
        <v>35</v>
      </c>
      <c r="I3556" t="s">
        <v>2933</v>
      </c>
      <c r="J3556" s="49" t="s">
        <v>6664</v>
      </c>
      <c r="K3556" t="s">
        <v>82</v>
      </c>
      <c r="L3556" t="s">
        <v>83</v>
      </c>
      <c r="M3556" s="50">
        <v>42677</v>
      </c>
      <c r="N3556" s="50">
        <v>42677</v>
      </c>
      <c r="O3556" s="51">
        <v>0.5</v>
      </c>
      <c r="P3556" s="51">
        <v>0</v>
      </c>
      <c r="Q3556">
        <v>0</v>
      </c>
      <c r="R3556" s="49" t="s">
        <v>6664</v>
      </c>
      <c r="S3556" s="49" t="s">
        <v>86</v>
      </c>
      <c r="T3556" t="s">
        <v>84</v>
      </c>
      <c r="U3556" t="s">
        <v>27</v>
      </c>
      <c r="V3556" t="s">
        <v>85</v>
      </c>
      <c r="W3556">
        <f t="shared" ca="1" si="165"/>
        <v>1</v>
      </c>
      <c r="X3556" t="str">
        <f t="shared" si="166"/>
        <v/>
      </c>
      <c r="Y3556" t="str">
        <f t="shared" ca="1" si="167"/>
        <v/>
      </c>
    </row>
    <row r="3557" spans="1:25" x14ac:dyDescent="0.25">
      <c r="A3557">
        <v>1977</v>
      </c>
      <c r="B3557" t="s">
        <v>102</v>
      </c>
      <c r="C3557" t="s">
        <v>79</v>
      </c>
      <c r="D3557" t="s">
        <v>93</v>
      </c>
      <c r="E3557" t="s">
        <v>26</v>
      </c>
      <c r="F3557" t="s">
        <v>81</v>
      </c>
      <c r="G3557" t="s">
        <v>6665</v>
      </c>
      <c r="H3557" t="s">
        <v>35</v>
      </c>
      <c r="I3557" t="s">
        <v>2933</v>
      </c>
      <c r="J3557" s="49" t="s">
        <v>6666</v>
      </c>
      <c r="K3557" t="s">
        <v>82</v>
      </c>
      <c r="L3557" t="s">
        <v>83</v>
      </c>
      <c r="M3557" s="50">
        <v>42677</v>
      </c>
      <c r="N3557" s="50">
        <v>42677</v>
      </c>
      <c r="O3557" s="51">
        <v>0.5</v>
      </c>
      <c r="P3557" s="51">
        <v>0</v>
      </c>
      <c r="Q3557">
        <v>0</v>
      </c>
      <c r="R3557" s="49" t="s">
        <v>6666</v>
      </c>
      <c r="S3557" s="49" t="s">
        <v>86</v>
      </c>
      <c r="T3557" t="s">
        <v>84</v>
      </c>
      <c r="U3557" t="s">
        <v>27</v>
      </c>
      <c r="V3557" t="s">
        <v>85</v>
      </c>
      <c r="W3557">
        <f t="shared" ca="1" si="165"/>
        <v>1</v>
      </c>
      <c r="X3557" t="str">
        <f t="shared" si="166"/>
        <v/>
      </c>
      <c r="Y3557" t="str">
        <f t="shared" ca="1" si="167"/>
        <v/>
      </c>
    </row>
    <row r="3558" spans="1:25" x14ac:dyDescent="0.25">
      <c r="A3558">
        <v>1978</v>
      </c>
      <c r="B3558" t="s">
        <v>102</v>
      </c>
      <c r="C3558" t="s">
        <v>79</v>
      </c>
      <c r="D3558" t="s">
        <v>93</v>
      </c>
      <c r="E3558" t="s">
        <v>26</v>
      </c>
      <c r="F3558" t="s">
        <v>81</v>
      </c>
      <c r="G3558" t="s">
        <v>6667</v>
      </c>
      <c r="H3558" t="s">
        <v>35</v>
      </c>
      <c r="I3558" t="s">
        <v>2933</v>
      </c>
      <c r="J3558" s="49" t="s">
        <v>6668</v>
      </c>
      <c r="K3558" t="s">
        <v>82</v>
      </c>
      <c r="L3558" t="s">
        <v>83</v>
      </c>
      <c r="M3558" s="50">
        <v>42677</v>
      </c>
      <c r="N3558" s="50">
        <v>42677</v>
      </c>
      <c r="O3558" s="51">
        <v>0.5</v>
      </c>
      <c r="P3558" s="51">
        <v>0</v>
      </c>
      <c r="Q3558">
        <v>0</v>
      </c>
      <c r="R3558" s="49" t="s">
        <v>6668</v>
      </c>
      <c r="S3558" s="49" t="s">
        <v>86</v>
      </c>
      <c r="T3558" t="s">
        <v>84</v>
      </c>
      <c r="U3558" t="s">
        <v>27</v>
      </c>
      <c r="V3558" t="s">
        <v>85</v>
      </c>
      <c r="W3558">
        <f t="shared" ca="1" si="165"/>
        <v>1</v>
      </c>
      <c r="X3558" t="str">
        <f t="shared" si="166"/>
        <v/>
      </c>
      <c r="Y3558" t="str">
        <f t="shared" ca="1" si="167"/>
        <v/>
      </c>
    </row>
    <row r="3559" spans="1:25" x14ac:dyDescent="0.25">
      <c r="A3559">
        <v>1979</v>
      </c>
      <c r="B3559" t="s">
        <v>102</v>
      </c>
      <c r="C3559" t="s">
        <v>79</v>
      </c>
      <c r="D3559" t="s">
        <v>93</v>
      </c>
      <c r="E3559" t="s">
        <v>26</v>
      </c>
      <c r="F3559" t="s">
        <v>81</v>
      </c>
      <c r="G3559" t="s">
        <v>6669</v>
      </c>
      <c r="H3559" t="s">
        <v>35</v>
      </c>
      <c r="I3559" t="s">
        <v>2933</v>
      </c>
      <c r="J3559" s="49" t="s">
        <v>6670</v>
      </c>
      <c r="K3559" t="s">
        <v>82</v>
      </c>
      <c r="L3559" t="s">
        <v>83</v>
      </c>
      <c r="M3559" s="50">
        <v>42677</v>
      </c>
      <c r="N3559" s="50">
        <v>42677</v>
      </c>
      <c r="O3559" s="51">
        <v>0.5</v>
      </c>
      <c r="P3559" s="51">
        <v>0</v>
      </c>
      <c r="Q3559">
        <v>0</v>
      </c>
      <c r="R3559" s="49" t="s">
        <v>6670</v>
      </c>
      <c r="S3559" s="49" t="s">
        <v>86</v>
      </c>
      <c r="T3559" t="s">
        <v>84</v>
      </c>
      <c r="U3559" t="s">
        <v>27</v>
      </c>
      <c r="V3559" t="s">
        <v>85</v>
      </c>
      <c r="W3559">
        <f t="shared" ca="1" si="165"/>
        <v>1</v>
      </c>
      <c r="X3559" t="str">
        <f t="shared" si="166"/>
        <v/>
      </c>
      <c r="Y3559" t="str">
        <f t="shared" ca="1" si="167"/>
        <v/>
      </c>
    </row>
    <row r="3560" spans="1:25" x14ac:dyDescent="0.25">
      <c r="A3560">
        <v>1980</v>
      </c>
      <c r="B3560" t="s">
        <v>102</v>
      </c>
      <c r="C3560" t="s">
        <v>79</v>
      </c>
      <c r="D3560" t="s">
        <v>93</v>
      </c>
      <c r="E3560" t="s">
        <v>26</v>
      </c>
      <c r="F3560" t="s">
        <v>81</v>
      </c>
      <c r="G3560" t="s">
        <v>6671</v>
      </c>
      <c r="H3560" t="s">
        <v>35</v>
      </c>
      <c r="I3560" t="s">
        <v>2933</v>
      </c>
      <c r="J3560" s="49" t="s">
        <v>6672</v>
      </c>
      <c r="K3560" t="s">
        <v>82</v>
      </c>
      <c r="L3560" t="s">
        <v>83</v>
      </c>
      <c r="M3560" s="50">
        <v>42677</v>
      </c>
      <c r="N3560" s="50">
        <v>42677</v>
      </c>
      <c r="O3560" s="51">
        <v>0.5</v>
      </c>
      <c r="P3560" s="51">
        <v>0</v>
      </c>
      <c r="Q3560">
        <v>0</v>
      </c>
      <c r="R3560" s="49" t="s">
        <v>6672</v>
      </c>
      <c r="S3560" s="49" t="s">
        <v>86</v>
      </c>
      <c r="T3560" t="s">
        <v>84</v>
      </c>
      <c r="U3560" t="s">
        <v>27</v>
      </c>
      <c r="V3560" t="s">
        <v>85</v>
      </c>
      <c r="W3560">
        <f t="shared" ca="1" si="165"/>
        <v>1</v>
      </c>
      <c r="X3560" t="str">
        <f t="shared" si="166"/>
        <v/>
      </c>
      <c r="Y3560" t="str">
        <f t="shared" ca="1" si="167"/>
        <v/>
      </c>
    </row>
    <row r="3561" spans="1:25" x14ac:dyDescent="0.25">
      <c r="A3561">
        <v>1981</v>
      </c>
      <c r="B3561" t="s">
        <v>102</v>
      </c>
      <c r="C3561" t="s">
        <v>79</v>
      </c>
      <c r="D3561" t="s">
        <v>93</v>
      </c>
      <c r="E3561" t="s">
        <v>26</v>
      </c>
      <c r="F3561" t="s">
        <v>81</v>
      </c>
      <c r="G3561" t="s">
        <v>6673</v>
      </c>
      <c r="H3561" t="s">
        <v>35</v>
      </c>
      <c r="I3561" t="s">
        <v>2933</v>
      </c>
      <c r="J3561" s="49" t="s">
        <v>6674</v>
      </c>
      <c r="K3561" t="s">
        <v>82</v>
      </c>
      <c r="L3561" t="s">
        <v>83</v>
      </c>
      <c r="M3561" s="50">
        <v>42677</v>
      </c>
      <c r="N3561" s="50">
        <v>42677</v>
      </c>
      <c r="O3561" s="51">
        <v>0.5</v>
      </c>
      <c r="P3561" s="51">
        <v>0</v>
      </c>
      <c r="Q3561">
        <v>0</v>
      </c>
      <c r="R3561" s="49" t="s">
        <v>6674</v>
      </c>
      <c r="S3561" s="49" t="s">
        <v>86</v>
      </c>
      <c r="T3561" t="s">
        <v>84</v>
      </c>
      <c r="U3561" t="s">
        <v>27</v>
      </c>
      <c r="V3561" t="s">
        <v>85</v>
      </c>
      <c r="W3561">
        <f t="shared" ca="1" si="165"/>
        <v>1</v>
      </c>
      <c r="X3561" t="str">
        <f t="shared" si="166"/>
        <v/>
      </c>
      <c r="Y3561" t="str">
        <f t="shared" ca="1" si="167"/>
        <v/>
      </c>
    </row>
    <row r="3562" spans="1:25" x14ac:dyDescent="0.25">
      <c r="A3562">
        <v>1982</v>
      </c>
      <c r="B3562" t="s">
        <v>102</v>
      </c>
      <c r="C3562" t="s">
        <v>79</v>
      </c>
      <c r="D3562" t="s">
        <v>93</v>
      </c>
      <c r="E3562" t="s">
        <v>26</v>
      </c>
      <c r="F3562" t="s">
        <v>81</v>
      </c>
      <c r="G3562" t="s">
        <v>6675</v>
      </c>
      <c r="H3562" t="s">
        <v>35</v>
      </c>
      <c r="I3562" t="s">
        <v>2933</v>
      </c>
      <c r="J3562" s="49" t="s">
        <v>6676</v>
      </c>
      <c r="K3562" t="s">
        <v>82</v>
      </c>
      <c r="L3562" t="s">
        <v>83</v>
      </c>
      <c r="M3562" s="50">
        <v>42677</v>
      </c>
      <c r="N3562" s="50">
        <v>42677</v>
      </c>
      <c r="O3562" s="51">
        <v>0.5</v>
      </c>
      <c r="P3562" s="51">
        <v>0</v>
      </c>
      <c r="Q3562">
        <v>0</v>
      </c>
      <c r="R3562" s="49" t="s">
        <v>6676</v>
      </c>
      <c r="S3562" s="49" t="s">
        <v>86</v>
      </c>
      <c r="T3562" t="s">
        <v>84</v>
      </c>
      <c r="U3562" t="s">
        <v>27</v>
      </c>
      <c r="V3562" t="s">
        <v>85</v>
      </c>
      <c r="W3562">
        <f t="shared" ca="1" si="165"/>
        <v>1</v>
      </c>
      <c r="X3562" t="str">
        <f t="shared" si="166"/>
        <v/>
      </c>
      <c r="Y3562" t="str">
        <f t="shared" ca="1" si="167"/>
        <v/>
      </c>
    </row>
    <row r="3563" spans="1:25" x14ac:dyDescent="0.25">
      <c r="A3563">
        <v>1983</v>
      </c>
      <c r="B3563" t="s">
        <v>102</v>
      </c>
      <c r="C3563" t="s">
        <v>79</v>
      </c>
      <c r="D3563" t="s">
        <v>93</v>
      </c>
      <c r="E3563" t="s">
        <v>26</v>
      </c>
      <c r="F3563" t="s">
        <v>81</v>
      </c>
      <c r="G3563" t="s">
        <v>6677</v>
      </c>
      <c r="H3563" t="s">
        <v>35</v>
      </c>
      <c r="I3563" t="s">
        <v>2933</v>
      </c>
      <c r="J3563" s="49" t="s">
        <v>2447</v>
      </c>
      <c r="K3563" t="s">
        <v>82</v>
      </c>
      <c r="L3563" t="s">
        <v>83</v>
      </c>
      <c r="M3563" s="50">
        <v>42677</v>
      </c>
      <c r="N3563" s="50">
        <v>42677</v>
      </c>
      <c r="O3563" s="51">
        <v>0.5</v>
      </c>
      <c r="P3563" s="51">
        <v>0</v>
      </c>
      <c r="Q3563">
        <v>0</v>
      </c>
      <c r="R3563" s="49" t="s">
        <v>2447</v>
      </c>
      <c r="S3563" s="49" t="s">
        <v>86</v>
      </c>
      <c r="T3563" t="s">
        <v>84</v>
      </c>
      <c r="U3563" t="s">
        <v>27</v>
      </c>
      <c r="V3563" t="s">
        <v>85</v>
      </c>
      <c r="W3563">
        <f t="shared" ca="1" si="165"/>
        <v>1</v>
      </c>
      <c r="X3563" t="str">
        <f t="shared" si="166"/>
        <v/>
      </c>
      <c r="Y3563" t="str">
        <f t="shared" ca="1" si="167"/>
        <v/>
      </c>
    </row>
    <row r="3564" spans="1:25" x14ac:dyDescent="0.25">
      <c r="A3564">
        <v>1984</v>
      </c>
      <c r="B3564" t="s">
        <v>102</v>
      </c>
      <c r="C3564" t="s">
        <v>79</v>
      </c>
      <c r="D3564" t="s">
        <v>93</v>
      </c>
      <c r="E3564" t="s">
        <v>26</v>
      </c>
      <c r="F3564" t="s">
        <v>81</v>
      </c>
      <c r="G3564" t="s">
        <v>6678</v>
      </c>
      <c r="H3564" t="s">
        <v>35</v>
      </c>
      <c r="I3564" t="s">
        <v>2933</v>
      </c>
      <c r="J3564" s="49" t="s">
        <v>6679</v>
      </c>
      <c r="K3564" t="s">
        <v>82</v>
      </c>
      <c r="L3564" t="s">
        <v>83</v>
      </c>
      <c r="M3564" s="50">
        <v>42677</v>
      </c>
      <c r="N3564" s="50">
        <v>42677</v>
      </c>
      <c r="O3564" s="51">
        <v>0.5</v>
      </c>
      <c r="P3564" s="51">
        <v>0</v>
      </c>
      <c r="Q3564">
        <v>0</v>
      </c>
      <c r="R3564" s="49" t="s">
        <v>6679</v>
      </c>
      <c r="S3564" s="49" t="s">
        <v>86</v>
      </c>
      <c r="T3564" t="s">
        <v>84</v>
      </c>
      <c r="U3564" t="s">
        <v>27</v>
      </c>
      <c r="V3564" t="s">
        <v>85</v>
      </c>
      <c r="W3564">
        <f t="shared" ca="1" si="165"/>
        <v>1</v>
      </c>
      <c r="X3564" t="str">
        <f t="shared" si="166"/>
        <v/>
      </c>
      <c r="Y3564" t="str">
        <f t="shared" ca="1" si="167"/>
        <v/>
      </c>
    </row>
    <row r="3565" spans="1:25" x14ac:dyDescent="0.25">
      <c r="A3565">
        <v>1985</v>
      </c>
      <c r="B3565" t="s">
        <v>102</v>
      </c>
      <c r="C3565" t="s">
        <v>79</v>
      </c>
      <c r="D3565" t="s">
        <v>93</v>
      </c>
      <c r="E3565" t="s">
        <v>26</v>
      </c>
      <c r="F3565" t="s">
        <v>81</v>
      </c>
      <c r="G3565" t="s">
        <v>6680</v>
      </c>
      <c r="H3565" t="s">
        <v>35</v>
      </c>
      <c r="I3565" t="s">
        <v>2933</v>
      </c>
      <c r="J3565" s="49" t="s">
        <v>6681</v>
      </c>
      <c r="K3565" t="s">
        <v>82</v>
      </c>
      <c r="L3565" t="s">
        <v>83</v>
      </c>
      <c r="M3565" s="50">
        <v>42677</v>
      </c>
      <c r="N3565" s="50">
        <v>42677</v>
      </c>
      <c r="O3565" s="51">
        <v>0.5</v>
      </c>
      <c r="P3565" s="51">
        <v>0</v>
      </c>
      <c r="Q3565">
        <v>0</v>
      </c>
      <c r="R3565" s="49" t="s">
        <v>6681</v>
      </c>
      <c r="S3565" s="49" t="s">
        <v>86</v>
      </c>
      <c r="T3565" t="s">
        <v>84</v>
      </c>
      <c r="U3565" t="s">
        <v>27</v>
      </c>
      <c r="V3565" t="s">
        <v>85</v>
      </c>
      <c r="W3565">
        <f t="shared" ca="1" si="165"/>
        <v>1</v>
      </c>
      <c r="X3565" t="str">
        <f t="shared" si="166"/>
        <v/>
      </c>
      <c r="Y3565" t="str">
        <f t="shared" ca="1" si="167"/>
        <v/>
      </c>
    </row>
    <row r="3566" spans="1:25" x14ac:dyDescent="0.25">
      <c r="A3566">
        <v>1986</v>
      </c>
      <c r="B3566" t="s">
        <v>102</v>
      </c>
      <c r="C3566" t="s">
        <v>79</v>
      </c>
      <c r="D3566" t="s">
        <v>93</v>
      </c>
      <c r="E3566" t="s">
        <v>26</v>
      </c>
      <c r="F3566" t="s">
        <v>81</v>
      </c>
      <c r="G3566" t="s">
        <v>6682</v>
      </c>
      <c r="H3566" t="s">
        <v>35</v>
      </c>
      <c r="I3566" t="s">
        <v>2933</v>
      </c>
      <c r="J3566" s="49" t="s">
        <v>6683</v>
      </c>
      <c r="K3566" t="s">
        <v>82</v>
      </c>
      <c r="L3566" t="s">
        <v>83</v>
      </c>
      <c r="M3566" s="50">
        <v>42677</v>
      </c>
      <c r="N3566" s="50">
        <v>42677</v>
      </c>
      <c r="O3566" s="51">
        <v>0.5</v>
      </c>
      <c r="P3566" s="51">
        <v>0</v>
      </c>
      <c r="Q3566">
        <v>0</v>
      </c>
      <c r="R3566" s="49" t="s">
        <v>6683</v>
      </c>
      <c r="S3566" s="49" t="s">
        <v>86</v>
      </c>
      <c r="T3566" t="s">
        <v>84</v>
      </c>
      <c r="U3566" t="s">
        <v>27</v>
      </c>
      <c r="V3566" t="s">
        <v>85</v>
      </c>
      <c r="W3566">
        <f t="shared" ca="1" si="165"/>
        <v>1</v>
      </c>
      <c r="X3566" t="str">
        <f t="shared" si="166"/>
        <v/>
      </c>
      <c r="Y3566" t="str">
        <f t="shared" ca="1" si="167"/>
        <v/>
      </c>
    </row>
    <row r="3567" spans="1:25" x14ac:dyDescent="0.25">
      <c r="A3567">
        <v>1987</v>
      </c>
      <c r="B3567" t="s">
        <v>102</v>
      </c>
      <c r="C3567" t="s">
        <v>79</v>
      </c>
      <c r="D3567" t="s">
        <v>93</v>
      </c>
      <c r="E3567" t="s">
        <v>22</v>
      </c>
      <c r="F3567" t="s">
        <v>81</v>
      </c>
      <c r="G3567" t="s">
        <v>6684</v>
      </c>
      <c r="H3567" t="s">
        <v>35</v>
      </c>
      <c r="I3567" t="s">
        <v>2933</v>
      </c>
      <c r="J3567" s="49" t="s">
        <v>6685</v>
      </c>
      <c r="K3567" t="s">
        <v>82</v>
      </c>
      <c r="L3567" t="s">
        <v>83</v>
      </c>
      <c r="M3567" s="50">
        <v>42677</v>
      </c>
      <c r="N3567" s="50">
        <v>42677</v>
      </c>
      <c r="O3567" s="51">
        <v>0.5</v>
      </c>
      <c r="P3567" s="51">
        <v>0</v>
      </c>
      <c r="Q3567">
        <v>100</v>
      </c>
      <c r="R3567" s="49" t="s">
        <v>6686</v>
      </c>
      <c r="S3567" s="49" t="s">
        <v>6685</v>
      </c>
      <c r="T3567" t="s">
        <v>84</v>
      </c>
      <c r="U3567" t="s">
        <v>27</v>
      </c>
      <c r="V3567" t="s">
        <v>85</v>
      </c>
      <c r="W3567" t="str">
        <f t="shared" ca="1" si="165"/>
        <v/>
      </c>
      <c r="X3567" t="str">
        <f t="shared" si="166"/>
        <v/>
      </c>
      <c r="Y3567" t="str">
        <f t="shared" ca="1" si="167"/>
        <v/>
      </c>
    </row>
    <row r="3568" spans="1:25" x14ac:dyDescent="0.25">
      <c r="A3568">
        <v>1988</v>
      </c>
      <c r="B3568" t="s">
        <v>102</v>
      </c>
      <c r="C3568" t="s">
        <v>79</v>
      </c>
      <c r="D3568" t="s">
        <v>93</v>
      </c>
      <c r="E3568" t="s">
        <v>22</v>
      </c>
      <c r="F3568" t="s">
        <v>81</v>
      </c>
      <c r="G3568" t="s">
        <v>6687</v>
      </c>
      <c r="H3568" t="s">
        <v>35</v>
      </c>
      <c r="I3568" t="s">
        <v>2933</v>
      </c>
      <c r="J3568" s="49" t="s">
        <v>6688</v>
      </c>
      <c r="K3568" t="s">
        <v>82</v>
      </c>
      <c r="L3568" t="s">
        <v>83</v>
      </c>
      <c r="M3568" s="50">
        <v>42677</v>
      </c>
      <c r="N3568" s="50">
        <v>42677</v>
      </c>
      <c r="O3568" s="51">
        <v>0.5</v>
      </c>
      <c r="P3568" s="51">
        <v>0</v>
      </c>
      <c r="Q3568">
        <v>100</v>
      </c>
      <c r="R3568" s="49" t="s">
        <v>6689</v>
      </c>
      <c r="S3568" s="49" t="s">
        <v>6688</v>
      </c>
      <c r="T3568" t="s">
        <v>84</v>
      </c>
      <c r="U3568" t="s">
        <v>27</v>
      </c>
      <c r="V3568" t="s">
        <v>85</v>
      </c>
      <c r="W3568" t="str">
        <f t="shared" ca="1" si="165"/>
        <v/>
      </c>
      <c r="X3568" t="str">
        <f t="shared" si="166"/>
        <v/>
      </c>
      <c r="Y3568" t="str">
        <f t="shared" ca="1" si="167"/>
        <v/>
      </c>
    </row>
    <row r="3569" spans="1:25" x14ac:dyDescent="0.25">
      <c r="A3569">
        <v>1989</v>
      </c>
      <c r="B3569" t="s">
        <v>102</v>
      </c>
      <c r="C3569" t="s">
        <v>79</v>
      </c>
      <c r="D3569" t="s">
        <v>93</v>
      </c>
      <c r="E3569" t="s">
        <v>22</v>
      </c>
      <c r="F3569" t="s">
        <v>81</v>
      </c>
      <c r="G3569" t="s">
        <v>6690</v>
      </c>
      <c r="H3569" t="s">
        <v>35</v>
      </c>
      <c r="I3569" t="s">
        <v>2933</v>
      </c>
      <c r="J3569" s="49" t="s">
        <v>6691</v>
      </c>
      <c r="K3569" t="s">
        <v>82</v>
      </c>
      <c r="L3569" t="s">
        <v>83</v>
      </c>
      <c r="M3569" s="50">
        <v>42678</v>
      </c>
      <c r="N3569" s="50">
        <v>42678</v>
      </c>
      <c r="O3569" s="51">
        <v>0.5</v>
      </c>
      <c r="P3569" s="51">
        <v>0</v>
      </c>
      <c r="Q3569">
        <v>100</v>
      </c>
      <c r="R3569" s="49" t="s">
        <v>6692</v>
      </c>
      <c r="S3569" s="49" t="s">
        <v>6691</v>
      </c>
      <c r="T3569" t="s">
        <v>84</v>
      </c>
      <c r="U3569" t="s">
        <v>27</v>
      </c>
      <c r="V3569" t="s">
        <v>85</v>
      </c>
      <c r="W3569" t="str">
        <f t="shared" ca="1" si="165"/>
        <v/>
      </c>
      <c r="X3569" t="str">
        <f t="shared" si="166"/>
        <v/>
      </c>
      <c r="Y3569" t="str">
        <f t="shared" ca="1" si="167"/>
        <v/>
      </c>
    </row>
    <row r="3570" spans="1:25" x14ac:dyDescent="0.25">
      <c r="A3570">
        <v>1990</v>
      </c>
      <c r="B3570" t="s">
        <v>102</v>
      </c>
      <c r="C3570" t="s">
        <v>79</v>
      </c>
      <c r="D3570" t="s">
        <v>93</v>
      </c>
      <c r="E3570" t="s">
        <v>22</v>
      </c>
      <c r="F3570" t="s">
        <v>81</v>
      </c>
      <c r="G3570" t="s">
        <v>6693</v>
      </c>
      <c r="H3570" t="s">
        <v>35</v>
      </c>
      <c r="I3570" t="s">
        <v>2933</v>
      </c>
      <c r="J3570" s="49" t="s">
        <v>6694</v>
      </c>
      <c r="K3570" t="s">
        <v>82</v>
      </c>
      <c r="L3570" t="s">
        <v>83</v>
      </c>
      <c r="M3570" s="50">
        <v>42678</v>
      </c>
      <c r="N3570" s="50">
        <v>42678</v>
      </c>
      <c r="O3570" s="51">
        <v>0.5</v>
      </c>
      <c r="P3570" s="51">
        <v>0</v>
      </c>
      <c r="Q3570">
        <v>100</v>
      </c>
      <c r="R3570" s="49" t="s">
        <v>6695</v>
      </c>
      <c r="S3570" s="49" t="s">
        <v>6694</v>
      </c>
      <c r="T3570" t="s">
        <v>84</v>
      </c>
      <c r="U3570" t="s">
        <v>27</v>
      </c>
      <c r="V3570" t="s">
        <v>85</v>
      </c>
      <c r="W3570" t="str">
        <f t="shared" ca="1" si="165"/>
        <v/>
      </c>
      <c r="X3570" t="str">
        <f t="shared" si="166"/>
        <v/>
      </c>
      <c r="Y3570" t="str">
        <f t="shared" ca="1" si="167"/>
        <v/>
      </c>
    </row>
    <row r="3571" spans="1:25" x14ac:dyDescent="0.25">
      <c r="A3571">
        <v>1991</v>
      </c>
      <c r="B3571" t="s">
        <v>102</v>
      </c>
      <c r="C3571" t="s">
        <v>79</v>
      </c>
      <c r="D3571" t="s">
        <v>93</v>
      </c>
      <c r="E3571" t="s">
        <v>22</v>
      </c>
      <c r="F3571" t="s">
        <v>81</v>
      </c>
      <c r="G3571" t="s">
        <v>6696</v>
      </c>
      <c r="H3571" t="s">
        <v>35</v>
      </c>
      <c r="I3571" t="s">
        <v>2933</v>
      </c>
      <c r="J3571" s="49" t="s">
        <v>6697</v>
      </c>
      <c r="K3571" t="s">
        <v>82</v>
      </c>
      <c r="L3571" t="s">
        <v>83</v>
      </c>
      <c r="M3571" s="50">
        <v>42678</v>
      </c>
      <c r="N3571" s="50">
        <v>42678</v>
      </c>
      <c r="O3571" s="51">
        <v>0.5</v>
      </c>
      <c r="P3571" s="51">
        <v>0</v>
      </c>
      <c r="Q3571">
        <v>100</v>
      </c>
      <c r="R3571" s="49" t="s">
        <v>6698</v>
      </c>
      <c r="S3571" s="49" t="s">
        <v>6697</v>
      </c>
      <c r="T3571" t="s">
        <v>84</v>
      </c>
      <c r="U3571" t="s">
        <v>27</v>
      </c>
      <c r="V3571" t="s">
        <v>85</v>
      </c>
      <c r="W3571" t="str">
        <f t="shared" ca="1" si="165"/>
        <v/>
      </c>
      <c r="X3571" t="str">
        <f t="shared" si="166"/>
        <v/>
      </c>
      <c r="Y3571" t="str">
        <f t="shared" ca="1" si="167"/>
        <v/>
      </c>
    </row>
    <row r="3572" spans="1:25" x14ac:dyDescent="0.25">
      <c r="A3572">
        <v>1992</v>
      </c>
      <c r="B3572" t="s">
        <v>102</v>
      </c>
      <c r="C3572" t="s">
        <v>79</v>
      </c>
      <c r="D3572" t="s">
        <v>93</v>
      </c>
      <c r="E3572" t="s">
        <v>22</v>
      </c>
      <c r="F3572" t="s">
        <v>81</v>
      </c>
      <c r="G3572" t="s">
        <v>6699</v>
      </c>
      <c r="H3572" t="s">
        <v>35</v>
      </c>
      <c r="I3572" t="s">
        <v>2933</v>
      </c>
      <c r="J3572" s="49" t="s">
        <v>6700</v>
      </c>
      <c r="K3572" t="s">
        <v>82</v>
      </c>
      <c r="L3572" t="s">
        <v>83</v>
      </c>
      <c r="M3572" s="50">
        <v>42678</v>
      </c>
      <c r="N3572" s="50">
        <v>42678</v>
      </c>
      <c r="O3572" s="51">
        <v>0.5</v>
      </c>
      <c r="P3572" s="51">
        <v>0</v>
      </c>
      <c r="Q3572">
        <v>100</v>
      </c>
      <c r="R3572" s="49" t="s">
        <v>6701</v>
      </c>
      <c r="S3572" s="49" t="s">
        <v>6700</v>
      </c>
      <c r="T3572" t="s">
        <v>84</v>
      </c>
      <c r="U3572" t="s">
        <v>27</v>
      </c>
      <c r="V3572" t="s">
        <v>85</v>
      </c>
      <c r="W3572" t="str">
        <f t="shared" ca="1" si="165"/>
        <v/>
      </c>
      <c r="X3572" t="str">
        <f t="shared" si="166"/>
        <v/>
      </c>
      <c r="Y3572" t="str">
        <f t="shared" ca="1" si="167"/>
        <v/>
      </c>
    </row>
    <row r="3573" spans="1:25" x14ac:dyDescent="0.25">
      <c r="A3573">
        <v>2535</v>
      </c>
      <c r="B3573" t="s">
        <v>102</v>
      </c>
      <c r="C3573" t="s">
        <v>79</v>
      </c>
      <c r="D3573" t="s">
        <v>93</v>
      </c>
      <c r="E3573" t="s">
        <v>22</v>
      </c>
      <c r="F3573" t="s">
        <v>81</v>
      </c>
      <c r="G3573" t="s">
        <v>600</v>
      </c>
      <c r="H3573" t="s">
        <v>77</v>
      </c>
      <c r="I3573" t="s">
        <v>77</v>
      </c>
      <c r="J3573" s="49" t="s">
        <v>601</v>
      </c>
      <c r="K3573" t="s">
        <v>82</v>
      </c>
      <c r="L3573" t="s">
        <v>83</v>
      </c>
      <c r="M3573" s="50">
        <v>42634</v>
      </c>
      <c r="N3573" s="50">
        <v>42634</v>
      </c>
      <c r="O3573" s="51">
        <v>2</v>
      </c>
      <c r="P3573" s="51">
        <v>0</v>
      </c>
      <c r="Q3573">
        <v>100</v>
      </c>
      <c r="R3573" s="49" t="s">
        <v>602</v>
      </c>
      <c r="S3573" s="49" t="s">
        <v>601</v>
      </c>
      <c r="T3573" t="s">
        <v>84</v>
      </c>
      <c r="U3573" t="s">
        <v>27</v>
      </c>
      <c r="V3573" t="s">
        <v>85</v>
      </c>
      <c r="W3573" t="str">
        <f t="shared" ca="1" si="165"/>
        <v/>
      </c>
      <c r="X3573" t="str">
        <f t="shared" si="166"/>
        <v/>
      </c>
      <c r="Y3573" t="str">
        <f t="shared" ca="1" si="167"/>
        <v/>
      </c>
    </row>
    <row r="3574" spans="1:25" x14ac:dyDescent="0.25">
      <c r="A3574">
        <v>2536</v>
      </c>
      <c r="B3574" t="s">
        <v>102</v>
      </c>
      <c r="C3574" t="s">
        <v>79</v>
      </c>
      <c r="D3574" t="s">
        <v>93</v>
      </c>
      <c r="E3574" t="s">
        <v>22</v>
      </c>
      <c r="F3574" t="s">
        <v>81</v>
      </c>
      <c r="G3574" t="s">
        <v>603</v>
      </c>
      <c r="H3574" t="s">
        <v>77</v>
      </c>
      <c r="I3574" t="s">
        <v>77</v>
      </c>
      <c r="J3574" s="49" t="s">
        <v>604</v>
      </c>
      <c r="K3574" t="s">
        <v>82</v>
      </c>
      <c r="L3574" t="s">
        <v>83</v>
      </c>
      <c r="M3574" s="50">
        <v>42634</v>
      </c>
      <c r="N3574" s="50">
        <v>42634</v>
      </c>
      <c r="O3574" s="51">
        <v>2</v>
      </c>
      <c r="P3574" s="51">
        <v>0</v>
      </c>
      <c r="Q3574">
        <v>100</v>
      </c>
      <c r="R3574" s="49" t="s">
        <v>605</v>
      </c>
      <c r="S3574" s="49" t="s">
        <v>604</v>
      </c>
      <c r="T3574" t="s">
        <v>84</v>
      </c>
      <c r="U3574" t="s">
        <v>27</v>
      </c>
      <c r="V3574" t="s">
        <v>85</v>
      </c>
      <c r="W3574" t="str">
        <f t="shared" ca="1" si="165"/>
        <v/>
      </c>
      <c r="X3574" t="str">
        <f t="shared" si="166"/>
        <v/>
      </c>
      <c r="Y3574" t="str">
        <f t="shared" ca="1" si="167"/>
        <v/>
      </c>
    </row>
    <row r="3575" spans="1:25" x14ac:dyDescent="0.25">
      <c r="A3575">
        <v>2537</v>
      </c>
      <c r="B3575" t="s">
        <v>102</v>
      </c>
      <c r="C3575" t="s">
        <v>79</v>
      </c>
      <c r="D3575" t="s">
        <v>93</v>
      </c>
      <c r="E3575" t="s">
        <v>22</v>
      </c>
      <c r="F3575" t="s">
        <v>81</v>
      </c>
      <c r="G3575" t="s">
        <v>606</v>
      </c>
      <c r="H3575" t="s">
        <v>77</v>
      </c>
      <c r="I3575" t="s">
        <v>77</v>
      </c>
      <c r="J3575" s="49" t="s">
        <v>607</v>
      </c>
      <c r="K3575" t="s">
        <v>82</v>
      </c>
      <c r="L3575" t="s">
        <v>83</v>
      </c>
      <c r="M3575" s="50">
        <v>42634</v>
      </c>
      <c r="N3575" s="50">
        <v>42634</v>
      </c>
      <c r="O3575" s="51">
        <v>1</v>
      </c>
      <c r="P3575" s="51">
        <v>0</v>
      </c>
      <c r="Q3575">
        <v>100</v>
      </c>
      <c r="R3575" s="49" t="s">
        <v>608</v>
      </c>
      <c r="S3575" s="49" t="s">
        <v>609</v>
      </c>
      <c r="T3575" t="s">
        <v>84</v>
      </c>
      <c r="U3575" t="s">
        <v>27</v>
      </c>
      <c r="V3575" t="s">
        <v>85</v>
      </c>
      <c r="W3575" t="str">
        <f t="shared" ca="1" si="165"/>
        <v/>
      </c>
      <c r="X3575" t="str">
        <f t="shared" si="166"/>
        <v/>
      </c>
      <c r="Y3575" t="str">
        <f t="shared" ca="1" si="167"/>
        <v/>
      </c>
    </row>
    <row r="3576" spans="1:25" x14ac:dyDescent="0.25">
      <c r="A3576">
        <v>2538</v>
      </c>
      <c r="B3576" t="s">
        <v>102</v>
      </c>
      <c r="C3576" t="s">
        <v>79</v>
      </c>
      <c r="D3576" t="s">
        <v>93</v>
      </c>
      <c r="E3576" t="s">
        <v>22</v>
      </c>
      <c r="F3576" t="s">
        <v>81</v>
      </c>
      <c r="G3576" t="s">
        <v>610</v>
      </c>
      <c r="H3576" t="s">
        <v>77</v>
      </c>
      <c r="I3576" t="s">
        <v>77</v>
      </c>
      <c r="J3576" s="49" t="s">
        <v>611</v>
      </c>
      <c r="K3576" t="s">
        <v>82</v>
      </c>
      <c r="L3576" t="s">
        <v>83</v>
      </c>
      <c r="M3576" s="50">
        <v>42634</v>
      </c>
      <c r="N3576" s="50">
        <v>42634</v>
      </c>
      <c r="O3576" s="51">
        <v>4</v>
      </c>
      <c r="P3576" s="51">
        <v>0</v>
      </c>
      <c r="Q3576">
        <v>100</v>
      </c>
      <c r="R3576" s="49" t="s">
        <v>612</v>
      </c>
      <c r="S3576" s="49" t="s">
        <v>611</v>
      </c>
      <c r="T3576" t="s">
        <v>84</v>
      </c>
      <c r="U3576" t="s">
        <v>27</v>
      </c>
      <c r="V3576" t="s">
        <v>85</v>
      </c>
      <c r="W3576" t="str">
        <f t="shared" ca="1" si="165"/>
        <v/>
      </c>
      <c r="X3576" t="str">
        <f t="shared" si="166"/>
        <v/>
      </c>
      <c r="Y3576" t="str">
        <f t="shared" ca="1" si="167"/>
        <v/>
      </c>
    </row>
    <row r="3577" spans="1:25" x14ac:dyDescent="0.25">
      <c r="A3577">
        <v>2539</v>
      </c>
      <c r="B3577" t="s">
        <v>102</v>
      </c>
      <c r="C3577" t="s">
        <v>79</v>
      </c>
      <c r="D3577" t="s">
        <v>93</v>
      </c>
      <c r="E3577" t="s">
        <v>22</v>
      </c>
      <c r="F3577" t="s">
        <v>81</v>
      </c>
      <c r="G3577" t="s">
        <v>613</v>
      </c>
      <c r="H3577" t="s">
        <v>77</v>
      </c>
      <c r="I3577" t="s">
        <v>77</v>
      </c>
      <c r="J3577" s="49" t="s">
        <v>614</v>
      </c>
      <c r="K3577" t="s">
        <v>82</v>
      </c>
      <c r="L3577" t="s">
        <v>83</v>
      </c>
      <c r="M3577" s="50">
        <v>42634</v>
      </c>
      <c r="N3577" s="50">
        <v>42634</v>
      </c>
      <c r="O3577" s="51">
        <v>2</v>
      </c>
      <c r="P3577" s="51">
        <v>0</v>
      </c>
      <c r="Q3577">
        <v>100</v>
      </c>
      <c r="R3577" s="49" t="s">
        <v>615</v>
      </c>
      <c r="S3577" s="49" t="s">
        <v>614</v>
      </c>
      <c r="T3577" t="s">
        <v>84</v>
      </c>
      <c r="U3577" t="s">
        <v>27</v>
      </c>
      <c r="V3577" t="s">
        <v>85</v>
      </c>
      <c r="W3577" t="str">
        <f t="shared" ca="1" si="165"/>
        <v/>
      </c>
      <c r="X3577" t="str">
        <f t="shared" si="166"/>
        <v/>
      </c>
      <c r="Y3577" t="str">
        <f t="shared" ca="1" si="167"/>
        <v/>
      </c>
    </row>
    <row r="3578" spans="1:25" x14ac:dyDescent="0.25">
      <c r="A3578">
        <v>2540</v>
      </c>
      <c r="B3578" t="s">
        <v>102</v>
      </c>
      <c r="C3578" t="s">
        <v>79</v>
      </c>
      <c r="D3578" t="s">
        <v>93</v>
      </c>
      <c r="E3578" t="s">
        <v>22</v>
      </c>
      <c r="F3578" t="s">
        <v>81</v>
      </c>
      <c r="G3578" t="s">
        <v>616</v>
      </c>
      <c r="H3578" t="s">
        <v>77</v>
      </c>
      <c r="I3578" t="s">
        <v>77</v>
      </c>
      <c r="J3578" s="49" t="s">
        <v>617</v>
      </c>
      <c r="K3578" t="s">
        <v>82</v>
      </c>
      <c r="L3578" t="s">
        <v>83</v>
      </c>
      <c r="M3578" s="50">
        <v>42634</v>
      </c>
      <c r="N3578" s="50">
        <v>42634</v>
      </c>
      <c r="O3578" s="51">
        <v>1</v>
      </c>
      <c r="P3578" s="51">
        <v>0</v>
      </c>
      <c r="Q3578">
        <v>100</v>
      </c>
      <c r="R3578" s="49" t="s">
        <v>618</v>
      </c>
      <c r="S3578" s="49" t="s">
        <v>617</v>
      </c>
      <c r="T3578" t="s">
        <v>84</v>
      </c>
      <c r="U3578" t="s">
        <v>27</v>
      </c>
      <c r="V3578" t="s">
        <v>85</v>
      </c>
      <c r="W3578" t="str">
        <f t="shared" ca="1" si="165"/>
        <v/>
      </c>
      <c r="X3578" t="str">
        <f t="shared" si="166"/>
        <v/>
      </c>
      <c r="Y3578" t="str">
        <f t="shared" ca="1" si="167"/>
        <v/>
      </c>
    </row>
    <row r="3579" spans="1:25" x14ac:dyDescent="0.25">
      <c r="A3579">
        <v>2541</v>
      </c>
      <c r="B3579" t="s">
        <v>102</v>
      </c>
      <c r="C3579" t="s">
        <v>79</v>
      </c>
      <c r="D3579" t="s">
        <v>93</v>
      </c>
      <c r="E3579" t="s">
        <v>22</v>
      </c>
      <c r="F3579" t="s">
        <v>81</v>
      </c>
      <c r="G3579" t="s">
        <v>619</v>
      </c>
      <c r="H3579" t="s">
        <v>77</v>
      </c>
      <c r="I3579" t="s">
        <v>77</v>
      </c>
      <c r="J3579" s="49" t="s">
        <v>620</v>
      </c>
      <c r="K3579" t="s">
        <v>82</v>
      </c>
      <c r="L3579" t="s">
        <v>83</v>
      </c>
      <c r="M3579" s="50">
        <v>42634</v>
      </c>
      <c r="N3579" s="50">
        <v>42634</v>
      </c>
      <c r="O3579" s="51">
        <v>1</v>
      </c>
      <c r="P3579" s="51">
        <v>0</v>
      </c>
      <c r="Q3579">
        <v>100</v>
      </c>
      <c r="R3579" s="49" t="s">
        <v>621</v>
      </c>
      <c r="S3579" s="49" t="s">
        <v>622</v>
      </c>
      <c r="T3579" t="s">
        <v>84</v>
      </c>
      <c r="U3579" t="s">
        <v>27</v>
      </c>
      <c r="V3579" t="s">
        <v>85</v>
      </c>
      <c r="W3579" t="str">
        <f t="shared" ca="1" si="165"/>
        <v/>
      </c>
      <c r="X3579" t="str">
        <f t="shared" si="166"/>
        <v/>
      </c>
      <c r="Y3579" t="str">
        <f t="shared" ca="1" si="167"/>
        <v/>
      </c>
    </row>
    <row r="3580" spans="1:25" x14ac:dyDescent="0.25">
      <c r="A3580">
        <v>2542</v>
      </c>
      <c r="B3580" t="s">
        <v>102</v>
      </c>
      <c r="C3580" t="s">
        <v>79</v>
      </c>
      <c r="D3580" t="s">
        <v>93</v>
      </c>
      <c r="E3580" t="s">
        <v>22</v>
      </c>
      <c r="F3580" t="s">
        <v>81</v>
      </c>
      <c r="G3580" t="s">
        <v>623</v>
      </c>
      <c r="H3580" t="s">
        <v>77</v>
      </c>
      <c r="I3580" t="s">
        <v>77</v>
      </c>
      <c r="J3580" s="49" t="s">
        <v>624</v>
      </c>
      <c r="K3580" t="s">
        <v>82</v>
      </c>
      <c r="L3580" t="s">
        <v>83</v>
      </c>
      <c r="M3580" s="50">
        <v>42634</v>
      </c>
      <c r="N3580" s="50">
        <v>42634</v>
      </c>
      <c r="O3580" s="51">
        <v>2</v>
      </c>
      <c r="P3580" s="51">
        <v>0</v>
      </c>
      <c r="Q3580">
        <v>100</v>
      </c>
      <c r="R3580" s="49" t="s">
        <v>625</v>
      </c>
      <c r="S3580" s="49" t="s">
        <v>624</v>
      </c>
      <c r="T3580" t="s">
        <v>84</v>
      </c>
      <c r="U3580" t="s">
        <v>27</v>
      </c>
      <c r="V3580" t="s">
        <v>85</v>
      </c>
      <c r="W3580" t="str">
        <f t="shared" ca="1" si="165"/>
        <v/>
      </c>
      <c r="X3580" t="str">
        <f t="shared" si="166"/>
        <v/>
      </c>
      <c r="Y3580" t="str">
        <f t="shared" ca="1" si="167"/>
        <v/>
      </c>
    </row>
    <row r="3581" spans="1:25" x14ac:dyDescent="0.25">
      <c r="A3581">
        <v>2543</v>
      </c>
      <c r="B3581" t="s">
        <v>102</v>
      </c>
      <c r="C3581" t="s">
        <v>79</v>
      </c>
      <c r="D3581" t="s">
        <v>93</v>
      </c>
      <c r="E3581" t="s">
        <v>22</v>
      </c>
      <c r="F3581" t="s">
        <v>81</v>
      </c>
      <c r="G3581" t="s">
        <v>626</v>
      </c>
      <c r="H3581" t="s">
        <v>77</v>
      </c>
      <c r="I3581" t="s">
        <v>77</v>
      </c>
      <c r="J3581" s="49" t="s">
        <v>627</v>
      </c>
      <c r="K3581" t="s">
        <v>82</v>
      </c>
      <c r="L3581" t="s">
        <v>83</v>
      </c>
      <c r="M3581" s="50">
        <v>42634</v>
      </c>
      <c r="N3581" s="50">
        <v>42634</v>
      </c>
      <c r="O3581" s="51">
        <v>3</v>
      </c>
      <c r="P3581" s="51">
        <v>0</v>
      </c>
      <c r="Q3581">
        <v>100</v>
      </c>
      <c r="R3581" s="49" t="s">
        <v>628</v>
      </c>
      <c r="S3581" s="49" t="s">
        <v>629</v>
      </c>
      <c r="T3581" t="s">
        <v>84</v>
      </c>
      <c r="U3581" t="s">
        <v>27</v>
      </c>
      <c r="V3581" t="s">
        <v>85</v>
      </c>
      <c r="W3581" t="str">
        <f t="shared" ca="1" si="165"/>
        <v/>
      </c>
      <c r="X3581" t="str">
        <f t="shared" si="166"/>
        <v/>
      </c>
      <c r="Y3581" t="str">
        <f t="shared" ca="1" si="167"/>
        <v/>
      </c>
    </row>
    <row r="3582" spans="1:25" x14ac:dyDescent="0.25">
      <c r="A3582">
        <v>2927</v>
      </c>
      <c r="B3582" t="s">
        <v>102</v>
      </c>
      <c r="C3582" t="s">
        <v>79</v>
      </c>
      <c r="D3582" t="s">
        <v>93</v>
      </c>
      <c r="E3582" t="s">
        <v>22</v>
      </c>
      <c r="F3582" t="s">
        <v>927</v>
      </c>
      <c r="G3582" t="s">
        <v>8300</v>
      </c>
      <c r="H3582" t="s">
        <v>2933</v>
      </c>
      <c r="I3582" t="s">
        <v>2933</v>
      </c>
      <c r="J3582" s="49" t="s">
        <v>8301</v>
      </c>
      <c r="K3582" t="s">
        <v>82</v>
      </c>
      <c r="L3582" t="s">
        <v>83</v>
      </c>
      <c r="M3582" s="50">
        <v>42640</v>
      </c>
      <c r="N3582" s="50">
        <v>42640</v>
      </c>
      <c r="O3582" s="51">
        <v>1</v>
      </c>
      <c r="P3582" s="51">
        <v>0</v>
      </c>
      <c r="Q3582">
        <v>100</v>
      </c>
      <c r="R3582" s="49" t="s">
        <v>8302</v>
      </c>
      <c r="S3582" s="49" t="s">
        <v>8301</v>
      </c>
      <c r="T3582" t="s">
        <v>84</v>
      </c>
      <c r="U3582" t="s">
        <v>27</v>
      </c>
      <c r="V3582" t="s">
        <v>85</v>
      </c>
      <c r="W3582" t="str">
        <f t="shared" ca="1" si="165"/>
        <v/>
      </c>
      <c r="X3582" t="str">
        <f t="shared" si="166"/>
        <v/>
      </c>
      <c r="Y3582" t="str">
        <f t="shared" ca="1" si="167"/>
        <v/>
      </c>
    </row>
    <row r="3583" spans="1:25" x14ac:dyDescent="0.25">
      <c r="A3583">
        <v>2928</v>
      </c>
      <c r="B3583" t="s">
        <v>102</v>
      </c>
      <c r="C3583" t="s">
        <v>79</v>
      </c>
      <c r="D3583" t="s">
        <v>93</v>
      </c>
      <c r="E3583" t="s">
        <v>22</v>
      </c>
      <c r="F3583" t="s">
        <v>81</v>
      </c>
      <c r="G3583" t="s">
        <v>8303</v>
      </c>
      <c r="H3583" t="s">
        <v>2933</v>
      </c>
      <c r="I3583" t="s">
        <v>2933</v>
      </c>
      <c r="J3583" s="49" t="s">
        <v>8304</v>
      </c>
      <c r="K3583" t="s">
        <v>82</v>
      </c>
      <c r="L3583" t="s">
        <v>83</v>
      </c>
      <c r="M3583" s="50">
        <v>42639</v>
      </c>
      <c r="N3583" s="50">
        <v>42639</v>
      </c>
      <c r="O3583" s="51">
        <v>1</v>
      </c>
      <c r="P3583" s="51">
        <v>0</v>
      </c>
      <c r="Q3583">
        <v>100</v>
      </c>
      <c r="R3583" s="49" t="s">
        <v>8304</v>
      </c>
      <c r="S3583" s="49" t="s">
        <v>8304</v>
      </c>
      <c r="T3583" t="s">
        <v>84</v>
      </c>
      <c r="U3583" t="s">
        <v>27</v>
      </c>
      <c r="V3583" t="s">
        <v>85</v>
      </c>
      <c r="W3583" t="str">
        <f t="shared" ca="1" si="165"/>
        <v/>
      </c>
      <c r="X3583" t="str">
        <f t="shared" si="166"/>
        <v/>
      </c>
      <c r="Y3583" t="str">
        <f t="shared" ca="1" si="167"/>
        <v/>
      </c>
    </row>
    <row r="3584" spans="1:25" x14ac:dyDescent="0.25">
      <c r="A3584">
        <v>2929</v>
      </c>
      <c r="B3584" t="s">
        <v>102</v>
      </c>
      <c r="C3584" t="s">
        <v>79</v>
      </c>
      <c r="D3584" t="s">
        <v>93</v>
      </c>
      <c r="E3584" t="s">
        <v>22</v>
      </c>
      <c r="F3584" t="s">
        <v>81</v>
      </c>
      <c r="G3584" t="s">
        <v>8305</v>
      </c>
      <c r="H3584" t="s">
        <v>2933</v>
      </c>
      <c r="I3584" t="s">
        <v>8306</v>
      </c>
      <c r="J3584" s="49" t="s">
        <v>8307</v>
      </c>
      <c r="K3584" t="s">
        <v>82</v>
      </c>
      <c r="L3584" t="s">
        <v>83</v>
      </c>
      <c r="M3584" s="50">
        <v>42639</v>
      </c>
      <c r="N3584" s="50">
        <v>42639</v>
      </c>
      <c r="O3584" s="51">
        <v>3</v>
      </c>
      <c r="P3584" s="51">
        <v>0</v>
      </c>
      <c r="Q3584">
        <v>100</v>
      </c>
      <c r="R3584" s="49" t="s">
        <v>8307</v>
      </c>
      <c r="S3584" s="49" t="s">
        <v>8307</v>
      </c>
      <c r="T3584" t="s">
        <v>84</v>
      </c>
      <c r="U3584" t="s">
        <v>27</v>
      </c>
      <c r="V3584" t="s">
        <v>85</v>
      </c>
      <c r="W3584" t="str">
        <f t="shared" ca="1" si="165"/>
        <v/>
      </c>
      <c r="X3584" t="str">
        <f t="shared" si="166"/>
        <v/>
      </c>
      <c r="Y3584" t="str">
        <f t="shared" ca="1" si="167"/>
        <v/>
      </c>
    </row>
    <row r="3585" spans="1:25" x14ac:dyDescent="0.25">
      <c r="A3585">
        <v>2931</v>
      </c>
      <c r="B3585" t="s">
        <v>102</v>
      </c>
      <c r="C3585" t="s">
        <v>79</v>
      </c>
      <c r="D3585" t="s">
        <v>93</v>
      </c>
      <c r="E3585" t="s">
        <v>22</v>
      </c>
      <c r="F3585" t="s">
        <v>81</v>
      </c>
      <c r="G3585" t="s">
        <v>8308</v>
      </c>
      <c r="H3585" t="s">
        <v>2933</v>
      </c>
      <c r="I3585" t="s">
        <v>2933</v>
      </c>
      <c r="J3585" s="49" t="s">
        <v>8309</v>
      </c>
      <c r="K3585" t="s">
        <v>82</v>
      </c>
      <c r="L3585" t="s">
        <v>83</v>
      </c>
      <c r="M3585" s="50">
        <v>42636</v>
      </c>
      <c r="N3585" s="50">
        <v>42636</v>
      </c>
      <c r="O3585" s="51">
        <v>2</v>
      </c>
      <c r="P3585" s="51">
        <v>0</v>
      </c>
      <c r="Q3585">
        <v>100</v>
      </c>
      <c r="R3585" s="49" t="s">
        <v>8309</v>
      </c>
      <c r="S3585" s="49" t="s">
        <v>8309</v>
      </c>
      <c r="T3585" t="s">
        <v>84</v>
      </c>
      <c r="U3585" t="s">
        <v>27</v>
      </c>
      <c r="V3585" t="s">
        <v>85</v>
      </c>
      <c r="W3585" t="str">
        <f t="shared" ca="1" si="165"/>
        <v/>
      </c>
      <c r="X3585" t="str">
        <f t="shared" si="166"/>
        <v/>
      </c>
      <c r="Y3585" t="str">
        <f t="shared" ca="1" si="167"/>
        <v/>
      </c>
    </row>
    <row r="3586" spans="1:25" x14ac:dyDescent="0.25">
      <c r="A3586">
        <v>2932</v>
      </c>
      <c r="B3586" t="s">
        <v>102</v>
      </c>
      <c r="C3586" t="s">
        <v>79</v>
      </c>
      <c r="D3586" t="s">
        <v>93</v>
      </c>
      <c r="E3586" t="s">
        <v>22</v>
      </c>
      <c r="F3586" t="s">
        <v>81</v>
      </c>
      <c r="G3586" t="s">
        <v>8310</v>
      </c>
      <c r="H3586" t="s">
        <v>2933</v>
      </c>
      <c r="I3586" t="s">
        <v>2933</v>
      </c>
      <c r="J3586" s="49" t="s">
        <v>8311</v>
      </c>
      <c r="K3586" t="s">
        <v>82</v>
      </c>
      <c r="L3586" t="s">
        <v>83</v>
      </c>
      <c r="M3586" s="50">
        <v>42635</v>
      </c>
      <c r="N3586" s="50">
        <v>42635</v>
      </c>
      <c r="O3586" s="51">
        <v>1</v>
      </c>
      <c r="P3586" s="51">
        <v>0</v>
      </c>
      <c r="Q3586">
        <v>100</v>
      </c>
      <c r="R3586" s="49" t="s">
        <v>8311</v>
      </c>
      <c r="S3586" s="49" t="s">
        <v>8311</v>
      </c>
      <c r="T3586" t="s">
        <v>84</v>
      </c>
      <c r="U3586" t="s">
        <v>27</v>
      </c>
      <c r="V3586" t="s">
        <v>85</v>
      </c>
      <c r="W3586" t="str">
        <f t="shared" ref="W3586:W3649" ca="1" si="168">IF($E3586="Nova",IF(($M3586-TODAY()&lt;0),1,""),"")</f>
        <v/>
      </c>
      <c r="X3586" t="str">
        <f t="shared" ref="X3586:X3649" si="169">IF($E3586="Concluída",IF(($N3586-M3586&gt;0),1,""),"")</f>
        <v/>
      </c>
      <c r="Y3586" t="str">
        <f t="shared" ref="Y3586:Y3649" ca="1" si="170">IF($E3586="Em Andamento",IF(($M3586-TODAY()&lt;0),1,""),"")</f>
        <v/>
      </c>
    </row>
    <row r="3587" spans="1:25" x14ac:dyDescent="0.25">
      <c r="A3587">
        <v>2933</v>
      </c>
      <c r="B3587" t="s">
        <v>102</v>
      </c>
      <c r="C3587" t="s">
        <v>79</v>
      </c>
      <c r="D3587" t="s">
        <v>93</v>
      </c>
      <c r="E3587" t="s">
        <v>22</v>
      </c>
      <c r="F3587" t="s">
        <v>81</v>
      </c>
      <c r="G3587" t="s">
        <v>8312</v>
      </c>
      <c r="H3587" t="s">
        <v>2933</v>
      </c>
      <c r="I3587" t="s">
        <v>2933</v>
      </c>
      <c r="J3587" s="49" t="s">
        <v>8313</v>
      </c>
      <c r="K3587" t="s">
        <v>82</v>
      </c>
      <c r="L3587" t="s">
        <v>83</v>
      </c>
      <c r="M3587" s="50">
        <v>42628</v>
      </c>
      <c r="N3587" s="50">
        <v>42628</v>
      </c>
      <c r="O3587" s="51">
        <v>1</v>
      </c>
      <c r="P3587" s="51">
        <v>0</v>
      </c>
      <c r="Q3587">
        <v>100</v>
      </c>
      <c r="R3587" s="49" t="s">
        <v>8313</v>
      </c>
      <c r="S3587" s="49" t="s">
        <v>8313</v>
      </c>
      <c r="T3587" t="s">
        <v>84</v>
      </c>
      <c r="U3587" t="s">
        <v>27</v>
      </c>
      <c r="V3587" t="s">
        <v>85</v>
      </c>
      <c r="W3587" t="str">
        <f t="shared" ca="1" si="168"/>
        <v/>
      </c>
      <c r="X3587" t="str">
        <f t="shared" si="169"/>
        <v/>
      </c>
      <c r="Y3587" t="str">
        <f t="shared" ca="1" si="170"/>
        <v/>
      </c>
    </row>
    <row r="3588" spans="1:25" x14ac:dyDescent="0.25">
      <c r="A3588">
        <v>2934</v>
      </c>
      <c r="B3588" t="s">
        <v>102</v>
      </c>
      <c r="C3588" t="s">
        <v>79</v>
      </c>
      <c r="D3588" t="s">
        <v>93</v>
      </c>
      <c r="E3588" t="s">
        <v>22</v>
      </c>
      <c r="F3588" t="s">
        <v>81</v>
      </c>
      <c r="G3588" t="s">
        <v>8314</v>
      </c>
      <c r="H3588" t="s">
        <v>2933</v>
      </c>
      <c r="I3588" t="s">
        <v>2933</v>
      </c>
      <c r="J3588" s="49" t="s">
        <v>8315</v>
      </c>
      <c r="K3588" t="s">
        <v>82</v>
      </c>
      <c r="L3588" t="s">
        <v>83</v>
      </c>
      <c r="M3588" s="50">
        <v>42628</v>
      </c>
      <c r="N3588" s="50">
        <v>42640</v>
      </c>
      <c r="O3588" s="51">
        <v>1</v>
      </c>
      <c r="P3588" s="51">
        <v>0</v>
      </c>
      <c r="Q3588">
        <v>100</v>
      </c>
      <c r="R3588" s="49" t="s">
        <v>8315</v>
      </c>
      <c r="S3588" s="49" t="s">
        <v>8315</v>
      </c>
      <c r="T3588" t="s">
        <v>84</v>
      </c>
      <c r="U3588" t="s">
        <v>27</v>
      </c>
      <c r="V3588" t="s">
        <v>85</v>
      </c>
      <c r="W3588" t="str">
        <f t="shared" ca="1" si="168"/>
        <v/>
      </c>
      <c r="X3588">
        <f t="shared" si="169"/>
        <v>1</v>
      </c>
      <c r="Y3588" t="str">
        <f t="shared" ca="1" si="170"/>
        <v/>
      </c>
    </row>
    <row r="3589" spans="1:25" x14ac:dyDescent="0.25">
      <c r="A3589">
        <v>2935</v>
      </c>
      <c r="B3589" t="s">
        <v>102</v>
      </c>
      <c r="C3589" t="s">
        <v>79</v>
      </c>
      <c r="D3589" t="s">
        <v>93</v>
      </c>
      <c r="E3589" t="s">
        <v>22</v>
      </c>
      <c r="F3589" t="s">
        <v>81</v>
      </c>
      <c r="G3589" t="s">
        <v>8316</v>
      </c>
      <c r="H3589" t="s">
        <v>2933</v>
      </c>
      <c r="I3589" t="s">
        <v>2933</v>
      </c>
      <c r="J3589" s="49" t="s">
        <v>8317</v>
      </c>
      <c r="K3589" t="s">
        <v>82</v>
      </c>
      <c r="L3589" t="s">
        <v>83</v>
      </c>
      <c r="M3589" s="50">
        <v>42635</v>
      </c>
      <c r="N3589" s="50">
        <v>42635</v>
      </c>
      <c r="O3589" s="51">
        <v>1</v>
      </c>
      <c r="P3589" s="51">
        <v>0</v>
      </c>
      <c r="Q3589">
        <v>100</v>
      </c>
      <c r="R3589" s="49" t="s">
        <v>8317</v>
      </c>
      <c r="S3589" s="49" t="s">
        <v>8317</v>
      </c>
      <c r="T3589" t="s">
        <v>84</v>
      </c>
      <c r="U3589" t="s">
        <v>27</v>
      </c>
      <c r="V3589" t="s">
        <v>85</v>
      </c>
      <c r="W3589" t="str">
        <f t="shared" ca="1" si="168"/>
        <v/>
      </c>
      <c r="X3589" t="str">
        <f t="shared" si="169"/>
        <v/>
      </c>
      <c r="Y3589" t="str">
        <f t="shared" ca="1" si="170"/>
        <v/>
      </c>
    </row>
    <row r="3590" spans="1:25" x14ac:dyDescent="0.25">
      <c r="A3590">
        <v>2937</v>
      </c>
      <c r="B3590" t="s">
        <v>102</v>
      </c>
      <c r="C3590" t="s">
        <v>79</v>
      </c>
      <c r="D3590" t="s">
        <v>93</v>
      </c>
      <c r="E3590" t="s">
        <v>22</v>
      </c>
      <c r="F3590" t="s">
        <v>88</v>
      </c>
      <c r="G3590" t="s">
        <v>8318</v>
      </c>
      <c r="H3590" t="s">
        <v>2933</v>
      </c>
      <c r="I3590" t="s">
        <v>2933</v>
      </c>
      <c r="J3590" s="49" t="s">
        <v>8319</v>
      </c>
      <c r="K3590" t="s">
        <v>82</v>
      </c>
      <c r="L3590" t="s">
        <v>83</v>
      </c>
      <c r="M3590" s="50">
        <v>42634</v>
      </c>
      <c r="N3590" s="50">
        <v>42639</v>
      </c>
      <c r="O3590" s="51">
        <v>1</v>
      </c>
      <c r="P3590" s="51">
        <v>0</v>
      </c>
      <c r="Q3590">
        <v>100</v>
      </c>
      <c r="R3590" s="49" t="s">
        <v>8319</v>
      </c>
      <c r="S3590" s="49" t="s">
        <v>8319</v>
      </c>
      <c r="T3590" t="s">
        <v>84</v>
      </c>
      <c r="U3590" t="s">
        <v>27</v>
      </c>
      <c r="V3590" t="s">
        <v>85</v>
      </c>
      <c r="W3590" t="str">
        <f t="shared" ca="1" si="168"/>
        <v/>
      </c>
      <c r="X3590">
        <f t="shared" si="169"/>
        <v>1</v>
      </c>
      <c r="Y3590" t="str">
        <f t="shared" ca="1" si="170"/>
        <v/>
      </c>
    </row>
    <row r="3591" spans="1:25" x14ac:dyDescent="0.25">
      <c r="A3591">
        <v>2938</v>
      </c>
      <c r="B3591" t="s">
        <v>102</v>
      </c>
      <c r="C3591" t="s">
        <v>79</v>
      </c>
      <c r="D3591" t="s">
        <v>93</v>
      </c>
      <c r="E3591" t="s">
        <v>22</v>
      </c>
      <c r="F3591" t="s">
        <v>81</v>
      </c>
      <c r="G3591" t="s">
        <v>8320</v>
      </c>
      <c r="H3591" t="s">
        <v>2933</v>
      </c>
      <c r="I3591" t="s">
        <v>2933</v>
      </c>
      <c r="J3591" s="49" t="s">
        <v>8321</v>
      </c>
      <c r="K3591" t="s">
        <v>82</v>
      </c>
      <c r="L3591" t="s">
        <v>83</v>
      </c>
      <c r="M3591" s="50">
        <v>42640</v>
      </c>
      <c r="N3591" s="50">
        <v>42640</v>
      </c>
      <c r="O3591" s="51">
        <v>1</v>
      </c>
      <c r="P3591" s="51">
        <v>0</v>
      </c>
      <c r="Q3591">
        <v>100</v>
      </c>
      <c r="R3591" s="49" t="s">
        <v>8321</v>
      </c>
      <c r="S3591" s="49" t="s">
        <v>8321</v>
      </c>
      <c r="T3591" t="s">
        <v>84</v>
      </c>
      <c r="U3591" t="s">
        <v>27</v>
      </c>
      <c r="V3591" t="s">
        <v>85</v>
      </c>
      <c r="W3591" t="str">
        <f t="shared" ca="1" si="168"/>
        <v/>
      </c>
      <c r="X3591" t="str">
        <f t="shared" si="169"/>
        <v/>
      </c>
      <c r="Y3591" t="str">
        <f t="shared" ca="1" si="170"/>
        <v/>
      </c>
    </row>
    <row r="3592" spans="1:25" x14ac:dyDescent="0.25">
      <c r="A3592">
        <v>2939</v>
      </c>
      <c r="B3592" t="s">
        <v>102</v>
      </c>
      <c r="C3592" t="s">
        <v>79</v>
      </c>
      <c r="D3592" t="s">
        <v>93</v>
      </c>
      <c r="E3592" t="s">
        <v>22</v>
      </c>
      <c r="F3592" t="s">
        <v>81</v>
      </c>
      <c r="G3592" t="s">
        <v>8322</v>
      </c>
      <c r="H3592" t="s">
        <v>2933</v>
      </c>
      <c r="I3592" t="s">
        <v>2933</v>
      </c>
      <c r="J3592" s="49" t="s">
        <v>8323</v>
      </c>
      <c r="K3592" t="s">
        <v>82</v>
      </c>
      <c r="L3592" t="s">
        <v>83</v>
      </c>
      <c r="M3592" s="50">
        <v>42632</v>
      </c>
      <c r="N3592" s="50">
        <v>42633</v>
      </c>
      <c r="O3592" s="51">
        <v>1</v>
      </c>
      <c r="P3592" s="51">
        <v>0</v>
      </c>
      <c r="Q3592">
        <v>100</v>
      </c>
      <c r="R3592" s="49" t="s">
        <v>8323</v>
      </c>
      <c r="S3592" s="49" t="s">
        <v>8323</v>
      </c>
      <c r="T3592" t="s">
        <v>84</v>
      </c>
      <c r="U3592" t="s">
        <v>27</v>
      </c>
      <c r="V3592" t="s">
        <v>85</v>
      </c>
      <c r="W3592" t="str">
        <f t="shared" ca="1" si="168"/>
        <v/>
      </c>
      <c r="X3592">
        <f t="shared" si="169"/>
        <v>1</v>
      </c>
      <c r="Y3592" t="str">
        <f t="shared" ca="1" si="170"/>
        <v/>
      </c>
    </row>
    <row r="3593" spans="1:25" x14ac:dyDescent="0.25">
      <c r="A3593">
        <v>2940</v>
      </c>
      <c r="B3593" t="s">
        <v>102</v>
      </c>
      <c r="C3593" t="s">
        <v>79</v>
      </c>
      <c r="D3593" t="s">
        <v>93</v>
      </c>
      <c r="E3593" t="s">
        <v>22</v>
      </c>
      <c r="F3593" t="s">
        <v>92</v>
      </c>
      <c r="G3593" t="s">
        <v>8324</v>
      </c>
      <c r="H3593" t="s">
        <v>2933</v>
      </c>
      <c r="I3593" t="s">
        <v>2933</v>
      </c>
      <c r="J3593" s="49" t="s">
        <v>8325</v>
      </c>
      <c r="K3593" t="s">
        <v>82</v>
      </c>
      <c r="L3593" t="s">
        <v>83</v>
      </c>
      <c r="M3593" s="50">
        <v>42639</v>
      </c>
      <c r="N3593" s="50">
        <v>42639</v>
      </c>
      <c r="O3593" s="51">
        <v>1</v>
      </c>
      <c r="P3593" s="51">
        <v>0</v>
      </c>
      <c r="Q3593">
        <v>100</v>
      </c>
      <c r="R3593" s="49" t="s">
        <v>8325</v>
      </c>
      <c r="S3593" s="49" t="s">
        <v>8325</v>
      </c>
      <c r="T3593" t="s">
        <v>84</v>
      </c>
      <c r="U3593" t="s">
        <v>27</v>
      </c>
      <c r="V3593" t="s">
        <v>85</v>
      </c>
      <c r="W3593" t="str">
        <f t="shared" ca="1" si="168"/>
        <v/>
      </c>
      <c r="X3593" t="str">
        <f t="shared" si="169"/>
        <v/>
      </c>
      <c r="Y3593" t="str">
        <f t="shared" ca="1" si="170"/>
        <v/>
      </c>
    </row>
    <row r="3594" spans="1:25" x14ac:dyDescent="0.25">
      <c r="A3594">
        <v>1994</v>
      </c>
      <c r="B3594" t="s">
        <v>6702</v>
      </c>
      <c r="C3594" t="s">
        <v>79</v>
      </c>
      <c r="D3594" t="s">
        <v>6703</v>
      </c>
      <c r="E3594" t="s">
        <v>26</v>
      </c>
      <c r="F3594" t="s">
        <v>81</v>
      </c>
      <c r="G3594" t="s">
        <v>6704</v>
      </c>
      <c r="H3594" t="s">
        <v>33</v>
      </c>
      <c r="I3594" t="s">
        <v>33</v>
      </c>
      <c r="J3594" s="49" t="s">
        <v>6705</v>
      </c>
      <c r="K3594" t="s">
        <v>82</v>
      </c>
      <c r="L3594" t="s">
        <v>83</v>
      </c>
      <c r="O3594" s="51">
        <v>0</v>
      </c>
      <c r="P3594" s="51">
        <v>0</v>
      </c>
      <c r="Q3594">
        <v>0</v>
      </c>
      <c r="R3594" s="49" t="s">
        <v>6706</v>
      </c>
      <c r="S3594" s="49" t="s">
        <v>86</v>
      </c>
      <c r="T3594" t="s">
        <v>84</v>
      </c>
      <c r="U3594" t="s">
        <v>34</v>
      </c>
      <c r="V3594" t="s">
        <v>85</v>
      </c>
      <c r="W3594">
        <f t="shared" ca="1" si="168"/>
        <v>1</v>
      </c>
      <c r="X3594" t="str">
        <f t="shared" si="169"/>
        <v/>
      </c>
      <c r="Y3594" t="str">
        <f t="shared" ca="1" si="170"/>
        <v/>
      </c>
    </row>
    <row r="3595" spans="1:25" x14ac:dyDescent="0.25">
      <c r="A3595">
        <v>2052</v>
      </c>
      <c r="B3595" t="s">
        <v>6702</v>
      </c>
      <c r="C3595" t="s">
        <v>79</v>
      </c>
      <c r="D3595" t="s">
        <v>6703</v>
      </c>
      <c r="E3595" t="s">
        <v>26</v>
      </c>
      <c r="F3595" t="s">
        <v>81</v>
      </c>
      <c r="G3595" t="s">
        <v>6707</v>
      </c>
      <c r="H3595" t="s">
        <v>33</v>
      </c>
      <c r="I3595" t="s">
        <v>33</v>
      </c>
      <c r="J3595" s="49" t="s">
        <v>6708</v>
      </c>
      <c r="K3595" t="s">
        <v>82</v>
      </c>
      <c r="L3595" t="s">
        <v>83</v>
      </c>
      <c r="O3595" s="51">
        <v>0</v>
      </c>
      <c r="P3595" s="51">
        <v>0</v>
      </c>
      <c r="Q3595">
        <v>0</v>
      </c>
      <c r="R3595" s="49" t="s">
        <v>6709</v>
      </c>
      <c r="S3595" s="49" t="s">
        <v>86</v>
      </c>
      <c r="T3595" t="s">
        <v>84</v>
      </c>
      <c r="U3595" t="s">
        <v>34</v>
      </c>
      <c r="V3595" t="s">
        <v>85</v>
      </c>
      <c r="W3595">
        <f t="shared" ca="1" si="168"/>
        <v>1</v>
      </c>
      <c r="X3595" t="str">
        <f t="shared" si="169"/>
        <v/>
      </c>
      <c r="Y3595" t="str">
        <f t="shared" ca="1" si="170"/>
        <v/>
      </c>
    </row>
    <row r="3596" spans="1:25" x14ac:dyDescent="0.25">
      <c r="A3596">
        <v>2201</v>
      </c>
      <c r="B3596" t="s">
        <v>6702</v>
      </c>
      <c r="C3596" t="s">
        <v>79</v>
      </c>
      <c r="D3596" t="s">
        <v>6703</v>
      </c>
      <c r="E3596" t="s">
        <v>26</v>
      </c>
      <c r="F3596" t="s">
        <v>81</v>
      </c>
      <c r="G3596" t="s">
        <v>6710</v>
      </c>
      <c r="H3596" t="s">
        <v>33</v>
      </c>
      <c r="I3596" t="s">
        <v>33</v>
      </c>
      <c r="J3596" s="49" t="s">
        <v>6711</v>
      </c>
      <c r="K3596" t="s">
        <v>82</v>
      </c>
      <c r="L3596" t="s">
        <v>83</v>
      </c>
      <c r="O3596" s="51">
        <v>0</v>
      </c>
      <c r="P3596" s="51">
        <v>0</v>
      </c>
      <c r="Q3596">
        <v>0</v>
      </c>
      <c r="R3596" s="49" t="s">
        <v>6712</v>
      </c>
      <c r="S3596" s="49" t="s">
        <v>86</v>
      </c>
      <c r="T3596" t="s">
        <v>84</v>
      </c>
      <c r="U3596" t="s">
        <v>34</v>
      </c>
      <c r="V3596" t="s">
        <v>85</v>
      </c>
      <c r="W3596">
        <f t="shared" ca="1" si="168"/>
        <v>1</v>
      </c>
      <c r="X3596" t="str">
        <f t="shared" si="169"/>
        <v/>
      </c>
      <c r="Y3596" t="str">
        <f t="shared" ca="1" si="170"/>
        <v/>
      </c>
    </row>
    <row r="3597" spans="1:25" x14ac:dyDescent="0.25">
      <c r="A3597">
        <v>2904</v>
      </c>
      <c r="B3597" t="s">
        <v>6702</v>
      </c>
      <c r="C3597" t="s">
        <v>79</v>
      </c>
      <c r="D3597" t="s">
        <v>6703</v>
      </c>
      <c r="E3597" t="s">
        <v>26</v>
      </c>
      <c r="F3597" t="s">
        <v>81</v>
      </c>
      <c r="G3597" t="s">
        <v>6713</v>
      </c>
      <c r="H3597" t="s">
        <v>33</v>
      </c>
      <c r="I3597" t="s">
        <v>33</v>
      </c>
      <c r="J3597" s="49" t="s">
        <v>6714</v>
      </c>
      <c r="K3597" t="s">
        <v>82</v>
      </c>
      <c r="L3597" t="s">
        <v>83</v>
      </c>
      <c r="O3597" s="51">
        <v>0</v>
      </c>
      <c r="P3597" s="51">
        <v>0</v>
      </c>
      <c r="Q3597">
        <v>0</v>
      </c>
      <c r="R3597" s="49" t="s">
        <v>6715</v>
      </c>
      <c r="S3597" s="49" t="s">
        <v>86</v>
      </c>
      <c r="T3597" t="s">
        <v>84</v>
      </c>
      <c r="U3597" t="s">
        <v>34</v>
      </c>
      <c r="V3597" t="s">
        <v>85</v>
      </c>
      <c r="W3597">
        <f t="shared" ca="1" si="168"/>
        <v>1</v>
      </c>
      <c r="X3597" t="str">
        <f t="shared" si="169"/>
        <v/>
      </c>
      <c r="Y3597" t="str">
        <f t="shared" ca="1" si="170"/>
        <v/>
      </c>
    </row>
    <row r="3598" spans="1:25" x14ac:dyDescent="0.25">
      <c r="A3598">
        <v>3097</v>
      </c>
      <c r="B3598" t="s">
        <v>6702</v>
      </c>
      <c r="C3598" t="s">
        <v>79</v>
      </c>
      <c r="D3598" t="s">
        <v>6703</v>
      </c>
      <c r="E3598" t="s">
        <v>69</v>
      </c>
      <c r="F3598" t="s">
        <v>81</v>
      </c>
      <c r="G3598" t="s">
        <v>8326</v>
      </c>
      <c r="H3598" t="s">
        <v>8327</v>
      </c>
      <c r="I3598" t="s">
        <v>8327</v>
      </c>
      <c r="J3598" s="49" t="s">
        <v>11652</v>
      </c>
      <c r="K3598" t="s">
        <v>82</v>
      </c>
      <c r="L3598" t="s">
        <v>83</v>
      </c>
      <c r="M3598" s="50">
        <v>42642</v>
      </c>
      <c r="O3598" s="51">
        <v>2</v>
      </c>
      <c r="P3598" s="51">
        <v>0</v>
      </c>
      <c r="Q3598">
        <v>0</v>
      </c>
      <c r="R3598" s="49" t="s">
        <v>8328</v>
      </c>
      <c r="S3598" s="49" t="s">
        <v>86</v>
      </c>
      <c r="T3598" t="s">
        <v>84</v>
      </c>
      <c r="U3598" t="s">
        <v>34</v>
      </c>
      <c r="V3598" t="s">
        <v>85</v>
      </c>
      <c r="W3598" t="str">
        <f t="shared" ca="1" si="168"/>
        <v/>
      </c>
      <c r="X3598" t="str">
        <f t="shared" si="169"/>
        <v/>
      </c>
      <c r="Y3598" t="str">
        <f t="shared" ca="1" si="170"/>
        <v/>
      </c>
    </row>
    <row r="3599" spans="1:25" x14ac:dyDescent="0.25">
      <c r="A3599">
        <v>3446</v>
      </c>
      <c r="B3599" t="s">
        <v>6702</v>
      </c>
      <c r="C3599" t="s">
        <v>79</v>
      </c>
      <c r="D3599" t="s">
        <v>6703</v>
      </c>
      <c r="E3599" t="s">
        <v>26</v>
      </c>
      <c r="F3599" t="s">
        <v>81</v>
      </c>
      <c r="G3599" t="s">
        <v>11653</v>
      </c>
      <c r="H3599" t="s">
        <v>33</v>
      </c>
      <c r="I3599" t="s">
        <v>33</v>
      </c>
      <c r="J3599" s="49" t="s">
        <v>11654</v>
      </c>
      <c r="K3599" t="s">
        <v>82</v>
      </c>
      <c r="L3599" t="s">
        <v>83</v>
      </c>
      <c r="O3599" s="51">
        <v>0</v>
      </c>
      <c r="P3599" s="51">
        <v>0</v>
      </c>
      <c r="Q3599">
        <v>0</v>
      </c>
      <c r="R3599" s="49" t="s">
        <v>11655</v>
      </c>
      <c r="S3599" s="49" t="s">
        <v>86</v>
      </c>
      <c r="T3599" t="s">
        <v>84</v>
      </c>
      <c r="U3599" t="s">
        <v>34</v>
      </c>
      <c r="V3599" t="s">
        <v>85</v>
      </c>
      <c r="W3599">
        <f t="shared" ca="1" si="168"/>
        <v>1</v>
      </c>
      <c r="X3599" t="str">
        <f t="shared" si="169"/>
        <v/>
      </c>
      <c r="Y3599" t="str">
        <f t="shared" ca="1" si="170"/>
        <v/>
      </c>
    </row>
    <row r="3600" spans="1:25" x14ac:dyDescent="0.25">
      <c r="A3600">
        <v>991</v>
      </c>
      <c r="B3600" t="s">
        <v>6716</v>
      </c>
      <c r="C3600" t="s">
        <v>79</v>
      </c>
      <c r="D3600" t="s">
        <v>98</v>
      </c>
      <c r="E3600" t="s">
        <v>22</v>
      </c>
      <c r="F3600" t="s">
        <v>81</v>
      </c>
      <c r="G3600" t="s">
        <v>6717</v>
      </c>
      <c r="H3600" t="s">
        <v>6718</v>
      </c>
      <c r="I3600" t="s">
        <v>6718</v>
      </c>
      <c r="J3600" s="49" t="s">
        <v>6719</v>
      </c>
      <c r="K3600" t="s">
        <v>82</v>
      </c>
      <c r="L3600" t="s">
        <v>83</v>
      </c>
      <c r="M3600" s="50">
        <v>42626</v>
      </c>
      <c r="N3600" s="50">
        <v>42627</v>
      </c>
      <c r="O3600" s="51">
        <v>0.15000000596046448</v>
      </c>
      <c r="P3600" s="51">
        <v>0</v>
      </c>
      <c r="Q3600">
        <v>100</v>
      </c>
      <c r="R3600" s="49" t="s">
        <v>6720</v>
      </c>
      <c r="S3600" s="49" t="s">
        <v>6721</v>
      </c>
      <c r="T3600" t="s">
        <v>84</v>
      </c>
      <c r="U3600" t="s">
        <v>4301</v>
      </c>
      <c r="V3600" t="s">
        <v>85</v>
      </c>
      <c r="W3600" t="str">
        <f t="shared" ca="1" si="168"/>
        <v/>
      </c>
      <c r="X3600">
        <f t="shared" si="169"/>
        <v>1</v>
      </c>
      <c r="Y3600" t="str">
        <f t="shared" ca="1" si="170"/>
        <v/>
      </c>
    </row>
    <row r="3601" spans="1:25" x14ac:dyDescent="0.25">
      <c r="A3601">
        <v>995</v>
      </c>
      <c r="B3601" t="s">
        <v>6716</v>
      </c>
      <c r="C3601" t="s">
        <v>79</v>
      </c>
      <c r="D3601" t="s">
        <v>98</v>
      </c>
      <c r="E3601" t="s">
        <v>22</v>
      </c>
      <c r="F3601" t="s">
        <v>81</v>
      </c>
      <c r="G3601" t="s">
        <v>6722</v>
      </c>
      <c r="H3601" t="s">
        <v>6718</v>
      </c>
      <c r="I3601" t="s">
        <v>6718</v>
      </c>
      <c r="J3601" s="49" t="s">
        <v>6723</v>
      </c>
      <c r="K3601" t="s">
        <v>82</v>
      </c>
      <c r="L3601" t="s">
        <v>83</v>
      </c>
      <c r="M3601" s="50">
        <v>42626</v>
      </c>
      <c r="N3601" s="50">
        <v>42626</v>
      </c>
      <c r="O3601" s="51">
        <v>0.30000001192092896</v>
      </c>
      <c r="P3601" s="51">
        <v>0</v>
      </c>
      <c r="Q3601">
        <v>100</v>
      </c>
      <c r="R3601" s="49" t="s">
        <v>6724</v>
      </c>
      <c r="S3601" s="49" t="s">
        <v>6725</v>
      </c>
      <c r="T3601" t="s">
        <v>84</v>
      </c>
      <c r="U3601" t="s">
        <v>4301</v>
      </c>
      <c r="V3601" t="s">
        <v>85</v>
      </c>
      <c r="W3601" t="str">
        <f t="shared" ca="1" si="168"/>
        <v/>
      </c>
      <c r="X3601" t="str">
        <f t="shared" si="169"/>
        <v/>
      </c>
      <c r="Y3601" t="str">
        <f t="shared" ca="1" si="170"/>
        <v/>
      </c>
    </row>
    <row r="3602" spans="1:25" x14ac:dyDescent="0.25">
      <c r="A3602">
        <v>999</v>
      </c>
      <c r="B3602" t="s">
        <v>6716</v>
      </c>
      <c r="C3602" t="s">
        <v>79</v>
      </c>
      <c r="D3602" t="s">
        <v>98</v>
      </c>
      <c r="E3602" t="s">
        <v>22</v>
      </c>
      <c r="F3602" t="s">
        <v>81</v>
      </c>
      <c r="G3602" t="s">
        <v>6726</v>
      </c>
      <c r="H3602" t="s">
        <v>6718</v>
      </c>
      <c r="I3602" t="s">
        <v>6718</v>
      </c>
      <c r="J3602" s="49" t="s">
        <v>6727</v>
      </c>
      <c r="K3602" t="s">
        <v>82</v>
      </c>
      <c r="L3602" t="s">
        <v>83</v>
      </c>
      <c r="M3602" s="50">
        <v>42626</v>
      </c>
      <c r="N3602" s="50">
        <v>42626</v>
      </c>
      <c r="O3602" s="51">
        <v>0.10000000149011612</v>
      </c>
      <c r="P3602" s="51">
        <v>0</v>
      </c>
      <c r="Q3602">
        <v>100</v>
      </c>
      <c r="R3602" s="49" t="s">
        <v>6728</v>
      </c>
      <c r="S3602" s="49" t="s">
        <v>6729</v>
      </c>
      <c r="T3602" t="s">
        <v>84</v>
      </c>
      <c r="U3602" t="s">
        <v>4301</v>
      </c>
      <c r="V3602" t="s">
        <v>85</v>
      </c>
      <c r="W3602" t="str">
        <f t="shared" ca="1" si="168"/>
        <v/>
      </c>
      <c r="X3602" t="str">
        <f t="shared" si="169"/>
        <v/>
      </c>
      <c r="Y3602" t="str">
        <f t="shared" ca="1" si="170"/>
        <v/>
      </c>
    </row>
    <row r="3603" spans="1:25" x14ac:dyDescent="0.25">
      <c r="A3603">
        <v>1000</v>
      </c>
      <c r="B3603" t="s">
        <v>6716</v>
      </c>
      <c r="C3603" t="s">
        <v>79</v>
      </c>
      <c r="D3603" t="s">
        <v>98</v>
      </c>
      <c r="E3603" t="s">
        <v>22</v>
      </c>
      <c r="F3603" t="s">
        <v>81</v>
      </c>
      <c r="G3603" t="s">
        <v>6730</v>
      </c>
      <c r="H3603" t="s">
        <v>6718</v>
      </c>
      <c r="I3603" t="s">
        <v>6718</v>
      </c>
      <c r="J3603" s="49" t="s">
        <v>6731</v>
      </c>
      <c r="K3603" t="s">
        <v>82</v>
      </c>
      <c r="L3603" t="s">
        <v>83</v>
      </c>
      <c r="M3603" s="50">
        <v>42626</v>
      </c>
      <c r="N3603" s="50">
        <v>42626</v>
      </c>
      <c r="O3603" s="51">
        <v>0.10000000149011612</v>
      </c>
      <c r="P3603" s="51">
        <v>0</v>
      </c>
      <c r="Q3603">
        <v>100</v>
      </c>
      <c r="R3603" s="49" t="s">
        <v>6732</v>
      </c>
      <c r="S3603" s="49" t="s">
        <v>6733</v>
      </c>
      <c r="T3603" t="s">
        <v>84</v>
      </c>
      <c r="U3603" t="s">
        <v>4301</v>
      </c>
      <c r="V3603" t="s">
        <v>85</v>
      </c>
      <c r="W3603" t="str">
        <f t="shared" ca="1" si="168"/>
        <v/>
      </c>
      <c r="X3603" t="str">
        <f t="shared" si="169"/>
        <v/>
      </c>
      <c r="Y3603" t="str">
        <f t="shared" ca="1" si="170"/>
        <v/>
      </c>
    </row>
    <row r="3604" spans="1:25" x14ac:dyDescent="0.25">
      <c r="A3604">
        <v>1002</v>
      </c>
      <c r="B3604" t="s">
        <v>6716</v>
      </c>
      <c r="C3604" t="s">
        <v>79</v>
      </c>
      <c r="D3604" t="s">
        <v>98</v>
      </c>
      <c r="E3604" t="s">
        <v>22</v>
      </c>
      <c r="F3604" t="s">
        <v>81</v>
      </c>
      <c r="G3604" t="s">
        <v>6734</v>
      </c>
      <c r="H3604" t="s">
        <v>6718</v>
      </c>
      <c r="I3604" t="s">
        <v>6718</v>
      </c>
      <c r="J3604" s="49" t="s">
        <v>6735</v>
      </c>
      <c r="K3604" t="s">
        <v>82</v>
      </c>
      <c r="L3604" t="s">
        <v>83</v>
      </c>
      <c r="M3604" s="50">
        <v>42626</v>
      </c>
      <c r="N3604" s="50">
        <v>42626</v>
      </c>
      <c r="O3604" s="51">
        <v>0.20000000298023224</v>
      </c>
      <c r="P3604" s="51">
        <v>0</v>
      </c>
      <c r="Q3604">
        <v>100</v>
      </c>
      <c r="R3604" s="49" t="s">
        <v>6736</v>
      </c>
      <c r="S3604" s="49" t="s">
        <v>6737</v>
      </c>
      <c r="T3604" t="s">
        <v>84</v>
      </c>
      <c r="U3604" t="s">
        <v>4301</v>
      </c>
      <c r="V3604" t="s">
        <v>85</v>
      </c>
      <c r="W3604" t="str">
        <f t="shared" ca="1" si="168"/>
        <v/>
      </c>
      <c r="X3604" t="str">
        <f t="shared" si="169"/>
        <v/>
      </c>
      <c r="Y3604" t="str">
        <f t="shared" ca="1" si="170"/>
        <v/>
      </c>
    </row>
    <row r="3605" spans="1:25" x14ac:dyDescent="0.25">
      <c r="A3605">
        <v>1003</v>
      </c>
      <c r="B3605" t="s">
        <v>6716</v>
      </c>
      <c r="C3605" t="s">
        <v>949</v>
      </c>
      <c r="D3605" t="s">
        <v>98</v>
      </c>
      <c r="E3605" t="s">
        <v>22</v>
      </c>
      <c r="F3605" t="s">
        <v>81</v>
      </c>
      <c r="G3605" t="s">
        <v>6738</v>
      </c>
      <c r="H3605" t="s">
        <v>6718</v>
      </c>
      <c r="I3605" t="s">
        <v>6718</v>
      </c>
      <c r="J3605" s="49" t="s">
        <v>6739</v>
      </c>
      <c r="K3605" t="s">
        <v>82</v>
      </c>
      <c r="L3605" t="s">
        <v>83</v>
      </c>
      <c r="M3605" s="50">
        <v>42626</v>
      </c>
      <c r="N3605" s="50">
        <v>42626</v>
      </c>
      <c r="O3605" s="51">
        <v>1</v>
      </c>
      <c r="P3605" s="51">
        <v>0</v>
      </c>
      <c r="Q3605">
        <v>100</v>
      </c>
      <c r="R3605" s="49" t="s">
        <v>6740</v>
      </c>
      <c r="S3605" s="49" t="s">
        <v>6741</v>
      </c>
      <c r="T3605" t="s">
        <v>84</v>
      </c>
      <c r="U3605" t="s">
        <v>4301</v>
      </c>
      <c r="V3605" t="s">
        <v>85</v>
      </c>
      <c r="W3605" t="str">
        <f t="shared" ca="1" si="168"/>
        <v/>
      </c>
      <c r="X3605" t="str">
        <f t="shared" si="169"/>
        <v/>
      </c>
      <c r="Y3605" t="str">
        <f t="shared" ca="1" si="170"/>
        <v/>
      </c>
    </row>
    <row r="3606" spans="1:25" x14ac:dyDescent="0.25">
      <c r="A3606">
        <v>1019</v>
      </c>
      <c r="B3606" t="s">
        <v>6716</v>
      </c>
      <c r="C3606" t="s">
        <v>79</v>
      </c>
      <c r="D3606" t="s">
        <v>98</v>
      </c>
      <c r="E3606" t="s">
        <v>22</v>
      </c>
      <c r="F3606" t="s">
        <v>81</v>
      </c>
      <c r="G3606" t="s">
        <v>6742</v>
      </c>
      <c r="H3606" t="s">
        <v>6718</v>
      </c>
      <c r="I3606" t="s">
        <v>6718</v>
      </c>
      <c r="J3606" s="49" t="s">
        <v>6743</v>
      </c>
      <c r="K3606" t="s">
        <v>82</v>
      </c>
      <c r="L3606" t="s">
        <v>83</v>
      </c>
      <c r="M3606" s="50">
        <v>42626</v>
      </c>
      <c r="N3606" s="50">
        <v>42626</v>
      </c>
      <c r="O3606" s="51">
        <v>0.15000000596046448</v>
      </c>
      <c r="P3606" s="51">
        <v>0</v>
      </c>
      <c r="Q3606">
        <v>100</v>
      </c>
      <c r="R3606" s="49" t="s">
        <v>6744</v>
      </c>
      <c r="S3606" s="49" t="s">
        <v>6745</v>
      </c>
      <c r="T3606" t="s">
        <v>84</v>
      </c>
      <c r="U3606" t="s">
        <v>4301</v>
      </c>
      <c r="V3606" t="s">
        <v>85</v>
      </c>
      <c r="W3606" t="str">
        <f t="shared" ca="1" si="168"/>
        <v/>
      </c>
      <c r="X3606" t="str">
        <f t="shared" si="169"/>
        <v/>
      </c>
      <c r="Y3606" t="str">
        <f t="shared" ca="1" si="170"/>
        <v/>
      </c>
    </row>
    <row r="3607" spans="1:25" x14ac:dyDescent="0.25">
      <c r="A3607">
        <v>2163</v>
      </c>
      <c r="B3607" t="s">
        <v>6716</v>
      </c>
      <c r="C3607" t="s">
        <v>79</v>
      </c>
      <c r="D3607" t="s">
        <v>98</v>
      </c>
      <c r="E3607" t="s">
        <v>22</v>
      </c>
      <c r="F3607" t="s">
        <v>81</v>
      </c>
      <c r="G3607" t="s">
        <v>6746</v>
      </c>
      <c r="H3607" t="s">
        <v>6718</v>
      </c>
      <c r="I3607" t="s">
        <v>6718</v>
      </c>
      <c r="J3607" s="49" t="s">
        <v>6747</v>
      </c>
      <c r="K3607" t="s">
        <v>82</v>
      </c>
      <c r="L3607" t="s">
        <v>83</v>
      </c>
      <c r="M3607" s="50">
        <v>42627</v>
      </c>
      <c r="N3607" s="50">
        <v>42627</v>
      </c>
      <c r="O3607" s="51">
        <v>0.10000000149011612</v>
      </c>
      <c r="P3607" s="51">
        <v>0</v>
      </c>
      <c r="Q3607">
        <v>100</v>
      </c>
      <c r="R3607" s="49" t="s">
        <v>6748</v>
      </c>
      <c r="S3607" s="49" t="s">
        <v>6749</v>
      </c>
      <c r="T3607" t="s">
        <v>84</v>
      </c>
      <c r="U3607" t="s">
        <v>4301</v>
      </c>
      <c r="V3607" t="s">
        <v>85</v>
      </c>
      <c r="W3607" t="str">
        <f t="shared" ca="1" si="168"/>
        <v/>
      </c>
      <c r="X3607" t="str">
        <f t="shared" si="169"/>
        <v/>
      </c>
      <c r="Y3607" t="str">
        <f t="shared" ca="1" si="170"/>
        <v/>
      </c>
    </row>
    <row r="3608" spans="1:25" x14ac:dyDescent="0.25">
      <c r="A3608">
        <v>2164</v>
      </c>
      <c r="B3608" t="s">
        <v>6716</v>
      </c>
      <c r="C3608" t="s">
        <v>79</v>
      </c>
      <c r="D3608" t="s">
        <v>98</v>
      </c>
      <c r="E3608" t="s">
        <v>22</v>
      </c>
      <c r="F3608" t="s">
        <v>81</v>
      </c>
      <c r="G3608" t="s">
        <v>6750</v>
      </c>
      <c r="H3608" t="s">
        <v>6718</v>
      </c>
      <c r="I3608" t="s">
        <v>6718</v>
      </c>
      <c r="J3608" s="49" t="s">
        <v>6751</v>
      </c>
      <c r="K3608" t="s">
        <v>82</v>
      </c>
      <c r="L3608" t="s">
        <v>83</v>
      </c>
      <c r="M3608" s="50">
        <v>42627</v>
      </c>
      <c r="N3608" s="50">
        <v>42627</v>
      </c>
      <c r="O3608" s="51">
        <v>0.5</v>
      </c>
      <c r="P3608" s="51">
        <v>0</v>
      </c>
      <c r="Q3608">
        <v>100</v>
      </c>
      <c r="R3608" s="49" t="s">
        <v>6752</v>
      </c>
      <c r="S3608" s="49" t="s">
        <v>6753</v>
      </c>
      <c r="T3608" t="s">
        <v>84</v>
      </c>
      <c r="U3608" t="s">
        <v>4301</v>
      </c>
      <c r="V3608" t="s">
        <v>85</v>
      </c>
      <c r="W3608" t="str">
        <f t="shared" ca="1" si="168"/>
        <v/>
      </c>
      <c r="X3608" t="str">
        <f t="shared" si="169"/>
        <v/>
      </c>
      <c r="Y3608" t="str">
        <f t="shared" ca="1" si="170"/>
        <v/>
      </c>
    </row>
    <row r="3609" spans="1:25" x14ac:dyDescent="0.25">
      <c r="A3609">
        <v>2165</v>
      </c>
      <c r="B3609" t="s">
        <v>6716</v>
      </c>
      <c r="C3609" t="s">
        <v>79</v>
      </c>
      <c r="D3609" t="s">
        <v>98</v>
      </c>
      <c r="E3609" t="s">
        <v>22</v>
      </c>
      <c r="F3609" t="s">
        <v>81</v>
      </c>
      <c r="G3609" t="s">
        <v>6754</v>
      </c>
      <c r="H3609" t="s">
        <v>6718</v>
      </c>
      <c r="I3609" t="s">
        <v>6718</v>
      </c>
      <c r="J3609" s="49" t="s">
        <v>6755</v>
      </c>
      <c r="K3609" t="s">
        <v>82</v>
      </c>
      <c r="L3609" t="s">
        <v>83</v>
      </c>
      <c r="M3609" s="50">
        <v>42627</v>
      </c>
      <c r="N3609" s="50">
        <v>42627</v>
      </c>
      <c r="O3609" s="51">
        <v>0.5</v>
      </c>
      <c r="P3609" s="51">
        <v>0</v>
      </c>
      <c r="Q3609">
        <v>100</v>
      </c>
      <c r="R3609" s="49" t="s">
        <v>6756</v>
      </c>
      <c r="S3609" s="49" t="s">
        <v>6757</v>
      </c>
      <c r="T3609" t="s">
        <v>84</v>
      </c>
      <c r="U3609" t="s">
        <v>4301</v>
      </c>
      <c r="V3609" t="s">
        <v>85</v>
      </c>
      <c r="W3609" t="str">
        <f t="shared" ca="1" si="168"/>
        <v/>
      </c>
      <c r="X3609" t="str">
        <f t="shared" si="169"/>
        <v/>
      </c>
      <c r="Y3609" t="str">
        <f t="shared" ca="1" si="170"/>
        <v/>
      </c>
    </row>
    <row r="3610" spans="1:25" x14ac:dyDescent="0.25">
      <c r="A3610">
        <v>2166</v>
      </c>
      <c r="B3610" t="s">
        <v>6716</v>
      </c>
      <c r="C3610" t="s">
        <v>79</v>
      </c>
      <c r="D3610" t="s">
        <v>98</v>
      </c>
      <c r="E3610" t="s">
        <v>22</v>
      </c>
      <c r="F3610" t="s">
        <v>81</v>
      </c>
      <c r="G3610" t="s">
        <v>6758</v>
      </c>
      <c r="H3610" t="s">
        <v>6718</v>
      </c>
      <c r="I3610" t="s">
        <v>6718</v>
      </c>
      <c r="J3610" s="49" t="s">
        <v>6759</v>
      </c>
      <c r="K3610" t="s">
        <v>82</v>
      </c>
      <c r="L3610" t="s">
        <v>83</v>
      </c>
      <c r="M3610" s="50">
        <v>42627</v>
      </c>
      <c r="N3610" s="50">
        <v>42627</v>
      </c>
      <c r="O3610" s="51">
        <v>0.20000000298023224</v>
      </c>
      <c r="P3610" s="51">
        <v>0</v>
      </c>
      <c r="Q3610">
        <v>100</v>
      </c>
      <c r="R3610" s="49" t="s">
        <v>6760</v>
      </c>
      <c r="S3610" s="49" t="s">
        <v>6761</v>
      </c>
      <c r="T3610" t="s">
        <v>84</v>
      </c>
      <c r="U3610" t="s">
        <v>4301</v>
      </c>
      <c r="V3610" t="s">
        <v>85</v>
      </c>
      <c r="W3610" t="str">
        <f t="shared" ca="1" si="168"/>
        <v/>
      </c>
      <c r="X3610" t="str">
        <f t="shared" si="169"/>
        <v/>
      </c>
      <c r="Y3610" t="str">
        <f t="shared" ca="1" si="170"/>
        <v/>
      </c>
    </row>
    <row r="3611" spans="1:25" x14ac:dyDescent="0.25">
      <c r="A3611">
        <v>2167</v>
      </c>
      <c r="B3611" t="s">
        <v>6716</v>
      </c>
      <c r="C3611" t="s">
        <v>79</v>
      </c>
      <c r="D3611" t="s">
        <v>98</v>
      </c>
      <c r="E3611" t="s">
        <v>22</v>
      </c>
      <c r="F3611" t="s">
        <v>81</v>
      </c>
      <c r="G3611" t="s">
        <v>6762</v>
      </c>
      <c r="H3611" t="s">
        <v>6718</v>
      </c>
      <c r="I3611" t="s">
        <v>6718</v>
      </c>
      <c r="J3611" s="49" t="s">
        <v>6763</v>
      </c>
      <c r="K3611" t="s">
        <v>82</v>
      </c>
      <c r="L3611" t="s">
        <v>83</v>
      </c>
      <c r="M3611" s="50">
        <v>42627</v>
      </c>
      <c r="N3611" s="50">
        <v>42627</v>
      </c>
      <c r="O3611" s="51">
        <v>0.15000000596046448</v>
      </c>
      <c r="P3611" s="51">
        <v>0</v>
      </c>
      <c r="Q3611">
        <v>100</v>
      </c>
      <c r="R3611" s="49" t="s">
        <v>6764</v>
      </c>
      <c r="S3611" s="49" t="s">
        <v>6765</v>
      </c>
      <c r="T3611" t="s">
        <v>84</v>
      </c>
      <c r="U3611" t="s">
        <v>4301</v>
      </c>
      <c r="V3611" t="s">
        <v>85</v>
      </c>
      <c r="W3611" t="str">
        <f t="shared" ca="1" si="168"/>
        <v/>
      </c>
      <c r="X3611" t="str">
        <f t="shared" si="169"/>
        <v/>
      </c>
      <c r="Y3611" t="str">
        <f t="shared" ca="1" si="170"/>
        <v/>
      </c>
    </row>
    <row r="3612" spans="1:25" x14ac:dyDescent="0.25">
      <c r="A3612">
        <v>2168</v>
      </c>
      <c r="B3612" t="s">
        <v>6716</v>
      </c>
      <c r="C3612" t="s">
        <v>949</v>
      </c>
      <c r="D3612" t="s">
        <v>98</v>
      </c>
      <c r="E3612" t="s">
        <v>22</v>
      </c>
      <c r="F3612" t="s">
        <v>81</v>
      </c>
      <c r="G3612" t="s">
        <v>6766</v>
      </c>
      <c r="H3612" t="s">
        <v>6718</v>
      </c>
      <c r="I3612" t="s">
        <v>6718</v>
      </c>
      <c r="J3612" s="49" t="s">
        <v>6767</v>
      </c>
      <c r="K3612" t="s">
        <v>82</v>
      </c>
      <c r="L3612" t="s">
        <v>83</v>
      </c>
      <c r="M3612" s="50">
        <v>42627</v>
      </c>
      <c r="N3612" s="50">
        <v>42627</v>
      </c>
      <c r="O3612" s="51">
        <v>0.30000001192092896</v>
      </c>
      <c r="P3612" s="51">
        <v>0</v>
      </c>
      <c r="Q3612">
        <v>100</v>
      </c>
      <c r="R3612" s="49" t="s">
        <v>6768</v>
      </c>
      <c r="S3612" s="49" t="s">
        <v>6769</v>
      </c>
      <c r="T3612" t="s">
        <v>84</v>
      </c>
      <c r="U3612" t="s">
        <v>4301</v>
      </c>
      <c r="V3612" t="s">
        <v>85</v>
      </c>
      <c r="W3612" t="str">
        <f t="shared" ca="1" si="168"/>
        <v/>
      </c>
      <c r="X3612" t="str">
        <f t="shared" si="169"/>
        <v/>
      </c>
      <c r="Y3612" t="str">
        <f t="shared" ca="1" si="170"/>
        <v/>
      </c>
    </row>
    <row r="3613" spans="1:25" x14ac:dyDescent="0.25">
      <c r="A3613">
        <v>2169</v>
      </c>
      <c r="B3613" t="s">
        <v>6716</v>
      </c>
      <c r="C3613" t="s">
        <v>79</v>
      </c>
      <c r="D3613" t="s">
        <v>98</v>
      </c>
      <c r="E3613" t="s">
        <v>22</v>
      </c>
      <c r="F3613" t="s">
        <v>81</v>
      </c>
      <c r="G3613" t="s">
        <v>6770</v>
      </c>
      <c r="H3613" t="s">
        <v>6718</v>
      </c>
      <c r="I3613" t="s">
        <v>6718</v>
      </c>
      <c r="J3613" s="49" t="s">
        <v>6771</v>
      </c>
      <c r="K3613" t="s">
        <v>82</v>
      </c>
      <c r="L3613" t="s">
        <v>83</v>
      </c>
      <c r="M3613" s="50">
        <v>42627</v>
      </c>
      <c r="N3613" s="50">
        <v>42627</v>
      </c>
      <c r="O3613" s="51">
        <v>0.10000000149011612</v>
      </c>
      <c r="P3613" s="51">
        <v>0</v>
      </c>
      <c r="Q3613">
        <v>100</v>
      </c>
      <c r="R3613" s="49" t="s">
        <v>6772</v>
      </c>
      <c r="S3613" s="49" t="s">
        <v>6773</v>
      </c>
      <c r="T3613" t="s">
        <v>84</v>
      </c>
      <c r="U3613" t="s">
        <v>4301</v>
      </c>
      <c r="V3613" t="s">
        <v>85</v>
      </c>
      <c r="W3613" t="str">
        <f t="shared" ca="1" si="168"/>
        <v/>
      </c>
      <c r="X3613" t="str">
        <f t="shared" si="169"/>
        <v/>
      </c>
      <c r="Y3613" t="str">
        <f t="shared" ca="1" si="170"/>
        <v/>
      </c>
    </row>
    <row r="3614" spans="1:25" x14ac:dyDescent="0.25">
      <c r="A3614">
        <v>2173</v>
      </c>
      <c r="B3614" t="s">
        <v>6716</v>
      </c>
      <c r="C3614" t="s">
        <v>79</v>
      </c>
      <c r="D3614" t="s">
        <v>98</v>
      </c>
      <c r="E3614" t="s">
        <v>22</v>
      </c>
      <c r="F3614" t="s">
        <v>81</v>
      </c>
      <c r="G3614" t="s">
        <v>6774</v>
      </c>
      <c r="H3614" t="s">
        <v>6718</v>
      </c>
      <c r="I3614" t="s">
        <v>6718</v>
      </c>
      <c r="J3614" s="49" t="s">
        <v>2530</v>
      </c>
      <c r="K3614" t="s">
        <v>82</v>
      </c>
      <c r="L3614" t="s">
        <v>83</v>
      </c>
      <c r="M3614" s="50">
        <v>42627</v>
      </c>
      <c r="N3614" s="50">
        <v>42627</v>
      </c>
      <c r="O3614" s="51">
        <v>0.15000000596046448</v>
      </c>
      <c r="P3614" s="51">
        <v>0</v>
      </c>
      <c r="Q3614">
        <v>100</v>
      </c>
      <c r="R3614" s="49" t="s">
        <v>6775</v>
      </c>
      <c r="S3614" s="49" t="s">
        <v>6776</v>
      </c>
      <c r="T3614" t="s">
        <v>84</v>
      </c>
      <c r="U3614" t="s">
        <v>4301</v>
      </c>
      <c r="V3614" t="s">
        <v>85</v>
      </c>
      <c r="W3614" t="str">
        <f t="shared" ca="1" si="168"/>
        <v/>
      </c>
      <c r="X3614" t="str">
        <f t="shared" si="169"/>
        <v/>
      </c>
      <c r="Y3614" t="str">
        <f t="shared" ca="1" si="170"/>
        <v/>
      </c>
    </row>
    <row r="3615" spans="1:25" x14ac:dyDescent="0.25">
      <c r="A3615">
        <v>2174</v>
      </c>
      <c r="B3615" t="s">
        <v>6716</v>
      </c>
      <c r="C3615" t="s">
        <v>79</v>
      </c>
      <c r="D3615" t="s">
        <v>98</v>
      </c>
      <c r="E3615" t="s">
        <v>22</v>
      </c>
      <c r="F3615" t="s">
        <v>81</v>
      </c>
      <c r="G3615" t="s">
        <v>6777</v>
      </c>
      <c r="H3615" t="s">
        <v>6718</v>
      </c>
      <c r="I3615" t="s">
        <v>6718</v>
      </c>
      <c r="J3615" s="49" t="s">
        <v>6778</v>
      </c>
      <c r="K3615" t="s">
        <v>82</v>
      </c>
      <c r="L3615" t="s">
        <v>83</v>
      </c>
      <c r="M3615" s="50">
        <v>42627</v>
      </c>
      <c r="N3615" s="50">
        <v>42627</v>
      </c>
      <c r="O3615" s="51">
        <v>0.15000000596046448</v>
      </c>
      <c r="P3615" s="51">
        <v>0</v>
      </c>
      <c r="Q3615">
        <v>100</v>
      </c>
      <c r="R3615" s="49" t="s">
        <v>6779</v>
      </c>
      <c r="S3615" s="49" t="s">
        <v>6780</v>
      </c>
      <c r="T3615" t="s">
        <v>84</v>
      </c>
      <c r="U3615" t="s">
        <v>4301</v>
      </c>
      <c r="V3615" t="s">
        <v>85</v>
      </c>
      <c r="W3615" t="str">
        <f t="shared" ca="1" si="168"/>
        <v/>
      </c>
      <c r="X3615" t="str">
        <f t="shared" si="169"/>
        <v/>
      </c>
      <c r="Y3615" t="str">
        <f t="shared" ca="1" si="170"/>
        <v/>
      </c>
    </row>
    <row r="3616" spans="1:25" x14ac:dyDescent="0.25">
      <c r="A3616">
        <v>2176</v>
      </c>
      <c r="B3616" t="s">
        <v>6716</v>
      </c>
      <c r="C3616" t="s">
        <v>79</v>
      </c>
      <c r="D3616" t="s">
        <v>98</v>
      </c>
      <c r="E3616" t="s">
        <v>22</v>
      </c>
      <c r="F3616" t="s">
        <v>81</v>
      </c>
      <c r="G3616" t="s">
        <v>6781</v>
      </c>
      <c r="H3616" t="s">
        <v>6718</v>
      </c>
      <c r="I3616" t="s">
        <v>6718</v>
      </c>
      <c r="J3616" s="49" t="s">
        <v>6782</v>
      </c>
      <c r="K3616" t="s">
        <v>82</v>
      </c>
      <c r="L3616" t="s">
        <v>83</v>
      </c>
      <c r="M3616" s="50">
        <v>42627</v>
      </c>
      <c r="N3616" s="50">
        <v>42627</v>
      </c>
      <c r="O3616" s="51">
        <v>0.20000000298023224</v>
      </c>
      <c r="P3616" s="51">
        <v>0</v>
      </c>
      <c r="Q3616">
        <v>100</v>
      </c>
      <c r="R3616" s="49" t="s">
        <v>6783</v>
      </c>
      <c r="S3616" s="49" t="s">
        <v>6784</v>
      </c>
      <c r="T3616" t="s">
        <v>84</v>
      </c>
      <c r="U3616" t="s">
        <v>4301</v>
      </c>
      <c r="V3616" t="s">
        <v>85</v>
      </c>
      <c r="W3616" t="str">
        <f t="shared" ca="1" si="168"/>
        <v/>
      </c>
      <c r="X3616" t="str">
        <f t="shared" si="169"/>
        <v/>
      </c>
      <c r="Y3616" t="str">
        <f t="shared" ca="1" si="170"/>
        <v/>
      </c>
    </row>
    <row r="3617" spans="1:25" x14ac:dyDescent="0.25">
      <c r="A3617">
        <v>2178</v>
      </c>
      <c r="B3617" t="s">
        <v>6716</v>
      </c>
      <c r="C3617" t="s">
        <v>79</v>
      </c>
      <c r="D3617" t="s">
        <v>98</v>
      </c>
      <c r="E3617" t="s">
        <v>22</v>
      </c>
      <c r="F3617" t="s">
        <v>81</v>
      </c>
      <c r="G3617" t="s">
        <v>6785</v>
      </c>
      <c r="H3617" t="s">
        <v>6718</v>
      </c>
      <c r="I3617" t="s">
        <v>6718</v>
      </c>
      <c r="J3617" s="49" t="s">
        <v>6786</v>
      </c>
      <c r="K3617" t="s">
        <v>82</v>
      </c>
      <c r="L3617" t="s">
        <v>83</v>
      </c>
      <c r="M3617" s="50">
        <v>42627</v>
      </c>
      <c r="N3617" s="50">
        <v>42627</v>
      </c>
      <c r="O3617" s="51">
        <v>3</v>
      </c>
      <c r="P3617" s="51">
        <v>0</v>
      </c>
      <c r="Q3617">
        <v>100</v>
      </c>
      <c r="R3617" s="49" t="s">
        <v>6787</v>
      </c>
      <c r="S3617" s="49" t="s">
        <v>6788</v>
      </c>
      <c r="T3617" t="s">
        <v>84</v>
      </c>
      <c r="U3617" t="s">
        <v>4301</v>
      </c>
      <c r="V3617" t="s">
        <v>85</v>
      </c>
      <c r="W3617" t="str">
        <f t="shared" ca="1" si="168"/>
        <v/>
      </c>
      <c r="X3617" t="str">
        <f t="shared" si="169"/>
        <v/>
      </c>
      <c r="Y3617" t="str">
        <f t="shared" ca="1" si="170"/>
        <v/>
      </c>
    </row>
    <row r="3618" spans="1:25" x14ac:dyDescent="0.25">
      <c r="A3618">
        <v>2181</v>
      </c>
      <c r="B3618" t="s">
        <v>6716</v>
      </c>
      <c r="C3618" t="s">
        <v>79</v>
      </c>
      <c r="D3618" t="s">
        <v>98</v>
      </c>
      <c r="E3618" t="s">
        <v>22</v>
      </c>
      <c r="F3618" t="s">
        <v>81</v>
      </c>
      <c r="G3618" t="s">
        <v>6789</v>
      </c>
      <c r="H3618" t="s">
        <v>6718</v>
      </c>
      <c r="I3618" t="s">
        <v>6718</v>
      </c>
      <c r="J3618" s="49" t="s">
        <v>6790</v>
      </c>
      <c r="K3618" t="s">
        <v>82</v>
      </c>
      <c r="L3618" t="s">
        <v>83</v>
      </c>
      <c r="M3618" s="50">
        <v>42627</v>
      </c>
      <c r="N3618" s="50">
        <v>42627</v>
      </c>
      <c r="O3618" s="51">
        <v>0.15000000596046448</v>
      </c>
      <c r="P3618" s="51">
        <v>0</v>
      </c>
      <c r="Q3618">
        <v>100</v>
      </c>
      <c r="R3618" s="49" t="s">
        <v>6791</v>
      </c>
      <c r="S3618" s="49" t="s">
        <v>6792</v>
      </c>
      <c r="T3618" t="s">
        <v>84</v>
      </c>
      <c r="U3618" t="s">
        <v>4301</v>
      </c>
      <c r="V3618" t="s">
        <v>85</v>
      </c>
      <c r="W3618" t="str">
        <f t="shared" ca="1" si="168"/>
        <v/>
      </c>
      <c r="X3618" t="str">
        <f t="shared" si="169"/>
        <v/>
      </c>
      <c r="Y3618" t="str">
        <f t="shared" ca="1" si="170"/>
        <v/>
      </c>
    </row>
    <row r="3619" spans="1:25" x14ac:dyDescent="0.25">
      <c r="A3619">
        <v>2205</v>
      </c>
      <c r="B3619" t="s">
        <v>6716</v>
      </c>
      <c r="C3619" t="s">
        <v>79</v>
      </c>
      <c r="D3619" t="s">
        <v>98</v>
      </c>
      <c r="E3619" t="s">
        <v>22</v>
      </c>
      <c r="F3619" t="s">
        <v>81</v>
      </c>
      <c r="G3619" t="s">
        <v>6793</v>
      </c>
      <c r="H3619" t="s">
        <v>6718</v>
      </c>
      <c r="I3619" t="s">
        <v>6718</v>
      </c>
      <c r="J3619" s="49" t="s">
        <v>6794</v>
      </c>
      <c r="K3619" t="s">
        <v>82</v>
      </c>
      <c r="L3619" t="s">
        <v>83</v>
      </c>
      <c r="M3619" s="50">
        <v>42627</v>
      </c>
      <c r="N3619" s="50">
        <v>42627</v>
      </c>
      <c r="O3619" s="51">
        <v>0.20000000298023224</v>
      </c>
      <c r="P3619" s="51">
        <v>0</v>
      </c>
      <c r="Q3619">
        <v>100</v>
      </c>
      <c r="R3619" s="49" t="s">
        <v>6795</v>
      </c>
      <c r="S3619" s="49" t="s">
        <v>6796</v>
      </c>
      <c r="T3619" t="s">
        <v>84</v>
      </c>
      <c r="U3619" t="s">
        <v>4301</v>
      </c>
      <c r="V3619" t="s">
        <v>85</v>
      </c>
      <c r="W3619" t="str">
        <f t="shared" ca="1" si="168"/>
        <v/>
      </c>
      <c r="X3619" t="str">
        <f t="shared" si="169"/>
        <v/>
      </c>
      <c r="Y3619" t="str">
        <f t="shared" ca="1" si="170"/>
        <v/>
      </c>
    </row>
    <row r="3620" spans="1:25" x14ac:dyDescent="0.25">
      <c r="A3620">
        <v>2206</v>
      </c>
      <c r="B3620" t="s">
        <v>6716</v>
      </c>
      <c r="C3620" t="s">
        <v>79</v>
      </c>
      <c r="D3620" t="s">
        <v>98</v>
      </c>
      <c r="E3620" t="s">
        <v>22</v>
      </c>
      <c r="F3620" t="s">
        <v>81</v>
      </c>
      <c r="G3620" t="s">
        <v>6797</v>
      </c>
      <c r="H3620" t="s">
        <v>6718</v>
      </c>
      <c r="I3620" t="s">
        <v>6718</v>
      </c>
      <c r="J3620" s="49" t="s">
        <v>6798</v>
      </c>
      <c r="K3620" t="s">
        <v>82</v>
      </c>
      <c r="L3620" t="s">
        <v>83</v>
      </c>
      <c r="M3620" s="50">
        <v>42627</v>
      </c>
      <c r="N3620" s="50">
        <v>42627</v>
      </c>
      <c r="O3620" s="51">
        <v>0.5</v>
      </c>
      <c r="P3620" s="51">
        <v>0</v>
      </c>
      <c r="Q3620">
        <v>100</v>
      </c>
      <c r="R3620" s="49" t="s">
        <v>6799</v>
      </c>
      <c r="S3620" s="49" t="s">
        <v>6800</v>
      </c>
      <c r="T3620" t="s">
        <v>84</v>
      </c>
      <c r="U3620" t="s">
        <v>4301</v>
      </c>
      <c r="V3620" t="s">
        <v>85</v>
      </c>
      <c r="W3620" t="str">
        <f t="shared" ca="1" si="168"/>
        <v/>
      </c>
      <c r="X3620" t="str">
        <f t="shared" si="169"/>
        <v/>
      </c>
      <c r="Y3620" t="str">
        <f t="shared" ca="1" si="170"/>
        <v/>
      </c>
    </row>
    <row r="3621" spans="1:25" x14ac:dyDescent="0.25">
      <c r="A3621">
        <v>2207</v>
      </c>
      <c r="B3621" t="s">
        <v>6716</v>
      </c>
      <c r="C3621" t="s">
        <v>79</v>
      </c>
      <c r="D3621" t="s">
        <v>98</v>
      </c>
      <c r="E3621" t="s">
        <v>22</v>
      </c>
      <c r="F3621" t="s">
        <v>81</v>
      </c>
      <c r="G3621" t="s">
        <v>6801</v>
      </c>
      <c r="H3621" t="s">
        <v>6718</v>
      </c>
      <c r="I3621" t="s">
        <v>6718</v>
      </c>
      <c r="J3621" s="49" t="s">
        <v>6802</v>
      </c>
      <c r="K3621" t="s">
        <v>82</v>
      </c>
      <c r="L3621" t="s">
        <v>83</v>
      </c>
      <c r="M3621" s="50">
        <v>42627</v>
      </c>
      <c r="N3621" s="50">
        <v>42627</v>
      </c>
      <c r="O3621" s="51">
        <v>0.15000000596046448</v>
      </c>
      <c r="P3621" s="51">
        <v>0</v>
      </c>
      <c r="Q3621">
        <v>100</v>
      </c>
      <c r="R3621" s="49" t="s">
        <v>6803</v>
      </c>
      <c r="S3621" s="49" t="s">
        <v>6804</v>
      </c>
      <c r="T3621" t="s">
        <v>84</v>
      </c>
      <c r="U3621" t="s">
        <v>4301</v>
      </c>
      <c r="V3621" t="s">
        <v>85</v>
      </c>
      <c r="W3621" t="str">
        <f t="shared" ca="1" si="168"/>
        <v/>
      </c>
      <c r="X3621" t="str">
        <f t="shared" si="169"/>
        <v/>
      </c>
      <c r="Y3621" t="str">
        <f t="shared" ca="1" si="170"/>
        <v/>
      </c>
    </row>
    <row r="3622" spans="1:25" x14ac:dyDescent="0.25">
      <c r="A3622">
        <v>2208</v>
      </c>
      <c r="B3622" t="s">
        <v>6716</v>
      </c>
      <c r="C3622" t="s">
        <v>6805</v>
      </c>
      <c r="D3622" t="s">
        <v>98</v>
      </c>
      <c r="E3622" t="s">
        <v>22</v>
      </c>
      <c r="F3622" t="s">
        <v>81</v>
      </c>
      <c r="G3622" t="s">
        <v>6806</v>
      </c>
      <c r="H3622" t="s">
        <v>6718</v>
      </c>
      <c r="I3622" t="s">
        <v>6718</v>
      </c>
      <c r="J3622" s="49" t="s">
        <v>6807</v>
      </c>
      <c r="K3622" t="s">
        <v>82</v>
      </c>
      <c r="L3622" t="s">
        <v>83</v>
      </c>
      <c r="M3622" s="50">
        <v>42627</v>
      </c>
      <c r="N3622" s="50">
        <v>42627</v>
      </c>
      <c r="O3622" s="51">
        <v>0.15000000596046448</v>
      </c>
      <c r="P3622" s="51">
        <v>0</v>
      </c>
      <c r="Q3622">
        <v>100</v>
      </c>
      <c r="R3622" s="49" t="s">
        <v>6808</v>
      </c>
      <c r="S3622" s="49" t="s">
        <v>6809</v>
      </c>
      <c r="T3622" t="s">
        <v>84</v>
      </c>
      <c r="U3622" t="s">
        <v>4301</v>
      </c>
      <c r="V3622" t="s">
        <v>85</v>
      </c>
      <c r="W3622" t="str">
        <f t="shared" ca="1" si="168"/>
        <v/>
      </c>
      <c r="X3622" t="str">
        <f t="shared" si="169"/>
        <v/>
      </c>
      <c r="Y3622" t="str">
        <f t="shared" ca="1" si="170"/>
        <v/>
      </c>
    </row>
    <row r="3623" spans="1:25" x14ac:dyDescent="0.25">
      <c r="A3623">
        <v>2214</v>
      </c>
      <c r="B3623" t="s">
        <v>6716</v>
      </c>
      <c r="C3623" t="s">
        <v>6805</v>
      </c>
      <c r="D3623" t="s">
        <v>98</v>
      </c>
      <c r="E3623" t="s">
        <v>22</v>
      </c>
      <c r="F3623" t="s">
        <v>81</v>
      </c>
      <c r="G3623" t="s">
        <v>6806</v>
      </c>
      <c r="H3623" t="s">
        <v>6718</v>
      </c>
      <c r="I3623" t="s">
        <v>6718</v>
      </c>
      <c r="J3623" s="49" t="s">
        <v>6810</v>
      </c>
      <c r="K3623" t="s">
        <v>82</v>
      </c>
      <c r="L3623" t="s">
        <v>83</v>
      </c>
      <c r="M3623" s="50">
        <v>42628</v>
      </c>
      <c r="N3623" s="50">
        <v>42628</v>
      </c>
      <c r="O3623" s="51">
        <v>0.15000000596046448</v>
      </c>
      <c r="P3623" s="51">
        <v>0</v>
      </c>
      <c r="Q3623">
        <v>100</v>
      </c>
      <c r="R3623" s="49" t="s">
        <v>6811</v>
      </c>
      <c r="S3623" s="49" t="s">
        <v>6812</v>
      </c>
      <c r="T3623" t="s">
        <v>84</v>
      </c>
      <c r="U3623" t="s">
        <v>4301</v>
      </c>
      <c r="V3623" t="s">
        <v>85</v>
      </c>
      <c r="W3623" t="str">
        <f t="shared" ca="1" si="168"/>
        <v/>
      </c>
      <c r="X3623" t="str">
        <f t="shared" si="169"/>
        <v/>
      </c>
      <c r="Y3623" t="str">
        <f t="shared" ca="1" si="170"/>
        <v/>
      </c>
    </row>
    <row r="3624" spans="1:25" x14ac:dyDescent="0.25">
      <c r="A3624">
        <v>2215</v>
      </c>
      <c r="B3624" t="s">
        <v>6716</v>
      </c>
      <c r="C3624" t="s">
        <v>79</v>
      </c>
      <c r="D3624" t="s">
        <v>98</v>
      </c>
      <c r="E3624" t="s">
        <v>22</v>
      </c>
      <c r="F3624" t="s">
        <v>81</v>
      </c>
      <c r="G3624" t="s">
        <v>6813</v>
      </c>
      <c r="H3624" t="s">
        <v>6718</v>
      </c>
      <c r="I3624" t="s">
        <v>6718</v>
      </c>
      <c r="J3624" s="49" t="s">
        <v>6814</v>
      </c>
      <c r="K3624" t="s">
        <v>82</v>
      </c>
      <c r="L3624" t="s">
        <v>83</v>
      </c>
      <c r="M3624" s="50">
        <v>42628</v>
      </c>
      <c r="N3624" s="50">
        <v>42628</v>
      </c>
      <c r="O3624" s="51">
        <v>0.20000000298023224</v>
      </c>
      <c r="P3624" s="51">
        <v>0</v>
      </c>
      <c r="Q3624">
        <v>100</v>
      </c>
      <c r="R3624" s="49" t="s">
        <v>6815</v>
      </c>
      <c r="S3624" s="49" t="s">
        <v>6816</v>
      </c>
      <c r="T3624" t="s">
        <v>84</v>
      </c>
      <c r="U3624" t="s">
        <v>4301</v>
      </c>
      <c r="V3624" t="s">
        <v>85</v>
      </c>
      <c r="W3624" t="str">
        <f t="shared" ca="1" si="168"/>
        <v/>
      </c>
      <c r="X3624" t="str">
        <f t="shared" si="169"/>
        <v/>
      </c>
      <c r="Y3624" t="str">
        <f t="shared" ca="1" si="170"/>
        <v/>
      </c>
    </row>
    <row r="3625" spans="1:25" x14ac:dyDescent="0.25">
      <c r="A3625">
        <v>2216</v>
      </c>
      <c r="B3625" t="s">
        <v>6716</v>
      </c>
      <c r="C3625" t="s">
        <v>79</v>
      </c>
      <c r="D3625" t="s">
        <v>98</v>
      </c>
      <c r="E3625" t="s">
        <v>22</v>
      </c>
      <c r="F3625" t="s">
        <v>81</v>
      </c>
      <c r="G3625" t="s">
        <v>6817</v>
      </c>
      <c r="H3625" t="s">
        <v>6718</v>
      </c>
      <c r="I3625" t="s">
        <v>6718</v>
      </c>
      <c r="J3625" s="49" t="s">
        <v>6818</v>
      </c>
      <c r="K3625" t="s">
        <v>82</v>
      </c>
      <c r="L3625" t="s">
        <v>83</v>
      </c>
      <c r="M3625" s="50">
        <v>42628</v>
      </c>
      <c r="N3625" s="50">
        <v>42628</v>
      </c>
      <c r="O3625" s="51">
        <v>0.20000000298023224</v>
      </c>
      <c r="P3625" s="51">
        <v>0</v>
      </c>
      <c r="Q3625">
        <v>100</v>
      </c>
      <c r="R3625" s="49" t="s">
        <v>6819</v>
      </c>
      <c r="S3625" s="49" t="s">
        <v>6820</v>
      </c>
      <c r="T3625" t="s">
        <v>84</v>
      </c>
      <c r="U3625" t="s">
        <v>4301</v>
      </c>
      <c r="V3625" t="s">
        <v>85</v>
      </c>
      <c r="W3625" t="str">
        <f t="shared" ca="1" si="168"/>
        <v/>
      </c>
      <c r="X3625" t="str">
        <f t="shared" si="169"/>
        <v/>
      </c>
      <c r="Y3625" t="str">
        <f t="shared" ca="1" si="170"/>
        <v/>
      </c>
    </row>
    <row r="3626" spans="1:25" x14ac:dyDescent="0.25">
      <c r="A3626">
        <v>2219</v>
      </c>
      <c r="B3626" t="s">
        <v>6716</v>
      </c>
      <c r="C3626" t="s">
        <v>79</v>
      </c>
      <c r="D3626" t="s">
        <v>98</v>
      </c>
      <c r="E3626" t="s">
        <v>22</v>
      </c>
      <c r="F3626" t="s">
        <v>81</v>
      </c>
      <c r="G3626" t="s">
        <v>6821</v>
      </c>
      <c r="H3626" t="s">
        <v>6718</v>
      </c>
      <c r="I3626" t="s">
        <v>6718</v>
      </c>
      <c r="J3626" s="49" t="s">
        <v>6822</v>
      </c>
      <c r="K3626" t="s">
        <v>82</v>
      </c>
      <c r="L3626" t="s">
        <v>83</v>
      </c>
      <c r="M3626" s="50">
        <v>42628</v>
      </c>
      <c r="N3626" s="50">
        <v>42628</v>
      </c>
      <c r="O3626" s="51">
        <v>0.15000000596046448</v>
      </c>
      <c r="P3626" s="51">
        <v>0</v>
      </c>
      <c r="Q3626">
        <v>100</v>
      </c>
      <c r="R3626" s="49" t="s">
        <v>6823</v>
      </c>
      <c r="S3626" s="49" t="s">
        <v>6824</v>
      </c>
      <c r="T3626" t="s">
        <v>84</v>
      </c>
      <c r="U3626" t="s">
        <v>4301</v>
      </c>
      <c r="V3626" t="s">
        <v>85</v>
      </c>
      <c r="W3626" t="str">
        <f t="shared" ca="1" si="168"/>
        <v/>
      </c>
      <c r="X3626" t="str">
        <f t="shared" si="169"/>
        <v/>
      </c>
      <c r="Y3626" t="str">
        <f t="shared" ca="1" si="170"/>
        <v/>
      </c>
    </row>
    <row r="3627" spans="1:25" x14ac:dyDescent="0.25">
      <c r="A3627">
        <v>2221</v>
      </c>
      <c r="B3627" t="s">
        <v>6716</v>
      </c>
      <c r="C3627" t="s">
        <v>79</v>
      </c>
      <c r="D3627" t="s">
        <v>98</v>
      </c>
      <c r="E3627" t="s">
        <v>22</v>
      </c>
      <c r="F3627" t="s">
        <v>81</v>
      </c>
      <c r="G3627" t="s">
        <v>6825</v>
      </c>
      <c r="H3627" t="s">
        <v>6718</v>
      </c>
      <c r="I3627" t="s">
        <v>6718</v>
      </c>
      <c r="J3627" s="49" t="s">
        <v>6826</v>
      </c>
      <c r="K3627" t="s">
        <v>82</v>
      </c>
      <c r="L3627" t="s">
        <v>83</v>
      </c>
      <c r="M3627" s="50">
        <v>42632</v>
      </c>
      <c r="N3627" s="50">
        <v>42632</v>
      </c>
      <c r="O3627" s="51">
        <v>0.5</v>
      </c>
      <c r="P3627" s="51">
        <v>0</v>
      </c>
      <c r="Q3627">
        <v>100</v>
      </c>
      <c r="R3627" s="49" t="s">
        <v>6827</v>
      </c>
      <c r="S3627" s="49" t="s">
        <v>6828</v>
      </c>
      <c r="T3627" t="s">
        <v>84</v>
      </c>
      <c r="U3627" t="s">
        <v>4301</v>
      </c>
      <c r="V3627" t="s">
        <v>85</v>
      </c>
      <c r="W3627" t="str">
        <f t="shared" ca="1" si="168"/>
        <v/>
      </c>
      <c r="X3627" t="str">
        <f t="shared" si="169"/>
        <v/>
      </c>
      <c r="Y3627" t="str">
        <f t="shared" ca="1" si="170"/>
        <v/>
      </c>
    </row>
    <row r="3628" spans="1:25" x14ac:dyDescent="0.25">
      <c r="A3628">
        <v>2224</v>
      </c>
      <c r="B3628" t="s">
        <v>6716</v>
      </c>
      <c r="C3628" t="s">
        <v>79</v>
      </c>
      <c r="D3628" t="s">
        <v>98</v>
      </c>
      <c r="E3628" t="s">
        <v>22</v>
      </c>
      <c r="F3628" t="s">
        <v>81</v>
      </c>
      <c r="G3628" t="s">
        <v>6829</v>
      </c>
      <c r="H3628" t="s">
        <v>6718</v>
      </c>
      <c r="I3628" t="s">
        <v>6718</v>
      </c>
      <c r="J3628" s="49" t="s">
        <v>6830</v>
      </c>
      <c r="K3628" t="s">
        <v>82</v>
      </c>
      <c r="L3628" t="s">
        <v>83</v>
      </c>
      <c r="M3628" s="50">
        <v>42632</v>
      </c>
      <c r="N3628" s="50">
        <v>42632</v>
      </c>
      <c r="O3628" s="51">
        <v>0.10000000149011612</v>
      </c>
      <c r="P3628" s="51">
        <v>0</v>
      </c>
      <c r="Q3628">
        <v>100</v>
      </c>
      <c r="R3628" s="49" t="s">
        <v>6830</v>
      </c>
      <c r="S3628" s="49" t="s">
        <v>6830</v>
      </c>
      <c r="T3628" t="s">
        <v>84</v>
      </c>
      <c r="U3628" t="s">
        <v>4301</v>
      </c>
      <c r="V3628" t="s">
        <v>85</v>
      </c>
      <c r="W3628" t="str">
        <f t="shared" ca="1" si="168"/>
        <v/>
      </c>
      <c r="X3628" t="str">
        <f t="shared" si="169"/>
        <v/>
      </c>
      <c r="Y3628" t="str">
        <f t="shared" ca="1" si="170"/>
        <v/>
      </c>
    </row>
    <row r="3629" spans="1:25" x14ac:dyDescent="0.25">
      <c r="A3629">
        <v>2225</v>
      </c>
      <c r="B3629" t="s">
        <v>6716</v>
      </c>
      <c r="C3629" t="s">
        <v>79</v>
      </c>
      <c r="D3629" t="s">
        <v>98</v>
      </c>
      <c r="E3629" t="s">
        <v>22</v>
      </c>
      <c r="F3629" t="s">
        <v>81</v>
      </c>
      <c r="G3629" t="s">
        <v>6831</v>
      </c>
      <c r="H3629" t="s">
        <v>6718</v>
      </c>
      <c r="I3629" t="s">
        <v>6718</v>
      </c>
      <c r="J3629" s="49" t="s">
        <v>6832</v>
      </c>
      <c r="K3629" t="s">
        <v>82</v>
      </c>
      <c r="L3629" t="s">
        <v>83</v>
      </c>
      <c r="M3629" s="50">
        <v>42632</v>
      </c>
      <c r="N3629" s="50">
        <v>42632</v>
      </c>
      <c r="O3629" s="51">
        <v>0.10000000149011612</v>
      </c>
      <c r="P3629" s="51">
        <v>0</v>
      </c>
      <c r="Q3629">
        <v>100</v>
      </c>
      <c r="R3629" s="49" t="s">
        <v>6832</v>
      </c>
      <c r="S3629" s="49" t="s">
        <v>6832</v>
      </c>
      <c r="T3629" t="s">
        <v>84</v>
      </c>
      <c r="U3629" t="s">
        <v>4301</v>
      </c>
      <c r="V3629" t="s">
        <v>85</v>
      </c>
      <c r="W3629" t="str">
        <f t="shared" ca="1" si="168"/>
        <v/>
      </c>
      <c r="X3629" t="str">
        <f t="shared" si="169"/>
        <v/>
      </c>
      <c r="Y3629" t="str">
        <f t="shared" ca="1" si="170"/>
        <v/>
      </c>
    </row>
    <row r="3630" spans="1:25" x14ac:dyDescent="0.25">
      <c r="A3630">
        <v>2235</v>
      </c>
      <c r="B3630" t="s">
        <v>6716</v>
      </c>
      <c r="C3630" t="s">
        <v>79</v>
      </c>
      <c r="D3630" t="s">
        <v>98</v>
      </c>
      <c r="E3630" t="s">
        <v>22</v>
      </c>
      <c r="F3630" t="s">
        <v>81</v>
      </c>
      <c r="G3630" t="s">
        <v>6833</v>
      </c>
      <c r="H3630" t="s">
        <v>6718</v>
      </c>
      <c r="I3630" t="s">
        <v>6718</v>
      </c>
      <c r="J3630" s="49" t="s">
        <v>6834</v>
      </c>
      <c r="K3630" t="s">
        <v>82</v>
      </c>
      <c r="L3630" t="s">
        <v>83</v>
      </c>
      <c r="M3630" s="50">
        <v>42632</v>
      </c>
      <c r="N3630" s="50">
        <v>42632</v>
      </c>
      <c r="O3630" s="51">
        <v>0.15000000596046448</v>
      </c>
      <c r="P3630" s="51">
        <v>0</v>
      </c>
      <c r="Q3630">
        <v>100</v>
      </c>
      <c r="R3630" s="49" t="s">
        <v>6835</v>
      </c>
      <c r="S3630" s="49" t="s">
        <v>6835</v>
      </c>
      <c r="T3630" t="s">
        <v>84</v>
      </c>
      <c r="U3630" t="s">
        <v>4301</v>
      </c>
      <c r="V3630" t="s">
        <v>85</v>
      </c>
      <c r="W3630" t="str">
        <f t="shared" ca="1" si="168"/>
        <v/>
      </c>
      <c r="X3630" t="str">
        <f t="shared" si="169"/>
        <v/>
      </c>
      <c r="Y3630" t="str">
        <f t="shared" ca="1" si="170"/>
        <v/>
      </c>
    </row>
    <row r="3631" spans="1:25" x14ac:dyDescent="0.25">
      <c r="A3631">
        <v>2245</v>
      </c>
      <c r="B3631" t="s">
        <v>6716</v>
      </c>
      <c r="C3631" t="s">
        <v>6805</v>
      </c>
      <c r="D3631" t="s">
        <v>98</v>
      </c>
      <c r="E3631" t="s">
        <v>22</v>
      </c>
      <c r="F3631" t="s">
        <v>81</v>
      </c>
      <c r="G3631" t="s">
        <v>6836</v>
      </c>
      <c r="H3631" t="s">
        <v>6718</v>
      </c>
      <c r="I3631" t="s">
        <v>6718</v>
      </c>
      <c r="J3631" s="49" t="s">
        <v>6837</v>
      </c>
      <c r="K3631" t="s">
        <v>82</v>
      </c>
      <c r="L3631" t="s">
        <v>83</v>
      </c>
      <c r="M3631" s="50">
        <v>42632</v>
      </c>
      <c r="N3631" s="50">
        <v>42632</v>
      </c>
      <c r="O3631" s="51">
        <v>0.15000000596046448</v>
      </c>
      <c r="P3631" s="51">
        <v>0</v>
      </c>
      <c r="Q3631">
        <v>100</v>
      </c>
      <c r="R3631" s="49" t="s">
        <v>6838</v>
      </c>
      <c r="S3631" s="49" t="s">
        <v>6838</v>
      </c>
      <c r="T3631" t="s">
        <v>84</v>
      </c>
      <c r="U3631" t="s">
        <v>4301</v>
      </c>
      <c r="V3631" t="s">
        <v>85</v>
      </c>
      <c r="W3631" t="str">
        <f t="shared" ca="1" si="168"/>
        <v/>
      </c>
      <c r="X3631" t="str">
        <f t="shared" si="169"/>
        <v/>
      </c>
      <c r="Y3631" t="str">
        <f t="shared" ca="1" si="170"/>
        <v/>
      </c>
    </row>
    <row r="3632" spans="1:25" x14ac:dyDescent="0.25">
      <c r="A3632">
        <v>2248</v>
      </c>
      <c r="B3632" t="s">
        <v>6716</v>
      </c>
      <c r="C3632" t="s">
        <v>79</v>
      </c>
      <c r="D3632" t="s">
        <v>98</v>
      </c>
      <c r="E3632" t="s">
        <v>22</v>
      </c>
      <c r="F3632" t="s">
        <v>81</v>
      </c>
      <c r="G3632" t="s">
        <v>6839</v>
      </c>
      <c r="H3632" t="s">
        <v>6718</v>
      </c>
      <c r="I3632" t="s">
        <v>6718</v>
      </c>
      <c r="J3632" s="49" t="s">
        <v>6840</v>
      </c>
      <c r="K3632" t="s">
        <v>82</v>
      </c>
      <c r="L3632" t="s">
        <v>83</v>
      </c>
      <c r="M3632" s="50">
        <v>42632</v>
      </c>
      <c r="N3632" s="50">
        <v>42632</v>
      </c>
      <c r="O3632" s="51">
        <v>0.5</v>
      </c>
      <c r="P3632" s="51">
        <v>0</v>
      </c>
      <c r="Q3632">
        <v>100</v>
      </c>
      <c r="R3632" s="49" t="s">
        <v>6841</v>
      </c>
      <c r="S3632" s="49" t="s">
        <v>6842</v>
      </c>
      <c r="T3632" t="s">
        <v>84</v>
      </c>
      <c r="U3632" t="s">
        <v>4301</v>
      </c>
      <c r="V3632" t="s">
        <v>85</v>
      </c>
      <c r="W3632" t="str">
        <f t="shared" ca="1" si="168"/>
        <v/>
      </c>
      <c r="X3632" t="str">
        <f t="shared" si="169"/>
        <v/>
      </c>
      <c r="Y3632" t="str">
        <f t="shared" ca="1" si="170"/>
        <v/>
      </c>
    </row>
    <row r="3633" spans="1:25" x14ac:dyDescent="0.25">
      <c r="A3633">
        <v>2253</v>
      </c>
      <c r="B3633" t="s">
        <v>6716</v>
      </c>
      <c r="C3633" t="s">
        <v>79</v>
      </c>
      <c r="D3633" t="s">
        <v>98</v>
      </c>
      <c r="E3633" t="s">
        <v>22</v>
      </c>
      <c r="F3633" t="s">
        <v>81</v>
      </c>
      <c r="G3633" t="s">
        <v>6843</v>
      </c>
      <c r="H3633" t="s">
        <v>6718</v>
      </c>
      <c r="I3633" t="s">
        <v>6718</v>
      </c>
      <c r="J3633" s="49" t="s">
        <v>6844</v>
      </c>
      <c r="K3633" t="s">
        <v>82</v>
      </c>
      <c r="L3633" t="s">
        <v>83</v>
      </c>
      <c r="M3633" s="50">
        <v>42632</v>
      </c>
      <c r="N3633" s="50">
        <v>42632</v>
      </c>
      <c r="O3633" s="51">
        <v>0.15000000596046448</v>
      </c>
      <c r="P3633" s="51">
        <v>0</v>
      </c>
      <c r="Q3633">
        <v>100</v>
      </c>
      <c r="R3633" s="49" t="s">
        <v>6845</v>
      </c>
      <c r="S3633" s="49" t="s">
        <v>6845</v>
      </c>
      <c r="T3633" t="s">
        <v>84</v>
      </c>
      <c r="U3633" t="s">
        <v>4301</v>
      </c>
      <c r="V3633" t="s">
        <v>85</v>
      </c>
      <c r="W3633" t="str">
        <f t="shared" ca="1" si="168"/>
        <v/>
      </c>
      <c r="X3633" t="str">
        <f t="shared" si="169"/>
        <v/>
      </c>
      <c r="Y3633" t="str">
        <f t="shared" ca="1" si="170"/>
        <v/>
      </c>
    </row>
    <row r="3634" spans="1:25" x14ac:dyDescent="0.25">
      <c r="A3634">
        <v>2255</v>
      </c>
      <c r="B3634" t="s">
        <v>6716</v>
      </c>
      <c r="C3634" t="s">
        <v>79</v>
      </c>
      <c r="D3634" t="s">
        <v>98</v>
      </c>
      <c r="E3634" t="s">
        <v>22</v>
      </c>
      <c r="F3634" t="s">
        <v>81</v>
      </c>
      <c r="G3634" t="s">
        <v>6846</v>
      </c>
      <c r="H3634" t="s">
        <v>6718</v>
      </c>
      <c r="I3634" t="s">
        <v>6718</v>
      </c>
      <c r="J3634" s="49" t="s">
        <v>6847</v>
      </c>
      <c r="K3634" t="s">
        <v>82</v>
      </c>
      <c r="L3634" t="s">
        <v>83</v>
      </c>
      <c r="M3634" s="50">
        <v>42632</v>
      </c>
      <c r="N3634" s="50">
        <v>42632</v>
      </c>
      <c r="O3634" s="51">
        <v>0.15000000596046448</v>
      </c>
      <c r="P3634" s="51">
        <v>0</v>
      </c>
      <c r="Q3634">
        <v>100</v>
      </c>
      <c r="R3634" s="49" t="s">
        <v>6847</v>
      </c>
      <c r="S3634" s="49" t="s">
        <v>6847</v>
      </c>
      <c r="T3634" t="s">
        <v>84</v>
      </c>
      <c r="U3634" t="s">
        <v>4301</v>
      </c>
      <c r="V3634" t="s">
        <v>85</v>
      </c>
      <c r="W3634" t="str">
        <f t="shared" ca="1" si="168"/>
        <v/>
      </c>
      <c r="X3634" t="str">
        <f t="shared" si="169"/>
        <v/>
      </c>
      <c r="Y3634" t="str">
        <f t="shared" ca="1" si="170"/>
        <v/>
      </c>
    </row>
    <row r="3635" spans="1:25" x14ac:dyDescent="0.25">
      <c r="A3635">
        <v>2260</v>
      </c>
      <c r="B3635" t="s">
        <v>6716</v>
      </c>
      <c r="C3635" t="s">
        <v>79</v>
      </c>
      <c r="D3635" t="s">
        <v>98</v>
      </c>
      <c r="E3635" t="s">
        <v>22</v>
      </c>
      <c r="F3635" t="s">
        <v>81</v>
      </c>
      <c r="G3635" t="s">
        <v>6848</v>
      </c>
      <c r="H3635" t="s">
        <v>6718</v>
      </c>
      <c r="I3635" t="s">
        <v>6718</v>
      </c>
      <c r="J3635" s="49" t="s">
        <v>6849</v>
      </c>
      <c r="K3635" t="s">
        <v>82</v>
      </c>
      <c r="L3635" t="s">
        <v>83</v>
      </c>
      <c r="M3635" s="50">
        <v>42632</v>
      </c>
      <c r="N3635" s="50">
        <v>42632</v>
      </c>
      <c r="O3635" s="51">
        <v>0.15000000596046448</v>
      </c>
      <c r="P3635" s="51">
        <v>0</v>
      </c>
      <c r="Q3635">
        <v>100</v>
      </c>
      <c r="R3635" s="49" t="s">
        <v>6849</v>
      </c>
      <c r="S3635" s="49" t="s">
        <v>6849</v>
      </c>
      <c r="T3635" t="s">
        <v>84</v>
      </c>
      <c r="U3635" t="s">
        <v>4301</v>
      </c>
      <c r="V3635" t="s">
        <v>85</v>
      </c>
      <c r="W3635" t="str">
        <f t="shared" ca="1" si="168"/>
        <v/>
      </c>
      <c r="X3635" t="str">
        <f t="shared" si="169"/>
        <v/>
      </c>
      <c r="Y3635" t="str">
        <f t="shared" ca="1" si="170"/>
        <v/>
      </c>
    </row>
    <row r="3636" spans="1:25" x14ac:dyDescent="0.25">
      <c r="A3636">
        <v>2268</v>
      </c>
      <c r="B3636" t="s">
        <v>6716</v>
      </c>
      <c r="C3636" t="s">
        <v>949</v>
      </c>
      <c r="D3636" t="s">
        <v>98</v>
      </c>
      <c r="E3636" t="s">
        <v>22</v>
      </c>
      <c r="F3636" t="s">
        <v>81</v>
      </c>
      <c r="G3636" t="s">
        <v>6850</v>
      </c>
      <c r="H3636" t="s">
        <v>6718</v>
      </c>
      <c r="I3636" t="s">
        <v>6718</v>
      </c>
      <c r="J3636" s="49" t="s">
        <v>6851</v>
      </c>
      <c r="K3636" t="s">
        <v>82</v>
      </c>
      <c r="L3636" t="s">
        <v>83</v>
      </c>
      <c r="M3636" s="50">
        <v>42632</v>
      </c>
      <c r="N3636" s="50">
        <v>42632</v>
      </c>
      <c r="O3636" s="51">
        <v>0.30000001192092896</v>
      </c>
      <c r="P3636" s="51">
        <v>0</v>
      </c>
      <c r="Q3636">
        <v>100</v>
      </c>
      <c r="R3636" s="49" t="s">
        <v>6852</v>
      </c>
      <c r="S3636" s="49" t="s">
        <v>6852</v>
      </c>
      <c r="T3636" t="s">
        <v>84</v>
      </c>
      <c r="U3636" t="s">
        <v>4301</v>
      </c>
      <c r="V3636" t="s">
        <v>85</v>
      </c>
      <c r="W3636" t="str">
        <f t="shared" ca="1" si="168"/>
        <v/>
      </c>
      <c r="X3636" t="str">
        <f t="shared" si="169"/>
        <v/>
      </c>
      <c r="Y3636" t="str">
        <f t="shared" ca="1" si="170"/>
        <v/>
      </c>
    </row>
    <row r="3637" spans="1:25" x14ac:dyDescent="0.25">
      <c r="A3637">
        <v>2269</v>
      </c>
      <c r="B3637" t="s">
        <v>6716</v>
      </c>
      <c r="C3637" t="s">
        <v>79</v>
      </c>
      <c r="D3637" t="s">
        <v>98</v>
      </c>
      <c r="E3637" t="s">
        <v>22</v>
      </c>
      <c r="F3637" t="s">
        <v>81</v>
      </c>
      <c r="G3637" t="s">
        <v>6853</v>
      </c>
      <c r="H3637" t="s">
        <v>6718</v>
      </c>
      <c r="I3637" t="s">
        <v>6718</v>
      </c>
      <c r="J3637" s="49" t="s">
        <v>6854</v>
      </c>
      <c r="K3637" t="s">
        <v>82</v>
      </c>
      <c r="L3637" t="s">
        <v>83</v>
      </c>
      <c r="M3637" s="50">
        <v>42632</v>
      </c>
      <c r="N3637" s="50">
        <v>42632</v>
      </c>
      <c r="O3637" s="51">
        <v>0.10000000149011612</v>
      </c>
      <c r="P3637" s="51">
        <v>0</v>
      </c>
      <c r="Q3637">
        <v>100</v>
      </c>
      <c r="R3637" s="49" t="s">
        <v>6854</v>
      </c>
      <c r="S3637" s="49" t="s">
        <v>6854</v>
      </c>
      <c r="T3637" t="s">
        <v>84</v>
      </c>
      <c r="U3637" t="s">
        <v>4301</v>
      </c>
      <c r="V3637" t="s">
        <v>85</v>
      </c>
      <c r="W3637" t="str">
        <f t="shared" ca="1" si="168"/>
        <v/>
      </c>
      <c r="X3637" t="str">
        <f t="shared" si="169"/>
        <v/>
      </c>
      <c r="Y3637" t="str">
        <f t="shared" ca="1" si="170"/>
        <v/>
      </c>
    </row>
    <row r="3638" spans="1:25" x14ac:dyDescent="0.25">
      <c r="A3638">
        <v>2270</v>
      </c>
      <c r="B3638" t="s">
        <v>6716</v>
      </c>
      <c r="C3638" t="s">
        <v>79</v>
      </c>
      <c r="D3638" t="s">
        <v>98</v>
      </c>
      <c r="E3638" t="s">
        <v>22</v>
      </c>
      <c r="F3638" t="s">
        <v>81</v>
      </c>
      <c r="G3638" t="s">
        <v>6855</v>
      </c>
      <c r="H3638" t="s">
        <v>6718</v>
      </c>
      <c r="I3638" t="s">
        <v>6718</v>
      </c>
      <c r="J3638" s="49" t="s">
        <v>6856</v>
      </c>
      <c r="K3638" t="s">
        <v>82</v>
      </c>
      <c r="L3638" t="s">
        <v>83</v>
      </c>
      <c r="M3638" s="50">
        <v>42632</v>
      </c>
      <c r="N3638" s="50">
        <v>42632</v>
      </c>
      <c r="O3638" s="51">
        <v>0.10000000149011612</v>
      </c>
      <c r="P3638" s="51">
        <v>0</v>
      </c>
      <c r="Q3638">
        <v>100</v>
      </c>
      <c r="R3638" s="49" t="s">
        <v>6856</v>
      </c>
      <c r="S3638" s="49" t="s">
        <v>6856</v>
      </c>
      <c r="T3638" t="s">
        <v>84</v>
      </c>
      <c r="U3638" t="s">
        <v>4301</v>
      </c>
      <c r="V3638" t="s">
        <v>85</v>
      </c>
      <c r="W3638" t="str">
        <f t="shared" ca="1" si="168"/>
        <v/>
      </c>
      <c r="X3638" t="str">
        <f t="shared" si="169"/>
        <v/>
      </c>
      <c r="Y3638" t="str">
        <f t="shared" ca="1" si="170"/>
        <v/>
      </c>
    </row>
    <row r="3639" spans="1:25" x14ac:dyDescent="0.25">
      <c r="A3639">
        <v>2289</v>
      </c>
      <c r="B3639" t="s">
        <v>6716</v>
      </c>
      <c r="C3639" t="s">
        <v>79</v>
      </c>
      <c r="D3639" t="s">
        <v>98</v>
      </c>
      <c r="E3639" t="s">
        <v>22</v>
      </c>
      <c r="F3639" t="s">
        <v>81</v>
      </c>
      <c r="G3639" t="s">
        <v>6857</v>
      </c>
      <c r="H3639" t="s">
        <v>6718</v>
      </c>
      <c r="I3639" t="s">
        <v>6718</v>
      </c>
      <c r="J3639" s="49" t="s">
        <v>6858</v>
      </c>
      <c r="K3639" t="s">
        <v>82</v>
      </c>
      <c r="L3639" t="s">
        <v>83</v>
      </c>
      <c r="M3639" s="50">
        <v>42632</v>
      </c>
      <c r="N3639" s="50">
        <v>42632</v>
      </c>
      <c r="O3639" s="51">
        <v>0.10000000149011612</v>
      </c>
      <c r="P3639" s="51">
        <v>0</v>
      </c>
      <c r="Q3639">
        <v>100</v>
      </c>
      <c r="R3639" s="49" t="s">
        <v>6859</v>
      </c>
      <c r="S3639" s="49" t="s">
        <v>6859</v>
      </c>
      <c r="T3639" t="s">
        <v>84</v>
      </c>
      <c r="U3639" t="s">
        <v>4301</v>
      </c>
      <c r="V3639" t="s">
        <v>85</v>
      </c>
      <c r="W3639" t="str">
        <f t="shared" ca="1" si="168"/>
        <v/>
      </c>
      <c r="X3639" t="str">
        <f t="shared" si="169"/>
        <v/>
      </c>
      <c r="Y3639" t="str">
        <f t="shared" ca="1" si="170"/>
        <v/>
      </c>
    </row>
    <row r="3640" spans="1:25" x14ac:dyDescent="0.25">
      <c r="A3640">
        <v>2290</v>
      </c>
      <c r="B3640" t="s">
        <v>6716</v>
      </c>
      <c r="C3640" t="s">
        <v>79</v>
      </c>
      <c r="D3640" t="s">
        <v>98</v>
      </c>
      <c r="E3640" t="s">
        <v>22</v>
      </c>
      <c r="F3640" t="s">
        <v>81</v>
      </c>
      <c r="G3640" t="s">
        <v>6860</v>
      </c>
      <c r="H3640" t="s">
        <v>6718</v>
      </c>
      <c r="I3640" t="s">
        <v>6718</v>
      </c>
      <c r="J3640" s="49" t="s">
        <v>6861</v>
      </c>
      <c r="K3640" t="s">
        <v>82</v>
      </c>
      <c r="L3640" t="s">
        <v>83</v>
      </c>
      <c r="M3640" s="50">
        <v>42632</v>
      </c>
      <c r="N3640" s="50">
        <v>42632</v>
      </c>
      <c r="O3640" s="51">
        <v>0.10000000149011612</v>
      </c>
      <c r="P3640" s="51">
        <v>0</v>
      </c>
      <c r="Q3640">
        <v>100</v>
      </c>
      <c r="R3640" s="49" t="s">
        <v>6862</v>
      </c>
      <c r="S3640" s="49" t="s">
        <v>6862</v>
      </c>
      <c r="T3640" t="s">
        <v>84</v>
      </c>
      <c r="U3640" t="s">
        <v>4301</v>
      </c>
      <c r="V3640" t="s">
        <v>85</v>
      </c>
      <c r="W3640" t="str">
        <f t="shared" ca="1" si="168"/>
        <v/>
      </c>
      <c r="X3640" t="str">
        <f t="shared" si="169"/>
        <v/>
      </c>
      <c r="Y3640" t="str">
        <f t="shared" ca="1" si="170"/>
        <v/>
      </c>
    </row>
    <row r="3641" spans="1:25" x14ac:dyDescent="0.25">
      <c r="A3641">
        <v>3225</v>
      </c>
      <c r="B3641" t="s">
        <v>6716</v>
      </c>
      <c r="C3641" t="s">
        <v>6805</v>
      </c>
      <c r="D3641" t="s">
        <v>98</v>
      </c>
      <c r="E3641" t="s">
        <v>22</v>
      </c>
      <c r="F3641" t="s">
        <v>81</v>
      </c>
      <c r="G3641" t="s">
        <v>8424</v>
      </c>
      <c r="H3641" t="s">
        <v>6718</v>
      </c>
      <c r="I3641" t="s">
        <v>6718</v>
      </c>
      <c r="J3641" s="49" t="s">
        <v>8425</v>
      </c>
      <c r="K3641" t="s">
        <v>82</v>
      </c>
      <c r="L3641" t="s">
        <v>83</v>
      </c>
      <c r="M3641" s="50">
        <v>42633</v>
      </c>
      <c r="N3641" s="50">
        <v>42633</v>
      </c>
      <c r="O3641" s="51">
        <v>7</v>
      </c>
      <c r="P3641" s="51">
        <v>0</v>
      </c>
      <c r="Q3641">
        <v>100</v>
      </c>
      <c r="R3641" s="49" t="s">
        <v>8426</v>
      </c>
      <c r="S3641" s="49" t="s">
        <v>8427</v>
      </c>
      <c r="T3641" t="s">
        <v>84</v>
      </c>
      <c r="U3641" t="s">
        <v>4301</v>
      </c>
      <c r="V3641" t="s">
        <v>85</v>
      </c>
      <c r="W3641" t="str">
        <f t="shared" ca="1" si="168"/>
        <v/>
      </c>
      <c r="X3641" t="str">
        <f t="shared" si="169"/>
        <v/>
      </c>
      <c r="Y3641" t="str">
        <f t="shared" ca="1" si="170"/>
        <v/>
      </c>
    </row>
    <row r="3642" spans="1:25" x14ac:dyDescent="0.25">
      <c r="A3642">
        <v>3284</v>
      </c>
      <c r="B3642" t="s">
        <v>6716</v>
      </c>
      <c r="C3642" t="s">
        <v>79</v>
      </c>
      <c r="D3642" t="s">
        <v>98</v>
      </c>
      <c r="E3642" t="s">
        <v>22</v>
      </c>
      <c r="F3642" t="s">
        <v>81</v>
      </c>
      <c r="G3642" t="s">
        <v>11656</v>
      </c>
      <c r="H3642" t="s">
        <v>6718</v>
      </c>
      <c r="I3642" t="s">
        <v>6718</v>
      </c>
      <c r="J3642" s="49" t="s">
        <v>11657</v>
      </c>
      <c r="K3642" t="s">
        <v>82</v>
      </c>
      <c r="L3642" t="s">
        <v>83</v>
      </c>
      <c r="M3642" s="50">
        <v>42646</v>
      </c>
      <c r="N3642" s="50">
        <v>42646</v>
      </c>
      <c r="O3642" s="51">
        <v>5.000000074505806E-2</v>
      </c>
      <c r="P3642" s="51">
        <v>0</v>
      </c>
      <c r="Q3642">
        <v>100</v>
      </c>
      <c r="R3642" s="49" t="s">
        <v>11658</v>
      </c>
      <c r="S3642" s="49" t="s">
        <v>11659</v>
      </c>
      <c r="T3642" t="s">
        <v>84</v>
      </c>
      <c r="U3642" t="s">
        <v>4265</v>
      </c>
      <c r="V3642" t="s">
        <v>85</v>
      </c>
      <c r="W3642" t="str">
        <f t="shared" ca="1" si="168"/>
        <v/>
      </c>
      <c r="X3642" t="str">
        <f t="shared" si="169"/>
        <v/>
      </c>
      <c r="Y3642" t="str">
        <f t="shared" ca="1" si="170"/>
        <v/>
      </c>
    </row>
    <row r="3643" spans="1:25" x14ac:dyDescent="0.25">
      <c r="A3643">
        <v>3286</v>
      </c>
      <c r="B3643" t="s">
        <v>6716</v>
      </c>
      <c r="C3643" t="s">
        <v>79</v>
      </c>
      <c r="D3643" t="s">
        <v>98</v>
      </c>
      <c r="E3643" t="s">
        <v>22</v>
      </c>
      <c r="F3643" t="s">
        <v>81</v>
      </c>
      <c r="G3643" t="s">
        <v>11660</v>
      </c>
      <c r="H3643" t="s">
        <v>6718</v>
      </c>
      <c r="I3643" t="s">
        <v>6718</v>
      </c>
      <c r="J3643" s="49" t="s">
        <v>11661</v>
      </c>
      <c r="K3643" t="s">
        <v>82</v>
      </c>
      <c r="L3643" t="s">
        <v>83</v>
      </c>
      <c r="M3643" s="50">
        <v>42646</v>
      </c>
      <c r="N3643" s="50">
        <v>42646</v>
      </c>
      <c r="O3643" s="51">
        <v>2.9999999329447746E-2</v>
      </c>
      <c r="P3643" s="51">
        <v>0</v>
      </c>
      <c r="Q3643">
        <v>100</v>
      </c>
      <c r="R3643" s="49" t="s">
        <v>11662</v>
      </c>
      <c r="S3643" s="49" t="s">
        <v>11663</v>
      </c>
      <c r="T3643" t="s">
        <v>84</v>
      </c>
      <c r="U3643" t="s">
        <v>4265</v>
      </c>
      <c r="V3643" t="s">
        <v>85</v>
      </c>
      <c r="W3643" t="str">
        <f t="shared" ca="1" si="168"/>
        <v/>
      </c>
      <c r="X3643" t="str">
        <f t="shared" si="169"/>
        <v/>
      </c>
      <c r="Y3643" t="str">
        <f t="shared" ca="1" si="170"/>
        <v/>
      </c>
    </row>
    <row r="3644" spans="1:25" x14ac:dyDescent="0.25">
      <c r="A3644">
        <v>3287</v>
      </c>
      <c r="B3644" t="s">
        <v>6716</v>
      </c>
      <c r="C3644" t="s">
        <v>79</v>
      </c>
      <c r="D3644" t="s">
        <v>98</v>
      </c>
      <c r="E3644" t="s">
        <v>22</v>
      </c>
      <c r="F3644" t="s">
        <v>81</v>
      </c>
      <c r="G3644" t="s">
        <v>11664</v>
      </c>
      <c r="H3644" t="s">
        <v>6718</v>
      </c>
      <c r="I3644" t="s">
        <v>6718</v>
      </c>
      <c r="J3644" s="49" t="s">
        <v>11665</v>
      </c>
      <c r="K3644" t="s">
        <v>82</v>
      </c>
      <c r="L3644" t="s">
        <v>83</v>
      </c>
      <c r="M3644" s="50">
        <v>42646</v>
      </c>
      <c r="N3644" s="50">
        <v>42646</v>
      </c>
      <c r="O3644" s="51">
        <v>0.30000001192092896</v>
      </c>
      <c r="P3644" s="51">
        <v>0</v>
      </c>
      <c r="Q3644">
        <v>100</v>
      </c>
      <c r="R3644" s="49" t="s">
        <v>11666</v>
      </c>
      <c r="S3644" s="49" t="s">
        <v>11667</v>
      </c>
      <c r="T3644" t="s">
        <v>84</v>
      </c>
      <c r="U3644" t="s">
        <v>4301</v>
      </c>
      <c r="V3644" t="s">
        <v>85</v>
      </c>
      <c r="W3644" t="str">
        <f t="shared" ca="1" si="168"/>
        <v/>
      </c>
      <c r="X3644" t="str">
        <f t="shared" si="169"/>
        <v/>
      </c>
      <c r="Y3644" t="str">
        <f t="shared" ca="1" si="170"/>
        <v/>
      </c>
    </row>
    <row r="3645" spans="1:25" x14ac:dyDescent="0.25">
      <c r="A3645">
        <v>3308</v>
      </c>
      <c r="B3645" t="s">
        <v>6716</v>
      </c>
      <c r="C3645" t="s">
        <v>79</v>
      </c>
      <c r="D3645" t="s">
        <v>98</v>
      </c>
      <c r="E3645" t="s">
        <v>22</v>
      </c>
      <c r="F3645" t="s">
        <v>81</v>
      </c>
      <c r="G3645" t="s">
        <v>11668</v>
      </c>
      <c r="H3645" t="s">
        <v>6718</v>
      </c>
      <c r="I3645" t="s">
        <v>6718</v>
      </c>
      <c r="J3645" s="49" t="s">
        <v>11669</v>
      </c>
      <c r="K3645" t="s">
        <v>82</v>
      </c>
      <c r="L3645" t="s">
        <v>83</v>
      </c>
      <c r="M3645" s="50">
        <v>42646</v>
      </c>
      <c r="N3645" s="50">
        <v>42646</v>
      </c>
      <c r="O3645" s="51">
        <v>0.5</v>
      </c>
      <c r="P3645" s="51">
        <v>0</v>
      </c>
      <c r="Q3645">
        <v>100</v>
      </c>
      <c r="R3645" s="49" t="s">
        <v>11670</v>
      </c>
      <c r="S3645" s="49" t="s">
        <v>11671</v>
      </c>
      <c r="T3645" t="s">
        <v>84</v>
      </c>
      <c r="U3645" t="s">
        <v>4301</v>
      </c>
      <c r="V3645" t="s">
        <v>85</v>
      </c>
      <c r="W3645" t="str">
        <f t="shared" ca="1" si="168"/>
        <v/>
      </c>
      <c r="X3645" t="str">
        <f t="shared" si="169"/>
        <v/>
      </c>
      <c r="Y3645" t="str">
        <f t="shared" ca="1" si="170"/>
        <v/>
      </c>
    </row>
    <row r="3646" spans="1:25" x14ac:dyDescent="0.25">
      <c r="A3646">
        <v>3310</v>
      </c>
      <c r="B3646" t="s">
        <v>6716</v>
      </c>
      <c r="C3646" t="s">
        <v>6805</v>
      </c>
      <c r="D3646" t="s">
        <v>98</v>
      </c>
      <c r="E3646" t="s">
        <v>22</v>
      </c>
      <c r="F3646" t="s">
        <v>81</v>
      </c>
      <c r="G3646" t="s">
        <v>11672</v>
      </c>
      <c r="H3646" t="s">
        <v>6718</v>
      </c>
      <c r="I3646" t="s">
        <v>6718</v>
      </c>
      <c r="J3646" s="49" t="s">
        <v>11673</v>
      </c>
      <c r="K3646" t="s">
        <v>82</v>
      </c>
      <c r="L3646" t="s">
        <v>83</v>
      </c>
      <c r="M3646" s="50">
        <v>42646</v>
      </c>
      <c r="N3646" s="50">
        <v>42646</v>
      </c>
      <c r="O3646" s="51">
        <v>0.15000000596046448</v>
      </c>
      <c r="P3646" s="51">
        <v>0</v>
      </c>
      <c r="Q3646">
        <v>100</v>
      </c>
      <c r="R3646" s="49" t="s">
        <v>11674</v>
      </c>
      <c r="S3646" s="49" t="s">
        <v>11675</v>
      </c>
      <c r="T3646" t="s">
        <v>84</v>
      </c>
      <c r="U3646" t="s">
        <v>4301</v>
      </c>
      <c r="V3646" t="s">
        <v>85</v>
      </c>
      <c r="W3646" t="str">
        <f t="shared" ca="1" si="168"/>
        <v/>
      </c>
      <c r="X3646" t="str">
        <f t="shared" si="169"/>
        <v/>
      </c>
      <c r="Y3646" t="str">
        <f t="shared" ca="1" si="170"/>
        <v/>
      </c>
    </row>
    <row r="3647" spans="1:25" x14ac:dyDescent="0.25">
      <c r="A3647">
        <v>3319</v>
      </c>
      <c r="B3647" t="s">
        <v>6716</v>
      </c>
      <c r="C3647" t="s">
        <v>79</v>
      </c>
      <c r="D3647" t="s">
        <v>98</v>
      </c>
      <c r="E3647" t="s">
        <v>22</v>
      </c>
      <c r="F3647" t="s">
        <v>81</v>
      </c>
      <c r="G3647" t="s">
        <v>11676</v>
      </c>
      <c r="H3647" t="s">
        <v>6718</v>
      </c>
      <c r="I3647" t="s">
        <v>6718</v>
      </c>
      <c r="J3647" s="49" t="s">
        <v>11677</v>
      </c>
      <c r="K3647" t="s">
        <v>82</v>
      </c>
      <c r="L3647" t="s">
        <v>83</v>
      </c>
      <c r="M3647" s="50">
        <v>42646</v>
      </c>
      <c r="N3647" s="50">
        <v>42646</v>
      </c>
      <c r="O3647" s="51">
        <v>0.10000000149011612</v>
      </c>
      <c r="P3647" s="51">
        <v>0</v>
      </c>
      <c r="Q3647">
        <v>100</v>
      </c>
      <c r="R3647" s="49" t="s">
        <v>11678</v>
      </c>
      <c r="S3647" s="49" t="s">
        <v>11679</v>
      </c>
      <c r="T3647" t="s">
        <v>84</v>
      </c>
      <c r="U3647" t="s">
        <v>4301</v>
      </c>
      <c r="V3647" t="s">
        <v>85</v>
      </c>
      <c r="W3647" t="str">
        <f t="shared" ca="1" si="168"/>
        <v/>
      </c>
      <c r="X3647" t="str">
        <f t="shared" si="169"/>
        <v/>
      </c>
      <c r="Y3647" t="str">
        <f t="shared" ca="1" si="170"/>
        <v/>
      </c>
    </row>
    <row r="3648" spans="1:25" x14ac:dyDescent="0.25">
      <c r="A3648">
        <v>3324</v>
      </c>
      <c r="B3648" t="s">
        <v>6716</v>
      </c>
      <c r="C3648" t="s">
        <v>79</v>
      </c>
      <c r="D3648" t="s">
        <v>98</v>
      </c>
      <c r="E3648" t="s">
        <v>22</v>
      </c>
      <c r="F3648" t="s">
        <v>81</v>
      </c>
      <c r="G3648" t="s">
        <v>11680</v>
      </c>
      <c r="H3648" t="s">
        <v>6718</v>
      </c>
      <c r="I3648" t="s">
        <v>6718</v>
      </c>
      <c r="J3648" s="49" t="s">
        <v>11681</v>
      </c>
      <c r="K3648" t="s">
        <v>82</v>
      </c>
      <c r="L3648" t="s">
        <v>83</v>
      </c>
      <c r="M3648" s="50">
        <v>42646</v>
      </c>
      <c r="N3648" s="50">
        <v>42646</v>
      </c>
      <c r="O3648" s="51">
        <v>5.000000074505806E-2</v>
      </c>
      <c r="P3648" s="51">
        <v>0</v>
      </c>
      <c r="Q3648">
        <v>100</v>
      </c>
      <c r="R3648" s="49" t="s">
        <v>11682</v>
      </c>
      <c r="S3648" s="49" t="s">
        <v>11683</v>
      </c>
      <c r="T3648" t="s">
        <v>84</v>
      </c>
      <c r="U3648" t="s">
        <v>4301</v>
      </c>
      <c r="V3648" t="s">
        <v>85</v>
      </c>
      <c r="W3648" t="str">
        <f t="shared" ca="1" si="168"/>
        <v/>
      </c>
      <c r="X3648" t="str">
        <f t="shared" si="169"/>
        <v/>
      </c>
      <c r="Y3648" t="str">
        <f t="shared" ca="1" si="170"/>
        <v/>
      </c>
    </row>
    <row r="3649" spans="1:25" x14ac:dyDescent="0.25">
      <c r="A3649">
        <v>3346</v>
      </c>
      <c r="B3649" t="s">
        <v>6716</v>
      </c>
      <c r="C3649" t="s">
        <v>79</v>
      </c>
      <c r="D3649" t="s">
        <v>98</v>
      </c>
      <c r="E3649" t="s">
        <v>22</v>
      </c>
      <c r="F3649" t="s">
        <v>81</v>
      </c>
      <c r="G3649" t="s">
        <v>11684</v>
      </c>
      <c r="H3649" t="s">
        <v>6718</v>
      </c>
      <c r="I3649" t="s">
        <v>6718</v>
      </c>
      <c r="J3649" s="49" t="s">
        <v>11685</v>
      </c>
      <c r="K3649" t="s">
        <v>82</v>
      </c>
      <c r="L3649" t="s">
        <v>83</v>
      </c>
      <c r="M3649" s="50">
        <v>42646</v>
      </c>
      <c r="N3649" s="50">
        <v>42646</v>
      </c>
      <c r="O3649" s="51">
        <v>5.000000074505806E-2</v>
      </c>
      <c r="P3649" s="51">
        <v>0</v>
      </c>
      <c r="Q3649">
        <v>100</v>
      </c>
      <c r="R3649" s="49" t="s">
        <v>11686</v>
      </c>
      <c r="S3649" s="49" t="s">
        <v>11687</v>
      </c>
      <c r="T3649" t="s">
        <v>84</v>
      </c>
      <c r="U3649" t="s">
        <v>4265</v>
      </c>
      <c r="V3649" t="s">
        <v>85</v>
      </c>
      <c r="W3649" t="str">
        <f t="shared" ca="1" si="168"/>
        <v/>
      </c>
      <c r="X3649" t="str">
        <f t="shared" si="169"/>
        <v/>
      </c>
      <c r="Y3649" t="str">
        <f t="shared" ca="1" si="170"/>
        <v/>
      </c>
    </row>
    <row r="3650" spans="1:25" x14ac:dyDescent="0.25">
      <c r="A3650">
        <v>3347</v>
      </c>
      <c r="B3650" t="s">
        <v>6716</v>
      </c>
      <c r="C3650" t="s">
        <v>79</v>
      </c>
      <c r="D3650" t="s">
        <v>98</v>
      </c>
      <c r="E3650" t="s">
        <v>22</v>
      </c>
      <c r="F3650" t="s">
        <v>81</v>
      </c>
      <c r="G3650" t="s">
        <v>11688</v>
      </c>
      <c r="H3650" t="s">
        <v>6718</v>
      </c>
      <c r="I3650" t="s">
        <v>6718</v>
      </c>
      <c r="J3650" s="49" t="s">
        <v>11689</v>
      </c>
      <c r="K3650" t="s">
        <v>82</v>
      </c>
      <c r="L3650" t="s">
        <v>83</v>
      </c>
      <c r="M3650" s="50">
        <v>42646</v>
      </c>
      <c r="N3650" s="50">
        <v>42646</v>
      </c>
      <c r="O3650" s="51">
        <v>5.000000074505806E-2</v>
      </c>
      <c r="P3650" s="51">
        <v>0</v>
      </c>
      <c r="Q3650">
        <v>100</v>
      </c>
      <c r="R3650" s="49" t="s">
        <v>11690</v>
      </c>
      <c r="S3650" s="49" t="s">
        <v>11691</v>
      </c>
      <c r="T3650" t="s">
        <v>84</v>
      </c>
      <c r="U3650" t="s">
        <v>4301</v>
      </c>
      <c r="V3650" t="s">
        <v>85</v>
      </c>
      <c r="W3650" t="str">
        <f t="shared" ref="W3650:W3713" ca="1" si="171">IF($E3650="Nova",IF(($M3650-TODAY()&lt;0),1,""),"")</f>
        <v/>
      </c>
      <c r="X3650" t="str">
        <f t="shared" ref="X3650:X3713" si="172">IF($E3650="Concluída",IF(($N3650-M3650&gt;0),1,""),"")</f>
        <v/>
      </c>
      <c r="Y3650" t="str">
        <f t="shared" ref="Y3650:Y3713" ca="1" si="173">IF($E3650="Em Andamento",IF(($M3650-TODAY()&lt;0),1,""),"")</f>
        <v/>
      </c>
    </row>
    <row r="3651" spans="1:25" x14ac:dyDescent="0.25">
      <c r="A3651">
        <v>3352</v>
      </c>
      <c r="B3651" t="s">
        <v>6716</v>
      </c>
      <c r="C3651" t="s">
        <v>949</v>
      </c>
      <c r="D3651" t="s">
        <v>98</v>
      </c>
      <c r="E3651" t="s">
        <v>22</v>
      </c>
      <c r="F3651" t="s">
        <v>81</v>
      </c>
      <c r="G3651" t="s">
        <v>11692</v>
      </c>
      <c r="H3651" t="s">
        <v>6718</v>
      </c>
      <c r="I3651" t="s">
        <v>6718</v>
      </c>
      <c r="J3651" s="49" t="s">
        <v>11693</v>
      </c>
      <c r="K3651" t="s">
        <v>82</v>
      </c>
      <c r="L3651" t="s">
        <v>83</v>
      </c>
      <c r="M3651" s="50">
        <v>42646</v>
      </c>
      <c r="N3651" s="50">
        <v>42646</v>
      </c>
      <c r="O3651" s="51">
        <v>0.15000000596046448</v>
      </c>
      <c r="P3651" s="51">
        <v>0</v>
      </c>
      <c r="Q3651">
        <v>100</v>
      </c>
      <c r="R3651" s="49" t="s">
        <v>11694</v>
      </c>
      <c r="S3651" s="49" t="s">
        <v>11695</v>
      </c>
      <c r="T3651" t="s">
        <v>84</v>
      </c>
      <c r="U3651" t="s">
        <v>4265</v>
      </c>
      <c r="V3651" t="s">
        <v>85</v>
      </c>
      <c r="W3651" t="str">
        <f t="shared" ca="1" si="171"/>
        <v/>
      </c>
      <c r="X3651" t="str">
        <f t="shared" si="172"/>
        <v/>
      </c>
      <c r="Y3651" t="str">
        <f t="shared" ca="1" si="173"/>
        <v/>
      </c>
    </row>
    <row r="3652" spans="1:25" x14ac:dyDescent="0.25">
      <c r="A3652">
        <v>3353</v>
      </c>
      <c r="B3652" t="s">
        <v>6716</v>
      </c>
      <c r="C3652" t="s">
        <v>79</v>
      </c>
      <c r="D3652" t="s">
        <v>98</v>
      </c>
      <c r="E3652" t="s">
        <v>22</v>
      </c>
      <c r="F3652" t="s">
        <v>81</v>
      </c>
      <c r="G3652" t="s">
        <v>11696</v>
      </c>
      <c r="H3652" t="s">
        <v>6718</v>
      </c>
      <c r="I3652" t="s">
        <v>6718</v>
      </c>
      <c r="J3652" s="49" t="s">
        <v>11697</v>
      </c>
      <c r="K3652" t="s">
        <v>82</v>
      </c>
      <c r="L3652" t="s">
        <v>83</v>
      </c>
      <c r="M3652" s="50">
        <v>42646</v>
      </c>
      <c r="N3652" s="50">
        <v>42646</v>
      </c>
      <c r="O3652" s="51">
        <v>3</v>
      </c>
      <c r="P3652" s="51">
        <v>0</v>
      </c>
      <c r="Q3652">
        <v>100</v>
      </c>
      <c r="R3652" s="49" t="s">
        <v>11698</v>
      </c>
      <c r="S3652" s="49" t="s">
        <v>11699</v>
      </c>
      <c r="T3652" t="s">
        <v>84</v>
      </c>
      <c r="U3652" t="s">
        <v>4301</v>
      </c>
      <c r="V3652" t="s">
        <v>85</v>
      </c>
      <c r="W3652" t="str">
        <f t="shared" ca="1" si="171"/>
        <v/>
      </c>
      <c r="X3652" t="str">
        <f t="shared" si="172"/>
        <v/>
      </c>
      <c r="Y3652" t="str">
        <f t="shared" ca="1" si="173"/>
        <v/>
      </c>
    </row>
    <row r="3653" spans="1:25" x14ac:dyDescent="0.25">
      <c r="A3653">
        <v>3354</v>
      </c>
      <c r="B3653" t="s">
        <v>6716</v>
      </c>
      <c r="C3653" t="s">
        <v>79</v>
      </c>
      <c r="D3653" t="s">
        <v>98</v>
      </c>
      <c r="E3653" t="s">
        <v>22</v>
      </c>
      <c r="F3653" t="s">
        <v>81</v>
      </c>
      <c r="G3653" t="s">
        <v>11700</v>
      </c>
      <c r="H3653" t="s">
        <v>6718</v>
      </c>
      <c r="I3653" t="s">
        <v>6718</v>
      </c>
      <c r="J3653" s="49" t="s">
        <v>11701</v>
      </c>
      <c r="K3653" t="s">
        <v>82</v>
      </c>
      <c r="L3653" t="s">
        <v>83</v>
      </c>
      <c r="M3653" s="50">
        <v>42646</v>
      </c>
      <c r="N3653" s="50">
        <v>42646</v>
      </c>
      <c r="O3653" s="51">
        <v>5.000000074505806E-2</v>
      </c>
      <c r="P3653" s="51">
        <v>0</v>
      </c>
      <c r="Q3653">
        <v>100</v>
      </c>
      <c r="R3653" s="49" t="s">
        <v>11702</v>
      </c>
      <c r="S3653" s="49" t="s">
        <v>11703</v>
      </c>
      <c r="T3653" t="s">
        <v>84</v>
      </c>
      <c r="U3653" t="s">
        <v>4265</v>
      </c>
      <c r="V3653" t="s">
        <v>85</v>
      </c>
      <c r="W3653" t="str">
        <f t="shared" ca="1" si="171"/>
        <v/>
      </c>
      <c r="X3653" t="str">
        <f t="shared" si="172"/>
        <v/>
      </c>
      <c r="Y3653" t="str">
        <f t="shared" ca="1" si="173"/>
        <v/>
      </c>
    </row>
    <row r="3654" spans="1:25" x14ac:dyDescent="0.25">
      <c r="A3654">
        <v>3355</v>
      </c>
      <c r="B3654" t="s">
        <v>6716</v>
      </c>
      <c r="C3654" t="s">
        <v>79</v>
      </c>
      <c r="D3654" t="s">
        <v>98</v>
      </c>
      <c r="E3654" t="s">
        <v>22</v>
      </c>
      <c r="F3654" t="s">
        <v>81</v>
      </c>
      <c r="G3654" t="s">
        <v>11704</v>
      </c>
      <c r="H3654" t="s">
        <v>6718</v>
      </c>
      <c r="I3654" t="s">
        <v>6718</v>
      </c>
      <c r="J3654" s="49" t="s">
        <v>11705</v>
      </c>
      <c r="K3654" t="s">
        <v>82</v>
      </c>
      <c r="L3654" t="s">
        <v>83</v>
      </c>
      <c r="M3654" s="50">
        <v>42646</v>
      </c>
      <c r="N3654" s="50">
        <v>42646</v>
      </c>
      <c r="O3654" s="51">
        <v>5.000000074505806E-2</v>
      </c>
      <c r="P3654" s="51">
        <v>0</v>
      </c>
      <c r="Q3654">
        <v>100</v>
      </c>
      <c r="R3654" s="49" t="s">
        <v>11706</v>
      </c>
      <c r="S3654" s="49" t="s">
        <v>11707</v>
      </c>
      <c r="T3654" t="s">
        <v>84</v>
      </c>
      <c r="U3654" t="s">
        <v>4265</v>
      </c>
      <c r="V3654" t="s">
        <v>85</v>
      </c>
      <c r="W3654" t="str">
        <f t="shared" ca="1" si="171"/>
        <v/>
      </c>
      <c r="X3654" t="str">
        <f t="shared" si="172"/>
        <v/>
      </c>
      <c r="Y3654" t="str">
        <f t="shared" ca="1" si="173"/>
        <v/>
      </c>
    </row>
    <row r="3655" spans="1:25" x14ac:dyDescent="0.25">
      <c r="A3655">
        <v>3356</v>
      </c>
      <c r="B3655" t="s">
        <v>6716</v>
      </c>
      <c r="C3655" t="s">
        <v>79</v>
      </c>
      <c r="D3655" t="s">
        <v>98</v>
      </c>
      <c r="E3655" t="s">
        <v>22</v>
      </c>
      <c r="F3655" t="s">
        <v>81</v>
      </c>
      <c r="G3655" t="s">
        <v>11708</v>
      </c>
      <c r="H3655" t="s">
        <v>6718</v>
      </c>
      <c r="I3655" t="s">
        <v>6718</v>
      </c>
      <c r="J3655" s="49" t="s">
        <v>11709</v>
      </c>
      <c r="K3655" t="s">
        <v>82</v>
      </c>
      <c r="L3655" t="s">
        <v>83</v>
      </c>
      <c r="M3655" s="50">
        <v>42646</v>
      </c>
      <c r="N3655" s="50">
        <v>42646</v>
      </c>
      <c r="O3655" s="51">
        <v>0.5</v>
      </c>
      <c r="P3655" s="51">
        <v>0</v>
      </c>
      <c r="Q3655">
        <v>100</v>
      </c>
      <c r="R3655" s="49" t="s">
        <v>11710</v>
      </c>
      <c r="S3655" s="49" t="s">
        <v>11711</v>
      </c>
      <c r="T3655" t="s">
        <v>84</v>
      </c>
      <c r="U3655" t="s">
        <v>4265</v>
      </c>
      <c r="V3655" t="s">
        <v>85</v>
      </c>
      <c r="W3655" t="str">
        <f t="shared" ca="1" si="171"/>
        <v/>
      </c>
      <c r="X3655" t="str">
        <f t="shared" si="172"/>
        <v/>
      </c>
      <c r="Y3655" t="str">
        <f t="shared" ca="1" si="173"/>
        <v/>
      </c>
    </row>
    <row r="3656" spans="1:25" x14ac:dyDescent="0.25">
      <c r="A3656">
        <v>3357</v>
      </c>
      <c r="B3656" t="s">
        <v>6716</v>
      </c>
      <c r="C3656" t="s">
        <v>949</v>
      </c>
      <c r="D3656" t="s">
        <v>98</v>
      </c>
      <c r="E3656" t="s">
        <v>22</v>
      </c>
      <c r="F3656" t="s">
        <v>81</v>
      </c>
      <c r="G3656" t="s">
        <v>11712</v>
      </c>
      <c r="H3656" t="s">
        <v>6718</v>
      </c>
      <c r="I3656" t="s">
        <v>6718</v>
      </c>
      <c r="J3656" s="49" t="s">
        <v>11713</v>
      </c>
      <c r="K3656" t="s">
        <v>82</v>
      </c>
      <c r="L3656" t="s">
        <v>83</v>
      </c>
      <c r="M3656" s="50">
        <v>42646</v>
      </c>
      <c r="N3656" s="50">
        <v>42646</v>
      </c>
      <c r="O3656" s="51">
        <v>0.20000000298023224</v>
      </c>
      <c r="P3656" s="51">
        <v>0</v>
      </c>
      <c r="Q3656">
        <v>100</v>
      </c>
      <c r="R3656" s="49" t="s">
        <v>11714</v>
      </c>
      <c r="S3656" s="49" t="s">
        <v>11715</v>
      </c>
      <c r="T3656" t="s">
        <v>84</v>
      </c>
      <c r="U3656" t="s">
        <v>4301</v>
      </c>
      <c r="V3656" t="s">
        <v>85</v>
      </c>
      <c r="W3656" t="str">
        <f t="shared" ca="1" si="171"/>
        <v/>
      </c>
      <c r="X3656" t="str">
        <f t="shared" si="172"/>
        <v/>
      </c>
      <c r="Y3656" t="str">
        <f t="shared" ca="1" si="173"/>
        <v/>
      </c>
    </row>
    <row r="3657" spans="1:25" x14ac:dyDescent="0.25">
      <c r="A3657">
        <v>3361</v>
      </c>
      <c r="B3657" t="s">
        <v>6716</v>
      </c>
      <c r="C3657" t="s">
        <v>79</v>
      </c>
      <c r="D3657" t="s">
        <v>98</v>
      </c>
      <c r="E3657" t="s">
        <v>22</v>
      </c>
      <c r="F3657" t="s">
        <v>81</v>
      </c>
      <c r="G3657" t="s">
        <v>11716</v>
      </c>
      <c r="H3657" t="s">
        <v>6718</v>
      </c>
      <c r="I3657" t="s">
        <v>6718</v>
      </c>
      <c r="J3657" s="49" t="s">
        <v>11717</v>
      </c>
      <c r="K3657" t="s">
        <v>82</v>
      </c>
      <c r="L3657" t="s">
        <v>83</v>
      </c>
      <c r="M3657" s="50">
        <v>42646</v>
      </c>
      <c r="N3657" s="50">
        <v>42646</v>
      </c>
      <c r="O3657" s="51">
        <v>0.15000000596046448</v>
      </c>
      <c r="P3657" s="51">
        <v>0</v>
      </c>
      <c r="Q3657">
        <v>100</v>
      </c>
      <c r="R3657" s="49" t="s">
        <v>11718</v>
      </c>
      <c r="S3657" s="49" t="s">
        <v>11719</v>
      </c>
      <c r="T3657" t="s">
        <v>84</v>
      </c>
      <c r="U3657" t="s">
        <v>4301</v>
      </c>
      <c r="V3657" t="s">
        <v>85</v>
      </c>
      <c r="W3657" t="str">
        <f t="shared" ca="1" si="171"/>
        <v/>
      </c>
      <c r="X3657" t="str">
        <f t="shared" si="172"/>
        <v/>
      </c>
      <c r="Y3657" t="str">
        <f t="shared" ca="1" si="173"/>
        <v/>
      </c>
    </row>
    <row r="3658" spans="1:25" x14ac:dyDescent="0.25">
      <c r="A3658">
        <v>3414</v>
      </c>
      <c r="B3658" t="s">
        <v>6716</v>
      </c>
      <c r="C3658" t="s">
        <v>79</v>
      </c>
      <c r="D3658" t="s">
        <v>98</v>
      </c>
      <c r="E3658" t="s">
        <v>22</v>
      </c>
      <c r="F3658" t="s">
        <v>81</v>
      </c>
      <c r="G3658" t="s">
        <v>11720</v>
      </c>
      <c r="H3658" t="s">
        <v>6718</v>
      </c>
      <c r="I3658" t="s">
        <v>6718</v>
      </c>
      <c r="J3658" s="49" t="s">
        <v>11721</v>
      </c>
      <c r="K3658" t="s">
        <v>82</v>
      </c>
      <c r="L3658" t="s">
        <v>83</v>
      </c>
      <c r="M3658" s="50">
        <v>42647</v>
      </c>
      <c r="N3658" s="50">
        <v>42647</v>
      </c>
      <c r="O3658" s="51">
        <v>0.5</v>
      </c>
      <c r="P3658" s="51">
        <v>0</v>
      </c>
      <c r="Q3658">
        <v>100</v>
      </c>
      <c r="R3658" s="49" t="s">
        <v>11722</v>
      </c>
      <c r="S3658" s="49" t="s">
        <v>11723</v>
      </c>
      <c r="T3658" t="s">
        <v>84</v>
      </c>
      <c r="U3658" t="s">
        <v>4301</v>
      </c>
      <c r="V3658" t="s">
        <v>85</v>
      </c>
      <c r="W3658" t="str">
        <f t="shared" ca="1" si="171"/>
        <v/>
      </c>
      <c r="X3658" t="str">
        <f t="shared" si="172"/>
        <v/>
      </c>
      <c r="Y3658" t="str">
        <f t="shared" ca="1" si="173"/>
        <v/>
      </c>
    </row>
    <row r="3659" spans="1:25" x14ac:dyDescent="0.25">
      <c r="A3659">
        <v>3415</v>
      </c>
      <c r="B3659" t="s">
        <v>6716</v>
      </c>
      <c r="C3659" t="s">
        <v>79</v>
      </c>
      <c r="D3659" t="s">
        <v>98</v>
      </c>
      <c r="E3659" t="s">
        <v>22</v>
      </c>
      <c r="F3659" t="s">
        <v>81</v>
      </c>
      <c r="G3659" t="s">
        <v>11696</v>
      </c>
      <c r="H3659" t="s">
        <v>6718</v>
      </c>
      <c r="I3659" t="s">
        <v>6718</v>
      </c>
      <c r="J3659" s="49" t="s">
        <v>11724</v>
      </c>
      <c r="K3659" t="s">
        <v>82</v>
      </c>
      <c r="L3659" t="s">
        <v>83</v>
      </c>
      <c r="M3659" s="50">
        <v>42647</v>
      </c>
      <c r="N3659" s="50">
        <v>42647</v>
      </c>
      <c r="O3659" s="51">
        <v>2</v>
      </c>
      <c r="P3659" s="51">
        <v>0</v>
      </c>
      <c r="Q3659">
        <v>100</v>
      </c>
      <c r="R3659" s="49" t="s">
        <v>11725</v>
      </c>
      <c r="S3659" s="49" t="s">
        <v>11726</v>
      </c>
      <c r="T3659" t="s">
        <v>84</v>
      </c>
      <c r="U3659" t="s">
        <v>4301</v>
      </c>
      <c r="V3659" t="s">
        <v>85</v>
      </c>
      <c r="W3659" t="str">
        <f t="shared" ca="1" si="171"/>
        <v/>
      </c>
      <c r="X3659" t="str">
        <f t="shared" si="172"/>
        <v/>
      </c>
      <c r="Y3659" t="str">
        <f t="shared" ca="1" si="173"/>
        <v/>
      </c>
    </row>
    <row r="3660" spans="1:25" x14ac:dyDescent="0.25">
      <c r="A3660">
        <v>3492</v>
      </c>
      <c r="B3660" t="s">
        <v>6716</v>
      </c>
      <c r="C3660" t="s">
        <v>79</v>
      </c>
      <c r="D3660" t="s">
        <v>98</v>
      </c>
      <c r="E3660" t="s">
        <v>22</v>
      </c>
      <c r="F3660" t="s">
        <v>81</v>
      </c>
      <c r="G3660" t="s">
        <v>11727</v>
      </c>
      <c r="H3660" t="s">
        <v>6718</v>
      </c>
      <c r="I3660" t="s">
        <v>6718</v>
      </c>
      <c r="J3660" s="49" t="s">
        <v>11728</v>
      </c>
      <c r="K3660" t="s">
        <v>82</v>
      </c>
      <c r="L3660" t="s">
        <v>83</v>
      </c>
      <c r="M3660" s="50">
        <v>42647</v>
      </c>
      <c r="N3660" s="50">
        <v>42647</v>
      </c>
      <c r="O3660" s="51">
        <v>1</v>
      </c>
      <c r="P3660" s="51">
        <v>0</v>
      </c>
      <c r="Q3660">
        <v>100</v>
      </c>
      <c r="R3660" s="49" t="s">
        <v>11729</v>
      </c>
      <c r="S3660" s="49" t="s">
        <v>11730</v>
      </c>
      <c r="T3660" t="s">
        <v>84</v>
      </c>
      <c r="U3660" t="s">
        <v>4301</v>
      </c>
      <c r="V3660" t="s">
        <v>85</v>
      </c>
      <c r="W3660" t="str">
        <f t="shared" ca="1" si="171"/>
        <v/>
      </c>
      <c r="X3660" t="str">
        <f t="shared" si="172"/>
        <v/>
      </c>
      <c r="Y3660" t="str">
        <f t="shared" ca="1" si="173"/>
        <v/>
      </c>
    </row>
    <row r="3661" spans="1:25" x14ac:dyDescent="0.25">
      <c r="A3661">
        <v>3493</v>
      </c>
      <c r="B3661" t="s">
        <v>6716</v>
      </c>
      <c r="C3661" t="s">
        <v>79</v>
      </c>
      <c r="D3661" t="s">
        <v>98</v>
      </c>
      <c r="E3661" t="s">
        <v>22</v>
      </c>
      <c r="F3661" t="s">
        <v>81</v>
      </c>
      <c r="G3661" t="s">
        <v>11672</v>
      </c>
      <c r="H3661" t="s">
        <v>6718</v>
      </c>
      <c r="I3661" t="s">
        <v>6718</v>
      </c>
      <c r="J3661" s="49" t="s">
        <v>11731</v>
      </c>
      <c r="K3661" t="s">
        <v>82</v>
      </c>
      <c r="L3661" t="s">
        <v>83</v>
      </c>
      <c r="M3661" s="50">
        <v>42647</v>
      </c>
      <c r="N3661" s="50">
        <v>42647</v>
      </c>
      <c r="O3661" s="51">
        <v>0.30000001192092896</v>
      </c>
      <c r="P3661" s="51">
        <v>0</v>
      </c>
      <c r="Q3661">
        <v>100</v>
      </c>
      <c r="R3661" s="49" t="s">
        <v>11731</v>
      </c>
      <c r="S3661" s="49" t="s">
        <v>11731</v>
      </c>
      <c r="T3661" t="s">
        <v>84</v>
      </c>
      <c r="U3661" t="s">
        <v>4301</v>
      </c>
      <c r="V3661" t="s">
        <v>85</v>
      </c>
      <c r="W3661" t="str">
        <f t="shared" ca="1" si="171"/>
        <v/>
      </c>
      <c r="X3661" t="str">
        <f t="shared" si="172"/>
        <v/>
      </c>
      <c r="Y3661" t="str">
        <f t="shared" ca="1" si="173"/>
        <v/>
      </c>
    </row>
    <row r="3662" spans="1:25" x14ac:dyDescent="0.25">
      <c r="A3662">
        <v>3494</v>
      </c>
      <c r="B3662" t="s">
        <v>6716</v>
      </c>
      <c r="C3662" t="s">
        <v>79</v>
      </c>
      <c r="D3662" t="s">
        <v>98</v>
      </c>
      <c r="E3662" t="s">
        <v>22</v>
      </c>
      <c r="F3662" t="s">
        <v>81</v>
      </c>
      <c r="G3662" t="s">
        <v>11732</v>
      </c>
      <c r="H3662" t="s">
        <v>6718</v>
      </c>
      <c r="I3662" t="s">
        <v>6718</v>
      </c>
      <c r="J3662" s="49" t="s">
        <v>11733</v>
      </c>
      <c r="K3662" t="s">
        <v>82</v>
      </c>
      <c r="L3662" t="s">
        <v>83</v>
      </c>
      <c r="M3662" s="50">
        <v>42647</v>
      </c>
      <c r="N3662" s="50">
        <v>42647</v>
      </c>
      <c r="O3662" s="51">
        <v>5.000000074505806E-2</v>
      </c>
      <c r="P3662" s="51">
        <v>0</v>
      </c>
      <c r="Q3662">
        <v>100</v>
      </c>
      <c r="R3662" s="49" t="s">
        <v>11734</v>
      </c>
      <c r="S3662" s="49" t="s">
        <v>11735</v>
      </c>
      <c r="T3662" t="s">
        <v>84</v>
      </c>
      <c r="U3662" t="s">
        <v>4301</v>
      </c>
      <c r="V3662" t="s">
        <v>85</v>
      </c>
      <c r="W3662" t="str">
        <f t="shared" ca="1" si="171"/>
        <v/>
      </c>
      <c r="X3662" t="str">
        <f t="shared" si="172"/>
        <v/>
      </c>
      <c r="Y3662" t="str">
        <f t="shared" ca="1" si="173"/>
        <v/>
      </c>
    </row>
    <row r="3663" spans="1:25" x14ac:dyDescent="0.25">
      <c r="A3663">
        <v>3495</v>
      </c>
      <c r="B3663" t="s">
        <v>6716</v>
      </c>
      <c r="C3663" t="s">
        <v>79</v>
      </c>
      <c r="D3663" t="s">
        <v>98</v>
      </c>
      <c r="E3663" t="s">
        <v>22</v>
      </c>
      <c r="F3663" t="s">
        <v>81</v>
      </c>
      <c r="G3663" t="s">
        <v>11736</v>
      </c>
      <c r="H3663" t="s">
        <v>6718</v>
      </c>
      <c r="I3663" t="s">
        <v>6718</v>
      </c>
      <c r="J3663" s="49" t="s">
        <v>11737</v>
      </c>
      <c r="K3663" t="s">
        <v>82</v>
      </c>
      <c r="L3663" t="s">
        <v>83</v>
      </c>
      <c r="M3663" s="50">
        <v>42647</v>
      </c>
      <c r="N3663" s="50">
        <v>42647</v>
      </c>
      <c r="O3663" s="51">
        <v>0.10000000149011612</v>
      </c>
      <c r="P3663" s="51">
        <v>0</v>
      </c>
      <c r="Q3663">
        <v>100</v>
      </c>
      <c r="R3663" s="49" t="s">
        <v>11738</v>
      </c>
      <c r="S3663" s="49" t="s">
        <v>11739</v>
      </c>
      <c r="T3663" t="s">
        <v>84</v>
      </c>
      <c r="U3663" t="s">
        <v>4301</v>
      </c>
      <c r="V3663" t="s">
        <v>85</v>
      </c>
      <c r="W3663" t="str">
        <f t="shared" ca="1" si="171"/>
        <v/>
      </c>
      <c r="X3663" t="str">
        <f t="shared" si="172"/>
        <v/>
      </c>
      <c r="Y3663" t="str">
        <f t="shared" ca="1" si="173"/>
        <v/>
      </c>
    </row>
    <row r="3664" spans="1:25" x14ac:dyDescent="0.25">
      <c r="A3664">
        <v>3501</v>
      </c>
      <c r="B3664" t="s">
        <v>6716</v>
      </c>
      <c r="C3664" t="s">
        <v>79</v>
      </c>
      <c r="D3664" t="s">
        <v>98</v>
      </c>
      <c r="E3664" t="s">
        <v>22</v>
      </c>
      <c r="F3664" t="s">
        <v>81</v>
      </c>
      <c r="G3664" t="s">
        <v>11740</v>
      </c>
      <c r="H3664" t="s">
        <v>6718</v>
      </c>
      <c r="I3664" t="s">
        <v>6718</v>
      </c>
      <c r="J3664" s="49" t="s">
        <v>9875</v>
      </c>
      <c r="K3664" t="s">
        <v>82</v>
      </c>
      <c r="L3664" t="s">
        <v>83</v>
      </c>
      <c r="M3664" s="50">
        <v>42647</v>
      </c>
      <c r="N3664" s="50">
        <v>42647</v>
      </c>
      <c r="O3664" s="51">
        <v>5.000000074505806E-2</v>
      </c>
      <c r="P3664" s="51">
        <v>0</v>
      </c>
      <c r="Q3664">
        <v>100</v>
      </c>
      <c r="R3664" s="49" t="s">
        <v>11240</v>
      </c>
      <c r="S3664" s="49" t="s">
        <v>11741</v>
      </c>
      <c r="T3664" t="s">
        <v>84</v>
      </c>
      <c r="U3664" t="s">
        <v>4301</v>
      </c>
      <c r="V3664" t="s">
        <v>85</v>
      </c>
      <c r="W3664" t="str">
        <f t="shared" ca="1" si="171"/>
        <v/>
      </c>
      <c r="X3664" t="str">
        <f t="shared" si="172"/>
        <v/>
      </c>
      <c r="Y3664" t="str">
        <f t="shared" ca="1" si="173"/>
        <v/>
      </c>
    </row>
    <row r="3665" spans="1:25" x14ac:dyDescent="0.25">
      <c r="A3665">
        <v>3590</v>
      </c>
      <c r="B3665" t="s">
        <v>6716</v>
      </c>
      <c r="C3665" t="s">
        <v>79</v>
      </c>
      <c r="D3665" t="s">
        <v>98</v>
      </c>
      <c r="E3665" t="s">
        <v>22</v>
      </c>
      <c r="F3665" t="s">
        <v>81</v>
      </c>
      <c r="G3665" t="s">
        <v>11742</v>
      </c>
      <c r="H3665" t="s">
        <v>6718</v>
      </c>
      <c r="I3665" t="s">
        <v>6718</v>
      </c>
      <c r="J3665" s="49" t="s">
        <v>11743</v>
      </c>
      <c r="K3665" t="s">
        <v>82</v>
      </c>
      <c r="L3665" t="s">
        <v>83</v>
      </c>
      <c r="M3665" s="50">
        <v>42648</v>
      </c>
      <c r="N3665" s="50">
        <v>42648</v>
      </c>
      <c r="O3665" s="51">
        <v>0.40000000596046448</v>
      </c>
      <c r="P3665" s="51">
        <v>0</v>
      </c>
      <c r="Q3665">
        <v>100</v>
      </c>
      <c r="R3665" s="49" t="s">
        <v>11744</v>
      </c>
      <c r="S3665" s="49" t="s">
        <v>11745</v>
      </c>
      <c r="T3665" t="s">
        <v>84</v>
      </c>
      <c r="U3665" t="s">
        <v>4301</v>
      </c>
      <c r="V3665" t="s">
        <v>85</v>
      </c>
      <c r="W3665" t="str">
        <f t="shared" ca="1" si="171"/>
        <v/>
      </c>
      <c r="X3665" t="str">
        <f t="shared" si="172"/>
        <v/>
      </c>
      <c r="Y3665" t="str">
        <f t="shared" ca="1" si="173"/>
        <v/>
      </c>
    </row>
    <row r="3666" spans="1:25" x14ac:dyDescent="0.25">
      <c r="A3666">
        <v>3592</v>
      </c>
      <c r="B3666" t="s">
        <v>6716</v>
      </c>
      <c r="C3666" t="s">
        <v>79</v>
      </c>
      <c r="D3666" t="s">
        <v>98</v>
      </c>
      <c r="E3666" t="s">
        <v>22</v>
      </c>
      <c r="F3666" t="s">
        <v>81</v>
      </c>
      <c r="G3666" t="s">
        <v>11746</v>
      </c>
      <c r="H3666" t="s">
        <v>6718</v>
      </c>
      <c r="I3666" t="s">
        <v>6718</v>
      </c>
      <c r="J3666" s="49" t="s">
        <v>11747</v>
      </c>
      <c r="K3666" t="s">
        <v>82</v>
      </c>
      <c r="L3666" t="s">
        <v>83</v>
      </c>
      <c r="M3666" s="50">
        <v>42648</v>
      </c>
      <c r="N3666" s="50">
        <v>42648</v>
      </c>
      <c r="O3666" s="51">
        <v>0.30000001192092896</v>
      </c>
      <c r="P3666" s="51">
        <v>0</v>
      </c>
      <c r="Q3666">
        <v>100</v>
      </c>
      <c r="R3666" s="49" t="s">
        <v>11748</v>
      </c>
      <c r="S3666" s="49" t="s">
        <v>11749</v>
      </c>
      <c r="T3666" t="s">
        <v>84</v>
      </c>
      <c r="U3666" t="s">
        <v>4301</v>
      </c>
      <c r="V3666" t="s">
        <v>85</v>
      </c>
      <c r="W3666" t="str">
        <f t="shared" ca="1" si="171"/>
        <v/>
      </c>
      <c r="X3666" t="str">
        <f t="shared" si="172"/>
        <v/>
      </c>
      <c r="Y3666" t="str">
        <f t="shared" ca="1" si="173"/>
        <v/>
      </c>
    </row>
    <row r="3667" spans="1:25" x14ac:dyDescent="0.25">
      <c r="A3667">
        <v>3860</v>
      </c>
      <c r="B3667" t="s">
        <v>6716</v>
      </c>
      <c r="C3667" t="s">
        <v>79</v>
      </c>
      <c r="D3667" t="s">
        <v>98</v>
      </c>
      <c r="E3667" t="s">
        <v>22</v>
      </c>
      <c r="F3667" t="s">
        <v>81</v>
      </c>
      <c r="G3667" t="s">
        <v>11672</v>
      </c>
      <c r="H3667" t="s">
        <v>6718</v>
      </c>
      <c r="I3667" t="s">
        <v>6718</v>
      </c>
      <c r="J3667" s="49" t="s">
        <v>11750</v>
      </c>
      <c r="K3667" t="s">
        <v>82</v>
      </c>
      <c r="L3667" t="s">
        <v>83</v>
      </c>
      <c r="M3667" s="50">
        <v>42648</v>
      </c>
      <c r="N3667" s="50">
        <v>42648</v>
      </c>
      <c r="O3667" s="51">
        <v>0.15000000596046448</v>
      </c>
      <c r="P3667" s="51">
        <v>0</v>
      </c>
      <c r="Q3667">
        <v>100</v>
      </c>
      <c r="R3667" s="49" t="s">
        <v>11751</v>
      </c>
      <c r="S3667" s="49" t="s">
        <v>11752</v>
      </c>
      <c r="T3667" t="s">
        <v>84</v>
      </c>
      <c r="U3667" t="s">
        <v>4301</v>
      </c>
      <c r="V3667" t="s">
        <v>85</v>
      </c>
      <c r="W3667" t="str">
        <f t="shared" ca="1" si="171"/>
        <v/>
      </c>
      <c r="X3667" t="str">
        <f t="shared" si="172"/>
        <v/>
      </c>
      <c r="Y3667" t="str">
        <f t="shared" ca="1" si="173"/>
        <v/>
      </c>
    </row>
    <row r="3668" spans="1:25" x14ac:dyDescent="0.25">
      <c r="A3668">
        <v>3861</v>
      </c>
      <c r="B3668" t="s">
        <v>6716</v>
      </c>
      <c r="C3668" t="s">
        <v>79</v>
      </c>
      <c r="D3668" t="s">
        <v>98</v>
      </c>
      <c r="E3668" t="s">
        <v>22</v>
      </c>
      <c r="F3668" t="s">
        <v>81</v>
      </c>
      <c r="G3668" t="s">
        <v>11753</v>
      </c>
      <c r="H3668" t="s">
        <v>6718</v>
      </c>
      <c r="I3668" t="s">
        <v>6718</v>
      </c>
      <c r="J3668" s="49" t="s">
        <v>11754</v>
      </c>
      <c r="K3668" t="s">
        <v>82</v>
      </c>
      <c r="L3668" t="s">
        <v>83</v>
      </c>
      <c r="M3668" s="50">
        <v>42648</v>
      </c>
      <c r="N3668" s="50">
        <v>42648</v>
      </c>
      <c r="O3668" s="51">
        <v>3</v>
      </c>
      <c r="P3668" s="51">
        <v>0</v>
      </c>
      <c r="Q3668">
        <v>100</v>
      </c>
      <c r="R3668" s="49" t="s">
        <v>11755</v>
      </c>
      <c r="S3668" s="49" t="s">
        <v>11756</v>
      </c>
      <c r="T3668" t="s">
        <v>84</v>
      </c>
      <c r="U3668" t="s">
        <v>4301</v>
      </c>
      <c r="V3668" t="s">
        <v>85</v>
      </c>
      <c r="W3668" t="str">
        <f t="shared" ca="1" si="171"/>
        <v/>
      </c>
      <c r="X3668" t="str">
        <f t="shared" si="172"/>
        <v/>
      </c>
      <c r="Y3668" t="str">
        <f t="shared" ca="1" si="173"/>
        <v/>
      </c>
    </row>
    <row r="3669" spans="1:25" x14ac:dyDescent="0.25">
      <c r="A3669">
        <v>2717</v>
      </c>
      <c r="B3669" t="s">
        <v>6863</v>
      </c>
      <c r="C3669" t="s">
        <v>79</v>
      </c>
      <c r="D3669" t="s">
        <v>99</v>
      </c>
      <c r="E3669" t="s">
        <v>22</v>
      </c>
      <c r="F3669" t="s">
        <v>81</v>
      </c>
      <c r="G3669" t="s">
        <v>112</v>
      </c>
      <c r="H3669" t="s">
        <v>33</v>
      </c>
      <c r="I3669" t="s">
        <v>61</v>
      </c>
      <c r="J3669" s="49" t="s">
        <v>6864</v>
      </c>
      <c r="K3669" t="s">
        <v>82</v>
      </c>
      <c r="L3669" t="s">
        <v>83</v>
      </c>
      <c r="M3669" s="50">
        <v>42636</v>
      </c>
      <c r="N3669" s="50">
        <v>42636</v>
      </c>
      <c r="O3669" s="51">
        <v>2.6099998950958252</v>
      </c>
      <c r="P3669" s="51">
        <v>2.5</v>
      </c>
      <c r="Q3669">
        <v>100</v>
      </c>
      <c r="R3669" s="49" t="s">
        <v>6865</v>
      </c>
      <c r="S3669" s="49" t="s">
        <v>6866</v>
      </c>
      <c r="T3669" t="s">
        <v>84</v>
      </c>
      <c r="U3669" t="s">
        <v>34</v>
      </c>
      <c r="V3669" t="s">
        <v>85</v>
      </c>
      <c r="W3669" t="str">
        <f t="shared" ca="1" si="171"/>
        <v/>
      </c>
      <c r="X3669" t="str">
        <f t="shared" si="172"/>
        <v/>
      </c>
      <c r="Y3669" t="str">
        <f t="shared" ca="1" si="173"/>
        <v/>
      </c>
    </row>
    <row r="3670" spans="1:25" x14ac:dyDescent="0.25">
      <c r="A3670">
        <v>2721</v>
      </c>
      <c r="B3670" t="s">
        <v>6863</v>
      </c>
      <c r="C3670" t="s">
        <v>79</v>
      </c>
      <c r="D3670" t="s">
        <v>99</v>
      </c>
      <c r="E3670" t="s">
        <v>22</v>
      </c>
      <c r="F3670" t="s">
        <v>81</v>
      </c>
      <c r="G3670" t="s">
        <v>114</v>
      </c>
      <c r="H3670" t="s">
        <v>33</v>
      </c>
      <c r="I3670" t="s">
        <v>61</v>
      </c>
      <c r="J3670" s="49" t="s">
        <v>6867</v>
      </c>
      <c r="K3670" t="s">
        <v>82</v>
      </c>
      <c r="L3670" t="s">
        <v>83</v>
      </c>
      <c r="M3670" s="50">
        <v>42636</v>
      </c>
      <c r="N3670" s="50">
        <v>42636</v>
      </c>
      <c r="O3670" s="51">
        <v>1.7400000095367432</v>
      </c>
      <c r="P3670" s="51">
        <v>1.5</v>
      </c>
      <c r="Q3670">
        <v>100</v>
      </c>
      <c r="R3670" s="49" t="s">
        <v>6868</v>
      </c>
      <c r="S3670" s="49" t="s">
        <v>6869</v>
      </c>
      <c r="T3670" t="s">
        <v>84</v>
      </c>
      <c r="U3670" t="s">
        <v>34</v>
      </c>
      <c r="V3670" t="s">
        <v>85</v>
      </c>
      <c r="W3670" t="str">
        <f t="shared" ca="1" si="171"/>
        <v/>
      </c>
      <c r="X3670" t="str">
        <f t="shared" si="172"/>
        <v/>
      </c>
      <c r="Y3670" t="str">
        <f t="shared" ca="1" si="173"/>
        <v/>
      </c>
    </row>
    <row r="3671" spans="1:25" x14ac:dyDescent="0.25">
      <c r="A3671">
        <v>2723</v>
      </c>
      <c r="B3671" t="s">
        <v>6863</v>
      </c>
      <c r="C3671" t="s">
        <v>79</v>
      </c>
      <c r="D3671" t="s">
        <v>99</v>
      </c>
      <c r="E3671" t="s">
        <v>22</v>
      </c>
      <c r="F3671" t="s">
        <v>81</v>
      </c>
      <c r="G3671" t="s">
        <v>999</v>
      </c>
      <c r="H3671" t="s">
        <v>33</v>
      </c>
      <c r="I3671" t="s">
        <v>61</v>
      </c>
      <c r="J3671" s="49" t="s">
        <v>6870</v>
      </c>
      <c r="K3671" t="s">
        <v>82</v>
      </c>
      <c r="L3671" t="s">
        <v>83</v>
      </c>
      <c r="M3671" s="50">
        <v>42636</v>
      </c>
      <c r="N3671" s="50">
        <v>42639</v>
      </c>
      <c r="O3671" s="51">
        <v>5.2199997901916504</v>
      </c>
      <c r="P3671" s="51">
        <v>4</v>
      </c>
      <c r="Q3671">
        <v>100</v>
      </c>
      <c r="R3671" s="49" t="s">
        <v>6871</v>
      </c>
      <c r="S3671" s="49" t="s">
        <v>6872</v>
      </c>
      <c r="T3671" t="s">
        <v>84</v>
      </c>
      <c r="U3671" t="s">
        <v>34</v>
      </c>
      <c r="V3671" t="s">
        <v>85</v>
      </c>
      <c r="W3671" t="str">
        <f t="shared" ca="1" si="171"/>
        <v/>
      </c>
      <c r="X3671">
        <f t="shared" si="172"/>
        <v>1</v>
      </c>
      <c r="Y3671" t="str">
        <f t="shared" ca="1" si="173"/>
        <v/>
      </c>
    </row>
    <row r="3672" spans="1:25" x14ac:dyDescent="0.25">
      <c r="A3672">
        <v>2724</v>
      </c>
      <c r="B3672" t="s">
        <v>6863</v>
      </c>
      <c r="C3672" t="s">
        <v>79</v>
      </c>
      <c r="D3672" t="s">
        <v>99</v>
      </c>
      <c r="E3672" t="s">
        <v>22</v>
      </c>
      <c r="F3672" t="s">
        <v>81</v>
      </c>
      <c r="G3672" t="s">
        <v>999</v>
      </c>
      <c r="H3672" t="s">
        <v>33</v>
      </c>
      <c r="I3672" t="s">
        <v>894</v>
      </c>
      <c r="J3672" s="49" t="s">
        <v>6873</v>
      </c>
      <c r="K3672" t="s">
        <v>82</v>
      </c>
      <c r="L3672" t="s">
        <v>83</v>
      </c>
      <c r="M3672" s="50">
        <v>42636</v>
      </c>
      <c r="N3672" s="50">
        <v>42639</v>
      </c>
      <c r="O3672" s="51">
        <v>5.2199997901916504</v>
      </c>
      <c r="P3672" s="51">
        <v>3.83</v>
      </c>
      <c r="Q3672">
        <v>100</v>
      </c>
      <c r="R3672" s="49" t="s">
        <v>6874</v>
      </c>
      <c r="S3672" s="49" t="s">
        <v>6873</v>
      </c>
      <c r="T3672" t="s">
        <v>84</v>
      </c>
      <c r="U3672" t="s">
        <v>34</v>
      </c>
      <c r="V3672" t="s">
        <v>85</v>
      </c>
      <c r="W3672" t="str">
        <f t="shared" ca="1" si="171"/>
        <v/>
      </c>
      <c r="X3672">
        <f t="shared" si="172"/>
        <v>1</v>
      </c>
      <c r="Y3672" t="str">
        <f t="shared" ca="1" si="173"/>
        <v/>
      </c>
    </row>
    <row r="3673" spans="1:25" x14ac:dyDescent="0.25">
      <c r="A3673">
        <v>2725</v>
      </c>
      <c r="B3673" t="s">
        <v>6863</v>
      </c>
      <c r="C3673" t="s">
        <v>79</v>
      </c>
      <c r="D3673" t="s">
        <v>99</v>
      </c>
      <c r="E3673" t="s">
        <v>22</v>
      </c>
      <c r="F3673" t="s">
        <v>81</v>
      </c>
      <c r="G3673" t="s">
        <v>3260</v>
      </c>
      <c r="H3673" t="s">
        <v>33</v>
      </c>
      <c r="I3673" t="s">
        <v>61</v>
      </c>
      <c r="J3673" s="49" t="s">
        <v>6714</v>
      </c>
      <c r="K3673" t="s">
        <v>82</v>
      </c>
      <c r="L3673" t="s">
        <v>83</v>
      </c>
      <c r="M3673" s="50">
        <v>42636</v>
      </c>
      <c r="N3673" s="50">
        <v>42640</v>
      </c>
      <c r="O3673" s="51">
        <v>0.28999999165534973</v>
      </c>
      <c r="P3673" s="51">
        <v>1.92</v>
      </c>
      <c r="Q3673">
        <v>100</v>
      </c>
      <c r="R3673" s="49" t="s">
        <v>6875</v>
      </c>
      <c r="S3673" s="49" t="s">
        <v>6876</v>
      </c>
      <c r="T3673" t="s">
        <v>84</v>
      </c>
      <c r="U3673" t="s">
        <v>34</v>
      </c>
      <c r="V3673" t="s">
        <v>85</v>
      </c>
      <c r="W3673" t="str">
        <f t="shared" ca="1" si="171"/>
        <v/>
      </c>
      <c r="X3673">
        <f t="shared" si="172"/>
        <v>1</v>
      </c>
      <c r="Y3673" t="str">
        <f t="shared" ca="1" si="173"/>
        <v/>
      </c>
    </row>
    <row r="3674" spans="1:25" x14ac:dyDescent="0.25">
      <c r="A3674">
        <v>2732</v>
      </c>
      <c r="B3674" t="s">
        <v>6863</v>
      </c>
      <c r="C3674" t="s">
        <v>79</v>
      </c>
      <c r="D3674" t="s">
        <v>99</v>
      </c>
      <c r="E3674" t="s">
        <v>22</v>
      </c>
      <c r="F3674" t="s">
        <v>81</v>
      </c>
      <c r="G3674" t="s">
        <v>3266</v>
      </c>
      <c r="H3674" t="s">
        <v>33</v>
      </c>
      <c r="I3674" t="s">
        <v>61</v>
      </c>
      <c r="J3674" s="49" t="s">
        <v>6877</v>
      </c>
      <c r="K3674" t="s">
        <v>82</v>
      </c>
      <c r="L3674" t="s">
        <v>83</v>
      </c>
      <c r="M3674" s="50">
        <v>42639</v>
      </c>
      <c r="N3674" s="50">
        <v>42640</v>
      </c>
      <c r="O3674" s="51">
        <v>1.1599999666213989</v>
      </c>
      <c r="P3674" s="51">
        <v>1.51</v>
      </c>
      <c r="Q3674">
        <v>100</v>
      </c>
      <c r="R3674" s="49" t="s">
        <v>6878</v>
      </c>
      <c r="S3674" s="49" t="s">
        <v>86</v>
      </c>
      <c r="T3674" t="s">
        <v>84</v>
      </c>
      <c r="U3674" t="s">
        <v>34</v>
      </c>
      <c r="V3674" t="s">
        <v>85</v>
      </c>
      <c r="W3674" t="str">
        <f t="shared" ca="1" si="171"/>
        <v/>
      </c>
      <c r="X3674">
        <f t="shared" si="172"/>
        <v>1</v>
      </c>
      <c r="Y3674" t="str">
        <f t="shared" ca="1" si="173"/>
        <v/>
      </c>
    </row>
    <row r="3675" spans="1:25" x14ac:dyDescent="0.25">
      <c r="A3675">
        <v>2823</v>
      </c>
      <c r="B3675" t="s">
        <v>6863</v>
      </c>
      <c r="C3675" t="s">
        <v>79</v>
      </c>
      <c r="D3675" t="s">
        <v>99</v>
      </c>
      <c r="E3675" t="s">
        <v>22</v>
      </c>
      <c r="F3675" t="s">
        <v>81</v>
      </c>
      <c r="G3675" t="s">
        <v>6879</v>
      </c>
      <c r="H3675" t="s">
        <v>33</v>
      </c>
      <c r="I3675" t="s">
        <v>898</v>
      </c>
      <c r="J3675" s="49" t="s">
        <v>6880</v>
      </c>
      <c r="K3675" t="s">
        <v>82</v>
      </c>
      <c r="L3675" t="s">
        <v>83</v>
      </c>
      <c r="M3675" s="50">
        <v>42639</v>
      </c>
      <c r="N3675" s="50">
        <v>42639</v>
      </c>
      <c r="O3675" s="51">
        <v>3</v>
      </c>
      <c r="P3675" s="51">
        <v>3</v>
      </c>
      <c r="Q3675">
        <v>100</v>
      </c>
      <c r="R3675" s="49" t="s">
        <v>6881</v>
      </c>
      <c r="S3675" s="49" t="s">
        <v>6882</v>
      </c>
      <c r="T3675" t="s">
        <v>84</v>
      </c>
      <c r="U3675" t="s">
        <v>34</v>
      </c>
      <c r="V3675" t="s">
        <v>85</v>
      </c>
      <c r="W3675" t="str">
        <f t="shared" ca="1" si="171"/>
        <v/>
      </c>
      <c r="X3675" t="str">
        <f t="shared" si="172"/>
        <v/>
      </c>
      <c r="Y3675" t="str">
        <f t="shared" ca="1" si="173"/>
        <v/>
      </c>
    </row>
    <row r="3676" spans="1:25" x14ac:dyDescent="0.25">
      <c r="A3676">
        <v>2873</v>
      </c>
      <c r="B3676" t="s">
        <v>6863</v>
      </c>
      <c r="C3676" t="s">
        <v>79</v>
      </c>
      <c r="D3676" t="s">
        <v>99</v>
      </c>
      <c r="E3676" t="s">
        <v>22</v>
      </c>
      <c r="F3676" t="s">
        <v>81</v>
      </c>
      <c r="G3676" t="s">
        <v>121</v>
      </c>
      <c r="H3676" t="s">
        <v>33</v>
      </c>
      <c r="I3676" t="s">
        <v>61</v>
      </c>
      <c r="J3676" s="49" t="s">
        <v>6883</v>
      </c>
      <c r="K3676" t="s">
        <v>82</v>
      </c>
      <c r="L3676" t="s">
        <v>83</v>
      </c>
      <c r="M3676" s="50">
        <v>42636</v>
      </c>
      <c r="N3676" s="50">
        <v>42639</v>
      </c>
      <c r="O3676" s="51">
        <v>3</v>
      </c>
      <c r="P3676" s="51">
        <v>2.5</v>
      </c>
      <c r="Q3676">
        <v>100</v>
      </c>
      <c r="R3676" s="49" t="s">
        <v>6884</v>
      </c>
      <c r="S3676" s="49" t="s">
        <v>6885</v>
      </c>
      <c r="T3676" t="s">
        <v>84</v>
      </c>
      <c r="U3676" t="s">
        <v>34</v>
      </c>
      <c r="V3676" t="s">
        <v>85</v>
      </c>
      <c r="W3676" t="str">
        <f t="shared" ca="1" si="171"/>
        <v/>
      </c>
      <c r="X3676">
        <f t="shared" si="172"/>
        <v>1</v>
      </c>
      <c r="Y3676" t="str">
        <f t="shared" ca="1" si="173"/>
        <v/>
      </c>
    </row>
    <row r="3677" spans="1:25" x14ac:dyDescent="0.25">
      <c r="A3677">
        <v>2874</v>
      </c>
      <c r="B3677" t="s">
        <v>6863</v>
      </c>
      <c r="C3677" t="s">
        <v>79</v>
      </c>
      <c r="D3677" t="s">
        <v>99</v>
      </c>
      <c r="E3677" t="s">
        <v>22</v>
      </c>
      <c r="F3677" t="s">
        <v>81</v>
      </c>
      <c r="G3677" t="s">
        <v>121</v>
      </c>
      <c r="H3677" t="s">
        <v>33</v>
      </c>
      <c r="I3677" t="s">
        <v>894</v>
      </c>
      <c r="J3677" s="49" t="s">
        <v>6886</v>
      </c>
      <c r="K3677" t="s">
        <v>82</v>
      </c>
      <c r="L3677" t="s">
        <v>83</v>
      </c>
      <c r="M3677" s="50">
        <v>42636</v>
      </c>
      <c r="N3677" s="50">
        <v>42639</v>
      </c>
      <c r="O3677" s="51">
        <v>3</v>
      </c>
      <c r="P3677" s="51">
        <v>1.1499999999999999</v>
      </c>
      <c r="Q3677">
        <v>100</v>
      </c>
      <c r="R3677" s="49" t="s">
        <v>6887</v>
      </c>
      <c r="S3677" s="49" t="s">
        <v>6886</v>
      </c>
      <c r="T3677" t="s">
        <v>84</v>
      </c>
      <c r="U3677" t="s">
        <v>34</v>
      </c>
      <c r="V3677" t="s">
        <v>85</v>
      </c>
      <c r="W3677" t="str">
        <f t="shared" ca="1" si="171"/>
        <v/>
      </c>
      <c r="X3677">
        <f t="shared" si="172"/>
        <v>1</v>
      </c>
      <c r="Y3677" t="str">
        <f t="shared" ca="1" si="173"/>
        <v/>
      </c>
    </row>
    <row r="3678" spans="1:25" x14ac:dyDescent="0.25">
      <c r="A3678">
        <v>2875</v>
      </c>
      <c r="B3678" t="s">
        <v>6863</v>
      </c>
      <c r="C3678" t="s">
        <v>79</v>
      </c>
      <c r="D3678" t="s">
        <v>99</v>
      </c>
      <c r="E3678" t="s">
        <v>22</v>
      </c>
      <c r="F3678" t="s">
        <v>81</v>
      </c>
      <c r="G3678" t="s">
        <v>121</v>
      </c>
      <c r="H3678" t="s">
        <v>33</v>
      </c>
      <c r="I3678" t="s">
        <v>898</v>
      </c>
      <c r="J3678" s="49" t="s">
        <v>6888</v>
      </c>
      <c r="K3678" t="s">
        <v>82</v>
      </c>
      <c r="L3678" t="s">
        <v>83</v>
      </c>
      <c r="M3678" s="50">
        <v>42639</v>
      </c>
      <c r="N3678" s="50">
        <v>42639</v>
      </c>
      <c r="O3678" s="51">
        <v>2</v>
      </c>
      <c r="P3678" s="51">
        <v>2</v>
      </c>
      <c r="Q3678">
        <v>100</v>
      </c>
      <c r="R3678" s="49" t="s">
        <v>6889</v>
      </c>
      <c r="S3678" s="49" t="s">
        <v>6890</v>
      </c>
      <c r="T3678" t="s">
        <v>84</v>
      </c>
      <c r="U3678" t="s">
        <v>34</v>
      </c>
      <c r="V3678" t="s">
        <v>85</v>
      </c>
      <c r="W3678" t="str">
        <f t="shared" ca="1" si="171"/>
        <v/>
      </c>
      <c r="X3678" t="str">
        <f t="shared" si="172"/>
        <v/>
      </c>
      <c r="Y3678" t="str">
        <f t="shared" ca="1" si="173"/>
        <v/>
      </c>
    </row>
    <row r="3679" spans="1:25" x14ac:dyDescent="0.25">
      <c r="A3679">
        <v>2876</v>
      </c>
      <c r="B3679" t="s">
        <v>6863</v>
      </c>
      <c r="C3679" t="s">
        <v>79</v>
      </c>
      <c r="D3679" t="s">
        <v>99</v>
      </c>
      <c r="E3679" t="s">
        <v>22</v>
      </c>
      <c r="F3679" t="s">
        <v>81</v>
      </c>
      <c r="G3679" t="s">
        <v>6891</v>
      </c>
      <c r="H3679" t="s">
        <v>33</v>
      </c>
      <c r="I3679" t="s">
        <v>898</v>
      </c>
      <c r="J3679" s="49" t="s">
        <v>6892</v>
      </c>
      <c r="K3679" t="s">
        <v>82</v>
      </c>
      <c r="L3679" t="s">
        <v>83</v>
      </c>
      <c r="M3679" s="50">
        <v>42639</v>
      </c>
      <c r="N3679" s="50">
        <v>42640</v>
      </c>
      <c r="O3679" s="51">
        <v>2</v>
      </c>
      <c r="P3679" s="51">
        <v>2</v>
      </c>
      <c r="Q3679">
        <v>100</v>
      </c>
      <c r="R3679" s="49" t="s">
        <v>6893</v>
      </c>
      <c r="S3679" s="49" t="s">
        <v>6892</v>
      </c>
      <c r="T3679" t="s">
        <v>84</v>
      </c>
      <c r="U3679" t="s">
        <v>34</v>
      </c>
      <c r="V3679" t="s">
        <v>85</v>
      </c>
      <c r="W3679" t="str">
        <f t="shared" ca="1" si="171"/>
        <v/>
      </c>
      <c r="X3679">
        <f t="shared" si="172"/>
        <v>1</v>
      </c>
      <c r="Y3679" t="str">
        <f t="shared" ca="1" si="173"/>
        <v/>
      </c>
    </row>
    <row r="3680" spans="1:25" x14ac:dyDescent="0.25">
      <c r="A3680">
        <v>339</v>
      </c>
      <c r="B3680" t="s">
        <v>101</v>
      </c>
      <c r="C3680" t="s">
        <v>79</v>
      </c>
      <c r="D3680" t="s">
        <v>98</v>
      </c>
      <c r="E3680" t="s">
        <v>22</v>
      </c>
      <c r="F3680" t="s">
        <v>81</v>
      </c>
      <c r="G3680" t="s">
        <v>6894</v>
      </c>
      <c r="H3680" t="s">
        <v>35</v>
      </c>
      <c r="I3680" t="s">
        <v>68</v>
      </c>
      <c r="J3680" s="49" t="s">
        <v>6895</v>
      </c>
      <c r="K3680" t="s">
        <v>82</v>
      </c>
      <c r="L3680" t="s">
        <v>83</v>
      </c>
      <c r="M3680" s="50">
        <v>42616</v>
      </c>
      <c r="N3680" s="50">
        <v>42616</v>
      </c>
      <c r="O3680" s="51">
        <v>4</v>
      </c>
      <c r="P3680" s="51">
        <v>0</v>
      </c>
      <c r="Q3680">
        <v>100</v>
      </c>
      <c r="R3680" s="49" t="s">
        <v>6896</v>
      </c>
      <c r="S3680" s="49" t="s">
        <v>6896</v>
      </c>
      <c r="T3680" t="s">
        <v>84</v>
      </c>
      <c r="U3680" t="s">
        <v>4265</v>
      </c>
      <c r="V3680" t="s">
        <v>85</v>
      </c>
      <c r="W3680" t="str">
        <f t="shared" ca="1" si="171"/>
        <v/>
      </c>
      <c r="X3680" t="str">
        <f t="shared" si="172"/>
        <v/>
      </c>
      <c r="Y3680" t="str">
        <f t="shared" ca="1" si="173"/>
        <v/>
      </c>
    </row>
    <row r="3681" spans="1:25" x14ac:dyDescent="0.25">
      <c r="A3681">
        <v>340</v>
      </c>
      <c r="B3681" t="s">
        <v>101</v>
      </c>
      <c r="C3681" t="s">
        <v>79</v>
      </c>
      <c r="D3681" t="s">
        <v>98</v>
      </c>
      <c r="E3681" t="s">
        <v>22</v>
      </c>
      <c r="F3681" t="s">
        <v>81</v>
      </c>
      <c r="G3681" t="s">
        <v>6897</v>
      </c>
      <c r="H3681" t="s">
        <v>35</v>
      </c>
      <c r="I3681" t="s">
        <v>68</v>
      </c>
      <c r="J3681" s="49" t="s">
        <v>6895</v>
      </c>
      <c r="K3681" t="s">
        <v>82</v>
      </c>
      <c r="L3681" t="s">
        <v>83</v>
      </c>
      <c r="M3681" s="50">
        <v>42616</v>
      </c>
      <c r="N3681" s="50">
        <v>42616</v>
      </c>
      <c r="O3681" s="51">
        <v>4</v>
      </c>
      <c r="P3681" s="51">
        <v>0</v>
      </c>
      <c r="Q3681">
        <v>100</v>
      </c>
      <c r="R3681" s="49" t="s">
        <v>6896</v>
      </c>
      <c r="S3681" s="49" t="s">
        <v>6896</v>
      </c>
      <c r="T3681" t="s">
        <v>84</v>
      </c>
      <c r="U3681" t="s">
        <v>4265</v>
      </c>
      <c r="V3681" t="s">
        <v>85</v>
      </c>
      <c r="W3681" t="str">
        <f t="shared" ca="1" si="171"/>
        <v/>
      </c>
      <c r="X3681" t="str">
        <f t="shared" si="172"/>
        <v/>
      </c>
      <c r="Y3681" t="str">
        <f t="shared" ca="1" si="173"/>
        <v/>
      </c>
    </row>
    <row r="3682" spans="1:25" x14ac:dyDescent="0.25">
      <c r="A3682">
        <v>341</v>
      </c>
      <c r="B3682" t="s">
        <v>101</v>
      </c>
      <c r="C3682" t="s">
        <v>79</v>
      </c>
      <c r="D3682" t="s">
        <v>98</v>
      </c>
      <c r="E3682" t="s">
        <v>22</v>
      </c>
      <c r="F3682" t="s">
        <v>81</v>
      </c>
      <c r="G3682" t="s">
        <v>6898</v>
      </c>
      <c r="H3682" t="s">
        <v>35</v>
      </c>
      <c r="I3682" t="s">
        <v>68</v>
      </c>
      <c r="J3682" s="49" t="s">
        <v>6899</v>
      </c>
      <c r="K3682" t="s">
        <v>82</v>
      </c>
      <c r="L3682" t="s">
        <v>83</v>
      </c>
      <c r="M3682" s="50">
        <v>42616</v>
      </c>
      <c r="N3682" s="50">
        <v>42616</v>
      </c>
      <c r="O3682" s="51">
        <v>4</v>
      </c>
      <c r="P3682" s="51">
        <v>0</v>
      </c>
      <c r="Q3682">
        <v>100</v>
      </c>
      <c r="R3682" s="49" t="s">
        <v>6900</v>
      </c>
      <c r="S3682" s="49" t="s">
        <v>6900</v>
      </c>
      <c r="T3682" t="s">
        <v>84</v>
      </c>
      <c r="U3682" t="s">
        <v>4265</v>
      </c>
      <c r="V3682" t="s">
        <v>85</v>
      </c>
      <c r="W3682" t="str">
        <f t="shared" ca="1" si="171"/>
        <v/>
      </c>
      <c r="X3682" t="str">
        <f t="shared" si="172"/>
        <v/>
      </c>
      <c r="Y3682" t="str">
        <f t="shared" ca="1" si="173"/>
        <v/>
      </c>
    </row>
    <row r="3683" spans="1:25" x14ac:dyDescent="0.25">
      <c r="A3683">
        <v>342</v>
      </c>
      <c r="B3683" t="s">
        <v>101</v>
      </c>
      <c r="C3683" t="s">
        <v>79</v>
      </c>
      <c r="D3683" t="s">
        <v>98</v>
      </c>
      <c r="E3683" t="s">
        <v>22</v>
      </c>
      <c r="F3683" t="s">
        <v>81</v>
      </c>
      <c r="G3683" t="s">
        <v>6901</v>
      </c>
      <c r="H3683" t="s">
        <v>35</v>
      </c>
      <c r="I3683" t="s">
        <v>68</v>
      </c>
      <c r="J3683" s="49" t="s">
        <v>6899</v>
      </c>
      <c r="K3683" t="s">
        <v>82</v>
      </c>
      <c r="L3683" t="s">
        <v>83</v>
      </c>
      <c r="M3683" s="50">
        <v>42616</v>
      </c>
      <c r="N3683" s="50">
        <v>42616</v>
      </c>
      <c r="O3683" s="51">
        <v>4</v>
      </c>
      <c r="P3683" s="51">
        <v>0</v>
      </c>
      <c r="Q3683">
        <v>100</v>
      </c>
      <c r="R3683" s="49" t="s">
        <v>6900</v>
      </c>
      <c r="S3683" s="49" t="s">
        <v>6900</v>
      </c>
      <c r="T3683" t="s">
        <v>84</v>
      </c>
      <c r="U3683" t="s">
        <v>4265</v>
      </c>
      <c r="V3683" t="s">
        <v>85</v>
      </c>
      <c r="W3683" t="str">
        <f t="shared" ca="1" si="171"/>
        <v/>
      </c>
      <c r="X3683" t="str">
        <f t="shared" si="172"/>
        <v/>
      </c>
      <c r="Y3683" t="str">
        <f t="shared" ca="1" si="173"/>
        <v/>
      </c>
    </row>
    <row r="3684" spans="1:25" x14ac:dyDescent="0.25">
      <c r="A3684">
        <v>343</v>
      </c>
      <c r="B3684" t="s">
        <v>101</v>
      </c>
      <c r="C3684" t="s">
        <v>79</v>
      </c>
      <c r="D3684" t="s">
        <v>98</v>
      </c>
      <c r="E3684" t="s">
        <v>22</v>
      </c>
      <c r="F3684" t="s">
        <v>81</v>
      </c>
      <c r="G3684" t="s">
        <v>6902</v>
      </c>
      <c r="H3684" t="s">
        <v>35</v>
      </c>
      <c r="I3684" t="s">
        <v>68</v>
      </c>
      <c r="J3684" s="49" t="s">
        <v>6899</v>
      </c>
      <c r="K3684" t="s">
        <v>82</v>
      </c>
      <c r="L3684" t="s">
        <v>83</v>
      </c>
      <c r="M3684" s="50">
        <v>42616</v>
      </c>
      <c r="N3684" s="50">
        <v>42616</v>
      </c>
      <c r="O3684" s="51">
        <v>4</v>
      </c>
      <c r="P3684" s="51">
        <v>0</v>
      </c>
      <c r="Q3684">
        <v>100</v>
      </c>
      <c r="R3684" s="49" t="s">
        <v>6900</v>
      </c>
      <c r="S3684" s="49" t="s">
        <v>6900</v>
      </c>
      <c r="T3684" t="s">
        <v>84</v>
      </c>
      <c r="U3684" t="s">
        <v>4265</v>
      </c>
      <c r="V3684" t="s">
        <v>85</v>
      </c>
      <c r="W3684" t="str">
        <f t="shared" ca="1" si="171"/>
        <v/>
      </c>
      <c r="X3684" t="str">
        <f t="shared" si="172"/>
        <v/>
      </c>
      <c r="Y3684" t="str">
        <f t="shared" ca="1" si="173"/>
        <v/>
      </c>
    </row>
    <row r="3685" spans="1:25" x14ac:dyDescent="0.25">
      <c r="A3685">
        <v>344</v>
      </c>
      <c r="B3685" t="s">
        <v>101</v>
      </c>
      <c r="C3685" t="s">
        <v>79</v>
      </c>
      <c r="D3685" t="s">
        <v>98</v>
      </c>
      <c r="E3685" t="s">
        <v>22</v>
      </c>
      <c r="F3685" t="s">
        <v>81</v>
      </c>
      <c r="G3685" t="s">
        <v>6903</v>
      </c>
      <c r="H3685" t="s">
        <v>35</v>
      </c>
      <c r="I3685" t="s">
        <v>68</v>
      </c>
      <c r="J3685" s="49" t="s">
        <v>6904</v>
      </c>
      <c r="K3685" t="s">
        <v>82</v>
      </c>
      <c r="L3685" t="s">
        <v>83</v>
      </c>
      <c r="M3685" s="50">
        <v>42626</v>
      </c>
      <c r="N3685" s="50">
        <v>42626</v>
      </c>
      <c r="O3685" s="51">
        <v>4</v>
      </c>
      <c r="P3685" s="51">
        <v>0</v>
      </c>
      <c r="Q3685">
        <v>100</v>
      </c>
      <c r="R3685" s="49" t="s">
        <v>6900</v>
      </c>
      <c r="S3685" s="49" t="s">
        <v>6904</v>
      </c>
      <c r="T3685" t="s">
        <v>84</v>
      </c>
      <c r="U3685" t="s">
        <v>4265</v>
      </c>
      <c r="V3685" t="s">
        <v>85</v>
      </c>
      <c r="W3685" t="str">
        <f t="shared" ca="1" si="171"/>
        <v/>
      </c>
      <c r="X3685" t="str">
        <f t="shared" si="172"/>
        <v/>
      </c>
      <c r="Y3685" t="str">
        <f t="shared" ca="1" si="173"/>
        <v/>
      </c>
    </row>
    <row r="3686" spans="1:25" x14ac:dyDescent="0.25">
      <c r="A3686">
        <v>345</v>
      </c>
      <c r="B3686" t="s">
        <v>101</v>
      </c>
      <c r="C3686" t="s">
        <v>79</v>
      </c>
      <c r="D3686" t="s">
        <v>98</v>
      </c>
      <c r="E3686" t="s">
        <v>22</v>
      </c>
      <c r="F3686" t="s">
        <v>81</v>
      </c>
      <c r="G3686" t="s">
        <v>6905</v>
      </c>
      <c r="H3686" t="s">
        <v>35</v>
      </c>
      <c r="I3686" t="s">
        <v>68</v>
      </c>
      <c r="J3686" s="49" t="s">
        <v>6906</v>
      </c>
      <c r="K3686" t="s">
        <v>82</v>
      </c>
      <c r="L3686" t="s">
        <v>83</v>
      </c>
      <c r="M3686" s="50">
        <v>42627</v>
      </c>
      <c r="N3686" s="50">
        <v>42627</v>
      </c>
      <c r="O3686" s="51">
        <v>4</v>
      </c>
      <c r="P3686" s="51">
        <v>0</v>
      </c>
      <c r="Q3686">
        <v>100</v>
      </c>
      <c r="R3686" s="49" t="s">
        <v>6900</v>
      </c>
      <c r="S3686" s="49" t="s">
        <v>6906</v>
      </c>
      <c r="T3686" t="s">
        <v>84</v>
      </c>
      <c r="U3686" t="s">
        <v>4265</v>
      </c>
      <c r="V3686" t="s">
        <v>85</v>
      </c>
      <c r="W3686" t="str">
        <f t="shared" ca="1" si="171"/>
        <v/>
      </c>
      <c r="X3686" t="str">
        <f t="shared" si="172"/>
        <v/>
      </c>
      <c r="Y3686" t="str">
        <f t="shared" ca="1" si="173"/>
        <v/>
      </c>
    </row>
    <row r="3687" spans="1:25" x14ac:dyDescent="0.25">
      <c r="A3687">
        <v>346</v>
      </c>
      <c r="B3687" t="s">
        <v>101</v>
      </c>
      <c r="C3687" t="s">
        <v>79</v>
      </c>
      <c r="D3687" t="s">
        <v>98</v>
      </c>
      <c r="E3687" t="s">
        <v>22</v>
      </c>
      <c r="F3687" t="s">
        <v>81</v>
      </c>
      <c r="G3687" t="s">
        <v>6907</v>
      </c>
      <c r="H3687" t="s">
        <v>35</v>
      </c>
      <c r="I3687" t="s">
        <v>68</v>
      </c>
      <c r="J3687" s="49" t="s">
        <v>6908</v>
      </c>
      <c r="K3687" t="s">
        <v>82</v>
      </c>
      <c r="L3687" t="s">
        <v>83</v>
      </c>
      <c r="M3687" s="50">
        <v>42629</v>
      </c>
      <c r="N3687" s="50">
        <v>42629</v>
      </c>
      <c r="O3687" s="51">
        <v>4</v>
      </c>
      <c r="P3687" s="51">
        <v>0</v>
      </c>
      <c r="Q3687">
        <v>100</v>
      </c>
      <c r="R3687" s="49" t="s">
        <v>6909</v>
      </c>
      <c r="S3687" s="49" t="s">
        <v>6908</v>
      </c>
      <c r="T3687" t="s">
        <v>84</v>
      </c>
      <c r="U3687" t="s">
        <v>4265</v>
      </c>
      <c r="V3687" t="s">
        <v>85</v>
      </c>
      <c r="W3687" t="str">
        <f t="shared" ca="1" si="171"/>
        <v/>
      </c>
      <c r="X3687" t="str">
        <f t="shared" si="172"/>
        <v/>
      </c>
      <c r="Y3687" t="str">
        <f t="shared" ca="1" si="173"/>
        <v/>
      </c>
    </row>
    <row r="3688" spans="1:25" x14ac:dyDescent="0.25">
      <c r="A3688">
        <v>347</v>
      </c>
      <c r="B3688" t="s">
        <v>101</v>
      </c>
      <c r="C3688" t="s">
        <v>79</v>
      </c>
      <c r="D3688" t="s">
        <v>98</v>
      </c>
      <c r="E3688" t="s">
        <v>22</v>
      </c>
      <c r="F3688" t="s">
        <v>81</v>
      </c>
      <c r="G3688" t="s">
        <v>6910</v>
      </c>
      <c r="H3688" t="s">
        <v>35</v>
      </c>
      <c r="I3688" t="s">
        <v>68</v>
      </c>
      <c r="J3688" s="49" t="s">
        <v>6911</v>
      </c>
      <c r="K3688" t="s">
        <v>82</v>
      </c>
      <c r="L3688" t="s">
        <v>83</v>
      </c>
      <c r="M3688" s="50">
        <v>42619</v>
      </c>
      <c r="N3688" s="50">
        <v>42619</v>
      </c>
      <c r="O3688" s="51">
        <v>4</v>
      </c>
      <c r="P3688" s="51">
        <v>0</v>
      </c>
      <c r="Q3688">
        <v>100</v>
      </c>
      <c r="R3688" s="49" t="s">
        <v>6909</v>
      </c>
      <c r="S3688" s="49" t="s">
        <v>6912</v>
      </c>
      <c r="T3688" t="s">
        <v>84</v>
      </c>
      <c r="U3688" t="s">
        <v>4265</v>
      </c>
      <c r="V3688" t="s">
        <v>85</v>
      </c>
      <c r="W3688" t="str">
        <f t="shared" ca="1" si="171"/>
        <v/>
      </c>
      <c r="X3688" t="str">
        <f t="shared" si="172"/>
        <v/>
      </c>
      <c r="Y3688" t="str">
        <f t="shared" ca="1" si="173"/>
        <v/>
      </c>
    </row>
    <row r="3689" spans="1:25" x14ac:dyDescent="0.25">
      <c r="A3689">
        <v>348</v>
      </c>
      <c r="B3689" t="s">
        <v>101</v>
      </c>
      <c r="C3689" t="s">
        <v>79</v>
      </c>
      <c r="D3689" t="s">
        <v>98</v>
      </c>
      <c r="E3689" t="s">
        <v>22</v>
      </c>
      <c r="F3689" t="s">
        <v>81</v>
      </c>
      <c r="G3689" t="s">
        <v>6913</v>
      </c>
      <c r="H3689" t="s">
        <v>35</v>
      </c>
      <c r="I3689" t="s">
        <v>68</v>
      </c>
      <c r="J3689" s="49" t="s">
        <v>6914</v>
      </c>
      <c r="K3689" t="s">
        <v>82</v>
      </c>
      <c r="L3689" t="s">
        <v>83</v>
      </c>
      <c r="M3689" s="50">
        <v>42618</v>
      </c>
      <c r="N3689" s="50">
        <v>42618</v>
      </c>
      <c r="O3689" s="51">
        <v>4</v>
      </c>
      <c r="P3689" s="51">
        <v>0</v>
      </c>
      <c r="Q3689">
        <v>100</v>
      </c>
      <c r="R3689" s="49" t="s">
        <v>6909</v>
      </c>
      <c r="S3689" s="49" t="s">
        <v>6914</v>
      </c>
      <c r="T3689" t="s">
        <v>84</v>
      </c>
      <c r="U3689" t="s">
        <v>4265</v>
      </c>
      <c r="V3689" t="s">
        <v>85</v>
      </c>
      <c r="W3689" t="str">
        <f t="shared" ca="1" si="171"/>
        <v/>
      </c>
      <c r="X3689" t="str">
        <f t="shared" si="172"/>
        <v/>
      </c>
      <c r="Y3689" t="str">
        <f t="shared" ca="1" si="173"/>
        <v/>
      </c>
    </row>
    <row r="3690" spans="1:25" x14ac:dyDescent="0.25">
      <c r="A3690">
        <v>349</v>
      </c>
      <c r="B3690" t="s">
        <v>101</v>
      </c>
      <c r="C3690" t="s">
        <v>79</v>
      </c>
      <c r="D3690" t="s">
        <v>98</v>
      </c>
      <c r="E3690" t="s">
        <v>22</v>
      </c>
      <c r="F3690" t="s">
        <v>81</v>
      </c>
      <c r="G3690" t="s">
        <v>6915</v>
      </c>
      <c r="H3690" t="s">
        <v>35</v>
      </c>
      <c r="I3690" t="s">
        <v>68</v>
      </c>
      <c r="J3690" s="49" t="s">
        <v>6916</v>
      </c>
      <c r="K3690" t="s">
        <v>82</v>
      </c>
      <c r="L3690" t="s">
        <v>83</v>
      </c>
      <c r="M3690" s="50">
        <v>42618</v>
      </c>
      <c r="N3690" s="50">
        <v>42618</v>
      </c>
      <c r="O3690" s="51">
        <v>4</v>
      </c>
      <c r="P3690" s="51">
        <v>0</v>
      </c>
      <c r="Q3690">
        <v>100</v>
      </c>
      <c r="R3690" s="49" t="s">
        <v>6909</v>
      </c>
      <c r="S3690" s="49" t="s">
        <v>6916</v>
      </c>
      <c r="T3690" t="s">
        <v>84</v>
      </c>
      <c r="U3690" t="s">
        <v>4265</v>
      </c>
      <c r="V3690" t="s">
        <v>85</v>
      </c>
      <c r="W3690" t="str">
        <f t="shared" ca="1" si="171"/>
        <v/>
      </c>
      <c r="X3690" t="str">
        <f t="shared" si="172"/>
        <v/>
      </c>
      <c r="Y3690" t="str">
        <f t="shared" ca="1" si="173"/>
        <v/>
      </c>
    </row>
    <row r="3691" spans="1:25" x14ac:dyDescent="0.25">
      <c r="A3691">
        <v>350</v>
      </c>
      <c r="B3691" t="s">
        <v>101</v>
      </c>
      <c r="C3691" t="s">
        <v>79</v>
      </c>
      <c r="D3691" t="s">
        <v>98</v>
      </c>
      <c r="E3691" t="s">
        <v>22</v>
      </c>
      <c r="F3691" t="s">
        <v>81</v>
      </c>
      <c r="G3691" t="s">
        <v>6917</v>
      </c>
      <c r="H3691" t="s">
        <v>35</v>
      </c>
      <c r="I3691" t="s">
        <v>68</v>
      </c>
      <c r="J3691" s="49" t="s">
        <v>6918</v>
      </c>
      <c r="K3691" t="s">
        <v>82</v>
      </c>
      <c r="L3691" t="s">
        <v>83</v>
      </c>
      <c r="M3691" s="50">
        <v>42619</v>
      </c>
      <c r="N3691" s="50">
        <v>42619</v>
      </c>
      <c r="O3691" s="51">
        <v>4</v>
      </c>
      <c r="P3691" s="51">
        <v>0</v>
      </c>
      <c r="Q3691">
        <v>100</v>
      </c>
      <c r="R3691" s="49" t="s">
        <v>6909</v>
      </c>
      <c r="S3691" s="49" t="s">
        <v>6918</v>
      </c>
      <c r="T3691" t="s">
        <v>84</v>
      </c>
      <c r="U3691" t="s">
        <v>4265</v>
      </c>
      <c r="V3691" t="s">
        <v>85</v>
      </c>
      <c r="W3691" t="str">
        <f t="shared" ca="1" si="171"/>
        <v/>
      </c>
      <c r="X3691" t="str">
        <f t="shared" si="172"/>
        <v/>
      </c>
      <c r="Y3691" t="str">
        <f t="shared" ca="1" si="173"/>
        <v/>
      </c>
    </row>
    <row r="3692" spans="1:25" x14ac:dyDescent="0.25">
      <c r="A3692">
        <v>351</v>
      </c>
      <c r="B3692" t="s">
        <v>101</v>
      </c>
      <c r="C3692" t="s">
        <v>79</v>
      </c>
      <c r="D3692" t="s">
        <v>98</v>
      </c>
      <c r="E3692" t="s">
        <v>22</v>
      </c>
      <c r="F3692" t="s">
        <v>81</v>
      </c>
      <c r="G3692" t="s">
        <v>6919</v>
      </c>
      <c r="H3692" t="s">
        <v>35</v>
      </c>
      <c r="I3692" t="s">
        <v>68</v>
      </c>
      <c r="J3692" s="49" t="s">
        <v>6920</v>
      </c>
      <c r="K3692" t="s">
        <v>82</v>
      </c>
      <c r="L3692" t="s">
        <v>83</v>
      </c>
      <c r="M3692" s="50">
        <v>42618</v>
      </c>
      <c r="N3692" s="50">
        <v>42618</v>
      </c>
      <c r="O3692" s="51">
        <v>4</v>
      </c>
      <c r="P3692" s="51">
        <v>0</v>
      </c>
      <c r="Q3692">
        <v>100</v>
      </c>
      <c r="R3692" s="49" t="s">
        <v>6909</v>
      </c>
      <c r="S3692" s="49" t="s">
        <v>6920</v>
      </c>
      <c r="T3692" t="s">
        <v>84</v>
      </c>
      <c r="U3692" t="s">
        <v>4265</v>
      </c>
      <c r="V3692" t="s">
        <v>85</v>
      </c>
      <c r="W3692" t="str">
        <f t="shared" ca="1" si="171"/>
        <v/>
      </c>
      <c r="X3692" t="str">
        <f t="shared" si="172"/>
        <v/>
      </c>
      <c r="Y3692" t="str">
        <f t="shared" ca="1" si="173"/>
        <v/>
      </c>
    </row>
    <row r="3693" spans="1:25" x14ac:dyDescent="0.25">
      <c r="A3693">
        <v>352</v>
      </c>
      <c r="B3693" t="s">
        <v>101</v>
      </c>
      <c r="C3693" t="s">
        <v>79</v>
      </c>
      <c r="D3693" t="s">
        <v>98</v>
      </c>
      <c r="E3693" t="s">
        <v>22</v>
      </c>
      <c r="F3693" t="s">
        <v>81</v>
      </c>
      <c r="G3693" t="s">
        <v>6921</v>
      </c>
      <c r="H3693" t="s">
        <v>35</v>
      </c>
      <c r="I3693" t="s">
        <v>68</v>
      </c>
      <c r="J3693" s="49" t="s">
        <v>6922</v>
      </c>
      <c r="K3693" t="s">
        <v>82</v>
      </c>
      <c r="L3693" t="s">
        <v>83</v>
      </c>
      <c r="M3693" s="50">
        <v>42618</v>
      </c>
      <c r="N3693" s="50">
        <v>42618</v>
      </c>
      <c r="O3693" s="51">
        <v>4</v>
      </c>
      <c r="P3693" s="51">
        <v>0</v>
      </c>
      <c r="Q3693">
        <v>100</v>
      </c>
      <c r="R3693" s="49" t="s">
        <v>6923</v>
      </c>
      <c r="S3693" s="49" t="s">
        <v>6922</v>
      </c>
      <c r="T3693" t="s">
        <v>84</v>
      </c>
      <c r="U3693" t="s">
        <v>4265</v>
      </c>
      <c r="V3693" t="s">
        <v>85</v>
      </c>
      <c r="W3693" t="str">
        <f t="shared" ca="1" si="171"/>
        <v/>
      </c>
      <c r="X3693" t="str">
        <f t="shared" si="172"/>
        <v/>
      </c>
      <c r="Y3693" t="str">
        <f t="shared" ca="1" si="173"/>
        <v/>
      </c>
    </row>
    <row r="3694" spans="1:25" x14ac:dyDescent="0.25">
      <c r="A3694">
        <v>353</v>
      </c>
      <c r="B3694" t="s">
        <v>101</v>
      </c>
      <c r="C3694" t="s">
        <v>79</v>
      </c>
      <c r="D3694" t="s">
        <v>98</v>
      </c>
      <c r="E3694" t="s">
        <v>22</v>
      </c>
      <c r="F3694" t="s">
        <v>81</v>
      </c>
      <c r="G3694" t="s">
        <v>6924</v>
      </c>
      <c r="H3694" t="s">
        <v>35</v>
      </c>
      <c r="I3694" t="s">
        <v>68</v>
      </c>
      <c r="J3694" s="49" t="s">
        <v>6925</v>
      </c>
      <c r="K3694" t="s">
        <v>82</v>
      </c>
      <c r="L3694" t="s">
        <v>83</v>
      </c>
      <c r="M3694" s="50">
        <v>42618</v>
      </c>
      <c r="N3694" s="50">
        <v>42618</v>
      </c>
      <c r="O3694" s="51">
        <v>4</v>
      </c>
      <c r="P3694" s="51">
        <v>0</v>
      </c>
      <c r="Q3694">
        <v>100</v>
      </c>
      <c r="R3694" s="49" t="s">
        <v>6923</v>
      </c>
      <c r="S3694" s="49" t="s">
        <v>6925</v>
      </c>
      <c r="T3694" t="s">
        <v>84</v>
      </c>
      <c r="U3694" t="s">
        <v>4265</v>
      </c>
      <c r="V3694" t="s">
        <v>85</v>
      </c>
      <c r="W3694" t="str">
        <f t="shared" ca="1" si="171"/>
        <v/>
      </c>
      <c r="X3694" t="str">
        <f t="shared" si="172"/>
        <v/>
      </c>
      <c r="Y3694" t="str">
        <f t="shared" ca="1" si="173"/>
        <v/>
      </c>
    </row>
    <row r="3695" spans="1:25" x14ac:dyDescent="0.25">
      <c r="A3695">
        <v>354</v>
      </c>
      <c r="B3695" t="s">
        <v>101</v>
      </c>
      <c r="C3695" t="s">
        <v>79</v>
      </c>
      <c r="D3695" t="s">
        <v>98</v>
      </c>
      <c r="E3695" t="s">
        <v>22</v>
      </c>
      <c r="F3695" t="s">
        <v>81</v>
      </c>
      <c r="G3695" t="s">
        <v>6926</v>
      </c>
      <c r="H3695" t="s">
        <v>35</v>
      </c>
      <c r="I3695" t="s">
        <v>68</v>
      </c>
      <c r="J3695" s="49" t="s">
        <v>6927</v>
      </c>
      <c r="K3695" t="s">
        <v>82</v>
      </c>
      <c r="L3695" t="s">
        <v>83</v>
      </c>
      <c r="M3695" s="50">
        <v>42618</v>
      </c>
      <c r="N3695" s="50">
        <v>42618</v>
      </c>
      <c r="O3695" s="51">
        <v>4</v>
      </c>
      <c r="P3695" s="51">
        <v>0</v>
      </c>
      <c r="Q3695">
        <v>100</v>
      </c>
      <c r="R3695" s="49" t="s">
        <v>6923</v>
      </c>
      <c r="S3695" s="49" t="s">
        <v>6927</v>
      </c>
      <c r="T3695" t="s">
        <v>84</v>
      </c>
      <c r="U3695" t="s">
        <v>4265</v>
      </c>
      <c r="V3695" t="s">
        <v>85</v>
      </c>
      <c r="W3695" t="str">
        <f t="shared" ca="1" si="171"/>
        <v/>
      </c>
      <c r="X3695" t="str">
        <f t="shared" si="172"/>
        <v/>
      </c>
      <c r="Y3695" t="str">
        <f t="shared" ca="1" si="173"/>
        <v/>
      </c>
    </row>
    <row r="3696" spans="1:25" x14ac:dyDescent="0.25">
      <c r="A3696">
        <v>355</v>
      </c>
      <c r="B3696" t="s">
        <v>101</v>
      </c>
      <c r="C3696" t="s">
        <v>79</v>
      </c>
      <c r="D3696" t="s">
        <v>98</v>
      </c>
      <c r="E3696" t="s">
        <v>22</v>
      </c>
      <c r="F3696" t="s">
        <v>81</v>
      </c>
      <c r="G3696" t="s">
        <v>6928</v>
      </c>
      <c r="H3696" t="s">
        <v>35</v>
      </c>
      <c r="I3696" t="s">
        <v>68</v>
      </c>
      <c r="J3696" s="49" t="s">
        <v>6929</v>
      </c>
      <c r="K3696" t="s">
        <v>82</v>
      </c>
      <c r="L3696" t="s">
        <v>83</v>
      </c>
      <c r="M3696" s="50">
        <v>42618</v>
      </c>
      <c r="N3696" s="50">
        <v>42618</v>
      </c>
      <c r="O3696" s="51">
        <v>4</v>
      </c>
      <c r="P3696" s="51">
        <v>0</v>
      </c>
      <c r="Q3696">
        <v>100</v>
      </c>
      <c r="R3696" s="49" t="s">
        <v>6923</v>
      </c>
      <c r="S3696" s="49" t="s">
        <v>6929</v>
      </c>
      <c r="T3696" t="s">
        <v>84</v>
      </c>
      <c r="U3696" t="s">
        <v>4265</v>
      </c>
      <c r="V3696" t="s">
        <v>85</v>
      </c>
      <c r="W3696" t="str">
        <f t="shared" ca="1" si="171"/>
        <v/>
      </c>
      <c r="X3696" t="str">
        <f t="shared" si="172"/>
        <v/>
      </c>
      <c r="Y3696" t="str">
        <f t="shared" ca="1" si="173"/>
        <v/>
      </c>
    </row>
    <row r="3697" spans="1:25" x14ac:dyDescent="0.25">
      <c r="A3697">
        <v>356</v>
      </c>
      <c r="B3697" t="s">
        <v>101</v>
      </c>
      <c r="C3697" t="s">
        <v>79</v>
      </c>
      <c r="D3697" t="s">
        <v>98</v>
      </c>
      <c r="E3697" t="s">
        <v>22</v>
      </c>
      <c r="F3697" t="s">
        <v>81</v>
      </c>
      <c r="G3697" t="s">
        <v>6930</v>
      </c>
      <c r="H3697" t="s">
        <v>35</v>
      </c>
      <c r="I3697" t="s">
        <v>68</v>
      </c>
      <c r="J3697" s="49" t="s">
        <v>6931</v>
      </c>
      <c r="K3697" t="s">
        <v>82</v>
      </c>
      <c r="L3697" t="s">
        <v>83</v>
      </c>
      <c r="M3697" s="50">
        <v>42618</v>
      </c>
      <c r="N3697" s="50">
        <v>42618</v>
      </c>
      <c r="O3697" s="51">
        <v>4</v>
      </c>
      <c r="P3697" s="51">
        <v>0</v>
      </c>
      <c r="Q3697">
        <v>100</v>
      </c>
      <c r="R3697" s="49" t="s">
        <v>6923</v>
      </c>
      <c r="S3697" s="49" t="s">
        <v>6932</v>
      </c>
      <c r="T3697" t="s">
        <v>84</v>
      </c>
      <c r="U3697" t="s">
        <v>4265</v>
      </c>
      <c r="V3697" t="s">
        <v>85</v>
      </c>
      <c r="W3697" t="str">
        <f t="shared" ca="1" si="171"/>
        <v/>
      </c>
      <c r="X3697" t="str">
        <f t="shared" si="172"/>
        <v/>
      </c>
      <c r="Y3697" t="str">
        <f t="shared" ca="1" si="173"/>
        <v/>
      </c>
    </row>
    <row r="3698" spans="1:25" x14ac:dyDescent="0.25">
      <c r="A3698">
        <v>357</v>
      </c>
      <c r="B3698" t="s">
        <v>101</v>
      </c>
      <c r="C3698" t="s">
        <v>79</v>
      </c>
      <c r="D3698" t="s">
        <v>98</v>
      </c>
      <c r="E3698" t="s">
        <v>22</v>
      </c>
      <c r="F3698" t="s">
        <v>81</v>
      </c>
      <c r="G3698" t="s">
        <v>6933</v>
      </c>
      <c r="H3698" t="s">
        <v>35</v>
      </c>
      <c r="I3698" t="s">
        <v>68</v>
      </c>
      <c r="J3698" s="49" t="s">
        <v>6934</v>
      </c>
      <c r="K3698" t="s">
        <v>82</v>
      </c>
      <c r="L3698" t="s">
        <v>83</v>
      </c>
      <c r="M3698" s="50">
        <v>42619</v>
      </c>
      <c r="N3698" s="50">
        <v>42619</v>
      </c>
      <c r="O3698" s="51">
        <v>4</v>
      </c>
      <c r="P3698" s="51">
        <v>0</v>
      </c>
      <c r="Q3698">
        <v>100</v>
      </c>
      <c r="R3698" s="49" t="s">
        <v>6923</v>
      </c>
      <c r="S3698" s="49" t="s">
        <v>6935</v>
      </c>
      <c r="T3698" t="s">
        <v>84</v>
      </c>
      <c r="U3698" t="s">
        <v>4265</v>
      </c>
      <c r="V3698" t="s">
        <v>85</v>
      </c>
      <c r="W3698" t="str">
        <f t="shared" ca="1" si="171"/>
        <v/>
      </c>
      <c r="X3698" t="str">
        <f t="shared" si="172"/>
        <v/>
      </c>
      <c r="Y3698" t="str">
        <f t="shared" ca="1" si="173"/>
        <v/>
      </c>
    </row>
    <row r="3699" spans="1:25" x14ac:dyDescent="0.25">
      <c r="A3699">
        <v>358</v>
      </c>
      <c r="B3699" t="s">
        <v>101</v>
      </c>
      <c r="C3699" t="s">
        <v>79</v>
      </c>
      <c r="D3699" t="s">
        <v>98</v>
      </c>
      <c r="E3699" t="s">
        <v>22</v>
      </c>
      <c r="F3699" t="s">
        <v>81</v>
      </c>
      <c r="G3699" t="s">
        <v>6936</v>
      </c>
      <c r="H3699" t="s">
        <v>35</v>
      </c>
      <c r="I3699" t="s">
        <v>68</v>
      </c>
      <c r="J3699" s="49" t="s">
        <v>6937</v>
      </c>
      <c r="K3699" t="s">
        <v>82</v>
      </c>
      <c r="L3699" t="s">
        <v>83</v>
      </c>
      <c r="M3699" s="50">
        <v>42619</v>
      </c>
      <c r="N3699" s="50">
        <v>42619</v>
      </c>
      <c r="O3699" s="51">
        <v>4</v>
      </c>
      <c r="P3699" s="51">
        <v>0</v>
      </c>
      <c r="Q3699">
        <v>100</v>
      </c>
      <c r="R3699" s="49" t="s">
        <v>6938</v>
      </c>
      <c r="S3699" s="49" t="s">
        <v>6937</v>
      </c>
      <c r="T3699" t="s">
        <v>84</v>
      </c>
      <c r="U3699" t="s">
        <v>4265</v>
      </c>
      <c r="V3699" t="s">
        <v>85</v>
      </c>
      <c r="W3699" t="str">
        <f t="shared" ca="1" si="171"/>
        <v/>
      </c>
      <c r="X3699" t="str">
        <f t="shared" si="172"/>
        <v/>
      </c>
      <c r="Y3699" t="str">
        <f t="shared" ca="1" si="173"/>
        <v/>
      </c>
    </row>
    <row r="3700" spans="1:25" x14ac:dyDescent="0.25">
      <c r="A3700">
        <v>359</v>
      </c>
      <c r="B3700" t="s">
        <v>101</v>
      </c>
      <c r="C3700" t="s">
        <v>79</v>
      </c>
      <c r="D3700" t="s">
        <v>98</v>
      </c>
      <c r="E3700" t="s">
        <v>22</v>
      </c>
      <c r="F3700" t="s">
        <v>81</v>
      </c>
      <c r="G3700" t="s">
        <v>6939</v>
      </c>
      <c r="H3700" t="s">
        <v>35</v>
      </c>
      <c r="I3700" t="s">
        <v>68</v>
      </c>
      <c r="J3700" s="49" t="s">
        <v>6940</v>
      </c>
      <c r="K3700" t="s">
        <v>82</v>
      </c>
      <c r="L3700" t="s">
        <v>83</v>
      </c>
      <c r="M3700" s="50">
        <v>42619</v>
      </c>
      <c r="N3700" s="50">
        <v>42619</v>
      </c>
      <c r="O3700" s="51">
        <v>4</v>
      </c>
      <c r="P3700" s="51">
        <v>0</v>
      </c>
      <c r="Q3700">
        <v>100</v>
      </c>
      <c r="R3700" s="49" t="s">
        <v>6938</v>
      </c>
      <c r="S3700" s="49" t="s">
        <v>6940</v>
      </c>
      <c r="T3700" t="s">
        <v>84</v>
      </c>
      <c r="U3700" t="s">
        <v>4265</v>
      </c>
      <c r="V3700" t="s">
        <v>85</v>
      </c>
      <c r="W3700" t="str">
        <f t="shared" ca="1" si="171"/>
        <v/>
      </c>
      <c r="X3700" t="str">
        <f t="shared" si="172"/>
        <v/>
      </c>
      <c r="Y3700" t="str">
        <f t="shared" ca="1" si="173"/>
        <v/>
      </c>
    </row>
    <row r="3701" spans="1:25" x14ac:dyDescent="0.25">
      <c r="A3701">
        <v>360</v>
      </c>
      <c r="B3701" t="s">
        <v>101</v>
      </c>
      <c r="C3701" t="s">
        <v>79</v>
      </c>
      <c r="D3701" t="s">
        <v>98</v>
      </c>
      <c r="E3701" t="s">
        <v>22</v>
      </c>
      <c r="F3701" t="s">
        <v>81</v>
      </c>
      <c r="G3701" t="s">
        <v>6941</v>
      </c>
      <c r="H3701" t="s">
        <v>35</v>
      </c>
      <c r="I3701" t="s">
        <v>68</v>
      </c>
      <c r="J3701" s="49" t="s">
        <v>11757</v>
      </c>
      <c r="K3701" t="s">
        <v>82</v>
      </c>
      <c r="L3701" t="s">
        <v>83</v>
      </c>
      <c r="M3701" s="50">
        <v>42619</v>
      </c>
      <c r="N3701" s="50">
        <v>42619</v>
      </c>
      <c r="O3701" s="51">
        <v>4</v>
      </c>
      <c r="P3701" s="51">
        <v>0</v>
      </c>
      <c r="Q3701">
        <v>100</v>
      </c>
      <c r="R3701" s="49" t="s">
        <v>6938</v>
      </c>
      <c r="S3701" s="49" t="s">
        <v>11758</v>
      </c>
      <c r="T3701" t="s">
        <v>84</v>
      </c>
      <c r="U3701" t="s">
        <v>4265</v>
      </c>
      <c r="V3701" t="s">
        <v>85</v>
      </c>
      <c r="W3701" t="str">
        <f t="shared" ca="1" si="171"/>
        <v/>
      </c>
      <c r="X3701" t="str">
        <f t="shared" si="172"/>
        <v/>
      </c>
      <c r="Y3701" t="str">
        <f t="shared" ca="1" si="173"/>
        <v/>
      </c>
    </row>
    <row r="3702" spans="1:25" x14ac:dyDescent="0.25">
      <c r="A3702">
        <v>361</v>
      </c>
      <c r="B3702" t="s">
        <v>101</v>
      </c>
      <c r="C3702" t="s">
        <v>79</v>
      </c>
      <c r="D3702" t="s">
        <v>98</v>
      </c>
      <c r="E3702" t="s">
        <v>69</v>
      </c>
      <c r="F3702" t="s">
        <v>81</v>
      </c>
      <c r="G3702" t="s">
        <v>6942</v>
      </c>
      <c r="H3702" t="s">
        <v>35</v>
      </c>
      <c r="I3702" t="s">
        <v>68</v>
      </c>
      <c r="J3702" s="49" t="s">
        <v>11759</v>
      </c>
      <c r="K3702" t="s">
        <v>82</v>
      </c>
      <c r="L3702" t="s">
        <v>83</v>
      </c>
      <c r="M3702" s="50">
        <v>42619</v>
      </c>
      <c r="N3702" s="50">
        <v>42619</v>
      </c>
      <c r="O3702" s="51">
        <v>4</v>
      </c>
      <c r="P3702" s="51">
        <v>0</v>
      </c>
      <c r="Q3702">
        <v>100</v>
      </c>
      <c r="R3702" s="49" t="s">
        <v>6938</v>
      </c>
      <c r="S3702" s="49" t="s">
        <v>6943</v>
      </c>
      <c r="T3702" t="s">
        <v>84</v>
      </c>
      <c r="U3702" t="s">
        <v>4265</v>
      </c>
      <c r="V3702" t="s">
        <v>85</v>
      </c>
      <c r="W3702" t="str">
        <f t="shared" ca="1" si="171"/>
        <v/>
      </c>
      <c r="X3702" t="str">
        <f t="shared" si="172"/>
        <v/>
      </c>
      <c r="Y3702" t="str">
        <f t="shared" ca="1" si="173"/>
        <v/>
      </c>
    </row>
    <row r="3703" spans="1:25" x14ac:dyDescent="0.25">
      <c r="A3703">
        <v>362</v>
      </c>
      <c r="B3703" t="s">
        <v>101</v>
      </c>
      <c r="C3703" t="s">
        <v>79</v>
      </c>
      <c r="D3703" t="s">
        <v>98</v>
      </c>
      <c r="E3703" t="s">
        <v>69</v>
      </c>
      <c r="F3703" t="s">
        <v>81</v>
      </c>
      <c r="G3703" t="s">
        <v>6944</v>
      </c>
      <c r="H3703" t="s">
        <v>35</v>
      </c>
      <c r="I3703" t="s">
        <v>68</v>
      </c>
      <c r="J3703" s="49" t="s">
        <v>9820</v>
      </c>
      <c r="K3703" t="s">
        <v>82</v>
      </c>
      <c r="L3703" t="s">
        <v>83</v>
      </c>
      <c r="M3703" s="50">
        <v>42621</v>
      </c>
      <c r="N3703" s="50">
        <v>42621</v>
      </c>
      <c r="O3703" s="51">
        <v>4</v>
      </c>
      <c r="P3703" s="51">
        <v>0</v>
      </c>
      <c r="Q3703">
        <v>100</v>
      </c>
      <c r="R3703" s="49" t="s">
        <v>6938</v>
      </c>
      <c r="S3703" s="49" t="s">
        <v>6945</v>
      </c>
      <c r="T3703" t="s">
        <v>84</v>
      </c>
      <c r="U3703" t="s">
        <v>4265</v>
      </c>
      <c r="V3703" t="s">
        <v>85</v>
      </c>
      <c r="W3703" t="str">
        <f t="shared" ca="1" si="171"/>
        <v/>
      </c>
      <c r="X3703" t="str">
        <f t="shared" si="172"/>
        <v/>
      </c>
      <c r="Y3703" t="str">
        <f t="shared" ca="1" si="173"/>
        <v/>
      </c>
    </row>
    <row r="3704" spans="1:25" x14ac:dyDescent="0.25">
      <c r="A3704">
        <v>363</v>
      </c>
      <c r="B3704" t="s">
        <v>101</v>
      </c>
      <c r="C3704" t="s">
        <v>79</v>
      </c>
      <c r="D3704" t="s">
        <v>98</v>
      </c>
      <c r="E3704" t="s">
        <v>22</v>
      </c>
      <c r="F3704" t="s">
        <v>81</v>
      </c>
      <c r="G3704" t="s">
        <v>6946</v>
      </c>
      <c r="H3704" t="s">
        <v>35</v>
      </c>
      <c r="I3704" t="s">
        <v>68</v>
      </c>
      <c r="J3704" s="49" t="s">
        <v>11760</v>
      </c>
      <c r="K3704" t="s">
        <v>82</v>
      </c>
      <c r="L3704" t="s">
        <v>83</v>
      </c>
      <c r="M3704" s="50">
        <v>42619</v>
      </c>
      <c r="N3704" s="50">
        <v>42619</v>
      </c>
      <c r="O3704" s="51">
        <v>4</v>
      </c>
      <c r="P3704" s="51">
        <v>0</v>
      </c>
      <c r="Q3704">
        <v>100</v>
      </c>
      <c r="R3704" s="49" t="s">
        <v>6947</v>
      </c>
      <c r="S3704" s="49" t="s">
        <v>11761</v>
      </c>
      <c r="T3704" t="s">
        <v>84</v>
      </c>
      <c r="U3704" t="s">
        <v>4265</v>
      </c>
      <c r="V3704" t="s">
        <v>85</v>
      </c>
      <c r="W3704" t="str">
        <f t="shared" ca="1" si="171"/>
        <v/>
      </c>
      <c r="X3704" t="str">
        <f t="shared" si="172"/>
        <v/>
      </c>
      <c r="Y3704" t="str">
        <f t="shared" ca="1" si="173"/>
        <v/>
      </c>
    </row>
    <row r="3705" spans="1:25" x14ac:dyDescent="0.25">
      <c r="A3705">
        <v>364</v>
      </c>
      <c r="B3705" t="s">
        <v>101</v>
      </c>
      <c r="C3705" t="s">
        <v>79</v>
      </c>
      <c r="D3705" t="s">
        <v>98</v>
      </c>
      <c r="E3705" t="s">
        <v>22</v>
      </c>
      <c r="F3705" t="s">
        <v>81</v>
      </c>
      <c r="G3705" t="s">
        <v>6948</v>
      </c>
      <c r="H3705" t="s">
        <v>35</v>
      </c>
      <c r="I3705" t="s">
        <v>68</v>
      </c>
      <c r="J3705" s="49" t="s">
        <v>6949</v>
      </c>
      <c r="K3705" t="s">
        <v>82</v>
      </c>
      <c r="L3705" t="s">
        <v>83</v>
      </c>
      <c r="M3705" s="50">
        <v>42619</v>
      </c>
      <c r="N3705" s="50">
        <v>42619</v>
      </c>
      <c r="O3705" s="51">
        <v>4</v>
      </c>
      <c r="P3705" s="51">
        <v>0</v>
      </c>
      <c r="Q3705">
        <v>100</v>
      </c>
      <c r="R3705" s="49" t="s">
        <v>6947</v>
      </c>
      <c r="S3705" s="49" t="s">
        <v>6949</v>
      </c>
      <c r="T3705" t="s">
        <v>84</v>
      </c>
      <c r="U3705" t="s">
        <v>4265</v>
      </c>
      <c r="V3705" t="s">
        <v>85</v>
      </c>
      <c r="W3705" t="str">
        <f t="shared" ca="1" si="171"/>
        <v/>
      </c>
      <c r="X3705" t="str">
        <f t="shared" si="172"/>
        <v/>
      </c>
      <c r="Y3705" t="str">
        <f t="shared" ca="1" si="173"/>
        <v/>
      </c>
    </row>
    <row r="3706" spans="1:25" x14ac:dyDescent="0.25">
      <c r="A3706">
        <v>365</v>
      </c>
      <c r="B3706" t="s">
        <v>101</v>
      </c>
      <c r="C3706" t="s">
        <v>79</v>
      </c>
      <c r="D3706" t="s">
        <v>98</v>
      </c>
      <c r="E3706" t="s">
        <v>22</v>
      </c>
      <c r="F3706" t="s">
        <v>81</v>
      </c>
      <c r="G3706" t="s">
        <v>6950</v>
      </c>
      <c r="H3706" t="s">
        <v>35</v>
      </c>
      <c r="I3706" t="s">
        <v>68</v>
      </c>
      <c r="J3706" s="49" t="s">
        <v>6951</v>
      </c>
      <c r="K3706" t="s">
        <v>82</v>
      </c>
      <c r="L3706" t="s">
        <v>83</v>
      </c>
      <c r="M3706" s="50">
        <v>42619</v>
      </c>
      <c r="N3706" s="50">
        <v>42619</v>
      </c>
      <c r="O3706" s="51">
        <v>4</v>
      </c>
      <c r="P3706" s="51">
        <v>0</v>
      </c>
      <c r="Q3706">
        <v>100</v>
      </c>
      <c r="R3706" s="49" t="s">
        <v>6947</v>
      </c>
      <c r="S3706" s="49" t="s">
        <v>6951</v>
      </c>
      <c r="T3706" t="s">
        <v>84</v>
      </c>
      <c r="U3706" t="s">
        <v>4265</v>
      </c>
      <c r="V3706" t="s">
        <v>85</v>
      </c>
      <c r="W3706" t="str">
        <f t="shared" ca="1" si="171"/>
        <v/>
      </c>
      <c r="X3706" t="str">
        <f t="shared" si="172"/>
        <v/>
      </c>
      <c r="Y3706" t="str">
        <f t="shared" ca="1" si="173"/>
        <v/>
      </c>
    </row>
    <row r="3707" spans="1:25" x14ac:dyDescent="0.25">
      <c r="A3707">
        <v>366</v>
      </c>
      <c r="B3707" t="s">
        <v>101</v>
      </c>
      <c r="C3707" t="s">
        <v>79</v>
      </c>
      <c r="D3707" t="s">
        <v>98</v>
      </c>
      <c r="E3707" t="s">
        <v>69</v>
      </c>
      <c r="F3707" t="s">
        <v>81</v>
      </c>
      <c r="G3707" t="s">
        <v>6952</v>
      </c>
      <c r="H3707" t="s">
        <v>35</v>
      </c>
      <c r="I3707" t="s">
        <v>68</v>
      </c>
      <c r="J3707" s="49" t="s">
        <v>11762</v>
      </c>
      <c r="K3707" t="s">
        <v>82</v>
      </c>
      <c r="L3707" t="s">
        <v>83</v>
      </c>
      <c r="M3707" s="50">
        <v>42619</v>
      </c>
      <c r="N3707" s="50">
        <v>42619</v>
      </c>
      <c r="O3707" s="51">
        <v>4</v>
      </c>
      <c r="P3707" s="51">
        <v>0</v>
      </c>
      <c r="Q3707">
        <v>100</v>
      </c>
      <c r="R3707" s="49" t="s">
        <v>6947</v>
      </c>
      <c r="S3707" s="49" t="s">
        <v>6953</v>
      </c>
      <c r="T3707" t="s">
        <v>84</v>
      </c>
      <c r="U3707" t="s">
        <v>4265</v>
      </c>
      <c r="V3707" t="s">
        <v>85</v>
      </c>
      <c r="W3707" t="str">
        <f t="shared" ca="1" si="171"/>
        <v/>
      </c>
      <c r="X3707" t="str">
        <f t="shared" si="172"/>
        <v/>
      </c>
      <c r="Y3707" t="str">
        <f t="shared" ca="1" si="173"/>
        <v/>
      </c>
    </row>
    <row r="3708" spans="1:25" x14ac:dyDescent="0.25">
      <c r="A3708">
        <v>367</v>
      </c>
      <c r="B3708" t="s">
        <v>101</v>
      </c>
      <c r="C3708" t="s">
        <v>79</v>
      </c>
      <c r="D3708" t="s">
        <v>98</v>
      </c>
      <c r="E3708" t="s">
        <v>22</v>
      </c>
      <c r="F3708" t="s">
        <v>81</v>
      </c>
      <c r="G3708" t="s">
        <v>6954</v>
      </c>
      <c r="H3708" t="s">
        <v>35</v>
      </c>
      <c r="I3708" t="s">
        <v>68</v>
      </c>
      <c r="J3708" s="49" t="s">
        <v>6955</v>
      </c>
      <c r="K3708" t="s">
        <v>82</v>
      </c>
      <c r="L3708" t="s">
        <v>83</v>
      </c>
      <c r="M3708" s="50">
        <v>42621</v>
      </c>
      <c r="N3708" s="50">
        <v>42621</v>
      </c>
      <c r="O3708" s="51">
        <v>4</v>
      </c>
      <c r="P3708" s="51">
        <v>0</v>
      </c>
      <c r="Q3708">
        <v>100</v>
      </c>
      <c r="R3708" s="49" t="s">
        <v>6947</v>
      </c>
      <c r="S3708" s="49" t="s">
        <v>6955</v>
      </c>
      <c r="T3708" t="s">
        <v>84</v>
      </c>
      <c r="U3708" t="s">
        <v>4265</v>
      </c>
      <c r="V3708" t="s">
        <v>85</v>
      </c>
      <c r="W3708" t="str">
        <f t="shared" ca="1" si="171"/>
        <v/>
      </c>
      <c r="X3708" t="str">
        <f t="shared" si="172"/>
        <v/>
      </c>
      <c r="Y3708" t="str">
        <f t="shared" ca="1" si="173"/>
        <v/>
      </c>
    </row>
    <row r="3709" spans="1:25" x14ac:dyDescent="0.25">
      <c r="A3709">
        <v>368</v>
      </c>
      <c r="B3709" t="s">
        <v>101</v>
      </c>
      <c r="C3709" t="s">
        <v>79</v>
      </c>
      <c r="D3709" t="s">
        <v>98</v>
      </c>
      <c r="E3709" t="s">
        <v>22</v>
      </c>
      <c r="F3709" t="s">
        <v>81</v>
      </c>
      <c r="G3709" t="s">
        <v>6956</v>
      </c>
      <c r="H3709" t="s">
        <v>35</v>
      </c>
      <c r="I3709" t="s">
        <v>68</v>
      </c>
      <c r="J3709" s="49" t="s">
        <v>6957</v>
      </c>
      <c r="K3709" t="s">
        <v>82</v>
      </c>
      <c r="L3709" t="s">
        <v>83</v>
      </c>
      <c r="M3709" s="50">
        <v>42621</v>
      </c>
      <c r="N3709" s="50">
        <v>42621</v>
      </c>
      <c r="O3709" s="51">
        <v>4</v>
      </c>
      <c r="P3709" s="51">
        <v>0</v>
      </c>
      <c r="Q3709">
        <v>100</v>
      </c>
      <c r="R3709" s="49" t="s">
        <v>6947</v>
      </c>
      <c r="S3709" s="49" t="s">
        <v>6957</v>
      </c>
      <c r="T3709" t="s">
        <v>84</v>
      </c>
      <c r="U3709" t="s">
        <v>4265</v>
      </c>
      <c r="V3709" t="s">
        <v>85</v>
      </c>
      <c r="W3709" t="str">
        <f t="shared" ca="1" si="171"/>
        <v/>
      </c>
      <c r="X3709" t="str">
        <f t="shared" si="172"/>
        <v/>
      </c>
      <c r="Y3709" t="str">
        <f t="shared" ca="1" si="173"/>
        <v/>
      </c>
    </row>
    <row r="3710" spans="1:25" x14ac:dyDescent="0.25">
      <c r="A3710">
        <v>369</v>
      </c>
      <c r="B3710" t="s">
        <v>101</v>
      </c>
      <c r="C3710" t="s">
        <v>79</v>
      </c>
      <c r="D3710" t="s">
        <v>98</v>
      </c>
      <c r="E3710" t="s">
        <v>22</v>
      </c>
      <c r="F3710" t="s">
        <v>81</v>
      </c>
      <c r="G3710" t="s">
        <v>6958</v>
      </c>
      <c r="H3710" t="s">
        <v>35</v>
      </c>
      <c r="I3710" t="s">
        <v>68</v>
      </c>
      <c r="J3710" s="49" t="s">
        <v>6959</v>
      </c>
      <c r="K3710" t="s">
        <v>82</v>
      </c>
      <c r="L3710" t="s">
        <v>83</v>
      </c>
      <c r="M3710" s="50">
        <v>42621</v>
      </c>
      <c r="N3710" s="50">
        <v>42621</v>
      </c>
      <c r="O3710" s="51">
        <v>4</v>
      </c>
      <c r="P3710" s="51">
        <v>0</v>
      </c>
      <c r="Q3710">
        <v>100</v>
      </c>
      <c r="R3710" s="49" t="s">
        <v>6960</v>
      </c>
      <c r="S3710" s="49" t="s">
        <v>6961</v>
      </c>
      <c r="T3710" t="s">
        <v>84</v>
      </c>
      <c r="U3710" t="s">
        <v>4265</v>
      </c>
      <c r="V3710" t="s">
        <v>85</v>
      </c>
      <c r="W3710" t="str">
        <f t="shared" ca="1" si="171"/>
        <v/>
      </c>
      <c r="X3710" t="str">
        <f t="shared" si="172"/>
        <v/>
      </c>
      <c r="Y3710" t="str">
        <f t="shared" ca="1" si="173"/>
        <v/>
      </c>
    </row>
    <row r="3711" spans="1:25" x14ac:dyDescent="0.25">
      <c r="A3711">
        <v>370</v>
      </c>
      <c r="B3711" t="s">
        <v>101</v>
      </c>
      <c r="C3711" t="s">
        <v>79</v>
      </c>
      <c r="D3711" t="s">
        <v>98</v>
      </c>
      <c r="E3711" t="s">
        <v>22</v>
      </c>
      <c r="F3711" t="s">
        <v>81</v>
      </c>
      <c r="G3711" t="s">
        <v>6962</v>
      </c>
      <c r="H3711" t="s">
        <v>35</v>
      </c>
      <c r="I3711" t="s">
        <v>68</v>
      </c>
      <c r="J3711" s="49" t="s">
        <v>11763</v>
      </c>
      <c r="K3711" t="s">
        <v>82</v>
      </c>
      <c r="L3711" t="s">
        <v>83</v>
      </c>
      <c r="M3711" s="50">
        <v>42621</v>
      </c>
      <c r="N3711" s="50">
        <v>42621</v>
      </c>
      <c r="O3711" s="51">
        <v>4</v>
      </c>
      <c r="P3711" s="51">
        <v>0</v>
      </c>
      <c r="Q3711">
        <v>100</v>
      </c>
      <c r="R3711" s="49" t="s">
        <v>6960</v>
      </c>
      <c r="S3711" s="49" t="s">
        <v>11764</v>
      </c>
      <c r="T3711" t="s">
        <v>84</v>
      </c>
      <c r="U3711" t="s">
        <v>4265</v>
      </c>
      <c r="V3711" t="s">
        <v>85</v>
      </c>
      <c r="W3711" t="str">
        <f t="shared" ca="1" si="171"/>
        <v/>
      </c>
      <c r="X3711" t="str">
        <f t="shared" si="172"/>
        <v/>
      </c>
      <c r="Y3711" t="str">
        <f t="shared" ca="1" si="173"/>
        <v/>
      </c>
    </row>
    <row r="3712" spans="1:25" x14ac:dyDescent="0.25">
      <c r="A3712">
        <v>371</v>
      </c>
      <c r="B3712" t="s">
        <v>101</v>
      </c>
      <c r="C3712" t="s">
        <v>79</v>
      </c>
      <c r="D3712" t="s">
        <v>98</v>
      </c>
      <c r="E3712" t="s">
        <v>22</v>
      </c>
      <c r="F3712" t="s">
        <v>81</v>
      </c>
      <c r="G3712" t="s">
        <v>6963</v>
      </c>
      <c r="H3712" t="s">
        <v>35</v>
      </c>
      <c r="I3712" t="s">
        <v>68</v>
      </c>
      <c r="J3712" s="49" t="s">
        <v>11765</v>
      </c>
      <c r="K3712" t="s">
        <v>82</v>
      </c>
      <c r="L3712" t="s">
        <v>83</v>
      </c>
      <c r="M3712" s="50">
        <v>42622</v>
      </c>
      <c r="N3712" s="50">
        <v>42622</v>
      </c>
      <c r="O3712" s="51">
        <v>4</v>
      </c>
      <c r="P3712" s="51">
        <v>0</v>
      </c>
      <c r="Q3712">
        <v>100</v>
      </c>
      <c r="R3712" s="49" t="s">
        <v>6960</v>
      </c>
      <c r="S3712" s="49" t="s">
        <v>11766</v>
      </c>
      <c r="T3712" t="s">
        <v>84</v>
      </c>
      <c r="U3712" t="s">
        <v>4265</v>
      </c>
      <c r="V3712" t="s">
        <v>85</v>
      </c>
      <c r="W3712" t="str">
        <f t="shared" ca="1" si="171"/>
        <v/>
      </c>
      <c r="X3712" t="str">
        <f t="shared" si="172"/>
        <v/>
      </c>
      <c r="Y3712" t="str">
        <f t="shared" ca="1" si="173"/>
        <v/>
      </c>
    </row>
    <row r="3713" spans="1:25" x14ac:dyDescent="0.25">
      <c r="A3713">
        <v>372</v>
      </c>
      <c r="B3713" t="s">
        <v>101</v>
      </c>
      <c r="C3713" t="s">
        <v>79</v>
      </c>
      <c r="D3713" t="s">
        <v>98</v>
      </c>
      <c r="E3713" t="s">
        <v>22</v>
      </c>
      <c r="F3713" t="s">
        <v>81</v>
      </c>
      <c r="G3713" t="s">
        <v>6964</v>
      </c>
      <c r="H3713" t="s">
        <v>35</v>
      </c>
      <c r="I3713" t="s">
        <v>68</v>
      </c>
      <c r="J3713" s="49" t="s">
        <v>6965</v>
      </c>
      <c r="K3713" t="s">
        <v>82</v>
      </c>
      <c r="L3713" t="s">
        <v>83</v>
      </c>
      <c r="M3713" s="50">
        <v>42621</v>
      </c>
      <c r="N3713" s="50">
        <v>42621</v>
      </c>
      <c r="O3713" s="51">
        <v>4</v>
      </c>
      <c r="P3713" s="51">
        <v>0</v>
      </c>
      <c r="Q3713">
        <v>100</v>
      </c>
      <c r="R3713" s="49" t="s">
        <v>6960</v>
      </c>
      <c r="S3713" s="49" t="s">
        <v>6965</v>
      </c>
      <c r="T3713" t="s">
        <v>84</v>
      </c>
      <c r="U3713" t="s">
        <v>4265</v>
      </c>
      <c r="V3713" t="s">
        <v>85</v>
      </c>
      <c r="W3713" t="str">
        <f t="shared" ca="1" si="171"/>
        <v/>
      </c>
      <c r="X3713" t="str">
        <f t="shared" si="172"/>
        <v/>
      </c>
      <c r="Y3713" t="str">
        <f t="shared" ca="1" si="173"/>
        <v/>
      </c>
    </row>
    <row r="3714" spans="1:25" x14ac:dyDescent="0.25">
      <c r="A3714">
        <v>373</v>
      </c>
      <c r="B3714" t="s">
        <v>101</v>
      </c>
      <c r="C3714" t="s">
        <v>79</v>
      </c>
      <c r="D3714" t="s">
        <v>98</v>
      </c>
      <c r="E3714" t="s">
        <v>22</v>
      </c>
      <c r="F3714" t="s">
        <v>81</v>
      </c>
      <c r="G3714" t="s">
        <v>6966</v>
      </c>
      <c r="H3714" t="s">
        <v>35</v>
      </c>
      <c r="I3714" t="s">
        <v>68</v>
      </c>
      <c r="J3714" s="49" t="s">
        <v>6967</v>
      </c>
      <c r="K3714" t="s">
        <v>82</v>
      </c>
      <c r="L3714" t="s">
        <v>83</v>
      </c>
      <c r="M3714" s="50">
        <v>42621</v>
      </c>
      <c r="N3714" s="50">
        <v>42621</v>
      </c>
      <c r="O3714" s="51">
        <v>4</v>
      </c>
      <c r="P3714" s="51">
        <v>0</v>
      </c>
      <c r="Q3714">
        <v>100</v>
      </c>
      <c r="R3714" s="49" t="s">
        <v>6960</v>
      </c>
      <c r="S3714" s="49" t="s">
        <v>6967</v>
      </c>
      <c r="T3714" t="s">
        <v>84</v>
      </c>
      <c r="U3714" t="s">
        <v>4265</v>
      </c>
      <c r="V3714" t="s">
        <v>85</v>
      </c>
      <c r="W3714" t="str">
        <f t="shared" ref="W3714:W3777" ca="1" si="174">IF($E3714="Nova",IF(($M3714-TODAY()&lt;0),1,""),"")</f>
        <v/>
      </c>
      <c r="X3714" t="str">
        <f t="shared" ref="X3714:X3777" si="175">IF($E3714="Concluída",IF(($N3714-M3714&gt;0),1,""),"")</f>
        <v/>
      </c>
      <c r="Y3714" t="str">
        <f t="shared" ref="Y3714:Y3777" ca="1" si="176">IF($E3714="Em Andamento",IF(($M3714-TODAY()&lt;0),1,""),"")</f>
        <v/>
      </c>
    </row>
    <row r="3715" spans="1:25" x14ac:dyDescent="0.25">
      <c r="A3715">
        <v>374</v>
      </c>
      <c r="B3715" t="s">
        <v>101</v>
      </c>
      <c r="C3715" t="s">
        <v>79</v>
      </c>
      <c r="D3715" t="s">
        <v>98</v>
      </c>
      <c r="E3715" t="s">
        <v>22</v>
      </c>
      <c r="F3715" t="s">
        <v>81</v>
      </c>
      <c r="G3715" t="s">
        <v>6968</v>
      </c>
      <c r="H3715" t="s">
        <v>35</v>
      </c>
      <c r="I3715" t="s">
        <v>68</v>
      </c>
      <c r="J3715" s="49" t="s">
        <v>6969</v>
      </c>
      <c r="K3715" t="s">
        <v>82</v>
      </c>
      <c r="L3715" t="s">
        <v>83</v>
      </c>
      <c r="M3715" s="50">
        <v>42621</v>
      </c>
      <c r="N3715" s="50">
        <v>42621</v>
      </c>
      <c r="O3715" s="51">
        <v>4</v>
      </c>
      <c r="P3715" s="51">
        <v>0</v>
      </c>
      <c r="Q3715">
        <v>100</v>
      </c>
      <c r="R3715" s="49" t="s">
        <v>6960</v>
      </c>
      <c r="S3715" s="49" t="s">
        <v>6970</v>
      </c>
      <c r="T3715" t="s">
        <v>84</v>
      </c>
      <c r="U3715" t="s">
        <v>4265</v>
      </c>
      <c r="V3715" t="s">
        <v>85</v>
      </c>
      <c r="W3715" t="str">
        <f t="shared" ca="1" si="174"/>
        <v/>
      </c>
      <c r="X3715" t="str">
        <f t="shared" si="175"/>
        <v/>
      </c>
      <c r="Y3715" t="str">
        <f t="shared" ca="1" si="176"/>
        <v/>
      </c>
    </row>
    <row r="3716" spans="1:25" x14ac:dyDescent="0.25">
      <c r="A3716">
        <v>375</v>
      </c>
      <c r="B3716" t="s">
        <v>101</v>
      </c>
      <c r="C3716" t="s">
        <v>79</v>
      </c>
      <c r="D3716" t="s">
        <v>98</v>
      </c>
      <c r="E3716" t="s">
        <v>22</v>
      </c>
      <c r="F3716" t="s">
        <v>81</v>
      </c>
      <c r="G3716" t="s">
        <v>6971</v>
      </c>
      <c r="H3716" t="s">
        <v>35</v>
      </c>
      <c r="I3716" t="s">
        <v>68</v>
      </c>
      <c r="J3716" s="49" t="s">
        <v>6972</v>
      </c>
      <c r="K3716" t="s">
        <v>82</v>
      </c>
      <c r="L3716" t="s">
        <v>83</v>
      </c>
      <c r="M3716" s="50">
        <v>42621</v>
      </c>
      <c r="N3716" s="50">
        <v>42621</v>
      </c>
      <c r="O3716" s="51">
        <v>4</v>
      </c>
      <c r="P3716" s="51">
        <v>0</v>
      </c>
      <c r="Q3716">
        <v>100</v>
      </c>
      <c r="R3716" s="49" t="s">
        <v>6973</v>
      </c>
      <c r="S3716" s="49" t="s">
        <v>6972</v>
      </c>
      <c r="T3716" t="s">
        <v>84</v>
      </c>
      <c r="U3716" t="s">
        <v>4265</v>
      </c>
      <c r="V3716" t="s">
        <v>85</v>
      </c>
      <c r="W3716" t="str">
        <f t="shared" ca="1" si="174"/>
        <v/>
      </c>
      <c r="X3716" t="str">
        <f t="shared" si="175"/>
        <v/>
      </c>
      <c r="Y3716" t="str">
        <f t="shared" ca="1" si="176"/>
        <v/>
      </c>
    </row>
    <row r="3717" spans="1:25" x14ac:dyDescent="0.25">
      <c r="A3717">
        <v>376</v>
      </c>
      <c r="B3717" t="s">
        <v>101</v>
      </c>
      <c r="C3717" t="s">
        <v>79</v>
      </c>
      <c r="D3717" t="s">
        <v>98</v>
      </c>
      <c r="E3717" t="s">
        <v>22</v>
      </c>
      <c r="F3717" t="s">
        <v>81</v>
      </c>
      <c r="G3717" t="s">
        <v>6974</v>
      </c>
      <c r="H3717" t="s">
        <v>35</v>
      </c>
      <c r="I3717" t="s">
        <v>68</v>
      </c>
      <c r="J3717" s="49" t="s">
        <v>6975</v>
      </c>
      <c r="K3717" t="s">
        <v>82</v>
      </c>
      <c r="L3717" t="s">
        <v>83</v>
      </c>
      <c r="M3717" s="50">
        <v>42621</v>
      </c>
      <c r="N3717" s="50">
        <v>42621</v>
      </c>
      <c r="O3717" s="51">
        <v>4</v>
      </c>
      <c r="P3717" s="51">
        <v>0</v>
      </c>
      <c r="Q3717">
        <v>100</v>
      </c>
      <c r="R3717" s="49" t="s">
        <v>6973</v>
      </c>
      <c r="S3717" s="49" t="s">
        <v>6976</v>
      </c>
      <c r="T3717" t="s">
        <v>84</v>
      </c>
      <c r="U3717" t="s">
        <v>4265</v>
      </c>
      <c r="V3717" t="s">
        <v>85</v>
      </c>
      <c r="W3717" t="str">
        <f t="shared" ca="1" si="174"/>
        <v/>
      </c>
      <c r="X3717" t="str">
        <f t="shared" si="175"/>
        <v/>
      </c>
      <c r="Y3717" t="str">
        <f t="shared" ca="1" si="176"/>
        <v/>
      </c>
    </row>
    <row r="3718" spans="1:25" x14ac:dyDescent="0.25">
      <c r="A3718">
        <v>377</v>
      </c>
      <c r="B3718" t="s">
        <v>101</v>
      </c>
      <c r="C3718" t="s">
        <v>79</v>
      </c>
      <c r="D3718" t="s">
        <v>98</v>
      </c>
      <c r="E3718" t="s">
        <v>22</v>
      </c>
      <c r="F3718" t="s">
        <v>81</v>
      </c>
      <c r="G3718" t="s">
        <v>6977</v>
      </c>
      <c r="H3718" t="s">
        <v>35</v>
      </c>
      <c r="I3718" t="s">
        <v>68</v>
      </c>
      <c r="J3718" s="49" t="s">
        <v>6978</v>
      </c>
      <c r="K3718" t="s">
        <v>82</v>
      </c>
      <c r="L3718" t="s">
        <v>83</v>
      </c>
      <c r="M3718" s="50">
        <v>42622</v>
      </c>
      <c r="N3718" s="50">
        <v>42622</v>
      </c>
      <c r="O3718" s="51">
        <v>4</v>
      </c>
      <c r="P3718" s="51">
        <v>0</v>
      </c>
      <c r="Q3718">
        <v>100</v>
      </c>
      <c r="R3718" s="49" t="s">
        <v>6973</v>
      </c>
      <c r="S3718" s="49" t="s">
        <v>6979</v>
      </c>
      <c r="T3718" t="s">
        <v>84</v>
      </c>
      <c r="U3718" t="s">
        <v>4265</v>
      </c>
      <c r="V3718" t="s">
        <v>85</v>
      </c>
      <c r="W3718" t="str">
        <f t="shared" ca="1" si="174"/>
        <v/>
      </c>
      <c r="X3718" t="str">
        <f t="shared" si="175"/>
        <v/>
      </c>
      <c r="Y3718" t="str">
        <f t="shared" ca="1" si="176"/>
        <v/>
      </c>
    </row>
    <row r="3719" spans="1:25" x14ac:dyDescent="0.25">
      <c r="A3719">
        <v>378</v>
      </c>
      <c r="B3719" t="s">
        <v>101</v>
      </c>
      <c r="C3719" t="s">
        <v>79</v>
      </c>
      <c r="D3719" t="s">
        <v>98</v>
      </c>
      <c r="E3719" t="s">
        <v>22</v>
      </c>
      <c r="F3719" t="s">
        <v>81</v>
      </c>
      <c r="G3719" t="s">
        <v>6980</v>
      </c>
      <c r="H3719" t="s">
        <v>35</v>
      </c>
      <c r="I3719" t="s">
        <v>68</v>
      </c>
      <c r="J3719" s="49" t="s">
        <v>6981</v>
      </c>
      <c r="K3719" t="s">
        <v>82</v>
      </c>
      <c r="L3719" t="s">
        <v>83</v>
      </c>
      <c r="M3719" s="50">
        <v>42622</v>
      </c>
      <c r="N3719" s="50">
        <v>42622</v>
      </c>
      <c r="O3719" s="51">
        <v>4</v>
      </c>
      <c r="P3719" s="51">
        <v>0</v>
      </c>
      <c r="Q3719">
        <v>100</v>
      </c>
      <c r="R3719" s="49" t="s">
        <v>6973</v>
      </c>
      <c r="S3719" s="49" t="s">
        <v>6981</v>
      </c>
      <c r="T3719" t="s">
        <v>84</v>
      </c>
      <c r="U3719" t="s">
        <v>4265</v>
      </c>
      <c r="V3719" t="s">
        <v>85</v>
      </c>
      <c r="W3719" t="str">
        <f t="shared" ca="1" si="174"/>
        <v/>
      </c>
      <c r="X3719" t="str">
        <f t="shared" si="175"/>
        <v/>
      </c>
      <c r="Y3719" t="str">
        <f t="shared" ca="1" si="176"/>
        <v/>
      </c>
    </row>
    <row r="3720" spans="1:25" x14ac:dyDescent="0.25">
      <c r="A3720">
        <v>379</v>
      </c>
      <c r="B3720" t="s">
        <v>101</v>
      </c>
      <c r="C3720" t="s">
        <v>79</v>
      </c>
      <c r="D3720" t="s">
        <v>98</v>
      </c>
      <c r="E3720" t="s">
        <v>22</v>
      </c>
      <c r="F3720" t="s">
        <v>81</v>
      </c>
      <c r="G3720" t="s">
        <v>6982</v>
      </c>
      <c r="H3720" t="s">
        <v>35</v>
      </c>
      <c r="I3720" t="s">
        <v>68</v>
      </c>
      <c r="J3720" s="49" t="s">
        <v>6983</v>
      </c>
      <c r="K3720" t="s">
        <v>82</v>
      </c>
      <c r="L3720" t="s">
        <v>83</v>
      </c>
      <c r="M3720" s="50">
        <v>42623</v>
      </c>
      <c r="N3720" s="50">
        <v>42623</v>
      </c>
      <c r="O3720" s="51">
        <v>4</v>
      </c>
      <c r="P3720" s="51">
        <v>0</v>
      </c>
      <c r="Q3720">
        <v>100</v>
      </c>
      <c r="R3720" s="49" t="s">
        <v>6973</v>
      </c>
      <c r="S3720" s="49" t="s">
        <v>6983</v>
      </c>
      <c r="T3720" t="s">
        <v>84</v>
      </c>
      <c r="U3720" t="s">
        <v>4265</v>
      </c>
      <c r="V3720" t="s">
        <v>85</v>
      </c>
      <c r="W3720" t="str">
        <f t="shared" ca="1" si="174"/>
        <v/>
      </c>
      <c r="X3720" t="str">
        <f t="shared" si="175"/>
        <v/>
      </c>
      <c r="Y3720" t="str">
        <f t="shared" ca="1" si="176"/>
        <v/>
      </c>
    </row>
    <row r="3721" spans="1:25" x14ac:dyDescent="0.25">
      <c r="A3721">
        <v>380</v>
      </c>
      <c r="B3721" t="s">
        <v>101</v>
      </c>
      <c r="C3721" t="s">
        <v>79</v>
      </c>
      <c r="D3721" t="s">
        <v>98</v>
      </c>
      <c r="E3721" t="s">
        <v>22</v>
      </c>
      <c r="F3721" t="s">
        <v>81</v>
      </c>
      <c r="G3721" t="s">
        <v>6984</v>
      </c>
      <c r="H3721" t="s">
        <v>35</v>
      </c>
      <c r="I3721" t="s">
        <v>68</v>
      </c>
      <c r="J3721" s="49" t="s">
        <v>6985</v>
      </c>
      <c r="K3721" t="s">
        <v>82</v>
      </c>
      <c r="L3721" t="s">
        <v>83</v>
      </c>
      <c r="M3721" s="50">
        <v>42622</v>
      </c>
      <c r="N3721" s="50">
        <v>42622</v>
      </c>
      <c r="O3721" s="51">
        <v>4</v>
      </c>
      <c r="P3721" s="51">
        <v>0</v>
      </c>
      <c r="Q3721">
        <v>100</v>
      </c>
      <c r="R3721" s="49" t="s">
        <v>6986</v>
      </c>
      <c r="S3721" s="49" t="s">
        <v>6987</v>
      </c>
      <c r="T3721" t="s">
        <v>84</v>
      </c>
      <c r="U3721" t="s">
        <v>4265</v>
      </c>
      <c r="V3721" t="s">
        <v>85</v>
      </c>
      <c r="W3721" t="str">
        <f t="shared" ca="1" si="174"/>
        <v/>
      </c>
      <c r="X3721" t="str">
        <f t="shared" si="175"/>
        <v/>
      </c>
      <c r="Y3721" t="str">
        <f t="shared" ca="1" si="176"/>
        <v/>
      </c>
    </row>
    <row r="3722" spans="1:25" x14ac:dyDescent="0.25">
      <c r="A3722">
        <v>381</v>
      </c>
      <c r="B3722" t="s">
        <v>101</v>
      </c>
      <c r="C3722" t="s">
        <v>79</v>
      </c>
      <c r="D3722" t="s">
        <v>98</v>
      </c>
      <c r="E3722" t="s">
        <v>22</v>
      </c>
      <c r="F3722" t="s">
        <v>81</v>
      </c>
      <c r="G3722" t="s">
        <v>6988</v>
      </c>
      <c r="H3722" t="s">
        <v>35</v>
      </c>
      <c r="I3722" t="s">
        <v>68</v>
      </c>
      <c r="J3722" s="49" t="s">
        <v>11767</v>
      </c>
      <c r="K3722" t="s">
        <v>82</v>
      </c>
      <c r="L3722" t="s">
        <v>83</v>
      </c>
      <c r="M3722" s="50">
        <v>42622</v>
      </c>
      <c r="N3722" s="50">
        <v>42622</v>
      </c>
      <c r="O3722" s="51">
        <v>4</v>
      </c>
      <c r="P3722" s="51">
        <v>0</v>
      </c>
      <c r="Q3722">
        <v>100</v>
      </c>
      <c r="R3722" s="49" t="s">
        <v>6986</v>
      </c>
      <c r="S3722" s="49" t="s">
        <v>11768</v>
      </c>
      <c r="T3722" t="s">
        <v>84</v>
      </c>
      <c r="U3722" t="s">
        <v>4265</v>
      </c>
      <c r="V3722" t="s">
        <v>85</v>
      </c>
      <c r="W3722" t="str">
        <f t="shared" ca="1" si="174"/>
        <v/>
      </c>
      <c r="X3722" t="str">
        <f t="shared" si="175"/>
        <v/>
      </c>
      <c r="Y3722" t="str">
        <f t="shared" ca="1" si="176"/>
        <v/>
      </c>
    </row>
    <row r="3723" spans="1:25" x14ac:dyDescent="0.25">
      <c r="A3723">
        <v>382</v>
      </c>
      <c r="B3723" t="s">
        <v>101</v>
      </c>
      <c r="C3723" t="s">
        <v>79</v>
      </c>
      <c r="D3723" t="s">
        <v>98</v>
      </c>
      <c r="E3723" t="s">
        <v>22</v>
      </c>
      <c r="F3723" t="s">
        <v>81</v>
      </c>
      <c r="G3723" t="s">
        <v>6989</v>
      </c>
      <c r="H3723" t="s">
        <v>35</v>
      </c>
      <c r="I3723" t="s">
        <v>68</v>
      </c>
      <c r="J3723" s="49" t="s">
        <v>6990</v>
      </c>
      <c r="K3723" t="s">
        <v>82</v>
      </c>
      <c r="L3723" t="s">
        <v>83</v>
      </c>
      <c r="M3723" s="50">
        <v>42618</v>
      </c>
      <c r="N3723" s="50">
        <v>42618</v>
      </c>
      <c r="O3723" s="51">
        <v>4</v>
      </c>
      <c r="P3723" s="51">
        <v>0</v>
      </c>
      <c r="Q3723">
        <v>100</v>
      </c>
      <c r="R3723" s="49" t="s">
        <v>6986</v>
      </c>
      <c r="S3723" s="49" t="s">
        <v>6991</v>
      </c>
      <c r="T3723" t="s">
        <v>84</v>
      </c>
      <c r="U3723" t="s">
        <v>4265</v>
      </c>
      <c r="V3723" t="s">
        <v>85</v>
      </c>
      <c r="W3723" t="str">
        <f t="shared" ca="1" si="174"/>
        <v/>
      </c>
      <c r="X3723" t="str">
        <f t="shared" si="175"/>
        <v/>
      </c>
      <c r="Y3723" t="str">
        <f t="shared" ca="1" si="176"/>
        <v/>
      </c>
    </row>
    <row r="3724" spans="1:25" x14ac:dyDescent="0.25">
      <c r="A3724">
        <v>383</v>
      </c>
      <c r="B3724" t="s">
        <v>101</v>
      </c>
      <c r="C3724" t="s">
        <v>79</v>
      </c>
      <c r="D3724" t="s">
        <v>98</v>
      </c>
      <c r="E3724" t="s">
        <v>22</v>
      </c>
      <c r="F3724" t="s">
        <v>81</v>
      </c>
      <c r="G3724" t="s">
        <v>6992</v>
      </c>
      <c r="H3724" t="s">
        <v>35</v>
      </c>
      <c r="I3724" t="s">
        <v>68</v>
      </c>
      <c r="J3724" s="49" t="s">
        <v>6993</v>
      </c>
      <c r="K3724" t="s">
        <v>82</v>
      </c>
      <c r="L3724" t="s">
        <v>83</v>
      </c>
      <c r="M3724" s="50">
        <v>42619</v>
      </c>
      <c r="N3724" s="50">
        <v>42619</v>
      </c>
      <c r="O3724" s="51">
        <v>4</v>
      </c>
      <c r="P3724" s="51">
        <v>0</v>
      </c>
      <c r="Q3724">
        <v>100</v>
      </c>
      <c r="R3724" s="49" t="s">
        <v>6986</v>
      </c>
      <c r="S3724" s="49" t="s">
        <v>6994</v>
      </c>
      <c r="T3724" t="s">
        <v>84</v>
      </c>
      <c r="U3724" t="s">
        <v>4265</v>
      </c>
      <c r="V3724" t="s">
        <v>85</v>
      </c>
      <c r="W3724" t="str">
        <f t="shared" ca="1" si="174"/>
        <v/>
      </c>
      <c r="X3724" t="str">
        <f t="shared" si="175"/>
        <v/>
      </c>
      <c r="Y3724" t="str">
        <f t="shared" ca="1" si="176"/>
        <v/>
      </c>
    </row>
    <row r="3725" spans="1:25" x14ac:dyDescent="0.25">
      <c r="A3725">
        <v>384</v>
      </c>
      <c r="B3725" t="s">
        <v>101</v>
      </c>
      <c r="C3725" t="s">
        <v>79</v>
      </c>
      <c r="D3725" t="s">
        <v>98</v>
      </c>
      <c r="E3725" t="s">
        <v>22</v>
      </c>
      <c r="F3725" t="s">
        <v>81</v>
      </c>
      <c r="G3725" t="s">
        <v>6995</v>
      </c>
      <c r="H3725" t="s">
        <v>35</v>
      </c>
      <c r="I3725" t="s">
        <v>68</v>
      </c>
      <c r="J3725" s="49" t="s">
        <v>6996</v>
      </c>
      <c r="K3725" t="s">
        <v>82</v>
      </c>
      <c r="L3725" t="s">
        <v>83</v>
      </c>
      <c r="M3725" s="50">
        <v>42621</v>
      </c>
      <c r="N3725" s="50">
        <v>42621</v>
      </c>
      <c r="O3725" s="51">
        <v>4</v>
      </c>
      <c r="P3725" s="51">
        <v>0</v>
      </c>
      <c r="Q3725">
        <v>100</v>
      </c>
      <c r="R3725" s="49" t="s">
        <v>6986</v>
      </c>
      <c r="S3725" s="49" t="s">
        <v>6997</v>
      </c>
      <c r="T3725" t="s">
        <v>84</v>
      </c>
      <c r="U3725" t="s">
        <v>4265</v>
      </c>
      <c r="V3725" t="s">
        <v>85</v>
      </c>
      <c r="W3725" t="str">
        <f t="shared" ca="1" si="174"/>
        <v/>
      </c>
      <c r="X3725" t="str">
        <f t="shared" si="175"/>
        <v/>
      </c>
      <c r="Y3725" t="str">
        <f t="shared" ca="1" si="176"/>
        <v/>
      </c>
    </row>
    <row r="3726" spans="1:25" x14ac:dyDescent="0.25">
      <c r="A3726">
        <v>385</v>
      </c>
      <c r="B3726" t="s">
        <v>101</v>
      </c>
      <c r="C3726" t="s">
        <v>79</v>
      </c>
      <c r="D3726" t="s">
        <v>98</v>
      </c>
      <c r="E3726" t="s">
        <v>22</v>
      </c>
      <c r="F3726" t="s">
        <v>81</v>
      </c>
      <c r="G3726" t="s">
        <v>6998</v>
      </c>
      <c r="H3726" t="s">
        <v>35</v>
      </c>
      <c r="I3726" t="s">
        <v>68</v>
      </c>
      <c r="J3726" s="49" t="s">
        <v>6999</v>
      </c>
      <c r="K3726" t="s">
        <v>82</v>
      </c>
      <c r="L3726" t="s">
        <v>83</v>
      </c>
      <c r="M3726" s="50">
        <v>42622</v>
      </c>
      <c r="N3726" s="50">
        <v>42622</v>
      </c>
      <c r="O3726" s="51">
        <v>4</v>
      </c>
      <c r="P3726" s="51">
        <v>0</v>
      </c>
      <c r="Q3726">
        <v>100</v>
      </c>
      <c r="R3726" s="49" t="s">
        <v>6986</v>
      </c>
      <c r="S3726" s="49" t="s">
        <v>6999</v>
      </c>
      <c r="T3726" t="s">
        <v>84</v>
      </c>
      <c r="U3726" t="s">
        <v>4265</v>
      </c>
      <c r="V3726" t="s">
        <v>85</v>
      </c>
      <c r="W3726" t="str">
        <f t="shared" ca="1" si="174"/>
        <v/>
      </c>
      <c r="X3726" t="str">
        <f t="shared" si="175"/>
        <v/>
      </c>
      <c r="Y3726" t="str">
        <f t="shared" ca="1" si="176"/>
        <v/>
      </c>
    </row>
    <row r="3727" spans="1:25" x14ac:dyDescent="0.25">
      <c r="A3727">
        <v>386</v>
      </c>
      <c r="B3727" t="s">
        <v>101</v>
      </c>
      <c r="C3727" t="s">
        <v>79</v>
      </c>
      <c r="D3727" t="s">
        <v>98</v>
      </c>
      <c r="E3727" t="s">
        <v>22</v>
      </c>
      <c r="F3727" t="s">
        <v>81</v>
      </c>
      <c r="G3727" t="s">
        <v>7000</v>
      </c>
      <c r="H3727" t="s">
        <v>35</v>
      </c>
      <c r="I3727" t="s">
        <v>68</v>
      </c>
      <c r="J3727" s="49" t="s">
        <v>7001</v>
      </c>
      <c r="K3727" t="s">
        <v>82</v>
      </c>
      <c r="L3727" t="s">
        <v>83</v>
      </c>
      <c r="M3727" s="50">
        <v>42622</v>
      </c>
      <c r="N3727" s="50">
        <v>42622</v>
      </c>
      <c r="O3727" s="51">
        <v>4</v>
      </c>
      <c r="P3727" s="51">
        <v>0</v>
      </c>
      <c r="Q3727">
        <v>100</v>
      </c>
      <c r="R3727" s="49" t="s">
        <v>7002</v>
      </c>
      <c r="S3727" s="49" t="s">
        <v>7001</v>
      </c>
      <c r="T3727" t="s">
        <v>84</v>
      </c>
      <c r="U3727" t="s">
        <v>4265</v>
      </c>
      <c r="V3727" t="s">
        <v>85</v>
      </c>
      <c r="W3727" t="str">
        <f t="shared" ca="1" si="174"/>
        <v/>
      </c>
      <c r="X3727" t="str">
        <f t="shared" si="175"/>
        <v/>
      </c>
      <c r="Y3727" t="str">
        <f t="shared" ca="1" si="176"/>
        <v/>
      </c>
    </row>
    <row r="3728" spans="1:25" x14ac:dyDescent="0.25">
      <c r="A3728">
        <v>387</v>
      </c>
      <c r="B3728" t="s">
        <v>101</v>
      </c>
      <c r="C3728" t="s">
        <v>79</v>
      </c>
      <c r="D3728" t="s">
        <v>98</v>
      </c>
      <c r="E3728" t="s">
        <v>22</v>
      </c>
      <c r="F3728" t="s">
        <v>81</v>
      </c>
      <c r="G3728" t="s">
        <v>7003</v>
      </c>
      <c r="H3728" t="s">
        <v>35</v>
      </c>
      <c r="I3728" t="s">
        <v>68</v>
      </c>
      <c r="J3728" s="49" t="s">
        <v>7004</v>
      </c>
      <c r="K3728" t="s">
        <v>82</v>
      </c>
      <c r="L3728" t="s">
        <v>83</v>
      </c>
      <c r="M3728" s="50">
        <v>42616</v>
      </c>
      <c r="N3728" s="50">
        <v>42616</v>
      </c>
      <c r="O3728" s="51">
        <v>4</v>
      </c>
      <c r="P3728" s="51">
        <v>0</v>
      </c>
      <c r="Q3728">
        <v>100</v>
      </c>
      <c r="R3728" s="49" t="s">
        <v>7002</v>
      </c>
      <c r="S3728" s="49" t="s">
        <v>7002</v>
      </c>
      <c r="T3728" t="s">
        <v>84</v>
      </c>
      <c r="U3728" t="s">
        <v>4265</v>
      </c>
      <c r="V3728" t="s">
        <v>85</v>
      </c>
      <c r="W3728" t="str">
        <f t="shared" ca="1" si="174"/>
        <v/>
      </c>
      <c r="X3728" t="str">
        <f t="shared" si="175"/>
        <v/>
      </c>
      <c r="Y3728" t="str">
        <f t="shared" ca="1" si="176"/>
        <v/>
      </c>
    </row>
    <row r="3729" spans="1:25" x14ac:dyDescent="0.25">
      <c r="A3729">
        <v>388</v>
      </c>
      <c r="B3729" t="s">
        <v>101</v>
      </c>
      <c r="C3729" t="s">
        <v>79</v>
      </c>
      <c r="D3729" t="s">
        <v>98</v>
      </c>
      <c r="E3729" t="s">
        <v>22</v>
      </c>
      <c r="F3729" t="s">
        <v>81</v>
      </c>
      <c r="G3729" t="s">
        <v>7005</v>
      </c>
      <c r="H3729" t="s">
        <v>35</v>
      </c>
      <c r="I3729" t="s">
        <v>68</v>
      </c>
      <c r="J3729" s="49" t="s">
        <v>6899</v>
      </c>
      <c r="K3729" t="s">
        <v>82</v>
      </c>
      <c r="L3729" t="s">
        <v>83</v>
      </c>
      <c r="M3729" s="50">
        <v>42616</v>
      </c>
      <c r="N3729" s="50">
        <v>42616</v>
      </c>
      <c r="O3729" s="51">
        <v>4</v>
      </c>
      <c r="P3729" s="51">
        <v>0</v>
      </c>
      <c r="Q3729">
        <v>100</v>
      </c>
      <c r="R3729" s="49" t="s">
        <v>7002</v>
      </c>
      <c r="S3729" s="49" t="s">
        <v>7002</v>
      </c>
      <c r="T3729" t="s">
        <v>84</v>
      </c>
      <c r="U3729" t="s">
        <v>4265</v>
      </c>
      <c r="V3729" t="s">
        <v>85</v>
      </c>
      <c r="W3729" t="str">
        <f t="shared" ca="1" si="174"/>
        <v/>
      </c>
      <c r="X3729" t="str">
        <f t="shared" si="175"/>
        <v/>
      </c>
      <c r="Y3729" t="str">
        <f t="shared" ca="1" si="176"/>
        <v/>
      </c>
    </row>
    <row r="3730" spans="1:25" x14ac:dyDescent="0.25">
      <c r="A3730">
        <v>389</v>
      </c>
      <c r="B3730" t="s">
        <v>101</v>
      </c>
      <c r="C3730" t="s">
        <v>79</v>
      </c>
      <c r="D3730" t="s">
        <v>98</v>
      </c>
      <c r="E3730" t="s">
        <v>22</v>
      </c>
      <c r="F3730" t="s">
        <v>81</v>
      </c>
      <c r="G3730" t="s">
        <v>7006</v>
      </c>
      <c r="H3730" t="s">
        <v>35</v>
      </c>
      <c r="I3730" t="s">
        <v>68</v>
      </c>
      <c r="J3730" s="49" t="s">
        <v>6899</v>
      </c>
      <c r="K3730" t="s">
        <v>82</v>
      </c>
      <c r="L3730" t="s">
        <v>83</v>
      </c>
      <c r="M3730" s="50">
        <v>42616</v>
      </c>
      <c r="N3730" s="50">
        <v>42616</v>
      </c>
      <c r="O3730" s="51">
        <v>4</v>
      </c>
      <c r="P3730" s="51">
        <v>0</v>
      </c>
      <c r="Q3730">
        <v>100</v>
      </c>
      <c r="R3730" s="49" t="s">
        <v>7002</v>
      </c>
      <c r="S3730" s="49" t="s">
        <v>7002</v>
      </c>
      <c r="T3730" t="s">
        <v>84</v>
      </c>
      <c r="U3730" t="s">
        <v>4265</v>
      </c>
      <c r="V3730" t="s">
        <v>85</v>
      </c>
      <c r="W3730" t="str">
        <f t="shared" ca="1" si="174"/>
        <v/>
      </c>
      <c r="X3730" t="str">
        <f t="shared" si="175"/>
        <v/>
      </c>
      <c r="Y3730" t="str">
        <f t="shared" ca="1" si="176"/>
        <v/>
      </c>
    </row>
    <row r="3731" spans="1:25" x14ac:dyDescent="0.25">
      <c r="A3731">
        <v>390</v>
      </c>
      <c r="B3731" t="s">
        <v>101</v>
      </c>
      <c r="C3731" t="s">
        <v>79</v>
      </c>
      <c r="D3731" t="s">
        <v>98</v>
      </c>
      <c r="E3731" t="s">
        <v>22</v>
      </c>
      <c r="F3731" t="s">
        <v>81</v>
      </c>
      <c r="G3731" t="s">
        <v>7007</v>
      </c>
      <c r="H3731" t="s">
        <v>35</v>
      </c>
      <c r="I3731" t="s">
        <v>68</v>
      </c>
      <c r="J3731" s="49" t="s">
        <v>6899</v>
      </c>
      <c r="K3731" t="s">
        <v>82</v>
      </c>
      <c r="L3731" t="s">
        <v>83</v>
      </c>
      <c r="M3731" s="50">
        <v>42616</v>
      </c>
      <c r="N3731" s="50">
        <v>42616</v>
      </c>
      <c r="O3731" s="51">
        <v>4</v>
      </c>
      <c r="P3731" s="51">
        <v>0</v>
      </c>
      <c r="Q3731">
        <v>100</v>
      </c>
      <c r="R3731" s="49" t="s">
        <v>7002</v>
      </c>
      <c r="S3731" s="49" t="s">
        <v>7002</v>
      </c>
      <c r="T3731" t="s">
        <v>84</v>
      </c>
      <c r="U3731" t="s">
        <v>4265</v>
      </c>
      <c r="V3731" t="s">
        <v>85</v>
      </c>
      <c r="W3731" t="str">
        <f t="shared" ca="1" si="174"/>
        <v/>
      </c>
      <c r="X3731" t="str">
        <f t="shared" si="175"/>
        <v/>
      </c>
      <c r="Y3731" t="str">
        <f t="shared" ca="1" si="176"/>
        <v/>
      </c>
    </row>
    <row r="3732" spans="1:25" x14ac:dyDescent="0.25">
      <c r="A3732">
        <v>391</v>
      </c>
      <c r="B3732" t="s">
        <v>101</v>
      </c>
      <c r="C3732" t="s">
        <v>79</v>
      </c>
      <c r="D3732" t="s">
        <v>98</v>
      </c>
      <c r="E3732" t="s">
        <v>22</v>
      </c>
      <c r="F3732" t="s">
        <v>81</v>
      </c>
      <c r="G3732" t="s">
        <v>7008</v>
      </c>
      <c r="H3732" t="s">
        <v>35</v>
      </c>
      <c r="I3732" t="s">
        <v>68</v>
      </c>
      <c r="J3732" s="49" t="s">
        <v>6899</v>
      </c>
      <c r="K3732" t="s">
        <v>82</v>
      </c>
      <c r="L3732" t="s">
        <v>83</v>
      </c>
      <c r="M3732" s="50">
        <v>42616</v>
      </c>
      <c r="N3732" s="50">
        <v>42616</v>
      </c>
      <c r="O3732" s="51">
        <v>4</v>
      </c>
      <c r="P3732" s="51">
        <v>0</v>
      </c>
      <c r="Q3732">
        <v>100</v>
      </c>
      <c r="R3732" s="49" t="s">
        <v>7009</v>
      </c>
      <c r="S3732" s="49" t="s">
        <v>7009</v>
      </c>
      <c r="T3732" t="s">
        <v>84</v>
      </c>
      <c r="U3732" t="s">
        <v>4265</v>
      </c>
      <c r="V3732" t="s">
        <v>85</v>
      </c>
      <c r="W3732" t="str">
        <f t="shared" ca="1" si="174"/>
        <v/>
      </c>
      <c r="X3732" t="str">
        <f t="shared" si="175"/>
        <v/>
      </c>
      <c r="Y3732" t="str">
        <f t="shared" ca="1" si="176"/>
        <v/>
      </c>
    </row>
    <row r="3733" spans="1:25" x14ac:dyDescent="0.25">
      <c r="A3733">
        <v>392</v>
      </c>
      <c r="B3733" t="s">
        <v>101</v>
      </c>
      <c r="C3733" t="s">
        <v>79</v>
      </c>
      <c r="D3733" t="s">
        <v>98</v>
      </c>
      <c r="E3733" t="s">
        <v>22</v>
      </c>
      <c r="F3733" t="s">
        <v>81</v>
      </c>
      <c r="G3733" t="s">
        <v>7010</v>
      </c>
      <c r="H3733" t="s">
        <v>35</v>
      </c>
      <c r="I3733" t="s">
        <v>68</v>
      </c>
      <c r="J3733" s="49" t="s">
        <v>6899</v>
      </c>
      <c r="K3733" t="s">
        <v>82</v>
      </c>
      <c r="L3733" t="s">
        <v>83</v>
      </c>
      <c r="M3733" s="50">
        <v>42616</v>
      </c>
      <c r="N3733" s="50">
        <v>42616</v>
      </c>
      <c r="O3733" s="51">
        <v>4</v>
      </c>
      <c r="P3733" s="51">
        <v>0</v>
      </c>
      <c r="Q3733">
        <v>100</v>
      </c>
      <c r="R3733" s="49" t="s">
        <v>7009</v>
      </c>
      <c r="S3733" s="49" t="s">
        <v>7009</v>
      </c>
      <c r="T3733" t="s">
        <v>84</v>
      </c>
      <c r="U3733" t="s">
        <v>4265</v>
      </c>
      <c r="V3733" t="s">
        <v>85</v>
      </c>
      <c r="W3733" t="str">
        <f t="shared" ca="1" si="174"/>
        <v/>
      </c>
      <c r="X3733" t="str">
        <f t="shared" si="175"/>
        <v/>
      </c>
      <c r="Y3733" t="str">
        <f t="shared" ca="1" si="176"/>
        <v/>
      </c>
    </row>
    <row r="3734" spans="1:25" x14ac:dyDescent="0.25">
      <c r="A3734">
        <v>393</v>
      </c>
      <c r="B3734" t="s">
        <v>101</v>
      </c>
      <c r="C3734" t="s">
        <v>79</v>
      </c>
      <c r="D3734" t="s">
        <v>98</v>
      </c>
      <c r="E3734" t="s">
        <v>22</v>
      </c>
      <c r="F3734" t="s">
        <v>81</v>
      </c>
      <c r="G3734" t="s">
        <v>7011</v>
      </c>
      <c r="H3734" t="s">
        <v>35</v>
      </c>
      <c r="I3734" t="s">
        <v>68</v>
      </c>
      <c r="J3734" s="49" t="s">
        <v>7012</v>
      </c>
      <c r="K3734" t="s">
        <v>82</v>
      </c>
      <c r="L3734" t="s">
        <v>83</v>
      </c>
      <c r="M3734" s="50">
        <v>42618</v>
      </c>
      <c r="N3734" s="50">
        <v>42618</v>
      </c>
      <c r="O3734" s="51">
        <v>4</v>
      </c>
      <c r="P3734" s="51">
        <v>0</v>
      </c>
      <c r="Q3734">
        <v>100</v>
      </c>
      <c r="R3734" s="49" t="s">
        <v>7009</v>
      </c>
      <c r="S3734" s="49" t="s">
        <v>7013</v>
      </c>
      <c r="T3734" t="s">
        <v>84</v>
      </c>
      <c r="U3734" t="s">
        <v>4265</v>
      </c>
      <c r="V3734" t="s">
        <v>85</v>
      </c>
      <c r="W3734" t="str">
        <f t="shared" ca="1" si="174"/>
        <v/>
      </c>
      <c r="X3734" t="str">
        <f t="shared" si="175"/>
        <v/>
      </c>
      <c r="Y3734" t="str">
        <f t="shared" ca="1" si="176"/>
        <v/>
      </c>
    </row>
    <row r="3735" spans="1:25" x14ac:dyDescent="0.25">
      <c r="A3735">
        <v>394</v>
      </c>
      <c r="B3735" t="s">
        <v>101</v>
      </c>
      <c r="C3735" t="s">
        <v>79</v>
      </c>
      <c r="D3735" t="s">
        <v>98</v>
      </c>
      <c r="E3735" t="s">
        <v>22</v>
      </c>
      <c r="F3735" t="s">
        <v>81</v>
      </c>
      <c r="G3735" t="s">
        <v>7014</v>
      </c>
      <c r="H3735" t="s">
        <v>35</v>
      </c>
      <c r="I3735" t="s">
        <v>68</v>
      </c>
      <c r="J3735" s="49" t="s">
        <v>7015</v>
      </c>
      <c r="K3735" t="s">
        <v>82</v>
      </c>
      <c r="L3735" t="s">
        <v>83</v>
      </c>
      <c r="M3735" s="50">
        <v>42618</v>
      </c>
      <c r="N3735" s="50">
        <v>42618</v>
      </c>
      <c r="O3735" s="51">
        <v>4</v>
      </c>
      <c r="P3735" s="51">
        <v>0</v>
      </c>
      <c r="Q3735">
        <v>100</v>
      </c>
      <c r="R3735" s="49" t="s">
        <v>7009</v>
      </c>
      <c r="S3735" s="49" t="s">
        <v>7016</v>
      </c>
      <c r="T3735" t="s">
        <v>84</v>
      </c>
      <c r="U3735" t="s">
        <v>4265</v>
      </c>
      <c r="V3735" t="s">
        <v>85</v>
      </c>
      <c r="W3735" t="str">
        <f t="shared" ca="1" si="174"/>
        <v/>
      </c>
      <c r="X3735" t="str">
        <f t="shared" si="175"/>
        <v/>
      </c>
      <c r="Y3735" t="str">
        <f t="shared" ca="1" si="176"/>
        <v/>
      </c>
    </row>
    <row r="3736" spans="1:25" x14ac:dyDescent="0.25">
      <c r="A3736">
        <v>395</v>
      </c>
      <c r="B3736" t="s">
        <v>101</v>
      </c>
      <c r="C3736" t="s">
        <v>79</v>
      </c>
      <c r="D3736" t="s">
        <v>98</v>
      </c>
      <c r="E3736" t="s">
        <v>22</v>
      </c>
      <c r="F3736" t="s">
        <v>81</v>
      </c>
      <c r="G3736" t="s">
        <v>7017</v>
      </c>
      <c r="H3736" t="s">
        <v>35</v>
      </c>
      <c r="I3736" t="s">
        <v>68</v>
      </c>
      <c r="J3736" s="49" t="s">
        <v>7018</v>
      </c>
      <c r="K3736" t="s">
        <v>82</v>
      </c>
      <c r="L3736" t="s">
        <v>83</v>
      </c>
      <c r="M3736" s="50">
        <v>42625</v>
      </c>
      <c r="N3736" s="50">
        <v>42625</v>
      </c>
      <c r="O3736" s="51">
        <v>4</v>
      </c>
      <c r="P3736" s="51">
        <v>0</v>
      </c>
      <c r="Q3736">
        <v>100</v>
      </c>
      <c r="R3736" s="49" t="s">
        <v>7009</v>
      </c>
      <c r="S3736" s="49" t="s">
        <v>7019</v>
      </c>
      <c r="T3736" t="s">
        <v>84</v>
      </c>
      <c r="U3736" t="s">
        <v>4265</v>
      </c>
      <c r="V3736" t="s">
        <v>85</v>
      </c>
      <c r="W3736" t="str">
        <f t="shared" ca="1" si="174"/>
        <v/>
      </c>
      <c r="X3736" t="str">
        <f t="shared" si="175"/>
        <v/>
      </c>
      <c r="Y3736" t="str">
        <f t="shared" ca="1" si="176"/>
        <v/>
      </c>
    </row>
    <row r="3737" spans="1:25" x14ac:dyDescent="0.25">
      <c r="A3737">
        <v>396</v>
      </c>
      <c r="B3737" t="s">
        <v>101</v>
      </c>
      <c r="C3737" t="s">
        <v>79</v>
      </c>
      <c r="D3737" t="s">
        <v>98</v>
      </c>
      <c r="E3737" t="s">
        <v>22</v>
      </c>
      <c r="F3737" t="s">
        <v>81</v>
      </c>
      <c r="G3737" t="s">
        <v>7020</v>
      </c>
      <c r="H3737" t="s">
        <v>35</v>
      </c>
      <c r="I3737" t="s">
        <v>68</v>
      </c>
      <c r="J3737" s="49" t="s">
        <v>6899</v>
      </c>
      <c r="K3737" t="s">
        <v>82</v>
      </c>
      <c r="L3737" t="s">
        <v>83</v>
      </c>
      <c r="M3737" s="50">
        <v>42616</v>
      </c>
      <c r="N3737" s="50">
        <v>42616</v>
      </c>
      <c r="O3737" s="51">
        <v>4</v>
      </c>
      <c r="P3737" s="51">
        <v>0</v>
      </c>
      <c r="Q3737">
        <v>100</v>
      </c>
      <c r="R3737" s="49" t="s">
        <v>7009</v>
      </c>
      <c r="S3737" s="49" t="s">
        <v>7009</v>
      </c>
      <c r="T3737" t="s">
        <v>84</v>
      </c>
      <c r="U3737" t="s">
        <v>4265</v>
      </c>
      <c r="V3737" t="s">
        <v>85</v>
      </c>
      <c r="W3737" t="str">
        <f t="shared" ca="1" si="174"/>
        <v/>
      </c>
      <c r="X3737" t="str">
        <f t="shared" si="175"/>
        <v/>
      </c>
      <c r="Y3737" t="str">
        <f t="shared" ca="1" si="176"/>
        <v/>
      </c>
    </row>
    <row r="3738" spans="1:25" x14ac:dyDescent="0.25">
      <c r="A3738">
        <v>397</v>
      </c>
      <c r="B3738" t="s">
        <v>101</v>
      </c>
      <c r="C3738" t="s">
        <v>79</v>
      </c>
      <c r="D3738" t="s">
        <v>98</v>
      </c>
      <c r="E3738" t="s">
        <v>22</v>
      </c>
      <c r="F3738" t="s">
        <v>81</v>
      </c>
      <c r="G3738" t="s">
        <v>7021</v>
      </c>
      <c r="H3738" t="s">
        <v>35</v>
      </c>
      <c r="I3738" t="s">
        <v>68</v>
      </c>
      <c r="J3738" s="49" t="s">
        <v>6899</v>
      </c>
      <c r="K3738" t="s">
        <v>82</v>
      </c>
      <c r="L3738" t="s">
        <v>83</v>
      </c>
      <c r="M3738" s="50">
        <v>42616</v>
      </c>
      <c r="N3738" s="50">
        <v>42616</v>
      </c>
      <c r="O3738" s="51">
        <v>4</v>
      </c>
      <c r="P3738" s="51">
        <v>0</v>
      </c>
      <c r="Q3738">
        <v>100</v>
      </c>
      <c r="R3738" s="49" t="s">
        <v>7022</v>
      </c>
      <c r="S3738" s="49" t="s">
        <v>7022</v>
      </c>
      <c r="T3738" t="s">
        <v>84</v>
      </c>
      <c r="U3738" t="s">
        <v>4265</v>
      </c>
      <c r="V3738" t="s">
        <v>85</v>
      </c>
      <c r="W3738" t="str">
        <f t="shared" ca="1" si="174"/>
        <v/>
      </c>
      <c r="X3738" t="str">
        <f t="shared" si="175"/>
        <v/>
      </c>
      <c r="Y3738" t="str">
        <f t="shared" ca="1" si="176"/>
        <v/>
      </c>
    </row>
    <row r="3739" spans="1:25" x14ac:dyDescent="0.25">
      <c r="A3739">
        <v>398</v>
      </c>
      <c r="B3739" t="s">
        <v>101</v>
      </c>
      <c r="C3739" t="s">
        <v>79</v>
      </c>
      <c r="D3739" t="s">
        <v>98</v>
      </c>
      <c r="E3739" t="s">
        <v>22</v>
      </c>
      <c r="F3739" t="s">
        <v>81</v>
      </c>
      <c r="G3739" t="s">
        <v>7023</v>
      </c>
      <c r="H3739" t="s">
        <v>35</v>
      </c>
      <c r="I3739" t="s">
        <v>68</v>
      </c>
      <c r="J3739" s="49" t="s">
        <v>11769</v>
      </c>
      <c r="K3739" t="s">
        <v>82</v>
      </c>
      <c r="L3739" t="s">
        <v>83</v>
      </c>
      <c r="M3739" s="50">
        <v>42625</v>
      </c>
      <c r="N3739" s="50">
        <v>42625</v>
      </c>
      <c r="O3739" s="51">
        <v>4</v>
      </c>
      <c r="P3739" s="51">
        <v>0</v>
      </c>
      <c r="Q3739">
        <v>100</v>
      </c>
      <c r="R3739" s="49" t="s">
        <v>7022</v>
      </c>
      <c r="S3739" s="49" t="s">
        <v>11770</v>
      </c>
      <c r="T3739" t="s">
        <v>84</v>
      </c>
      <c r="U3739" t="s">
        <v>4265</v>
      </c>
      <c r="V3739" t="s">
        <v>85</v>
      </c>
      <c r="W3739" t="str">
        <f t="shared" ca="1" si="174"/>
        <v/>
      </c>
      <c r="X3739" t="str">
        <f t="shared" si="175"/>
        <v/>
      </c>
      <c r="Y3739" t="str">
        <f t="shared" ca="1" si="176"/>
        <v/>
      </c>
    </row>
    <row r="3740" spans="1:25" x14ac:dyDescent="0.25">
      <c r="A3740">
        <v>399</v>
      </c>
      <c r="B3740" t="s">
        <v>101</v>
      </c>
      <c r="C3740" t="s">
        <v>79</v>
      </c>
      <c r="D3740" t="s">
        <v>98</v>
      </c>
      <c r="E3740" t="s">
        <v>22</v>
      </c>
      <c r="F3740" t="s">
        <v>81</v>
      </c>
      <c r="G3740" t="s">
        <v>7024</v>
      </c>
      <c r="H3740" t="s">
        <v>35</v>
      </c>
      <c r="I3740" t="s">
        <v>68</v>
      </c>
      <c r="J3740" s="49" t="s">
        <v>11771</v>
      </c>
      <c r="K3740" t="s">
        <v>82</v>
      </c>
      <c r="L3740" t="s">
        <v>83</v>
      </c>
      <c r="M3740" s="50">
        <v>42625</v>
      </c>
      <c r="N3740" s="50">
        <v>42625</v>
      </c>
      <c r="O3740" s="51">
        <v>4</v>
      </c>
      <c r="P3740" s="51">
        <v>0</v>
      </c>
      <c r="Q3740">
        <v>100</v>
      </c>
      <c r="R3740" s="49" t="s">
        <v>7022</v>
      </c>
      <c r="S3740" s="49" t="s">
        <v>11772</v>
      </c>
      <c r="T3740" t="s">
        <v>84</v>
      </c>
      <c r="U3740" t="s">
        <v>4265</v>
      </c>
      <c r="V3740" t="s">
        <v>85</v>
      </c>
      <c r="W3740" t="str">
        <f t="shared" ca="1" si="174"/>
        <v/>
      </c>
      <c r="X3740" t="str">
        <f t="shared" si="175"/>
        <v/>
      </c>
      <c r="Y3740" t="str">
        <f t="shared" ca="1" si="176"/>
        <v/>
      </c>
    </row>
    <row r="3741" spans="1:25" x14ac:dyDescent="0.25">
      <c r="A3741">
        <v>400</v>
      </c>
      <c r="B3741" t="s">
        <v>101</v>
      </c>
      <c r="C3741" t="s">
        <v>79</v>
      </c>
      <c r="D3741" t="s">
        <v>98</v>
      </c>
      <c r="E3741" t="s">
        <v>22</v>
      </c>
      <c r="F3741" t="s">
        <v>81</v>
      </c>
      <c r="G3741" t="s">
        <v>7025</v>
      </c>
      <c r="H3741" t="s">
        <v>35</v>
      </c>
      <c r="I3741" t="s">
        <v>68</v>
      </c>
      <c r="J3741" s="49" t="s">
        <v>11773</v>
      </c>
      <c r="K3741" t="s">
        <v>82</v>
      </c>
      <c r="L3741" t="s">
        <v>83</v>
      </c>
      <c r="M3741" s="50">
        <v>42618</v>
      </c>
      <c r="N3741" s="50">
        <v>42618</v>
      </c>
      <c r="O3741" s="51">
        <v>4</v>
      </c>
      <c r="P3741" s="51">
        <v>0</v>
      </c>
      <c r="Q3741">
        <v>100</v>
      </c>
      <c r="R3741" s="49" t="s">
        <v>7022</v>
      </c>
      <c r="S3741" s="49" t="s">
        <v>11774</v>
      </c>
      <c r="T3741" t="s">
        <v>84</v>
      </c>
      <c r="U3741" t="s">
        <v>4265</v>
      </c>
      <c r="V3741" t="s">
        <v>85</v>
      </c>
      <c r="W3741" t="str">
        <f t="shared" ca="1" si="174"/>
        <v/>
      </c>
      <c r="X3741" t="str">
        <f t="shared" si="175"/>
        <v/>
      </c>
      <c r="Y3741" t="str">
        <f t="shared" ca="1" si="176"/>
        <v/>
      </c>
    </row>
    <row r="3742" spans="1:25" x14ac:dyDescent="0.25">
      <c r="A3742">
        <v>401</v>
      </c>
      <c r="B3742" t="s">
        <v>101</v>
      </c>
      <c r="C3742" t="s">
        <v>79</v>
      </c>
      <c r="D3742" t="s">
        <v>98</v>
      </c>
      <c r="E3742" t="s">
        <v>22</v>
      </c>
      <c r="F3742" t="s">
        <v>81</v>
      </c>
      <c r="G3742" t="s">
        <v>7026</v>
      </c>
      <c r="H3742" t="s">
        <v>35</v>
      </c>
      <c r="I3742" t="s">
        <v>68</v>
      </c>
      <c r="J3742" s="49" t="s">
        <v>11775</v>
      </c>
      <c r="K3742" t="s">
        <v>82</v>
      </c>
      <c r="L3742" t="s">
        <v>83</v>
      </c>
      <c r="M3742" s="50">
        <v>42618</v>
      </c>
      <c r="N3742" s="50">
        <v>42618</v>
      </c>
      <c r="O3742" s="51">
        <v>4</v>
      </c>
      <c r="P3742" s="51">
        <v>0</v>
      </c>
      <c r="Q3742">
        <v>100</v>
      </c>
      <c r="R3742" s="49" t="s">
        <v>7022</v>
      </c>
      <c r="S3742" s="49" t="s">
        <v>11776</v>
      </c>
      <c r="T3742" t="s">
        <v>84</v>
      </c>
      <c r="U3742" t="s">
        <v>4265</v>
      </c>
      <c r="V3742" t="s">
        <v>85</v>
      </c>
      <c r="W3742" t="str">
        <f t="shared" ca="1" si="174"/>
        <v/>
      </c>
      <c r="X3742" t="str">
        <f t="shared" si="175"/>
        <v/>
      </c>
      <c r="Y3742" t="str">
        <f t="shared" ca="1" si="176"/>
        <v/>
      </c>
    </row>
    <row r="3743" spans="1:25" x14ac:dyDescent="0.25">
      <c r="A3743">
        <v>402</v>
      </c>
      <c r="B3743" t="s">
        <v>101</v>
      </c>
      <c r="C3743" t="s">
        <v>79</v>
      </c>
      <c r="D3743" t="s">
        <v>98</v>
      </c>
      <c r="E3743" t="s">
        <v>22</v>
      </c>
      <c r="F3743" t="s">
        <v>81</v>
      </c>
      <c r="G3743" t="s">
        <v>7027</v>
      </c>
      <c r="H3743" t="s">
        <v>35</v>
      </c>
      <c r="I3743" t="s">
        <v>68</v>
      </c>
      <c r="J3743" s="49" t="s">
        <v>7028</v>
      </c>
      <c r="K3743" t="s">
        <v>82</v>
      </c>
      <c r="L3743" t="s">
        <v>83</v>
      </c>
      <c r="M3743" s="50">
        <v>42625</v>
      </c>
      <c r="N3743" s="50">
        <v>42625</v>
      </c>
      <c r="O3743" s="51">
        <v>4</v>
      </c>
      <c r="P3743" s="51">
        <v>0</v>
      </c>
      <c r="Q3743">
        <v>100</v>
      </c>
      <c r="R3743" s="49" t="s">
        <v>7022</v>
      </c>
      <c r="S3743" s="49" t="s">
        <v>7028</v>
      </c>
      <c r="T3743" t="s">
        <v>84</v>
      </c>
      <c r="U3743" t="s">
        <v>4265</v>
      </c>
      <c r="V3743" t="s">
        <v>85</v>
      </c>
      <c r="W3743" t="str">
        <f t="shared" ca="1" si="174"/>
        <v/>
      </c>
      <c r="X3743" t="str">
        <f t="shared" si="175"/>
        <v/>
      </c>
      <c r="Y3743" t="str">
        <f t="shared" ca="1" si="176"/>
        <v/>
      </c>
    </row>
    <row r="3744" spans="1:25" x14ac:dyDescent="0.25">
      <c r="A3744">
        <v>403</v>
      </c>
      <c r="B3744" t="s">
        <v>101</v>
      </c>
      <c r="C3744" t="s">
        <v>79</v>
      </c>
      <c r="D3744" t="s">
        <v>98</v>
      </c>
      <c r="E3744" t="s">
        <v>22</v>
      </c>
      <c r="F3744" t="s">
        <v>81</v>
      </c>
      <c r="G3744" t="s">
        <v>7029</v>
      </c>
      <c r="H3744" t="s">
        <v>35</v>
      </c>
      <c r="I3744" t="s">
        <v>68</v>
      </c>
      <c r="J3744" s="49" t="s">
        <v>7030</v>
      </c>
      <c r="K3744" t="s">
        <v>82</v>
      </c>
      <c r="L3744" t="s">
        <v>83</v>
      </c>
      <c r="M3744" s="50">
        <v>42625</v>
      </c>
      <c r="N3744" s="50">
        <v>42625</v>
      </c>
      <c r="O3744" s="51">
        <v>4</v>
      </c>
      <c r="P3744" s="51">
        <v>0</v>
      </c>
      <c r="Q3744">
        <v>100</v>
      </c>
      <c r="R3744" s="49" t="s">
        <v>7031</v>
      </c>
      <c r="S3744" s="49" t="s">
        <v>7030</v>
      </c>
      <c r="T3744" t="s">
        <v>84</v>
      </c>
      <c r="U3744" t="s">
        <v>4265</v>
      </c>
      <c r="V3744" t="s">
        <v>85</v>
      </c>
      <c r="W3744" t="str">
        <f t="shared" ca="1" si="174"/>
        <v/>
      </c>
      <c r="X3744" t="str">
        <f t="shared" si="175"/>
        <v/>
      </c>
      <c r="Y3744" t="str">
        <f t="shared" ca="1" si="176"/>
        <v/>
      </c>
    </row>
    <row r="3745" spans="1:25" x14ac:dyDescent="0.25">
      <c r="A3745">
        <v>404</v>
      </c>
      <c r="B3745" t="s">
        <v>101</v>
      </c>
      <c r="C3745" t="s">
        <v>79</v>
      </c>
      <c r="D3745" t="s">
        <v>98</v>
      </c>
      <c r="E3745" t="s">
        <v>22</v>
      </c>
      <c r="F3745" t="s">
        <v>81</v>
      </c>
      <c r="G3745" t="s">
        <v>7032</v>
      </c>
      <c r="H3745" t="s">
        <v>35</v>
      </c>
      <c r="I3745" t="s">
        <v>68</v>
      </c>
      <c r="J3745" s="49" t="s">
        <v>7033</v>
      </c>
      <c r="K3745" t="s">
        <v>82</v>
      </c>
      <c r="L3745" t="s">
        <v>83</v>
      </c>
      <c r="M3745" s="50">
        <v>42618</v>
      </c>
      <c r="N3745" s="50">
        <v>42618</v>
      </c>
      <c r="O3745" s="51">
        <v>4</v>
      </c>
      <c r="P3745" s="51">
        <v>0</v>
      </c>
      <c r="Q3745">
        <v>100</v>
      </c>
      <c r="R3745" s="49" t="s">
        <v>7031</v>
      </c>
      <c r="S3745" s="49" t="s">
        <v>7033</v>
      </c>
      <c r="T3745" t="s">
        <v>84</v>
      </c>
      <c r="U3745" t="s">
        <v>4265</v>
      </c>
      <c r="V3745" t="s">
        <v>85</v>
      </c>
      <c r="W3745" t="str">
        <f t="shared" ca="1" si="174"/>
        <v/>
      </c>
      <c r="X3745" t="str">
        <f t="shared" si="175"/>
        <v/>
      </c>
      <c r="Y3745" t="str">
        <f t="shared" ca="1" si="176"/>
        <v/>
      </c>
    </row>
    <row r="3746" spans="1:25" x14ac:dyDescent="0.25">
      <c r="A3746">
        <v>405</v>
      </c>
      <c r="B3746" t="s">
        <v>101</v>
      </c>
      <c r="C3746" t="s">
        <v>79</v>
      </c>
      <c r="D3746" t="s">
        <v>98</v>
      </c>
      <c r="E3746" t="s">
        <v>22</v>
      </c>
      <c r="F3746" t="s">
        <v>81</v>
      </c>
      <c r="G3746" t="s">
        <v>7034</v>
      </c>
      <c r="H3746" t="s">
        <v>35</v>
      </c>
      <c r="I3746" t="s">
        <v>68</v>
      </c>
      <c r="J3746" s="49" t="s">
        <v>7035</v>
      </c>
      <c r="K3746" t="s">
        <v>82</v>
      </c>
      <c r="L3746" t="s">
        <v>83</v>
      </c>
      <c r="M3746" s="50">
        <v>42619</v>
      </c>
      <c r="N3746" s="50">
        <v>42619</v>
      </c>
      <c r="O3746" s="51">
        <v>4</v>
      </c>
      <c r="P3746" s="51">
        <v>0</v>
      </c>
      <c r="Q3746">
        <v>100</v>
      </c>
      <c r="R3746" s="49" t="s">
        <v>7031</v>
      </c>
      <c r="S3746" s="49" t="s">
        <v>7035</v>
      </c>
      <c r="T3746" t="s">
        <v>84</v>
      </c>
      <c r="U3746" t="s">
        <v>4265</v>
      </c>
      <c r="V3746" t="s">
        <v>85</v>
      </c>
      <c r="W3746" t="str">
        <f t="shared" ca="1" si="174"/>
        <v/>
      </c>
      <c r="X3746" t="str">
        <f t="shared" si="175"/>
        <v/>
      </c>
      <c r="Y3746" t="str">
        <f t="shared" ca="1" si="176"/>
        <v/>
      </c>
    </row>
    <row r="3747" spans="1:25" x14ac:dyDescent="0.25">
      <c r="A3747">
        <v>406</v>
      </c>
      <c r="B3747" t="s">
        <v>101</v>
      </c>
      <c r="C3747" t="s">
        <v>79</v>
      </c>
      <c r="D3747" t="s">
        <v>98</v>
      </c>
      <c r="E3747" t="s">
        <v>22</v>
      </c>
      <c r="F3747" t="s">
        <v>81</v>
      </c>
      <c r="G3747" t="s">
        <v>7036</v>
      </c>
      <c r="H3747" t="s">
        <v>35</v>
      </c>
      <c r="I3747" t="s">
        <v>68</v>
      </c>
      <c r="J3747" s="49" t="s">
        <v>7037</v>
      </c>
      <c r="K3747" t="s">
        <v>82</v>
      </c>
      <c r="L3747" t="s">
        <v>83</v>
      </c>
      <c r="M3747" s="50">
        <v>42618</v>
      </c>
      <c r="N3747" s="50">
        <v>42618</v>
      </c>
      <c r="O3747" s="51">
        <v>4</v>
      </c>
      <c r="P3747" s="51">
        <v>0</v>
      </c>
      <c r="Q3747">
        <v>100</v>
      </c>
      <c r="R3747" s="49" t="s">
        <v>7031</v>
      </c>
      <c r="S3747" s="49" t="s">
        <v>7038</v>
      </c>
      <c r="T3747" t="s">
        <v>84</v>
      </c>
      <c r="U3747" t="s">
        <v>4265</v>
      </c>
      <c r="V3747" t="s">
        <v>85</v>
      </c>
      <c r="W3747" t="str">
        <f t="shared" ca="1" si="174"/>
        <v/>
      </c>
      <c r="X3747" t="str">
        <f t="shared" si="175"/>
        <v/>
      </c>
      <c r="Y3747" t="str">
        <f t="shared" ca="1" si="176"/>
        <v/>
      </c>
    </row>
    <row r="3748" spans="1:25" x14ac:dyDescent="0.25">
      <c r="A3748">
        <v>407</v>
      </c>
      <c r="B3748" t="s">
        <v>101</v>
      </c>
      <c r="C3748" t="s">
        <v>79</v>
      </c>
      <c r="D3748" t="s">
        <v>98</v>
      </c>
      <c r="E3748" t="s">
        <v>22</v>
      </c>
      <c r="F3748" t="s">
        <v>81</v>
      </c>
      <c r="G3748" t="s">
        <v>7039</v>
      </c>
      <c r="H3748" t="s">
        <v>35</v>
      </c>
      <c r="I3748" t="s">
        <v>68</v>
      </c>
      <c r="J3748" s="49" t="s">
        <v>7040</v>
      </c>
      <c r="K3748" t="s">
        <v>82</v>
      </c>
      <c r="L3748" t="s">
        <v>83</v>
      </c>
      <c r="M3748" s="50">
        <v>42619</v>
      </c>
      <c r="N3748" s="50">
        <v>42619</v>
      </c>
      <c r="O3748" s="51">
        <v>4</v>
      </c>
      <c r="P3748" s="51">
        <v>0</v>
      </c>
      <c r="Q3748">
        <v>100</v>
      </c>
      <c r="R3748" s="49" t="s">
        <v>7031</v>
      </c>
      <c r="S3748" s="49" t="s">
        <v>7041</v>
      </c>
      <c r="T3748" t="s">
        <v>84</v>
      </c>
      <c r="U3748" t="s">
        <v>4265</v>
      </c>
      <c r="V3748" t="s">
        <v>85</v>
      </c>
      <c r="W3748" t="str">
        <f t="shared" ca="1" si="174"/>
        <v/>
      </c>
      <c r="X3748" t="str">
        <f t="shared" si="175"/>
        <v/>
      </c>
      <c r="Y3748" t="str">
        <f t="shared" ca="1" si="176"/>
        <v/>
      </c>
    </row>
    <row r="3749" spans="1:25" x14ac:dyDescent="0.25">
      <c r="A3749">
        <v>408</v>
      </c>
      <c r="B3749" t="s">
        <v>101</v>
      </c>
      <c r="C3749" t="s">
        <v>79</v>
      </c>
      <c r="D3749" t="s">
        <v>98</v>
      </c>
      <c r="E3749" t="s">
        <v>22</v>
      </c>
      <c r="F3749" t="s">
        <v>81</v>
      </c>
      <c r="G3749" t="s">
        <v>7042</v>
      </c>
      <c r="H3749" t="s">
        <v>35</v>
      </c>
      <c r="I3749" t="s">
        <v>68</v>
      </c>
      <c r="J3749" s="49" t="s">
        <v>7043</v>
      </c>
      <c r="K3749" t="s">
        <v>82</v>
      </c>
      <c r="L3749" t="s">
        <v>83</v>
      </c>
      <c r="M3749" s="50">
        <v>42618</v>
      </c>
      <c r="N3749" s="50">
        <v>42618</v>
      </c>
      <c r="O3749" s="51">
        <v>4</v>
      </c>
      <c r="P3749" s="51">
        <v>0</v>
      </c>
      <c r="Q3749">
        <v>100</v>
      </c>
      <c r="R3749" s="49" t="s">
        <v>7031</v>
      </c>
      <c r="S3749" s="49" t="s">
        <v>7044</v>
      </c>
      <c r="T3749" t="s">
        <v>84</v>
      </c>
      <c r="U3749" t="s">
        <v>4265</v>
      </c>
      <c r="V3749" t="s">
        <v>85</v>
      </c>
      <c r="W3749" t="str">
        <f t="shared" ca="1" si="174"/>
        <v/>
      </c>
      <c r="X3749" t="str">
        <f t="shared" si="175"/>
        <v/>
      </c>
      <c r="Y3749" t="str">
        <f t="shared" ca="1" si="176"/>
        <v/>
      </c>
    </row>
    <row r="3750" spans="1:25" x14ac:dyDescent="0.25">
      <c r="A3750">
        <v>409</v>
      </c>
      <c r="B3750" t="s">
        <v>101</v>
      </c>
      <c r="C3750" t="s">
        <v>79</v>
      </c>
      <c r="D3750" t="s">
        <v>98</v>
      </c>
      <c r="E3750" t="s">
        <v>22</v>
      </c>
      <c r="F3750" t="s">
        <v>81</v>
      </c>
      <c r="G3750" t="s">
        <v>7045</v>
      </c>
      <c r="H3750" t="s">
        <v>35</v>
      </c>
      <c r="I3750" t="s">
        <v>68</v>
      </c>
      <c r="J3750" s="49" t="s">
        <v>11777</v>
      </c>
      <c r="K3750" t="s">
        <v>82</v>
      </c>
      <c r="L3750" t="s">
        <v>83</v>
      </c>
      <c r="M3750" s="50">
        <v>42621</v>
      </c>
      <c r="N3750" s="50">
        <v>42621</v>
      </c>
      <c r="O3750" s="51">
        <v>4</v>
      </c>
      <c r="P3750" s="51">
        <v>0</v>
      </c>
      <c r="Q3750">
        <v>100</v>
      </c>
      <c r="R3750" s="49" t="s">
        <v>7046</v>
      </c>
      <c r="S3750" s="49" t="s">
        <v>11778</v>
      </c>
      <c r="T3750" t="s">
        <v>84</v>
      </c>
      <c r="U3750" t="s">
        <v>4265</v>
      </c>
      <c r="V3750" t="s">
        <v>85</v>
      </c>
      <c r="W3750" t="str">
        <f t="shared" ca="1" si="174"/>
        <v/>
      </c>
      <c r="X3750" t="str">
        <f t="shared" si="175"/>
        <v/>
      </c>
      <c r="Y3750" t="str">
        <f t="shared" ca="1" si="176"/>
        <v/>
      </c>
    </row>
    <row r="3751" spans="1:25" x14ac:dyDescent="0.25">
      <c r="A3751">
        <v>410</v>
      </c>
      <c r="B3751" t="s">
        <v>101</v>
      </c>
      <c r="C3751" t="s">
        <v>79</v>
      </c>
      <c r="D3751" t="s">
        <v>98</v>
      </c>
      <c r="E3751" t="s">
        <v>22</v>
      </c>
      <c r="F3751" t="s">
        <v>81</v>
      </c>
      <c r="G3751" t="s">
        <v>7047</v>
      </c>
      <c r="H3751" t="s">
        <v>35</v>
      </c>
      <c r="I3751" t="s">
        <v>68</v>
      </c>
      <c r="J3751" s="49" t="s">
        <v>7048</v>
      </c>
      <c r="K3751" t="s">
        <v>82</v>
      </c>
      <c r="L3751" t="s">
        <v>83</v>
      </c>
      <c r="M3751" s="50">
        <v>42621</v>
      </c>
      <c r="N3751" s="50">
        <v>42621</v>
      </c>
      <c r="O3751" s="51">
        <v>4</v>
      </c>
      <c r="P3751" s="51">
        <v>0</v>
      </c>
      <c r="Q3751">
        <v>100</v>
      </c>
      <c r="R3751" s="49" t="s">
        <v>7046</v>
      </c>
      <c r="S3751" s="49" t="s">
        <v>7048</v>
      </c>
      <c r="T3751" t="s">
        <v>84</v>
      </c>
      <c r="U3751" t="s">
        <v>4265</v>
      </c>
      <c r="V3751" t="s">
        <v>85</v>
      </c>
      <c r="W3751" t="str">
        <f t="shared" ca="1" si="174"/>
        <v/>
      </c>
      <c r="X3751" t="str">
        <f t="shared" si="175"/>
        <v/>
      </c>
      <c r="Y3751" t="str">
        <f t="shared" ca="1" si="176"/>
        <v/>
      </c>
    </row>
    <row r="3752" spans="1:25" x14ac:dyDescent="0.25">
      <c r="A3752">
        <v>411</v>
      </c>
      <c r="B3752" t="s">
        <v>101</v>
      </c>
      <c r="C3752" t="s">
        <v>79</v>
      </c>
      <c r="D3752" t="s">
        <v>98</v>
      </c>
      <c r="E3752" t="s">
        <v>22</v>
      </c>
      <c r="F3752" t="s">
        <v>81</v>
      </c>
      <c r="G3752" t="s">
        <v>7049</v>
      </c>
      <c r="H3752" t="s">
        <v>35</v>
      </c>
      <c r="I3752" t="s">
        <v>68</v>
      </c>
      <c r="J3752" s="49" t="s">
        <v>7050</v>
      </c>
      <c r="K3752" t="s">
        <v>82</v>
      </c>
      <c r="L3752" t="s">
        <v>83</v>
      </c>
      <c r="M3752" s="50">
        <v>42621</v>
      </c>
      <c r="N3752" s="50">
        <v>42621</v>
      </c>
      <c r="O3752" s="51">
        <v>4</v>
      </c>
      <c r="P3752" s="51">
        <v>0</v>
      </c>
      <c r="Q3752">
        <v>100</v>
      </c>
      <c r="R3752" s="49" t="s">
        <v>7046</v>
      </c>
      <c r="S3752" s="49" t="s">
        <v>7051</v>
      </c>
      <c r="T3752" t="s">
        <v>84</v>
      </c>
      <c r="U3752" t="s">
        <v>4265</v>
      </c>
      <c r="V3752" t="s">
        <v>85</v>
      </c>
      <c r="W3752" t="str">
        <f t="shared" ca="1" si="174"/>
        <v/>
      </c>
      <c r="X3752" t="str">
        <f t="shared" si="175"/>
        <v/>
      </c>
      <c r="Y3752" t="str">
        <f t="shared" ca="1" si="176"/>
        <v/>
      </c>
    </row>
    <row r="3753" spans="1:25" x14ac:dyDescent="0.25">
      <c r="A3753">
        <v>412</v>
      </c>
      <c r="B3753" t="s">
        <v>101</v>
      </c>
      <c r="C3753" t="s">
        <v>79</v>
      </c>
      <c r="D3753" t="s">
        <v>98</v>
      </c>
      <c r="E3753" t="s">
        <v>22</v>
      </c>
      <c r="F3753" t="s">
        <v>81</v>
      </c>
      <c r="G3753" t="s">
        <v>7052</v>
      </c>
      <c r="H3753" t="s">
        <v>35</v>
      </c>
      <c r="I3753" t="s">
        <v>68</v>
      </c>
      <c r="J3753" s="49" t="s">
        <v>7053</v>
      </c>
      <c r="K3753" t="s">
        <v>82</v>
      </c>
      <c r="L3753" t="s">
        <v>83</v>
      </c>
      <c r="M3753" s="50">
        <v>42621</v>
      </c>
      <c r="N3753" s="50">
        <v>42621</v>
      </c>
      <c r="O3753" s="51">
        <v>4</v>
      </c>
      <c r="P3753" s="51">
        <v>0</v>
      </c>
      <c r="Q3753">
        <v>100</v>
      </c>
      <c r="R3753" s="49" t="s">
        <v>7046</v>
      </c>
      <c r="S3753" s="49" t="s">
        <v>7053</v>
      </c>
      <c r="T3753" t="s">
        <v>84</v>
      </c>
      <c r="U3753" t="s">
        <v>4265</v>
      </c>
      <c r="V3753" t="s">
        <v>85</v>
      </c>
      <c r="W3753" t="str">
        <f t="shared" ca="1" si="174"/>
        <v/>
      </c>
      <c r="X3753" t="str">
        <f t="shared" si="175"/>
        <v/>
      </c>
      <c r="Y3753" t="str">
        <f t="shared" ca="1" si="176"/>
        <v/>
      </c>
    </row>
    <row r="3754" spans="1:25" x14ac:dyDescent="0.25">
      <c r="A3754">
        <v>413</v>
      </c>
      <c r="B3754" t="s">
        <v>101</v>
      </c>
      <c r="C3754" t="s">
        <v>79</v>
      </c>
      <c r="D3754" t="s">
        <v>98</v>
      </c>
      <c r="E3754" t="s">
        <v>22</v>
      </c>
      <c r="F3754" t="s">
        <v>81</v>
      </c>
      <c r="G3754" t="s">
        <v>7054</v>
      </c>
      <c r="H3754" t="s">
        <v>35</v>
      </c>
      <c r="I3754" t="s">
        <v>68</v>
      </c>
      <c r="J3754" s="49" t="s">
        <v>7055</v>
      </c>
      <c r="K3754" t="s">
        <v>82</v>
      </c>
      <c r="L3754" t="s">
        <v>83</v>
      </c>
      <c r="M3754" s="50">
        <v>42625</v>
      </c>
      <c r="N3754" s="50">
        <v>42625</v>
      </c>
      <c r="O3754" s="51">
        <v>4</v>
      </c>
      <c r="P3754" s="51">
        <v>0</v>
      </c>
      <c r="Q3754">
        <v>100</v>
      </c>
      <c r="R3754" s="49" t="s">
        <v>7046</v>
      </c>
      <c r="S3754" s="49" t="s">
        <v>7055</v>
      </c>
      <c r="T3754" t="s">
        <v>84</v>
      </c>
      <c r="U3754" t="s">
        <v>4265</v>
      </c>
      <c r="V3754" t="s">
        <v>85</v>
      </c>
      <c r="W3754" t="str">
        <f t="shared" ca="1" si="174"/>
        <v/>
      </c>
      <c r="X3754" t="str">
        <f t="shared" si="175"/>
        <v/>
      </c>
      <c r="Y3754" t="str">
        <f t="shared" ca="1" si="176"/>
        <v/>
      </c>
    </row>
    <row r="3755" spans="1:25" x14ac:dyDescent="0.25">
      <c r="A3755">
        <v>414</v>
      </c>
      <c r="B3755" t="s">
        <v>101</v>
      </c>
      <c r="C3755" t="s">
        <v>79</v>
      </c>
      <c r="D3755" t="s">
        <v>98</v>
      </c>
      <c r="E3755" t="s">
        <v>22</v>
      </c>
      <c r="F3755" t="s">
        <v>81</v>
      </c>
      <c r="G3755" t="s">
        <v>7056</v>
      </c>
      <c r="H3755" t="s">
        <v>35</v>
      </c>
      <c r="I3755" t="s">
        <v>68</v>
      </c>
      <c r="J3755" s="49" t="s">
        <v>7057</v>
      </c>
      <c r="K3755" t="s">
        <v>82</v>
      </c>
      <c r="L3755" t="s">
        <v>83</v>
      </c>
      <c r="M3755" s="50">
        <v>42618</v>
      </c>
      <c r="N3755" s="50">
        <v>42618</v>
      </c>
      <c r="O3755" s="51">
        <v>4</v>
      </c>
      <c r="P3755" s="51">
        <v>0</v>
      </c>
      <c r="Q3755">
        <v>100</v>
      </c>
      <c r="R3755" s="49" t="s">
        <v>7058</v>
      </c>
      <c r="S3755" s="49" t="s">
        <v>7057</v>
      </c>
      <c r="T3755" t="s">
        <v>84</v>
      </c>
      <c r="U3755" t="s">
        <v>4265</v>
      </c>
      <c r="V3755" t="s">
        <v>85</v>
      </c>
      <c r="W3755" t="str">
        <f t="shared" ca="1" si="174"/>
        <v/>
      </c>
      <c r="X3755" t="str">
        <f t="shared" si="175"/>
        <v/>
      </c>
      <c r="Y3755" t="str">
        <f t="shared" ca="1" si="176"/>
        <v/>
      </c>
    </row>
    <row r="3756" spans="1:25" x14ac:dyDescent="0.25">
      <c r="A3756">
        <v>415</v>
      </c>
      <c r="B3756" t="s">
        <v>101</v>
      </c>
      <c r="C3756" t="s">
        <v>79</v>
      </c>
      <c r="D3756" t="s">
        <v>98</v>
      </c>
      <c r="E3756" t="s">
        <v>22</v>
      </c>
      <c r="F3756" t="s">
        <v>81</v>
      </c>
      <c r="G3756" t="s">
        <v>7059</v>
      </c>
      <c r="H3756" t="s">
        <v>35</v>
      </c>
      <c r="I3756" t="s">
        <v>68</v>
      </c>
      <c r="J3756" s="49" t="s">
        <v>7060</v>
      </c>
      <c r="K3756" t="s">
        <v>82</v>
      </c>
      <c r="L3756" t="s">
        <v>83</v>
      </c>
      <c r="M3756" s="50">
        <v>42619</v>
      </c>
      <c r="N3756" s="50">
        <v>42619</v>
      </c>
      <c r="O3756" s="51">
        <v>4</v>
      </c>
      <c r="P3756" s="51">
        <v>0</v>
      </c>
      <c r="Q3756">
        <v>100</v>
      </c>
      <c r="R3756" s="49" t="s">
        <v>7058</v>
      </c>
      <c r="S3756" s="49" t="s">
        <v>7060</v>
      </c>
      <c r="T3756" t="s">
        <v>84</v>
      </c>
      <c r="U3756" t="s">
        <v>4265</v>
      </c>
      <c r="V3756" t="s">
        <v>85</v>
      </c>
      <c r="W3756" t="str">
        <f t="shared" ca="1" si="174"/>
        <v/>
      </c>
      <c r="X3756" t="str">
        <f t="shared" si="175"/>
        <v/>
      </c>
      <c r="Y3756" t="str">
        <f t="shared" ca="1" si="176"/>
        <v/>
      </c>
    </row>
    <row r="3757" spans="1:25" x14ac:dyDescent="0.25">
      <c r="A3757">
        <v>416</v>
      </c>
      <c r="B3757" t="s">
        <v>101</v>
      </c>
      <c r="C3757" t="s">
        <v>79</v>
      </c>
      <c r="D3757" t="s">
        <v>98</v>
      </c>
      <c r="E3757" t="s">
        <v>22</v>
      </c>
      <c r="F3757" t="s">
        <v>81</v>
      </c>
      <c r="G3757" t="s">
        <v>7061</v>
      </c>
      <c r="H3757" t="s">
        <v>35</v>
      </c>
      <c r="I3757" t="s">
        <v>68</v>
      </c>
      <c r="J3757" s="49" t="s">
        <v>7062</v>
      </c>
      <c r="K3757" t="s">
        <v>82</v>
      </c>
      <c r="L3757" t="s">
        <v>83</v>
      </c>
      <c r="M3757" s="50">
        <v>42618</v>
      </c>
      <c r="N3757" s="50">
        <v>42618</v>
      </c>
      <c r="O3757" s="51">
        <v>4</v>
      </c>
      <c r="P3757" s="51">
        <v>0</v>
      </c>
      <c r="Q3757">
        <v>100</v>
      </c>
      <c r="R3757" s="49" t="s">
        <v>7058</v>
      </c>
      <c r="S3757" s="49" t="s">
        <v>7062</v>
      </c>
      <c r="T3757" t="s">
        <v>84</v>
      </c>
      <c r="U3757" t="s">
        <v>4265</v>
      </c>
      <c r="V3757" t="s">
        <v>85</v>
      </c>
      <c r="W3757" t="str">
        <f t="shared" ca="1" si="174"/>
        <v/>
      </c>
      <c r="X3757" t="str">
        <f t="shared" si="175"/>
        <v/>
      </c>
      <c r="Y3757" t="str">
        <f t="shared" ca="1" si="176"/>
        <v/>
      </c>
    </row>
    <row r="3758" spans="1:25" x14ac:dyDescent="0.25">
      <c r="A3758">
        <v>417</v>
      </c>
      <c r="B3758" t="s">
        <v>101</v>
      </c>
      <c r="C3758" t="s">
        <v>79</v>
      </c>
      <c r="D3758" t="s">
        <v>98</v>
      </c>
      <c r="E3758" t="s">
        <v>22</v>
      </c>
      <c r="F3758" t="s">
        <v>81</v>
      </c>
      <c r="G3758" t="s">
        <v>7063</v>
      </c>
      <c r="H3758" t="s">
        <v>35</v>
      </c>
      <c r="I3758" t="s">
        <v>68</v>
      </c>
      <c r="J3758" s="49" t="s">
        <v>7064</v>
      </c>
      <c r="K3758" t="s">
        <v>82</v>
      </c>
      <c r="L3758" t="s">
        <v>83</v>
      </c>
      <c r="M3758" s="50">
        <v>42618</v>
      </c>
      <c r="N3758" s="50">
        <v>42618</v>
      </c>
      <c r="O3758" s="51">
        <v>4</v>
      </c>
      <c r="P3758" s="51">
        <v>0</v>
      </c>
      <c r="Q3758">
        <v>100</v>
      </c>
      <c r="R3758" s="49" t="s">
        <v>7058</v>
      </c>
      <c r="S3758" s="49" t="s">
        <v>7065</v>
      </c>
      <c r="T3758" t="s">
        <v>84</v>
      </c>
      <c r="U3758" t="s">
        <v>4265</v>
      </c>
      <c r="V3758" t="s">
        <v>85</v>
      </c>
      <c r="W3758" t="str">
        <f t="shared" ca="1" si="174"/>
        <v/>
      </c>
      <c r="X3758" t="str">
        <f t="shared" si="175"/>
        <v/>
      </c>
      <c r="Y3758" t="str">
        <f t="shared" ca="1" si="176"/>
        <v/>
      </c>
    </row>
    <row r="3759" spans="1:25" x14ac:dyDescent="0.25">
      <c r="A3759">
        <v>418</v>
      </c>
      <c r="B3759" t="s">
        <v>101</v>
      </c>
      <c r="C3759" t="s">
        <v>79</v>
      </c>
      <c r="D3759" t="s">
        <v>98</v>
      </c>
      <c r="E3759" t="s">
        <v>22</v>
      </c>
      <c r="F3759" t="s">
        <v>81</v>
      </c>
      <c r="G3759" t="s">
        <v>7066</v>
      </c>
      <c r="H3759" t="s">
        <v>35</v>
      </c>
      <c r="I3759" t="s">
        <v>68</v>
      </c>
      <c r="J3759" s="49" t="s">
        <v>7067</v>
      </c>
      <c r="K3759" t="s">
        <v>82</v>
      </c>
      <c r="L3759" t="s">
        <v>83</v>
      </c>
      <c r="M3759" s="50">
        <v>42625</v>
      </c>
      <c r="N3759" s="50">
        <v>42625</v>
      </c>
      <c r="O3759" s="51">
        <v>4</v>
      </c>
      <c r="P3759" s="51">
        <v>0</v>
      </c>
      <c r="Q3759">
        <v>100</v>
      </c>
      <c r="R3759" s="49" t="s">
        <v>7058</v>
      </c>
      <c r="S3759" s="49" t="s">
        <v>7068</v>
      </c>
      <c r="T3759" t="s">
        <v>84</v>
      </c>
      <c r="U3759" t="s">
        <v>4265</v>
      </c>
      <c r="V3759" t="s">
        <v>85</v>
      </c>
      <c r="W3759" t="str">
        <f t="shared" ca="1" si="174"/>
        <v/>
      </c>
      <c r="X3759" t="str">
        <f t="shared" si="175"/>
        <v/>
      </c>
      <c r="Y3759" t="str">
        <f t="shared" ca="1" si="176"/>
        <v/>
      </c>
    </row>
    <row r="3760" spans="1:25" x14ac:dyDescent="0.25">
      <c r="A3760">
        <v>419</v>
      </c>
      <c r="B3760" t="s">
        <v>101</v>
      </c>
      <c r="C3760" t="s">
        <v>79</v>
      </c>
      <c r="D3760" t="s">
        <v>98</v>
      </c>
      <c r="E3760" t="s">
        <v>22</v>
      </c>
      <c r="F3760" t="s">
        <v>81</v>
      </c>
      <c r="G3760" t="s">
        <v>7069</v>
      </c>
      <c r="H3760" t="s">
        <v>35</v>
      </c>
      <c r="I3760" t="s">
        <v>68</v>
      </c>
      <c r="J3760" s="49" t="s">
        <v>7070</v>
      </c>
      <c r="K3760" t="s">
        <v>82</v>
      </c>
      <c r="L3760" t="s">
        <v>83</v>
      </c>
      <c r="M3760" s="50">
        <v>42618</v>
      </c>
      <c r="N3760" s="50">
        <v>42618</v>
      </c>
      <c r="O3760" s="51">
        <v>4</v>
      </c>
      <c r="P3760" s="51">
        <v>0</v>
      </c>
      <c r="Q3760">
        <v>100</v>
      </c>
      <c r="R3760" s="49" t="s">
        <v>7058</v>
      </c>
      <c r="S3760" s="49" t="s">
        <v>7071</v>
      </c>
      <c r="T3760" t="s">
        <v>84</v>
      </c>
      <c r="U3760" t="s">
        <v>4265</v>
      </c>
      <c r="V3760" t="s">
        <v>85</v>
      </c>
      <c r="W3760" t="str">
        <f t="shared" ca="1" si="174"/>
        <v/>
      </c>
      <c r="X3760" t="str">
        <f t="shared" si="175"/>
        <v/>
      </c>
      <c r="Y3760" t="str">
        <f t="shared" ca="1" si="176"/>
        <v/>
      </c>
    </row>
    <row r="3761" spans="1:25" x14ac:dyDescent="0.25">
      <c r="A3761">
        <v>420</v>
      </c>
      <c r="B3761" t="s">
        <v>101</v>
      </c>
      <c r="C3761" t="s">
        <v>79</v>
      </c>
      <c r="D3761" t="s">
        <v>98</v>
      </c>
      <c r="E3761" t="s">
        <v>22</v>
      </c>
      <c r="F3761" t="s">
        <v>81</v>
      </c>
      <c r="G3761" t="s">
        <v>7072</v>
      </c>
      <c r="H3761" t="s">
        <v>35</v>
      </c>
      <c r="I3761" t="s">
        <v>68</v>
      </c>
      <c r="J3761" s="49" t="s">
        <v>7073</v>
      </c>
      <c r="K3761" t="s">
        <v>82</v>
      </c>
      <c r="L3761" t="s">
        <v>83</v>
      </c>
      <c r="M3761" s="50">
        <v>42619</v>
      </c>
      <c r="N3761" s="50">
        <v>42619</v>
      </c>
      <c r="O3761" s="51">
        <v>4</v>
      </c>
      <c r="P3761" s="51">
        <v>0</v>
      </c>
      <c r="Q3761">
        <v>100</v>
      </c>
      <c r="R3761" s="49" t="s">
        <v>7074</v>
      </c>
      <c r="S3761" s="49" t="s">
        <v>7075</v>
      </c>
      <c r="T3761" t="s">
        <v>84</v>
      </c>
      <c r="U3761" t="s">
        <v>4265</v>
      </c>
      <c r="V3761" t="s">
        <v>85</v>
      </c>
      <c r="W3761" t="str">
        <f t="shared" ca="1" si="174"/>
        <v/>
      </c>
      <c r="X3761" t="str">
        <f t="shared" si="175"/>
        <v/>
      </c>
      <c r="Y3761" t="str">
        <f t="shared" ca="1" si="176"/>
        <v/>
      </c>
    </row>
    <row r="3762" spans="1:25" x14ac:dyDescent="0.25">
      <c r="A3762">
        <v>421</v>
      </c>
      <c r="B3762" t="s">
        <v>101</v>
      </c>
      <c r="C3762" t="s">
        <v>79</v>
      </c>
      <c r="D3762" t="s">
        <v>98</v>
      </c>
      <c r="E3762" t="s">
        <v>22</v>
      </c>
      <c r="F3762" t="s">
        <v>81</v>
      </c>
      <c r="G3762" t="s">
        <v>7076</v>
      </c>
      <c r="H3762" t="s">
        <v>35</v>
      </c>
      <c r="I3762" t="s">
        <v>68</v>
      </c>
      <c r="J3762" s="49" t="s">
        <v>11779</v>
      </c>
      <c r="K3762" t="s">
        <v>82</v>
      </c>
      <c r="L3762" t="s">
        <v>83</v>
      </c>
      <c r="M3762" s="50">
        <v>42621</v>
      </c>
      <c r="N3762" s="50">
        <v>42621</v>
      </c>
      <c r="O3762" s="51">
        <v>4</v>
      </c>
      <c r="P3762" s="51">
        <v>0</v>
      </c>
      <c r="Q3762">
        <v>100</v>
      </c>
      <c r="R3762" s="49" t="s">
        <v>7074</v>
      </c>
      <c r="S3762" s="49" t="s">
        <v>11780</v>
      </c>
      <c r="T3762" t="s">
        <v>84</v>
      </c>
      <c r="U3762" t="s">
        <v>4265</v>
      </c>
      <c r="V3762" t="s">
        <v>85</v>
      </c>
      <c r="W3762" t="str">
        <f t="shared" ca="1" si="174"/>
        <v/>
      </c>
      <c r="X3762" t="str">
        <f t="shared" si="175"/>
        <v/>
      </c>
      <c r="Y3762" t="str">
        <f t="shared" ca="1" si="176"/>
        <v/>
      </c>
    </row>
    <row r="3763" spans="1:25" x14ac:dyDescent="0.25">
      <c r="A3763">
        <v>422</v>
      </c>
      <c r="B3763" t="s">
        <v>101</v>
      </c>
      <c r="C3763" t="s">
        <v>79</v>
      </c>
      <c r="D3763" t="s">
        <v>98</v>
      </c>
      <c r="E3763" t="s">
        <v>22</v>
      </c>
      <c r="F3763" t="s">
        <v>81</v>
      </c>
      <c r="G3763" t="s">
        <v>7077</v>
      </c>
      <c r="H3763" t="s">
        <v>35</v>
      </c>
      <c r="I3763" t="s">
        <v>68</v>
      </c>
      <c r="J3763" s="49" t="s">
        <v>7078</v>
      </c>
      <c r="K3763" t="s">
        <v>82</v>
      </c>
      <c r="L3763" t="s">
        <v>83</v>
      </c>
      <c r="M3763" s="50">
        <v>42622</v>
      </c>
      <c r="N3763" s="50">
        <v>42622</v>
      </c>
      <c r="O3763" s="51">
        <v>4</v>
      </c>
      <c r="P3763" s="51">
        <v>0</v>
      </c>
      <c r="Q3763">
        <v>100</v>
      </c>
      <c r="R3763" s="49" t="s">
        <v>7074</v>
      </c>
      <c r="S3763" s="49" t="s">
        <v>7079</v>
      </c>
      <c r="T3763" t="s">
        <v>84</v>
      </c>
      <c r="U3763" t="s">
        <v>4265</v>
      </c>
      <c r="V3763" t="s">
        <v>85</v>
      </c>
      <c r="W3763" t="str">
        <f t="shared" ca="1" si="174"/>
        <v/>
      </c>
      <c r="X3763" t="str">
        <f t="shared" si="175"/>
        <v/>
      </c>
      <c r="Y3763" t="str">
        <f t="shared" ca="1" si="176"/>
        <v/>
      </c>
    </row>
    <row r="3764" spans="1:25" x14ac:dyDescent="0.25">
      <c r="A3764">
        <v>423</v>
      </c>
      <c r="B3764" t="s">
        <v>101</v>
      </c>
      <c r="C3764" t="s">
        <v>79</v>
      </c>
      <c r="D3764" t="s">
        <v>98</v>
      </c>
      <c r="E3764" t="s">
        <v>22</v>
      </c>
      <c r="F3764" t="s">
        <v>81</v>
      </c>
      <c r="G3764" t="s">
        <v>7080</v>
      </c>
      <c r="H3764" t="s">
        <v>35</v>
      </c>
      <c r="I3764" t="s">
        <v>68</v>
      </c>
      <c r="J3764" s="49" t="s">
        <v>7081</v>
      </c>
      <c r="K3764" t="s">
        <v>82</v>
      </c>
      <c r="L3764" t="s">
        <v>83</v>
      </c>
      <c r="M3764" s="50">
        <v>42625</v>
      </c>
      <c r="N3764" s="50">
        <v>42625</v>
      </c>
      <c r="O3764" s="51">
        <v>4</v>
      </c>
      <c r="P3764" s="51">
        <v>0</v>
      </c>
      <c r="Q3764">
        <v>100</v>
      </c>
      <c r="R3764" s="49" t="s">
        <v>7074</v>
      </c>
      <c r="S3764" s="49" t="s">
        <v>7082</v>
      </c>
      <c r="T3764" t="s">
        <v>84</v>
      </c>
      <c r="U3764" t="s">
        <v>4265</v>
      </c>
      <c r="V3764" t="s">
        <v>85</v>
      </c>
      <c r="W3764" t="str">
        <f t="shared" ca="1" si="174"/>
        <v/>
      </c>
      <c r="X3764" t="str">
        <f t="shared" si="175"/>
        <v/>
      </c>
      <c r="Y3764" t="str">
        <f t="shared" ca="1" si="176"/>
        <v/>
      </c>
    </row>
    <row r="3765" spans="1:25" x14ac:dyDescent="0.25">
      <c r="A3765">
        <v>424</v>
      </c>
      <c r="B3765" t="s">
        <v>101</v>
      </c>
      <c r="C3765" t="s">
        <v>79</v>
      </c>
      <c r="D3765" t="s">
        <v>98</v>
      </c>
      <c r="E3765" t="s">
        <v>22</v>
      </c>
      <c r="F3765" t="s">
        <v>81</v>
      </c>
      <c r="G3765" t="s">
        <v>7083</v>
      </c>
      <c r="H3765" t="s">
        <v>35</v>
      </c>
      <c r="I3765" t="s">
        <v>68</v>
      </c>
      <c r="J3765" s="49" t="s">
        <v>7084</v>
      </c>
      <c r="K3765" t="s">
        <v>82</v>
      </c>
      <c r="L3765" t="s">
        <v>83</v>
      </c>
      <c r="M3765" s="50">
        <v>42626</v>
      </c>
      <c r="N3765" s="50">
        <v>42626</v>
      </c>
      <c r="O3765" s="51">
        <v>4</v>
      </c>
      <c r="P3765" s="51">
        <v>0</v>
      </c>
      <c r="Q3765">
        <v>100</v>
      </c>
      <c r="R3765" s="49" t="s">
        <v>7074</v>
      </c>
      <c r="S3765" s="49" t="s">
        <v>7085</v>
      </c>
      <c r="T3765" t="s">
        <v>84</v>
      </c>
      <c r="U3765" t="s">
        <v>4265</v>
      </c>
      <c r="V3765" t="s">
        <v>85</v>
      </c>
      <c r="W3765" t="str">
        <f t="shared" ca="1" si="174"/>
        <v/>
      </c>
      <c r="X3765" t="str">
        <f t="shared" si="175"/>
        <v/>
      </c>
      <c r="Y3765" t="str">
        <f t="shared" ca="1" si="176"/>
        <v/>
      </c>
    </row>
    <row r="3766" spans="1:25" x14ac:dyDescent="0.25">
      <c r="A3766">
        <v>425</v>
      </c>
      <c r="B3766" t="s">
        <v>101</v>
      </c>
      <c r="C3766" t="s">
        <v>79</v>
      </c>
      <c r="D3766" t="s">
        <v>98</v>
      </c>
      <c r="E3766" t="s">
        <v>22</v>
      </c>
      <c r="F3766" t="s">
        <v>81</v>
      </c>
      <c r="G3766" t="s">
        <v>7086</v>
      </c>
      <c r="H3766" t="s">
        <v>35</v>
      </c>
      <c r="I3766" t="s">
        <v>68</v>
      </c>
      <c r="J3766" s="49" t="s">
        <v>7087</v>
      </c>
      <c r="K3766" t="s">
        <v>82</v>
      </c>
      <c r="L3766" t="s">
        <v>83</v>
      </c>
      <c r="M3766" s="50">
        <v>42626</v>
      </c>
      <c r="N3766" s="50">
        <v>42626</v>
      </c>
      <c r="O3766" s="51">
        <v>4</v>
      </c>
      <c r="P3766" s="51">
        <v>0</v>
      </c>
      <c r="Q3766">
        <v>100</v>
      </c>
      <c r="R3766" s="49" t="s">
        <v>7088</v>
      </c>
      <c r="S3766" s="49" t="s">
        <v>7089</v>
      </c>
      <c r="T3766" t="s">
        <v>84</v>
      </c>
      <c r="U3766" t="s">
        <v>4265</v>
      </c>
      <c r="V3766" t="s">
        <v>85</v>
      </c>
      <c r="W3766" t="str">
        <f t="shared" ca="1" si="174"/>
        <v/>
      </c>
      <c r="X3766" t="str">
        <f t="shared" si="175"/>
        <v/>
      </c>
      <c r="Y3766" t="str">
        <f t="shared" ca="1" si="176"/>
        <v/>
      </c>
    </row>
    <row r="3767" spans="1:25" x14ac:dyDescent="0.25">
      <c r="A3767">
        <v>426</v>
      </c>
      <c r="B3767" t="s">
        <v>101</v>
      </c>
      <c r="C3767" t="s">
        <v>79</v>
      </c>
      <c r="D3767" t="s">
        <v>98</v>
      </c>
      <c r="E3767" t="s">
        <v>22</v>
      </c>
      <c r="F3767" t="s">
        <v>81</v>
      </c>
      <c r="G3767" t="s">
        <v>7090</v>
      </c>
      <c r="H3767" t="s">
        <v>35</v>
      </c>
      <c r="I3767" t="s">
        <v>68</v>
      </c>
      <c r="J3767" s="49" t="s">
        <v>11781</v>
      </c>
      <c r="K3767" t="s">
        <v>82</v>
      </c>
      <c r="L3767" t="s">
        <v>83</v>
      </c>
      <c r="M3767" s="50">
        <v>42626</v>
      </c>
      <c r="N3767" s="50">
        <v>42626</v>
      </c>
      <c r="O3767" s="51">
        <v>4</v>
      </c>
      <c r="P3767" s="51">
        <v>0</v>
      </c>
      <c r="Q3767">
        <v>100</v>
      </c>
      <c r="R3767" s="49" t="s">
        <v>7088</v>
      </c>
      <c r="S3767" s="49" t="s">
        <v>11782</v>
      </c>
      <c r="T3767" t="s">
        <v>84</v>
      </c>
      <c r="U3767" t="s">
        <v>4265</v>
      </c>
      <c r="V3767" t="s">
        <v>85</v>
      </c>
      <c r="W3767" t="str">
        <f t="shared" ca="1" si="174"/>
        <v/>
      </c>
      <c r="X3767" t="str">
        <f t="shared" si="175"/>
        <v/>
      </c>
      <c r="Y3767" t="str">
        <f t="shared" ca="1" si="176"/>
        <v/>
      </c>
    </row>
    <row r="3768" spans="1:25" x14ac:dyDescent="0.25">
      <c r="A3768">
        <v>427</v>
      </c>
      <c r="B3768" t="s">
        <v>101</v>
      </c>
      <c r="C3768" t="s">
        <v>79</v>
      </c>
      <c r="D3768" t="s">
        <v>98</v>
      </c>
      <c r="E3768" t="s">
        <v>22</v>
      </c>
      <c r="F3768" t="s">
        <v>81</v>
      </c>
      <c r="G3768" t="s">
        <v>7091</v>
      </c>
      <c r="H3768" t="s">
        <v>35</v>
      </c>
      <c r="I3768" t="s">
        <v>68</v>
      </c>
      <c r="J3768" s="49" t="s">
        <v>7092</v>
      </c>
      <c r="K3768" t="s">
        <v>82</v>
      </c>
      <c r="L3768" t="s">
        <v>83</v>
      </c>
      <c r="M3768" s="50">
        <v>42626</v>
      </c>
      <c r="N3768" s="50">
        <v>42626</v>
      </c>
      <c r="O3768" s="51">
        <v>4</v>
      </c>
      <c r="P3768" s="51">
        <v>0</v>
      </c>
      <c r="Q3768">
        <v>100</v>
      </c>
      <c r="R3768" s="49" t="s">
        <v>7088</v>
      </c>
      <c r="S3768" s="49" t="s">
        <v>7093</v>
      </c>
      <c r="T3768" t="s">
        <v>84</v>
      </c>
      <c r="U3768" t="s">
        <v>4265</v>
      </c>
      <c r="V3768" t="s">
        <v>85</v>
      </c>
      <c r="W3768" t="str">
        <f t="shared" ca="1" si="174"/>
        <v/>
      </c>
      <c r="X3768" t="str">
        <f t="shared" si="175"/>
        <v/>
      </c>
      <c r="Y3768" t="str">
        <f t="shared" ca="1" si="176"/>
        <v/>
      </c>
    </row>
    <row r="3769" spans="1:25" x14ac:dyDescent="0.25">
      <c r="A3769">
        <v>428</v>
      </c>
      <c r="B3769" t="s">
        <v>101</v>
      </c>
      <c r="C3769" t="s">
        <v>79</v>
      </c>
      <c r="D3769" t="s">
        <v>98</v>
      </c>
      <c r="E3769" t="s">
        <v>22</v>
      </c>
      <c r="F3769" t="s">
        <v>81</v>
      </c>
      <c r="G3769" t="s">
        <v>7094</v>
      </c>
      <c r="H3769" t="s">
        <v>35</v>
      </c>
      <c r="I3769" t="s">
        <v>68</v>
      </c>
      <c r="J3769" s="49" t="s">
        <v>7095</v>
      </c>
      <c r="K3769" t="s">
        <v>82</v>
      </c>
      <c r="L3769" t="s">
        <v>83</v>
      </c>
      <c r="M3769" s="50">
        <v>42626</v>
      </c>
      <c r="N3769" s="50">
        <v>42626</v>
      </c>
      <c r="O3769" s="51">
        <v>4</v>
      </c>
      <c r="P3769" s="51">
        <v>0</v>
      </c>
      <c r="Q3769">
        <v>100</v>
      </c>
      <c r="R3769" s="49" t="s">
        <v>7088</v>
      </c>
      <c r="S3769" s="49" t="s">
        <v>7096</v>
      </c>
      <c r="T3769" t="s">
        <v>84</v>
      </c>
      <c r="U3769" t="s">
        <v>4265</v>
      </c>
      <c r="V3769" t="s">
        <v>85</v>
      </c>
      <c r="W3769" t="str">
        <f t="shared" ca="1" si="174"/>
        <v/>
      </c>
      <c r="X3769" t="str">
        <f t="shared" si="175"/>
        <v/>
      </c>
      <c r="Y3769" t="str">
        <f t="shared" ca="1" si="176"/>
        <v/>
      </c>
    </row>
    <row r="3770" spans="1:25" x14ac:dyDescent="0.25">
      <c r="A3770">
        <v>429</v>
      </c>
      <c r="B3770" t="s">
        <v>101</v>
      </c>
      <c r="C3770" t="s">
        <v>79</v>
      </c>
      <c r="D3770" t="s">
        <v>98</v>
      </c>
      <c r="E3770" t="s">
        <v>22</v>
      </c>
      <c r="F3770" t="s">
        <v>81</v>
      </c>
      <c r="G3770" t="s">
        <v>7097</v>
      </c>
      <c r="H3770" t="s">
        <v>35</v>
      </c>
      <c r="I3770" t="s">
        <v>68</v>
      </c>
      <c r="J3770" s="49" t="s">
        <v>11783</v>
      </c>
      <c r="K3770" t="s">
        <v>82</v>
      </c>
      <c r="L3770" t="s">
        <v>83</v>
      </c>
      <c r="M3770" s="50">
        <v>42625</v>
      </c>
      <c r="N3770" s="50">
        <v>42625</v>
      </c>
      <c r="O3770" s="51">
        <v>4</v>
      </c>
      <c r="P3770" s="51">
        <v>0</v>
      </c>
      <c r="Q3770">
        <v>100</v>
      </c>
      <c r="R3770" s="49" t="s">
        <v>7088</v>
      </c>
      <c r="S3770" s="49" t="s">
        <v>11784</v>
      </c>
      <c r="T3770" t="s">
        <v>84</v>
      </c>
      <c r="U3770" t="s">
        <v>4265</v>
      </c>
      <c r="V3770" t="s">
        <v>85</v>
      </c>
      <c r="W3770" t="str">
        <f t="shared" ca="1" si="174"/>
        <v/>
      </c>
      <c r="X3770" t="str">
        <f t="shared" si="175"/>
        <v/>
      </c>
      <c r="Y3770" t="str">
        <f t="shared" ca="1" si="176"/>
        <v/>
      </c>
    </row>
    <row r="3771" spans="1:25" x14ac:dyDescent="0.25">
      <c r="A3771">
        <v>430</v>
      </c>
      <c r="B3771" t="s">
        <v>101</v>
      </c>
      <c r="C3771" t="s">
        <v>79</v>
      </c>
      <c r="D3771" t="s">
        <v>98</v>
      </c>
      <c r="E3771" t="s">
        <v>22</v>
      </c>
      <c r="F3771" t="s">
        <v>81</v>
      </c>
      <c r="G3771" t="s">
        <v>7098</v>
      </c>
      <c r="H3771" t="s">
        <v>35</v>
      </c>
      <c r="I3771" t="s">
        <v>68</v>
      </c>
      <c r="J3771" s="49" t="s">
        <v>11785</v>
      </c>
      <c r="K3771" t="s">
        <v>82</v>
      </c>
      <c r="L3771" t="s">
        <v>83</v>
      </c>
      <c r="M3771" s="50">
        <v>42618</v>
      </c>
      <c r="N3771" s="50">
        <v>42618</v>
      </c>
      <c r="O3771" s="51">
        <v>4</v>
      </c>
      <c r="P3771" s="51">
        <v>0</v>
      </c>
      <c r="Q3771">
        <v>100</v>
      </c>
      <c r="R3771" s="49" t="s">
        <v>7088</v>
      </c>
      <c r="S3771" s="49" t="s">
        <v>11786</v>
      </c>
      <c r="T3771" t="s">
        <v>84</v>
      </c>
      <c r="U3771" t="s">
        <v>4265</v>
      </c>
      <c r="V3771" t="s">
        <v>85</v>
      </c>
      <c r="W3771" t="str">
        <f t="shared" ca="1" si="174"/>
        <v/>
      </c>
      <c r="X3771" t="str">
        <f t="shared" si="175"/>
        <v/>
      </c>
      <c r="Y3771" t="str">
        <f t="shared" ca="1" si="176"/>
        <v/>
      </c>
    </row>
    <row r="3772" spans="1:25" x14ac:dyDescent="0.25">
      <c r="A3772">
        <v>431</v>
      </c>
      <c r="B3772" t="s">
        <v>101</v>
      </c>
      <c r="C3772" t="s">
        <v>79</v>
      </c>
      <c r="D3772" t="s">
        <v>98</v>
      </c>
      <c r="E3772" t="s">
        <v>22</v>
      </c>
      <c r="F3772" t="s">
        <v>81</v>
      </c>
      <c r="G3772" t="s">
        <v>7099</v>
      </c>
      <c r="H3772" t="s">
        <v>35</v>
      </c>
      <c r="I3772" t="s">
        <v>68</v>
      </c>
      <c r="J3772" s="49" t="s">
        <v>11787</v>
      </c>
      <c r="K3772" t="s">
        <v>82</v>
      </c>
      <c r="L3772" t="s">
        <v>83</v>
      </c>
      <c r="M3772" s="50">
        <v>42619</v>
      </c>
      <c r="N3772" s="50">
        <v>42619</v>
      </c>
      <c r="O3772" s="51">
        <v>4</v>
      </c>
      <c r="P3772" s="51">
        <v>0</v>
      </c>
      <c r="Q3772">
        <v>100</v>
      </c>
      <c r="R3772" s="49" t="s">
        <v>7100</v>
      </c>
      <c r="S3772" s="49" t="s">
        <v>11788</v>
      </c>
      <c r="T3772" t="s">
        <v>84</v>
      </c>
      <c r="U3772" t="s">
        <v>4265</v>
      </c>
      <c r="V3772" t="s">
        <v>85</v>
      </c>
      <c r="W3772" t="str">
        <f t="shared" ca="1" si="174"/>
        <v/>
      </c>
      <c r="X3772" t="str">
        <f t="shared" si="175"/>
        <v/>
      </c>
      <c r="Y3772" t="str">
        <f t="shared" ca="1" si="176"/>
        <v/>
      </c>
    </row>
    <row r="3773" spans="1:25" x14ac:dyDescent="0.25">
      <c r="A3773">
        <v>432</v>
      </c>
      <c r="B3773" t="s">
        <v>101</v>
      </c>
      <c r="C3773" t="s">
        <v>79</v>
      </c>
      <c r="D3773" t="s">
        <v>98</v>
      </c>
      <c r="E3773" t="s">
        <v>22</v>
      </c>
      <c r="F3773" t="s">
        <v>81</v>
      </c>
      <c r="G3773" t="s">
        <v>7101</v>
      </c>
      <c r="H3773" t="s">
        <v>35</v>
      </c>
      <c r="I3773" t="s">
        <v>68</v>
      </c>
      <c r="J3773" s="49" t="s">
        <v>11789</v>
      </c>
      <c r="K3773" t="s">
        <v>82</v>
      </c>
      <c r="L3773" t="s">
        <v>83</v>
      </c>
      <c r="M3773" s="50">
        <v>42621</v>
      </c>
      <c r="N3773" s="50">
        <v>42621</v>
      </c>
      <c r="O3773" s="51">
        <v>4</v>
      </c>
      <c r="P3773" s="51">
        <v>0</v>
      </c>
      <c r="Q3773">
        <v>100</v>
      </c>
      <c r="R3773" s="49" t="s">
        <v>7100</v>
      </c>
      <c r="S3773" s="49" t="s">
        <v>11790</v>
      </c>
      <c r="T3773" t="s">
        <v>84</v>
      </c>
      <c r="U3773" t="s">
        <v>4265</v>
      </c>
      <c r="V3773" t="s">
        <v>85</v>
      </c>
      <c r="W3773" t="str">
        <f t="shared" ca="1" si="174"/>
        <v/>
      </c>
      <c r="X3773" t="str">
        <f t="shared" si="175"/>
        <v/>
      </c>
      <c r="Y3773" t="str">
        <f t="shared" ca="1" si="176"/>
        <v/>
      </c>
    </row>
    <row r="3774" spans="1:25" x14ac:dyDescent="0.25">
      <c r="A3774">
        <v>433</v>
      </c>
      <c r="B3774" t="s">
        <v>101</v>
      </c>
      <c r="C3774" t="s">
        <v>79</v>
      </c>
      <c r="D3774" t="s">
        <v>98</v>
      </c>
      <c r="E3774" t="s">
        <v>22</v>
      </c>
      <c r="F3774" t="s">
        <v>81</v>
      </c>
      <c r="G3774" t="s">
        <v>7102</v>
      </c>
      <c r="H3774" t="s">
        <v>35</v>
      </c>
      <c r="I3774" t="s">
        <v>68</v>
      </c>
      <c r="J3774" s="49" t="s">
        <v>11791</v>
      </c>
      <c r="K3774" t="s">
        <v>82</v>
      </c>
      <c r="L3774" t="s">
        <v>83</v>
      </c>
      <c r="M3774" s="50">
        <v>42622</v>
      </c>
      <c r="N3774" s="50">
        <v>42622</v>
      </c>
      <c r="O3774" s="51">
        <v>4</v>
      </c>
      <c r="P3774" s="51">
        <v>0</v>
      </c>
      <c r="Q3774">
        <v>100</v>
      </c>
      <c r="R3774" s="49" t="s">
        <v>7100</v>
      </c>
      <c r="S3774" s="49" t="s">
        <v>11792</v>
      </c>
      <c r="T3774" t="s">
        <v>84</v>
      </c>
      <c r="U3774" t="s">
        <v>4265</v>
      </c>
      <c r="V3774" t="s">
        <v>85</v>
      </c>
      <c r="W3774" t="str">
        <f t="shared" ca="1" si="174"/>
        <v/>
      </c>
      <c r="X3774" t="str">
        <f t="shared" si="175"/>
        <v/>
      </c>
      <c r="Y3774" t="str">
        <f t="shared" ca="1" si="176"/>
        <v/>
      </c>
    </row>
    <row r="3775" spans="1:25" x14ac:dyDescent="0.25">
      <c r="A3775">
        <v>434</v>
      </c>
      <c r="B3775" t="s">
        <v>101</v>
      </c>
      <c r="C3775" t="s">
        <v>79</v>
      </c>
      <c r="D3775" t="s">
        <v>98</v>
      </c>
      <c r="E3775" t="s">
        <v>22</v>
      </c>
      <c r="F3775" t="s">
        <v>81</v>
      </c>
      <c r="G3775" t="s">
        <v>7103</v>
      </c>
      <c r="H3775" t="s">
        <v>35</v>
      </c>
      <c r="I3775" t="s">
        <v>68</v>
      </c>
      <c r="J3775" s="49" t="s">
        <v>11793</v>
      </c>
      <c r="K3775" t="s">
        <v>82</v>
      </c>
      <c r="L3775" t="s">
        <v>83</v>
      </c>
      <c r="M3775" s="50">
        <v>42626</v>
      </c>
      <c r="N3775" s="50">
        <v>42626</v>
      </c>
      <c r="O3775" s="51">
        <v>4</v>
      </c>
      <c r="P3775" s="51">
        <v>0</v>
      </c>
      <c r="Q3775">
        <v>100</v>
      </c>
      <c r="R3775" s="49" t="s">
        <v>7100</v>
      </c>
      <c r="S3775" s="49" t="s">
        <v>11794</v>
      </c>
      <c r="T3775" t="s">
        <v>84</v>
      </c>
      <c r="U3775" t="s">
        <v>4265</v>
      </c>
      <c r="V3775" t="s">
        <v>85</v>
      </c>
      <c r="W3775" t="str">
        <f t="shared" ca="1" si="174"/>
        <v/>
      </c>
      <c r="X3775" t="str">
        <f t="shared" si="175"/>
        <v/>
      </c>
      <c r="Y3775" t="str">
        <f t="shared" ca="1" si="176"/>
        <v/>
      </c>
    </row>
    <row r="3776" spans="1:25" x14ac:dyDescent="0.25">
      <c r="A3776">
        <v>435</v>
      </c>
      <c r="B3776" t="s">
        <v>101</v>
      </c>
      <c r="C3776" t="s">
        <v>79</v>
      </c>
      <c r="D3776" t="s">
        <v>98</v>
      </c>
      <c r="E3776" t="s">
        <v>22</v>
      </c>
      <c r="F3776" t="s">
        <v>81</v>
      </c>
      <c r="G3776" t="s">
        <v>7104</v>
      </c>
      <c r="H3776" t="s">
        <v>35</v>
      </c>
      <c r="I3776" t="s">
        <v>68</v>
      </c>
      <c r="J3776" s="49" t="s">
        <v>11795</v>
      </c>
      <c r="K3776" t="s">
        <v>82</v>
      </c>
      <c r="L3776" t="s">
        <v>83</v>
      </c>
      <c r="M3776" s="50">
        <v>42627</v>
      </c>
      <c r="N3776" s="50">
        <v>42627</v>
      </c>
      <c r="O3776" s="51">
        <v>4</v>
      </c>
      <c r="P3776" s="51">
        <v>0</v>
      </c>
      <c r="Q3776">
        <v>100</v>
      </c>
      <c r="R3776" s="49" t="s">
        <v>7100</v>
      </c>
      <c r="S3776" s="49" t="s">
        <v>11796</v>
      </c>
      <c r="T3776" t="s">
        <v>84</v>
      </c>
      <c r="U3776" t="s">
        <v>4265</v>
      </c>
      <c r="V3776" t="s">
        <v>85</v>
      </c>
      <c r="W3776" t="str">
        <f t="shared" ca="1" si="174"/>
        <v/>
      </c>
      <c r="X3776" t="str">
        <f t="shared" si="175"/>
        <v/>
      </c>
      <c r="Y3776" t="str">
        <f t="shared" ca="1" si="176"/>
        <v/>
      </c>
    </row>
    <row r="3777" spans="1:25" x14ac:dyDescent="0.25">
      <c r="A3777">
        <v>436</v>
      </c>
      <c r="B3777" t="s">
        <v>101</v>
      </c>
      <c r="C3777" t="s">
        <v>79</v>
      </c>
      <c r="D3777" t="s">
        <v>98</v>
      </c>
      <c r="E3777" t="s">
        <v>22</v>
      </c>
      <c r="F3777" t="s">
        <v>81</v>
      </c>
      <c r="G3777" t="s">
        <v>7105</v>
      </c>
      <c r="H3777" t="s">
        <v>35</v>
      </c>
      <c r="I3777" t="s">
        <v>68</v>
      </c>
      <c r="J3777" s="49" t="s">
        <v>11797</v>
      </c>
      <c r="K3777" t="s">
        <v>82</v>
      </c>
      <c r="L3777" t="s">
        <v>83</v>
      </c>
      <c r="M3777" s="50">
        <v>42625</v>
      </c>
      <c r="N3777" s="50">
        <v>42625</v>
      </c>
      <c r="O3777" s="51">
        <v>4</v>
      </c>
      <c r="P3777" s="51">
        <v>0</v>
      </c>
      <c r="Q3777">
        <v>100</v>
      </c>
      <c r="R3777" s="49" t="s">
        <v>7100</v>
      </c>
      <c r="S3777" s="49" t="s">
        <v>11798</v>
      </c>
      <c r="T3777" t="s">
        <v>84</v>
      </c>
      <c r="U3777" t="s">
        <v>4265</v>
      </c>
      <c r="V3777" t="s">
        <v>85</v>
      </c>
      <c r="W3777" t="str">
        <f t="shared" ca="1" si="174"/>
        <v/>
      </c>
      <c r="X3777" t="str">
        <f t="shared" si="175"/>
        <v/>
      </c>
      <c r="Y3777" t="str">
        <f t="shared" ca="1" si="176"/>
        <v/>
      </c>
    </row>
    <row r="3778" spans="1:25" x14ac:dyDescent="0.25">
      <c r="A3778">
        <v>437</v>
      </c>
      <c r="B3778" t="s">
        <v>101</v>
      </c>
      <c r="C3778" t="s">
        <v>79</v>
      </c>
      <c r="D3778" t="s">
        <v>98</v>
      </c>
      <c r="E3778" t="s">
        <v>22</v>
      </c>
      <c r="F3778" t="s">
        <v>81</v>
      </c>
      <c r="G3778" t="s">
        <v>7106</v>
      </c>
      <c r="H3778" t="s">
        <v>35</v>
      </c>
      <c r="I3778" t="s">
        <v>68</v>
      </c>
      <c r="J3778" s="49" t="s">
        <v>7107</v>
      </c>
      <c r="K3778" t="s">
        <v>82</v>
      </c>
      <c r="L3778" t="s">
        <v>83</v>
      </c>
      <c r="M3778" s="50">
        <v>42626</v>
      </c>
      <c r="N3778" s="50">
        <v>42626</v>
      </c>
      <c r="O3778" s="51">
        <v>4</v>
      </c>
      <c r="P3778" s="51">
        <v>0</v>
      </c>
      <c r="Q3778">
        <v>100</v>
      </c>
      <c r="R3778" s="49" t="s">
        <v>7108</v>
      </c>
      <c r="S3778" s="49" t="s">
        <v>7109</v>
      </c>
      <c r="T3778" t="s">
        <v>84</v>
      </c>
      <c r="U3778" t="s">
        <v>4265</v>
      </c>
      <c r="V3778" t="s">
        <v>85</v>
      </c>
      <c r="W3778" t="str">
        <f t="shared" ref="W3778:W3841" ca="1" si="177">IF($E3778="Nova",IF(($M3778-TODAY()&lt;0),1,""),"")</f>
        <v/>
      </c>
      <c r="X3778" t="str">
        <f t="shared" ref="X3778:X3841" si="178">IF($E3778="Concluída",IF(($N3778-M3778&gt;0),1,""),"")</f>
        <v/>
      </c>
      <c r="Y3778" t="str">
        <f t="shared" ref="Y3778:Y3841" ca="1" si="179">IF($E3778="Em Andamento",IF(($M3778-TODAY()&lt;0),1,""),"")</f>
        <v/>
      </c>
    </row>
    <row r="3779" spans="1:25" x14ac:dyDescent="0.25">
      <c r="A3779">
        <v>438</v>
      </c>
      <c r="B3779" t="s">
        <v>101</v>
      </c>
      <c r="C3779" t="s">
        <v>79</v>
      </c>
      <c r="D3779" t="s">
        <v>98</v>
      </c>
      <c r="E3779" t="s">
        <v>22</v>
      </c>
      <c r="F3779" t="s">
        <v>81</v>
      </c>
      <c r="G3779" t="s">
        <v>7110</v>
      </c>
      <c r="H3779" t="s">
        <v>35</v>
      </c>
      <c r="I3779" t="s">
        <v>68</v>
      </c>
      <c r="J3779" s="49" t="s">
        <v>7111</v>
      </c>
      <c r="K3779" t="s">
        <v>82</v>
      </c>
      <c r="L3779" t="s">
        <v>83</v>
      </c>
      <c r="M3779" s="50">
        <v>42626</v>
      </c>
      <c r="N3779" s="50">
        <v>42626</v>
      </c>
      <c r="O3779" s="51">
        <v>4</v>
      </c>
      <c r="P3779" s="51">
        <v>0</v>
      </c>
      <c r="Q3779">
        <v>100</v>
      </c>
      <c r="R3779" s="49" t="s">
        <v>7108</v>
      </c>
      <c r="S3779" s="49" t="s">
        <v>7112</v>
      </c>
      <c r="T3779" t="s">
        <v>84</v>
      </c>
      <c r="U3779" t="s">
        <v>4265</v>
      </c>
      <c r="V3779" t="s">
        <v>85</v>
      </c>
      <c r="W3779" t="str">
        <f t="shared" ca="1" si="177"/>
        <v/>
      </c>
      <c r="X3779" t="str">
        <f t="shared" si="178"/>
        <v/>
      </c>
      <c r="Y3779" t="str">
        <f t="shared" ca="1" si="179"/>
        <v/>
      </c>
    </row>
    <row r="3780" spans="1:25" x14ac:dyDescent="0.25">
      <c r="A3780">
        <v>874</v>
      </c>
      <c r="B3780" t="s">
        <v>101</v>
      </c>
      <c r="C3780" t="s">
        <v>79</v>
      </c>
      <c r="D3780" t="s">
        <v>98</v>
      </c>
      <c r="E3780" t="s">
        <v>22</v>
      </c>
      <c r="F3780" t="s">
        <v>927</v>
      </c>
      <c r="G3780" t="s">
        <v>4282</v>
      </c>
      <c r="H3780" t="s">
        <v>4262</v>
      </c>
      <c r="I3780" t="s">
        <v>4262</v>
      </c>
      <c r="J3780" s="49" t="s">
        <v>7113</v>
      </c>
      <c r="K3780" t="s">
        <v>82</v>
      </c>
      <c r="L3780" t="s">
        <v>83</v>
      </c>
      <c r="M3780" s="50">
        <v>42625</v>
      </c>
      <c r="N3780" s="50">
        <v>42625</v>
      </c>
      <c r="O3780" s="51">
        <v>1</v>
      </c>
      <c r="P3780" s="51">
        <v>0</v>
      </c>
      <c r="Q3780">
        <v>100</v>
      </c>
      <c r="R3780" s="49" t="s">
        <v>7114</v>
      </c>
      <c r="S3780" s="49" t="s">
        <v>7113</v>
      </c>
      <c r="T3780" t="s">
        <v>84</v>
      </c>
      <c r="U3780" t="s">
        <v>4265</v>
      </c>
      <c r="V3780" t="s">
        <v>85</v>
      </c>
      <c r="W3780" t="str">
        <f t="shared" ca="1" si="177"/>
        <v/>
      </c>
      <c r="X3780" t="str">
        <f t="shared" si="178"/>
        <v/>
      </c>
      <c r="Y3780" t="str">
        <f t="shared" ca="1" si="179"/>
        <v/>
      </c>
    </row>
    <row r="3781" spans="1:25" x14ac:dyDescent="0.25">
      <c r="A3781">
        <v>2609</v>
      </c>
      <c r="B3781" t="s">
        <v>101</v>
      </c>
      <c r="C3781" t="s">
        <v>79</v>
      </c>
      <c r="D3781" t="s">
        <v>98</v>
      </c>
      <c r="E3781" t="s">
        <v>22</v>
      </c>
      <c r="F3781" t="s">
        <v>81</v>
      </c>
      <c r="G3781" t="s">
        <v>630</v>
      </c>
      <c r="H3781" t="s">
        <v>68</v>
      </c>
      <c r="I3781" t="s">
        <v>68</v>
      </c>
      <c r="J3781" s="49" t="s">
        <v>11799</v>
      </c>
      <c r="K3781" t="s">
        <v>82</v>
      </c>
      <c r="L3781" t="s">
        <v>83</v>
      </c>
      <c r="M3781" s="50">
        <v>42635</v>
      </c>
      <c r="N3781" s="50">
        <v>42635</v>
      </c>
      <c r="O3781" s="51">
        <v>4</v>
      </c>
      <c r="P3781" s="51">
        <v>0</v>
      </c>
      <c r="Q3781">
        <v>100</v>
      </c>
      <c r="R3781" s="49" t="s">
        <v>632</v>
      </c>
      <c r="S3781" s="49" t="s">
        <v>631</v>
      </c>
      <c r="T3781" t="s">
        <v>84</v>
      </c>
      <c r="U3781" t="s">
        <v>4265</v>
      </c>
      <c r="V3781" t="s">
        <v>85</v>
      </c>
      <c r="W3781" t="str">
        <f t="shared" ca="1" si="177"/>
        <v/>
      </c>
      <c r="X3781" t="str">
        <f t="shared" si="178"/>
        <v/>
      </c>
      <c r="Y3781" t="str">
        <f t="shared" ca="1" si="179"/>
        <v/>
      </c>
    </row>
    <row r="3782" spans="1:25" x14ac:dyDescent="0.25">
      <c r="A3782">
        <v>2816</v>
      </c>
      <c r="B3782" t="s">
        <v>7115</v>
      </c>
      <c r="C3782" t="s">
        <v>79</v>
      </c>
      <c r="D3782" t="s">
        <v>100</v>
      </c>
      <c r="E3782" t="s">
        <v>28</v>
      </c>
      <c r="F3782" t="s">
        <v>81</v>
      </c>
      <c r="G3782" t="s">
        <v>7116</v>
      </c>
      <c r="H3782" t="s">
        <v>35</v>
      </c>
      <c r="I3782" t="s">
        <v>35</v>
      </c>
      <c r="J3782" s="49" t="s">
        <v>11800</v>
      </c>
      <c r="K3782" t="s">
        <v>82</v>
      </c>
      <c r="L3782" t="s">
        <v>83</v>
      </c>
      <c r="M3782" s="50">
        <v>42639</v>
      </c>
      <c r="N3782" s="50">
        <v>42673</v>
      </c>
      <c r="O3782" s="51">
        <v>40</v>
      </c>
      <c r="P3782" s="51">
        <v>0</v>
      </c>
      <c r="Q3782">
        <v>60</v>
      </c>
      <c r="R3782" s="49" t="s">
        <v>7117</v>
      </c>
      <c r="S3782" s="49" t="s">
        <v>86</v>
      </c>
      <c r="T3782" t="s">
        <v>84</v>
      </c>
      <c r="U3782" t="s">
        <v>36</v>
      </c>
      <c r="V3782" t="s">
        <v>85</v>
      </c>
      <c r="W3782" t="str">
        <f t="shared" ca="1" si="177"/>
        <v/>
      </c>
      <c r="X3782" t="str">
        <f t="shared" si="178"/>
        <v/>
      </c>
      <c r="Y3782">
        <f t="shared" ca="1" si="179"/>
        <v>1</v>
      </c>
    </row>
    <row r="3783" spans="1:25" x14ac:dyDescent="0.25">
      <c r="A3783">
        <v>3109</v>
      </c>
      <c r="B3783" t="s">
        <v>7115</v>
      </c>
      <c r="C3783" t="s">
        <v>79</v>
      </c>
      <c r="D3783" t="s">
        <v>100</v>
      </c>
      <c r="E3783" t="s">
        <v>22</v>
      </c>
      <c r="F3783" t="s">
        <v>81</v>
      </c>
      <c r="G3783" t="s">
        <v>8329</v>
      </c>
      <c r="H3783" t="s">
        <v>35</v>
      </c>
      <c r="I3783" t="s">
        <v>35</v>
      </c>
      <c r="J3783" s="49" t="s">
        <v>8330</v>
      </c>
      <c r="K3783" t="s">
        <v>82</v>
      </c>
      <c r="L3783" t="s">
        <v>83</v>
      </c>
      <c r="M3783" s="50">
        <v>42641</v>
      </c>
      <c r="N3783" s="50">
        <v>42642</v>
      </c>
      <c r="O3783" s="51">
        <v>12</v>
      </c>
      <c r="P3783" s="51">
        <v>0</v>
      </c>
      <c r="Q3783">
        <v>100</v>
      </c>
      <c r="R3783" s="49" t="s">
        <v>8331</v>
      </c>
      <c r="S3783" s="49" t="s">
        <v>8330</v>
      </c>
      <c r="T3783" t="s">
        <v>84</v>
      </c>
      <c r="U3783" t="s">
        <v>36</v>
      </c>
      <c r="V3783" t="s">
        <v>85</v>
      </c>
      <c r="W3783" t="str">
        <f t="shared" ca="1" si="177"/>
        <v/>
      </c>
      <c r="X3783">
        <f t="shared" si="178"/>
        <v>1</v>
      </c>
      <c r="Y3783" t="str">
        <f t="shared" ca="1" si="179"/>
        <v/>
      </c>
    </row>
    <row r="3784" spans="1:25" x14ac:dyDescent="0.25">
      <c r="A3784">
        <v>464</v>
      </c>
      <c r="B3784" t="s">
        <v>6703</v>
      </c>
      <c r="C3784" t="s">
        <v>87</v>
      </c>
      <c r="D3784" t="s">
        <v>99</v>
      </c>
      <c r="E3784" t="s">
        <v>69</v>
      </c>
      <c r="F3784" t="s">
        <v>81</v>
      </c>
      <c r="G3784" t="s">
        <v>7118</v>
      </c>
      <c r="H3784" t="s">
        <v>33</v>
      </c>
      <c r="I3784" t="s">
        <v>33</v>
      </c>
      <c r="J3784" s="49" t="s">
        <v>7119</v>
      </c>
      <c r="K3784" t="s">
        <v>82</v>
      </c>
      <c r="L3784" t="s">
        <v>83</v>
      </c>
      <c r="M3784" s="50">
        <v>42621</v>
      </c>
      <c r="N3784" s="50">
        <v>42643</v>
      </c>
      <c r="O3784" s="51">
        <v>25</v>
      </c>
      <c r="P3784" s="51">
        <v>0</v>
      </c>
      <c r="Q3784">
        <v>10</v>
      </c>
      <c r="R3784" s="49" t="s">
        <v>7120</v>
      </c>
      <c r="S3784" s="49" t="s">
        <v>86</v>
      </c>
      <c r="T3784" t="s">
        <v>84</v>
      </c>
      <c r="U3784" t="s">
        <v>34</v>
      </c>
      <c r="V3784" t="s">
        <v>85</v>
      </c>
      <c r="W3784" t="str">
        <f t="shared" ca="1" si="177"/>
        <v/>
      </c>
      <c r="X3784" t="str">
        <f t="shared" si="178"/>
        <v/>
      </c>
      <c r="Y3784" t="str">
        <f t="shared" ca="1" si="179"/>
        <v/>
      </c>
    </row>
    <row r="3785" spans="1:25" x14ac:dyDescent="0.25">
      <c r="A3785">
        <v>554</v>
      </c>
      <c r="B3785" t="s">
        <v>6703</v>
      </c>
      <c r="C3785" t="s">
        <v>79</v>
      </c>
      <c r="D3785" t="s">
        <v>99</v>
      </c>
      <c r="E3785" t="s">
        <v>22</v>
      </c>
      <c r="F3785" t="s">
        <v>81</v>
      </c>
      <c r="G3785" t="s">
        <v>7121</v>
      </c>
      <c r="H3785" t="s">
        <v>33</v>
      </c>
      <c r="I3785" t="s">
        <v>33</v>
      </c>
      <c r="J3785" s="49" t="s">
        <v>7122</v>
      </c>
      <c r="K3785" t="s">
        <v>82</v>
      </c>
      <c r="L3785" t="s">
        <v>83</v>
      </c>
      <c r="M3785" s="50">
        <v>42622</v>
      </c>
      <c r="N3785" s="50">
        <v>42622</v>
      </c>
      <c r="O3785" s="51">
        <v>6</v>
      </c>
      <c r="P3785" s="51">
        <v>0</v>
      </c>
      <c r="Q3785">
        <v>100</v>
      </c>
      <c r="R3785" s="49" t="s">
        <v>7123</v>
      </c>
      <c r="S3785" s="49" t="s">
        <v>86</v>
      </c>
      <c r="T3785" t="s">
        <v>84</v>
      </c>
      <c r="U3785" t="s">
        <v>34</v>
      </c>
      <c r="V3785" t="s">
        <v>85</v>
      </c>
      <c r="W3785" t="str">
        <f t="shared" ca="1" si="177"/>
        <v/>
      </c>
      <c r="X3785" t="str">
        <f t="shared" si="178"/>
        <v/>
      </c>
      <c r="Y3785" t="str">
        <f t="shared" ca="1" si="179"/>
        <v/>
      </c>
    </row>
    <row r="3786" spans="1:25" x14ac:dyDescent="0.25">
      <c r="A3786">
        <v>555</v>
      </c>
      <c r="B3786" t="s">
        <v>6703</v>
      </c>
      <c r="C3786" t="s">
        <v>79</v>
      </c>
      <c r="D3786" t="s">
        <v>99</v>
      </c>
      <c r="E3786" t="s">
        <v>22</v>
      </c>
      <c r="F3786" t="s">
        <v>81</v>
      </c>
      <c r="G3786" t="s">
        <v>7124</v>
      </c>
      <c r="H3786" t="s">
        <v>33</v>
      </c>
      <c r="I3786" t="s">
        <v>1002</v>
      </c>
      <c r="J3786" s="49" t="s">
        <v>7125</v>
      </c>
      <c r="K3786" t="s">
        <v>82</v>
      </c>
      <c r="L3786" t="s">
        <v>83</v>
      </c>
      <c r="M3786" s="50">
        <v>42622</v>
      </c>
      <c r="N3786" s="50">
        <v>42622</v>
      </c>
      <c r="O3786" s="51">
        <v>1</v>
      </c>
      <c r="P3786" s="51">
        <v>1</v>
      </c>
      <c r="Q3786">
        <v>100</v>
      </c>
      <c r="R3786" s="49" t="s">
        <v>7126</v>
      </c>
      <c r="S3786" s="49" t="s">
        <v>7127</v>
      </c>
      <c r="T3786" t="s">
        <v>84</v>
      </c>
      <c r="U3786" t="s">
        <v>34</v>
      </c>
      <c r="V3786" t="s">
        <v>85</v>
      </c>
      <c r="W3786" t="str">
        <f t="shared" ca="1" si="177"/>
        <v/>
      </c>
      <c r="X3786" t="str">
        <f t="shared" si="178"/>
        <v/>
      </c>
      <c r="Y3786" t="str">
        <f t="shared" ca="1" si="179"/>
        <v/>
      </c>
    </row>
    <row r="3787" spans="1:25" x14ac:dyDescent="0.25">
      <c r="A3787">
        <v>556</v>
      </c>
      <c r="B3787" t="s">
        <v>6703</v>
      </c>
      <c r="C3787" t="s">
        <v>79</v>
      </c>
      <c r="D3787" t="s">
        <v>99</v>
      </c>
      <c r="E3787" t="s">
        <v>22</v>
      </c>
      <c r="F3787" t="s">
        <v>81</v>
      </c>
      <c r="G3787" t="s">
        <v>7124</v>
      </c>
      <c r="H3787" t="s">
        <v>33</v>
      </c>
      <c r="I3787" t="s">
        <v>59</v>
      </c>
      <c r="J3787" s="49" t="s">
        <v>7128</v>
      </c>
      <c r="K3787" t="s">
        <v>82</v>
      </c>
      <c r="L3787" t="s">
        <v>83</v>
      </c>
      <c r="M3787" s="50">
        <v>42622</v>
      </c>
      <c r="N3787" s="50">
        <v>42622</v>
      </c>
      <c r="O3787" s="51">
        <v>1</v>
      </c>
      <c r="P3787" s="51">
        <v>1.5</v>
      </c>
      <c r="Q3787">
        <v>100</v>
      </c>
      <c r="R3787" s="49" t="s">
        <v>7129</v>
      </c>
      <c r="S3787" s="49" t="s">
        <v>7130</v>
      </c>
      <c r="T3787" t="s">
        <v>84</v>
      </c>
      <c r="U3787" t="s">
        <v>34</v>
      </c>
      <c r="V3787" t="s">
        <v>85</v>
      </c>
      <c r="W3787" t="str">
        <f t="shared" ca="1" si="177"/>
        <v/>
      </c>
      <c r="X3787" t="str">
        <f t="shared" si="178"/>
        <v/>
      </c>
      <c r="Y3787" t="str">
        <f t="shared" ca="1" si="179"/>
        <v/>
      </c>
    </row>
    <row r="3788" spans="1:25" x14ac:dyDescent="0.25">
      <c r="A3788">
        <v>557</v>
      </c>
      <c r="B3788" t="s">
        <v>6703</v>
      </c>
      <c r="C3788" t="s">
        <v>79</v>
      </c>
      <c r="D3788" t="s">
        <v>99</v>
      </c>
      <c r="E3788" t="s">
        <v>22</v>
      </c>
      <c r="F3788" t="s">
        <v>81</v>
      </c>
      <c r="G3788" t="s">
        <v>7124</v>
      </c>
      <c r="H3788" t="s">
        <v>33</v>
      </c>
      <c r="I3788" t="s">
        <v>898</v>
      </c>
      <c r="J3788" s="49" t="s">
        <v>7131</v>
      </c>
      <c r="K3788" t="s">
        <v>82</v>
      </c>
      <c r="L3788" t="s">
        <v>83</v>
      </c>
      <c r="M3788" s="50">
        <v>42622</v>
      </c>
      <c r="N3788" s="50">
        <v>42622</v>
      </c>
      <c r="O3788" s="51">
        <v>1</v>
      </c>
      <c r="P3788" s="51">
        <v>1</v>
      </c>
      <c r="Q3788">
        <v>100</v>
      </c>
      <c r="R3788" s="49" t="s">
        <v>7132</v>
      </c>
      <c r="S3788" s="49" t="s">
        <v>7131</v>
      </c>
      <c r="T3788" t="s">
        <v>84</v>
      </c>
      <c r="U3788" t="s">
        <v>34</v>
      </c>
      <c r="V3788" t="s">
        <v>85</v>
      </c>
      <c r="W3788" t="str">
        <f t="shared" ca="1" si="177"/>
        <v/>
      </c>
      <c r="X3788" t="str">
        <f t="shared" si="178"/>
        <v/>
      </c>
      <c r="Y3788" t="str">
        <f t="shared" ca="1" si="179"/>
        <v/>
      </c>
    </row>
    <row r="3789" spans="1:25" x14ac:dyDescent="0.25">
      <c r="A3789">
        <v>558</v>
      </c>
      <c r="B3789" t="s">
        <v>6703</v>
      </c>
      <c r="C3789" t="s">
        <v>79</v>
      </c>
      <c r="D3789" t="s">
        <v>99</v>
      </c>
      <c r="E3789" t="s">
        <v>22</v>
      </c>
      <c r="F3789" t="s">
        <v>81</v>
      </c>
      <c r="G3789" t="s">
        <v>7124</v>
      </c>
      <c r="H3789" t="s">
        <v>33</v>
      </c>
      <c r="I3789" t="s">
        <v>894</v>
      </c>
      <c r="J3789" s="49" t="s">
        <v>7133</v>
      </c>
      <c r="K3789" t="s">
        <v>82</v>
      </c>
      <c r="L3789" t="s">
        <v>83</v>
      </c>
      <c r="M3789" s="50">
        <v>42622</v>
      </c>
      <c r="N3789" s="50">
        <v>42622</v>
      </c>
      <c r="O3789" s="51">
        <v>1</v>
      </c>
      <c r="P3789" s="51">
        <v>1</v>
      </c>
      <c r="Q3789">
        <v>100</v>
      </c>
      <c r="R3789" s="49" t="s">
        <v>7134</v>
      </c>
      <c r="S3789" s="49" t="s">
        <v>7133</v>
      </c>
      <c r="T3789" t="s">
        <v>84</v>
      </c>
      <c r="U3789" t="s">
        <v>34</v>
      </c>
      <c r="V3789" t="s">
        <v>85</v>
      </c>
      <c r="W3789" t="str">
        <f t="shared" ca="1" si="177"/>
        <v/>
      </c>
      <c r="X3789" t="str">
        <f t="shared" si="178"/>
        <v/>
      </c>
      <c r="Y3789" t="str">
        <f t="shared" ca="1" si="179"/>
        <v/>
      </c>
    </row>
    <row r="3790" spans="1:25" x14ac:dyDescent="0.25">
      <c r="A3790">
        <v>559</v>
      </c>
      <c r="B3790" t="s">
        <v>6703</v>
      </c>
      <c r="C3790" t="s">
        <v>79</v>
      </c>
      <c r="D3790" t="s">
        <v>99</v>
      </c>
      <c r="E3790" t="s">
        <v>22</v>
      </c>
      <c r="F3790" t="s">
        <v>81</v>
      </c>
      <c r="G3790" t="s">
        <v>7124</v>
      </c>
      <c r="H3790" t="s">
        <v>33</v>
      </c>
      <c r="I3790" t="s">
        <v>60</v>
      </c>
      <c r="J3790" s="49" t="s">
        <v>7135</v>
      </c>
      <c r="K3790" t="s">
        <v>82</v>
      </c>
      <c r="L3790" t="s">
        <v>83</v>
      </c>
      <c r="M3790" s="50">
        <v>42622</v>
      </c>
      <c r="N3790" s="50">
        <v>42622</v>
      </c>
      <c r="O3790" s="51">
        <v>1</v>
      </c>
      <c r="P3790" s="51">
        <v>1</v>
      </c>
      <c r="Q3790">
        <v>100</v>
      </c>
      <c r="R3790" s="49" t="s">
        <v>7136</v>
      </c>
      <c r="S3790" s="49" t="s">
        <v>7122</v>
      </c>
      <c r="T3790" t="s">
        <v>84</v>
      </c>
      <c r="U3790" t="s">
        <v>34</v>
      </c>
      <c r="V3790" t="s">
        <v>85</v>
      </c>
      <c r="W3790" t="str">
        <f t="shared" ca="1" si="177"/>
        <v/>
      </c>
      <c r="X3790" t="str">
        <f t="shared" si="178"/>
        <v/>
      </c>
      <c r="Y3790" t="str">
        <f t="shared" ca="1" si="179"/>
        <v/>
      </c>
    </row>
    <row r="3791" spans="1:25" x14ac:dyDescent="0.25">
      <c r="A3791">
        <v>560</v>
      </c>
      <c r="B3791" t="s">
        <v>6703</v>
      </c>
      <c r="C3791" t="s">
        <v>79</v>
      </c>
      <c r="D3791" t="s">
        <v>99</v>
      </c>
      <c r="E3791" t="s">
        <v>22</v>
      </c>
      <c r="F3791" t="s">
        <v>81</v>
      </c>
      <c r="G3791" t="s">
        <v>7124</v>
      </c>
      <c r="H3791" t="s">
        <v>33</v>
      </c>
      <c r="I3791" t="s">
        <v>61</v>
      </c>
      <c r="J3791" s="49" t="s">
        <v>7137</v>
      </c>
      <c r="K3791" t="s">
        <v>82</v>
      </c>
      <c r="L3791" t="s">
        <v>83</v>
      </c>
      <c r="M3791" s="50">
        <v>42622</v>
      </c>
      <c r="N3791" s="50">
        <v>42622</v>
      </c>
      <c r="O3791" s="51">
        <v>1</v>
      </c>
      <c r="P3791" s="51">
        <v>1</v>
      </c>
      <c r="Q3791">
        <v>100</v>
      </c>
      <c r="R3791" s="49" t="s">
        <v>7138</v>
      </c>
      <c r="S3791" s="49" t="s">
        <v>7139</v>
      </c>
      <c r="T3791" t="s">
        <v>84</v>
      </c>
      <c r="U3791" t="s">
        <v>34</v>
      </c>
      <c r="V3791" t="s">
        <v>85</v>
      </c>
      <c r="W3791" t="str">
        <f t="shared" ca="1" si="177"/>
        <v/>
      </c>
      <c r="X3791" t="str">
        <f t="shared" si="178"/>
        <v/>
      </c>
      <c r="Y3791" t="str">
        <f t="shared" ca="1" si="179"/>
        <v/>
      </c>
    </row>
    <row r="3792" spans="1:25" x14ac:dyDescent="0.25">
      <c r="A3792">
        <v>690</v>
      </c>
      <c r="B3792" t="s">
        <v>6703</v>
      </c>
      <c r="C3792" t="s">
        <v>79</v>
      </c>
      <c r="D3792" t="s">
        <v>99</v>
      </c>
      <c r="E3792" t="s">
        <v>22</v>
      </c>
      <c r="F3792" t="s">
        <v>81</v>
      </c>
      <c r="G3792" t="s">
        <v>7140</v>
      </c>
      <c r="H3792" t="s">
        <v>33</v>
      </c>
      <c r="I3792" t="s">
        <v>898</v>
      </c>
      <c r="J3792" s="49" t="s">
        <v>7141</v>
      </c>
      <c r="K3792" t="s">
        <v>82</v>
      </c>
      <c r="L3792" t="s">
        <v>83</v>
      </c>
      <c r="M3792" s="50">
        <v>42625</v>
      </c>
      <c r="N3792" s="50">
        <v>42627</v>
      </c>
      <c r="O3792" s="51">
        <v>15</v>
      </c>
      <c r="P3792" s="51">
        <v>15</v>
      </c>
      <c r="Q3792">
        <v>100</v>
      </c>
      <c r="R3792" s="49" t="s">
        <v>7142</v>
      </c>
      <c r="S3792" s="49" t="s">
        <v>7143</v>
      </c>
      <c r="T3792" t="s">
        <v>84</v>
      </c>
      <c r="U3792" t="s">
        <v>34</v>
      </c>
      <c r="V3792" t="s">
        <v>85</v>
      </c>
      <c r="W3792" t="str">
        <f t="shared" ca="1" si="177"/>
        <v/>
      </c>
      <c r="X3792">
        <f t="shared" si="178"/>
        <v>1</v>
      </c>
      <c r="Y3792" t="str">
        <f t="shared" ca="1" si="179"/>
        <v/>
      </c>
    </row>
    <row r="3793" spans="1:25" x14ac:dyDescent="0.25">
      <c r="A3793">
        <v>691</v>
      </c>
      <c r="B3793" t="s">
        <v>6703</v>
      </c>
      <c r="C3793" t="s">
        <v>79</v>
      </c>
      <c r="D3793" t="s">
        <v>99</v>
      </c>
      <c r="E3793" t="s">
        <v>22</v>
      </c>
      <c r="F3793" t="s">
        <v>81</v>
      </c>
      <c r="G3793" t="s">
        <v>7140</v>
      </c>
      <c r="H3793" t="s">
        <v>33</v>
      </c>
      <c r="I3793" t="s">
        <v>61</v>
      </c>
      <c r="J3793" s="49" t="s">
        <v>7144</v>
      </c>
      <c r="K3793" t="s">
        <v>82</v>
      </c>
      <c r="L3793" t="s">
        <v>83</v>
      </c>
      <c r="M3793" s="50">
        <v>42625</v>
      </c>
      <c r="N3793" s="50">
        <v>42627</v>
      </c>
      <c r="O3793" s="51">
        <v>15</v>
      </c>
      <c r="P3793" s="51">
        <v>14.38</v>
      </c>
      <c r="Q3793">
        <v>100</v>
      </c>
      <c r="R3793" s="49" t="s">
        <v>7145</v>
      </c>
      <c r="S3793" s="49" t="s">
        <v>7144</v>
      </c>
      <c r="T3793" t="s">
        <v>84</v>
      </c>
      <c r="U3793" t="s">
        <v>34</v>
      </c>
      <c r="V3793" t="s">
        <v>85</v>
      </c>
      <c r="W3793" t="str">
        <f t="shared" ca="1" si="177"/>
        <v/>
      </c>
      <c r="X3793">
        <f t="shared" si="178"/>
        <v>1</v>
      </c>
      <c r="Y3793" t="str">
        <f t="shared" ca="1" si="179"/>
        <v/>
      </c>
    </row>
    <row r="3794" spans="1:25" x14ac:dyDescent="0.25">
      <c r="A3794">
        <v>694</v>
      </c>
      <c r="B3794" t="s">
        <v>6703</v>
      </c>
      <c r="C3794" t="s">
        <v>79</v>
      </c>
      <c r="D3794" t="s">
        <v>99</v>
      </c>
      <c r="E3794" t="s">
        <v>69</v>
      </c>
      <c r="F3794" t="s">
        <v>81</v>
      </c>
      <c r="G3794" t="s">
        <v>7146</v>
      </c>
      <c r="H3794" t="s">
        <v>33</v>
      </c>
      <c r="I3794" t="s">
        <v>60</v>
      </c>
      <c r="J3794" s="49" t="s">
        <v>7147</v>
      </c>
      <c r="K3794" t="s">
        <v>82</v>
      </c>
      <c r="L3794" t="s">
        <v>83</v>
      </c>
      <c r="M3794" s="50">
        <v>42625</v>
      </c>
      <c r="N3794" s="50">
        <v>42643</v>
      </c>
      <c r="O3794" s="51">
        <v>44</v>
      </c>
      <c r="P3794" s="51">
        <v>30.75</v>
      </c>
      <c r="Q3794">
        <v>60</v>
      </c>
      <c r="R3794" s="49" t="s">
        <v>7148</v>
      </c>
      <c r="S3794" s="49" t="s">
        <v>86</v>
      </c>
      <c r="T3794" t="s">
        <v>84</v>
      </c>
      <c r="U3794" t="s">
        <v>34</v>
      </c>
      <c r="V3794" t="s">
        <v>85</v>
      </c>
      <c r="W3794" t="str">
        <f t="shared" ca="1" si="177"/>
        <v/>
      </c>
      <c r="X3794" t="str">
        <f t="shared" si="178"/>
        <v/>
      </c>
      <c r="Y3794" t="str">
        <f t="shared" ca="1" si="179"/>
        <v/>
      </c>
    </row>
    <row r="3795" spans="1:25" x14ac:dyDescent="0.25">
      <c r="A3795">
        <v>697</v>
      </c>
      <c r="B3795" t="s">
        <v>6703</v>
      </c>
      <c r="C3795" t="s">
        <v>79</v>
      </c>
      <c r="D3795" t="s">
        <v>99</v>
      </c>
      <c r="E3795" t="s">
        <v>22</v>
      </c>
      <c r="F3795" t="s">
        <v>81</v>
      </c>
      <c r="G3795" t="s">
        <v>7149</v>
      </c>
      <c r="H3795" t="s">
        <v>33</v>
      </c>
      <c r="I3795" t="s">
        <v>59</v>
      </c>
      <c r="J3795" s="49" t="s">
        <v>7150</v>
      </c>
      <c r="K3795" t="s">
        <v>82</v>
      </c>
      <c r="L3795" t="s">
        <v>83</v>
      </c>
      <c r="M3795" s="50">
        <v>42625</v>
      </c>
      <c r="N3795" s="50">
        <v>42626</v>
      </c>
      <c r="O3795" s="51">
        <v>10</v>
      </c>
      <c r="P3795" s="51">
        <v>9</v>
      </c>
      <c r="Q3795">
        <v>100</v>
      </c>
      <c r="R3795" s="49" t="s">
        <v>7151</v>
      </c>
      <c r="S3795" s="49" t="s">
        <v>7150</v>
      </c>
      <c r="T3795" t="s">
        <v>84</v>
      </c>
      <c r="U3795" t="s">
        <v>34</v>
      </c>
      <c r="V3795" t="s">
        <v>85</v>
      </c>
      <c r="W3795" t="str">
        <f t="shared" ca="1" si="177"/>
        <v/>
      </c>
      <c r="X3795">
        <f t="shared" si="178"/>
        <v>1</v>
      </c>
      <c r="Y3795" t="str">
        <f t="shared" ca="1" si="179"/>
        <v/>
      </c>
    </row>
    <row r="3796" spans="1:25" x14ac:dyDescent="0.25">
      <c r="A3796">
        <v>700</v>
      </c>
      <c r="B3796" t="s">
        <v>6703</v>
      </c>
      <c r="C3796" t="s">
        <v>87</v>
      </c>
      <c r="D3796" t="s">
        <v>99</v>
      </c>
      <c r="E3796" t="s">
        <v>69</v>
      </c>
      <c r="F3796" t="s">
        <v>92</v>
      </c>
      <c r="G3796" t="s">
        <v>7152</v>
      </c>
      <c r="H3796" t="s">
        <v>33</v>
      </c>
      <c r="I3796" t="s">
        <v>894</v>
      </c>
      <c r="J3796" s="49" t="s">
        <v>8332</v>
      </c>
      <c r="K3796" t="s">
        <v>82</v>
      </c>
      <c r="L3796" t="s">
        <v>83</v>
      </c>
      <c r="M3796" s="50">
        <v>42627</v>
      </c>
      <c r="N3796" s="50">
        <v>42643</v>
      </c>
      <c r="O3796" s="51">
        <v>44</v>
      </c>
      <c r="P3796" s="51">
        <v>21.15</v>
      </c>
      <c r="Q3796">
        <v>50</v>
      </c>
      <c r="R3796" s="49" t="s">
        <v>7153</v>
      </c>
      <c r="S3796" s="49" t="s">
        <v>86</v>
      </c>
      <c r="T3796" t="s">
        <v>84</v>
      </c>
      <c r="U3796" t="s">
        <v>34</v>
      </c>
      <c r="V3796" t="s">
        <v>85</v>
      </c>
      <c r="W3796" t="str">
        <f t="shared" ca="1" si="177"/>
        <v/>
      </c>
      <c r="X3796" t="str">
        <f t="shared" si="178"/>
        <v/>
      </c>
      <c r="Y3796" t="str">
        <f t="shared" ca="1" si="179"/>
        <v/>
      </c>
    </row>
    <row r="3797" spans="1:25" x14ac:dyDescent="0.25">
      <c r="A3797">
        <v>704</v>
      </c>
      <c r="B3797" t="s">
        <v>6703</v>
      </c>
      <c r="C3797" t="s">
        <v>79</v>
      </c>
      <c r="D3797" t="s">
        <v>99</v>
      </c>
      <c r="E3797" t="s">
        <v>22</v>
      </c>
      <c r="F3797" t="s">
        <v>3040</v>
      </c>
      <c r="G3797" t="s">
        <v>4387</v>
      </c>
      <c r="H3797" t="s">
        <v>33</v>
      </c>
      <c r="I3797" t="s">
        <v>1002</v>
      </c>
      <c r="J3797" s="49" t="s">
        <v>7154</v>
      </c>
      <c r="K3797" t="s">
        <v>82</v>
      </c>
      <c r="L3797" t="s">
        <v>83</v>
      </c>
      <c r="M3797" s="50">
        <v>42627</v>
      </c>
      <c r="N3797" s="50">
        <v>42628</v>
      </c>
      <c r="O3797" s="51">
        <v>8.8000001907348633</v>
      </c>
      <c r="P3797" s="51">
        <v>9</v>
      </c>
      <c r="Q3797">
        <v>100</v>
      </c>
      <c r="R3797" s="49" t="s">
        <v>7155</v>
      </c>
      <c r="S3797" s="49" t="s">
        <v>86</v>
      </c>
      <c r="T3797" t="s">
        <v>84</v>
      </c>
      <c r="U3797" t="s">
        <v>34</v>
      </c>
      <c r="V3797" t="s">
        <v>85</v>
      </c>
      <c r="W3797" t="str">
        <f t="shared" ca="1" si="177"/>
        <v/>
      </c>
      <c r="X3797">
        <f t="shared" si="178"/>
        <v>1</v>
      </c>
      <c r="Y3797" t="str">
        <f t="shared" ca="1" si="179"/>
        <v/>
      </c>
    </row>
    <row r="3798" spans="1:25" x14ac:dyDescent="0.25">
      <c r="A3798">
        <v>746</v>
      </c>
      <c r="B3798" t="s">
        <v>6703</v>
      </c>
      <c r="C3798" t="s">
        <v>87</v>
      </c>
      <c r="D3798" t="s">
        <v>99</v>
      </c>
      <c r="E3798" t="s">
        <v>69</v>
      </c>
      <c r="F3798" t="s">
        <v>81</v>
      </c>
      <c r="G3798" t="s">
        <v>7156</v>
      </c>
      <c r="H3798" t="s">
        <v>33</v>
      </c>
      <c r="I3798" t="s">
        <v>898</v>
      </c>
      <c r="J3798" s="49" t="s">
        <v>7157</v>
      </c>
      <c r="K3798" t="s">
        <v>82</v>
      </c>
      <c r="L3798" t="s">
        <v>83</v>
      </c>
      <c r="M3798" s="50">
        <v>42625</v>
      </c>
      <c r="N3798" s="50">
        <v>42643</v>
      </c>
      <c r="O3798" s="51">
        <v>8</v>
      </c>
      <c r="P3798" s="51">
        <v>8.6999999999999993</v>
      </c>
      <c r="Q3798">
        <v>90</v>
      </c>
      <c r="R3798" s="49" t="s">
        <v>7158</v>
      </c>
      <c r="S3798" s="49" t="s">
        <v>86</v>
      </c>
      <c r="T3798" t="s">
        <v>84</v>
      </c>
      <c r="U3798" t="s">
        <v>34</v>
      </c>
      <c r="V3798" t="s">
        <v>85</v>
      </c>
      <c r="W3798" t="str">
        <f t="shared" ca="1" si="177"/>
        <v/>
      </c>
      <c r="X3798" t="str">
        <f t="shared" si="178"/>
        <v/>
      </c>
      <c r="Y3798" t="str">
        <f t="shared" ca="1" si="179"/>
        <v/>
      </c>
    </row>
    <row r="3799" spans="1:25" x14ac:dyDescent="0.25">
      <c r="A3799">
        <v>820</v>
      </c>
      <c r="B3799" t="s">
        <v>6703</v>
      </c>
      <c r="C3799" t="s">
        <v>79</v>
      </c>
      <c r="D3799" t="s">
        <v>99</v>
      </c>
      <c r="E3799" t="s">
        <v>22</v>
      </c>
      <c r="F3799" t="s">
        <v>81</v>
      </c>
      <c r="G3799" t="s">
        <v>7159</v>
      </c>
      <c r="H3799" t="s">
        <v>33</v>
      </c>
      <c r="I3799" t="s">
        <v>59</v>
      </c>
      <c r="J3799" s="49" t="s">
        <v>7160</v>
      </c>
      <c r="K3799" t="s">
        <v>82</v>
      </c>
      <c r="L3799" t="s">
        <v>83</v>
      </c>
      <c r="M3799" s="50">
        <v>42625</v>
      </c>
      <c r="N3799" s="50">
        <v>42626</v>
      </c>
      <c r="O3799" s="51">
        <v>3</v>
      </c>
      <c r="P3799" s="51">
        <v>3</v>
      </c>
      <c r="Q3799">
        <v>100</v>
      </c>
      <c r="R3799" s="49" t="s">
        <v>7161</v>
      </c>
      <c r="S3799" s="49" t="s">
        <v>7162</v>
      </c>
      <c r="T3799" t="s">
        <v>84</v>
      </c>
      <c r="U3799" t="s">
        <v>34</v>
      </c>
      <c r="V3799" t="s">
        <v>85</v>
      </c>
      <c r="W3799" t="str">
        <f t="shared" ca="1" si="177"/>
        <v/>
      </c>
      <c r="X3799">
        <f t="shared" si="178"/>
        <v>1</v>
      </c>
      <c r="Y3799" t="str">
        <f t="shared" ca="1" si="179"/>
        <v/>
      </c>
    </row>
    <row r="3800" spans="1:25" x14ac:dyDescent="0.25">
      <c r="A3800">
        <v>1106</v>
      </c>
      <c r="B3800" t="s">
        <v>6703</v>
      </c>
      <c r="C3800" t="s">
        <v>87</v>
      </c>
      <c r="D3800" t="s">
        <v>99</v>
      </c>
      <c r="E3800" t="s">
        <v>69</v>
      </c>
      <c r="F3800" t="s">
        <v>3040</v>
      </c>
      <c r="G3800" t="s">
        <v>7163</v>
      </c>
      <c r="H3800" t="s">
        <v>33</v>
      </c>
      <c r="I3800" t="s">
        <v>59</v>
      </c>
      <c r="J3800" s="49" t="s">
        <v>7164</v>
      </c>
      <c r="K3800" t="s">
        <v>82</v>
      </c>
      <c r="L3800" t="s">
        <v>83</v>
      </c>
      <c r="M3800" s="50">
        <v>42627</v>
      </c>
      <c r="N3800" s="50">
        <v>42643</v>
      </c>
      <c r="O3800" s="51">
        <v>20</v>
      </c>
      <c r="P3800" s="51">
        <v>1.3</v>
      </c>
      <c r="Q3800">
        <v>20</v>
      </c>
      <c r="R3800" s="49" t="s">
        <v>7165</v>
      </c>
      <c r="S3800" s="49" t="s">
        <v>86</v>
      </c>
      <c r="T3800" t="s">
        <v>84</v>
      </c>
      <c r="U3800" t="s">
        <v>34</v>
      </c>
      <c r="V3800" t="s">
        <v>85</v>
      </c>
      <c r="W3800" t="str">
        <f t="shared" ca="1" si="177"/>
        <v/>
      </c>
      <c r="X3800" t="str">
        <f t="shared" si="178"/>
        <v/>
      </c>
      <c r="Y3800" t="str">
        <f t="shared" ca="1" si="179"/>
        <v/>
      </c>
    </row>
    <row r="3801" spans="1:25" x14ac:dyDescent="0.25">
      <c r="A3801">
        <v>1107</v>
      </c>
      <c r="B3801" t="s">
        <v>6703</v>
      </c>
      <c r="C3801" t="s">
        <v>87</v>
      </c>
      <c r="D3801" t="s">
        <v>99</v>
      </c>
      <c r="E3801" t="s">
        <v>69</v>
      </c>
      <c r="F3801" t="s">
        <v>3040</v>
      </c>
      <c r="G3801" t="s">
        <v>7163</v>
      </c>
      <c r="H3801" t="s">
        <v>33</v>
      </c>
      <c r="I3801" t="s">
        <v>61</v>
      </c>
      <c r="J3801" s="49" t="s">
        <v>7166</v>
      </c>
      <c r="K3801" t="s">
        <v>82</v>
      </c>
      <c r="L3801" t="s">
        <v>83</v>
      </c>
      <c r="M3801" s="50">
        <v>42627</v>
      </c>
      <c r="N3801" s="50">
        <v>42643</v>
      </c>
      <c r="O3801" s="51">
        <v>20</v>
      </c>
      <c r="P3801" s="51">
        <v>17.579999999999998</v>
      </c>
      <c r="Q3801">
        <v>90</v>
      </c>
      <c r="R3801" s="49" t="s">
        <v>7167</v>
      </c>
      <c r="S3801" s="49" t="s">
        <v>86</v>
      </c>
      <c r="T3801" t="s">
        <v>84</v>
      </c>
      <c r="U3801" t="s">
        <v>34</v>
      </c>
      <c r="V3801" t="s">
        <v>85</v>
      </c>
      <c r="W3801" t="str">
        <f t="shared" ca="1" si="177"/>
        <v/>
      </c>
      <c r="X3801" t="str">
        <f t="shared" si="178"/>
        <v/>
      </c>
      <c r="Y3801" t="str">
        <f t="shared" ca="1" si="179"/>
        <v/>
      </c>
    </row>
    <row r="3802" spans="1:25" x14ac:dyDescent="0.25">
      <c r="A3802">
        <v>1138</v>
      </c>
      <c r="B3802" t="s">
        <v>6703</v>
      </c>
      <c r="C3802" t="s">
        <v>79</v>
      </c>
      <c r="D3802" t="s">
        <v>99</v>
      </c>
      <c r="E3802" t="s">
        <v>22</v>
      </c>
      <c r="F3802" t="s">
        <v>81</v>
      </c>
      <c r="G3802" t="s">
        <v>7168</v>
      </c>
      <c r="H3802" t="s">
        <v>33</v>
      </c>
      <c r="I3802" t="s">
        <v>898</v>
      </c>
      <c r="J3802" s="49" t="s">
        <v>7169</v>
      </c>
      <c r="K3802" t="s">
        <v>82</v>
      </c>
      <c r="L3802" t="s">
        <v>83</v>
      </c>
      <c r="M3802" s="50">
        <v>42627</v>
      </c>
      <c r="N3802" s="50">
        <v>42627</v>
      </c>
      <c r="O3802" s="51">
        <v>0.5</v>
      </c>
      <c r="P3802" s="51">
        <v>0.5</v>
      </c>
      <c r="Q3802">
        <v>100</v>
      </c>
      <c r="R3802" s="49" t="s">
        <v>7170</v>
      </c>
      <c r="S3802" s="49" t="s">
        <v>7171</v>
      </c>
      <c r="T3802" t="s">
        <v>84</v>
      </c>
      <c r="U3802" t="s">
        <v>34</v>
      </c>
      <c r="V3802" t="s">
        <v>85</v>
      </c>
      <c r="W3802" t="str">
        <f t="shared" ca="1" si="177"/>
        <v/>
      </c>
      <c r="X3802" t="str">
        <f t="shared" si="178"/>
        <v/>
      </c>
      <c r="Y3802" t="str">
        <f t="shared" ca="1" si="179"/>
        <v/>
      </c>
    </row>
    <row r="3803" spans="1:25" x14ac:dyDescent="0.25">
      <c r="A3803">
        <v>1999</v>
      </c>
      <c r="B3803" t="s">
        <v>6703</v>
      </c>
      <c r="C3803" t="s">
        <v>79</v>
      </c>
      <c r="D3803" t="s">
        <v>99</v>
      </c>
      <c r="E3803" t="s">
        <v>22</v>
      </c>
      <c r="F3803" t="s">
        <v>81</v>
      </c>
      <c r="G3803" t="s">
        <v>7172</v>
      </c>
      <c r="H3803" t="s">
        <v>33</v>
      </c>
      <c r="I3803" t="s">
        <v>33</v>
      </c>
      <c r="J3803" s="49" t="s">
        <v>7173</v>
      </c>
      <c r="K3803" t="s">
        <v>82</v>
      </c>
      <c r="L3803" t="s">
        <v>83</v>
      </c>
      <c r="M3803" s="50">
        <v>42636</v>
      </c>
      <c r="N3803" s="50">
        <v>42643</v>
      </c>
      <c r="O3803" s="51">
        <v>5</v>
      </c>
      <c r="P3803" s="51">
        <v>0</v>
      </c>
      <c r="Q3803">
        <v>100</v>
      </c>
      <c r="R3803" s="49" t="s">
        <v>7174</v>
      </c>
      <c r="S3803" s="49" t="s">
        <v>7173</v>
      </c>
      <c r="T3803" t="s">
        <v>84</v>
      </c>
      <c r="U3803" t="s">
        <v>34</v>
      </c>
      <c r="V3803" t="s">
        <v>85</v>
      </c>
      <c r="W3803" t="str">
        <f t="shared" ca="1" si="177"/>
        <v/>
      </c>
      <c r="X3803">
        <f t="shared" si="178"/>
        <v>1</v>
      </c>
      <c r="Y3803" t="str">
        <f t="shared" ca="1" si="179"/>
        <v/>
      </c>
    </row>
    <row r="3804" spans="1:25" x14ac:dyDescent="0.25">
      <c r="A3804">
        <v>2010</v>
      </c>
      <c r="B3804" t="s">
        <v>6703</v>
      </c>
      <c r="C3804" t="s">
        <v>79</v>
      </c>
      <c r="D3804" t="s">
        <v>99</v>
      </c>
      <c r="E3804" t="s">
        <v>22</v>
      </c>
      <c r="F3804" t="s">
        <v>81</v>
      </c>
      <c r="G3804" t="s">
        <v>7175</v>
      </c>
      <c r="H3804" t="s">
        <v>33</v>
      </c>
      <c r="I3804" t="s">
        <v>898</v>
      </c>
      <c r="J3804" s="49" t="s">
        <v>7176</v>
      </c>
      <c r="K3804" t="s">
        <v>82</v>
      </c>
      <c r="L3804" t="s">
        <v>83</v>
      </c>
      <c r="M3804" s="50">
        <v>42628</v>
      </c>
      <c r="N3804" s="50">
        <v>42628</v>
      </c>
      <c r="O3804" s="51">
        <v>5</v>
      </c>
      <c r="P3804" s="51">
        <v>4</v>
      </c>
      <c r="Q3804">
        <v>100</v>
      </c>
      <c r="R3804" s="49" t="s">
        <v>7177</v>
      </c>
      <c r="S3804" s="49" t="s">
        <v>7176</v>
      </c>
      <c r="T3804" t="s">
        <v>84</v>
      </c>
      <c r="U3804" t="s">
        <v>34</v>
      </c>
      <c r="V3804" t="s">
        <v>85</v>
      </c>
      <c r="W3804" t="str">
        <f t="shared" ca="1" si="177"/>
        <v/>
      </c>
      <c r="X3804" t="str">
        <f t="shared" si="178"/>
        <v/>
      </c>
      <c r="Y3804" t="str">
        <f t="shared" ca="1" si="179"/>
        <v/>
      </c>
    </row>
    <row r="3805" spans="1:25" x14ac:dyDescent="0.25">
      <c r="A3805">
        <v>2013</v>
      </c>
      <c r="B3805" t="s">
        <v>6703</v>
      </c>
      <c r="C3805" t="s">
        <v>79</v>
      </c>
      <c r="D3805" t="s">
        <v>99</v>
      </c>
      <c r="E3805" t="s">
        <v>22</v>
      </c>
      <c r="F3805" t="s">
        <v>92</v>
      </c>
      <c r="G3805" t="s">
        <v>7178</v>
      </c>
      <c r="H3805" t="s">
        <v>33</v>
      </c>
      <c r="I3805" t="s">
        <v>4363</v>
      </c>
      <c r="J3805" s="49" t="s">
        <v>7179</v>
      </c>
      <c r="K3805" t="s">
        <v>82</v>
      </c>
      <c r="L3805" t="s">
        <v>83</v>
      </c>
      <c r="M3805" s="50">
        <v>42628</v>
      </c>
      <c r="N3805" s="50">
        <v>42628</v>
      </c>
      <c r="O3805" s="51">
        <v>3</v>
      </c>
      <c r="P3805" s="51">
        <v>0</v>
      </c>
      <c r="Q3805">
        <v>100</v>
      </c>
      <c r="R3805" s="49" t="s">
        <v>7180</v>
      </c>
      <c r="S3805" s="49" t="s">
        <v>7179</v>
      </c>
      <c r="T3805" t="s">
        <v>84</v>
      </c>
      <c r="U3805" t="s">
        <v>34</v>
      </c>
      <c r="V3805" t="s">
        <v>85</v>
      </c>
      <c r="W3805" t="str">
        <f t="shared" ca="1" si="177"/>
        <v/>
      </c>
      <c r="X3805" t="str">
        <f t="shared" si="178"/>
        <v/>
      </c>
      <c r="Y3805" t="str">
        <f t="shared" ca="1" si="179"/>
        <v/>
      </c>
    </row>
    <row r="3806" spans="1:25" x14ac:dyDescent="0.25">
      <c r="A3806">
        <v>2018</v>
      </c>
      <c r="B3806" t="s">
        <v>6703</v>
      </c>
      <c r="C3806" t="s">
        <v>79</v>
      </c>
      <c r="D3806" t="s">
        <v>99</v>
      </c>
      <c r="E3806" t="s">
        <v>22</v>
      </c>
      <c r="F3806" t="s">
        <v>81</v>
      </c>
      <c r="G3806" t="s">
        <v>7181</v>
      </c>
      <c r="H3806" t="s">
        <v>33</v>
      </c>
      <c r="I3806" t="s">
        <v>894</v>
      </c>
      <c r="J3806" s="49" t="s">
        <v>7182</v>
      </c>
      <c r="K3806" t="s">
        <v>82</v>
      </c>
      <c r="L3806" t="s">
        <v>83</v>
      </c>
      <c r="M3806" s="50">
        <v>42628</v>
      </c>
      <c r="N3806" s="50">
        <v>42628</v>
      </c>
      <c r="O3806" s="51">
        <v>1</v>
      </c>
      <c r="P3806" s="51">
        <v>1</v>
      </c>
      <c r="Q3806">
        <v>100</v>
      </c>
      <c r="R3806" s="49" t="s">
        <v>7183</v>
      </c>
      <c r="S3806" s="49" t="s">
        <v>6932</v>
      </c>
      <c r="T3806" t="s">
        <v>84</v>
      </c>
      <c r="U3806" t="s">
        <v>34</v>
      </c>
      <c r="V3806" t="s">
        <v>85</v>
      </c>
      <c r="W3806" t="str">
        <f t="shared" ca="1" si="177"/>
        <v/>
      </c>
      <c r="X3806" t="str">
        <f t="shared" si="178"/>
        <v/>
      </c>
      <c r="Y3806" t="str">
        <f t="shared" ca="1" si="179"/>
        <v/>
      </c>
    </row>
    <row r="3807" spans="1:25" x14ac:dyDescent="0.25">
      <c r="A3807">
        <v>2019</v>
      </c>
      <c r="B3807" t="s">
        <v>6703</v>
      </c>
      <c r="C3807" t="s">
        <v>79</v>
      </c>
      <c r="D3807" t="s">
        <v>99</v>
      </c>
      <c r="E3807" t="s">
        <v>69</v>
      </c>
      <c r="F3807" t="s">
        <v>81</v>
      </c>
      <c r="G3807" t="s">
        <v>7152</v>
      </c>
      <c r="H3807" t="s">
        <v>33</v>
      </c>
      <c r="I3807" t="s">
        <v>59</v>
      </c>
      <c r="J3807" s="49" t="s">
        <v>7184</v>
      </c>
      <c r="K3807" t="s">
        <v>82</v>
      </c>
      <c r="L3807" t="s">
        <v>83</v>
      </c>
      <c r="M3807" s="50">
        <v>42628</v>
      </c>
      <c r="N3807" s="50">
        <v>42643</v>
      </c>
      <c r="O3807" s="51">
        <v>44</v>
      </c>
      <c r="P3807" s="51">
        <v>8.5</v>
      </c>
      <c r="Q3807">
        <v>30</v>
      </c>
      <c r="R3807" s="49" t="s">
        <v>7185</v>
      </c>
      <c r="S3807" s="49" t="s">
        <v>86</v>
      </c>
      <c r="T3807" t="s">
        <v>84</v>
      </c>
      <c r="U3807" t="s">
        <v>34</v>
      </c>
      <c r="V3807" t="s">
        <v>85</v>
      </c>
      <c r="W3807" t="str">
        <f t="shared" ca="1" si="177"/>
        <v/>
      </c>
      <c r="X3807" t="str">
        <f t="shared" si="178"/>
        <v/>
      </c>
      <c r="Y3807" t="str">
        <f t="shared" ca="1" si="179"/>
        <v/>
      </c>
    </row>
    <row r="3808" spans="1:25" x14ac:dyDescent="0.25">
      <c r="A3808">
        <v>2030</v>
      </c>
      <c r="B3808" t="s">
        <v>6703</v>
      </c>
      <c r="C3808" t="s">
        <v>79</v>
      </c>
      <c r="D3808" t="s">
        <v>99</v>
      </c>
      <c r="E3808" t="s">
        <v>22</v>
      </c>
      <c r="F3808" t="s">
        <v>81</v>
      </c>
      <c r="G3808" t="s">
        <v>7186</v>
      </c>
      <c r="H3808" t="s">
        <v>33</v>
      </c>
      <c r="I3808" t="s">
        <v>1002</v>
      </c>
      <c r="J3808" s="49" t="s">
        <v>8333</v>
      </c>
      <c r="K3808" t="s">
        <v>82</v>
      </c>
      <c r="L3808" t="s">
        <v>83</v>
      </c>
      <c r="M3808" s="50">
        <v>42629</v>
      </c>
      <c r="N3808" s="50">
        <v>42641</v>
      </c>
      <c r="O3808" s="51">
        <v>30</v>
      </c>
      <c r="P3808" s="51">
        <v>38.5</v>
      </c>
      <c r="Q3808">
        <v>100</v>
      </c>
      <c r="R3808" s="49" t="s">
        <v>7187</v>
      </c>
      <c r="S3808" s="49" t="s">
        <v>8333</v>
      </c>
      <c r="T3808" t="s">
        <v>84</v>
      </c>
      <c r="U3808" t="s">
        <v>34</v>
      </c>
      <c r="V3808" t="s">
        <v>85</v>
      </c>
      <c r="W3808" t="str">
        <f t="shared" ca="1" si="177"/>
        <v/>
      </c>
      <c r="X3808">
        <f t="shared" si="178"/>
        <v>1</v>
      </c>
      <c r="Y3808" t="str">
        <f t="shared" ca="1" si="179"/>
        <v/>
      </c>
    </row>
    <row r="3809" spans="1:25" x14ac:dyDescent="0.25">
      <c r="A3809">
        <v>2033</v>
      </c>
      <c r="B3809" t="s">
        <v>6703</v>
      </c>
      <c r="C3809" t="s">
        <v>79</v>
      </c>
      <c r="D3809" t="s">
        <v>99</v>
      </c>
      <c r="E3809" t="s">
        <v>69</v>
      </c>
      <c r="F3809" t="s">
        <v>81</v>
      </c>
      <c r="G3809" t="s">
        <v>7188</v>
      </c>
      <c r="H3809" t="s">
        <v>33</v>
      </c>
      <c r="I3809" t="s">
        <v>33</v>
      </c>
      <c r="J3809" s="49" t="s">
        <v>8334</v>
      </c>
      <c r="K3809" t="s">
        <v>82</v>
      </c>
      <c r="L3809" t="s">
        <v>83</v>
      </c>
      <c r="M3809" s="50">
        <v>42628</v>
      </c>
      <c r="N3809" s="50">
        <v>42643</v>
      </c>
      <c r="O3809" s="51">
        <v>10</v>
      </c>
      <c r="P3809" s="51">
        <v>0</v>
      </c>
      <c r="Q3809">
        <v>0</v>
      </c>
      <c r="R3809" s="49" t="s">
        <v>7189</v>
      </c>
      <c r="S3809" s="49" t="s">
        <v>86</v>
      </c>
      <c r="T3809" t="s">
        <v>84</v>
      </c>
      <c r="U3809" t="s">
        <v>34</v>
      </c>
      <c r="V3809" t="s">
        <v>85</v>
      </c>
      <c r="W3809" t="str">
        <f t="shared" ca="1" si="177"/>
        <v/>
      </c>
      <c r="X3809" t="str">
        <f t="shared" si="178"/>
        <v/>
      </c>
      <c r="Y3809" t="str">
        <f t="shared" ca="1" si="179"/>
        <v/>
      </c>
    </row>
    <row r="3810" spans="1:25" x14ac:dyDescent="0.25">
      <c r="A3810">
        <v>2034</v>
      </c>
      <c r="B3810" t="s">
        <v>6703</v>
      </c>
      <c r="C3810" t="s">
        <v>79</v>
      </c>
      <c r="D3810" t="s">
        <v>99</v>
      </c>
      <c r="E3810" t="s">
        <v>22</v>
      </c>
      <c r="F3810" t="s">
        <v>81</v>
      </c>
      <c r="G3810" t="s">
        <v>4387</v>
      </c>
      <c r="H3810" t="s">
        <v>33</v>
      </c>
      <c r="I3810" t="s">
        <v>1002</v>
      </c>
      <c r="J3810" s="49" t="s">
        <v>7190</v>
      </c>
      <c r="K3810" t="s">
        <v>82</v>
      </c>
      <c r="L3810" t="s">
        <v>83</v>
      </c>
      <c r="M3810" s="50">
        <v>42628</v>
      </c>
      <c r="N3810" s="50">
        <v>42628</v>
      </c>
      <c r="O3810" s="51">
        <v>8</v>
      </c>
      <c r="P3810" s="51">
        <v>9.1</v>
      </c>
      <c r="Q3810">
        <v>100</v>
      </c>
      <c r="R3810" s="49" t="s">
        <v>7191</v>
      </c>
      <c r="S3810" s="49" t="s">
        <v>86</v>
      </c>
      <c r="T3810" t="s">
        <v>84</v>
      </c>
      <c r="U3810" t="s">
        <v>34</v>
      </c>
      <c r="V3810" t="s">
        <v>85</v>
      </c>
      <c r="W3810" t="str">
        <f t="shared" ca="1" si="177"/>
        <v/>
      </c>
      <c r="X3810" t="str">
        <f t="shared" si="178"/>
        <v/>
      </c>
      <c r="Y3810" t="str">
        <f t="shared" ca="1" si="179"/>
        <v/>
      </c>
    </row>
    <row r="3811" spans="1:25" x14ac:dyDescent="0.25">
      <c r="A3811">
        <v>2038</v>
      </c>
      <c r="B3811" t="s">
        <v>6703</v>
      </c>
      <c r="C3811" t="s">
        <v>79</v>
      </c>
      <c r="D3811" t="s">
        <v>99</v>
      </c>
      <c r="E3811" t="s">
        <v>22</v>
      </c>
      <c r="F3811" t="s">
        <v>81</v>
      </c>
      <c r="G3811" t="s">
        <v>7192</v>
      </c>
      <c r="H3811" t="s">
        <v>33</v>
      </c>
      <c r="I3811" t="s">
        <v>33</v>
      </c>
      <c r="J3811" s="49" t="s">
        <v>7193</v>
      </c>
      <c r="K3811" t="s">
        <v>82</v>
      </c>
      <c r="L3811" t="s">
        <v>83</v>
      </c>
      <c r="M3811" s="50">
        <v>42628</v>
      </c>
      <c r="N3811" s="50">
        <v>42628</v>
      </c>
      <c r="O3811" s="51">
        <v>1</v>
      </c>
      <c r="P3811" s="51">
        <v>0</v>
      </c>
      <c r="Q3811">
        <v>100</v>
      </c>
      <c r="R3811" s="49" t="s">
        <v>7194</v>
      </c>
      <c r="S3811" s="49" t="s">
        <v>7193</v>
      </c>
      <c r="T3811" t="s">
        <v>84</v>
      </c>
      <c r="U3811" t="s">
        <v>34</v>
      </c>
      <c r="V3811" t="s">
        <v>85</v>
      </c>
      <c r="W3811" t="str">
        <f t="shared" ca="1" si="177"/>
        <v/>
      </c>
      <c r="X3811" t="str">
        <f t="shared" si="178"/>
        <v/>
      </c>
      <c r="Y3811" t="str">
        <f t="shared" ca="1" si="179"/>
        <v/>
      </c>
    </row>
    <row r="3812" spans="1:25" x14ac:dyDescent="0.25">
      <c r="A3812">
        <v>2084</v>
      </c>
      <c r="B3812" t="s">
        <v>6703</v>
      </c>
      <c r="C3812" t="s">
        <v>79</v>
      </c>
      <c r="D3812" t="s">
        <v>99</v>
      </c>
      <c r="E3812" t="s">
        <v>69</v>
      </c>
      <c r="F3812" t="s">
        <v>81</v>
      </c>
      <c r="G3812" t="s">
        <v>7195</v>
      </c>
      <c r="H3812" t="s">
        <v>33</v>
      </c>
      <c r="I3812" t="s">
        <v>61</v>
      </c>
      <c r="J3812" s="49" t="s">
        <v>8335</v>
      </c>
      <c r="K3812" t="s">
        <v>82</v>
      </c>
      <c r="L3812" t="s">
        <v>83</v>
      </c>
      <c r="M3812" s="50">
        <v>42628</v>
      </c>
      <c r="N3812" s="50">
        <v>42643</v>
      </c>
      <c r="O3812" s="51">
        <v>20</v>
      </c>
      <c r="P3812" s="51">
        <v>5.67</v>
      </c>
      <c r="Q3812">
        <v>40</v>
      </c>
      <c r="R3812" s="49" t="s">
        <v>7196</v>
      </c>
      <c r="S3812" s="49" t="s">
        <v>86</v>
      </c>
      <c r="T3812" t="s">
        <v>84</v>
      </c>
      <c r="U3812" t="s">
        <v>34</v>
      </c>
      <c r="V3812" t="s">
        <v>85</v>
      </c>
      <c r="W3812" t="str">
        <f t="shared" ca="1" si="177"/>
        <v/>
      </c>
      <c r="X3812" t="str">
        <f t="shared" si="178"/>
        <v/>
      </c>
      <c r="Y3812" t="str">
        <f t="shared" ca="1" si="179"/>
        <v/>
      </c>
    </row>
    <row r="3813" spans="1:25" x14ac:dyDescent="0.25">
      <c r="A3813">
        <v>2085</v>
      </c>
      <c r="B3813" t="s">
        <v>6703</v>
      </c>
      <c r="C3813" t="s">
        <v>79</v>
      </c>
      <c r="D3813" t="s">
        <v>99</v>
      </c>
      <c r="E3813" t="s">
        <v>22</v>
      </c>
      <c r="F3813" t="s">
        <v>81</v>
      </c>
      <c r="G3813" t="s">
        <v>7197</v>
      </c>
      <c r="H3813" t="s">
        <v>33</v>
      </c>
      <c r="I3813" t="s">
        <v>894</v>
      </c>
      <c r="J3813" s="49" t="s">
        <v>7198</v>
      </c>
      <c r="K3813" t="s">
        <v>82</v>
      </c>
      <c r="L3813" t="s">
        <v>83</v>
      </c>
      <c r="M3813" s="50">
        <v>42628</v>
      </c>
      <c r="N3813" s="50">
        <v>42629</v>
      </c>
      <c r="O3813" s="51">
        <v>1</v>
      </c>
      <c r="P3813" s="51">
        <v>0.75</v>
      </c>
      <c r="Q3813">
        <v>100</v>
      </c>
      <c r="R3813" s="49" t="s">
        <v>7199</v>
      </c>
      <c r="S3813" s="49" t="s">
        <v>7198</v>
      </c>
      <c r="T3813" t="s">
        <v>84</v>
      </c>
      <c r="U3813" t="s">
        <v>34</v>
      </c>
      <c r="V3813" t="s">
        <v>85</v>
      </c>
      <c r="W3813" t="str">
        <f t="shared" ca="1" si="177"/>
        <v/>
      </c>
      <c r="X3813">
        <f t="shared" si="178"/>
        <v>1</v>
      </c>
      <c r="Y3813" t="str">
        <f t="shared" ca="1" si="179"/>
        <v/>
      </c>
    </row>
    <row r="3814" spans="1:25" x14ac:dyDescent="0.25">
      <c r="A3814">
        <v>2088</v>
      </c>
      <c r="B3814" t="s">
        <v>6703</v>
      </c>
      <c r="C3814" t="s">
        <v>79</v>
      </c>
      <c r="D3814" t="s">
        <v>99</v>
      </c>
      <c r="E3814" t="s">
        <v>22</v>
      </c>
      <c r="F3814" t="s">
        <v>81</v>
      </c>
      <c r="G3814" t="s">
        <v>7200</v>
      </c>
      <c r="H3814" t="s">
        <v>33</v>
      </c>
      <c r="I3814" t="s">
        <v>1002</v>
      </c>
      <c r="J3814" s="49" t="s">
        <v>7201</v>
      </c>
      <c r="K3814" t="s">
        <v>82</v>
      </c>
      <c r="L3814" t="s">
        <v>83</v>
      </c>
      <c r="M3814" s="50">
        <v>42629</v>
      </c>
      <c r="N3814" s="50">
        <v>42629</v>
      </c>
      <c r="O3814" s="51">
        <v>1</v>
      </c>
      <c r="P3814" s="51">
        <v>0.5</v>
      </c>
      <c r="Q3814">
        <v>100</v>
      </c>
      <c r="R3814" s="49" t="s">
        <v>7202</v>
      </c>
      <c r="S3814" s="49" t="s">
        <v>7203</v>
      </c>
      <c r="T3814" t="s">
        <v>84</v>
      </c>
      <c r="U3814" t="s">
        <v>34</v>
      </c>
      <c r="V3814" t="s">
        <v>85</v>
      </c>
      <c r="W3814" t="str">
        <f t="shared" ca="1" si="177"/>
        <v/>
      </c>
      <c r="X3814" t="str">
        <f t="shared" si="178"/>
        <v/>
      </c>
      <c r="Y3814" t="str">
        <f t="shared" ca="1" si="179"/>
        <v/>
      </c>
    </row>
    <row r="3815" spans="1:25" x14ac:dyDescent="0.25">
      <c r="A3815">
        <v>2089</v>
      </c>
      <c r="B3815" t="s">
        <v>6703</v>
      </c>
      <c r="C3815" t="s">
        <v>79</v>
      </c>
      <c r="D3815" t="s">
        <v>99</v>
      </c>
      <c r="E3815" t="s">
        <v>22</v>
      </c>
      <c r="F3815" t="s">
        <v>81</v>
      </c>
      <c r="G3815" t="s">
        <v>7200</v>
      </c>
      <c r="H3815" t="s">
        <v>33</v>
      </c>
      <c r="I3815" t="s">
        <v>60</v>
      </c>
      <c r="J3815" s="49" t="s">
        <v>7204</v>
      </c>
      <c r="K3815" t="s">
        <v>82</v>
      </c>
      <c r="L3815" t="s">
        <v>83</v>
      </c>
      <c r="M3815" s="50">
        <v>42629</v>
      </c>
      <c r="N3815" s="50">
        <v>42629</v>
      </c>
      <c r="O3815" s="51">
        <v>1</v>
      </c>
      <c r="P3815" s="51">
        <v>0.5</v>
      </c>
      <c r="Q3815">
        <v>100</v>
      </c>
      <c r="R3815" s="49" t="s">
        <v>7205</v>
      </c>
      <c r="S3815" s="49" t="s">
        <v>7206</v>
      </c>
      <c r="T3815" t="s">
        <v>84</v>
      </c>
      <c r="U3815" t="s">
        <v>34</v>
      </c>
      <c r="V3815" t="s">
        <v>85</v>
      </c>
      <c r="W3815" t="str">
        <f t="shared" ca="1" si="177"/>
        <v/>
      </c>
      <c r="X3815" t="str">
        <f t="shared" si="178"/>
        <v/>
      </c>
      <c r="Y3815" t="str">
        <f t="shared" ca="1" si="179"/>
        <v/>
      </c>
    </row>
    <row r="3816" spans="1:25" x14ac:dyDescent="0.25">
      <c r="A3816">
        <v>2203</v>
      </c>
      <c r="B3816" t="s">
        <v>6703</v>
      </c>
      <c r="C3816" t="s">
        <v>79</v>
      </c>
      <c r="D3816" t="s">
        <v>99</v>
      </c>
      <c r="E3816" t="s">
        <v>22</v>
      </c>
      <c r="F3816" t="s">
        <v>81</v>
      </c>
      <c r="G3816" t="s">
        <v>7207</v>
      </c>
      <c r="H3816" t="s">
        <v>33</v>
      </c>
      <c r="I3816" t="s">
        <v>33</v>
      </c>
      <c r="J3816" s="49" t="s">
        <v>7208</v>
      </c>
      <c r="K3816" t="s">
        <v>82</v>
      </c>
      <c r="L3816" t="s">
        <v>83</v>
      </c>
      <c r="M3816" s="50">
        <v>42629</v>
      </c>
      <c r="N3816" s="50">
        <v>42629</v>
      </c>
      <c r="O3816" s="51">
        <v>4</v>
      </c>
      <c r="P3816" s="51">
        <v>0</v>
      </c>
      <c r="Q3816">
        <v>100</v>
      </c>
      <c r="R3816" s="49" t="s">
        <v>7209</v>
      </c>
      <c r="S3816" s="49" t="s">
        <v>7209</v>
      </c>
      <c r="T3816" t="s">
        <v>84</v>
      </c>
      <c r="U3816" t="s">
        <v>34</v>
      </c>
      <c r="V3816" t="s">
        <v>85</v>
      </c>
      <c r="W3816" t="str">
        <f t="shared" ca="1" si="177"/>
        <v/>
      </c>
      <c r="X3816" t="str">
        <f t="shared" si="178"/>
        <v/>
      </c>
      <c r="Y3816" t="str">
        <f t="shared" ca="1" si="179"/>
        <v/>
      </c>
    </row>
    <row r="3817" spans="1:25" x14ac:dyDescent="0.25">
      <c r="A3817">
        <v>2734</v>
      </c>
      <c r="B3817" t="s">
        <v>6703</v>
      </c>
      <c r="C3817" t="s">
        <v>79</v>
      </c>
      <c r="D3817" t="s">
        <v>99</v>
      </c>
      <c r="E3817" t="s">
        <v>22</v>
      </c>
      <c r="F3817" t="s">
        <v>81</v>
      </c>
      <c r="G3817" t="s">
        <v>7210</v>
      </c>
      <c r="H3817" t="s">
        <v>33</v>
      </c>
      <c r="I3817" t="s">
        <v>894</v>
      </c>
      <c r="J3817" s="49" t="s">
        <v>7211</v>
      </c>
      <c r="K3817" t="s">
        <v>82</v>
      </c>
      <c r="L3817" t="s">
        <v>83</v>
      </c>
      <c r="M3817" s="50">
        <v>42636</v>
      </c>
      <c r="N3817" s="50">
        <v>42636</v>
      </c>
      <c r="O3817" s="51">
        <v>1</v>
      </c>
      <c r="P3817" s="51">
        <v>0.56000000000000005</v>
      </c>
      <c r="Q3817">
        <v>100</v>
      </c>
      <c r="R3817" s="49" t="s">
        <v>7212</v>
      </c>
      <c r="S3817" s="49" t="s">
        <v>7213</v>
      </c>
      <c r="T3817" t="s">
        <v>84</v>
      </c>
      <c r="U3817" t="s">
        <v>34</v>
      </c>
      <c r="V3817" t="s">
        <v>85</v>
      </c>
      <c r="W3817" t="str">
        <f t="shared" ca="1" si="177"/>
        <v/>
      </c>
      <c r="X3817" t="str">
        <f t="shared" si="178"/>
        <v/>
      </c>
      <c r="Y3817" t="str">
        <f t="shared" ca="1" si="179"/>
        <v/>
      </c>
    </row>
    <row r="3818" spans="1:25" x14ac:dyDescent="0.25">
      <c r="A3818">
        <v>2905</v>
      </c>
      <c r="B3818" t="s">
        <v>6703</v>
      </c>
      <c r="C3818" t="s">
        <v>79</v>
      </c>
      <c r="D3818" t="s">
        <v>99</v>
      </c>
      <c r="E3818" t="s">
        <v>22</v>
      </c>
      <c r="F3818" t="s">
        <v>81</v>
      </c>
      <c r="G3818" t="s">
        <v>7214</v>
      </c>
      <c r="H3818" t="s">
        <v>33</v>
      </c>
      <c r="I3818" t="s">
        <v>4363</v>
      </c>
      <c r="J3818" s="49" t="s">
        <v>8336</v>
      </c>
      <c r="K3818" t="s">
        <v>82</v>
      </c>
      <c r="L3818" t="s">
        <v>83</v>
      </c>
      <c r="M3818" s="50">
        <v>42640</v>
      </c>
      <c r="N3818" s="50">
        <v>42640</v>
      </c>
      <c r="O3818" s="51">
        <v>6</v>
      </c>
      <c r="P3818" s="51">
        <v>0</v>
      </c>
      <c r="Q3818">
        <v>100</v>
      </c>
      <c r="R3818" s="49" t="s">
        <v>7215</v>
      </c>
      <c r="S3818" s="49" t="s">
        <v>8336</v>
      </c>
      <c r="T3818" t="s">
        <v>84</v>
      </c>
      <c r="U3818" t="s">
        <v>34</v>
      </c>
      <c r="V3818" t="s">
        <v>85</v>
      </c>
      <c r="W3818" t="str">
        <f t="shared" ca="1" si="177"/>
        <v/>
      </c>
      <c r="X3818" t="str">
        <f t="shared" si="178"/>
        <v/>
      </c>
      <c r="Y3818" t="str">
        <f t="shared" ca="1" si="179"/>
        <v/>
      </c>
    </row>
    <row r="3819" spans="1:25" x14ac:dyDescent="0.25">
      <c r="A3819">
        <v>2916</v>
      </c>
      <c r="B3819" t="s">
        <v>6703</v>
      </c>
      <c r="C3819" t="s">
        <v>79</v>
      </c>
      <c r="D3819" t="s">
        <v>99</v>
      </c>
      <c r="E3819" t="s">
        <v>22</v>
      </c>
      <c r="F3819" t="s">
        <v>81</v>
      </c>
      <c r="G3819" t="s">
        <v>7216</v>
      </c>
      <c r="H3819" t="s">
        <v>33</v>
      </c>
      <c r="I3819" t="s">
        <v>61</v>
      </c>
      <c r="J3819" s="49" t="s">
        <v>7217</v>
      </c>
      <c r="K3819" t="s">
        <v>82</v>
      </c>
      <c r="L3819" t="s">
        <v>83</v>
      </c>
      <c r="M3819" s="50">
        <v>42640</v>
      </c>
      <c r="N3819" s="50">
        <v>42640</v>
      </c>
      <c r="O3819" s="51">
        <v>0.5</v>
      </c>
      <c r="P3819" s="51">
        <v>0.2</v>
      </c>
      <c r="Q3819">
        <v>100</v>
      </c>
      <c r="R3819" s="49" t="s">
        <v>7218</v>
      </c>
      <c r="S3819" s="49" t="s">
        <v>86</v>
      </c>
      <c r="T3819" t="s">
        <v>84</v>
      </c>
      <c r="U3819" t="s">
        <v>34</v>
      </c>
      <c r="V3819" t="s">
        <v>85</v>
      </c>
      <c r="W3819" t="str">
        <f t="shared" ca="1" si="177"/>
        <v/>
      </c>
      <c r="X3819" t="str">
        <f t="shared" si="178"/>
        <v/>
      </c>
      <c r="Y3819" t="str">
        <f t="shared" ca="1" si="179"/>
        <v/>
      </c>
    </row>
    <row r="3820" spans="1:25" x14ac:dyDescent="0.25">
      <c r="A3820">
        <v>2952</v>
      </c>
      <c r="B3820" t="s">
        <v>6703</v>
      </c>
      <c r="C3820" t="s">
        <v>79</v>
      </c>
      <c r="D3820" t="s">
        <v>99</v>
      </c>
      <c r="E3820" t="s">
        <v>22</v>
      </c>
      <c r="F3820" t="s">
        <v>81</v>
      </c>
      <c r="G3820" t="s">
        <v>8337</v>
      </c>
      <c r="H3820" t="s">
        <v>33</v>
      </c>
      <c r="I3820" t="s">
        <v>4363</v>
      </c>
      <c r="J3820" s="49" t="s">
        <v>8338</v>
      </c>
      <c r="K3820" t="s">
        <v>82</v>
      </c>
      <c r="L3820" t="s">
        <v>83</v>
      </c>
      <c r="M3820" s="50">
        <v>42640</v>
      </c>
      <c r="N3820" s="50">
        <v>42640</v>
      </c>
      <c r="O3820" s="51">
        <v>6</v>
      </c>
      <c r="P3820" s="51">
        <v>0</v>
      </c>
      <c r="Q3820">
        <v>100</v>
      </c>
      <c r="R3820" s="49" t="s">
        <v>8339</v>
      </c>
      <c r="S3820" s="49" t="s">
        <v>8338</v>
      </c>
      <c r="T3820" t="s">
        <v>84</v>
      </c>
      <c r="U3820" t="s">
        <v>34</v>
      </c>
      <c r="V3820" t="s">
        <v>85</v>
      </c>
      <c r="W3820" t="str">
        <f t="shared" ca="1" si="177"/>
        <v/>
      </c>
      <c r="X3820" t="str">
        <f t="shared" si="178"/>
        <v/>
      </c>
      <c r="Y3820" t="str">
        <f t="shared" ca="1" si="179"/>
        <v/>
      </c>
    </row>
    <row r="3821" spans="1:25" x14ac:dyDescent="0.25">
      <c r="A3821">
        <v>3024</v>
      </c>
      <c r="B3821" t="s">
        <v>6703</v>
      </c>
      <c r="C3821" t="s">
        <v>79</v>
      </c>
      <c r="D3821" t="s">
        <v>99</v>
      </c>
      <c r="E3821" t="s">
        <v>69</v>
      </c>
      <c r="F3821" t="s">
        <v>92</v>
      </c>
      <c r="G3821" t="s">
        <v>8340</v>
      </c>
      <c r="H3821" t="s">
        <v>33</v>
      </c>
      <c r="I3821" t="s">
        <v>1002</v>
      </c>
      <c r="J3821" s="49" t="s">
        <v>8428</v>
      </c>
      <c r="K3821" t="s">
        <v>82</v>
      </c>
      <c r="L3821" t="s">
        <v>83</v>
      </c>
      <c r="M3821" s="50">
        <v>42641</v>
      </c>
      <c r="N3821" s="50">
        <v>42642</v>
      </c>
      <c r="O3821" s="51">
        <v>16</v>
      </c>
      <c r="P3821" s="51">
        <v>9.3699999999999992</v>
      </c>
      <c r="Q3821">
        <v>30</v>
      </c>
      <c r="R3821" s="49" t="s">
        <v>8341</v>
      </c>
      <c r="S3821" s="49" t="s">
        <v>86</v>
      </c>
      <c r="T3821" t="s">
        <v>84</v>
      </c>
      <c r="U3821" t="s">
        <v>34</v>
      </c>
      <c r="V3821" t="s">
        <v>85</v>
      </c>
      <c r="W3821" t="str">
        <f t="shared" ca="1" si="177"/>
        <v/>
      </c>
      <c r="X3821" t="str">
        <f t="shared" si="178"/>
        <v/>
      </c>
      <c r="Y3821" t="str">
        <f t="shared" ca="1" si="179"/>
        <v/>
      </c>
    </row>
    <row r="3822" spans="1:25" x14ac:dyDescent="0.25">
      <c r="A3822">
        <v>3025</v>
      </c>
      <c r="B3822" t="s">
        <v>6703</v>
      </c>
      <c r="C3822" t="s">
        <v>79</v>
      </c>
      <c r="D3822" t="s">
        <v>99</v>
      </c>
      <c r="E3822" t="s">
        <v>69</v>
      </c>
      <c r="F3822" t="s">
        <v>81</v>
      </c>
      <c r="G3822" t="s">
        <v>8342</v>
      </c>
      <c r="H3822" t="s">
        <v>33</v>
      </c>
      <c r="I3822" t="s">
        <v>1002</v>
      </c>
      <c r="J3822" s="49" t="s">
        <v>8343</v>
      </c>
      <c r="K3822" t="s">
        <v>82</v>
      </c>
      <c r="L3822" t="s">
        <v>83</v>
      </c>
      <c r="M3822" s="50">
        <v>42643</v>
      </c>
      <c r="N3822" s="50">
        <v>42643</v>
      </c>
      <c r="O3822" s="51">
        <v>8</v>
      </c>
      <c r="P3822" s="51">
        <v>0</v>
      </c>
      <c r="Q3822">
        <v>0</v>
      </c>
      <c r="R3822" s="49" t="s">
        <v>8344</v>
      </c>
      <c r="S3822" s="49" t="s">
        <v>86</v>
      </c>
      <c r="T3822" t="s">
        <v>84</v>
      </c>
      <c r="U3822" t="s">
        <v>34</v>
      </c>
      <c r="V3822" t="s">
        <v>85</v>
      </c>
      <c r="W3822" t="str">
        <f t="shared" ca="1" si="177"/>
        <v/>
      </c>
      <c r="X3822" t="str">
        <f t="shared" si="178"/>
        <v/>
      </c>
      <c r="Y3822" t="str">
        <f t="shared" ca="1" si="179"/>
        <v/>
      </c>
    </row>
    <row r="3823" spans="1:25" x14ac:dyDescent="0.25">
      <c r="A3823">
        <v>3027</v>
      </c>
      <c r="B3823" t="s">
        <v>6703</v>
      </c>
      <c r="C3823" t="s">
        <v>79</v>
      </c>
      <c r="D3823" t="s">
        <v>99</v>
      </c>
      <c r="E3823" t="s">
        <v>26</v>
      </c>
      <c r="F3823" t="s">
        <v>81</v>
      </c>
      <c r="G3823" t="s">
        <v>8345</v>
      </c>
      <c r="H3823" t="s">
        <v>33</v>
      </c>
      <c r="I3823" t="s">
        <v>1002</v>
      </c>
      <c r="J3823" s="49" t="s">
        <v>8346</v>
      </c>
      <c r="K3823" t="s">
        <v>82</v>
      </c>
      <c r="L3823" t="s">
        <v>83</v>
      </c>
      <c r="M3823" s="50">
        <v>42646</v>
      </c>
      <c r="N3823" s="50">
        <v>42647</v>
      </c>
      <c r="O3823" s="51">
        <v>16</v>
      </c>
      <c r="P3823" s="51">
        <v>0</v>
      </c>
      <c r="Q3823">
        <v>0</v>
      </c>
      <c r="R3823" s="49" t="s">
        <v>8346</v>
      </c>
      <c r="S3823" s="49" t="s">
        <v>86</v>
      </c>
      <c r="T3823" t="s">
        <v>84</v>
      </c>
      <c r="U3823" t="s">
        <v>34</v>
      </c>
      <c r="V3823" t="s">
        <v>85</v>
      </c>
      <c r="W3823">
        <f t="shared" ca="1" si="177"/>
        <v>1</v>
      </c>
      <c r="X3823" t="str">
        <f t="shared" si="178"/>
        <v/>
      </c>
      <c r="Y3823" t="str">
        <f t="shared" ca="1" si="179"/>
        <v/>
      </c>
    </row>
    <row r="3824" spans="1:25" x14ac:dyDescent="0.25">
      <c r="A3824">
        <v>3028</v>
      </c>
      <c r="B3824" t="s">
        <v>6703</v>
      </c>
      <c r="C3824" t="s">
        <v>79</v>
      </c>
      <c r="D3824" t="s">
        <v>99</v>
      </c>
      <c r="E3824" t="s">
        <v>26</v>
      </c>
      <c r="F3824" t="s">
        <v>81</v>
      </c>
      <c r="G3824" t="s">
        <v>8347</v>
      </c>
      <c r="H3824" t="s">
        <v>33</v>
      </c>
      <c r="I3824" t="s">
        <v>1002</v>
      </c>
      <c r="J3824" s="49" t="s">
        <v>8348</v>
      </c>
      <c r="K3824" t="s">
        <v>82</v>
      </c>
      <c r="L3824" t="s">
        <v>83</v>
      </c>
      <c r="M3824" s="50">
        <v>42648</v>
      </c>
      <c r="N3824" s="50">
        <v>42648</v>
      </c>
      <c r="O3824" s="51">
        <v>4</v>
      </c>
      <c r="P3824" s="51">
        <v>0</v>
      </c>
      <c r="Q3824">
        <v>0</v>
      </c>
      <c r="R3824" s="49" t="s">
        <v>8348</v>
      </c>
      <c r="S3824" s="49" t="s">
        <v>86</v>
      </c>
      <c r="T3824" t="s">
        <v>84</v>
      </c>
      <c r="U3824" t="s">
        <v>34</v>
      </c>
      <c r="V3824" t="s">
        <v>85</v>
      </c>
      <c r="W3824">
        <f t="shared" ca="1" si="177"/>
        <v>1</v>
      </c>
      <c r="X3824" t="str">
        <f t="shared" si="178"/>
        <v/>
      </c>
      <c r="Y3824" t="str">
        <f t="shared" ca="1" si="179"/>
        <v/>
      </c>
    </row>
    <row r="3825" spans="1:25" x14ac:dyDescent="0.25">
      <c r="A3825">
        <v>3093</v>
      </c>
      <c r="B3825" t="s">
        <v>6703</v>
      </c>
      <c r="C3825" t="s">
        <v>79</v>
      </c>
      <c r="D3825" t="s">
        <v>99</v>
      </c>
      <c r="E3825" t="s">
        <v>22</v>
      </c>
      <c r="F3825" t="s">
        <v>81</v>
      </c>
      <c r="G3825" t="s">
        <v>7214</v>
      </c>
      <c r="H3825" t="s">
        <v>33</v>
      </c>
      <c r="I3825" t="s">
        <v>4363</v>
      </c>
      <c r="J3825" s="49" t="s">
        <v>8349</v>
      </c>
      <c r="K3825" t="s">
        <v>82</v>
      </c>
      <c r="L3825" t="s">
        <v>83</v>
      </c>
      <c r="M3825" s="50">
        <v>42641</v>
      </c>
      <c r="N3825" s="50">
        <v>42641</v>
      </c>
      <c r="O3825" s="51">
        <v>4</v>
      </c>
      <c r="P3825" s="51">
        <v>0</v>
      </c>
      <c r="Q3825">
        <v>100</v>
      </c>
      <c r="R3825" s="49" t="s">
        <v>8350</v>
      </c>
      <c r="S3825" s="49" t="s">
        <v>8349</v>
      </c>
      <c r="T3825" t="s">
        <v>84</v>
      </c>
      <c r="U3825" t="s">
        <v>34</v>
      </c>
      <c r="V3825" t="s">
        <v>85</v>
      </c>
      <c r="W3825" t="str">
        <f t="shared" ca="1" si="177"/>
        <v/>
      </c>
      <c r="X3825" t="str">
        <f t="shared" si="178"/>
        <v/>
      </c>
      <c r="Y3825" t="str">
        <f t="shared" ca="1" si="179"/>
        <v/>
      </c>
    </row>
    <row r="3826" spans="1:25" x14ac:dyDescent="0.25">
      <c r="A3826">
        <v>3094</v>
      </c>
      <c r="B3826" t="s">
        <v>6703</v>
      </c>
      <c r="C3826" t="s">
        <v>79</v>
      </c>
      <c r="D3826" t="s">
        <v>99</v>
      </c>
      <c r="E3826" t="s">
        <v>22</v>
      </c>
      <c r="F3826" t="s">
        <v>81</v>
      </c>
      <c r="G3826" t="s">
        <v>8351</v>
      </c>
      <c r="H3826" t="s">
        <v>33</v>
      </c>
      <c r="I3826" t="s">
        <v>33</v>
      </c>
      <c r="J3826" s="49" t="s">
        <v>11801</v>
      </c>
      <c r="K3826" t="s">
        <v>82</v>
      </c>
      <c r="L3826" t="s">
        <v>83</v>
      </c>
      <c r="M3826" s="50">
        <v>42641</v>
      </c>
      <c r="N3826" s="50">
        <v>42643</v>
      </c>
      <c r="O3826" s="51">
        <v>20</v>
      </c>
      <c r="P3826" s="51">
        <v>0</v>
      </c>
      <c r="Q3826">
        <v>100</v>
      </c>
      <c r="R3826" s="49" t="s">
        <v>8352</v>
      </c>
      <c r="S3826" s="49" t="s">
        <v>11801</v>
      </c>
      <c r="T3826" t="s">
        <v>84</v>
      </c>
      <c r="U3826" t="s">
        <v>34</v>
      </c>
      <c r="V3826" t="s">
        <v>85</v>
      </c>
      <c r="W3826" t="str">
        <f t="shared" ca="1" si="177"/>
        <v/>
      </c>
      <c r="X3826">
        <f t="shared" si="178"/>
        <v>1</v>
      </c>
      <c r="Y3826" t="str">
        <f t="shared" ca="1" si="179"/>
        <v/>
      </c>
    </row>
    <row r="3827" spans="1:25" x14ac:dyDescent="0.25">
      <c r="A3827">
        <v>3096</v>
      </c>
      <c r="B3827" t="s">
        <v>6703</v>
      </c>
      <c r="C3827" t="s">
        <v>79</v>
      </c>
      <c r="D3827" t="s">
        <v>99</v>
      </c>
      <c r="E3827" t="s">
        <v>22</v>
      </c>
      <c r="F3827" t="s">
        <v>92</v>
      </c>
      <c r="G3827" t="s">
        <v>8353</v>
      </c>
      <c r="H3827" t="s">
        <v>33</v>
      </c>
      <c r="I3827" t="s">
        <v>33</v>
      </c>
      <c r="J3827" s="49" t="s">
        <v>11802</v>
      </c>
      <c r="K3827" t="s">
        <v>82</v>
      </c>
      <c r="L3827" t="s">
        <v>83</v>
      </c>
      <c r="M3827" s="50">
        <v>42642</v>
      </c>
      <c r="N3827" s="50">
        <v>42643</v>
      </c>
      <c r="O3827" s="51">
        <v>6</v>
      </c>
      <c r="P3827" s="51">
        <v>0</v>
      </c>
      <c r="Q3827">
        <v>100</v>
      </c>
      <c r="R3827" s="49" t="s">
        <v>8354</v>
      </c>
      <c r="S3827" s="49" t="s">
        <v>11802</v>
      </c>
      <c r="T3827" t="s">
        <v>84</v>
      </c>
      <c r="U3827" t="s">
        <v>34</v>
      </c>
      <c r="V3827" t="s">
        <v>85</v>
      </c>
      <c r="W3827" t="str">
        <f t="shared" ca="1" si="177"/>
        <v/>
      </c>
      <c r="X3827">
        <f t="shared" si="178"/>
        <v>1</v>
      </c>
      <c r="Y3827" t="str">
        <f t="shared" ca="1" si="179"/>
        <v/>
      </c>
    </row>
    <row r="3828" spans="1:25" x14ac:dyDescent="0.25">
      <c r="A3828">
        <v>3177</v>
      </c>
      <c r="B3828" t="s">
        <v>6703</v>
      </c>
      <c r="C3828" t="s">
        <v>79</v>
      </c>
      <c r="D3828" t="s">
        <v>99</v>
      </c>
      <c r="E3828" t="s">
        <v>22</v>
      </c>
      <c r="F3828" t="s">
        <v>81</v>
      </c>
      <c r="G3828" t="s">
        <v>8355</v>
      </c>
      <c r="H3828" t="s">
        <v>33</v>
      </c>
      <c r="I3828" t="s">
        <v>1002</v>
      </c>
      <c r="J3828" s="49" t="s">
        <v>8429</v>
      </c>
      <c r="K3828" t="s">
        <v>82</v>
      </c>
      <c r="L3828" t="s">
        <v>83</v>
      </c>
      <c r="M3828" s="50">
        <v>42641</v>
      </c>
      <c r="N3828" s="50">
        <v>42641</v>
      </c>
      <c r="O3828" s="51">
        <v>1</v>
      </c>
      <c r="P3828" s="51">
        <v>0.8</v>
      </c>
      <c r="Q3828">
        <v>100</v>
      </c>
      <c r="R3828" s="49" t="s">
        <v>8356</v>
      </c>
      <c r="S3828" s="49" t="s">
        <v>8429</v>
      </c>
      <c r="T3828" t="s">
        <v>84</v>
      </c>
      <c r="U3828" t="s">
        <v>34</v>
      </c>
      <c r="V3828" t="s">
        <v>85</v>
      </c>
      <c r="W3828" t="str">
        <f t="shared" ca="1" si="177"/>
        <v/>
      </c>
      <c r="X3828" t="str">
        <f t="shared" si="178"/>
        <v/>
      </c>
      <c r="Y3828" t="str">
        <f t="shared" ca="1" si="179"/>
        <v/>
      </c>
    </row>
    <row r="3829" spans="1:25" x14ac:dyDescent="0.25">
      <c r="A3829">
        <v>3224</v>
      </c>
      <c r="B3829" t="s">
        <v>6703</v>
      </c>
      <c r="C3829" t="s">
        <v>79</v>
      </c>
      <c r="D3829" t="s">
        <v>99</v>
      </c>
      <c r="E3829" t="s">
        <v>22</v>
      </c>
      <c r="F3829" t="s">
        <v>81</v>
      </c>
      <c r="G3829" t="s">
        <v>8430</v>
      </c>
      <c r="H3829" t="s">
        <v>33</v>
      </c>
      <c r="I3829" t="s">
        <v>33</v>
      </c>
      <c r="J3829" s="49" t="s">
        <v>8431</v>
      </c>
      <c r="K3829" t="s">
        <v>82</v>
      </c>
      <c r="L3829" t="s">
        <v>83</v>
      </c>
      <c r="M3829" s="50">
        <v>42643</v>
      </c>
      <c r="N3829" s="50">
        <v>42643</v>
      </c>
      <c r="O3829" s="51">
        <v>0.40000000596046448</v>
      </c>
      <c r="P3829" s="51">
        <v>0</v>
      </c>
      <c r="Q3829">
        <v>100</v>
      </c>
      <c r="R3829" s="49" t="s">
        <v>8432</v>
      </c>
      <c r="S3829" s="49" t="s">
        <v>8432</v>
      </c>
      <c r="T3829" t="s">
        <v>84</v>
      </c>
      <c r="U3829" t="s">
        <v>34</v>
      </c>
      <c r="V3829" t="s">
        <v>85</v>
      </c>
      <c r="W3829" t="str">
        <f t="shared" ca="1" si="177"/>
        <v/>
      </c>
      <c r="X3829" t="str">
        <f t="shared" si="178"/>
        <v/>
      </c>
      <c r="Y3829" t="str">
        <f t="shared" ca="1" si="179"/>
        <v/>
      </c>
    </row>
    <row r="3830" spans="1:25" x14ac:dyDescent="0.25">
      <c r="A3830">
        <v>3453</v>
      </c>
      <c r="B3830" t="s">
        <v>6703</v>
      </c>
      <c r="C3830" t="s">
        <v>79</v>
      </c>
      <c r="D3830" t="s">
        <v>99</v>
      </c>
      <c r="E3830" t="s">
        <v>26</v>
      </c>
      <c r="F3830" t="s">
        <v>81</v>
      </c>
      <c r="G3830" t="s">
        <v>11803</v>
      </c>
      <c r="H3830" t="s">
        <v>33</v>
      </c>
      <c r="I3830" t="s">
        <v>59</v>
      </c>
      <c r="J3830" s="49" t="s">
        <v>11804</v>
      </c>
      <c r="K3830" t="s">
        <v>82</v>
      </c>
      <c r="L3830" t="s">
        <v>83</v>
      </c>
      <c r="M3830" s="50">
        <v>42653</v>
      </c>
      <c r="N3830" s="50">
        <v>42656</v>
      </c>
      <c r="O3830" s="51">
        <v>16</v>
      </c>
      <c r="P3830" s="51">
        <v>0</v>
      </c>
      <c r="Q3830">
        <v>0</v>
      </c>
      <c r="R3830" s="49" t="s">
        <v>11805</v>
      </c>
      <c r="S3830" s="49" t="s">
        <v>86</v>
      </c>
      <c r="T3830" t="s">
        <v>84</v>
      </c>
      <c r="U3830" t="s">
        <v>34</v>
      </c>
      <c r="V3830" t="s">
        <v>85</v>
      </c>
      <c r="W3830">
        <f t="shared" ca="1" si="177"/>
        <v>1</v>
      </c>
      <c r="X3830" t="str">
        <f t="shared" si="178"/>
        <v/>
      </c>
      <c r="Y3830" t="str">
        <f t="shared" ca="1" si="179"/>
        <v/>
      </c>
    </row>
    <row r="3831" spans="1:25" x14ac:dyDescent="0.25">
      <c r="A3831">
        <v>3724</v>
      </c>
      <c r="B3831" t="s">
        <v>6703</v>
      </c>
      <c r="C3831" t="s">
        <v>79</v>
      </c>
      <c r="D3831" t="s">
        <v>99</v>
      </c>
      <c r="E3831" t="s">
        <v>22</v>
      </c>
      <c r="F3831" t="s">
        <v>81</v>
      </c>
      <c r="G3831" t="s">
        <v>11806</v>
      </c>
      <c r="H3831" t="s">
        <v>33</v>
      </c>
      <c r="I3831" t="s">
        <v>59</v>
      </c>
      <c r="J3831" s="49" t="s">
        <v>11807</v>
      </c>
      <c r="K3831" t="s">
        <v>82</v>
      </c>
      <c r="L3831" t="s">
        <v>83</v>
      </c>
      <c r="M3831" s="50">
        <v>42648</v>
      </c>
      <c r="N3831" s="50">
        <v>42648</v>
      </c>
      <c r="O3831" s="51">
        <v>2</v>
      </c>
      <c r="P3831" s="51">
        <v>1</v>
      </c>
      <c r="Q3831">
        <v>100</v>
      </c>
      <c r="R3831" s="49" t="s">
        <v>11808</v>
      </c>
      <c r="S3831" s="49" t="s">
        <v>11807</v>
      </c>
      <c r="T3831" t="s">
        <v>84</v>
      </c>
      <c r="U3831" t="s">
        <v>34</v>
      </c>
      <c r="V3831" t="s">
        <v>85</v>
      </c>
      <c r="W3831" t="str">
        <f t="shared" ca="1" si="177"/>
        <v/>
      </c>
      <c r="X3831" t="str">
        <f t="shared" si="178"/>
        <v/>
      </c>
      <c r="Y3831" t="str">
        <f t="shared" ca="1" si="179"/>
        <v/>
      </c>
    </row>
    <row r="3832" spans="1:25" x14ac:dyDescent="0.25">
      <c r="A3832">
        <v>2202</v>
      </c>
      <c r="B3832" t="s">
        <v>120</v>
      </c>
      <c r="C3832" t="s">
        <v>79</v>
      </c>
      <c r="D3832" t="s">
        <v>99</v>
      </c>
      <c r="E3832" t="s">
        <v>22</v>
      </c>
      <c r="F3832" t="s">
        <v>81</v>
      </c>
      <c r="G3832" t="s">
        <v>8357</v>
      </c>
      <c r="H3832" t="s">
        <v>33</v>
      </c>
      <c r="I3832" t="s">
        <v>33</v>
      </c>
      <c r="J3832" s="49" t="s">
        <v>8358</v>
      </c>
      <c r="K3832" t="s">
        <v>82</v>
      </c>
      <c r="L3832" t="s">
        <v>83</v>
      </c>
      <c r="M3832" s="50">
        <v>42629</v>
      </c>
      <c r="N3832" s="50">
        <v>42641</v>
      </c>
      <c r="O3832" s="51">
        <v>8</v>
      </c>
      <c r="P3832" s="51">
        <v>0</v>
      </c>
      <c r="Q3832">
        <v>100</v>
      </c>
      <c r="R3832" s="49" t="s">
        <v>7230</v>
      </c>
      <c r="S3832" s="49" t="s">
        <v>7229</v>
      </c>
      <c r="T3832" t="s">
        <v>84</v>
      </c>
      <c r="U3832" t="s">
        <v>34</v>
      </c>
      <c r="V3832" t="s">
        <v>85</v>
      </c>
      <c r="W3832" t="str">
        <f t="shared" ca="1" si="177"/>
        <v/>
      </c>
      <c r="X3832">
        <f t="shared" si="178"/>
        <v>1</v>
      </c>
      <c r="Y3832" t="str">
        <f t="shared" ca="1" si="179"/>
        <v/>
      </c>
    </row>
    <row r="3833" spans="1:25" x14ac:dyDescent="0.25">
      <c r="A3833">
        <v>4017</v>
      </c>
      <c r="B3833" t="s">
        <v>635</v>
      </c>
      <c r="C3833" t="s">
        <v>79</v>
      </c>
      <c r="D3833" t="s">
        <v>99</v>
      </c>
      <c r="E3833" t="s">
        <v>28</v>
      </c>
      <c r="F3833" t="s">
        <v>81</v>
      </c>
      <c r="G3833" t="s">
        <v>915</v>
      </c>
      <c r="H3833" t="s">
        <v>33</v>
      </c>
      <c r="I3833" t="s">
        <v>59</v>
      </c>
      <c r="J3833" s="49" t="s">
        <v>11809</v>
      </c>
      <c r="K3833" t="s">
        <v>82</v>
      </c>
      <c r="L3833" t="s">
        <v>83</v>
      </c>
      <c r="M3833" s="50">
        <v>42653</v>
      </c>
      <c r="N3833" s="50">
        <v>42654</v>
      </c>
      <c r="O3833" s="51">
        <v>8</v>
      </c>
      <c r="P3833" s="51">
        <v>0</v>
      </c>
      <c r="Q3833">
        <v>0</v>
      </c>
      <c r="R3833" s="49" t="s">
        <v>11810</v>
      </c>
      <c r="S3833" s="49" t="s">
        <v>86</v>
      </c>
      <c r="T3833" t="s">
        <v>84</v>
      </c>
      <c r="U3833" t="s">
        <v>34</v>
      </c>
      <c r="V3833" t="s">
        <v>85</v>
      </c>
      <c r="W3833" t="str">
        <f t="shared" ca="1" si="177"/>
        <v/>
      </c>
      <c r="X3833" t="str">
        <f t="shared" si="178"/>
        <v/>
      </c>
      <c r="Y3833">
        <f t="shared" ca="1" si="179"/>
        <v>1</v>
      </c>
    </row>
    <row r="3834" spans="1:25" x14ac:dyDescent="0.25">
      <c r="A3834">
        <v>2805</v>
      </c>
      <c r="B3834" t="s">
        <v>7231</v>
      </c>
      <c r="C3834" t="s">
        <v>79</v>
      </c>
      <c r="D3834" t="s">
        <v>99</v>
      </c>
      <c r="E3834" t="s">
        <v>22</v>
      </c>
      <c r="F3834" t="s">
        <v>81</v>
      </c>
      <c r="G3834" t="s">
        <v>114</v>
      </c>
      <c r="H3834" t="s">
        <v>33</v>
      </c>
      <c r="I3834" t="s">
        <v>60</v>
      </c>
      <c r="J3834" s="49" t="s">
        <v>8359</v>
      </c>
      <c r="K3834" t="s">
        <v>82</v>
      </c>
      <c r="L3834" t="s">
        <v>83</v>
      </c>
      <c r="M3834" s="50">
        <v>42636</v>
      </c>
      <c r="N3834" s="50">
        <v>42639</v>
      </c>
      <c r="O3834" s="51">
        <v>2.869999885559082</v>
      </c>
      <c r="P3834" s="51">
        <v>4</v>
      </c>
      <c r="Q3834">
        <v>100</v>
      </c>
      <c r="R3834" s="49" t="s">
        <v>7232</v>
      </c>
      <c r="S3834" s="49" t="s">
        <v>8359</v>
      </c>
      <c r="T3834" t="s">
        <v>84</v>
      </c>
      <c r="U3834" t="s">
        <v>34</v>
      </c>
      <c r="V3834" t="s">
        <v>85</v>
      </c>
      <c r="W3834" t="str">
        <f t="shared" ca="1" si="177"/>
        <v/>
      </c>
      <c r="X3834">
        <f t="shared" si="178"/>
        <v>1</v>
      </c>
      <c r="Y3834" t="str">
        <f t="shared" ca="1" si="179"/>
        <v/>
      </c>
    </row>
    <row r="3835" spans="1:25" x14ac:dyDescent="0.25">
      <c r="A3835">
        <v>2807</v>
      </c>
      <c r="B3835" t="s">
        <v>7231</v>
      </c>
      <c r="C3835" t="s">
        <v>79</v>
      </c>
      <c r="D3835" t="s">
        <v>99</v>
      </c>
      <c r="E3835" t="s">
        <v>22</v>
      </c>
      <c r="F3835" t="s">
        <v>81</v>
      </c>
      <c r="G3835" t="s">
        <v>117</v>
      </c>
      <c r="H3835" t="s">
        <v>33</v>
      </c>
      <c r="I3835" t="s">
        <v>60</v>
      </c>
      <c r="J3835" s="49" t="s">
        <v>8360</v>
      </c>
      <c r="K3835" t="s">
        <v>82</v>
      </c>
      <c r="L3835" t="s">
        <v>83</v>
      </c>
      <c r="M3835" s="50">
        <v>42636</v>
      </c>
      <c r="N3835" s="50">
        <v>42639</v>
      </c>
      <c r="O3835" s="51">
        <v>1.440000057220459</v>
      </c>
      <c r="P3835" s="51">
        <v>1.7</v>
      </c>
      <c r="Q3835">
        <v>100</v>
      </c>
      <c r="R3835" s="49" t="s">
        <v>7233</v>
      </c>
      <c r="S3835" s="49" t="s">
        <v>8360</v>
      </c>
      <c r="T3835" t="s">
        <v>84</v>
      </c>
      <c r="U3835" t="s">
        <v>34</v>
      </c>
      <c r="V3835" t="s">
        <v>85</v>
      </c>
      <c r="W3835" t="str">
        <f t="shared" ca="1" si="177"/>
        <v/>
      </c>
      <c r="X3835">
        <f t="shared" si="178"/>
        <v>1</v>
      </c>
      <c r="Y3835" t="str">
        <f t="shared" ca="1" si="179"/>
        <v/>
      </c>
    </row>
    <row r="3836" spans="1:25" x14ac:dyDescent="0.25">
      <c r="A3836">
        <v>2842</v>
      </c>
      <c r="B3836" t="s">
        <v>7231</v>
      </c>
      <c r="C3836" t="s">
        <v>79</v>
      </c>
      <c r="D3836" t="s">
        <v>99</v>
      </c>
      <c r="E3836" t="s">
        <v>22</v>
      </c>
      <c r="F3836" t="s">
        <v>81</v>
      </c>
      <c r="G3836" t="s">
        <v>121</v>
      </c>
      <c r="H3836" t="s">
        <v>33</v>
      </c>
      <c r="I3836" t="s">
        <v>60</v>
      </c>
      <c r="J3836" s="49" t="s">
        <v>7234</v>
      </c>
      <c r="K3836" t="s">
        <v>82</v>
      </c>
      <c r="L3836" t="s">
        <v>83</v>
      </c>
      <c r="M3836" s="50">
        <v>42639</v>
      </c>
      <c r="N3836" s="50">
        <v>42639</v>
      </c>
      <c r="O3836" s="51">
        <v>2</v>
      </c>
      <c r="P3836" s="51">
        <v>2</v>
      </c>
      <c r="Q3836">
        <v>100</v>
      </c>
      <c r="R3836" s="49" t="s">
        <v>7235</v>
      </c>
      <c r="S3836" s="49" t="s">
        <v>7234</v>
      </c>
      <c r="T3836" t="s">
        <v>84</v>
      </c>
      <c r="U3836" t="s">
        <v>34</v>
      </c>
      <c r="V3836" t="s">
        <v>85</v>
      </c>
      <c r="W3836" t="str">
        <f t="shared" ca="1" si="177"/>
        <v/>
      </c>
      <c r="X3836" t="str">
        <f t="shared" si="178"/>
        <v/>
      </c>
      <c r="Y3836" t="str">
        <f t="shared" ca="1" si="179"/>
        <v/>
      </c>
    </row>
    <row r="3837" spans="1:25" x14ac:dyDescent="0.25">
      <c r="A3837">
        <v>2802</v>
      </c>
      <c r="B3837" t="s">
        <v>909</v>
      </c>
      <c r="C3837" t="s">
        <v>79</v>
      </c>
      <c r="D3837" t="s">
        <v>99</v>
      </c>
      <c r="E3837" t="s">
        <v>22</v>
      </c>
      <c r="F3837" t="s">
        <v>81</v>
      </c>
      <c r="G3837" t="s">
        <v>117</v>
      </c>
      <c r="H3837" t="s">
        <v>33</v>
      </c>
      <c r="I3837" t="s">
        <v>60</v>
      </c>
      <c r="J3837" s="49" t="s">
        <v>7237</v>
      </c>
      <c r="K3837" t="s">
        <v>82</v>
      </c>
      <c r="L3837" t="s">
        <v>83</v>
      </c>
      <c r="M3837" s="50">
        <v>42636</v>
      </c>
      <c r="N3837" s="50">
        <v>42639</v>
      </c>
      <c r="O3837" s="51">
        <v>2</v>
      </c>
      <c r="P3837" s="51">
        <v>2</v>
      </c>
      <c r="Q3837">
        <v>100</v>
      </c>
      <c r="R3837" s="49" t="s">
        <v>7238</v>
      </c>
      <c r="S3837" s="49" t="s">
        <v>7239</v>
      </c>
      <c r="T3837" t="s">
        <v>84</v>
      </c>
      <c r="U3837" t="s">
        <v>34</v>
      </c>
      <c r="V3837" t="s">
        <v>85</v>
      </c>
      <c r="W3837" t="str">
        <f t="shared" ca="1" si="177"/>
        <v/>
      </c>
      <c r="X3837">
        <f t="shared" si="178"/>
        <v>1</v>
      </c>
      <c r="Y3837" t="str">
        <f t="shared" ca="1" si="179"/>
        <v/>
      </c>
    </row>
    <row r="3838" spans="1:25" x14ac:dyDescent="0.25">
      <c r="A3838">
        <v>180</v>
      </c>
      <c r="B3838" t="s">
        <v>7242</v>
      </c>
      <c r="C3838" t="s">
        <v>87</v>
      </c>
      <c r="D3838" t="s">
        <v>98</v>
      </c>
      <c r="E3838" t="s">
        <v>22</v>
      </c>
      <c r="F3838" t="s">
        <v>81</v>
      </c>
      <c r="G3838" t="s">
        <v>7243</v>
      </c>
      <c r="H3838" t="s">
        <v>35</v>
      </c>
      <c r="I3838" t="s">
        <v>7244</v>
      </c>
      <c r="J3838" s="49" t="s">
        <v>7245</v>
      </c>
      <c r="K3838" t="s">
        <v>82</v>
      </c>
      <c r="L3838" t="s">
        <v>83</v>
      </c>
      <c r="M3838" s="50">
        <v>42615</v>
      </c>
      <c r="N3838" s="50">
        <v>42620</v>
      </c>
      <c r="O3838" s="51">
        <v>10</v>
      </c>
      <c r="P3838" s="51">
        <v>3</v>
      </c>
      <c r="Q3838">
        <v>100</v>
      </c>
      <c r="R3838" s="49" t="s">
        <v>7246</v>
      </c>
      <c r="S3838" s="49" t="s">
        <v>7247</v>
      </c>
      <c r="T3838" t="s">
        <v>84</v>
      </c>
      <c r="U3838" t="s">
        <v>4265</v>
      </c>
      <c r="V3838" t="s">
        <v>85</v>
      </c>
      <c r="W3838" t="str">
        <f t="shared" ca="1" si="177"/>
        <v/>
      </c>
      <c r="X3838">
        <f t="shared" si="178"/>
        <v>1</v>
      </c>
      <c r="Y3838" t="str">
        <f t="shared" ca="1" si="179"/>
        <v/>
      </c>
    </row>
    <row r="3839" spans="1:25" x14ac:dyDescent="0.25">
      <c r="A3839">
        <v>182</v>
      </c>
      <c r="B3839" t="s">
        <v>7242</v>
      </c>
      <c r="C3839" t="s">
        <v>87</v>
      </c>
      <c r="D3839" t="s">
        <v>98</v>
      </c>
      <c r="E3839" t="s">
        <v>22</v>
      </c>
      <c r="F3839" t="s">
        <v>81</v>
      </c>
      <c r="G3839" t="s">
        <v>7248</v>
      </c>
      <c r="H3839" t="s">
        <v>35</v>
      </c>
      <c r="I3839" t="s">
        <v>7244</v>
      </c>
      <c r="J3839" s="49" t="s">
        <v>7249</v>
      </c>
      <c r="K3839" t="s">
        <v>82</v>
      </c>
      <c r="L3839" t="s">
        <v>83</v>
      </c>
      <c r="M3839" s="50">
        <v>42619</v>
      </c>
      <c r="N3839" s="50">
        <v>42623</v>
      </c>
      <c r="O3839" s="51">
        <v>10</v>
      </c>
      <c r="P3839" s="51">
        <v>4</v>
      </c>
      <c r="Q3839">
        <v>100</v>
      </c>
      <c r="R3839" s="49" t="s">
        <v>7250</v>
      </c>
      <c r="S3839" s="49" t="s">
        <v>7251</v>
      </c>
      <c r="T3839" t="s">
        <v>84</v>
      </c>
      <c r="U3839" t="s">
        <v>4265</v>
      </c>
      <c r="V3839" t="s">
        <v>85</v>
      </c>
      <c r="W3839" t="str">
        <f t="shared" ca="1" si="177"/>
        <v/>
      </c>
      <c r="X3839">
        <f t="shared" si="178"/>
        <v>1</v>
      </c>
      <c r="Y3839" t="str">
        <f t="shared" ca="1" si="179"/>
        <v/>
      </c>
    </row>
    <row r="3840" spans="1:25" x14ac:dyDescent="0.25">
      <c r="A3840">
        <v>183</v>
      </c>
      <c r="B3840" t="s">
        <v>7242</v>
      </c>
      <c r="C3840" t="s">
        <v>87</v>
      </c>
      <c r="D3840" t="s">
        <v>98</v>
      </c>
      <c r="E3840" t="s">
        <v>22</v>
      </c>
      <c r="F3840" t="s">
        <v>81</v>
      </c>
      <c r="G3840" t="s">
        <v>7252</v>
      </c>
      <c r="H3840" t="s">
        <v>35</v>
      </c>
      <c r="I3840" t="s">
        <v>7244</v>
      </c>
      <c r="J3840" s="49" t="s">
        <v>11811</v>
      </c>
      <c r="K3840" t="s">
        <v>82</v>
      </c>
      <c r="L3840" t="s">
        <v>83</v>
      </c>
      <c r="M3840" s="50">
        <v>42622</v>
      </c>
      <c r="N3840" s="50">
        <v>42626</v>
      </c>
      <c r="O3840" s="51">
        <v>10</v>
      </c>
      <c r="P3840" s="51">
        <v>9</v>
      </c>
      <c r="Q3840">
        <v>100</v>
      </c>
      <c r="R3840" s="49" t="s">
        <v>7253</v>
      </c>
      <c r="S3840" s="49" t="s">
        <v>11811</v>
      </c>
      <c r="T3840" t="s">
        <v>84</v>
      </c>
      <c r="U3840" t="s">
        <v>4265</v>
      </c>
      <c r="V3840" t="s">
        <v>85</v>
      </c>
      <c r="W3840" t="str">
        <f t="shared" ca="1" si="177"/>
        <v/>
      </c>
      <c r="X3840">
        <f t="shared" si="178"/>
        <v>1</v>
      </c>
      <c r="Y3840" t="str">
        <f t="shared" ca="1" si="179"/>
        <v/>
      </c>
    </row>
    <row r="3841" spans="1:25" x14ac:dyDescent="0.25">
      <c r="A3841">
        <v>184</v>
      </c>
      <c r="B3841" t="s">
        <v>7242</v>
      </c>
      <c r="C3841" t="s">
        <v>87</v>
      </c>
      <c r="D3841" t="s">
        <v>98</v>
      </c>
      <c r="E3841" t="s">
        <v>22</v>
      </c>
      <c r="F3841" t="s">
        <v>81</v>
      </c>
      <c r="G3841" t="s">
        <v>7254</v>
      </c>
      <c r="H3841" t="s">
        <v>35</v>
      </c>
      <c r="I3841" t="s">
        <v>7244</v>
      </c>
      <c r="J3841" s="49" t="s">
        <v>11812</v>
      </c>
      <c r="K3841" t="s">
        <v>82</v>
      </c>
      <c r="L3841" t="s">
        <v>83</v>
      </c>
      <c r="M3841" s="50">
        <v>42622</v>
      </c>
      <c r="N3841" s="50">
        <v>42626</v>
      </c>
      <c r="O3841" s="51">
        <v>10</v>
      </c>
      <c r="P3841" s="51">
        <v>12</v>
      </c>
      <c r="Q3841">
        <v>100</v>
      </c>
      <c r="R3841" s="49" t="s">
        <v>7255</v>
      </c>
      <c r="S3841" s="49" t="s">
        <v>11812</v>
      </c>
      <c r="T3841" t="s">
        <v>84</v>
      </c>
      <c r="U3841" t="s">
        <v>4265</v>
      </c>
      <c r="V3841" t="s">
        <v>85</v>
      </c>
      <c r="W3841" t="str">
        <f t="shared" ca="1" si="177"/>
        <v/>
      </c>
      <c r="X3841">
        <f t="shared" si="178"/>
        <v>1</v>
      </c>
      <c r="Y3841" t="str">
        <f t="shared" ca="1" si="179"/>
        <v/>
      </c>
    </row>
    <row r="3842" spans="1:25" x14ac:dyDescent="0.25">
      <c r="A3842">
        <v>186</v>
      </c>
      <c r="B3842" t="s">
        <v>7242</v>
      </c>
      <c r="C3842" t="s">
        <v>87</v>
      </c>
      <c r="D3842" t="s">
        <v>98</v>
      </c>
      <c r="E3842" t="s">
        <v>22</v>
      </c>
      <c r="F3842" t="s">
        <v>81</v>
      </c>
      <c r="G3842" t="s">
        <v>7256</v>
      </c>
      <c r="H3842" t="s">
        <v>35</v>
      </c>
      <c r="I3842" t="s">
        <v>7244</v>
      </c>
      <c r="J3842" s="49" t="s">
        <v>11813</v>
      </c>
      <c r="K3842" t="s">
        <v>82</v>
      </c>
      <c r="L3842" t="s">
        <v>83</v>
      </c>
      <c r="M3842" s="50">
        <v>42626</v>
      </c>
      <c r="N3842" s="50">
        <v>42628</v>
      </c>
      <c r="O3842" s="51">
        <v>10</v>
      </c>
      <c r="P3842" s="51">
        <v>2.25</v>
      </c>
      <c r="Q3842">
        <v>100</v>
      </c>
      <c r="R3842" s="49" t="s">
        <v>7257</v>
      </c>
      <c r="S3842" s="49" t="s">
        <v>11813</v>
      </c>
      <c r="T3842" t="s">
        <v>84</v>
      </c>
      <c r="U3842" t="s">
        <v>4265</v>
      </c>
      <c r="V3842" t="s">
        <v>85</v>
      </c>
      <c r="W3842" t="str">
        <f t="shared" ref="W3842:W3860" ca="1" si="180">IF($E3842="Nova",IF(($M3842-TODAY()&lt;0),1,""),"")</f>
        <v/>
      </c>
      <c r="X3842">
        <f t="shared" ref="X3842:X3860" si="181">IF($E3842="Concluída",IF(($N3842-M3842&gt;0),1,""),"")</f>
        <v>1</v>
      </c>
      <c r="Y3842" t="str">
        <f t="shared" ref="Y3842:Y3860" ca="1" si="182">IF($E3842="Em Andamento",IF(($M3842-TODAY()&lt;0),1,""),"")</f>
        <v/>
      </c>
    </row>
    <row r="3843" spans="1:25" x14ac:dyDescent="0.25">
      <c r="A3843">
        <v>188</v>
      </c>
      <c r="B3843" t="s">
        <v>7242</v>
      </c>
      <c r="C3843" t="s">
        <v>87</v>
      </c>
      <c r="D3843" t="s">
        <v>98</v>
      </c>
      <c r="E3843" t="s">
        <v>1809</v>
      </c>
      <c r="F3843" t="s">
        <v>81</v>
      </c>
      <c r="G3843" t="s">
        <v>7258</v>
      </c>
      <c r="H3843" t="s">
        <v>35</v>
      </c>
      <c r="I3843" t="s">
        <v>7244</v>
      </c>
      <c r="J3843" s="49" t="s">
        <v>7259</v>
      </c>
      <c r="K3843" t="s">
        <v>82</v>
      </c>
      <c r="L3843" t="s">
        <v>83</v>
      </c>
      <c r="M3843" s="50">
        <v>42627</v>
      </c>
      <c r="N3843" s="50">
        <v>42629</v>
      </c>
      <c r="O3843" s="51">
        <v>10</v>
      </c>
      <c r="P3843" s="51">
        <v>0.5</v>
      </c>
      <c r="Q3843">
        <v>100</v>
      </c>
      <c r="R3843" s="49" t="s">
        <v>7260</v>
      </c>
      <c r="S3843" s="49" t="s">
        <v>7259</v>
      </c>
      <c r="T3843" t="s">
        <v>84</v>
      </c>
      <c r="U3843" t="s">
        <v>4265</v>
      </c>
      <c r="V3843" t="s">
        <v>85</v>
      </c>
      <c r="W3843" t="str">
        <f t="shared" ca="1" si="180"/>
        <v/>
      </c>
      <c r="X3843" t="str">
        <f t="shared" si="181"/>
        <v/>
      </c>
      <c r="Y3843" t="str">
        <f t="shared" ca="1" si="182"/>
        <v/>
      </c>
    </row>
    <row r="3844" spans="1:25" x14ac:dyDescent="0.25">
      <c r="A3844">
        <v>192</v>
      </c>
      <c r="B3844" t="s">
        <v>7242</v>
      </c>
      <c r="C3844" t="s">
        <v>87</v>
      </c>
      <c r="D3844" t="s">
        <v>98</v>
      </c>
      <c r="E3844" t="s">
        <v>1809</v>
      </c>
      <c r="F3844" t="s">
        <v>81</v>
      </c>
      <c r="G3844" t="s">
        <v>7261</v>
      </c>
      <c r="H3844" t="s">
        <v>35</v>
      </c>
      <c r="I3844" t="s">
        <v>7244</v>
      </c>
      <c r="J3844" s="49" t="s">
        <v>7262</v>
      </c>
      <c r="K3844" t="s">
        <v>82</v>
      </c>
      <c r="L3844" t="s">
        <v>83</v>
      </c>
      <c r="M3844" s="50">
        <v>42628</v>
      </c>
      <c r="N3844" s="50">
        <v>42630</v>
      </c>
      <c r="O3844" s="51">
        <v>10</v>
      </c>
      <c r="P3844" s="51">
        <v>0.5</v>
      </c>
      <c r="Q3844">
        <v>100</v>
      </c>
      <c r="R3844" s="49" t="s">
        <v>7263</v>
      </c>
      <c r="S3844" s="49" t="s">
        <v>7264</v>
      </c>
      <c r="T3844" t="s">
        <v>84</v>
      </c>
      <c r="U3844" t="s">
        <v>4265</v>
      </c>
      <c r="V3844" t="s">
        <v>85</v>
      </c>
      <c r="W3844" t="str">
        <f t="shared" ca="1" si="180"/>
        <v/>
      </c>
      <c r="X3844" t="str">
        <f t="shared" si="181"/>
        <v/>
      </c>
      <c r="Y3844" t="str">
        <f t="shared" ca="1" si="182"/>
        <v/>
      </c>
    </row>
    <row r="3845" spans="1:25" x14ac:dyDescent="0.25">
      <c r="A3845">
        <v>198</v>
      </c>
      <c r="B3845" t="s">
        <v>7242</v>
      </c>
      <c r="C3845" t="s">
        <v>87</v>
      </c>
      <c r="D3845" t="s">
        <v>98</v>
      </c>
      <c r="E3845" t="s">
        <v>22</v>
      </c>
      <c r="F3845" t="s">
        <v>81</v>
      </c>
      <c r="G3845" t="s">
        <v>7265</v>
      </c>
      <c r="H3845" t="s">
        <v>35</v>
      </c>
      <c r="I3845" t="s">
        <v>7244</v>
      </c>
      <c r="J3845" s="49" t="s">
        <v>11814</v>
      </c>
      <c r="K3845" t="s">
        <v>82</v>
      </c>
      <c r="L3845" t="s">
        <v>83</v>
      </c>
      <c r="M3845" s="50">
        <v>42625</v>
      </c>
      <c r="N3845" s="50">
        <v>42628</v>
      </c>
      <c r="O3845" s="51">
        <v>10</v>
      </c>
      <c r="P3845" s="51">
        <v>0.75</v>
      </c>
      <c r="Q3845">
        <v>100</v>
      </c>
      <c r="R3845" s="49" t="s">
        <v>7266</v>
      </c>
      <c r="S3845" s="49" t="s">
        <v>11814</v>
      </c>
      <c r="T3845" t="s">
        <v>84</v>
      </c>
      <c r="U3845" t="s">
        <v>4265</v>
      </c>
      <c r="V3845" t="s">
        <v>85</v>
      </c>
      <c r="W3845" t="str">
        <f t="shared" ca="1" si="180"/>
        <v/>
      </c>
      <c r="X3845">
        <f t="shared" si="181"/>
        <v>1</v>
      </c>
      <c r="Y3845" t="str">
        <f t="shared" ca="1" si="182"/>
        <v/>
      </c>
    </row>
    <row r="3846" spans="1:25" x14ac:dyDescent="0.25">
      <c r="A3846">
        <v>201</v>
      </c>
      <c r="B3846" t="s">
        <v>7242</v>
      </c>
      <c r="C3846" t="s">
        <v>87</v>
      </c>
      <c r="D3846" t="s">
        <v>98</v>
      </c>
      <c r="E3846" t="s">
        <v>28</v>
      </c>
      <c r="F3846" t="s">
        <v>81</v>
      </c>
      <c r="G3846" t="s">
        <v>7267</v>
      </c>
      <c r="H3846" t="s">
        <v>35</v>
      </c>
      <c r="I3846" t="s">
        <v>7244</v>
      </c>
      <c r="J3846" s="49" t="s">
        <v>7268</v>
      </c>
      <c r="K3846" t="s">
        <v>82</v>
      </c>
      <c r="L3846" t="s">
        <v>83</v>
      </c>
      <c r="M3846" s="50">
        <v>42628</v>
      </c>
      <c r="N3846" s="50">
        <v>42632</v>
      </c>
      <c r="O3846" s="51">
        <v>10</v>
      </c>
      <c r="P3846" s="51">
        <v>0</v>
      </c>
      <c r="Q3846">
        <v>90</v>
      </c>
      <c r="R3846" s="49" t="s">
        <v>7269</v>
      </c>
      <c r="S3846" s="49" t="s">
        <v>86</v>
      </c>
      <c r="T3846" t="s">
        <v>84</v>
      </c>
      <c r="U3846" t="s">
        <v>4265</v>
      </c>
      <c r="V3846" t="s">
        <v>85</v>
      </c>
      <c r="W3846" t="str">
        <f t="shared" ca="1" si="180"/>
        <v/>
      </c>
      <c r="X3846" t="str">
        <f t="shared" si="181"/>
        <v/>
      </c>
      <c r="Y3846">
        <f t="shared" ca="1" si="182"/>
        <v>1</v>
      </c>
    </row>
    <row r="3847" spans="1:25" x14ac:dyDescent="0.25">
      <c r="A3847">
        <v>203</v>
      </c>
      <c r="B3847" t="s">
        <v>7242</v>
      </c>
      <c r="C3847" t="s">
        <v>87</v>
      </c>
      <c r="D3847" t="s">
        <v>98</v>
      </c>
      <c r="E3847" t="s">
        <v>28</v>
      </c>
      <c r="F3847" t="s">
        <v>81</v>
      </c>
      <c r="G3847" t="s">
        <v>7270</v>
      </c>
      <c r="H3847" t="s">
        <v>35</v>
      </c>
      <c r="I3847" t="s">
        <v>7244</v>
      </c>
      <c r="J3847" s="49" t="s">
        <v>7271</v>
      </c>
      <c r="K3847" t="s">
        <v>82</v>
      </c>
      <c r="L3847" t="s">
        <v>83</v>
      </c>
      <c r="M3847" s="50">
        <v>42629</v>
      </c>
      <c r="N3847" s="50">
        <v>42633</v>
      </c>
      <c r="O3847" s="51">
        <v>10</v>
      </c>
      <c r="P3847" s="51">
        <v>0</v>
      </c>
      <c r="Q3847">
        <v>90</v>
      </c>
      <c r="R3847" s="49" t="s">
        <v>7272</v>
      </c>
      <c r="S3847" s="49" t="s">
        <v>86</v>
      </c>
      <c r="T3847" t="s">
        <v>84</v>
      </c>
      <c r="U3847" t="s">
        <v>4265</v>
      </c>
      <c r="V3847" t="s">
        <v>85</v>
      </c>
      <c r="W3847" t="str">
        <f t="shared" ca="1" si="180"/>
        <v/>
      </c>
      <c r="X3847" t="str">
        <f t="shared" si="181"/>
        <v/>
      </c>
      <c r="Y3847">
        <f t="shared" ca="1" si="182"/>
        <v>1</v>
      </c>
    </row>
    <row r="3848" spans="1:25" x14ac:dyDescent="0.25">
      <c r="A3848">
        <v>208</v>
      </c>
      <c r="B3848" t="s">
        <v>7242</v>
      </c>
      <c r="C3848" t="s">
        <v>87</v>
      </c>
      <c r="D3848" t="s">
        <v>98</v>
      </c>
      <c r="E3848" t="s">
        <v>28</v>
      </c>
      <c r="F3848" t="s">
        <v>81</v>
      </c>
      <c r="G3848" t="s">
        <v>7273</v>
      </c>
      <c r="H3848" t="s">
        <v>35</v>
      </c>
      <c r="I3848" t="s">
        <v>7244</v>
      </c>
      <c r="J3848" s="49" t="s">
        <v>7274</v>
      </c>
      <c r="K3848" t="s">
        <v>82</v>
      </c>
      <c r="L3848" t="s">
        <v>83</v>
      </c>
      <c r="M3848" s="50">
        <v>42632</v>
      </c>
      <c r="N3848" s="50">
        <v>42637</v>
      </c>
      <c r="O3848" s="51">
        <v>10</v>
      </c>
      <c r="P3848" s="51">
        <v>0</v>
      </c>
      <c r="Q3848">
        <v>90</v>
      </c>
      <c r="R3848" s="49" t="s">
        <v>7275</v>
      </c>
      <c r="S3848" s="49" t="s">
        <v>86</v>
      </c>
      <c r="T3848" t="s">
        <v>84</v>
      </c>
      <c r="U3848" t="s">
        <v>4265</v>
      </c>
      <c r="V3848" t="s">
        <v>85</v>
      </c>
      <c r="W3848" t="str">
        <f t="shared" ca="1" si="180"/>
        <v/>
      </c>
      <c r="X3848" t="str">
        <f t="shared" si="181"/>
        <v/>
      </c>
      <c r="Y3848">
        <f t="shared" ca="1" si="182"/>
        <v>1</v>
      </c>
    </row>
    <row r="3849" spans="1:25" x14ac:dyDescent="0.25">
      <c r="A3849">
        <v>211</v>
      </c>
      <c r="B3849" t="s">
        <v>7242</v>
      </c>
      <c r="C3849" t="s">
        <v>87</v>
      </c>
      <c r="D3849" t="s">
        <v>98</v>
      </c>
      <c r="E3849" t="s">
        <v>28</v>
      </c>
      <c r="F3849" t="s">
        <v>81</v>
      </c>
      <c r="G3849" t="s">
        <v>7276</v>
      </c>
      <c r="H3849" t="s">
        <v>35</v>
      </c>
      <c r="I3849" t="s">
        <v>7244</v>
      </c>
      <c r="J3849" s="49" t="s">
        <v>11815</v>
      </c>
      <c r="K3849" t="s">
        <v>82</v>
      </c>
      <c r="L3849" t="s">
        <v>83</v>
      </c>
      <c r="M3849" s="50">
        <v>42632</v>
      </c>
      <c r="N3849" s="50">
        <v>42636</v>
      </c>
      <c r="O3849" s="51">
        <v>10</v>
      </c>
      <c r="P3849" s="51">
        <v>4</v>
      </c>
      <c r="Q3849">
        <v>90</v>
      </c>
      <c r="R3849" s="49" t="s">
        <v>7277</v>
      </c>
      <c r="S3849" s="49" t="s">
        <v>86</v>
      </c>
      <c r="T3849" t="s">
        <v>84</v>
      </c>
      <c r="U3849" t="s">
        <v>4265</v>
      </c>
      <c r="V3849" t="s">
        <v>85</v>
      </c>
      <c r="W3849" t="str">
        <f t="shared" ca="1" si="180"/>
        <v/>
      </c>
      <c r="X3849" t="str">
        <f t="shared" si="181"/>
        <v/>
      </c>
      <c r="Y3849">
        <f t="shared" ca="1" si="182"/>
        <v>1</v>
      </c>
    </row>
    <row r="3850" spans="1:25" x14ac:dyDescent="0.25">
      <c r="A3850">
        <v>213</v>
      </c>
      <c r="B3850" t="s">
        <v>7242</v>
      </c>
      <c r="C3850" t="s">
        <v>87</v>
      </c>
      <c r="D3850" t="s">
        <v>98</v>
      </c>
      <c r="E3850" t="s">
        <v>28</v>
      </c>
      <c r="F3850" t="s">
        <v>81</v>
      </c>
      <c r="G3850" t="s">
        <v>7278</v>
      </c>
      <c r="H3850" t="s">
        <v>35</v>
      </c>
      <c r="I3850" t="s">
        <v>7244</v>
      </c>
      <c r="J3850" s="49" t="s">
        <v>11816</v>
      </c>
      <c r="K3850" t="s">
        <v>82</v>
      </c>
      <c r="L3850" t="s">
        <v>83</v>
      </c>
      <c r="M3850" s="50">
        <v>42632</v>
      </c>
      <c r="N3850" s="50">
        <v>42636</v>
      </c>
      <c r="O3850" s="51">
        <v>10</v>
      </c>
      <c r="P3850" s="51">
        <v>4</v>
      </c>
      <c r="Q3850">
        <v>90</v>
      </c>
      <c r="R3850" s="49" t="s">
        <v>7279</v>
      </c>
      <c r="S3850" s="49" t="s">
        <v>86</v>
      </c>
      <c r="T3850" t="s">
        <v>84</v>
      </c>
      <c r="U3850" t="s">
        <v>4265</v>
      </c>
      <c r="V3850" t="s">
        <v>85</v>
      </c>
      <c r="W3850" t="str">
        <f t="shared" ca="1" si="180"/>
        <v/>
      </c>
      <c r="X3850" t="str">
        <f t="shared" si="181"/>
        <v/>
      </c>
      <c r="Y3850">
        <f t="shared" ca="1" si="182"/>
        <v>1</v>
      </c>
    </row>
    <row r="3851" spans="1:25" x14ac:dyDescent="0.25">
      <c r="A3851">
        <v>214</v>
      </c>
      <c r="B3851" t="s">
        <v>7242</v>
      </c>
      <c r="C3851" t="s">
        <v>87</v>
      </c>
      <c r="D3851" t="s">
        <v>98</v>
      </c>
      <c r="E3851" t="s">
        <v>28</v>
      </c>
      <c r="F3851" t="s">
        <v>81</v>
      </c>
      <c r="G3851" t="s">
        <v>7280</v>
      </c>
      <c r="H3851" t="s">
        <v>35</v>
      </c>
      <c r="I3851" t="s">
        <v>7244</v>
      </c>
      <c r="J3851" s="49" t="s">
        <v>11817</v>
      </c>
      <c r="K3851" t="s">
        <v>82</v>
      </c>
      <c r="L3851" t="s">
        <v>83</v>
      </c>
      <c r="M3851" s="50">
        <v>42632</v>
      </c>
      <c r="N3851" s="50">
        <v>42637</v>
      </c>
      <c r="O3851" s="51">
        <v>10</v>
      </c>
      <c r="P3851" s="51">
        <v>2</v>
      </c>
      <c r="Q3851">
        <v>90</v>
      </c>
      <c r="R3851" s="49" t="s">
        <v>7281</v>
      </c>
      <c r="S3851" s="49" t="s">
        <v>86</v>
      </c>
      <c r="T3851" t="s">
        <v>84</v>
      </c>
      <c r="U3851" t="s">
        <v>4265</v>
      </c>
      <c r="V3851" t="s">
        <v>85</v>
      </c>
      <c r="W3851" t="str">
        <f t="shared" ca="1" si="180"/>
        <v/>
      </c>
      <c r="X3851" t="str">
        <f t="shared" si="181"/>
        <v/>
      </c>
      <c r="Y3851">
        <f t="shared" ca="1" si="182"/>
        <v>1</v>
      </c>
    </row>
    <row r="3852" spans="1:25" x14ac:dyDescent="0.25">
      <c r="A3852">
        <v>215</v>
      </c>
      <c r="B3852" t="s">
        <v>7242</v>
      </c>
      <c r="C3852" t="s">
        <v>87</v>
      </c>
      <c r="D3852" t="s">
        <v>98</v>
      </c>
      <c r="E3852" t="s">
        <v>28</v>
      </c>
      <c r="F3852" t="s">
        <v>81</v>
      </c>
      <c r="G3852" t="s">
        <v>7282</v>
      </c>
      <c r="H3852" t="s">
        <v>35</v>
      </c>
      <c r="I3852" t="s">
        <v>7244</v>
      </c>
      <c r="J3852" s="49" t="s">
        <v>11818</v>
      </c>
      <c r="K3852" t="s">
        <v>82</v>
      </c>
      <c r="L3852" t="s">
        <v>83</v>
      </c>
      <c r="M3852" s="50">
        <v>42639</v>
      </c>
      <c r="N3852" s="50">
        <v>42643</v>
      </c>
      <c r="O3852" s="51">
        <v>10</v>
      </c>
      <c r="P3852" s="51">
        <v>6</v>
      </c>
      <c r="Q3852">
        <v>90</v>
      </c>
      <c r="R3852" s="49" t="s">
        <v>7283</v>
      </c>
      <c r="S3852" s="49" t="s">
        <v>86</v>
      </c>
      <c r="T3852" t="s">
        <v>84</v>
      </c>
      <c r="U3852" t="s">
        <v>4265</v>
      </c>
      <c r="V3852" t="s">
        <v>85</v>
      </c>
      <c r="W3852" t="str">
        <f t="shared" ca="1" si="180"/>
        <v/>
      </c>
      <c r="X3852" t="str">
        <f t="shared" si="181"/>
        <v/>
      </c>
      <c r="Y3852">
        <f t="shared" ca="1" si="182"/>
        <v>1</v>
      </c>
    </row>
    <row r="3853" spans="1:25" x14ac:dyDescent="0.25">
      <c r="A3853">
        <v>216</v>
      </c>
      <c r="B3853" t="s">
        <v>7242</v>
      </c>
      <c r="C3853" t="s">
        <v>87</v>
      </c>
      <c r="D3853" t="s">
        <v>98</v>
      </c>
      <c r="E3853" t="s">
        <v>28</v>
      </c>
      <c r="F3853" t="s">
        <v>81</v>
      </c>
      <c r="G3853" t="s">
        <v>7284</v>
      </c>
      <c r="H3853" t="s">
        <v>35</v>
      </c>
      <c r="I3853" t="s">
        <v>7244</v>
      </c>
      <c r="J3853" s="49" t="s">
        <v>11819</v>
      </c>
      <c r="K3853" t="s">
        <v>82</v>
      </c>
      <c r="L3853" t="s">
        <v>83</v>
      </c>
      <c r="M3853" s="50">
        <v>42639</v>
      </c>
      <c r="N3853" s="50">
        <v>42643</v>
      </c>
      <c r="O3853" s="51">
        <v>10</v>
      </c>
      <c r="P3853" s="51">
        <v>4</v>
      </c>
      <c r="Q3853">
        <v>90</v>
      </c>
      <c r="R3853" s="49" t="s">
        <v>7285</v>
      </c>
      <c r="S3853" s="49" t="s">
        <v>86</v>
      </c>
      <c r="T3853" t="s">
        <v>84</v>
      </c>
      <c r="U3853" t="s">
        <v>4265</v>
      </c>
      <c r="V3853" t="s">
        <v>85</v>
      </c>
      <c r="W3853" t="str">
        <f t="shared" ca="1" si="180"/>
        <v/>
      </c>
      <c r="X3853" t="str">
        <f t="shared" si="181"/>
        <v/>
      </c>
      <c r="Y3853">
        <f t="shared" ca="1" si="182"/>
        <v>1</v>
      </c>
    </row>
    <row r="3854" spans="1:25" x14ac:dyDescent="0.25">
      <c r="A3854">
        <v>217</v>
      </c>
      <c r="B3854" t="s">
        <v>7242</v>
      </c>
      <c r="C3854" t="s">
        <v>87</v>
      </c>
      <c r="D3854" t="s">
        <v>98</v>
      </c>
      <c r="E3854" t="s">
        <v>28</v>
      </c>
      <c r="F3854" t="s">
        <v>81</v>
      </c>
      <c r="G3854" t="s">
        <v>7286</v>
      </c>
      <c r="H3854" t="s">
        <v>35</v>
      </c>
      <c r="I3854" t="s">
        <v>7244</v>
      </c>
      <c r="J3854" s="49" t="s">
        <v>11820</v>
      </c>
      <c r="K3854" t="s">
        <v>82</v>
      </c>
      <c r="L3854" t="s">
        <v>83</v>
      </c>
      <c r="M3854" s="50">
        <v>42641</v>
      </c>
      <c r="N3854" s="50">
        <v>42643</v>
      </c>
      <c r="O3854" s="51">
        <v>10</v>
      </c>
      <c r="P3854" s="51">
        <v>3</v>
      </c>
      <c r="Q3854">
        <v>90</v>
      </c>
      <c r="R3854" s="49" t="s">
        <v>7287</v>
      </c>
      <c r="S3854" s="49" t="s">
        <v>86</v>
      </c>
      <c r="T3854" t="s">
        <v>84</v>
      </c>
      <c r="U3854" t="s">
        <v>4265</v>
      </c>
      <c r="V3854" t="s">
        <v>85</v>
      </c>
      <c r="W3854" t="str">
        <f t="shared" ca="1" si="180"/>
        <v/>
      </c>
      <c r="X3854" t="str">
        <f t="shared" si="181"/>
        <v/>
      </c>
      <c r="Y3854">
        <f t="shared" ca="1" si="182"/>
        <v>1</v>
      </c>
    </row>
    <row r="3855" spans="1:25" x14ac:dyDescent="0.25">
      <c r="A3855">
        <v>218</v>
      </c>
      <c r="B3855" t="s">
        <v>7242</v>
      </c>
      <c r="C3855" t="s">
        <v>87</v>
      </c>
      <c r="D3855" t="s">
        <v>98</v>
      </c>
      <c r="E3855" t="s">
        <v>28</v>
      </c>
      <c r="F3855" t="s">
        <v>81</v>
      </c>
      <c r="G3855" t="s">
        <v>7288</v>
      </c>
      <c r="H3855" t="s">
        <v>35</v>
      </c>
      <c r="I3855" t="s">
        <v>7244</v>
      </c>
      <c r="J3855" s="49" t="s">
        <v>11821</v>
      </c>
      <c r="K3855" t="s">
        <v>82</v>
      </c>
      <c r="L3855" t="s">
        <v>83</v>
      </c>
      <c r="M3855" s="50">
        <v>42641</v>
      </c>
      <c r="N3855" s="50">
        <v>42643</v>
      </c>
      <c r="O3855" s="51">
        <v>10</v>
      </c>
      <c r="P3855" s="51">
        <v>4</v>
      </c>
      <c r="Q3855">
        <v>90</v>
      </c>
      <c r="R3855" s="49" t="s">
        <v>7289</v>
      </c>
      <c r="S3855" s="49" t="s">
        <v>86</v>
      </c>
      <c r="T3855" t="s">
        <v>84</v>
      </c>
      <c r="U3855" t="s">
        <v>4265</v>
      </c>
      <c r="V3855" t="s">
        <v>85</v>
      </c>
      <c r="W3855" t="str">
        <f t="shared" ca="1" si="180"/>
        <v/>
      </c>
      <c r="X3855" t="str">
        <f t="shared" si="181"/>
        <v/>
      </c>
      <c r="Y3855">
        <f t="shared" ca="1" si="182"/>
        <v>1</v>
      </c>
    </row>
    <row r="3856" spans="1:25" x14ac:dyDescent="0.25">
      <c r="A3856">
        <v>219</v>
      </c>
      <c r="B3856" t="s">
        <v>7242</v>
      </c>
      <c r="C3856" t="s">
        <v>87</v>
      </c>
      <c r="D3856" t="s">
        <v>98</v>
      </c>
      <c r="E3856" t="s">
        <v>28</v>
      </c>
      <c r="F3856" t="s">
        <v>81</v>
      </c>
      <c r="G3856" t="s">
        <v>7290</v>
      </c>
      <c r="H3856" t="s">
        <v>35</v>
      </c>
      <c r="I3856" t="s">
        <v>7244</v>
      </c>
      <c r="J3856" s="49" t="s">
        <v>11822</v>
      </c>
      <c r="K3856" t="s">
        <v>82</v>
      </c>
      <c r="L3856" t="s">
        <v>83</v>
      </c>
      <c r="M3856" s="50">
        <v>42641</v>
      </c>
      <c r="N3856" s="50">
        <v>42643</v>
      </c>
      <c r="O3856" s="51">
        <v>10</v>
      </c>
      <c r="P3856" s="51">
        <v>3</v>
      </c>
      <c r="Q3856">
        <v>90</v>
      </c>
      <c r="R3856" s="49" t="s">
        <v>7291</v>
      </c>
      <c r="S3856" s="49" t="s">
        <v>86</v>
      </c>
      <c r="T3856" t="s">
        <v>84</v>
      </c>
      <c r="U3856" t="s">
        <v>4265</v>
      </c>
      <c r="V3856" t="s">
        <v>85</v>
      </c>
      <c r="W3856" t="str">
        <f t="shared" ca="1" si="180"/>
        <v/>
      </c>
      <c r="X3856" t="str">
        <f t="shared" si="181"/>
        <v/>
      </c>
      <c r="Y3856">
        <f t="shared" ca="1" si="182"/>
        <v>1</v>
      </c>
    </row>
    <row r="3857" spans="1:25" x14ac:dyDescent="0.25">
      <c r="A3857">
        <v>220</v>
      </c>
      <c r="B3857" t="s">
        <v>7242</v>
      </c>
      <c r="C3857" t="s">
        <v>87</v>
      </c>
      <c r="D3857" t="s">
        <v>98</v>
      </c>
      <c r="E3857" t="s">
        <v>1809</v>
      </c>
      <c r="F3857" t="s">
        <v>81</v>
      </c>
      <c r="G3857" t="s">
        <v>7292</v>
      </c>
      <c r="H3857" t="s">
        <v>35</v>
      </c>
      <c r="I3857" t="s">
        <v>7244</v>
      </c>
      <c r="J3857" s="49" t="s">
        <v>7293</v>
      </c>
      <c r="K3857" t="s">
        <v>82</v>
      </c>
      <c r="L3857" t="s">
        <v>83</v>
      </c>
      <c r="M3857" s="50">
        <v>42639</v>
      </c>
      <c r="N3857" s="50">
        <v>42641</v>
      </c>
      <c r="O3857" s="51">
        <v>4</v>
      </c>
      <c r="P3857" s="51">
        <v>0.5</v>
      </c>
      <c r="Q3857">
        <v>100</v>
      </c>
      <c r="R3857" s="49" t="s">
        <v>7294</v>
      </c>
      <c r="S3857" s="49" t="s">
        <v>7295</v>
      </c>
      <c r="T3857" t="s">
        <v>84</v>
      </c>
      <c r="U3857" t="s">
        <v>4265</v>
      </c>
      <c r="V3857" t="s">
        <v>85</v>
      </c>
      <c r="W3857" t="str">
        <f t="shared" ca="1" si="180"/>
        <v/>
      </c>
      <c r="X3857" t="str">
        <f t="shared" si="181"/>
        <v/>
      </c>
      <c r="Y3857" t="str">
        <f t="shared" ca="1" si="182"/>
        <v/>
      </c>
    </row>
    <row r="3858" spans="1:25" x14ac:dyDescent="0.25">
      <c r="A3858">
        <v>2978</v>
      </c>
      <c r="B3858" t="s">
        <v>7242</v>
      </c>
      <c r="C3858" t="s">
        <v>79</v>
      </c>
      <c r="D3858" t="s">
        <v>98</v>
      </c>
      <c r="E3858" t="s">
        <v>22</v>
      </c>
      <c r="F3858" t="s">
        <v>927</v>
      </c>
      <c r="G3858" t="s">
        <v>8361</v>
      </c>
      <c r="H3858" t="s">
        <v>35</v>
      </c>
      <c r="I3858" t="s">
        <v>7244</v>
      </c>
      <c r="J3858" s="49" t="s">
        <v>11823</v>
      </c>
      <c r="K3858" t="s">
        <v>82</v>
      </c>
      <c r="L3858" t="s">
        <v>83</v>
      </c>
      <c r="M3858" s="50">
        <v>42641</v>
      </c>
      <c r="N3858" s="50">
        <v>42650</v>
      </c>
      <c r="O3858" s="51">
        <v>2</v>
      </c>
      <c r="P3858" s="51">
        <v>3</v>
      </c>
      <c r="Q3858">
        <v>100</v>
      </c>
      <c r="R3858" s="49" t="s">
        <v>8362</v>
      </c>
      <c r="S3858" s="49" t="s">
        <v>11824</v>
      </c>
      <c r="T3858" t="s">
        <v>84</v>
      </c>
      <c r="U3858" t="s">
        <v>4265</v>
      </c>
      <c r="V3858" t="s">
        <v>85</v>
      </c>
      <c r="W3858" t="str">
        <f t="shared" ca="1" si="180"/>
        <v/>
      </c>
      <c r="X3858">
        <f t="shared" si="181"/>
        <v>1</v>
      </c>
      <c r="Y3858" t="str">
        <f t="shared" ca="1" si="182"/>
        <v/>
      </c>
    </row>
    <row r="3859" spans="1:25" x14ac:dyDescent="0.25">
      <c r="A3859">
        <v>3061</v>
      </c>
      <c r="B3859" t="s">
        <v>7242</v>
      </c>
      <c r="C3859" t="s">
        <v>87</v>
      </c>
      <c r="D3859" t="s">
        <v>98</v>
      </c>
      <c r="E3859" t="s">
        <v>69</v>
      </c>
      <c r="F3859" t="s">
        <v>92</v>
      </c>
      <c r="G3859" t="s">
        <v>8363</v>
      </c>
      <c r="H3859" t="s">
        <v>7244</v>
      </c>
      <c r="I3859" t="s">
        <v>68</v>
      </c>
      <c r="J3859" s="49" t="s">
        <v>11825</v>
      </c>
      <c r="K3859" t="s">
        <v>82</v>
      </c>
      <c r="L3859" t="s">
        <v>83</v>
      </c>
      <c r="M3859" s="50">
        <v>42641</v>
      </c>
      <c r="N3859" s="50">
        <v>42642</v>
      </c>
      <c r="O3859" s="51">
        <v>2</v>
      </c>
      <c r="P3859" s="51">
        <v>0</v>
      </c>
      <c r="Q3859">
        <v>90</v>
      </c>
      <c r="R3859" s="49" t="s">
        <v>8364</v>
      </c>
      <c r="S3859" s="49" t="s">
        <v>86</v>
      </c>
      <c r="T3859" t="s">
        <v>84</v>
      </c>
      <c r="U3859" t="s">
        <v>4265</v>
      </c>
      <c r="V3859" t="s">
        <v>85</v>
      </c>
      <c r="W3859" t="str">
        <f t="shared" ca="1" si="180"/>
        <v/>
      </c>
      <c r="X3859" t="str">
        <f t="shared" si="181"/>
        <v/>
      </c>
      <c r="Y3859" t="str">
        <f t="shared" ca="1" si="182"/>
        <v/>
      </c>
    </row>
    <row r="3860" spans="1:25" x14ac:dyDescent="0.25">
      <c r="A3860">
        <v>3716</v>
      </c>
      <c r="B3860" t="s">
        <v>7242</v>
      </c>
      <c r="C3860" t="s">
        <v>87</v>
      </c>
      <c r="D3860" t="s">
        <v>98</v>
      </c>
      <c r="E3860" t="s">
        <v>69</v>
      </c>
      <c r="F3860" t="s">
        <v>81</v>
      </c>
      <c r="G3860" t="s">
        <v>11826</v>
      </c>
      <c r="H3860" t="s">
        <v>7244</v>
      </c>
      <c r="I3860" t="s">
        <v>68</v>
      </c>
      <c r="J3860" s="49" t="s">
        <v>11827</v>
      </c>
      <c r="K3860" t="s">
        <v>82</v>
      </c>
      <c r="L3860" t="s">
        <v>83</v>
      </c>
      <c r="M3860" s="50">
        <v>42648</v>
      </c>
      <c r="O3860" s="51">
        <v>2</v>
      </c>
      <c r="P3860" s="51">
        <v>0</v>
      </c>
      <c r="Q3860">
        <v>0</v>
      </c>
      <c r="R3860" s="49" t="s">
        <v>11828</v>
      </c>
      <c r="S3860" s="49" t="s">
        <v>86</v>
      </c>
      <c r="T3860" t="s">
        <v>84</v>
      </c>
      <c r="U3860" t="s">
        <v>4265</v>
      </c>
      <c r="V3860" t="s">
        <v>85</v>
      </c>
      <c r="W3860" t="str">
        <f t="shared" ca="1" si="180"/>
        <v/>
      </c>
      <c r="X3860" t="str">
        <f t="shared" si="181"/>
        <v/>
      </c>
      <c r="Y3860" t="str">
        <f t="shared" ca="1" si="182"/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OD267"/>
  <sheetViews>
    <sheetView showGridLines="0" tabSelected="1" zoomScaleNormal="100" workbookViewId="0">
      <pane xSplit="3" ySplit="11" topLeftCell="D36" activePane="bottomRight" state="frozenSplit"/>
      <selection pane="topRight" activeCell="D1" sqref="D1"/>
      <selection pane="bottomLeft" activeCell="A12" sqref="A12"/>
      <selection pane="bottomRight" activeCell="B2" sqref="B2"/>
    </sheetView>
  </sheetViews>
  <sheetFormatPr defaultColWidth="0" defaultRowHeight="15" zeroHeight="1" x14ac:dyDescent="0.25"/>
  <cols>
    <col min="1" max="1" width="2.7109375" style="3" customWidth="1"/>
    <col min="2" max="2" width="15.7109375" style="3" customWidth="1"/>
    <col min="3" max="3" width="19.140625" style="3" customWidth="1"/>
    <col min="4" max="4" width="2.7109375" customWidth="1"/>
    <col min="5" max="10" width="12.140625" customWidth="1"/>
    <col min="11" max="11" width="13.140625" customWidth="1"/>
    <col min="12" max="12" width="8.42578125" customWidth="1"/>
    <col min="13" max="13" width="7.42578125" customWidth="1"/>
    <col min="14" max="14" width="12.140625" customWidth="1"/>
    <col min="15" max="15" width="7.5703125" customWidth="1"/>
    <col min="16" max="16" width="10" customWidth="1"/>
    <col min="17" max="17" width="3.42578125" style="20" customWidth="1"/>
    <col min="18" max="18" width="3.28515625" style="20" customWidth="1"/>
    <col min="19" max="19" width="19.42578125" style="22" hidden="1" customWidth="1"/>
    <col min="20" max="20" width="22.5703125" style="22" hidden="1" customWidth="1"/>
    <col min="21" max="21" width="19.85546875" style="22" hidden="1" customWidth="1"/>
    <col min="22" max="22" width="22.5703125" style="22" hidden="1" customWidth="1"/>
    <col min="23" max="29" width="19.85546875" style="22" hidden="1" customWidth="1"/>
    <col min="30" max="30" width="22.5703125" style="22" hidden="1" customWidth="1"/>
    <col min="31" max="31" width="19.42578125" style="22" hidden="1" customWidth="1"/>
    <col min="32" max="32" width="22.5703125" style="22" hidden="1" customWidth="1"/>
    <col min="33" max="42" width="19.42578125" style="22" hidden="1" customWidth="1"/>
    <col min="43" max="50" width="22.5703125" style="22" hidden="1" customWidth="1"/>
    <col min="51" max="51" width="19.42578125" style="22" hidden="1" customWidth="1"/>
    <col min="52" max="52" width="22.5703125" style="22" hidden="1" customWidth="1"/>
    <col min="53" max="60" width="19.42578125" style="22" hidden="1" customWidth="1"/>
    <col min="61" max="61" width="22.5703125" style="22" hidden="1" customWidth="1"/>
    <col min="62" max="62" width="19.42578125" style="22" hidden="1" customWidth="1"/>
    <col min="63" max="63" width="22.5703125" style="22" hidden="1" customWidth="1"/>
    <col min="64" max="64" width="19.42578125" style="22" hidden="1" customWidth="1"/>
    <col min="65" max="65" width="22.5703125" style="22" hidden="1" customWidth="1"/>
    <col min="66" max="73" width="19.42578125" style="22" hidden="1" customWidth="1"/>
    <col min="74" max="74" width="22.5703125" style="22" hidden="1" customWidth="1"/>
    <col min="75" max="75" width="19.42578125" style="22" hidden="1" customWidth="1"/>
    <col min="76" max="76" width="22.5703125" style="22" hidden="1" customWidth="1"/>
    <col min="77" max="77" width="19.42578125" style="22" hidden="1" customWidth="1"/>
    <col min="78" max="78" width="22.5703125" style="22" hidden="1" customWidth="1"/>
    <col min="79" max="85" width="19.42578125" style="22" hidden="1" customWidth="1"/>
    <col min="86" max="86" width="22.5703125" style="22" hidden="1" customWidth="1"/>
    <col min="87" max="87" width="19.42578125" style="22" hidden="1" customWidth="1"/>
    <col min="88" max="88" width="22.5703125" style="22" hidden="1" customWidth="1"/>
    <col min="89" max="89" width="19.42578125" style="22" hidden="1" customWidth="1"/>
    <col min="90" max="90" width="22.5703125" style="22" hidden="1" customWidth="1"/>
    <col min="91" max="91" width="19.42578125" style="22" hidden="1" customWidth="1"/>
    <col min="92" max="98" width="22.5703125" style="22" hidden="1" customWidth="1"/>
    <col min="99" max="99" width="19.42578125" style="22" hidden="1" customWidth="1"/>
    <col min="100" max="100" width="22.5703125" style="22" hidden="1" customWidth="1"/>
    <col min="101" max="101" width="19.42578125" style="22" hidden="1" customWidth="1"/>
    <col min="102" max="102" width="22.5703125" style="22" hidden="1" customWidth="1"/>
    <col min="103" max="103" width="19.42578125" style="22" hidden="1" customWidth="1"/>
    <col min="104" max="111" width="22.5703125" style="22" hidden="1" customWidth="1"/>
    <col min="112" max="112" width="19.42578125" style="22" hidden="1" customWidth="1"/>
    <col min="113" max="113" width="22.5703125" style="22" hidden="1" customWidth="1"/>
    <col min="114" max="114" width="19.42578125" style="22" hidden="1" customWidth="1"/>
    <col min="115" max="115" width="22.5703125" style="22" hidden="1" customWidth="1"/>
    <col min="116" max="116" width="19.85546875" style="22" hidden="1" customWidth="1"/>
    <col min="117" max="117" width="22.5703125" style="22" hidden="1" customWidth="1"/>
    <col min="118" max="118" width="19.85546875" style="22" hidden="1" customWidth="1"/>
    <col min="119" max="119" width="22.5703125" style="22" hidden="1" customWidth="1"/>
    <col min="120" max="120" width="19.42578125" style="22" hidden="1" customWidth="1"/>
    <col min="121" max="121" width="22.5703125" style="22" hidden="1" customWidth="1"/>
    <col min="122" max="122" width="19.42578125" style="22" hidden="1" customWidth="1"/>
    <col min="123" max="131" width="22.5703125" style="22" hidden="1" customWidth="1"/>
    <col min="132" max="132" width="19.42578125" style="22" hidden="1" customWidth="1"/>
    <col min="133" max="133" width="22.5703125" style="22" hidden="1" customWidth="1"/>
    <col min="134" max="134" width="19.42578125" style="22" hidden="1" customWidth="1"/>
    <col min="135" max="135" width="22.5703125" style="22" hidden="1" customWidth="1"/>
    <col min="136" max="136" width="19.42578125" style="22" hidden="1" customWidth="1"/>
    <col min="137" max="137" width="22.5703125" style="22" hidden="1" customWidth="1"/>
    <col min="138" max="138" width="19.42578125" style="22" hidden="1" customWidth="1"/>
    <col min="139" max="139" width="22.5703125" style="22" hidden="1" customWidth="1"/>
    <col min="140" max="140" width="19.42578125" style="22" hidden="1" customWidth="1"/>
    <col min="141" max="141" width="22.5703125" style="22" hidden="1" customWidth="1"/>
    <col min="142" max="142" width="19.42578125" style="22" hidden="1" customWidth="1"/>
    <col min="143" max="143" width="22.5703125" style="22" hidden="1" customWidth="1"/>
    <col min="144" max="144" width="19.42578125" style="22" hidden="1" customWidth="1"/>
    <col min="145" max="145" width="22.5703125" style="22" hidden="1" customWidth="1"/>
    <col min="146" max="146" width="19.42578125" style="22" hidden="1" customWidth="1"/>
    <col min="147" max="147" width="22.5703125" style="22" hidden="1" customWidth="1"/>
    <col min="148" max="148" width="19.42578125" style="22" hidden="1" customWidth="1"/>
    <col min="149" max="149" width="22.5703125" style="22" hidden="1" customWidth="1"/>
    <col min="150" max="150" width="19.42578125" style="22" hidden="1" customWidth="1"/>
    <col min="151" max="151" width="22.5703125" style="22" hidden="1" customWidth="1"/>
    <col min="152" max="152" width="19.42578125" style="22" hidden="1" customWidth="1"/>
    <col min="153" max="153" width="22.5703125" style="22" hidden="1" customWidth="1"/>
    <col min="154" max="154" width="19.42578125" style="22" hidden="1" customWidth="1"/>
    <col min="155" max="155" width="22.5703125" style="22" hidden="1" customWidth="1"/>
    <col min="156" max="156" width="19.42578125" style="22" hidden="1" customWidth="1"/>
    <col min="157" max="157" width="22.5703125" style="22" hidden="1" customWidth="1"/>
    <col min="158" max="158" width="19.42578125" style="22" hidden="1" customWidth="1"/>
    <col min="159" max="159" width="22.5703125" style="22" hidden="1" customWidth="1"/>
    <col min="160" max="160" width="19.42578125" style="22" hidden="1" customWidth="1"/>
    <col min="161" max="161" width="22.5703125" style="22" hidden="1" customWidth="1"/>
    <col min="162" max="162" width="19.42578125" style="22" hidden="1" customWidth="1"/>
    <col min="163" max="163" width="22.5703125" style="22" hidden="1" customWidth="1"/>
    <col min="164" max="164" width="19.42578125" style="22" hidden="1" customWidth="1"/>
    <col min="165" max="165" width="22.5703125" style="22" hidden="1" customWidth="1"/>
    <col min="166" max="166" width="19.42578125" style="22" hidden="1" customWidth="1"/>
    <col min="167" max="167" width="22.5703125" style="22" hidden="1" customWidth="1"/>
    <col min="168" max="168" width="19.42578125" style="22" hidden="1" customWidth="1"/>
    <col min="169" max="169" width="22.5703125" style="22" hidden="1" customWidth="1"/>
    <col min="170" max="170" width="19.42578125" style="22" hidden="1" customWidth="1"/>
    <col min="171" max="171" width="22.5703125" style="22" hidden="1" customWidth="1"/>
    <col min="172" max="172" width="19.42578125" style="22" hidden="1" customWidth="1"/>
    <col min="173" max="173" width="22.5703125" style="22" hidden="1" customWidth="1"/>
    <col min="174" max="174" width="19.42578125" style="22" hidden="1" customWidth="1"/>
    <col min="175" max="175" width="22.5703125" style="22" hidden="1" customWidth="1"/>
    <col min="176" max="176" width="19.42578125" style="22" hidden="1" customWidth="1"/>
    <col min="177" max="177" width="22.5703125" style="22" hidden="1" customWidth="1"/>
    <col min="178" max="178" width="19.42578125" style="22" hidden="1" customWidth="1"/>
    <col min="179" max="179" width="22.5703125" style="22" hidden="1" customWidth="1"/>
    <col min="180" max="180" width="19.85546875" style="22" hidden="1" customWidth="1"/>
    <col min="181" max="181" width="22.5703125" style="22" hidden="1" customWidth="1"/>
    <col min="182" max="182" width="19.85546875" style="22" hidden="1" customWidth="1"/>
    <col min="183" max="183" width="22.5703125" style="22" hidden="1" customWidth="1"/>
    <col min="184" max="184" width="19.85546875" style="22" hidden="1" customWidth="1"/>
    <col min="185" max="185" width="22.5703125" style="22" hidden="1" customWidth="1"/>
    <col min="186" max="186" width="19.42578125" style="22" hidden="1" customWidth="1"/>
    <col min="187" max="187" width="22.5703125" style="22" hidden="1" customWidth="1"/>
    <col min="188" max="188" width="19.42578125" style="22" hidden="1" customWidth="1"/>
    <col min="189" max="189" width="22.5703125" style="22" hidden="1" customWidth="1"/>
    <col min="190" max="190" width="19.42578125" style="22" hidden="1" customWidth="1"/>
    <col min="191" max="191" width="22.5703125" style="22" hidden="1" customWidth="1"/>
    <col min="192" max="192" width="19.42578125" style="22" hidden="1" customWidth="1"/>
    <col min="193" max="193" width="22.5703125" style="22" hidden="1" customWidth="1"/>
    <col min="194" max="194" width="19.42578125" style="22" hidden="1" customWidth="1"/>
    <col min="195" max="195" width="22.5703125" style="22" hidden="1" customWidth="1"/>
    <col min="196" max="196" width="19.42578125" style="22" hidden="1" customWidth="1"/>
    <col min="197" max="197" width="22.5703125" style="22" hidden="1" customWidth="1"/>
    <col min="198" max="198" width="19.42578125" style="22" hidden="1" customWidth="1"/>
    <col min="199" max="199" width="22.5703125" style="22" hidden="1" customWidth="1"/>
    <col min="200" max="200" width="19.42578125" style="22" hidden="1" customWidth="1"/>
    <col min="201" max="201" width="22.5703125" style="22" hidden="1" customWidth="1"/>
    <col min="202" max="202" width="19.42578125" style="22" hidden="1" customWidth="1"/>
    <col min="203" max="203" width="22.5703125" style="22" hidden="1" customWidth="1"/>
    <col min="204" max="204" width="19.42578125" style="22" hidden="1" customWidth="1"/>
    <col min="205" max="205" width="22.5703125" style="22" hidden="1" customWidth="1"/>
    <col min="206" max="206" width="19.42578125" style="22" hidden="1" customWidth="1"/>
    <col min="207" max="207" width="22.5703125" style="22" hidden="1" customWidth="1"/>
    <col min="208" max="208" width="19.42578125" style="22" hidden="1" customWidth="1"/>
    <col min="209" max="209" width="22.5703125" style="22" hidden="1" customWidth="1"/>
    <col min="210" max="210" width="19.42578125" style="22" hidden="1" customWidth="1"/>
    <col min="211" max="211" width="22.5703125" style="22" hidden="1" customWidth="1"/>
    <col min="212" max="212" width="19.42578125" style="22" hidden="1" customWidth="1"/>
    <col min="213" max="213" width="22.5703125" style="22" hidden="1" customWidth="1"/>
    <col min="214" max="214" width="19.42578125" style="22" hidden="1" customWidth="1"/>
    <col min="215" max="215" width="22.5703125" style="22" hidden="1" customWidth="1"/>
    <col min="216" max="216" width="19.42578125" style="22" hidden="1" customWidth="1"/>
    <col min="217" max="217" width="12" style="22" hidden="1" customWidth="1"/>
    <col min="218" max="218" width="22.5703125" style="22" hidden="1" customWidth="1"/>
    <col min="219" max="219" width="19.42578125" style="22" hidden="1" customWidth="1"/>
    <col min="220" max="220" width="22.5703125" style="22" hidden="1" customWidth="1"/>
    <col min="221" max="221" width="19.42578125" style="22" hidden="1" customWidth="1"/>
    <col min="222" max="222" width="22.5703125" style="22" hidden="1" customWidth="1"/>
    <col min="223" max="223" width="19.42578125" style="22" hidden="1" customWidth="1"/>
    <col min="224" max="224" width="22.5703125" style="22" hidden="1" customWidth="1"/>
    <col min="225" max="225" width="19.42578125" style="22" hidden="1" customWidth="1"/>
    <col min="226" max="226" width="22.5703125" style="22" hidden="1" customWidth="1"/>
    <col min="227" max="227" width="19.42578125" style="22" hidden="1" customWidth="1"/>
    <col min="228" max="228" width="22.5703125" style="22" hidden="1" customWidth="1"/>
    <col min="229" max="229" width="19.42578125" style="22" hidden="1" customWidth="1"/>
    <col min="230" max="230" width="22.5703125" style="22" hidden="1" customWidth="1"/>
    <col min="231" max="231" width="19.42578125" style="22" hidden="1" customWidth="1"/>
    <col min="232" max="232" width="22.5703125" style="22" hidden="1" customWidth="1"/>
    <col min="233" max="233" width="19.42578125" style="22" hidden="1" customWidth="1"/>
    <col min="234" max="234" width="22.5703125" style="22" hidden="1" customWidth="1"/>
    <col min="235" max="235" width="19.42578125" style="22" hidden="1" customWidth="1"/>
    <col min="236" max="236" width="22.5703125" style="22" hidden="1" customWidth="1"/>
    <col min="237" max="237" width="19.42578125" style="22" hidden="1" customWidth="1"/>
    <col min="238" max="238" width="22.5703125" style="22" hidden="1" customWidth="1"/>
    <col min="239" max="239" width="19.42578125" style="22" hidden="1" customWidth="1"/>
    <col min="240" max="240" width="13.7109375" style="22" hidden="1" customWidth="1"/>
    <col min="241" max="241" width="22.5703125" style="22" hidden="1" customWidth="1"/>
    <col min="242" max="242" width="19.42578125" style="22" hidden="1" customWidth="1"/>
    <col min="243" max="243" width="22.5703125" style="22" hidden="1" customWidth="1"/>
    <col min="244" max="244" width="19.42578125" style="22" hidden="1" customWidth="1"/>
    <col min="245" max="245" width="22.5703125" style="22" hidden="1" customWidth="1"/>
    <col min="246" max="246" width="19.42578125" style="22" hidden="1" customWidth="1"/>
    <col min="247" max="247" width="22.5703125" style="22" hidden="1" customWidth="1"/>
    <col min="248" max="248" width="19.42578125" style="22" hidden="1" customWidth="1"/>
    <col min="249" max="249" width="22.5703125" style="22" hidden="1" customWidth="1"/>
    <col min="250" max="250" width="19.42578125" style="22" hidden="1" customWidth="1"/>
    <col min="251" max="251" width="22.5703125" style="22" hidden="1" customWidth="1"/>
    <col min="252" max="252" width="19.42578125" style="22" hidden="1" customWidth="1"/>
    <col min="253" max="253" width="22.5703125" style="22" hidden="1" customWidth="1"/>
    <col min="254" max="254" width="19.42578125" style="22" hidden="1" customWidth="1"/>
    <col min="255" max="255" width="22.5703125" style="22" hidden="1" customWidth="1"/>
    <col min="256" max="256" width="19.42578125" style="22" hidden="1" customWidth="1"/>
    <col min="257" max="257" width="22.5703125" style="22" hidden="1" customWidth="1"/>
    <col min="258" max="258" width="19.42578125" style="22" hidden="1" customWidth="1"/>
    <col min="259" max="259" width="22.5703125" style="22" hidden="1" customWidth="1"/>
    <col min="260" max="260" width="19.42578125" style="22" hidden="1" customWidth="1"/>
    <col min="261" max="261" width="22.5703125" style="22" hidden="1" customWidth="1"/>
    <col min="262" max="262" width="19.42578125" style="22" hidden="1" customWidth="1"/>
    <col min="263" max="263" width="22.5703125" style="22" hidden="1" customWidth="1"/>
    <col min="264" max="264" width="19.42578125" style="22" hidden="1" customWidth="1"/>
    <col min="265" max="265" width="22.5703125" style="22" hidden="1" customWidth="1"/>
    <col min="266" max="266" width="19.42578125" style="22" hidden="1" customWidth="1"/>
    <col min="267" max="267" width="22.5703125" style="22" hidden="1" customWidth="1"/>
    <col min="268" max="268" width="19.42578125" style="22" hidden="1" customWidth="1"/>
    <col min="269" max="269" width="22.5703125" style="22" hidden="1" customWidth="1"/>
    <col min="270" max="270" width="19.42578125" style="22" hidden="1" customWidth="1"/>
    <col min="271" max="271" width="22.5703125" style="22" hidden="1" customWidth="1"/>
    <col min="272" max="272" width="19.42578125" style="22" hidden="1" customWidth="1"/>
    <col min="273" max="273" width="22.5703125" style="22" hidden="1" customWidth="1"/>
    <col min="274" max="274" width="19.42578125" style="22" hidden="1" customWidth="1"/>
    <col min="275" max="275" width="22.5703125" style="22" hidden="1" customWidth="1"/>
    <col min="276" max="276" width="19.42578125" style="22" hidden="1" customWidth="1"/>
    <col min="277" max="277" width="22.5703125" style="22" hidden="1" customWidth="1"/>
    <col min="278" max="278" width="19.42578125" style="22" hidden="1" customWidth="1"/>
    <col min="279" max="279" width="22.5703125" style="22" hidden="1" customWidth="1"/>
    <col min="280" max="280" width="19.42578125" style="22" hidden="1" customWidth="1"/>
    <col min="281" max="281" width="22.5703125" style="22" hidden="1" customWidth="1"/>
    <col min="282" max="282" width="19.42578125" style="22" hidden="1" customWidth="1"/>
    <col min="283" max="283" width="22.5703125" style="22" hidden="1" customWidth="1"/>
    <col min="284" max="284" width="19.42578125" style="22" hidden="1" customWidth="1"/>
    <col min="285" max="285" width="22.5703125" style="22" hidden="1" customWidth="1"/>
    <col min="286" max="286" width="19.42578125" style="22" hidden="1" customWidth="1"/>
    <col min="287" max="287" width="22.5703125" style="22" hidden="1" customWidth="1"/>
    <col min="288" max="288" width="19.42578125" style="22" hidden="1" customWidth="1"/>
    <col min="289" max="289" width="22.5703125" style="22" hidden="1" customWidth="1"/>
    <col min="290" max="290" width="19.42578125" style="22" hidden="1" customWidth="1"/>
    <col min="291" max="291" width="22.5703125" style="22" hidden="1" customWidth="1"/>
    <col min="292" max="292" width="19.42578125" style="22" hidden="1" customWidth="1"/>
    <col min="293" max="293" width="22.5703125" style="22" hidden="1" customWidth="1"/>
    <col min="294" max="294" width="19.42578125" style="22" hidden="1" customWidth="1"/>
    <col min="295" max="295" width="22.5703125" style="22" hidden="1" customWidth="1"/>
    <col min="296" max="296" width="19.42578125" style="22" hidden="1" customWidth="1"/>
    <col min="297" max="297" width="22.5703125" style="22" hidden="1" customWidth="1"/>
    <col min="298" max="298" width="19.42578125" style="22" hidden="1" customWidth="1"/>
    <col min="299" max="299" width="22.5703125" style="22" hidden="1" customWidth="1"/>
    <col min="300" max="300" width="19.42578125" style="22" hidden="1" customWidth="1"/>
    <col min="301" max="301" width="22.5703125" style="22" hidden="1" customWidth="1"/>
    <col min="302" max="302" width="19.42578125" style="22" hidden="1" customWidth="1"/>
    <col min="303" max="303" width="22.5703125" style="22" hidden="1" customWidth="1"/>
    <col min="304" max="304" width="19.42578125" style="22" hidden="1" customWidth="1"/>
    <col min="305" max="305" width="22.5703125" style="22" hidden="1" customWidth="1"/>
    <col min="306" max="306" width="19.42578125" style="22" hidden="1" customWidth="1"/>
    <col min="307" max="307" width="22.5703125" style="22" hidden="1" customWidth="1"/>
    <col min="308" max="308" width="19.42578125" style="22" hidden="1" customWidth="1"/>
    <col min="309" max="309" width="22.5703125" style="22" hidden="1" customWidth="1"/>
    <col min="310" max="310" width="19.42578125" style="22" hidden="1" customWidth="1"/>
    <col min="311" max="311" width="22.5703125" style="22" hidden="1" customWidth="1"/>
    <col min="312" max="312" width="19.42578125" style="22" hidden="1" customWidth="1"/>
    <col min="313" max="313" width="22.5703125" style="22" hidden="1" customWidth="1"/>
    <col min="314" max="314" width="19.42578125" style="22" hidden="1" customWidth="1"/>
    <col min="315" max="315" width="22.5703125" style="22" hidden="1" customWidth="1"/>
    <col min="316" max="316" width="19.42578125" style="22" hidden="1" customWidth="1"/>
    <col min="317" max="317" width="22.5703125" style="22" hidden="1" customWidth="1"/>
    <col min="318" max="318" width="19.42578125" style="22" hidden="1" customWidth="1"/>
    <col min="319" max="319" width="22.5703125" style="22" hidden="1" customWidth="1"/>
    <col min="320" max="320" width="19.42578125" style="22" hidden="1" customWidth="1"/>
    <col min="321" max="321" width="22.5703125" style="22" hidden="1" customWidth="1"/>
    <col min="322" max="322" width="19.42578125" style="22" hidden="1" customWidth="1"/>
    <col min="323" max="323" width="22.5703125" style="22" hidden="1" customWidth="1"/>
    <col min="324" max="324" width="19.42578125" style="22" hidden="1" customWidth="1"/>
    <col min="325" max="325" width="22.5703125" style="22" hidden="1" customWidth="1"/>
    <col min="326" max="326" width="19.42578125" style="22" hidden="1" customWidth="1"/>
    <col min="327" max="327" width="22.5703125" style="22" hidden="1" customWidth="1"/>
    <col min="328" max="328" width="19.42578125" style="22" hidden="1" customWidth="1"/>
    <col min="329" max="329" width="22.5703125" style="22" hidden="1" customWidth="1"/>
    <col min="330" max="330" width="19.42578125" style="22" hidden="1" customWidth="1"/>
    <col min="331" max="331" width="22.5703125" style="22" hidden="1" customWidth="1"/>
    <col min="332" max="332" width="19.42578125" style="22" hidden="1" customWidth="1"/>
    <col min="333" max="333" width="22.5703125" style="22" hidden="1" customWidth="1"/>
    <col min="334" max="334" width="19.42578125" style="22" hidden="1" customWidth="1"/>
    <col min="335" max="335" width="22.5703125" style="22" hidden="1" customWidth="1"/>
    <col min="336" max="336" width="19.42578125" style="22" hidden="1" customWidth="1"/>
    <col min="337" max="337" width="22.5703125" style="22" hidden="1" customWidth="1"/>
    <col min="338" max="338" width="19.85546875" style="22" hidden="1" customWidth="1"/>
    <col min="339" max="339" width="13.7109375" style="22" hidden="1" customWidth="1"/>
    <col min="340" max="340" width="22.5703125" style="22" hidden="1" customWidth="1"/>
    <col min="341" max="341" width="19.42578125" style="22" hidden="1" customWidth="1"/>
    <col min="342" max="342" width="22.5703125" style="22" hidden="1" customWidth="1"/>
    <col min="343" max="343" width="19.42578125" style="22" hidden="1" customWidth="1"/>
    <col min="344" max="344" width="22.5703125" style="22" hidden="1" customWidth="1"/>
    <col min="345" max="345" width="19.42578125" style="22" hidden="1" customWidth="1"/>
    <col min="346" max="346" width="22.5703125" style="22" hidden="1" customWidth="1"/>
    <col min="347" max="347" width="19.42578125" style="22" hidden="1" customWidth="1"/>
    <col min="348" max="348" width="22.5703125" style="22" hidden="1" customWidth="1"/>
    <col min="349" max="349" width="19.85546875" style="22" hidden="1" customWidth="1"/>
    <col min="350" max="350" width="22.5703125" style="22" hidden="1" customWidth="1"/>
    <col min="351" max="351" width="19.42578125" style="22" hidden="1" customWidth="1"/>
    <col min="352" max="352" width="22.5703125" style="22" hidden="1" customWidth="1"/>
    <col min="353" max="353" width="19.85546875" style="22" hidden="1" customWidth="1"/>
    <col min="354" max="354" width="13.7109375" style="22" hidden="1" customWidth="1"/>
    <col min="355" max="355" width="22.5703125" style="22" hidden="1" customWidth="1"/>
    <col min="356" max="356" width="19.42578125" style="22" hidden="1" customWidth="1"/>
    <col min="357" max="357" width="22.5703125" style="22" hidden="1" customWidth="1"/>
    <col min="358" max="358" width="19.42578125" style="22" hidden="1" customWidth="1"/>
    <col min="359" max="359" width="22.5703125" style="22" hidden="1" customWidth="1"/>
    <col min="360" max="360" width="19.42578125" style="22" hidden="1" customWidth="1"/>
    <col min="361" max="361" width="22.5703125" style="22" hidden="1" customWidth="1"/>
    <col min="362" max="362" width="19.42578125" style="22" hidden="1" customWidth="1"/>
    <col min="363" max="363" width="22.5703125" style="22" hidden="1" customWidth="1"/>
    <col min="364" max="364" width="19.42578125" style="22" hidden="1" customWidth="1"/>
    <col min="365" max="365" width="22.5703125" style="22" hidden="1" customWidth="1"/>
    <col min="366" max="366" width="19.42578125" style="22" hidden="1" customWidth="1"/>
    <col min="367" max="367" width="22.5703125" style="22" hidden="1" customWidth="1"/>
    <col min="368" max="368" width="19.42578125" style="22" hidden="1" customWidth="1"/>
    <col min="369" max="369" width="22.5703125" style="22" hidden="1" customWidth="1"/>
    <col min="370" max="370" width="19.42578125" style="22" hidden="1" customWidth="1"/>
    <col min="371" max="371" width="22.5703125" style="22" hidden="1" customWidth="1"/>
    <col min="372" max="372" width="19.42578125" style="22" hidden="1" customWidth="1"/>
    <col min="373" max="373" width="22.5703125" style="22" hidden="1" customWidth="1"/>
    <col min="374" max="374" width="19.42578125" style="22" hidden="1" customWidth="1"/>
    <col min="375" max="375" width="22.5703125" style="22" hidden="1" customWidth="1"/>
    <col min="376" max="376" width="19.42578125" style="22" hidden="1" customWidth="1"/>
    <col min="377" max="377" width="22.5703125" style="22" hidden="1" customWidth="1"/>
    <col min="378" max="378" width="19.85546875" style="22" hidden="1" customWidth="1"/>
    <col min="379" max="379" width="22.5703125" style="22" hidden="1" customWidth="1"/>
    <col min="380" max="380" width="19.42578125" style="22" hidden="1" customWidth="1"/>
    <col min="381" max="381" width="22.5703125" style="22" hidden="1" customWidth="1"/>
    <col min="382" max="382" width="19.42578125" style="22" hidden="1" customWidth="1"/>
    <col min="383" max="383" width="22.5703125" style="22" hidden="1" customWidth="1"/>
    <col min="384" max="384" width="19.42578125" style="22" hidden="1" customWidth="1"/>
    <col min="385" max="385" width="22.5703125" style="22" hidden="1" customWidth="1"/>
    <col min="386" max="386" width="19.85546875" style="22" hidden="1" customWidth="1"/>
    <col min="387" max="387" width="14.7109375" style="22" hidden="1" customWidth="1"/>
    <col min="388" max="388" width="10" style="22" hidden="1" customWidth="1"/>
    <col min="389" max="389" width="13.7109375" style="22" hidden="1" customWidth="1"/>
    <col min="390" max="390" width="19" style="22" hidden="1" customWidth="1"/>
    <col min="391" max="391" width="31.7109375" style="22" hidden="1" customWidth="1"/>
    <col min="392" max="392" width="12" style="22" hidden="1" customWidth="1"/>
    <col min="393" max="393" width="11.85546875" style="22" hidden="1" customWidth="1"/>
    <col min="394" max="394" width="10.7109375" style="22" hidden="1" customWidth="1"/>
    <col min="395" max="16384" width="9.140625" style="22" hidden="1"/>
  </cols>
  <sheetData>
    <row r="1" spans="1:147" s="21" customFormat="1" ht="15.75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0"/>
      <c r="R1" s="20"/>
    </row>
    <row r="2" spans="1:147" ht="66.75" customHeight="1" thickBot="1" x14ac:dyDescent="0.3">
      <c r="A2" s="2"/>
      <c r="B2" s="2"/>
      <c r="C2" s="2"/>
      <c r="D2" s="64" t="s">
        <v>58</v>
      </c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6"/>
    </row>
    <row r="3" spans="1:147" s="21" customFormat="1" ht="6.75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0"/>
      <c r="R3" s="20"/>
    </row>
    <row r="4" spans="1:147" s="21" customForma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0"/>
      <c r="R4" s="20"/>
    </row>
    <row r="5" spans="1:147" s="21" customForma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0"/>
      <c r="R5" s="20"/>
    </row>
    <row r="6" spans="1:147" s="21" customForma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0"/>
      <c r="R6" s="20"/>
    </row>
    <row r="7" spans="1:147" s="21" customForma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0"/>
      <c r="R7" s="20"/>
    </row>
    <row r="8" spans="1:147" s="21" customForma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0"/>
      <c r="R8" s="20"/>
    </row>
    <row r="9" spans="1:147" s="21" customForma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0"/>
      <c r="R9" s="20"/>
    </row>
    <row r="10" spans="1:147" s="21" customForma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0"/>
      <c r="R10" s="20"/>
    </row>
    <row r="11" spans="1:147" s="21" customFormat="1" ht="15.75" thickBot="1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0"/>
      <c r="R11" s="20"/>
    </row>
    <row r="12" spans="1:147" x14ac:dyDescent="0.25">
      <c r="A12" s="2"/>
      <c r="B12" s="2"/>
      <c r="C12" s="2"/>
      <c r="D12" s="52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5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</row>
    <row r="13" spans="1:147" x14ac:dyDescent="0.25">
      <c r="A13" s="2"/>
      <c r="B13" s="2"/>
      <c r="C13" s="2"/>
      <c r="D13" s="53"/>
      <c r="E13" s="43" t="s">
        <v>54</v>
      </c>
      <c r="F13" s="43" t="s">
        <v>55</v>
      </c>
      <c r="G13" s="35"/>
      <c r="H13" s="35"/>
      <c r="I13" s="35"/>
      <c r="J13" s="35"/>
      <c r="K13" s="35"/>
      <c r="L13" s="35"/>
      <c r="M13" s="35"/>
      <c r="N13" s="35"/>
      <c r="O13" s="7"/>
      <c r="P13" s="8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</row>
    <row r="14" spans="1:147" ht="15.75" thickBot="1" x14ac:dyDescent="0.3">
      <c r="A14" s="2"/>
      <c r="B14" s="2"/>
      <c r="C14" s="2"/>
      <c r="D14" s="53"/>
      <c r="E14" s="44">
        <v>42644</v>
      </c>
      <c r="F14" s="44">
        <v>42674</v>
      </c>
      <c r="G14" s="37">
        <f>'Base de Dados'!Z1</f>
        <v>42653.614201388889</v>
      </c>
      <c r="H14" s="35"/>
      <c r="I14" s="35"/>
      <c r="J14" s="35"/>
      <c r="K14" s="35"/>
      <c r="L14" s="35"/>
      <c r="M14" s="35"/>
      <c r="N14" s="35"/>
      <c r="O14" s="7"/>
      <c r="P14" s="8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</row>
    <row r="15" spans="1:147" x14ac:dyDescent="0.25">
      <c r="A15" s="2"/>
      <c r="B15" s="2"/>
      <c r="C15" s="2"/>
      <c r="D15" s="53"/>
      <c r="E15" s="36">
        <f>GETPIVOTDATA("Início",$E$13)</f>
        <v>42644</v>
      </c>
      <c r="F15" s="36">
        <f>GETPIVOTDATA("Data prevista",$F$13)</f>
        <v>42674</v>
      </c>
      <c r="G15" s="35"/>
      <c r="H15" s="35"/>
      <c r="I15" s="35"/>
      <c r="J15" s="35"/>
      <c r="K15" s="35"/>
      <c r="L15" s="35"/>
      <c r="M15" s="35"/>
      <c r="N15" s="35"/>
      <c r="O15" s="7"/>
      <c r="P15" s="8"/>
      <c r="S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</row>
    <row r="16" spans="1:147" ht="15.75" thickBot="1" x14ac:dyDescent="0.3">
      <c r="A16" s="2"/>
      <c r="B16" s="2"/>
      <c r="C16" s="2"/>
      <c r="D16" s="53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7"/>
      <c r="P16" s="8"/>
      <c r="S16" s="23"/>
      <c r="T16" s="24" t="s">
        <v>53</v>
      </c>
      <c r="U16" s="24" t="s">
        <v>38</v>
      </c>
      <c r="V16" s="23"/>
      <c r="W16" s="23"/>
      <c r="X16" s="23"/>
      <c r="Y16" s="23"/>
      <c r="Z16" s="23"/>
      <c r="AA16"/>
      <c r="AB16" s="23"/>
      <c r="AC16" s="23"/>
      <c r="AD16" s="25"/>
      <c r="AE16" s="26"/>
      <c r="AF16" s="26" t="s">
        <v>38</v>
      </c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/>
      <c r="AR16" s="25"/>
      <c r="AS16" s="25"/>
      <c r="AT16" s="25"/>
      <c r="AU16" s="25"/>
      <c r="AV16" s="25"/>
      <c r="AW16" s="25"/>
      <c r="AX16" s="25"/>
      <c r="AY16" s="25"/>
      <c r="AZ16" s="26" t="s">
        <v>20</v>
      </c>
      <c r="BA16" s="26" t="s">
        <v>53</v>
      </c>
      <c r="BB16" s="26"/>
      <c r="BC16" s="26"/>
      <c r="BD16" s="26"/>
      <c r="BE16" s="26"/>
      <c r="BF16" s="26"/>
      <c r="BG16" s="26"/>
      <c r="BH16" s="26"/>
      <c r="BK16" s="26"/>
      <c r="BL16" s="26" t="s">
        <v>38</v>
      </c>
      <c r="BM16" s="26"/>
      <c r="BN16" s="26"/>
      <c r="BO16" s="26"/>
      <c r="BP16" s="26"/>
      <c r="BQ16" s="26"/>
      <c r="BR16"/>
      <c r="BS16" s="26"/>
      <c r="BT16" s="26"/>
      <c r="BU16" s="26"/>
      <c r="BX16" s="26" t="s">
        <v>53</v>
      </c>
      <c r="BY16" s="26" t="s">
        <v>38</v>
      </c>
      <c r="BZ16" s="26"/>
      <c r="CA16" s="26"/>
      <c r="CB16" s="26"/>
      <c r="CC16" s="26"/>
      <c r="CD16" s="26"/>
      <c r="CE16"/>
      <c r="CF16" s="26"/>
      <c r="CG16" s="26"/>
      <c r="CK16" s="24" t="s">
        <v>62</v>
      </c>
      <c r="CL16" s="24" t="s">
        <v>38</v>
      </c>
      <c r="CM16" s="23"/>
      <c r="CN16" s="23"/>
      <c r="CO16" s="23"/>
      <c r="CP16" s="23"/>
      <c r="CQ16" s="23"/>
      <c r="CR16"/>
      <c r="CS16" s="23"/>
      <c r="CT16" s="23"/>
      <c r="CX16" s="24" t="s">
        <v>20</v>
      </c>
      <c r="CY16" s="23" t="s">
        <v>65</v>
      </c>
      <c r="CZ16" s="23" t="s">
        <v>8433</v>
      </c>
      <c r="DA16" s="23"/>
      <c r="DB16" s="23"/>
      <c r="DC16" s="23"/>
      <c r="DD16" s="23"/>
      <c r="DE16" s="23"/>
      <c r="DF16" s="23"/>
      <c r="DG16" s="23"/>
      <c r="DK16" s="24" t="s">
        <v>20</v>
      </c>
      <c r="DL16" s="23" t="s">
        <v>65</v>
      </c>
      <c r="DM16" s="23" t="s">
        <v>66</v>
      </c>
      <c r="DQ16" s="24" t="s">
        <v>20</v>
      </c>
      <c r="DR16" s="23" t="s">
        <v>65</v>
      </c>
      <c r="DS16" s="23" t="s">
        <v>67</v>
      </c>
      <c r="DT16" s="23"/>
      <c r="DU16" s="23"/>
      <c r="DV16" s="23"/>
      <c r="DW16" s="23"/>
      <c r="DX16" s="23"/>
      <c r="DY16" s="23"/>
      <c r="DZ16" s="23"/>
      <c r="EA16" s="23"/>
      <c r="EE16" s="24" t="s">
        <v>20</v>
      </c>
      <c r="EF16" s="23" t="s">
        <v>65</v>
      </c>
      <c r="EG16"/>
      <c r="EJ16" s="23"/>
      <c r="EK16" s="24" t="s">
        <v>38</v>
      </c>
      <c r="EL16" s="23"/>
      <c r="EM16" s="23"/>
      <c r="EN16" s="23"/>
      <c r="EO16" s="23"/>
      <c r="EP16" s="23"/>
      <c r="EQ16"/>
    </row>
    <row r="17" spans="1:147" ht="15.75" thickBot="1" x14ac:dyDescent="0.3">
      <c r="A17" s="2"/>
      <c r="B17" s="2"/>
      <c r="C17" s="2"/>
      <c r="D17" s="53"/>
      <c r="E17" s="43"/>
      <c r="F17" s="38" t="s">
        <v>38</v>
      </c>
      <c r="G17" s="38"/>
      <c r="H17" s="38"/>
      <c r="I17" s="38"/>
      <c r="J17" s="38"/>
      <c r="K17" s="35"/>
      <c r="M17" s="35"/>
      <c r="N17" s="35"/>
      <c r="O17" s="7"/>
      <c r="P17" s="8"/>
      <c r="S17" s="23"/>
      <c r="T17" s="24" t="s">
        <v>20</v>
      </c>
      <c r="U17" s="23" t="s">
        <v>22</v>
      </c>
      <c r="V17" s="23" t="s">
        <v>28</v>
      </c>
      <c r="W17" s="23" t="s">
        <v>26</v>
      </c>
      <c r="X17" s="23" t="s">
        <v>69</v>
      </c>
      <c r="Y17" s="23" t="s">
        <v>1809</v>
      </c>
      <c r="Z17" s="23" t="s">
        <v>37</v>
      </c>
      <c r="AA17"/>
      <c r="AB17" s="23"/>
      <c r="AC17" s="23"/>
      <c r="AD17" s="25"/>
      <c r="AE17" s="26"/>
      <c r="AF17" s="26" t="s">
        <v>31</v>
      </c>
      <c r="AG17" s="26" t="s">
        <v>919</v>
      </c>
      <c r="AH17" s="26" t="s">
        <v>71</v>
      </c>
      <c r="AI17" s="26" t="s">
        <v>73</v>
      </c>
      <c r="AJ17" s="26" t="s">
        <v>27</v>
      </c>
      <c r="AK17" s="26" t="s">
        <v>24</v>
      </c>
      <c r="AL17" s="26" t="s">
        <v>4265</v>
      </c>
      <c r="AM17" s="26" t="s">
        <v>34</v>
      </c>
      <c r="AN17" s="26" t="s">
        <v>36</v>
      </c>
      <c r="AO17" s="26" t="s">
        <v>4301</v>
      </c>
      <c r="AP17" s="26" t="s">
        <v>37</v>
      </c>
      <c r="AQ17"/>
      <c r="AR17" s="25"/>
      <c r="AS17" s="25"/>
      <c r="AT17" s="25"/>
      <c r="AU17" s="25"/>
      <c r="AV17" s="25"/>
      <c r="AW17" s="25"/>
      <c r="AX17" s="25"/>
      <c r="AY17" s="25"/>
      <c r="AZ17" s="27" t="s">
        <v>947</v>
      </c>
      <c r="BA17" s="28">
        <v>1</v>
      </c>
      <c r="BB17" s="28"/>
      <c r="BC17" s="28"/>
      <c r="BD17" s="28"/>
      <c r="BE17" s="28"/>
      <c r="BF17" s="28"/>
      <c r="BG17" s="28"/>
      <c r="BH17" s="28"/>
      <c r="BK17" s="26"/>
      <c r="BL17" s="26" t="s">
        <v>22</v>
      </c>
      <c r="BM17" s="26" t="s">
        <v>28</v>
      </c>
      <c r="BN17" s="26" t="s">
        <v>26</v>
      </c>
      <c r="BO17" s="26" t="s">
        <v>69</v>
      </c>
      <c r="BP17" s="26" t="s">
        <v>1809</v>
      </c>
      <c r="BQ17" s="26" t="s">
        <v>37</v>
      </c>
      <c r="BR17"/>
      <c r="BS17" s="26"/>
      <c r="BT17" s="26"/>
      <c r="BU17" s="26"/>
      <c r="BX17" s="26" t="s">
        <v>20</v>
      </c>
      <c r="BY17" s="26" t="s">
        <v>22</v>
      </c>
      <c r="BZ17" s="26" t="s">
        <v>28</v>
      </c>
      <c r="CA17" s="26" t="s">
        <v>26</v>
      </c>
      <c r="CB17" s="26" t="s">
        <v>69</v>
      </c>
      <c r="CC17" s="26" t="s">
        <v>1809</v>
      </c>
      <c r="CD17" s="26" t="s">
        <v>37</v>
      </c>
      <c r="CE17"/>
      <c r="CF17" s="26"/>
      <c r="CG17" s="26"/>
      <c r="CK17" s="24" t="s">
        <v>20</v>
      </c>
      <c r="CL17" s="23" t="s">
        <v>22</v>
      </c>
      <c r="CM17" s="23" t="s">
        <v>28</v>
      </c>
      <c r="CN17" s="23" t="s">
        <v>26</v>
      </c>
      <c r="CO17" s="23" t="s">
        <v>69</v>
      </c>
      <c r="CP17" s="23" t="s">
        <v>1809</v>
      </c>
      <c r="CQ17" s="23" t="s">
        <v>37</v>
      </c>
      <c r="CR17"/>
      <c r="CS17" s="23"/>
      <c r="CT17" s="23"/>
      <c r="CX17" s="29" t="s">
        <v>31</v>
      </c>
      <c r="CY17" s="30">
        <v>5</v>
      </c>
      <c r="CZ17" s="30">
        <v>0</v>
      </c>
      <c r="DA17" s="30"/>
      <c r="DB17" s="30"/>
      <c r="DC17" s="30"/>
      <c r="DD17" s="30"/>
      <c r="DE17" s="30"/>
      <c r="DF17" s="30"/>
      <c r="DG17" s="30"/>
      <c r="DK17" s="29" t="s">
        <v>31</v>
      </c>
      <c r="DL17" s="30">
        <v>5</v>
      </c>
      <c r="DM17" s="30">
        <v>1</v>
      </c>
      <c r="DQ17" s="29" t="s">
        <v>31</v>
      </c>
      <c r="DR17" s="30">
        <v>5</v>
      </c>
      <c r="DS17" s="30">
        <v>0</v>
      </c>
      <c r="DT17" s="30"/>
      <c r="DU17" s="30"/>
      <c r="DV17" s="30"/>
      <c r="DW17" s="30"/>
      <c r="DX17" s="30"/>
      <c r="DY17" s="30"/>
      <c r="DZ17" s="30"/>
      <c r="EA17" s="30"/>
      <c r="EE17" s="29" t="s">
        <v>31</v>
      </c>
      <c r="EF17" s="30">
        <v>5</v>
      </c>
      <c r="EG17"/>
      <c r="EJ17" s="23"/>
      <c r="EK17" s="23" t="s">
        <v>1809</v>
      </c>
      <c r="EL17" s="23" t="s">
        <v>22</v>
      </c>
      <c r="EM17" s="23" t="s">
        <v>28</v>
      </c>
      <c r="EN17" s="23" t="s">
        <v>26</v>
      </c>
      <c r="EO17" s="23" t="s">
        <v>69</v>
      </c>
      <c r="EP17" s="23" t="s">
        <v>37</v>
      </c>
      <c r="EQ17"/>
    </row>
    <row r="18" spans="1:147" ht="15.75" thickBot="1" x14ac:dyDescent="0.3">
      <c r="A18" s="2"/>
      <c r="B18" s="2"/>
      <c r="C18" s="2"/>
      <c r="D18" s="53"/>
      <c r="E18" s="45"/>
      <c r="F18" s="46" t="s">
        <v>22</v>
      </c>
      <c r="G18" s="46" t="s">
        <v>28</v>
      </c>
      <c r="H18" s="46" t="s">
        <v>26</v>
      </c>
      <c r="I18" s="56" t="s">
        <v>69</v>
      </c>
      <c r="J18" s="35" t="s">
        <v>1809</v>
      </c>
      <c r="K18" s="39" t="s">
        <v>37</v>
      </c>
      <c r="M18" s="35"/>
      <c r="N18" s="35"/>
      <c r="O18" s="7"/>
      <c r="P18" s="8"/>
      <c r="S18" s="23"/>
      <c r="T18" s="29" t="s">
        <v>947</v>
      </c>
      <c r="U18" s="30"/>
      <c r="V18" s="30">
        <v>1</v>
      </c>
      <c r="W18" s="30"/>
      <c r="X18" s="30"/>
      <c r="Y18" s="30"/>
      <c r="Z18" s="30">
        <v>1</v>
      </c>
      <c r="AA18"/>
      <c r="AB18" s="30"/>
      <c r="AC18" s="30"/>
      <c r="AD18" s="25"/>
      <c r="AE18" s="26" t="s">
        <v>39</v>
      </c>
      <c r="AF18" s="28">
        <v>5</v>
      </c>
      <c r="AG18" s="28">
        <v>2</v>
      </c>
      <c r="AH18" s="28">
        <v>123</v>
      </c>
      <c r="AI18" s="28">
        <v>82</v>
      </c>
      <c r="AJ18" s="28">
        <v>619</v>
      </c>
      <c r="AK18" s="28">
        <v>165</v>
      </c>
      <c r="AL18" s="28">
        <v>206</v>
      </c>
      <c r="AM18" s="28">
        <v>18</v>
      </c>
      <c r="AN18" s="28">
        <v>16</v>
      </c>
      <c r="AO18" s="28">
        <v>20</v>
      </c>
      <c r="AP18" s="28">
        <v>1256</v>
      </c>
      <c r="AQ18"/>
      <c r="AR18" s="25"/>
      <c r="AS18" s="25"/>
      <c r="AT18" s="25"/>
      <c r="AU18" s="25"/>
      <c r="AV18" s="25"/>
      <c r="AW18" s="25"/>
      <c r="AX18" s="25"/>
      <c r="AY18" s="25"/>
      <c r="AZ18" s="27" t="s">
        <v>9797</v>
      </c>
      <c r="BA18" s="28">
        <v>1</v>
      </c>
      <c r="BB18" s="28"/>
      <c r="BC18" s="28"/>
      <c r="BD18" s="28"/>
      <c r="BE18" s="28"/>
      <c r="BF18" s="28"/>
      <c r="BG18" s="28"/>
      <c r="BH18" s="28"/>
      <c r="BK18" s="26" t="s">
        <v>53</v>
      </c>
      <c r="BL18" s="28">
        <v>884</v>
      </c>
      <c r="BM18" s="28">
        <v>23</v>
      </c>
      <c r="BN18" s="28">
        <v>286</v>
      </c>
      <c r="BO18" s="28">
        <v>60</v>
      </c>
      <c r="BP18" s="28">
        <v>3</v>
      </c>
      <c r="BQ18" s="28">
        <v>1256</v>
      </c>
      <c r="BR18"/>
      <c r="BS18" s="28"/>
      <c r="BT18" s="28"/>
      <c r="BU18" s="28"/>
      <c r="BX18" s="27" t="s">
        <v>947</v>
      </c>
      <c r="BY18" s="28"/>
      <c r="BZ18" s="28">
        <v>1</v>
      </c>
      <c r="CA18" s="28"/>
      <c r="CB18" s="28"/>
      <c r="CC18" s="28"/>
      <c r="CD18" s="28">
        <v>1</v>
      </c>
      <c r="CE18"/>
      <c r="CF18" s="28"/>
      <c r="CG18" s="28"/>
      <c r="CK18" s="29" t="s">
        <v>1002</v>
      </c>
      <c r="CL18" s="31"/>
      <c r="CM18" s="31">
        <v>10</v>
      </c>
      <c r="CN18" s="31">
        <v>10</v>
      </c>
      <c r="CO18" s="31"/>
      <c r="CP18" s="31"/>
      <c r="CQ18" s="31">
        <v>10</v>
      </c>
      <c r="CR18"/>
      <c r="CS18" s="31"/>
      <c r="CT18" s="31"/>
      <c r="CX18" s="29" t="s">
        <v>919</v>
      </c>
      <c r="CY18" s="30">
        <v>2</v>
      </c>
      <c r="CZ18" s="30">
        <v>0</v>
      </c>
      <c r="DA18" s="30"/>
      <c r="DB18" s="30"/>
      <c r="DC18" s="30"/>
      <c r="DD18" s="30"/>
      <c r="DE18" s="30"/>
      <c r="DF18" s="30"/>
      <c r="DG18" s="30"/>
      <c r="DK18" s="29" t="s">
        <v>919</v>
      </c>
      <c r="DL18" s="30">
        <v>2</v>
      </c>
      <c r="DM18" s="30">
        <v>0</v>
      </c>
      <c r="DQ18" s="29" t="s">
        <v>919</v>
      </c>
      <c r="DR18" s="30">
        <v>2</v>
      </c>
      <c r="DS18" s="30">
        <v>1</v>
      </c>
      <c r="DT18" s="30"/>
      <c r="DU18" s="30"/>
      <c r="DV18" s="30"/>
      <c r="DW18" s="30"/>
      <c r="DX18" s="30"/>
      <c r="DY18" s="30"/>
      <c r="DZ18" s="30"/>
      <c r="EA18" s="30"/>
      <c r="EE18" s="29" t="s">
        <v>919</v>
      </c>
      <c r="EF18" s="30">
        <v>2</v>
      </c>
      <c r="EG18"/>
      <c r="EJ18" s="23" t="s">
        <v>53</v>
      </c>
      <c r="EK18" s="30">
        <v>3</v>
      </c>
      <c r="EL18" s="30">
        <v>884</v>
      </c>
      <c r="EM18" s="30">
        <v>23</v>
      </c>
      <c r="EN18" s="30">
        <v>286</v>
      </c>
      <c r="EO18" s="30">
        <v>60</v>
      </c>
      <c r="EP18" s="30">
        <v>1256</v>
      </c>
      <c r="EQ18"/>
    </row>
    <row r="19" spans="1:147" ht="15.75" thickBot="1" x14ac:dyDescent="0.3">
      <c r="A19" s="2"/>
      <c r="B19" s="2"/>
      <c r="C19" s="2"/>
      <c r="D19" s="53"/>
      <c r="E19" s="45" t="s">
        <v>53</v>
      </c>
      <c r="F19" s="47">
        <v>0.70382165605095537</v>
      </c>
      <c r="G19" s="47">
        <v>1.8312101910828025E-2</v>
      </c>
      <c r="H19" s="47">
        <v>0.22770700636942676</v>
      </c>
      <c r="I19" s="41">
        <v>4.7770700636942678E-2</v>
      </c>
      <c r="J19" s="40">
        <v>2.3885350318471337E-3</v>
      </c>
      <c r="K19" s="40">
        <v>1</v>
      </c>
      <c r="M19" s="35"/>
      <c r="N19" s="35"/>
      <c r="O19" s="7"/>
      <c r="P19" s="8"/>
      <c r="S19" s="23"/>
      <c r="T19" s="29" t="s">
        <v>9797</v>
      </c>
      <c r="U19" s="30">
        <v>1</v>
      </c>
      <c r="V19" s="30"/>
      <c r="W19" s="30"/>
      <c r="X19" s="30"/>
      <c r="Y19" s="30"/>
      <c r="Z19" s="30">
        <v>1</v>
      </c>
      <c r="AA19"/>
      <c r="AB19" s="30"/>
      <c r="AC19" s="30"/>
      <c r="AD19" s="25"/>
      <c r="AE19"/>
      <c r="AF19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Z19" s="27" t="s">
        <v>8306</v>
      </c>
      <c r="BA19" s="28">
        <v>1</v>
      </c>
      <c r="BK19"/>
      <c r="BL19"/>
      <c r="BM19"/>
      <c r="BN19"/>
      <c r="BO19"/>
      <c r="BP19"/>
      <c r="BQ19"/>
      <c r="BR19"/>
      <c r="BS19" s="28"/>
      <c r="BT19" s="28"/>
      <c r="BU19" s="28"/>
      <c r="BX19" s="27" t="s">
        <v>9797</v>
      </c>
      <c r="BY19" s="28">
        <v>1</v>
      </c>
      <c r="BZ19" s="28"/>
      <c r="CA19" s="28"/>
      <c r="CB19" s="28"/>
      <c r="CC19" s="28"/>
      <c r="CD19" s="28">
        <v>1</v>
      </c>
      <c r="CE19"/>
      <c r="CF19" s="28"/>
      <c r="CG19" s="28"/>
      <c r="CK19" s="29" t="s">
        <v>23</v>
      </c>
      <c r="CL19" s="31">
        <v>0.96363636363636362</v>
      </c>
      <c r="CM19" s="31"/>
      <c r="CN19" s="31"/>
      <c r="CO19" s="31"/>
      <c r="CP19" s="31"/>
      <c r="CQ19" s="31">
        <v>0.96363636363636362</v>
      </c>
      <c r="CR19"/>
      <c r="CS19" s="31"/>
      <c r="CT19" s="31"/>
      <c r="CX19" s="29" t="s">
        <v>71</v>
      </c>
      <c r="CY19" s="30">
        <v>123</v>
      </c>
      <c r="CZ19" s="30">
        <v>0</v>
      </c>
      <c r="DA19" s="30"/>
      <c r="DB19" s="30"/>
      <c r="DC19" s="30"/>
      <c r="DD19" s="30"/>
      <c r="DE19" s="30"/>
      <c r="DF19" s="30"/>
      <c r="DG19" s="30"/>
      <c r="DK19" s="29" t="s">
        <v>71</v>
      </c>
      <c r="DL19" s="30">
        <v>123</v>
      </c>
      <c r="DM19" s="30">
        <v>6</v>
      </c>
      <c r="DQ19" s="29" t="s">
        <v>71</v>
      </c>
      <c r="DR19" s="30">
        <v>123</v>
      </c>
      <c r="DS19" s="30">
        <v>0</v>
      </c>
      <c r="DT19" s="30"/>
      <c r="DU19" s="30"/>
      <c r="DV19" s="30"/>
      <c r="DW19" s="30"/>
      <c r="DX19" s="30"/>
      <c r="DY19" s="30"/>
      <c r="DZ19" s="30"/>
      <c r="EA19" s="30"/>
      <c r="EE19" s="29" t="s">
        <v>71</v>
      </c>
      <c r="EF19" s="30">
        <v>123</v>
      </c>
      <c r="EG19"/>
      <c r="EJ19"/>
      <c r="EK19"/>
      <c r="EL19"/>
      <c r="EM19"/>
      <c r="EN19"/>
      <c r="EO19"/>
      <c r="EP19"/>
      <c r="EQ19"/>
    </row>
    <row r="20" spans="1:147" x14ac:dyDescent="0.25">
      <c r="A20" s="2"/>
      <c r="B20" s="2"/>
      <c r="C20" s="2"/>
      <c r="D20" s="53"/>
      <c r="E20" s="35" t="s">
        <v>56</v>
      </c>
      <c r="F20" s="42">
        <f>GETPIVOTDATA("Título",$E$17,"Situação","Concluída")</f>
        <v>0.70382165605095537</v>
      </c>
      <c r="G20" s="42">
        <f>IFERROR(F20,GETPIVOTDATA("Título",$E$17,"Situação","Em andamento"))</f>
        <v>0.70382165605095537</v>
      </c>
      <c r="H20" s="42">
        <f>IFERROR(G20,GETPIVOTDATA("Título",$E$17,"Situação","Nova"))</f>
        <v>0.70382165605095537</v>
      </c>
      <c r="I20" s="42">
        <f>IFERROR(IFERROR(H20,GETPIVOTDATA("Título",$E$17,"Situação","(vazio)")),0)</f>
        <v>0.70382165605095537</v>
      </c>
      <c r="J20" s="35"/>
      <c r="K20" s="35"/>
      <c r="L20" s="35"/>
      <c r="M20" s="35"/>
      <c r="N20" s="35"/>
      <c r="O20" s="7"/>
      <c r="P20" s="8"/>
      <c r="S20" s="23"/>
      <c r="T20" s="29" t="s">
        <v>8306</v>
      </c>
      <c r="U20" s="30">
        <v>1</v>
      </c>
      <c r="V20" s="30"/>
      <c r="W20" s="30"/>
      <c r="X20" s="30"/>
      <c r="Y20" s="30"/>
      <c r="Z20" s="30">
        <v>1</v>
      </c>
      <c r="AA20"/>
      <c r="AB20" s="25"/>
      <c r="AC20" s="25"/>
      <c r="AD20" s="25"/>
      <c r="AE20"/>
      <c r="AF20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Z20" s="27" t="s">
        <v>4363</v>
      </c>
      <c r="BA20" s="28">
        <v>1</v>
      </c>
      <c r="BK20"/>
      <c r="BL20"/>
      <c r="BM20"/>
      <c r="BN20"/>
      <c r="BO20"/>
      <c r="BP20"/>
      <c r="BQ20"/>
      <c r="BR20"/>
      <c r="BS20" s="28"/>
      <c r="BT20" s="28"/>
      <c r="BU20" s="28"/>
      <c r="BX20" s="27" t="s">
        <v>8306</v>
      </c>
      <c r="BY20" s="28">
        <v>1</v>
      </c>
      <c r="BZ20" s="28"/>
      <c r="CA20" s="28"/>
      <c r="CB20" s="28"/>
      <c r="CC20" s="28"/>
      <c r="CD20" s="28">
        <v>1</v>
      </c>
      <c r="CE20"/>
      <c r="CK20" s="29" t="s">
        <v>25</v>
      </c>
      <c r="CL20" s="31">
        <v>1.5342465761589676</v>
      </c>
      <c r="CM20" s="31"/>
      <c r="CN20" s="31">
        <v>1.2999999523162842</v>
      </c>
      <c r="CO20" s="31"/>
      <c r="CP20" s="31"/>
      <c r="CQ20" s="31">
        <v>1.5310810812421747</v>
      </c>
      <c r="CR20"/>
      <c r="CS20" s="26"/>
      <c r="CT20" s="26"/>
      <c r="CX20" s="29" t="s">
        <v>73</v>
      </c>
      <c r="CY20" s="30">
        <v>82</v>
      </c>
      <c r="CZ20" s="30">
        <v>9</v>
      </c>
      <c r="DK20" s="29" t="s">
        <v>73</v>
      </c>
      <c r="DL20" s="30">
        <v>82</v>
      </c>
      <c r="DM20" s="30">
        <v>6</v>
      </c>
      <c r="DQ20" s="29" t="s">
        <v>73</v>
      </c>
      <c r="DR20" s="30">
        <v>82</v>
      </c>
      <c r="DS20" s="30">
        <v>2</v>
      </c>
      <c r="DT20" s="25"/>
      <c r="DU20" s="25"/>
      <c r="DV20" s="25"/>
      <c r="DW20" s="25"/>
      <c r="DX20" s="25"/>
      <c r="DY20" s="25"/>
      <c r="DZ20" s="25"/>
      <c r="EA20" s="25"/>
      <c r="EE20" s="29" t="s">
        <v>73</v>
      </c>
      <c r="EF20" s="30">
        <v>82</v>
      </c>
      <c r="EG20"/>
      <c r="EJ20"/>
      <c r="EK20"/>
      <c r="EL20"/>
      <c r="EM20"/>
      <c r="EN20"/>
      <c r="EO20"/>
      <c r="EP20"/>
      <c r="EQ20"/>
    </row>
    <row r="21" spans="1:147" x14ac:dyDescent="0.25">
      <c r="A21" s="2"/>
      <c r="B21" s="2"/>
      <c r="C21" s="2"/>
      <c r="D21" s="53"/>
      <c r="E21" s="7" t="s">
        <v>57</v>
      </c>
      <c r="F21" s="9">
        <f>1-F20</f>
        <v>0.29617834394904463</v>
      </c>
      <c r="G21" s="9">
        <f>1-G20</f>
        <v>0.29617834394904463</v>
      </c>
      <c r="H21" s="9">
        <f>1-H20</f>
        <v>0.29617834394904463</v>
      </c>
      <c r="I21" s="9">
        <f>1-I20</f>
        <v>0.29617834394904463</v>
      </c>
      <c r="J21" s="7"/>
      <c r="K21" s="7"/>
      <c r="L21" s="7"/>
      <c r="M21" s="7"/>
      <c r="N21" s="7"/>
      <c r="O21" s="7"/>
      <c r="P21" s="8"/>
      <c r="S21" s="23"/>
      <c r="T21" s="29" t="s">
        <v>4363</v>
      </c>
      <c r="U21" s="30"/>
      <c r="V21" s="30">
        <v>1</v>
      </c>
      <c r="W21" s="30"/>
      <c r="X21" s="30"/>
      <c r="Y21" s="30"/>
      <c r="Z21" s="30">
        <v>1</v>
      </c>
      <c r="AA21"/>
      <c r="AB21" s="25"/>
      <c r="AC21" s="25"/>
      <c r="AD21" s="25"/>
      <c r="AE21"/>
      <c r="AF21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Z21" s="27" t="s">
        <v>11175</v>
      </c>
      <c r="BA21" s="28">
        <v>5</v>
      </c>
      <c r="BK21"/>
      <c r="BL21"/>
      <c r="BM21"/>
      <c r="BN21"/>
      <c r="BO21"/>
      <c r="BP21"/>
      <c r="BQ21"/>
      <c r="BR21"/>
      <c r="BX21" s="27" t="s">
        <v>4363</v>
      </c>
      <c r="BY21" s="28"/>
      <c r="BZ21" s="28">
        <v>1</v>
      </c>
      <c r="CA21" s="28"/>
      <c r="CB21" s="28"/>
      <c r="CC21" s="28"/>
      <c r="CD21" s="28">
        <v>1</v>
      </c>
      <c r="CE21"/>
      <c r="CK21" s="29" t="s">
        <v>35</v>
      </c>
      <c r="CL21" s="31">
        <v>4.3666666666666663</v>
      </c>
      <c r="CM21" s="31">
        <v>2</v>
      </c>
      <c r="CN21" s="31"/>
      <c r="CO21" s="31"/>
      <c r="CP21" s="31"/>
      <c r="CQ21" s="31">
        <v>4.21875</v>
      </c>
      <c r="CR21"/>
      <c r="CS21" s="26"/>
      <c r="CT21" s="26"/>
      <c r="CX21" s="29" t="s">
        <v>27</v>
      </c>
      <c r="CY21" s="30">
        <v>619</v>
      </c>
      <c r="CZ21" s="30">
        <v>1</v>
      </c>
      <c r="DK21" s="29" t="s">
        <v>27</v>
      </c>
      <c r="DL21" s="30">
        <v>619</v>
      </c>
      <c r="DM21" s="30">
        <v>2</v>
      </c>
      <c r="DQ21" s="29" t="s">
        <v>27</v>
      </c>
      <c r="DR21" s="30">
        <v>619</v>
      </c>
      <c r="DS21" s="30">
        <v>0</v>
      </c>
      <c r="EE21" s="29" t="s">
        <v>27</v>
      </c>
      <c r="EF21" s="30">
        <v>619</v>
      </c>
      <c r="EG21"/>
      <c r="EJ21"/>
      <c r="EK21"/>
      <c r="EL21"/>
      <c r="EM21"/>
      <c r="EN21"/>
      <c r="EO21"/>
      <c r="EP21"/>
      <c r="EQ21"/>
    </row>
    <row r="22" spans="1:147" x14ac:dyDescent="0.25">
      <c r="A22" s="2"/>
      <c r="B22" s="2"/>
      <c r="C22" s="2"/>
      <c r="D22" s="53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8"/>
      <c r="S22" s="23"/>
      <c r="T22" s="29" t="s">
        <v>11175</v>
      </c>
      <c r="U22" s="30"/>
      <c r="V22" s="30"/>
      <c r="W22" s="30">
        <v>4</v>
      </c>
      <c r="X22" s="30"/>
      <c r="Y22" s="30">
        <v>1</v>
      </c>
      <c r="Z22" s="30">
        <v>5</v>
      </c>
      <c r="AA22"/>
      <c r="AB22" s="25"/>
      <c r="AC22" s="25"/>
      <c r="AD22" s="25"/>
      <c r="AE22"/>
      <c r="AF22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Z22" s="27" t="s">
        <v>2933</v>
      </c>
      <c r="BA22" s="28">
        <v>538</v>
      </c>
      <c r="BK22"/>
      <c r="BL22"/>
      <c r="BM22"/>
      <c r="BN22"/>
      <c r="BO22"/>
      <c r="BP22"/>
      <c r="BQ22"/>
      <c r="BR22"/>
      <c r="BX22" s="27" t="s">
        <v>11175</v>
      </c>
      <c r="BY22" s="28"/>
      <c r="BZ22" s="28"/>
      <c r="CA22" s="28">
        <v>4</v>
      </c>
      <c r="CB22" s="28"/>
      <c r="CC22" s="28">
        <v>1</v>
      </c>
      <c r="CD22" s="28">
        <v>5</v>
      </c>
      <c r="CE22"/>
      <c r="CK22" s="29" t="s">
        <v>29</v>
      </c>
      <c r="CL22" s="31">
        <v>3.2380952380952381</v>
      </c>
      <c r="CM22" s="31"/>
      <c r="CN22" s="31"/>
      <c r="CO22" s="31"/>
      <c r="CP22" s="31"/>
      <c r="CQ22" s="31">
        <v>3.2380952380952381</v>
      </c>
      <c r="CR22"/>
      <c r="CX22" s="29" t="s">
        <v>24</v>
      </c>
      <c r="CY22" s="30">
        <v>165</v>
      </c>
      <c r="CZ22" s="30">
        <v>1</v>
      </c>
      <c r="DK22" s="29" t="s">
        <v>24</v>
      </c>
      <c r="DL22" s="30">
        <v>165</v>
      </c>
      <c r="DM22" s="30">
        <v>28</v>
      </c>
      <c r="DQ22" s="29" t="s">
        <v>24</v>
      </c>
      <c r="DR22" s="30">
        <v>165</v>
      </c>
      <c r="DS22" s="30">
        <v>0</v>
      </c>
      <c r="EE22" s="29" t="s">
        <v>24</v>
      </c>
      <c r="EF22" s="30">
        <v>165</v>
      </c>
      <c r="EG22"/>
      <c r="EJ22"/>
      <c r="EK22"/>
      <c r="EL22"/>
      <c r="EM22"/>
      <c r="EN22"/>
      <c r="EO22"/>
      <c r="EP22"/>
      <c r="EQ22"/>
    </row>
    <row r="23" spans="1:147" ht="16.5" x14ac:dyDescent="0.35">
      <c r="A23" s="2"/>
      <c r="B23" s="2"/>
      <c r="C23" s="2"/>
      <c r="D23" s="53"/>
      <c r="E23" s="48" t="s">
        <v>40</v>
      </c>
      <c r="F23" s="48" t="s">
        <v>41</v>
      </c>
      <c r="G23" s="48" t="s">
        <v>42</v>
      </c>
      <c r="H23" s="48" t="s">
        <v>43</v>
      </c>
      <c r="I23" s="7"/>
      <c r="J23" s="7"/>
      <c r="K23" s="7"/>
      <c r="L23" s="7"/>
      <c r="M23" s="7"/>
      <c r="N23" s="7"/>
      <c r="O23" s="7"/>
      <c r="P23" s="8"/>
      <c r="S23" s="23"/>
      <c r="T23" s="29" t="s">
        <v>2933</v>
      </c>
      <c r="U23" s="30">
        <v>303</v>
      </c>
      <c r="V23" s="30"/>
      <c r="W23" s="30">
        <v>235</v>
      </c>
      <c r="X23" s="30"/>
      <c r="Y23" s="30"/>
      <c r="Z23" s="30">
        <v>538</v>
      </c>
      <c r="AA23"/>
      <c r="AB23" s="25"/>
      <c r="AC23" s="25"/>
      <c r="AD23" s="25"/>
      <c r="AE23"/>
      <c r="AF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Z23" s="27" t="s">
        <v>7942</v>
      </c>
      <c r="BA23" s="28">
        <v>2</v>
      </c>
      <c r="BB23" s="26"/>
      <c r="BC23" s="26"/>
      <c r="BD23" s="26"/>
      <c r="BE23" s="26"/>
      <c r="BF23" s="26"/>
      <c r="BG23" s="26"/>
      <c r="BH23" s="26"/>
      <c r="BI23" s="26"/>
      <c r="BJ23" s="26"/>
      <c r="BK23"/>
      <c r="BL23"/>
      <c r="BM23"/>
      <c r="BN23"/>
      <c r="BO23"/>
      <c r="BP23"/>
      <c r="BQ23"/>
      <c r="BR23"/>
      <c r="BS23" s="26"/>
      <c r="BT23" s="26"/>
      <c r="BU23" s="26"/>
      <c r="BV23" s="26"/>
      <c r="BW23" s="26"/>
      <c r="BX23" s="27" t="s">
        <v>2933</v>
      </c>
      <c r="BY23" s="28">
        <v>303</v>
      </c>
      <c r="BZ23" s="28"/>
      <c r="CA23" s="28">
        <v>235</v>
      </c>
      <c r="CB23" s="28"/>
      <c r="CC23" s="28"/>
      <c r="CD23" s="28">
        <v>538</v>
      </c>
      <c r="CE23"/>
      <c r="CK23" s="29" t="s">
        <v>32</v>
      </c>
      <c r="CL23" s="31">
        <v>2.8</v>
      </c>
      <c r="CM23" s="31"/>
      <c r="CN23" s="31"/>
      <c r="CO23" s="31"/>
      <c r="CP23" s="31"/>
      <c r="CQ23" s="31">
        <v>2.8</v>
      </c>
      <c r="CR23"/>
      <c r="CX23" s="29" t="s">
        <v>4265</v>
      </c>
      <c r="CY23" s="30">
        <v>206</v>
      </c>
      <c r="CZ23" s="30">
        <v>18</v>
      </c>
      <c r="DK23" s="29" t="s">
        <v>4265</v>
      </c>
      <c r="DL23" s="30">
        <v>206</v>
      </c>
      <c r="DM23" s="30">
        <v>33</v>
      </c>
      <c r="DQ23" s="29" t="s">
        <v>4265</v>
      </c>
      <c r="DR23" s="30">
        <v>206</v>
      </c>
      <c r="DS23" s="30">
        <v>2</v>
      </c>
      <c r="EE23" s="29" t="s">
        <v>4265</v>
      </c>
      <c r="EF23" s="30">
        <v>206</v>
      </c>
      <c r="EG23"/>
      <c r="EJ23"/>
      <c r="EK23"/>
      <c r="EL23"/>
      <c r="EM23"/>
      <c r="EN23"/>
      <c r="EO23"/>
      <c r="EP23"/>
      <c r="EQ23"/>
    </row>
    <row r="24" spans="1:147" x14ac:dyDescent="0.25">
      <c r="A24" s="2"/>
      <c r="B24" s="2"/>
      <c r="C24" s="2"/>
      <c r="D24" s="53"/>
      <c r="E24" s="33" t="s">
        <v>44</v>
      </c>
      <c r="F24" s="33">
        <v>0</v>
      </c>
      <c r="G24" s="33">
        <v>80</v>
      </c>
      <c r="H24" s="33">
        <f>G24-F24</f>
        <v>80</v>
      </c>
      <c r="I24" s="7"/>
      <c r="J24" s="7"/>
      <c r="K24" s="7"/>
      <c r="L24" s="7"/>
      <c r="M24" s="7"/>
      <c r="N24" s="7"/>
      <c r="O24" s="7"/>
      <c r="P24" s="8"/>
      <c r="S24" s="23"/>
      <c r="T24" s="29" t="s">
        <v>7942</v>
      </c>
      <c r="U24" s="30">
        <v>2</v>
      </c>
      <c r="V24" s="30"/>
      <c r="W24" s="30"/>
      <c r="X24" s="30"/>
      <c r="Y24" s="30"/>
      <c r="Z24" s="30">
        <v>2</v>
      </c>
      <c r="AA24"/>
      <c r="AB24" s="25"/>
      <c r="AC24" s="25"/>
      <c r="AD24" s="25"/>
      <c r="AE24"/>
      <c r="AF24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Z24" s="27" t="s">
        <v>2014</v>
      </c>
      <c r="BA24" s="28">
        <v>11</v>
      </c>
      <c r="BB24" s="26"/>
      <c r="BC24" s="26"/>
      <c r="BD24" s="26"/>
      <c r="BE24" s="26"/>
      <c r="BF24" s="26"/>
      <c r="BG24" s="26"/>
      <c r="BH24" s="26"/>
      <c r="BI24" s="26"/>
      <c r="BJ24" s="26"/>
      <c r="BK24"/>
      <c r="BL24"/>
      <c r="BM24"/>
      <c r="BN24"/>
      <c r="BO24"/>
      <c r="BP24"/>
      <c r="BQ24"/>
      <c r="BR24"/>
      <c r="BS24" s="26"/>
      <c r="BT24" s="26"/>
      <c r="BU24" s="26"/>
      <c r="BV24" s="26"/>
      <c r="BW24" s="26"/>
      <c r="BX24" s="27" t="s">
        <v>7942</v>
      </c>
      <c r="BY24" s="28">
        <v>2</v>
      </c>
      <c r="BZ24" s="28"/>
      <c r="CA24" s="28"/>
      <c r="CB24" s="28"/>
      <c r="CC24" s="28"/>
      <c r="CD24" s="28">
        <v>2</v>
      </c>
      <c r="CE24"/>
      <c r="CK24" s="29" t="s">
        <v>30</v>
      </c>
      <c r="CL24" s="31">
        <v>1.3307692219431584</v>
      </c>
      <c r="CM24" s="31"/>
      <c r="CN24" s="31">
        <v>0</v>
      </c>
      <c r="CO24" s="31"/>
      <c r="CP24" s="31"/>
      <c r="CQ24" s="31">
        <v>1.1533333256840705</v>
      </c>
      <c r="CR24"/>
      <c r="CX24" s="29" t="s">
        <v>34</v>
      </c>
      <c r="CY24" s="30">
        <v>18</v>
      </c>
      <c r="CZ24" s="30">
        <v>3</v>
      </c>
      <c r="DK24" s="29" t="s">
        <v>34</v>
      </c>
      <c r="DL24" s="30">
        <v>18</v>
      </c>
      <c r="DM24" s="30">
        <v>3</v>
      </c>
      <c r="DQ24" s="29" t="s">
        <v>34</v>
      </c>
      <c r="DR24" s="30">
        <v>18</v>
      </c>
      <c r="DS24" s="30">
        <v>4</v>
      </c>
      <c r="EE24" s="29" t="s">
        <v>34</v>
      </c>
      <c r="EF24" s="30">
        <v>18</v>
      </c>
      <c r="EG24"/>
      <c r="EJ24"/>
      <c r="EK24"/>
      <c r="EL24"/>
      <c r="EM24"/>
      <c r="EN24"/>
      <c r="EO24"/>
      <c r="EP24"/>
      <c r="EQ24"/>
    </row>
    <row r="25" spans="1:147" x14ac:dyDescent="0.25">
      <c r="A25" s="2"/>
      <c r="B25" s="2"/>
      <c r="C25" s="2"/>
      <c r="D25" s="53"/>
      <c r="E25" s="33" t="s">
        <v>45</v>
      </c>
      <c r="F25" s="33">
        <f>G24</f>
        <v>80</v>
      </c>
      <c r="G25" s="33">
        <v>100</v>
      </c>
      <c r="H25" s="33">
        <f>G25-F25</f>
        <v>20</v>
      </c>
      <c r="I25" s="7"/>
      <c r="J25" s="7"/>
      <c r="K25" s="7"/>
      <c r="L25" s="7"/>
      <c r="M25" s="7"/>
      <c r="N25" s="7"/>
      <c r="O25" s="7"/>
      <c r="P25" s="8"/>
      <c r="S25" s="23"/>
      <c r="T25" s="29" t="s">
        <v>2014</v>
      </c>
      <c r="U25" s="30">
        <v>10</v>
      </c>
      <c r="V25" s="30"/>
      <c r="W25" s="30">
        <v>1</v>
      </c>
      <c r="X25" s="30"/>
      <c r="Y25" s="30"/>
      <c r="Z25" s="30">
        <v>11</v>
      </c>
      <c r="AA25"/>
      <c r="AB25" s="25"/>
      <c r="AC25" s="25"/>
      <c r="AD25" s="25"/>
      <c r="AE25"/>
      <c r="AF25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Z25" s="27" t="s">
        <v>7972</v>
      </c>
      <c r="BA25" s="28">
        <v>10</v>
      </c>
      <c r="BB25" s="25"/>
      <c r="BC25" s="25"/>
      <c r="BD25" s="25"/>
      <c r="BE25" s="25"/>
      <c r="BF25" s="25"/>
      <c r="BG25" s="25"/>
      <c r="BH25" s="25"/>
      <c r="BI25" s="32"/>
      <c r="BK25"/>
      <c r="BL25"/>
      <c r="BM25"/>
      <c r="BN25"/>
      <c r="BO25"/>
      <c r="BP25"/>
      <c r="BQ25"/>
      <c r="BR25"/>
      <c r="BS25" s="25"/>
      <c r="BT25" s="25"/>
      <c r="BU25" s="25"/>
      <c r="BV25" s="25"/>
      <c r="BW25" s="25"/>
      <c r="BX25" s="27" t="s">
        <v>2014</v>
      </c>
      <c r="BY25" s="28">
        <v>10</v>
      </c>
      <c r="BZ25" s="28"/>
      <c r="CA25" s="28">
        <v>1</v>
      </c>
      <c r="CB25" s="28"/>
      <c r="CC25" s="28"/>
      <c r="CD25" s="28">
        <v>11</v>
      </c>
      <c r="CE25"/>
      <c r="CK25" s="29" t="s">
        <v>59</v>
      </c>
      <c r="CL25" s="31">
        <v>9.25</v>
      </c>
      <c r="CM25" s="31">
        <v>8.570000171661377</v>
      </c>
      <c r="CN25" s="31">
        <v>16</v>
      </c>
      <c r="CO25" s="31"/>
      <c r="CP25" s="31"/>
      <c r="CQ25" s="31">
        <v>10.020000049046107</v>
      </c>
      <c r="CR25"/>
      <c r="CX25" s="29" t="s">
        <v>36</v>
      </c>
      <c r="CY25" s="30">
        <v>16</v>
      </c>
      <c r="CZ25" s="30">
        <v>0</v>
      </c>
      <c r="DK25" s="29" t="s">
        <v>36</v>
      </c>
      <c r="DL25" s="30">
        <v>16</v>
      </c>
      <c r="DM25" s="30">
        <v>1</v>
      </c>
      <c r="DQ25" s="29" t="s">
        <v>36</v>
      </c>
      <c r="DR25" s="30">
        <v>16</v>
      </c>
      <c r="DS25" s="30">
        <v>1</v>
      </c>
      <c r="EE25" s="29" t="s">
        <v>36</v>
      </c>
      <c r="EF25" s="30">
        <v>16</v>
      </c>
      <c r="EG25"/>
      <c r="EJ25"/>
      <c r="EK25"/>
      <c r="EL25"/>
      <c r="EM25"/>
      <c r="EN25"/>
      <c r="EO25"/>
      <c r="EP25"/>
      <c r="EQ25"/>
    </row>
    <row r="26" spans="1:147" x14ac:dyDescent="0.25">
      <c r="A26" s="2"/>
      <c r="B26" s="2"/>
      <c r="C26" s="2"/>
      <c r="D26" s="53"/>
      <c r="E26" s="33" t="s">
        <v>46</v>
      </c>
      <c r="F26" s="33">
        <f>G25</f>
        <v>100</v>
      </c>
      <c r="G26" s="33">
        <v>120</v>
      </c>
      <c r="H26" s="33">
        <f>G26-F26</f>
        <v>20</v>
      </c>
      <c r="I26" s="7"/>
      <c r="J26" s="7"/>
      <c r="K26" s="7"/>
      <c r="L26" s="7"/>
      <c r="M26" s="7"/>
      <c r="N26" s="7"/>
      <c r="O26" s="7"/>
      <c r="P26" s="8"/>
      <c r="S26" s="23"/>
      <c r="T26" s="29" t="s">
        <v>7972</v>
      </c>
      <c r="U26" s="30">
        <v>9</v>
      </c>
      <c r="V26" s="30"/>
      <c r="W26" s="30">
        <v>1</v>
      </c>
      <c r="X26" s="30"/>
      <c r="Y26" s="30"/>
      <c r="Z26" s="30">
        <v>10</v>
      </c>
      <c r="AA26"/>
      <c r="AB26" s="25"/>
      <c r="AC26" s="25"/>
      <c r="AD26" s="25"/>
      <c r="AE26"/>
      <c r="AF26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Z26" s="27" t="s">
        <v>76</v>
      </c>
      <c r="BA26" s="28">
        <v>35</v>
      </c>
      <c r="BB26" s="25"/>
      <c r="BC26" s="25"/>
      <c r="BD26" s="25"/>
      <c r="BE26" s="25"/>
      <c r="BF26" s="25"/>
      <c r="BG26" s="25"/>
      <c r="BH26" s="25"/>
      <c r="BI26" s="32"/>
      <c r="BK26"/>
      <c r="BL26"/>
      <c r="BM26"/>
      <c r="BN26"/>
      <c r="BO26"/>
      <c r="BP26"/>
      <c r="BQ26"/>
      <c r="BR26"/>
      <c r="BS26" s="25"/>
      <c r="BT26" s="25"/>
      <c r="BU26" s="25"/>
      <c r="BV26" s="25"/>
      <c r="BW26" s="25"/>
      <c r="BX26" s="27" t="s">
        <v>7972</v>
      </c>
      <c r="BY26" s="28">
        <v>9</v>
      </c>
      <c r="BZ26" s="28"/>
      <c r="CA26" s="28">
        <v>1</v>
      </c>
      <c r="CB26" s="28"/>
      <c r="CC26" s="28"/>
      <c r="CD26" s="28">
        <v>10</v>
      </c>
      <c r="CE26"/>
      <c r="CK26" s="29" t="s">
        <v>898</v>
      </c>
      <c r="CL26" s="31"/>
      <c r="CM26" s="31">
        <v>24</v>
      </c>
      <c r="CN26" s="31"/>
      <c r="CO26" s="31"/>
      <c r="CP26" s="31"/>
      <c r="CQ26" s="31">
        <v>24</v>
      </c>
      <c r="CR26"/>
      <c r="CS26" s="25"/>
      <c r="CT26" s="25"/>
      <c r="CX26" s="29" t="s">
        <v>4301</v>
      </c>
      <c r="CY26" s="30">
        <v>20</v>
      </c>
      <c r="CZ26" s="30">
        <v>0</v>
      </c>
      <c r="DK26" s="29" t="s">
        <v>4301</v>
      </c>
      <c r="DL26" s="30">
        <v>20</v>
      </c>
      <c r="DM26" s="30">
        <v>0</v>
      </c>
      <c r="DQ26" s="29" t="s">
        <v>4301</v>
      </c>
      <c r="DR26" s="30">
        <v>20</v>
      </c>
      <c r="DS26" s="30">
        <v>0</v>
      </c>
      <c r="EE26" s="29" t="s">
        <v>4301</v>
      </c>
      <c r="EF26" s="30">
        <v>20</v>
      </c>
      <c r="EG26"/>
      <c r="EJ26"/>
      <c r="EK26"/>
      <c r="EL26"/>
      <c r="EM26"/>
      <c r="EN26"/>
      <c r="EO26"/>
      <c r="EP26"/>
      <c r="EQ26"/>
    </row>
    <row r="27" spans="1:147" x14ac:dyDescent="0.25">
      <c r="A27" s="2"/>
      <c r="B27" s="2"/>
      <c r="C27" s="2"/>
      <c r="D27" s="53"/>
      <c r="E27" s="33" t="s">
        <v>47</v>
      </c>
      <c r="F27" s="33">
        <v>0</v>
      </c>
      <c r="G27" s="33">
        <v>150</v>
      </c>
      <c r="H27" s="33">
        <f>(G27-F27)-SUM(H24:H26)</f>
        <v>30</v>
      </c>
      <c r="I27" s="7"/>
      <c r="J27" s="7"/>
      <c r="K27" s="7"/>
      <c r="L27" s="7"/>
      <c r="M27" s="7"/>
      <c r="N27" s="7"/>
      <c r="O27" s="7"/>
      <c r="P27" s="8"/>
      <c r="S27" s="23"/>
      <c r="T27" s="29" t="s">
        <v>76</v>
      </c>
      <c r="U27" s="30">
        <v>33</v>
      </c>
      <c r="V27" s="30">
        <v>2</v>
      </c>
      <c r="W27" s="30"/>
      <c r="X27" s="30"/>
      <c r="Y27" s="30"/>
      <c r="Z27" s="30">
        <v>35</v>
      </c>
      <c r="AA27"/>
      <c r="AB27" s="25"/>
      <c r="AC27" s="25"/>
      <c r="AD27" s="25"/>
      <c r="AE27"/>
      <c r="AF27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Z27" s="27" t="s">
        <v>1002</v>
      </c>
      <c r="BA27" s="28">
        <v>3</v>
      </c>
      <c r="BB27" s="25"/>
      <c r="BC27" s="25"/>
      <c r="BD27" s="25"/>
      <c r="BE27" s="25"/>
      <c r="BF27" s="25"/>
      <c r="BG27" s="25"/>
      <c r="BH27" s="25"/>
      <c r="BI27" s="32"/>
      <c r="BK27"/>
      <c r="BL27"/>
      <c r="BM27"/>
      <c r="BN27"/>
      <c r="BO27"/>
      <c r="BP27"/>
      <c r="BQ27"/>
      <c r="BR27"/>
      <c r="BS27" s="25"/>
      <c r="BT27" s="25"/>
      <c r="BU27" s="25"/>
      <c r="BV27" s="25"/>
      <c r="BW27" s="25"/>
      <c r="BX27" s="27" t="s">
        <v>76</v>
      </c>
      <c r="BY27" s="28">
        <v>33</v>
      </c>
      <c r="BZ27" s="28">
        <v>2</v>
      </c>
      <c r="CA27" s="28"/>
      <c r="CB27" s="28"/>
      <c r="CC27" s="28"/>
      <c r="CD27" s="28">
        <v>35</v>
      </c>
      <c r="CE27"/>
      <c r="CK27" s="29" t="s">
        <v>894</v>
      </c>
      <c r="CL27" s="31"/>
      <c r="CM27" s="31"/>
      <c r="CN27" s="31">
        <v>24</v>
      </c>
      <c r="CO27" s="31">
        <v>9.1400003433227539</v>
      </c>
      <c r="CP27" s="31"/>
      <c r="CQ27" s="31">
        <v>16.570000171661377</v>
      </c>
      <c r="CR27"/>
      <c r="CS27" s="25"/>
      <c r="CT27" s="25"/>
      <c r="CX27" s="29" t="s">
        <v>37</v>
      </c>
      <c r="CY27" s="30">
        <v>1256</v>
      </c>
      <c r="CZ27" s="30">
        <v>32</v>
      </c>
      <c r="DK27" s="29" t="s">
        <v>37</v>
      </c>
      <c r="DL27" s="30">
        <v>1256</v>
      </c>
      <c r="DM27" s="30">
        <v>80</v>
      </c>
      <c r="DQ27" s="29" t="s">
        <v>37</v>
      </c>
      <c r="DR27" s="30">
        <v>1256</v>
      </c>
      <c r="DS27" s="30">
        <v>10</v>
      </c>
      <c r="EE27" s="29" t="s">
        <v>37</v>
      </c>
      <c r="EF27" s="30">
        <v>1256</v>
      </c>
      <c r="EG27"/>
      <c r="EJ27"/>
      <c r="EK27"/>
      <c r="EL27"/>
      <c r="EM27"/>
      <c r="EN27"/>
      <c r="EO27"/>
      <c r="EP27"/>
      <c r="EQ27"/>
    </row>
    <row r="28" spans="1:147" x14ac:dyDescent="0.25">
      <c r="A28" s="2"/>
      <c r="B28" s="2"/>
      <c r="C28" s="2"/>
      <c r="D28" s="53"/>
      <c r="E28" s="33" t="s">
        <v>48</v>
      </c>
      <c r="F28" s="33">
        <f>F27</f>
        <v>0</v>
      </c>
      <c r="G28" s="34">
        <v>180</v>
      </c>
      <c r="H28" s="33">
        <f>(G28-F28)-SUM(H24:H27)</f>
        <v>30</v>
      </c>
      <c r="I28" s="7"/>
      <c r="J28" s="7"/>
      <c r="K28" s="7"/>
      <c r="L28" s="7"/>
      <c r="M28" s="7"/>
      <c r="N28" s="7"/>
      <c r="O28" s="7"/>
      <c r="P28" s="8"/>
      <c r="S28" s="23"/>
      <c r="T28" s="29" t="s">
        <v>1002</v>
      </c>
      <c r="U28" s="30"/>
      <c r="V28" s="30">
        <v>1</v>
      </c>
      <c r="W28" s="30">
        <v>2</v>
      </c>
      <c r="X28" s="30"/>
      <c r="Y28" s="30"/>
      <c r="Z28" s="30">
        <v>3</v>
      </c>
      <c r="AA28"/>
      <c r="AB28" s="25"/>
      <c r="AC28" s="25"/>
      <c r="AD28" s="25"/>
      <c r="AE28"/>
      <c r="AF28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Z28" s="27" t="s">
        <v>59</v>
      </c>
      <c r="BA28" s="28">
        <v>7</v>
      </c>
      <c r="BB28" s="25"/>
      <c r="BC28" s="25"/>
      <c r="BD28" s="25"/>
      <c r="BE28" s="25"/>
      <c r="BF28" s="25"/>
      <c r="BG28" s="25"/>
      <c r="BH28" s="25"/>
      <c r="BI28" s="26"/>
      <c r="BK28"/>
      <c r="BL28"/>
      <c r="BM28"/>
      <c r="BN28"/>
      <c r="BO28"/>
      <c r="BP28"/>
      <c r="BQ28"/>
      <c r="BR28"/>
      <c r="BS28" s="25"/>
      <c r="BT28" s="25"/>
      <c r="BU28" s="25"/>
      <c r="BV28" s="25"/>
      <c r="BW28" s="25"/>
      <c r="BX28" s="27" t="s">
        <v>1002</v>
      </c>
      <c r="BY28" s="28"/>
      <c r="BZ28" s="28">
        <v>1</v>
      </c>
      <c r="CA28" s="28">
        <v>2</v>
      </c>
      <c r="CB28" s="28"/>
      <c r="CC28" s="28"/>
      <c r="CD28" s="28">
        <v>3</v>
      </c>
      <c r="CE28"/>
      <c r="CK28" s="29" t="s">
        <v>60</v>
      </c>
      <c r="CL28" s="31">
        <v>24</v>
      </c>
      <c r="CM28" s="31">
        <v>1</v>
      </c>
      <c r="CN28" s="31"/>
      <c r="CO28" s="31"/>
      <c r="CP28" s="31"/>
      <c r="CQ28" s="31">
        <v>12.5</v>
      </c>
      <c r="CR28"/>
      <c r="CS28" s="25"/>
      <c r="CT28" s="25"/>
      <c r="CX28"/>
      <c r="CY28"/>
      <c r="CZ28"/>
      <c r="DK28"/>
      <c r="DL28"/>
      <c r="DM28"/>
      <c r="DQ28"/>
      <c r="DR28"/>
      <c r="DS28"/>
      <c r="EE28"/>
      <c r="EF28"/>
      <c r="EG28"/>
      <c r="EJ28"/>
      <c r="EK28"/>
      <c r="EL28"/>
      <c r="EM28"/>
      <c r="EN28"/>
      <c r="EO28"/>
      <c r="EP28"/>
      <c r="EQ28"/>
    </row>
    <row r="29" spans="1:147" ht="15.75" x14ac:dyDescent="0.25">
      <c r="A29" s="2"/>
      <c r="B29" s="2"/>
      <c r="C29" s="2"/>
      <c r="D29" s="53"/>
      <c r="E29" s="7"/>
      <c r="F29" s="7"/>
      <c r="G29" s="7"/>
      <c r="H29" s="7"/>
      <c r="I29" s="7"/>
      <c r="J29" s="7"/>
      <c r="K29" s="7"/>
      <c r="L29" s="68">
        <f>I20</f>
        <v>0.70382165605095537</v>
      </c>
      <c r="M29" s="68"/>
      <c r="N29" s="7"/>
      <c r="O29" s="7"/>
      <c r="P29" s="8"/>
      <c r="S29" s="23"/>
      <c r="T29" s="29" t="s">
        <v>59</v>
      </c>
      <c r="U29" s="30">
        <v>4</v>
      </c>
      <c r="V29" s="30">
        <v>2</v>
      </c>
      <c r="W29" s="30">
        <v>1</v>
      </c>
      <c r="X29" s="30"/>
      <c r="Y29" s="30"/>
      <c r="Z29" s="30">
        <v>7</v>
      </c>
      <c r="AA29"/>
      <c r="AB29" s="25"/>
      <c r="AC29" s="25"/>
      <c r="AD29" s="25"/>
      <c r="AE29" s="25"/>
      <c r="AF29" s="25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Z29" s="27" t="s">
        <v>7935</v>
      </c>
      <c r="BA29" s="28">
        <v>25</v>
      </c>
      <c r="BB29" s="25"/>
      <c r="BC29" s="25"/>
      <c r="BD29" s="25"/>
      <c r="BE29" s="25"/>
      <c r="BF29" s="25"/>
      <c r="BG29" s="25"/>
      <c r="BH29" s="25"/>
      <c r="BI29" s="26"/>
      <c r="BK29"/>
      <c r="BL29"/>
      <c r="BM29"/>
      <c r="BN29"/>
      <c r="BO29"/>
      <c r="BP29"/>
      <c r="BQ29"/>
      <c r="BR29"/>
      <c r="BS29" s="25"/>
      <c r="BT29" s="25"/>
      <c r="BU29" s="25"/>
      <c r="BV29" s="25"/>
      <c r="BW29" s="25"/>
      <c r="BX29" s="27" t="s">
        <v>59</v>
      </c>
      <c r="BY29" s="28">
        <v>4</v>
      </c>
      <c r="BZ29" s="28">
        <v>2</v>
      </c>
      <c r="CA29" s="28">
        <v>1</v>
      </c>
      <c r="CB29" s="28"/>
      <c r="CC29" s="28"/>
      <c r="CD29" s="28">
        <v>7</v>
      </c>
      <c r="CE29"/>
      <c r="CK29" s="29" t="s">
        <v>61</v>
      </c>
      <c r="CL29" s="31">
        <v>9.1400003433227539</v>
      </c>
      <c r="CM29" s="31">
        <v>24</v>
      </c>
      <c r="CN29" s="31"/>
      <c r="CO29" s="31"/>
      <c r="CP29" s="31"/>
      <c r="CQ29" s="31">
        <v>16.570000171661377</v>
      </c>
      <c r="CR29"/>
      <c r="CS29" s="25"/>
      <c r="CT29" s="25"/>
      <c r="EJ29"/>
      <c r="EK29"/>
      <c r="EL29"/>
      <c r="EM29"/>
      <c r="EN29"/>
      <c r="EO29"/>
      <c r="EP29"/>
      <c r="EQ29"/>
    </row>
    <row r="30" spans="1:147" x14ac:dyDescent="0.25">
      <c r="A30" s="2"/>
      <c r="B30" s="2"/>
      <c r="C30" s="2"/>
      <c r="D30" s="53"/>
      <c r="E30" s="54" t="s">
        <v>49</v>
      </c>
      <c r="F30" s="55">
        <f>IF((50+((I20)*100)/3)&gt;100,100.5,(50+((I20)*100)/3))</f>
        <v>73.460721868365184</v>
      </c>
      <c r="G30" s="26"/>
      <c r="H30" s="26"/>
      <c r="I30" s="26"/>
      <c r="J30" s="26"/>
      <c r="K30" s="26"/>
      <c r="L30" s="7"/>
      <c r="M30" s="7"/>
      <c r="N30" s="7"/>
      <c r="O30" s="7"/>
      <c r="P30" s="8"/>
      <c r="S30" s="23"/>
      <c r="T30" s="29" t="s">
        <v>7935</v>
      </c>
      <c r="U30" s="30">
        <v>11</v>
      </c>
      <c r="V30" s="30"/>
      <c r="W30" s="30"/>
      <c r="X30" s="30">
        <v>14</v>
      </c>
      <c r="Y30" s="30"/>
      <c r="Z30" s="30">
        <v>25</v>
      </c>
      <c r="AA30"/>
      <c r="AB30" s="25"/>
      <c r="AC30" s="25"/>
      <c r="AD30" s="25"/>
      <c r="AE30" s="25"/>
      <c r="AF30" s="25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Z30" s="27" t="s">
        <v>898</v>
      </c>
      <c r="BA30" s="28">
        <v>1</v>
      </c>
      <c r="BB30" s="25"/>
      <c r="BC30" s="25"/>
      <c r="BD30" s="25"/>
      <c r="BE30" s="25"/>
      <c r="BF30" s="25"/>
      <c r="BG30" s="25"/>
      <c r="BH30" s="25"/>
      <c r="BI30" s="26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7" t="s">
        <v>7935</v>
      </c>
      <c r="BY30" s="28">
        <v>11</v>
      </c>
      <c r="BZ30" s="28"/>
      <c r="CA30" s="28"/>
      <c r="CB30" s="28">
        <v>14</v>
      </c>
      <c r="CC30" s="28"/>
      <c r="CD30" s="28">
        <v>25</v>
      </c>
      <c r="CE30"/>
      <c r="CK30" s="29" t="s">
        <v>70</v>
      </c>
      <c r="CL30" s="31">
        <v>0.98484848484848486</v>
      </c>
      <c r="CM30" s="31"/>
      <c r="CN30" s="31"/>
      <c r="CO30" s="31"/>
      <c r="CP30" s="31"/>
      <c r="CQ30" s="31">
        <v>0.98484848484848486</v>
      </c>
      <c r="CR30"/>
      <c r="CS30" s="25"/>
      <c r="CT30" s="25"/>
      <c r="EJ30"/>
      <c r="EK30"/>
      <c r="EL30"/>
      <c r="EM30"/>
      <c r="EN30"/>
      <c r="EO30"/>
      <c r="EP30"/>
      <c r="EQ30"/>
    </row>
    <row r="31" spans="1:147" x14ac:dyDescent="0.25">
      <c r="A31" s="2"/>
      <c r="B31" s="2"/>
      <c r="C31" s="2"/>
      <c r="D31" s="6"/>
      <c r="E31" s="7"/>
      <c r="F31" s="7"/>
      <c r="G31" s="7"/>
      <c r="H31" s="7"/>
      <c r="I31" s="7"/>
      <c r="J31" s="26"/>
      <c r="K31" s="7"/>
      <c r="L31" s="7"/>
      <c r="M31" s="7"/>
      <c r="N31" s="7"/>
      <c r="O31" s="7"/>
      <c r="P31" s="8"/>
      <c r="S31" s="23"/>
      <c r="T31" s="29" t="s">
        <v>898</v>
      </c>
      <c r="U31" s="30"/>
      <c r="V31" s="30">
        <v>1</v>
      </c>
      <c r="W31" s="30"/>
      <c r="X31" s="30"/>
      <c r="Y31" s="30"/>
      <c r="Z31" s="30">
        <v>1</v>
      </c>
      <c r="AA31"/>
      <c r="AB31" s="25"/>
      <c r="AC31" s="25"/>
      <c r="AD31" s="25"/>
      <c r="AE31" s="25"/>
      <c r="AF31" s="25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Z31" s="27" t="s">
        <v>7919</v>
      </c>
      <c r="BA31" s="28">
        <v>27</v>
      </c>
      <c r="BB31" s="25"/>
      <c r="BC31" s="25"/>
      <c r="BD31" s="25"/>
      <c r="BE31" s="25"/>
      <c r="BF31" s="25"/>
      <c r="BG31" s="25"/>
      <c r="BH31" s="25"/>
      <c r="BI31" s="26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7" t="s">
        <v>898</v>
      </c>
      <c r="BY31" s="28"/>
      <c r="BZ31" s="28">
        <v>1</v>
      </c>
      <c r="CA31" s="28"/>
      <c r="CB31" s="28"/>
      <c r="CC31" s="28"/>
      <c r="CD31" s="28">
        <v>1</v>
      </c>
      <c r="CE31"/>
      <c r="CK31" s="29" t="s">
        <v>72</v>
      </c>
      <c r="CL31" s="31">
        <v>1.2857142857142858</v>
      </c>
      <c r="CM31" s="31">
        <v>2.3333333333333335</v>
      </c>
      <c r="CN31" s="31">
        <v>1.25</v>
      </c>
      <c r="CO31" s="31"/>
      <c r="CP31" s="31"/>
      <c r="CQ31" s="31">
        <v>1.4444444444444444</v>
      </c>
      <c r="CR31"/>
      <c r="CS31" s="25"/>
      <c r="CT31" s="25"/>
      <c r="EJ31"/>
      <c r="EK31"/>
      <c r="EL31"/>
      <c r="EM31"/>
      <c r="EN31"/>
      <c r="EO31"/>
      <c r="EP31"/>
      <c r="EQ31"/>
    </row>
    <row r="32" spans="1:147" ht="16.5" customHeight="1" x14ac:dyDescent="0.35">
      <c r="A32" s="2"/>
      <c r="B32" s="2"/>
      <c r="C32" s="2"/>
      <c r="D32" s="6"/>
      <c r="E32" s="67" t="s">
        <v>50</v>
      </c>
      <c r="F32" s="67"/>
      <c r="G32" s="7"/>
      <c r="H32" s="7"/>
      <c r="I32" s="7"/>
      <c r="J32" s="7"/>
      <c r="K32" s="7"/>
      <c r="L32" s="7"/>
      <c r="M32" s="7"/>
      <c r="N32" s="7"/>
      <c r="O32" s="7"/>
      <c r="P32" s="8"/>
      <c r="S32" s="23"/>
      <c r="T32" s="29" t="s">
        <v>7919</v>
      </c>
      <c r="U32" s="30">
        <v>24</v>
      </c>
      <c r="V32" s="30">
        <v>3</v>
      </c>
      <c r="W32" s="30"/>
      <c r="X32" s="30"/>
      <c r="Y32" s="30"/>
      <c r="Z32" s="30">
        <v>27</v>
      </c>
      <c r="AA32"/>
      <c r="AB32" s="25"/>
      <c r="AC32" s="25"/>
      <c r="AD32" s="25"/>
      <c r="AE32" s="25"/>
      <c r="AF32" s="25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Z32" s="27" t="s">
        <v>11121</v>
      </c>
      <c r="BA32" s="28">
        <v>28</v>
      </c>
      <c r="BB32" s="25"/>
      <c r="BC32" s="25"/>
      <c r="BD32" s="25"/>
      <c r="BE32" s="25"/>
      <c r="BF32" s="25"/>
      <c r="BG32" s="25"/>
      <c r="BH32" s="25"/>
      <c r="BI32" s="26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7" t="s">
        <v>7919</v>
      </c>
      <c r="BY32" s="28">
        <v>24</v>
      </c>
      <c r="BZ32" s="28">
        <v>3</v>
      </c>
      <c r="CA32" s="28"/>
      <c r="CB32" s="28"/>
      <c r="CC32" s="28"/>
      <c r="CD32" s="28">
        <v>27</v>
      </c>
      <c r="CE32"/>
      <c r="CK32" s="29" t="s">
        <v>74</v>
      </c>
      <c r="CL32" s="31">
        <v>0.71276595744680848</v>
      </c>
      <c r="CM32" s="31"/>
      <c r="CN32" s="31">
        <v>2.4285714285714284</v>
      </c>
      <c r="CO32" s="31"/>
      <c r="CP32" s="31"/>
      <c r="CQ32" s="31">
        <v>0.93518518518518523</v>
      </c>
      <c r="CR32"/>
      <c r="CS32" s="25"/>
      <c r="CT32" s="25"/>
      <c r="EJ32"/>
      <c r="EK32"/>
      <c r="EL32"/>
      <c r="EM32"/>
      <c r="EN32"/>
      <c r="EO32"/>
      <c r="EP32"/>
      <c r="EQ32"/>
    </row>
    <row r="33" spans="1:147" ht="16.5" x14ac:dyDescent="0.35">
      <c r="A33" s="2"/>
      <c r="B33" s="2"/>
      <c r="C33" s="2"/>
      <c r="D33" s="6"/>
      <c r="E33" s="10" t="s">
        <v>51</v>
      </c>
      <c r="F33" s="10" t="s">
        <v>52</v>
      </c>
      <c r="G33" s="7"/>
      <c r="H33" s="7"/>
      <c r="I33" s="7"/>
      <c r="J33" s="7"/>
      <c r="K33" s="7"/>
      <c r="L33" s="7"/>
      <c r="M33" s="7"/>
      <c r="N33" s="7"/>
      <c r="O33" s="7"/>
      <c r="P33" s="8"/>
      <c r="S33" s="23"/>
      <c r="T33" s="29" t="s">
        <v>11121</v>
      </c>
      <c r="U33" s="30">
        <v>16</v>
      </c>
      <c r="V33" s="30"/>
      <c r="W33" s="30">
        <v>10</v>
      </c>
      <c r="X33" s="30"/>
      <c r="Y33" s="30">
        <v>2</v>
      </c>
      <c r="Z33" s="30">
        <v>28</v>
      </c>
      <c r="AA33"/>
      <c r="AB33" s="25"/>
      <c r="AC33" s="25"/>
      <c r="AD33" s="25"/>
      <c r="AE33" s="25"/>
      <c r="AF33" s="25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Z33" s="27" t="s">
        <v>11153</v>
      </c>
      <c r="BA33" s="28">
        <v>4</v>
      </c>
      <c r="BB33" s="25"/>
      <c r="BC33" s="25"/>
      <c r="BD33" s="25"/>
      <c r="BE33" s="25"/>
      <c r="BF33" s="25"/>
      <c r="BG33" s="25"/>
      <c r="BH33" s="25"/>
      <c r="BI33" s="32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7" t="s">
        <v>11121</v>
      </c>
      <c r="BY33" s="28">
        <v>16</v>
      </c>
      <c r="BZ33" s="28"/>
      <c r="CA33" s="28">
        <v>10</v>
      </c>
      <c r="CB33" s="28"/>
      <c r="CC33" s="28">
        <v>2</v>
      </c>
      <c r="CD33" s="28">
        <v>28</v>
      </c>
      <c r="CE33"/>
      <c r="CK33" s="29" t="s">
        <v>75</v>
      </c>
      <c r="CL33" s="31">
        <v>0.66216216558540186</v>
      </c>
      <c r="CM33" s="31"/>
      <c r="CN33" s="31"/>
      <c r="CO33" s="31"/>
      <c r="CP33" s="31"/>
      <c r="CQ33" s="31">
        <v>0.66216216558540186</v>
      </c>
      <c r="CR33"/>
      <c r="CS33" s="25"/>
      <c r="CT33" s="25"/>
      <c r="EJ33"/>
      <c r="EK33"/>
      <c r="EL33"/>
      <c r="EM33"/>
      <c r="EN33"/>
      <c r="EO33"/>
      <c r="EP33"/>
      <c r="EQ33"/>
    </row>
    <row r="34" spans="1:147" x14ac:dyDescent="0.25">
      <c r="A34" s="2"/>
      <c r="B34" s="2"/>
      <c r="C34" s="2"/>
      <c r="D34" s="6"/>
      <c r="E34" s="11">
        <v>0</v>
      </c>
      <c r="F34" s="11">
        <v>0</v>
      </c>
      <c r="G34" s="7"/>
      <c r="H34" s="7"/>
      <c r="I34" s="7"/>
      <c r="J34" s="7"/>
      <c r="K34" s="7"/>
      <c r="L34" s="7"/>
      <c r="M34" s="7"/>
      <c r="N34" s="7"/>
      <c r="O34" s="7"/>
      <c r="P34" s="8"/>
      <c r="S34" s="23"/>
      <c r="T34" s="29" t="s">
        <v>11153</v>
      </c>
      <c r="U34" s="30">
        <v>4</v>
      </c>
      <c r="V34" s="30"/>
      <c r="W34" s="30"/>
      <c r="X34" s="30"/>
      <c r="Y34" s="30"/>
      <c r="Z34" s="30">
        <v>4</v>
      </c>
      <c r="AA34"/>
      <c r="AB34" s="25"/>
      <c r="AC34" s="25"/>
      <c r="AD34" s="25"/>
      <c r="AE34" s="25"/>
      <c r="AF34" s="25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Z34" s="27" t="s">
        <v>70</v>
      </c>
      <c r="BA34" s="28">
        <v>33</v>
      </c>
      <c r="BB34" s="25"/>
      <c r="BC34" s="25"/>
      <c r="BD34" s="25"/>
      <c r="BE34" s="25"/>
      <c r="BF34" s="25"/>
      <c r="BG34" s="25"/>
      <c r="BH34" s="25"/>
      <c r="BI34" s="32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7" t="s">
        <v>11153</v>
      </c>
      <c r="BY34" s="28">
        <v>4</v>
      </c>
      <c r="BZ34" s="28"/>
      <c r="CA34" s="28"/>
      <c r="CB34" s="28"/>
      <c r="CC34" s="28"/>
      <c r="CD34" s="28">
        <v>4</v>
      </c>
      <c r="CE34"/>
      <c r="CK34" s="29" t="s">
        <v>76</v>
      </c>
      <c r="CL34" s="31">
        <v>1.303030303030303</v>
      </c>
      <c r="CM34" s="31">
        <v>3.5</v>
      </c>
      <c r="CN34" s="31"/>
      <c r="CO34" s="31"/>
      <c r="CP34" s="31"/>
      <c r="CQ34" s="31">
        <v>1.4285714285714286</v>
      </c>
      <c r="CR34"/>
      <c r="CS34" s="25"/>
      <c r="CT34" s="25"/>
      <c r="EJ34"/>
      <c r="EK34"/>
      <c r="EL34"/>
      <c r="EM34"/>
      <c r="EN34"/>
      <c r="EO34"/>
      <c r="EP34"/>
      <c r="EQ34"/>
    </row>
    <row r="35" spans="1:147" x14ac:dyDescent="0.25">
      <c r="A35" s="2"/>
      <c r="B35" s="2"/>
      <c r="C35" s="2"/>
      <c r="D35" s="6"/>
      <c r="E35" s="12">
        <f xml:space="preserve"> -COS(PI() * ($F$30/$H$28))</f>
        <v>-0.16049568633173597</v>
      </c>
      <c r="F35" s="12">
        <f xml:space="preserve"> SIN(PI() * (F30 / H28))</f>
        <v>0.98703654170902155</v>
      </c>
      <c r="G35" s="7"/>
      <c r="H35" s="7"/>
      <c r="I35" s="7"/>
      <c r="J35" s="7"/>
      <c r="K35" s="7"/>
      <c r="L35" s="7"/>
      <c r="M35" s="7"/>
      <c r="N35" s="7"/>
      <c r="O35" s="7"/>
      <c r="P35" s="8"/>
      <c r="S35" s="23"/>
      <c r="T35" s="29" t="s">
        <v>70</v>
      </c>
      <c r="U35" s="30">
        <v>33</v>
      </c>
      <c r="V35" s="30"/>
      <c r="W35" s="30"/>
      <c r="X35" s="30"/>
      <c r="Y35" s="30"/>
      <c r="Z35" s="30">
        <v>33</v>
      </c>
      <c r="AA35"/>
      <c r="AB35" s="25"/>
      <c r="AC35" s="25"/>
      <c r="AD35" s="25"/>
      <c r="AE35" s="25"/>
      <c r="AF35" s="25"/>
      <c r="AZ35" s="27" t="s">
        <v>77</v>
      </c>
      <c r="BA35" s="28">
        <v>42</v>
      </c>
      <c r="BB35" s="25"/>
      <c r="BC35" s="25"/>
      <c r="BD35" s="25"/>
      <c r="BE35" s="25"/>
      <c r="BF35" s="25"/>
      <c r="BG35" s="25"/>
      <c r="BH35" s="25"/>
      <c r="BI35" s="32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7" t="s">
        <v>70</v>
      </c>
      <c r="BY35" s="28">
        <v>33</v>
      </c>
      <c r="BZ35" s="28"/>
      <c r="CA35" s="28"/>
      <c r="CB35" s="28"/>
      <c r="CC35" s="28"/>
      <c r="CD35" s="28">
        <v>33</v>
      </c>
      <c r="CE35"/>
      <c r="CK35" s="29" t="s">
        <v>77</v>
      </c>
      <c r="CL35" s="31">
        <v>1.2380952380952381</v>
      </c>
      <c r="CM35" s="31"/>
      <c r="CN35" s="31"/>
      <c r="CO35" s="31"/>
      <c r="CP35" s="31"/>
      <c r="CQ35" s="31">
        <v>1.2380952380952381</v>
      </c>
      <c r="CR35"/>
      <c r="CS35" s="25"/>
      <c r="CT35" s="25"/>
      <c r="EJ35"/>
      <c r="EK35"/>
      <c r="EL35"/>
      <c r="EM35"/>
      <c r="EN35"/>
      <c r="EO35"/>
      <c r="EP35"/>
      <c r="EQ35"/>
    </row>
    <row r="36" spans="1:147" x14ac:dyDescent="0.25">
      <c r="A36" s="2"/>
      <c r="B36" s="2"/>
      <c r="C36" s="2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8"/>
      <c r="S36" s="23"/>
      <c r="T36" s="29" t="s">
        <v>77</v>
      </c>
      <c r="U36" s="30">
        <v>42</v>
      </c>
      <c r="V36" s="30"/>
      <c r="W36" s="30"/>
      <c r="X36" s="30"/>
      <c r="Y36" s="30"/>
      <c r="Z36" s="30">
        <v>42</v>
      </c>
      <c r="AA36"/>
      <c r="AB36" s="25"/>
      <c r="AC36" s="25"/>
      <c r="AD36" s="25"/>
      <c r="AE36" s="25"/>
      <c r="AF36" s="25"/>
      <c r="AZ36" s="27" t="s">
        <v>10920</v>
      </c>
      <c r="BA36" s="28">
        <v>35</v>
      </c>
      <c r="BB36" s="25"/>
      <c r="BC36" s="25"/>
      <c r="BD36" s="25"/>
      <c r="BE36" s="25"/>
      <c r="BF36" s="25"/>
      <c r="BG36" s="25"/>
      <c r="BH36" s="25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27" t="s">
        <v>77</v>
      </c>
      <c r="BY36" s="28">
        <v>42</v>
      </c>
      <c r="BZ36" s="28"/>
      <c r="CA36" s="28"/>
      <c r="CB36" s="28"/>
      <c r="CC36" s="28"/>
      <c r="CD36" s="28">
        <v>42</v>
      </c>
      <c r="CE36"/>
      <c r="CK36" s="29" t="s">
        <v>6718</v>
      </c>
      <c r="CL36" s="31">
        <v>0.49000000284501799</v>
      </c>
      <c r="CM36" s="31"/>
      <c r="CN36" s="31"/>
      <c r="CO36" s="31"/>
      <c r="CP36" s="31"/>
      <c r="CQ36" s="31">
        <v>0.49000000284501799</v>
      </c>
      <c r="CR36"/>
      <c r="CS36" s="25"/>
      <c r="CT36" s="25"/>
      <c r="EJ36"/>
      <c r="EK36"/>
      <c r="EL36"/>
      <c r="EM36"/>
      <c r="EN36"/>
      <c r="EO36"/>
      <c r="EP36"/>
      <c r="EQ36"/>
    </row>
    <row r="37" spans="1:147" x14ac:dyDescent="0.25">
      <c r="A37" s="2"/>
      <c r="B37" s="2"/>
      <c r="C37" s="2"/>
      <c r="D37" s="6"/>
      <c r="O37" s="7"/>
      <c r="P37" s="8"/>
      <c r="T37" s="29" t="s">
        <v>10920</v>
      </c>
      <c r="U37" s="30">
        <v>35</v>
      </c>
      <c r="V37" s="30"/>
      <c r="W37" s="30"/>
      <c r="X37" s="30"/>
      <c r="Y37" s="30"/>
      <c r="Z37" s="30">
        <v>35</v>
      </c>
      <c r="AA37"/>
      <c r="AB37" s="25"/>
      <c r="AC37" s="25"/>
      <c r="AD37" s="25"/>
      <c r="AE37" s="25"/>
      <c r="AF37" s="25"/>
      <c r="AZ37" s="27" t="s">
        <v>7946</v>
      </c>
      <c r="BA37" s="28">
        <v>1</v>
      </c>
      <c r="BB37" s="25"/>
      <c r="BC37" s="25"/>
      <c r="BD37" s="25"/>
      <c r="BE37" s="25"/>
      <c r="BF37" s="25"/>
      <c r="BG37" s="25"/>
      <c r="BH37" s="25"/>
      <c r="BI37" s="32"/>
      <c r="BJ37" s="32"/>
      <c r="BK37" s="32"/>
      <c r="BL37" s="32"/>
      <c r="BM37" s="32"/>
      <c r="BN37" s="32"/>
      <c r="BO37" s="32"/>
      <c r="BP37" s="32"/>
      <c r="BQ37" s="32"/>
      <c r="BR37" s="32"/>
      <c r="BS37" s="32"/>
      <c r="BT37" s="32"/>
      <c r="BU37" s="32"/>
      <c r="BV37" s="32"/>
      <c r="BW37" s="32"/>
      <c r="BX37" s="27" t="s">
        <v>10920</v>
      </c>
      <c r="BY37" s="28">
        <v>35</v>
      </c>
      <c r="BZ37" s="28"/>
      <c r="CA37" s="28"/>
      <c r="CB37" s="28"/>
      <c r="CC37" s="28"/>
      <c r="CD37" s="28">
        <v>35</v>
      </c>
      <c r="CE37"/>
      <c r="CK37" s="29" t="s">
        <v>947</v>
      </c>
      <c r="CL37" s="31"/>
      <c r="CM37" s="31">
        <v>0</v>
      </c>
      <c r="CN37" s="31"/>
      <c r="CO37" s="31"/>
      <c r="CP37" s="31"/>
      <c r="CQ37" s="31">
        <v>0</v>
      </c>
      <c r="CR37"/>
      <c r="CS37" s="25"/>
      <c r="CT37" s="25"/>
      <c r="EJ37"/>
      <c r="EK37"/>
      <c r="EL37"/>
      <c r="EM37"/>
      <c r="EN37"/>
      <c r="EO37"/>
      <c r="EP37"/>
      <c r="EQ37"/>
    </row>
    <row r="38" spans="1:147" x14ac:dyDescent="0.25">
      <c r="A38" s="2"/>
      <c r="B38" s="2"/>
      <c r="C38" s="2"/>
      <c r="D38" s="6"/>
      <c r="O38" s="7"/>
      <c r="P38" s="8"/>
      <c r="T38" s="29" t="s">
        <v>7946</v>
      </c>
      <c r="U38" s="30">
        <v>1</v>
      </c>
      <c r="V38" s="30"/>
      <c r="W38" s="30"/>
      <c r="X38" s="30"/>
      <c r="Y38" s="30"/>
      <c r="Z38" s="30">
        <v>1</v>
      </c>
      <c r="AA38"/>
      <c r="AB38" s="25"/>
      <c r="AC38" s="25"/>
      <c r="AD38" s="25"/>
      <c r="AE38" s="25"/>
      <c r="AF38" s="25"/>
      <c r="AZ38" s="27" t="s">
        <v>23</v>
      </c>
      <c r="BA38" s="28">
        <v>55</v>
      </c>
      <c r="BB38" s="25"/>
      <c r="BC38" s="25"/>
      <c r="BD38" s="25"/>
      <c r="BE38" s="25"/>
      <c r="BF38" s="25"/>
      <c r="BG38" s="25"/>
      <c r="BH38" s="25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27" t="s">
        <v>7946</v>
      </c>
      <c r="BY38" s="28">
        <v>1</v>
      </c>
      <c r="BZ38" s="28"/>
      <c r="CA38" s="28"/>
      <c r="CB38" s="28"/>
      <c r="CC38" s="28"/>
      <c r="CD38" s="28">
        <v>1</v>
      </c>
      <c r="CE38"/>
      <c r="CK38" s="29" t="s">
        <v>1992</v>
      </c>
      <c r="CL38" s="31">
        <v>0.69000000357627866</v>
      </c>
      <c r="CM38" s="31">
        <v>0.20000000298023224</v>
      </c>
      <c r="CN38" s="31"/>
      <c r="CO38" s="31"/>
      <c r="CP38" s="31"/>
      <c r="CQ38" s="31">
        <v>0.65937500353902578</v>
      </c>
      <c r="CR38"/>
      <c r="CS38" s="25"/>
      <c r="CT38" s="25"/>
      <c r="EJ38"/>
      <c r="EK38"/>
      <c r="EL38"/>
      <c r="EM38"/>
      <c r="EN38"/>
      <c r="EO38"/>
      <c r="EP38"/>
      <c r="EQ38"/>
    </row>
    <row r="39" spans="1:147" x14ac:dyDescent="0.25">
      <c r="A39" s="2"/>
      <c r="B39" s="2"/>
      <c r="C39" s="2"/>
      <c r="D39" s="6"/>
      <c r="O39" s="7"/>
      <c r="P39" s="8"/>
      <c r="T39" s="29" t="s">
        <v>23</v>
      </c>
      <c r="U39" s="30">
        <v>55</v>
      </c>
      <c r="V39" s="30"/>
      <c r="W39" s="30"/>
      <c r="X39" s="30"/>
      <c r="Y39" s="30"/>
      <c r="Z39" s="30">
        <v>55</v>
      </c>
      <c r="AA39"/>
      <c r="AZ39" s="27" t="s">
        <v>25</v>
      </c>
      <c r="BA39" s="28">
        <v>74</v>
      </c>
      <c r="BB39" s="25"/>
      <c r="BC39" s="25"/>
      <c r="BD39" s="25"/>
      <c r="BE39" s="25"/>
      <c r="BF39" s="25"/>
      <c r="BG39" s="25"/>
      <c r="BH39" s="25"/>
      <c r="BI39" s="32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7" t="s">
        <v>23</v>
      </c>
      <c r="BY39" s="28">
        <v>55</v>
      </c>
      <c r="BZ39" s="28"/>
      <c r="CA39" s="28"/>
      <c r="CB39" s="28"/>
      <c r="CC39" s="28"/>
      <c r="CD39" s="28">
        <v>55</v>
      </c>
      <c r="CE39"/>
      <c r="CK39" s="29" t="s">
        <v>2014</v>
      </c>
      <c r="CL39" s="31">
        <v>2.2300000011920931</v>
      </c>
      <c r="CM39" s="31"/>
      <c r="CN39" s="31">
        <v>2</v>
      </c>
      <c r="CO39" s="31"/>
      <c r="CP39" s="31"/>
      <c r="CQ39" s="31">
        <v>2.2090909101746301</v>
      </c>
      <c r="CR39"/>
      <c r="CS39" s="25"/>
      <c r="CT39" s="25"/>
      <c r="EJ39"/>
      <c r="EK39"/>
      <c r="EL39"/>
      <c r="EM39"/>
      <c r="EN39"/>
      <c r="EO39"/>
      <c r="EP39"/>
      <c r="EQ39"/>
    </row>
    <row r="40" spans="1:147" x14ac:dyDescent="0.25">
      <c r="A40" s="2"/>
      <c r="B40" s="2"/>
      <c r="C40" s="2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8"/>
      <c r="T40" s="29" t="s">
        <v>25</v>
      </c>
      <c r="U40" s="30">
        <v>73</v>
      </c>
      <c r="V40" s="30"/>
      <c r="W40" s="30">
        <v>1</v>
      </c>
      <c r="X40" s="30"/>
      <c r="Y40" s="30"/>
      <c r="Z40" s="30">
        <v>74</v>
      </c>
      <c r="AA40"/>
      <c r="AZ40" s="27" t="s">
        <v>6718</v>
      </c>
      <c r="BA40" s="28">
        <v>27</v>
      </c>
      <c r="BB40" s="25"/>
      <c r="BC40" s="25"/>
      <c r="BD40" s="25"/>
      <c r="BE40" s="25"/>
      <c r="BF40" s="25"/>
      <c r="BG40" s="25"/>
      <c r="BH40" s="25"/>
      <c r="BI40" s="32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7" t="s">
        <v>25</v>
      </c>
      <c r="BY40" s="28">
        <v>73</v>
      </c>
      <c r="BZ40" s="28"/>
      <c r="CA40" s="28">
        <v>1</v>
      </c>
      <c r="CB40" s="28"/>
      <c r="CC40" s="28"/>
      <c r="CD40" s="28">
        <v>74</v>
      </c>
      <c r="CE40"/>
      <c r="CK40" s="29" t="s">
        <v>11175</v>
      </c>
      <c r="CL40" s="31"/>
      <c r="CM40" s="31"/>
      <c r="CN40" s="31">
        <v>1.0750000029802322</v>
      </c>
      <c r="CO40" s="31"/>
      <c r="CP40" s="31">
        <v>2</v>
      </c>
      <c r="CQ40" s="31">
        <v>1.2600000023841857</v>
      </c>
      <c r="CR40"/>
      <c r="CS40" s="25"/>
      <c r="CT40" s="25"/>
      <c r="EJ40"/>
      <c r="EK40"/>
      <c r="EL40"/>
      <c r="EM40"/>
      <c r="EN40"/>
      <c r="EO40"/>
      <c r="EP40"/>
      <c r="EQ40"/>
    </row>
    <row r="41" spans="1:147" x14ac:dyDescent="0.25">
      <c r="A41" s="2"/>
      <c r="B41" s="2"/>
      <c r="C41" s="2"/>
      <c r="D41" s="6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8"/>
      <c r="T41" s="29" t="s">
        <v>6718</v>
      </c>
      <c r="U41" s="30">
        <v>27</v>
      </c>
      <c r="V41" s="30"/>
      <c r="W41" s="30"/>
      <c r="X41" s="30"/>
      <c r="Y41" s="30"/>
      <c r="Z41" s="30">
        <v>27</v>
      </c>
      <c r="AA41"/>
      <c r="AZ41" s="27" t="s">
        <v>7914</v>
      </c>
      <c r="BA41" s="28">
        <v>11</v>
      </c>
      <c r="BB41" s="25"/>
      <c r="BC41" s="25"/>
      <c r="BD41" s="25"/>
      <c r="BE41" s="25"/>
      <c r="BF41" s="25"/>
      <c r="BG41" s="25"/>
      <c r="BH41" s="25"/>
      <c r="BI41" s="32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7" t="s">
        <v>6718</v>
      </c>
      <c r="BY41" s="28">
        <v>27</v>
      </c>
      <c r="BZ41" s="28"/>
      <c r="CA41" s="28"/>
      <c r="CB41" s="28"/>
      <c r="CC41" s="28"/>
      <c r="CD41" s="28">
        <v>27</v>
      </c>
      <c r="CE41"/>
      <c r="CK41" s="29" t="s">
        <v>2933</v>
      </c>
      <c r="CL41" s="31">
        <v>0.5082508250825083</v>
      </c>
      <c r="CM41" s="31"/>
      <c r="CN41" s="31">
        <v>0.49787234042553191</v>
      </c>
      <c r="CO41" s="31"/>
      <c r="CP41" s="31"/>
      <c r="CQ41" s="31">
        <v>0.50371747211895912</v>
      </c>
      <c r="CR41"/>
      <c r="CS41" s="25"/>
      <c r="CT41" s="25"/>
      <c r="EJ41"/>
      <c r="EK41"/>
      <c r="EL41"/>
      <c r="EM41"/>
      <c r="EN41"/>
      <c r="EO41"/>
      <c r="EP41"/>
      <c r="EQ41"/>
    </row>
    <row r="42" spans="1:147" x14ac:dyDescent="0.25">
      <c r="A42" s="2"/>
      <c r="B42" s="2"/>
      <c r="C42" s="2"/>
      <c r="D42" s="6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8"/>
      <c r="T42" s="29" t="s">
        <v>7914</v>
      </c>
      <c r="U42" s="30">
        <v>7</v>
      </c>
      <c r="V42" s="30"/>
      <c r="W42" s="30">
        <v>4</v>
      </c>
      <c r="X42" s="30"/>
      <c r="Y42" s="30"/>
      <c r="Z42" s="30">
        <v>11</v>
      </c>
      <c r="AA42"/>
      <c r="AZ42" s="27" t="s">
        <v>7931</v>
      </c>
      <c r="BA42" s="28">
        <v>54</v>
      </c>
      <c r="BB42" s="25"/>
      <c r="BC42" s="25"/>
      <c r="BD42" s="25"/>
      <c r="BE42" s="25"/>
      <c r="BF42" s="25"/>
      <c r="BG42" s="25"/>
      <c r="BH42" s="25"/>
      <c r="BI42" s="32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7" t="s">
        <v>7914</v>
      </c>
      <c r="BY42" s="28">
        <v>7</v>
      </c>
      <c r="BZ42" s="28"/>
      <c r="CA42" s="28">
        <v>4</v>
      </c>
      <c r="CB42" s="28"/>
      <c r="CC42" s="28"/>
      <c r="CD42" s="28">
        <v>11</v>
      </c>
      <c r="CE42"/>
      <c r="CK42" s="29" t="s">
        <v>4363</v>
      </c>
      <c r="CL42" s="31"/>
      <c r="CM42" s="31">
        <v>14</v>
      </c>
      <c r="CN42" s="31"/>
      <c r="CO42" s="31"/>
      <c r="CP42" s="31"/>
      <c r="CQ42" s="31">
        <v>14</v>
      </c>
      <c r="CR42"/>
      <c r="CS42" s="25"/>
      <c r="CT42" s="25"/>
      <c r="EJ42"/>
      <c r="EK42"/>
      <c r="EL42"/>
      <c r="EM42"/>
      <c r="EN42"/>
      <c r="EO42"/>
      <c r="EP42"/>
      <c r="EQ42"/>
    </row>
    <row r="43" spans="1:147" x14ac:dyDescent="0.25">
      <c r="A43" s="2"/>
      <c r="B43" s="2"/>
      <c r="C43" s="2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8"/>
      <c r="T43" s="29" t="s">
        <v>7931</v>
      </c>
      <c r="U43" s="30">
        <v>30</v>
      </c>
      <c r="V43" s="30">
        <v>4</v>
      </c>
      <c r="W43" s="30">
        <v>9</v>
      </c>
      <c r="X43" s="30">
        <v>11</v>
      </c>
      <c r="Y43" s="30"/>
      <c r="Z43" s="30">
        <v>54</v>
      </c>
      <c r="AA43"/>
      <c r="AZ43" s="27" t="s">
        <v>72</v>
      </c>
      <c r="BA43" s="28">
        <v>18</v>
      </c>
      <c r="BB43" s="25"/>
      <c r="BC43" s="25"/>
      <c r="BD43" s="25"/>
      <c r="BE43" s="25"/>
      <c r="BF43" s="25"/>
      <c r="BG43" s="25"/>
      <c r="BH43" s="25"/>
      <c r="BI43" s="26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7" t="s">
        <v>7931</v>
      </c>
      <c r="BY43" s="28">
        <v>30</v>
      </c>
      <c r="BZ43" s="28">
        <v>4</v>
      </c>
      <c r="CA43" s="28">
        <v>9</v>
      </c>
      <c r="CB43" s="28">
        <v>11</v>
      </c>
      <c r="CC43" s="28"/>
      <c r="CD43" s="28">
        <v>54</v>
      </c>
      <c r="CE43"/>
      <c r="CK43" s="29" t="s">
        <v>7244</v>
      </c>
      <c r="CL43" s="31"/>
      <c r="CM43" s="31"/>
      <c r="CN43" s="31"/>
      <c r="CO43" s="31">
        <v>4</v>
      </c>
      <c r="CP43" s="31"/>
      <c r="CQ43" s="31">
        <v>4</v>
      </c>
      <c r="CR43"/>
      <c r="CS43" s="25"/>
      <c r="CT43" s="25"/>
      <c r="EJ43"/>
      <c r="EK43"/>
      <c r="EL43"/>
      <c r="EM43"/>
      <c r="EN43"/>
      <c r="EO43"/>
      <c r="EP43"/>
      <c r="EQ43"/>
    </row>
    <row r="44" spans="1:147" x14ac:dyDescent="0.25">
      <c r="A44" s="2"/>
      <c r="B44" s="2"/>
      <c r="C44" s="2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8"/>
      <c r="T44" s="29" t="s">
        <v>72</v>
      </c>
      <c r="U44" s="30">
        <v>7</v>
      </c>
      <c r="V44" s="30">
        <v>3</v>
      </c>
      <c r="W44" s="30">
        <v>8</v>
      </c>
      <c r="X44" s="30"/>
      <c r="Y44" s="30"/>
      <c r="Z44" s="30">
        <v>18</v>
      </c>
      <c r="AA44"/>
      <c r="AZ44" s="27" t="s">
        <v>894</v>
      </c>
      <c r="BA44" s="28">
        <v>2</v>
      </c>
      <c r="BB44" s="25"/>
      <c r="BC44" s="25"/>
      <c r="BD44" s="25"/>
      <c r="BE44" s="25"/>
      <c r="BF44" s="25"/>
      <c r="BG44" s="25"/>
      <c r="BH44" s="25"/>
      <c r="BI44" s="32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7" t="s">
        <v>72</v>
      </c>
      <c r="BY44" s="28">
        <v>7</v>
      </c>
      <c r="BZ44" s="28">
        <v>3</v>
      </c>
      <c r="CA44" s="28">
        <v>8</v>
      </c>
      <c r="CB44" s="28"/>
      <c r="CC44" s="28"/>
      <c r="CD44" s="28">
        <v>18</v>
      </c>
      <c r="CE44"/>
      <c r="CK44" s="29" t="s">
        <v>7914</v>
      </c>
      <c r="CL44" s="31">
        <v>7.3571428571428568</v>
      </c>
      <c r="CM44" s="31"/>
      <c r="CN44" s="31">
        <v>1.625</v>
      </c>
      <c r="CO44" s="31"/>
      <c r="CP44" s="31"/>
      <c r="CQ44" s="31">
        <v>5.2727272727272725</v>
      </c>
      <c r="CR44"/>
      <c r="CS44" s="25"/>
      <c r="CT44" s="25"/>
      <c r="EJ44"/>
      <c r="EK44"/>
      <c r="EL44"/>
      <c r="EM44"/>
      <c r="EN44"/>
      <c r="EO44"/>
      <c r="EP44"/>
      <c r="EQ44"/>
    </row>
    <row r="45" spans="1:147" x14ac:dyDescent="0.25">
      <c r="A45" s="2"/>
      <c r="B45" s="2"/>
      <c r="C45" s="2"/>
      <c r="D45" s="6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8"/>
      <c r="T45" s="29" t="s">
        <v>894</v>
      </c>
      <c r="U45" s="30"/>
      <c r="V45" s="30"/>
      <c r="W45" s="30">
        <v>1</v>
      </c>
      <c r="X45" s="30">
        <v>1</v>
      </c>
      <c r="Y45" s="30"/>
      <c r="Z45" s="30">
        <v>2</v>
      </c>
      <c r="AA45"/>
      <c r="AZ45" s="27" t="s">
        <v>35</v>
      </c>
      <c r="BA45" s="28">
        <v>16</v>
      </c>
      <c r="BB45" s="25"/>
      <c r="BC45" s="25"/>
      <c r="BD45" s="25"/>
      <c r="BE45" s="25"/>
      <c r="BF45" s="25"/>
      <c r="BG45" s="25"/>
      <c r="BH45" s="25"/>
      <c r="BI45" s="32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7" t="s">
        <v>894</v>
      </c>
      <c r="BY45" s="28"/>
      <c r="BZ45" s="28"/>
      <c r="CA45" s="28">
        <v>1</v>
      </c>
      <c r="CB45" s="28">
        <v>1</v>
      </c>
      <c r="CC45" s="28"/>
      <c r="CD45" s="28">
        <v>2</v>
      </c>
      <c r="CE45"/>
      <c r="CK45" s="29" t="s">
        <v>7919</v>
      </c>
      <c r="CL45" s="31">
        <v>4.1666666666666664E-2</v>
      </c>
      <c r="CM45" s="31">
        <v>0</v>
      </c>
      <c r="CN45" s="31"/>
      <c r="CO45" s="31"/>
      <c r="CP45" s="31"/>
      <c r="CQ45" s="31">
        <v>3.7037037037037035E-2</v>
      </c>
      <c r="CR45"/>
      <c r="CS45" s="26"/>
      <c r="CT45" s="26"/>
      <c r="EJ45"/>
      <c r="EK45"/>
      <c r="EL45"/>
      <c r="EM45"/>
      <c r="EN45"/>
      <c r="EO45"/>
      <c r="EP45"/>
      <c r="EQ45"/>
    </row>
    <row r="46" spans="1:147" x14ac:dyDescent="0.25">
      <c r="A46" s="2"/>
      <c r="B46" s="2"/>
      <c r="C46" s="2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8"/>
      <c r="T46" s="29" t="s">
        <v>35</v>
      </c>
      <c r="U46" s="30">
        <v>15</v>
      </c>
      <c r="V46" s="30">
        <v>1</v>
      </c>
      <c r="W46" s="30"/>
      <c r="X46" s="30"/>
      <c r="Y46" s="30"/>
      <c r="Z46" s="30">
        <v>16</v>
      </c>
      <c r="AA46"/>
      <c r="AZ46" s="27" t="s">
        <v>60</v>
      </c>
      <c r="BA46" s="28">
        <v>2</v>
      </c>
      <c r="BB46" s="25"/>
      <c r="BC46" s="25"/>
      <c r="BD46" s="25"/>
      <c r="BE46" s="25"/>
      <c r="BF46" s="25"/>
      <c r="BG46" s="25"/>
      <c r="BH46" s="25"/>
      <c r="BI46" s="32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7" t="s">
        <v>35</v>
      </c>
      <c r="BY46" s="28">
        <v>15</v>
      </c>
      <c r="BZ46" s="28">
        <v>1</v>
      </c>
      <c r="CA46" s="28"/>
      <c r="CB46" s="28"/>
      <c r="CC46" s="28"/>
      <c r="CD46" s="28">
        <v>16</v>
      </c>
      <c r="CE46"/>
      <c r="CK46" s="29" t="s">
        <v>7931</v>
      </c>
      <c r="CL46" s="31">
        <v>1.9</v>
      </c>
      <c r="CM46" s="31">
        <v>1</v>
      </c>
      <c r="CN46" s="31">
        <v>0</v>
      </c>
      <c r="CO46" s="31">
        <v>4</v>
      </c>
      <c r="CP46" s="31"/>
      <c r="CQ46" s="31">
        <v>1.9444444444444444</v>
      </c>
      <c r="CR46"/>
      <c r="EJ46"/>
      <c r="EK46"/>
      <c r="EL46"/>
      <c r="EM46"/>
      <c r="EN46"/>
      <c r="EO46"/>
      <c r="EP46"/>
      <c r="EQ46"/>
    </row>
    <row r="47" spans="1:147" x14ac:dyDescent="0.25">
      <c r="A47" s="2"/>
      <c r="B47" s="2"/>
      <c r="C47" s="2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8"/>
      <c r="T47" s="29" t="s">
        <v>60</v>
      </c>
      <c r="U47" s="30">
        <v>1</v>
      </c>
      <c r="V47" s="30">
        <v>1</v>
      </c>
      <c r="W47" s="30"/>
      <c r="X47" s="30"/>
      <c r="Y47" s="30"/>
      <c r="Z47" s="30">
        <v>2</v>
      </c>
      <c r="AA47"/>
      <c r="AZ47" s="27" t="s">
        <v>61</v>
      </c>
      <c r="BA47" s="28">
        <v>2</v>
      </c>
      <c r="BB47" s="32"/>
      <c r="BC47" s="32"/>
      <c r="BD47" s="32"/>
      <c r="BE47" s="32"/>
      <c r="BF47" s="32"/>
      <c r="BG47" s="32"/>
      <c r="BH47" s="32"/>
      <c r="BI47" s="32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7" t="s">
        <v>60</v>
      </c>
      <c r="BY47" s="28">
        <v>1</v>
      </c>
      <c r="BZ47" s="28">
        <v>1</v>
      </c>
      <c r="CA47" s="28"/>
      <c r="CB47" s="28"/>
      <c r="CC47" s="28"/>
      <c r="CD47" s="28">
        <v>2</v>
      </c>
      <c r="CE47"/>
      <c r="CK47" s="29" t="s">
        <v>7935</v>
      </c>
      <c r="CL47" s="31">
        <v>3.8181818181818183</v>
      </c>
      <c r="CM47" s="31"/>
      <c r="CN47" s="31"/>
      <c r="CO47" s="31">
        <v>4</v>
      </c>
      <c r="CP47" s="31"/>
      <c r="CQ47" s="31">
        <v>3.92</v>
      </c>
      <c r="CR47"/>
      <c r="EJ47"/>
      <c r="EK47"/>
      <c r="EL47"/>
      <c r="EM47"/>
      <c r="EN47"/>
      <c r="EO47"/>
      <c r="EP47"/>
      <c r="EQ47"/>
    </row>
    <row r="48" spans="1:147" x14ac:dyDescent="0.25">
      <c r="A48" s="2"/>
      <c r="B48" s="2"/>
      <c r="C48" s="2"/>
      <c r="D48" s="6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8"/>
      <c r="T48" s="29" t="s">
        <v>61</v>
      </c>
      <c r="U48" s="30">
        <v>1</v>
      </c>
      <c r="V48" s="30">
        <v>1</v>
      </c>
      <c r="W48" s="30"/>
      <c r="X48" s="30"/>
      <c r="Y48" s="30"/>
      <c r="Z48" s="30">
        <v>2</v>
      </c>
      <c r="AA48"/>
      <c r="AZ48" s="27" t="s">
        <v>29</v>
      </c>
      <c r="BA48" s="28">
        <v>21</v>
      </c>
      <c r="BB48" s="32"/>
      <c r="BC48" s="32"/>
      <c r="BD48" s="32"/>
      <c r="BE48" s="32"/>
      <c r="BF48" s="32"/>
      <c r="BG48" s="32"/>
      <c r="BH48" s="32"/>
      <c r="BI48" s="32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7" t="s">
        <v>61</v>
      </c>
      <c r="BY48" s="28">
        <v>1</v>
      </c>
      <c r="BZ48" s="28">
        <v>1</v>
      </c>
      <c r="CA48" s="28"/>
      <c r="CB48" s="28"/>
      <c r="CC48" s="28"/>
      <c r="CD48" s="28">
        <v>2</v>
      </c>
      <c r="CE48"/>
      <c r="CK48" s="29" t="s">
        <v>7942</v>
      </c>
      <c r="CL48" s="31">
        <v>10</v>
      </c>
      <c r="CM48" s="31"/>
      <c r="CN48" s="31"/>
      <c r="CO48" s="31"/>
      <c r="CP48" s="31"/>
      <c r="CQ48" s="31">
        <v>10</v>
      </c>
      <c r="CR48"/>
      <c r="EJ48"/>
      <c r="EK48"/>
      <c r="EL48"/>
      <c r="EM48"/>
      <c r="EN48"/>
      <c r="EO48"/>
      <c r="EP48"/>
      <c r="EQ48"/>
    </row>
    <row r="49" spans="1:147" x14ac:dyDescent="0.25">
      <c r="A49" s="2"/>
      <c r="B49" s="2"/>
      <c r="C49" s="2"/>
      <c r="D49" s="6"/>
      <c r="E49" s="7"/>
      <c r="F49" s="7"/>
      <c r="G49" s="7"/>
      <c r="H49" s="7"/>
      <c r="I49" s="7"/>
      <c r="J49" s="7"/>
      <c r="K49" s="7"/>
      <c r="L49" s="7"/>
      <c r="M49" s="7"/>
      <c r="N49" s="13"/>
      <c r="O49" s="13"/>
      <c r="P49" s="8"/>
      <c r="T49" s="29" t="s">
        <v>29</v>
      </c>
      <c r="U49" s="30">
        <v>21</v>
      </c>
      <c r="V49" s="30"/>
      <c r="W49" s="30"/>
      <c r="X49" s="30"/>
      <c r="Y49" s="30"/>
      <c r="Z49" s="30">
        <v>21</v>
      </c>
      <c r="AA49"/>
      <c r="AZ49" s="27" t="s">
        <v>74</v>
      </c>
      <c r="BA49" s="28">
        <v>54</v>
      </c>
      <c r="BB49" s="32"/>
      <c r="BC49" s="32"/>
      <c r="BD49" s="32"/>
      <c r="BE49" s="32"/>
      <c r="BF49" s="32"/>
      <c r="BG49" s="32"/>
      <c r="BH49" s="32"/>
      <c r="BI49" s="32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7" t="s">
        <v>29</v>
      </c>
      <c r="BY49" s="28">
        <v>21</v>
      </c>
      <c r="BZ49" s="28"/>
      <c r="CA49" s="28"/>
      <c r="CB49" s="28"/>
      <c r="CC49" s="28"/>
      <c r="CD49" s="28">
        <v>21</v>
      </c>
      <c r="CE49"/>
      <c r="CK49" s="29" t="s">
        <v>7946</v>
      </c>
      <c r="CL49" s="31">
        <v>0</v>
      </c>
      <c r="CM49" s="31"/>
      <c r="CN49" s="31"/>
      <c r="CO49" s="31"/>
      <c r="CP49" s="31"/>
      <c r="CQ49" s="31">
        <v>0</v>
      </c>
      <c r="CR49"/>
      <c r="EJ49"/>
      <c r="EK49"/>
      <c r="EL49"/>
      <c r="EM49"/>
      <c r="EN49"/>
      <c r="EO49"/>
      <c r="EP49"/>
      <c r="EQ49"/>
    </row>
    <row r="50" spans="1:147" x14ac:dyDescent="0.25">
      <c r="A50" s="2"/>
      <c r="B50" s="2"/>
      <c r="C50" s="2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8"/>
      <c r="T50" s="29" t="s">
        <v>74</v>
      </c>
      <c r="U50" s="30">
        <v>47</v>
      </c>
      <c r="V50" s="30"/>
      <c r="W50" s="30">
        <v>7</v>
      </c>
      <c r="X50" s="30"/>
      <c r="Y50" s="30"/>
      <c r="Z50" s="30">
        <v>54</v>
      </c>
      <c r="AA50"/>
      <c r="AZ50" s="27" t="s">
        <v>7244</v>
      </c>
      <c r="BA50" s="28">
        <v>18</v>
      </c>
      <c r="BB50" s="32"/>
      <c r="BC50" s="32"/>
      <c r="BD50" s="32"/>
      <c r="BE50" s="32"/>
      <c r="BF50" s="32"/>
      <c r="BG50" s="32"/>
      <c r="BH50" s="32"/>
      <c r="BI50" s="32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7" t="s">
        <v>74</v>
      </c>
      <c r="BY50" s="28">
        <v>47</v>
      </c>
      <c r="BZ50" s="28"/>
      <c r="CA50" s="28">
        <v>7</v>
      </c>
      <c r="CB50" s="28"/>
      <c r="CC50" s="28"/>
      <c r="CD50" s="28">
        <v>54</v>
      </c>
      <c r="CE50"/>
      <c r="CK50" s="29" t="s">
        <v>7959</v>
      </c>
      <c r="CL50" s="31">
        <v>0</v>
      </c>
      <c r="CM50" s="31">
        <v>0</v>
      </c>
      <c r="CN50" s="31"/>
      <c r="CO50" s="31">
        <v>4</v>
      </c>
      <c r="CP50" s="31"/>
      <c r="CQ50" s="31">
        <v>3.5555555555555554</v>
      </c>
      <c r="CR50"/>
      <c r="EJ50"/>
      <c r="EK50"/>
      <c r="EL50"/>
      <c r="EM50"/>
      <c r="EN50"/>
      <c r="EO50"/>
      <c r="EP50"/>
      <c r="EQ50"/>
    </row>
    <row r="51" spans="1:147" x14ac:dyDescent="0.25">
      <c r="A51" s="2"/>
      <c r="B51" s="2"/>
      <c r="C51" s="2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8"/>
      <c r="T51" s="29" t="s">
        <v>7244</v>
      </c>
      <c r="U51" s="30"/>
      <c r="V51" s="30"/>
      <c r="W51" s="30"/>
      <c r="X51" s="30">
        <v>18</v>
      </c>
      <c r="Y51" s="30"/>
      <c r="Z51" s="30">
        <v>18</v>
      </c>
      <c r="AA51"/>
      <c r="AZ51" s="27" t="s">
        <v>1992</v>
      </c>
      <c r="BA51" s="28">
        <v>16</v>
      </c>
      <c r="BB51" s="32"/>
      <c r="BC51" s="32"/>
      <c r="BD51" s="32"/>
      <c r="BE51" s="32"/>
      <c r="BF51" s="32"/>
      <c r="BG51" s="32"/>
      <c r="BH51" s="32"/>
      <c r="BI51" s="32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7" t="s">
        <v>7244</v>
      </c>
      <c r="BY51" s="28"/>
      <c r="BZ51" s="28"/>
      <c r="CA51" s="28"/>
      <c r="CB51" s="28">
        <v>18</v>
      </c>
      <c r="CC51" s="28"/>
      <c r="CD51" s="28">
        <v>18</v>
      </c>
      <c r="CE51"/>
      <c r="CK51" s="29" t="s">
        <v>7972</v>
      </c>
      <c r="CL51" s="31">
        <v>1</v>
      </c>
      <c r="CM51" s="31"/>
      <c r="CN51" s="31">
        <v>8</v>
      </c>
      <c r="CO51" s="31"/>
      <c r="CP51" s="31"/>
      <c r="CQ51" s="31">
        <v>1.7</v>
      </c>
      <c r="CR51"/>
      <c r="EJ51"/>
      <c r="EK51"/>
      <c r="EL51"/>
      <c r="EM51"/>
      <c r="EN51"/>
      <c r="EO51"/>
      <c r="EP51"/>
      <c r="EQ51"/>
    </row>
    <row r="52" spans="1:147" x14ac:dyDescent="0.25">
      <c r="A52" s="2"/>
      <c r="B52" s="2"/>
      <c r="C52" s="2"/>
      <c r="D52" s="6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8"/>
      <c r="T52" s="29" t="s">
        <v>1992</v>
      </c>
      <c r="U52" s="30">
        <v>15</v>
      </c>
      <c r="V52" s="30">
        <v>1</v>
      </c>
      <c r="W52" s="30"/>
      <c r="X52" s="30"/>
      <c r="Y52" s="30"/>
      <c r="Z52" s="30">
        <v>16</v>
      </c>
      <c r="AA52"/>
      <c r="AZ52" s="27" t="s">
        <v>32</v>
      </c>
      <c r="BA52" s="28">
        <v>5</v>
      </c>
      <c r="BB52" s="32"/>
      <c r="BC52" s="32"/>
      <c r="BD52" s="32"/>
      <c r="BE52" s="32"/>
      <c r="BF52" s="32"/>
      <c r="BG52" s="32"/>
      <c r="BH52" s="32"/>
      <c r="BI52" s="32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7" t="s">
        <v>1992</v>
      </c>
      <c r="BY52" s="28">
        <v>15</v>
      </c>
      <c r="BZ52" s="28">
        <v>1</v>
      </c>
      <c r="CA52" s="28"/>
      <c r="CB52" s="28"/>
      <c r="CC52" s="28"/>
      <c r="CD52" s="28">
        <v>16</v>
      </c>
      <c r="CE52"/>
      <c r="CK52" s="29" t="s">
        <v>8306</v>
      </c>
      <c r="CL52" s="31">
        <v>4</v>
      </c>
      <c r="CM52" s="31"/>
      <c r="CN52" s="31"/>
      <c r="CO52" s="31"/>
      <c r="CP52" s="31"/>
      <c r="CQ52" s="31">
        <v>4</v>
      </c>
      <c r="CR52"/>
      <c r="EJ52"/>
      <c r="EK52"/>
      <c r="EL52"/>
      <c r="EM52"/>
      <c r="EN52"/>
      <c r="EO52"/>
      <c r="EP52"/>
      <c r="EQ52"/>
    </row>
    <row r="53" spans="1:147" x14ac:dyDescent="0.25">
      <c r="A53" s="2"/>
      <c r="B53" s="2"/>
      <c r="C53" s="2"/>
      <c r="D53" s="6"/>
      <c r="P53" s="8"/>
      <c r="T53" s="29" t="s">
        <v>32</v>
      </c>
      <c r="U53" s="30">
        <v>5</v>
      </c>
      <c r="V53" s="30"/>
      <c r="W53" s="30"/>
      <c r="X53" s="30"/>
      <c r="Y53" s="30"/>
      <c r="Z53" s="30">
        <v>5</v>
      </c>
      <c r="AA53"/>
      <c r="AZ53" s="27" t="s">
        <v>75</v>
      </c>
      <c r="BA53" s="28">
        <v>37</v>
      </c>
      <c r="BB53" s="32"/>
      <c r="BC53" s="32"/>
      <c r="BD53" s="32"/>
      <c r="BE53" s="32"/>
      <c r="BF53" s="32"/>
      <c r="BG53" s="32"/>
      <c r="BH53" s="32"/>
      <c r="BI53" s="32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7" t="s">
        <v>32</v>
      </c>
      <c r="BY53" s="28">
        <v>5</v>
      </c>
      <c r="BZ53" s="28"/>
      <c r="CA53" s="28"/>
      <c r="CB53" s="28"/>
      <c r="CC53" s="28"/>
      <c r="CD53" s="28">
        <v>5</v>
      </c>
      <c r="CE53"/>
      <c r="CK53" s="29" t="s">
        <v>9797</v>
      </c>
      <c r="CL53" s="31">
        <v>1</v>
      </c>
      <c r="CM53" s="31"/>
      <c r="CN53" s="31"/>
      <c r="CO53" s="31"/>
      <c r="CP53" s="31"/>
      <c r="CQ53" s="31">
        <v>1</v>
      </c>
      <c r="CR53"/>
    </row>
    <row r="54" spans="1:147" x14ac:dyDescent="0.25">
      <c r="A54" s="2"/>
      <c r="B54" s="2"/>
      <c r="C54" s="2"/>
      <c r="D54" s="6"/>
      <c r="P54" s="8"/>
      <c r="T54" s="29" t="s">
        <v>75</v>
      </c>
      <c r="U54" s="30">
        <v>37</v>
      </c>
      <c r="V54" s="30"/>
      <c r="W54" s="30"/>
      <c r="X54" s="30"/>
      <c r="Y54" s="30"/>
      <c r="Z54" s="30">
        <v>37</v>
      </c>
      <c r="AA54"/>
      <c r="AZ54" s="27" t="s">
        <v>7959</v>
      </c>
      <c r="BA54" s="28">
        <v>18</v>
      </c>
      <c r="BB54" s="32"/>
      <c r="BC54" s="32"/>
      <c r="BD54" s="32"/>
      <c r="BE54" s="32"/>
      <c r="BF54" s="32"/>
      <c r="BG54" s="32"/>
      <c r="BH54" s="32"/>
      <c r="BI54" s="32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7" t="s">
        <v>75</v>
      </c>
      <c r="BY54" s="28">
        <v>37</v>
      </c>
      <c r="BZ54" s="28"/>
      <c r="CA54" s="28"/>
      <c r="CB54" s="28"/>
      <c r="CC54" s="28"/>
      <c r="CD54" s="28">
        <v>37</v>
      </c>
      <c r="CE54"/>
      <c r="CK54" s="29" t="s">
        <v>10920</v>
      </c>
      <c r="CL54" s="31">
        <v>0.94428571164607999</v>
      </c>
      <c r="CM54" s="31"/>
      <c r="CN54" s="31"/>
      <c r="CO54" s="31"/>
      <c r="CP54" s="31"/>
      <c r="CQ54" s="31">
        <v>0.94428571164607999</v>
      </c>
      <c r="CR54"/>
    </row>
    <row r="55" spans="1:147" x14ac:dyDescent="0.25">
      <c r="A55" s="2"/>
      <c r="B55" s="2"/>
      <c r="C55" s="2"/>
      <c r="D55" s="6"/>
      <c r="P55" s="8"/>
      <c r="T55" s="29" t="s">
        <v>7959</v>
      </c>
      <c r="U55" s="30">
        <v>1</v>
      </c>
      <c r="V55" s="30">
        <v>1</v>
      </c>
      <c r="W55" s="30"/>
      <c r="X55" s="30">
        <v>16</v>
      </c>
      <c r="Y55" s="30"/>
      <c r="Z55" s="30">
        <v>18</v>
      </c>
      <c r="AA55"/>
      <c r="AZ55" s="27" t="s">
        <v>30</v>
      </c>
      <c r="BA55" s="28">
        <v>15</v>
      </c>
      <c r="BB55" s="32"/>
      <c r="BC55" s="32"/>
      <c r="BD55" s="32"/>
      <c r="BE55" s="32"/>
      <c r="BF55" s="32"/>
      <c r="BG55" s="32"/>
      <c r="BH55" s="32"/>
      <c r="BI55" s="32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7" t="s">
        <v>7959</v>
      </c>
      <c r="BY55" s="28">
        <v>1</v>
      </c>
      <c r="BZ55" s="28">
        <v>1</v>
      </c>
      <c r="CA55" s="28"/>
      <c r="CB55" s="28">
        <v>16</v>
      </c>
      <c r="CC55" s="28"/>
      <c r="CD55" s="28">
        <v>18</v>
      </c>
      <c r="CE55"/>
      <c r="CK55" s="29" t="s">
        <v>11121</v>
      </c>
      <c r="CL55" s="31">
        <v>1.8500000014901161</v>
      </c>
      <c r="CM55" s="31"/>
      <c r="CN55" s="31">
        <v>0.54000000059604647</v>
      </c>
      <c r="CO55" s="31"/>
      <c r="CP55" s="31">
        <v>24.5</v>
      </c>
      <c r="CQ55" s="31">
        <v>3.0000000010643686</v>
      </c>
      <c r="CR55"/>
    </row>
    <row r="56" spans="1:147" x14ac:dyDescent="0.25">
      <c r="A56" s="2"/>
      <c r="B56" s="2"/>
      <c r="C56" s="2"/>
      <c r="D56" s="6"/>
      <c r="P56" s="8"/>
      <c r="T56" s="29" t="s">
        <v>30</v>
      </c>
      <c r="U56" s="30">
        <v>13</v>
      </c>
      <c r="V56" s="30"/>
      <c r="W56" s="30">
        <v>2</v>
      </c>
      <c r="X56" s="30"/>
      <c r="Y56" s="30"/>
      <c r="Z56" s="30">
        <v>15</v>
      </c>
      <c r="AA56"/>
      <c r="AZ56" s="27" t="s">
        <v>37</v>
      </c>
      <c r="BA56" s="28">
        <v>1256</v>
      </c>
      <c r="BB56" s="32"/>
      <c r="BC56" s="32"/>
      <c r="BD56" s="32"/>
      <c r="BE56" s="32"/>
      <c r="BF56" s="32"/>
      <c r="BG56" s="32"/>
      <c r="BH56" s="32"/>
      <c r="BI56" s="32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7" t="s">
        <v>30</v>
      </c>
      <c r="BY56" s="28">
        <v>13</v>
      </c>
      <c r="BZ56" s="28"/>
      <c r="CA56" s="28">
        <v>2</v>
      </c>
      <c r="CB56" s="28"/>
      <c r="CC56" s="28"/>
      <c r="CD56" s="28">
        <v>15</v>
      </c>
      <c r="CE56"/>
      <c r="CK56" s="29" t="s">
        <v>11153</v>
      </c>
      <c r="CL56" s="31">
        <v>3</v>
      </c>
      <c r="CM56" s="31"/>
      <c r="CN56" s="31"/>
      <c r="CO56" s="31"/>
      <c r="CP56" s="31"/>
      <c r="CQ56" s="31">
        <v>3</v>
      </c>
      <c r="CR56"/>
    </row>
    <row r="57" spans="1:147" x14ac:dyDescent="0.25">
      <c r="A57" s="2"/>
      <c r="B57" s="2"/>
      <c r="C57" s="2"/>
      <c r="D57" s="6"/>
      <c r="P57" s="8"/>
      <c r="T57" s="29" t="s">
        <v>37</v>
      </c>
      <c r="U57" s="30">
        <v>884</v>
      </c>
      <c r="V57" s="30">
        <v>23</v>
      </c>
      <c r="W57" s="30">
        <v>286</v>
      </c>
      <c r="X57" s="30">
        <v>60</v>
      </c>
      <c r="Y57" s="30">
        <v>3</v>
      </c>
      <c r="Z57" s="30">
        <v>1256</v>
      </c>
      <c r="AA57"/>
      <c r="AZ57"/>
      <c r="BA57"/>
      <c r="BB57" s="32"/>
      <c r="BC57" s="32"/>
      <c r="BD57" s="32"/>
      <c r="BE57" s="32"/>
      <c r="BF57" s="32"/>
      <c r="BG57" s="32"/>
      <c r="BH57" s="32"/>
      <c r="BI57" s="32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7" t="s">
        <v>37</v>
      </c>
      <c r="BY57" s="28">
        <v>884</v>
      </c>
      <c r="BZ57" s="28">
        <v>23</v>
      </c>
      <c r="CA57" s="28">
        <v>286</v>
      </c>
      <c r="CB57" s="28">
        <v>60</v>
      </c>
      <c r="CC57" s="28">
        <v>3</v>
      </c>
      <c r="CD57" s="28">
        <v>1256</v>
      </c>
      <c r="CE57"/>
      <c r="CK57" s="29" t="s">
        <v>37</v>
      </c>
      <c r="CL57" s="31">
        <v>1.1928393670686466</v>
      </c>
      <c r="CM57" s="31">
        <v>4.7973913194044773</v>
      </c>
      <c r="CN57" s="31">
        <v>0.8094405593363555</v>
      </c>
      <c r="CO57" s="31">
        <v>4.0856666723887125</v>
      </c>
      <c r="CP57" s="31">
        <v>17</v>
      </c>
      <c r="CQ57" s="31">
        <v>1.3474920391309768</v>
      </c>
      <c r="CR57"/>
    </row>
    <row r="58" spans="1:147" x14ac:dyDescent="0.25">
      <c r="A58" s="2"/>
      <c r="B58" s="2"/>
      <c r="C58" s="2"/>
      <c r="D58" s="6"/>
      <c r="P58" s="8"/>
      <c r="T58"/>
      <c r="U58"/>
      <c r="V58"/>
      <c r="W58"/>
      <c r="X58"/>
      <c r="Y58"/>
      <c r="Z58"/>
      <c r="AA58"/>
      <c r="AZ58"/>
      <c r="BA58"/>
      <c r="BB58" s="32"/>
      <c r="BC58" s="32"/>
      <c r="BD58" s="32"/>
      <c r="BE58" s="32"/>
      <c r="BF58" s="32"/>
      <c r="BG58" s="32"/>
      <c r="BH58" s="32"/>
      <c r="BI58" s="32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/>
      <c r="BY58"/>
      <c r="BZ58"/>
      <c r="CA58"/>
      <c r="CB58"/>
      <c r="CC58"/>
      <c r="CD58"/>
      <c r="CE58"/>
      <c r="CK58"/>
      <c r="CL58"/>
      <c r="CM58"/>
      <c r="CN58"/>
      <c r="CO58"/>
      <c r="CP58"/>
      <c r="CQ58"/>
      <c r="CR58"/>
    </row>
    <row r="59" spans="1:147" x14ac:dyDescent="0.25">
      <c r="A59" s="2"/>
      <c r="B59" s="2"/>
      <c r="C59" s="2"/>
      <c r="D59" s="6"/>
      <c r="P59" s="8"/>
      <c r="T59"/>
      <c r="U59"/>
      <c r="V59"/>
      <c r="W59"/>
      <c r="X59"/>
      <c r="Y59"/>
      <c r="Z59"/>
      <c r="AA59"/>
      <c r="AZ59"/>
      <c r="BA59"/>
      <c r="BB59" s="32"/>
      <c r="BC59" s="32"/>
      <c r="BD59" s="32"/>
      <c r="BE59" s="32"/>
      <c r="BF59" s="32"/>
      <c r="BG59" s="32"/>
      <c r="BH59" s="32"/>
      <c r="BI59" s="32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/>
      <c r="BY59"/>
      <c r="BZ59"/>
      <c r="CA59"/>
      <c r="CB59"/>
      <c r="CC59"/>
      <c r="CD59"/>
      <c r="CE59"/>
      <c r="CK59"/>
      <c r="CL59"/>
      <c r="CM59"/>
      <c r="CN59"/>
      <c r="CO59"/>
      <c r="CP59"/>
      <c r="CQ59"/>
      <c r="CR59"/>
    </row>
    <row r="60" spans="1:147" x14ac:dyDescent="0.25">
      <c r="A60" s="2"/>
      <c r="B60" s="2"/>
      <c r="C60" s="2"/>
      <c r="D60" s="6"/>
      <c r="P60" s="8"/>
      <c r="T60"/>
      <c r="U60"/>
      <c r="V60"/>
      <c r="W60"/>
      <c r="X60"/>
      <c r="Y60"/>
      <c r="Z60"/>
      <c r="AA60"/>
      <c r="AZ60"/>
      <c r="BA60"/>
      <c r="BB60" s="32"/>
      <c r="BC60" s="32"/>
      <c r="BD60" s="32"/>
      <c r="BE60" s="32"/>
      <c r="BF60" s="32"/>
      <c r="BG60" s="32"/>
      <c r="BH60" s="32"/>
      <c r="BI60" s="32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/>
      <c r="BY60"/>
      <c r="BZ60"/>
      <c r="CA60"/>
      <c r="CB60"/>
      <c r="CC60"/>
      <c r="CD60"/>
      <c r="CE60"/>
      <c r="CK60"/>
      <c r="CL60"/>
      <c r="CM60"/>
      <c r="CN60"/>
      <c r="CO60"/>
      <c r="CP60"/>
      <c r="CQ60"/>
      <c r="CR60"/>
    </row>
    <row r="61" spans="1:147" x14ac:dyDescent="0.25">
      <c r="A61" s="2"/>
      <c r="B61" s="2"/>
      <c r="C61" s="2"/>
      <c r="D61" s="6"/>
      <c r="P61" s="8"/>
      <c r="T61"/>
      <c r="U61"/>
      <c r="V61"/>
      <c r="W61"/>
      <c r="X61"/>
      <c r="Y61"/>
      <c r="Z61"/>
      <c r="AA61"/>
      <c r="AZ61"/>
      <c r="BA61"/>
      <c r="BB61" s="32"/>
      <c r="BC61" s="32"/>
      <c r="BD61" s="32"/>
      <c r="BE61" s="32"/>
      <c r="BF61" s="32"/>
      <c r="BG61" s="32"/>
      <c r="BH61" s="32"/>
      <c r="BI61" s="32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/>
      <c r="BY61"/>
      <c r="BZ61"/>
      <c r="CA61"/>
      <c r="CB61"/>
      <c r="CC61"/>
      <c r="CD61"/>
      <c r="CE61"/>
      <c r="CK61"/>
      <c r="CL61"/>
      <c r="CM61"/>
      <c r="CN61"/>
      <c r="CO61"/>
      <c r="CP61"/>
      <c r="CQ61"/>
      <c r="CR61"/>
    </row>
    <row r="62" spans="1:147" x14ac:dyDescent="0.25">
      <c r="A62" s="2"/>
      <c r="B62" s="2"/>
      <c r="C62" s="2"/>
      <c r="D62" s="6"/>
      <c r="P62" s="8"/>
      <c r="T62"/>
      <c r="U62"/>
      <c r="V62"/>
      <c r="W62"/>
      <c r="X62"/>
      <c r="Y62"/>
      <c r="Z62"/>
      <c r="AA62"/>
      <c r="AZ62"/>
      <c r="BA6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/>
      <c r="BY62"/>
      <c r="BZ62"/>
      <c r="CA62"/>
      <c r="CB62"/>
      <c r="CC62"/>
      <c r="CD62"/>
      <c r="CE62"/>
      <c r="CK62"/>
      <c r="CL62"/>
      <c r="CM62"/>
      <c r="CN62"/>
      <c r="CO62"/>
      <c r="CP62"/>
      <c r="CQ62"/>
      <c r="CR62"/>
    </row>
    <row r="63" spans="1:147" x14ac:dyDescent="0.25">
      <c r="A63" s="2"/>
      <c r="B63" s="2"/>
      <c r="C63" s="2"/>
      <c r="D63" s="6"/>
      <c r="P63" s="8"/>
      <c r="T63"/>
      <c r="U63"/>
      <c r="V63"/>
      <c r="W63"/>
      <c r="X63"/>
      <c r="Y63"/>
      <c r="Z63"/>
      <c r="AA63"/>
      <c r="AZ63" s="32"/>
      <c r="BA63" s="32"/>
      <c r="BB63" s="32"/>
      <c r="BC63" s="32"/>
      <c r="BD63" s="32"/>
      <c r="BE63" s="32"/>
      <c r="BF63" s="32"/>
      <c r="BG63" s="32"/>
      <c r="BH63" s="32"/>
      <c r="BI63" s="32"/>
      <c r="BJ63" s="32"/>
      <c r="BK63" s="32"/>
      <c r="BL63" s="32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/>
      <c r="BY63"/>
      <c r="BZ63"/>
      <c r="CA63"/>
      <c r="CB63"/>
      <c r="CC63"/>
      <c r="CD63"/>
      <c r="CE63"/>
      <c r="CK63"/>
      <c r="CL63"/>
      <c r="CM63"/>
      <c r="CN63"/>
      <c r="CO63"/>
      <c r="CP63"/>
      <c r="CQ63"/>
      <c r="CR63"/>
    </row>
    <row r="64" spans="1:147" x14ac:dyDescent="0.25">
      <c r="A64" s="2"/>
      <c r="B64" s="2"/>
      <c r="C64" s="2"/>
      <c r="D64" s="6"/>
      <c r="P64" s="8"/>
      <c r="T64"/>
      <c r="U64"/>
      <c r="V64"/>
      <c r="W64"/>
      <c r="X64"/>
      <c r="Y64"/>
      <c r="Z64"/>
      <c r="AZ64" s="32"/>
      <c r="BA64" s="32"/>
      <c r="BB64" s="32"/>
      <c r="BC64" s="32"/>
      <c r="BD64" s="32"/>
      <c r="BE64" s="32"/>
      <c r="BF64" s="32"/>
      <c r="BG64" s="32"/>
      <c r="BH64" s="32"/>
      <c r="BI64" s="32"/>
      <c r="BJ64" s="32"/>
      <c r="BK64" s="32"/>
      <c r="BL64" s="32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</row>
    <row r="65" spans="1:91" x14ac:dyDescent="0.25">
      <c r="A65" s="2"/>
      <c r="B65" s="2"/>
      <c r="C65" s="2"/>
      <c r="D65" s="6"/>
      <c r="P65" s="8"/>
      <c r="T65"/>
      <c r="U65"/>
      <c r="V65"/>
      <c r="W65"/>
      <c r="X65"/>
      <c r="Y65"/>
      <c r="Z65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</row>
    <row r="66" spans="1:91" x14ac:dyDescent="0.25">
      <c r="A66" s="2"/>
      <c r="B66" s="2"/>
      <c r="C66" s="2"/>
      <c r="D66" s="6"/>
      <c r="P66" s="8"/>
      <c r="T66"/>
      <c r="U66"/>
      <c r="V66"/>
      <c r="W66"/>
      <c r="X66"/>
      <c r="Y66"/>
      <c r="Z66"/>
      <c r="AZ66" s="32"/>
      <c r="BA66" s="32"/>
      <c r="BB66" s="32"/>
      <c r="BC66" s="32"/>
      <c r="BD66" s="32"/>
      <c r="BE66" s="32"/>
      <c r="BF66" s="32"/>
      <c r="BG66" s="32"/>
      <c r="BH66" s="32"/>
      <c r="BI66" s="32"/>
      <c r="BJ66" s="32"/>
      <c r="BK66" s="32"/>
      <c r="BL66" s="32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</row>
    <row r="67" spans="1:91" x14ac:dyDescent="0.25">
      <c r="A67" s="2"/>
      <c r="B67" s="2"/>
      <c r="C67" s="2"/>
      <c r="D67" s="6"/>
      <c r="P67" s="8"/>
      <c r="T67"/>
      <c r="U67"/>
      <c r="V67"/>
      <c r="W67"/>
      <c r="X67"/>
      <c r="Y67"/>
      <c r="Z67"/>
      <c r="AZ67" s="32"/>
      <c r="BA67" s="32"/>
      <c r="BB67" s="32"/>
      <c r="BC67" s="32"/>
      <c r="BD67" s="32"/>
      <c r="BE67" s="32"/>
      <c r="BF67" s="32"/>
      <c r="BG67" s="32"/>
      <c r="BH67" s="32"/>
      <c r="BI67" s="32"/>
      <c r="BJ67" s="32"/>
      <c r="BK67" s="32"/>
      <c r="BL67" s="32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</row>
    <row r="68" spans="1:91" x14ac:dyDescent="0.25">
      <c r="A68" s="2"/>
      <c r="B68" s="2"/>
      <c r="C68" s="2"/>
      <c r="D68" s="6"/>
      <c r="P68" s="8"/>
      <c r="T68"/>
      <c r="U68"/>
      <c r="V68"/>
      <c r="W68"/>
      <c r="X68"/>
      <c r="Y68"/>
      <c r="Z68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</row>
    <row r="69" spans="1:91" x14ac:dyDescent="0.25">
      <c r="A69" s="2"/>
      <c r="B69" s="2"/>
      <c r="C69" s="2"/>
      <c r="D69" s="6"/>
      <c r="P69" s="8"/>
      <c r="T69"/>
      <c r="U69"/>
      <c r="V69"/>
      <c r="W69"/>
      <c r="X69"/>
      <c r="Y69"/>
      <c r="Z69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</row>
    <row r="70" spans="1:91" x14ac:dyDescent="0.25">
      <c r="A70" s="2"/>
      <c r="B70" s="2"/>
      <c r="C70" s="2"/>
      <c r="D70" s="6"/>
      <c r="P70" s="8"/>
      <c r="T70"/>
      <c r="U70"/>
      <c r="V70"/>
      <c r="W70"/>
      <c r="X70"/>
      <c r="Y70"/>
      <c r="Z70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</row>
    <row r="71" spans="1:91" x14ac:dyDescent="0.25">
      <c r="A71" s="2"/>
      <c r="B71" s="2"/>
      <c r="C71" s="2"/>
      <c r="D71" s="6"/>
      <c r="P71" s="8"/>
      <c r="T71"/>
      <c r="U71"/>
      <c r="V71"/>
      <c r="W71"/>
      <c r="X71"/>
      <c r="Y71"/>
      <c r="Z71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</row>
    <row r="72" spans="1:91" x14ac:dyDescent="0.25">
      <c r="A72" s="2"/>
      <c r="B72" s="2"/>
      <c r="C72" s="2"/>
      <c r="D72" s="6"/>
      <c r="P72" s="8"/>
      <c r="T72"/>
      <c r="U72"/>
      <c r="V72"/>
      <c r="W72"/>
      <c r="X72"/>
      <c r="Y72"/>
      <c r="Z72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</row>
    <row r="73" spans="1:91" x14ac:dyDescent="0.25">
      <c r="A73" s="2"/>
      <c r="B73" s="2"/>
      <c r="C73" s="2"/>
      <c r="D73" s="6"/>
      <c r="P73" s="8"/>
      <c r="T73"/>
      <c r="U73"/>
      <c r="V73"/>
      <c r="W73"/>
      <c r="X73"/>
      <c r="Y73"/>
      <c r="Z73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</row>
    <row r="74" spans="1:91" x14ac:dyDescent="0.25">
      <c r="A74" s="2"/>
      <c r="B74" s="2"/>
      <c r="C74" s="2"/>
      <c r="D74" s="6"/>
      <c r="P74" s="8"/>
      <c r="T74"/>
      <c r="U74"/>
      <c r="V74"/>
      <c r="W74"/>
      <c r="X74"/>
      <c r="Y74"/>
      <c r="Z74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</row>
    <row r="75" spans="1:91" x14ac:dyDescent="0.25">
      <c r="A75" s="2"/>
      <c r="B75" s="2"/>
      <c r="C75" s="2"/>
      <c r="D75" s="6"/>
      <c r="P75" s="8"/>
      <c r="T75"/>
      <c r="U75"/>
      <c r="V75"/>
      <c r="W75"/>
      <c r="X75"/>
      <c r="Y75"/>
      <c r="Z75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</row>
    <row r="76" spans="1:91" x14ac:dyDescent="0.25">
      <c r="A76" s="2"/>
      <c r="B76" s="2"/>
      <c r="C76" s="2"/>
      <c r="D76" s="6"/>
      <c r="P76" s="8"/>
      <c r="T76"/>
      <c r="U76"/>
      <c r="V76"/>
      <c r="W76"/>
      <c r="X76"/>
      <c r="Y76"/>
      <c r="Z7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CK76" s="25"/>
      <c r="CL76" s="25"/>
      <c r="CM76" s="25"/>
    </row>
    <row r="77" spans="1:91" x14ac:dyDescent="0.25">
      <c r="A77" s="2"/>
      <c r="B77" s="2"/>
      <c r="C77" s="2"/>
      <c r="D77" s="6"/>
      <c r="P77" s="8"/>
      <c r="T77"/>
      <c r="U77"/>
      <c r="V77"/>
      <c r="W77"/>
      <c r="X77"/>
      <c r="Y77"/>
      <c r="Z77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CK77" s="25"/>
      <c r="CL77" s="25"/>
      <c r="CM77" s="25"/>
    </row>
    <row r="78" spans="1:91" x14ac:dyDescent="0.25">
      <c r="A78" s="2"/>
      <c r="B78" s="2"/>
      <c r="C78" s="2"/>
      <c r="D78" s="6"/>
      <c r="P78" s="8"/>
      <c r="T78"/>
      <c r="U78"/>
      <c r="V78"/>
      <c r="W78"/>
      <c r="X78"/>
      <c r="Y78"/>
      <c r="Z78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CK78" s="25"/>
      <c r="CL78" s="25"/>
      <c r="CM78" s="25"/>
    </row>
    <row r="79" spans="1:91" x14ac:dyDescent="0.25">
      <c r="A79" s="2"/>
      <c r="B79" s="2"/>
      <c r="C79" s="2"/>
      <c r="D79" s="6"/>
      <c r="P79" s="8"/>
      <c r="T79"/>
      <c r="U79"/>
      <c r="V79"/>
      <c r="W79"/>
      <c r="X79"/>
      <c r="Y79"/>
      <c r="Z79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CK79" s="25"/>
      <c r="CL79" s="25"/>
      <c r="CM79" s="25"/>
    </row>
    <row r="80" spans="1:91" x14ac:dyDescent="0.25">
      <c r="A80" s="2"/>
      <c r="B80" s="2"/>
      <c r="C80" s="2"/>
      <c r="D80" s="6"/>
      <c r="P80" s="8"/>
      <c r="T80"/>
      <c r="U80"/>
      <c r="V80"/>
      <c r="W80"/>
      <c r="X80"/>
      <c r="Y80"/>
      <c r="Z80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CK80" s="25"/>
      <c r="CL80" s="25"/>
      <c r="CM80" s="25"/>
    </row>
    <row r="81" spans="1:98" x14ac:dyDescent="0.25">
      <c r="A81" s="2"/>
      <c r="B81" s="2"/>
      <c r="C81" s="2"/>
      <c r="D81" s="6"/>
      <c r="P81" s="8"/>
      <c r="T81"/>
      <c r="U81"/>
      <c r="V81"/>
      <c r="W81"/>
      <c r="X81"/>
      <c r="Y81"/>
      <c r="Z81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CK81" s="25"/>
      <c r="CL81" s="25"/>
      <c r="CM81" s="25"/>
      <c r="CN81" s="26"/>
      <c r="CO81" s="26"/>
      <c r="CP81" s="26"/>
      <c r="CQ81" s="26"/>
      <c r="CR81" s="26"/>
      <c r="CS81" s="26"/>
      <c r="CT81" s="26"/>
    </row>
    <row r="82" spans="1:98" x14ac:dyDescent="0.25">
      <c r="A82" s="2"/>
      <c r="B82" s="2"/>
      <c r="C82" s="2"/>
      <c r="D82" s="6"/>
      <c r="P82" s="8"/>
      <c r="T82"/>
      <c r="U82"/>
      <c r="V82"/>
      <c r="W82"/>
      <c r="X82"/>
      <c r="Y82"/>
      <c r="Z82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CN82" s="26"/>
      <c r="CO82" s="26"/>
      <c r="CP82" s="26"/>
      <c r="CQ82" s="26"/>
      <c r="CR82" s="26"/>
      <c r="CS82" s="26"/>
      <c r="CT82" s="26"/>
    </row>
    <row r="83" spans="1:98" x14ac:dyDescent="0.25">
      <c r="A83" s="2"/>
      <c r="B83" s="2"/>
      <c r="C83" s="2"/>
      <c r="D83" s="6"/>
      <c r="P83" s="8"/>
      <c r="T83"/>
      <c r="U83"/>
      <c r="V83"/>
      <c r="W83"/>
      <c r="X83"/>
      <c r="Y83"/>
      <c r="Z83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CN83" s="26"/>
      <c r="CO83" s="26"/>
      <c r="CP83" s="26"/>
      <c r="CQ83" s="26"/>
      <c r="CR83" s="26"/>
      <c r="CS83" s="26"/>
      <c r="CT83" s="26"/>
    </row>
    <row r="84" spans="1:98" x14ac:dyDescent="0.25">
      <c r="A84" s="2"/>
      <c r="B84" s="2"/>
      <c r="C84" s="2"/>
      <c r="D84" s="6"/>
      <c r="P84" s="8"/>
      <c r="T84"/>
      <c r="U84"/>
      <c r="V84"/>
      <c r="W84"/>
      <c r="X84"/>
      <c r="Y84"/>
      <c r="Z84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CN84" s="26"/>
      <c r="CO84" s="26"/>
      <c r="CP84" s="26"/>
      <c r="CQ84" s="26"/>
      <c r="CR84" s="26"/>
      <c r="CS84" s="26"/>
      <c r="CT84" s="26"/>
    </row>
    <row r="85" spans="1:98" x14ac:dyDescent="0.25">
      <c r="A85" s="2"/>
      <c r="B85" s="2"/>
      <c r="C85" s="2"/>
      <c r="D85" s="6"/>
      <c r="P85" s="8"/>
      <c r="T85"/>
      <c r="U85"/>
      <c r="V85"/>
      <c r="W85"/>
      <c r="X85"/>
      <c r="Y85"/>
      <c r="Z85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CN85" s="26"/>
      <c r="CO85" s="26"/>
      <c r="CP85" s="26"/>
      <c r="CQ85" s="26"/>
      <c r="CR85" s="26"/>
      <c r="CS85" s="26"/>
      <c r="CT85" s="26"/>
    </row>
    <row r="86" spans="1:98" x14ac:dyDescent="0.25">
      <c r="A86" s="2"/>
      <c r="B86" s="2"/>
      <c r="C86" s="2"/>
      <c r="D86" s="6"/>
      <c r="P86" s="8"/>
      <c r="T86"/>
      <c r="U86"/>
      <c r="V86"/>
      <c r="W86"/>
      <c r="X86"/>
      <c r="Y86"/>
      <c r="Z8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CN86" s="26"/>
      <c r="CO86" s="26"/>
      <c r="CP86" s="26"/>
      <c r="CQ86" s="26"/>
      <c r="CR86" s="26"/>
      <c r="CS86" s="26"/>
      <c r="CT86" s="26"/>
    </row>
    <row r="87" spans="1:98" x14ac:dyDescent="0.25">
      <c r="A87" s="2"/>
      <c r="B87" s="2"/>
      <c r="C87" s="2"/>
      <c r="D87" s="6"/>
      <c r="P87" s="8"/>
      <c r="T87"/>
      <c r="U87"/>
      <c r="V87"/>
      <c r="W87"/>
      <c r="X87"/>
      <c r="Y87"/>
      <c r="Z87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CN87" s="26"/>
      <c r="CO87" s="26"/>
      <c r="CP87" s="26"/>
      <c r="CQ87" s="26"/>
      <c r="CR87" s="26"/>
      <c r="CS87" s="26"/>
      <c r="CT87" s="26"/>
    </row>
    <row r="88" spans="1:98" x14ac:dyDescent="0.25">
      <c r="A88" s="2"/>
      <c r="B88" s="2"/>
      <c r="C88" s="2"/>
      <c r="D88" s="6"/>
      <c r="P88" s="8"/>
      <c r="T88"/>
      <c r="U88"/>
      <c r="V88"/>
      <c r="W88"/>
      <c r="X88"/>
      <c r="Y88"/>
      <c r="Z88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CN88" s="26"/>
      <c r="CO88" s="26"/>
      <c r="CP88" s="26"/>
      <c r="CQ88" s="26"/>
      <c r="CR88" s="26"/>
      <c r="CS88" s="26"/>
      <c r="CT88" s="26"/>
    </row>
    <row r="89" spans="1:98" x14ac:dyDescent="0.25">
      <c r="A89" s="2"/>
      <c r="B89" s="2"/>
      <c r="C89" s="2"/>
      <c r="D89" s="6"/>
      <c r="P89" s="8"/>
      <c r="T89"/>
      <c r="U89"/>
      <c r="V89"/>
      <c r="W89"/>
      <c r="X89"/>
      <c r="Y89"/>
      <c r="Z89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CN89" s="26"/>
      <c r="CO89" s="26"/>
      <c r="CP89" s="26"/>
      <c r="CQ89" s="26"/>
      <c r="CR89" s="26"/>
      <c r="CS89" s="26"/>
      <c r="CT89" s="26"/>
    </row>
    <row r="90" spans="1:98" x14ac:dyDescent="0.25">
      <c r="A90" s="2"/>
      <c r="B90" s="2"/>
      <c r="C90" s="2"/>
      <c r="D90" s="6"/>
      <c r="P90" s="8"/>
      <c r="T90"/>
      <c r="U90"/>
      <c r="V90"/>
      <c r="W90"/>
      <c r="X90"/>
      <c r="Y90"/>
      <c r="Z90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CN90" s="26"/>
      <c r="CO90" s="26"/>
      <c r="CP90" s="26"/>
      <c r="CQ90" s="26"/>
      <c r="CR90" s="26"/>
      <c r="CS90" s="26"/>
      <c r="CT90" s="26"/>
    </row>
    <row r="91" spans="1:98" x14ac:dyDescent="0.25">
      <c r="A91" s="2"/>
      <c r="B91" s="2"/>
      <c r="C91" s="2"/>
      <c r="D91" s="6"/>
      <c r="P91" s="8"/>
      <c r="T91"/>
      <c r="U91"/>
      <c r="V91"/>
      <c r="W91"/>
      <c r="X91"/>
      <c r="Y91"/>
      <c r="Z91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CN91" s="26"/>
      <c r="CO91" s="26"/>
      <c r="CP91" s="26"/>
      <c r="CQ91" s="26"/>
      <c r="CR91" s="26"/>
      <c r="CS91" s="26"/>
      <c r="CT91" s="26"/>
    </row>
    <row r="92" spans="1:98" x14ac:dyDescent="0.25">
      <c r="A92" s="2"/>
      <c r="B92" s="2"/>
      <c r="C92" s="2"/>
      <c r="D92" s="6"/>
      <c r="P92" s="8"/>
      <c r="T92"/>
      <c r="U92"/>
      <c r="V92"/>
      <c r="W92"/>
      <c r="X92"/>
      <c r="Y92"/>
      <c r="Z92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CN92" s="26"/>
      <c r="CO92" s="26"/>
      <c r="CP92" s="26"/>
      <c r="CQ92" s="26"/>
      <c r="CR92" s="26"/>
      <c r="CS92" s="26"/>
      <c r="CT92" s="26"/>
    </row>
    <row r="93" spans="1:98" x14ac:dyDescent="0.25">
      <c r="A93" s="2"/>
      <c r="B93" s="2"/>
      <c r="C93" s="2"/>
      <c r="D93" s="6"/>
      <c r="P93" s="8"/>
      <c r="T93"/>
      <c r="U93"/>
      <c r="V93"/>
      <c r="W93"/>
      <c r="X93"/>
      <c r="Y93"/>
      <c r="Z93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CN93" s="26"/>
      <c r="CO93" s="26"/>
      <c r="CP93" s="26"/>
      <c r="CQ93" s="26"/>
      <c r="CR93" s="26"/>
      <c r="CS93" s="26"/>
      <c r="CT93" s="26"/>
    </row>
    <row r="94" spans="1:98" x14ac:dyDescent="0.25">
      <c r="A94" s="2"/>
      <c r="B94" s="2"/>
      <c r="C94" s="2"/>
      <c r="D94" s="6"/>
      <c r="P94" s="8"/>
      <c r="T94"/>
      <c r="U94"/>
      <c r="V94"/>
      <c r="W94"/>
      <c r="X94"/>
      <c r="Y94"/>
      <c r="Z94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CN94" s="26"/>
      <c r="CO94" s="26"/>
      <c r="CP94" s="26"/>
      <c r="CQ94" s="26"/>
      <c r="CR94" s="26"/>
      <c r="CS94" s="26"/>
      <c r="CT94" s="26"/>
    </row>
    <row r="95" spans="1:98" x14ac:dyDescent="0.25">
      <c r="A95" s="2"/>
      <c r="B95" s="2"/>
      <c r="C95" s="2"/>
      <c r="D95" s="6"/>
      <c r="P95" s="8"/>
      <c r="T95"/>
      <c r="U95"/>
      <c r="V95"/>
      <c r="W95"/>
      <c r="X95"/>
      <c r="Y95"/>
      <c r="Z95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CN95" s="23"/>
      <c r="CO95" s="23"/>
      <c r="CP95" s="23"/>
      <c r="CQ95" s="23"/>
      <c r="CR95" s="23"/>
      <c r="CS95" s="23"/>
      <c r="CT95" s="23"/>
    </row>
    <row r="96" spans="1:98" x14ac:dyDescent="0.25">
      <c r="A96" s="2"/>
      <c r="B96" s="2"/>
      <c r="C96" s="2"/>
      <c r="D96" s="6"/>
      <c r="P96" s="8"/>
      <c r="T96"/>
      <c r="U96"/>
      <c r="V96"/>
      <c r="W96"/>
      <c r="X96"/>
      <c r="Y96"/>
      <c r="Z9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CN96" s="23"/>
      <c r="CO96" s="23"/>
      <c r="CP96" s="23"/>
      <c r="CQ96" s="23"/>
      <c r="CR96" s="23"/>
      <c r="CS96" s="23"/>
      <c r="CT96" s="23"/>
    </row>
    <row r="97" spans="1:98" x14ac:dyDescent="0.25">
      <c r="A97" s="2"/>
      <c r="B97" s="2"/>
      <c r="C97" s="2"/>
      <c r="D97" s="6"/>
      <c r="P97" s="8"/>
      <c r="T97"/>
      <c r="U97"/>
      <c r="V97"/>
      <c r="W97"/>
      <c r="X97"/>
      <c r="Y97"/>
      <c r="Z97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CN97" s="23"/>
      <c r="CO97" s="23"/>
      <c r="CP97" s="23"/>
      <c r="CQ97" s="23"/>
      <c r="CR97" s="23"/>
      <c r="CS97" s="23"/>
      <c r="CT97" s="23"/>
    </row>
    <row r="98" spans="1:98" x14ac:dyDescent="0.25">
      <c r="A98" s="2"/>
      <c r="B98" s="2"/>
      <c r="C98" s="2"/>
      <c r="D98" s="6"/>
      <c r="P98" s="8"/>
      <c r="T98"/>
      <c r="U98"/>
      <c r="V98"/>
      <c r="W98"/>
      <c r="X98"/>
      <c r="Y98"/>
      <c r="Z98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CN98" s="23"/>
      <c r="CO98" s="23"/>
      <c r="CP98" s="23"/>
      <c r="CQ98" s="23"/>
      <c r="CR98" s="23"/>
      <c r="CS98" s="23"/>
      <c r="CT98" s="23"/>
    </row>
    <row r="99" spans="1:98" x14ac:dyDescent="0.25">
      <c r="A99" s="2"/>
      <c r="B99" s="2"/>
      <c r="C99" s="2"/>
      <c r="D99" s="6"/>
      <c r="P99" s="8"/>
      <c r="T99"/>
      <c r="U99"/>
      <c r="V99"/>
      <c r="W99"/>
      <c r="X99"/>
      <c r="Y99"/>
      <c r="Z99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CN99" s="23"/>
      <c r="CO99" s="23"/>
      <c r="CP99" s="23"/>
      <c r="CQ99" s="23"/>
      <c r="CR99" s="23"/>
      <c r="CS99" s="23"/>
      <c r="CT99" s="23"/>
    </row>
    <row r="100" spans="1:98" x14ac:dyDescent="0.25">
      <c r="A100" s="2"/>
      <c r="B100" s="2"/>
      <c r="C100" s="2"/>
      <c r="D100" s="6"/>
      <c r="P100" s="8"/>
      <c r="T100"/>
      <c r="U100"/>
      <c r="V100"/>
      <c r="W100"/>
      <c r="X100"/>
      <c r="Y100"/>
      <c r="Z100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</row>
    <row r="101" spans="1:98" x14ac:dyDescent="0.25">
      <c r="A101" s="2"/>
      <c r="B101" s="2"/>
      <c r="C101" s="2"/>
      <c r="D101" s="6"/>
      <c r="P101" s="8"/>
      <c r="T101"/>
      <c r="U101"/>
      <c r="V101"/>
      <c r="W101"/>
      <c r="X101"/>
      <c r="Y101"/>
      <c r="Z101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</row>
    <row r="102" spans="1:98" x14ac:dyDescent="0.25">
      <c r="A102" s="2"/>
      <c r="B102" s="2"/>
      <c r="C102" s="2"/>
      <c r="D102" s="6"/>
      <c r="P102" s="8"/>
      <c r="T102"/>
      <c r="U102"/>
      <c r="V102"/>
      <c r="W102"/>
      <c r="X102"/>
      <c r="Y102"/>
      <c r="Z102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</row>
    <row r="103" spans="1:98" x14ac:dyDescent="0.25">
      <c r="A103" s="2"/>
      <c r="B103" s="2"/>
      <c r="C103" s="2"/>
      <c r="D103" s="6"/>
      <c r="P103" s="8"/>
      <c r="T103"/>
      <c r="U103"/>
      <c r="V103"/>
      <c r="W103"/>
      <c r="X103"/>
      <c r="Y103"/>
      <c r="Z103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</row>
    <row r="104" spans="1:98" x14ac:dyDescent="0.25">
      <c r="A104" s="2"/>
      <c r="B104" s="2"/>
      <c r="C104" s="2"/>
      <c r="D104" s="6"/>
      <c r="P104" s="8"/>
      <c r="T104"/>
      <c r="U104"/>
      <c r="V104"/>
      <c r="W104"/>
      <c r="X104"/>
      <c r="Y104"/>
      <c r="Z104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</row>
    <row r="105" spans="1:98" x14ac:dyDescent="0.25">
      <c r="A105" s="2"/>
      <c r="B105" s="2"/>
      <c r="C105" s="2"/>
      <c r="D105" s="6"/>
      <c r="P105" s="8"/>
      <c r="T105"/>
      <c r="U105"/>
      <c r="V105"/>
      <c r="W105"/>
      <c r="X105"/>
      <c r="Y105"/>
      <c r="Z105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</row>
    <row r="106" spans="1:98" x14ac:dyDescent="0.25">
      <c r="A106" s="2"/>
      <c r="B106" s="2"/>
      <c r="C106" s="2"/>
      <c r="D106" s="6"/>
      <c r="P106" s="8"/>
      <c r="T106"/>
      <c r="U106"/>
      <c r="V106"/>
      <c r="W106"/>
      <c r="X106"/>
      <c r="Y106"/>
      <c r="Z10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</row>
    <row r="107" spans="1:98" x14ac:dyDescent="0.25">
      <c r="A107" s="2"/>
      <c r="B107" s="2"/>
      <c r="C107" s="2"/>
      <c r="D107" s="6"/>
      <c r="P107" s="8"/>
      <c r="T107"/>
      <c r="U107"/>
      <c r="V107"/>
      <c r="W107"/>
      <c r="X107"/>
      <c r="Y107"/>
      <c r="Z107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</row>
    <row r="108" spans="1:98" x14ac:dyDescent="0.25">
      <c r="A108" s="2"/>
      <c r="B108" s="2"/>
      <c r="C108" s="2"/>
      <c r="D108" s="6"/>
      <c r="P108" s="8"/>
      <c r="T108"/>
      <c r="U108"/>
      <c r="V108"/>
      <c r="W108"/>
      <c r="X108"/>
      <c r="Y108"/>
      <c r="Z108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</row>
    <row r="109" spans="1:98" x14ac:dyDescent="0.25">
      <c r="A109" s="2"/>
      <c r="B109" s="2"/>
      <c r="C109" s="2"/>
      <c r="D109" s="6"/>
      <c r="P109" s="8"/>
      <c r="T109"/>
      <c r="U109"/>
      <c r="V109"/>
      <c r="W109"/>
      <c r="X109"/>
      <c r="Y109"/>
      <c r="Z109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</row>
    <row r="110" spans="1:98" x14ac:dyDescent="0.25">
      <c r="A110" s="2"/>
      <c r="B110" s="2"/>
      <c r="C110" s="2"/>
      <c r="D110" s="6"/>
      <c r="P110" s="8"/>
      <c r="T110"/>
      <c r="U110"/>
      <c r="V110"/>
      <c r="W110"/>
      <c r="X110"/>
      <c r="Y110"/>
      <c r="Z110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</row>
    <row r="111" spans="1:98" x14ac:dyDescent="0.25">
      <c r="A111" s="2"/>
      <c r="B111" s="2"/>
      <c r="C111" s="2"/>
      <c r="D111" s="6"/>
      <c r="P111" s="8"/>
      <c r="T111"/>
      <c r="U111"/>
      <c r="V111"/>
      <c r="W111"/>
      <c r="X111"/>
      <c r="Y111"/>
      <c r="Z111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</row>
    <row r="112" spans="1:98" x14ac:dyDescent="0.25">
      <c r="A112" s="2"/>
      <c r="B112" s="2"/>
      <c r="C112" s="2"/>
      <c r="D112" s="6"/>
      <c r="P112" s="8"/>
      <c r="T112"/>
      <c r="U112"/>
      <c r="V112"/>
      <c r="W112"/>
      <c r="X112"/>
      <c r="Y112"/>
      <c r="Z112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</row>
    <row r="113" spans="1:76" x14ac:dyDescent="0.25">
      <c r="A113" s="2"/>
      <c r="B113" s="2"/>
      <c r="C113" s="2"/>
      <c r="D113" s="6"/>
      <c r="P113" s="8"/>
      <c r="T113"/>
      <c r="U113"/>
      <c r="V113"/>
      <c r="W113"/>
      <c r="X113"/>
      <c r="Y113"/>
      <c r="Z113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</row>
    <row r="114" spans="1:76" x14ac:dyDescent="0.25">
      <c r="A114" s="2"/>
      <c r="B114" s="2"/>
      <c r="C114" s="2"/>
      <c r="D114" s="6"/>
      <c r="P114" s="8"/>
      <c r="T114"/>
      <c r="U114"/>
      <c r="V114"/>
      <c r="W114"/>
      <c r="X114"/>
      <c r="Y114"/>
      <c r="Z114"/>
      <c r="BK114" s="25"/>
      <c r="BL114" s="25"/>
      <c r="BM114" s="25"/>
    </row>
    <row r="115" spans="1:76" x14ac:dyDescent="0.25">
      <c r="A115" s="2"/>
      <c r="B115" s="2"/>
      <c r="C115" s="2"/>
      <c r="D115" s="6"/>
      <c r="P115" s="8"/>
      <c r="T115"/>
      <c r="U115"/>
      <c r="V115"/>
      <c r="W115"/>
      <c r="X115"/>
      <c r="Y115"/>
      <c r="Z115"/>
      <c r="BK115" s="25"/>
      <c r="BL115" s="25"/>
      <c r="BM115" s="25"/>
    </row>
    <row r="116" spans="1:76" x14ac:dyDescent="0.25">
      <c r="A116" s="2"/>
      <c r="B116" s="2"/>
      <c r="C116" s="2"/>
      <c r="D116" s="6"/>
      <c r="P116" s="8"/>
      <c r="T116"/>
      <c r="U116"/>
      <c r="V116"/>
      <c r="W116"/>
      <c r="X116"/>
      <c r="Y116"/>
      <c r="Z116"/>
      <c r="BK116" s="25"/>
      <c r="BL116" s="25"/>
      <c r="BM116" s="25"/>
    </row>
    <row r="117" spans="1:76" x14ac:dyDescent="0.25">
      <c r="A117" s="2"/>
      <c r="B117" s="2"/>
      <c r="C117" s="2"/>
      <c r="D117" s="6"/>
      <c r="P117" s="8"/>
      <c r="T117"/>
      <c r="U117"/>
      <c r="V117"/>
      <c r="W117"/>
      <c r="X117"/>
      <c r="Y117"/>
      <c r="Z117"/>
      <c r="BK117" s="25"/>
      <c r="BL117" s="25"/>
      <c r="BM117" s="25"/>
    </row>
    <row r="118" spans="1:76" x14ac:dyDescent="0.25">
      <c r="A118" s="2"/>
      <c r="B118" s="2"/>
      <c r="C118" s="2"/>
      <c r="D118" s="6"/>
      <c r="P118" s="8"/>
      <c r="T118"/>
      <c r="U118"/>
      <c r="V118"/>
      <c r="W118"/>
      <c r="X118"/>
      <c r="Y118"/>
      <c r="Z118"/>
      <c r="BK118" s="25"/>
      <c r="BL118" s="25"/>
      <c r="BM118" s="25"/>
    </row>
    <row r="119" spans="1:76" x14ac:dyDescent="0.25">
      <c r="A119" s="2"/>
      <c r="B119" s="2"/>
      <c r="C119" s="2"/>
      <c r="D119" s="6"/>
      <c r="P119" s="8"/>
      <c r="T119"/>
      <c r="U119"/>
      <c r="V119"/>
      <c r="W119"/>
      <c r="X119"/>
      <c r="Y119"/>
      <c r="Z119"/>
      <c r="BK119" s="25"/>
      <c r="BL119" s="25"/>
      <c r="BM119" s="25"/>
    </row>
    <row r="120" spans="1:76" x14ac:dyDescent="0.25">
      <c r="A120" s="2"/>
      <c r="B120" s="2"/>
      <c r="C120" s="2"/>
      <c r="D120" s="6"/>
      <c r="P120" s="8"/>
      <c r="T120"/>
      <c r="U120"/>
      <c r="V120"/>
      <c r="W120"/>
      <c r="X120"/>
      <c r="Y120"/>
      <c r="Z120"/>
      <c r="BK120" s="25"/>
      <c r="BL120" s="25"/>
      <c r="BM120" s="25"/>
    </row>
    <row r="121" spans="1:76" x14ac:dyDescent="0.25">
      <c r="A121" s="2"/>
      <c r="B121" s="2"/>
      <c r="C121" s="2"/>
      <c r="D121" s="6"/>
      <c r="P121" s="8"/>
      <c r="T121"/>
      <c r="U121"/>
      <c r="V121"/>
      <c r="W121"/>
      <c r="X121"/>
      <c r="Y121"/>
      <c r="Z121"/>
      <c r="BK121" s="25"/>
      <c r="BL121" s="25"/>
      <c r="BM121" s="25"/>
    </row>
    <row r="122" spans="1:76" x14ac:dyDescent="0.25">
      <c r="A122" s="2"/>
      <c r="B122" s="2"/>
      <c r="C122" s="2"/>
      <c r="D122" s="6"/>
      <c r="P122" s="8"/>
      <c r="T122"/>
      <c r="U122"/>
      <c r="V122"/>
      <c r="W122"/>
      <c r="X122"/>
      <c r="Y122"/>
      <c r="Z122"/>
      <c r="BK122" s="25"/>
      <c r="BL122" s="25"/>
      <c r="BM122" s="25"/>
    </row>
    <row r="123" spans="1:76" x14ac:dyDescent="0.25">
      <c r="A123" s="2"/>
      <c r="B123" s="2"/>
      <c r="C123" s="2"/>
      <c r="D123" s="6"/>
      <c r="P123" s="8"/>
      <c r="T123"/>
      <c r="U123"/>
      <c r="V123"/>
      <c r="W123"/>
      <c r="X123"/>
      <c r="Y123"/>
      <c r="Z123"/>
      <c r="BK123" s="25"/>
      <c r="BL123" s="25"/>
      <c r="BM123" s="25"/>
    </row>
    <row r="124" spans="1:76" x14ac:dyDescent="0.25">
      <c r="A124" s="2"/>
      <c r="B124" s="2"/>
      <c r="C124" s="2"/>
      <c r="D124" s="6"/>
      <c r="P124" s="8"/>
      <c r="T124"/>
      <c r="U124"/>
      <c r="V124"/>
      <c r="W124"/>
      <c r="X124"/>
      <c r="Y124"/>
      <c r="Z124"/>
      <c r="BK124" s="25"/>
      <c r="BL124" s="25"/>
      <c r="BM124" s="25"/>
    </row>
    <row r="125" spans="1:76" x14ac:dyDescent="0.25">
      <c r="A125" s="2"/>
      <c r="B125" s="2"/>
      <c r="C125" s="2"/>
      <c r="D125" s="6"/>
      <c r="P125" s="8"/>
      <c r="T125"/>
      <c r="U125"/>
      <c r="V125"/>
      <c r="W125"/>
      <c r="X125"/>
      <c r="Y125"/>
      <c r="Z125"/>
      <c r="BK125" s="25"/>
      <c r="BL125" s="25"/>
      <c r="BM125" s="25"/>
    </row>
    <row r="126" spans="1:76" x14ac:dyDescent="0.25">
      <c r="A126" s="2"/>
      <c r="B126" s="2"/>
      <c r="C126" s="2"/>
      <c r="D126" s="6"/>
      <c r="P126" s="8"/>
      <c r="T126"/>
      <c r="U126"/>
      <c r="V126"/>
      <c r="W126"/>
      <c r="X126"/>
      <c r="Y126"/>
      <c r="Z126"/>
      <c r="BK126" s="25"/>
      <c r="BL126" s="25"/>
      <c r="BM126" s="25"/>
    </row>
    <row r="127" spans="1:76" x14ac:dyDescent="0.25">
      <c r="A127" s="2"/>
      <c r="B127" s="2"/>
      <c r="C127" s="2"/>
      <c r="D127" s="6"/>
      <c r="P127" s="8"/>
      <c r="T127"/>
      <c r="U127"/>
      <c r="V127"/>
      <c r="W127"/>
      <c r="X127"/>
      <c r="Y127"/>
      <c r="Z127"/>
      <c r="BK127" s="25"/>
      <c r="BL127" s="25"/>
      <c r="BM127" s="25"/>
    </row>
    <row r="128" spans="1:76" x14ac:dyDescent="0.25">
      <c r="A128" s="2"/>
      <c r="B128" s="2"/>
      <c r="C128" s="2"/>
      <c r="D128" s="6"/>
      <c r="P128" s="8"/>
      <c r="T128"/>
      <c r="U128"/>
      <c r="V128"/>
      <c r="W128"/>
      <c r="X128"/>
      <c r="Y128"/>
      <c r="Z128"/>
      <c r="BK128" s="25"/>
      <c r="BL128" s="25"/>
      <c r="BM128" s="25"/>
    </row>
    <row r="129" spans="1:76" x14ac:dyDescent="0.25">
      <c r="A129" s="2"/>
      <c r="B129" s="2"/>
      <c r="C129" s="2"/>
      <c r="D129" s="6"/>
      <c r="P129" s="8"/>
      <c r="T129"/>
      <c r="U129"/>
      <c r="V129"/>
      <c r="W129"/>
      <c r="X129"/>
      <c r="Y129"/>
      <c r="Z129"/>
      <c r="BK129" s="25"/>
      <c r="BL129" s="25"/>
      <c r="BM129" s="25"/>
    </row>
    <row r="130" spans="1:76" x14ac:dyDescent="0.25">
      <c r="A130" s="2"/>
      <c r="B130" s="2"/>
      <c r="C130" s="2"/>
      <c r="D130" s="6"/>
      <c r="P130" s="8"/>
      <c r="T130"/>
      <c r="U130"/>
      <c r="V130"/>
      <c r="W130"/>
      <c r="X130"/>
      <c r="Y130"/>
      <c r="Z130"/>
      <c r="BK130" s="25"/>
      <c r="BL130" s="25"/>
      <c r="BM130" s="25"/>
    </row>
    <row r="131" spans="1:76" x14ac:dyDescent="0.25">
      <c r="A131" s="2"/>
      <c r="B131" s="2"/>
      <c r="C131" s="2"/>
      <c r="D131" s="6"/>
      <c r="P131" s="8"/>
      <c r="T131"/>
      <c r="U131"/>
      <c r="V131"/>
      <c r="W131"/>
      <c r="X131"/>
      <c r="Y131"/>
      <c r="Z131"/>
      <c r="BK131" s="25"/>
      <c r="BL131" s="25"/>
      <c r="BM131" s="25"/>
    </row>
    <row r="132" spans="1:76" x14ac:dyDescent="0.25">
      <c r="A132" s="2"/>
      <c r="B132" s="2"/>
      <c r="C132" s="2"/>
      <c r="D132" s="6"/>
      <c r="P132" s="8"/>
      <c r="T132"/>
      <c r="U132"/>
      <c r="V132"/>
      <c r="W132"/>
      <c r="X132"/>
      <c r="Y132"/>
      <c r="Z132"/>
      <c r="BK132" s="25"/>
      <c r="BL132" s="25"/>
      <c r="BM132" s="25"/>
    </row>
    <row r="133" spans="1:76" x14ac:dyDescent="0.25">
      <c r="A133" s="2"/>
      <c r="B133" s="2"/>
      <c r="C133" s="2"/>
      <c r="D133" s="6"/>
      <c r="P133" s="8"/>
      <c r="T133"/>
      <c r="U133"/>
      <c r="V133"/>
      <c r="W133"/>
      <c r="X133"/>
      <c r="Y133"/>
      <c r="Z133"/>
      <c r="BK133" s="25"/>
      <c r="BL133" s="25"/>
      <c r="BM133" s="25"/>
    </row>
    <row r="134" spans="1:76" x14ac:dyDescent="0.25">
      <c r="A134" s="2"/>
      <c r="B134" s="2"/>
      <c r="C134" s="2"/>
      <c r="D134" s="6"/>
      <c r="P134" s="8"/>
      <c r="T134"/>
      <c r="U134"/>
      <c r="V134"/>
      <c r="W134"/>
      <c r="X134"/>
      <c r="Y134"/>
      <c r="Z134"/>
      <c r="BK134" s="25"/>
      <c r="BL134" s="25"/>
      <c r="BM134" s="25"/>
    </row>
    <row r="135" spans="1:76" x14ac:dyDescent="0.25">
      <c r="A135" s="2"/>
      <c r="B135" s="2"/>
      <c r="C135" s="2"/>
      <c r="D135" s="6"/>
      <c r="P135" s="8"/>
      <c r="T135"/>
      <c r="U135"/>
      <c r="V135"/>
      <c r="W135"/>
      <c r="X135"/>
      <c r="Y135"/>
      <c r="Z135"/>
      <c r="BK135" s="25"/>
      <c r="BL135" s="25"/>
      <c r="BM135" s="25"/>
    </row>
    <row r="136" spans="1:76" x14ac:dyDescent="0.25">
      <c r="A136" s="2"/>
      <c r="B136" s="2"/>
      <c r="C136" s="2"/>
      <c r="D136" s="6"/>
      <c r="P136" s="8"/>
      <c r="T136"/>
      <c r="U136"/>
      <c r="V136"/>
      <c r="W136"/>
      <c r="X136"/>
      <c r="Y136"/>
      <c r="Z136"/>
      <c r="BK136" s="25"/>
      <c r="BL136" s="25"/>
      <c r="BM136" s="25"/>
    </row>
    <row r="137" spans="1:76" x14ac:dyDescent="0.25">
      <c r="A137" s="2"/>
      <c r="B137" s="2"/>
      <c r="C137" s="2"/>
      <c r="D137" s="6"/>
      <c r="P137" s="8"/>
      <c r="T137"/>
      <c r="U137"/>
      <c r="V137"/>
      <c r="W137"/>
      <c r="X137"/>
      <c r="Y137"/>
      <c r="Z137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</row>
    <row r="138" spans="1:76" x14ac:dyDescent="0.25">
      <c r="A138" s="2"/>
      <c r="B138" s="2"/>
      <c r="C138" s="2"/>
      <c r="D138" s="6"/>
      <c r="P138" s="8"/>
      <c r="T138"/>
      <c r="U138"/>
      <c r="V138"/>
      <c r="W138"/>
      <c r="X138"/>
      <c r="Y138"/>
      <c r="Z138"/>
    </row>
    <row r="139" spans="1:76" x14ac:dyDescent="0.25">
      <c r="A139" s="2"/>
      <c r="B139" s="2"/>
      <c r="C139" s="2"/>
      <c r="D139" s="6"/>
      <c r="P139" s="8"/>
      <c r="T139"/>
      <c r="U139"/>
      <c r="V139"/>
      <c r="W139"/>
      <c r="X139"/>
      <c r="Y139"/>
      <c r="Z139"/>
    </row>
    <row r="140" spans="1:76" x14ac:dyDescent="0.25">
      <c r="A140" s="2"/>
      <c r="B140" s="2"/>
      <c r="C140" s="2"/>
      <c r="D140" s="6"/>
      <c r="P140" s="8"/>
      <c r="T140"/>
      <c r="U140"/>
      <c r="V140"/>
      <c r="W140"/>
      <c r="X140"/>
      <c r="Y140"/>
      <c r="Z140"/>
    </row>
    <row r="141" spans="1:76" x14ac:dyDescent="0.25">
      <c r="A141" s="2"/>
      <c r="B141" s="2"/>
      <c r="C141" s="2"/>
      <c r="D141" s="6"/>
      <c r="P141" s="8"/>
      <c r="T141"/>
      <c r="U141"/>
      <c r="V141"/>
      <c r="W141"/>
      <c r="X141"/>
      <c r="Y141"/>
      <c r="Z141"/>
    </row>
    <row r="142" spans="1:76" x14ac:dyDescent="0.25">
      <c r="A142" s="2"/>
      <c r="B142" s="2"/>
      <c r="C142" s="2"/>
      <c r="D142" s="6"/>
      <c r="P142" s="8"/>
      <c r="T142"/>
      <c r="U142"/>
      <c r="V142"/>
      <c r="W142"/>
      <c r="X142"/>
      <c r="Y142"/>
      <c r="Z142"/>
    </row>
    <row r="143" spans="1:76" x14ac:dyDescent="0.25">
      <c r="A143" s="2"/>
      <c r="B143" s="2"/>
      <c r="C143" s="2"/>
      <c r="D143" s="6"/>
      <c r="P143" s="8"/>
      <c r="T143"/>
      <c r="U143"/>
      <c r="V143"/>
      <c r="W143"/>
      <c r="X143"/>
      <c r="Y143"/>
      <c r="Z143"/>
    </row>
    <row r="144" spans="1:76" x14ac:dyDescent="0.25">
      <c r="A144" s="2"/>
      <c r="B144" s="2"/>
      <c r="C144" s="2"/>
      <c r="D144" s="6"/>
      <c r="P144" s="8"/>
      <c r="T144"/>
      <c r="U144"/>
      <c r="V144"/>
      <c r="W144"/>
      <c r="X144"/>
      <c r="Y144"/>
      <c r="Z144"/>
    </row>
    <row r="145" spans="1:26" x14ac:dyDescent="0.25">
      <c r="A145" s="2"/>
      <c r="B145" s="2"/>
      <c r="C145" s="2"/>
      <c r="D145" s="6"/>
      <c r="P145" s="8"/>
      <c r="T145"/>
      <c r="U145"/>
      <c r="V145"/>
      <c r="W145"/>
      <c r="X145"/>
      <c r="Y145"/>
      <c r="Z145"/>
    </row>
    <row r="146" spans="1:26" x14ac:dyDescent="0.25">
      <c r="A146" s="2"/>
      <c r="B146" s="2"/>
      <c r="C146" s="2"/>
      <c r="D146" s="6"/>
      <c r="P146" s="8"/>
      <c r="T146"/>
      <c r="U146"/>
      <c r="V146"/>
      <c r="W146"/>
      <c r="X146"/>
      <c r="Y146"/>
      <c r="Z146"/>
    </row>
    <row r="147" spans="1:26" x14ac:dyDescent="0.25">
      <c r="A147" s="2"/>
      <c r="B147" s="2"/>
      <c r="C147" s="2"/>
      <c r="D147" s="6"/>
      <c r="P147" s="8"/>
      <c r="T147"/>
      <c r="U147"/>
      <c r="V147"/>
      <c r="W147"/>
      <c r="X147"/>
      <c r="Y147"/>
      <c r="Z147"/>
    </row>
    <row r="148" spans="1:26" x14ac:dyDescent="0.25">
      <c r="A148" s="2"/>
      <c r="B148" s="2"/>
      <c r="C148" s="2"/>
      <c r="D148" s="6"/>
      <c r="P148" s="8"/>
      <c r="T148"/>
      <c r="U148"/>
      <c r="V148"/>
      <c r="W148"/>
      <c r="X148"/>
      <c r="Y148"/>
      <c r="Z148"/>
    </row>
    <row r="149" spans="1:26" x14ac:dyDescent="0.25">
      <c r="A149" s="2"/>
      <c r="B149" s="2"/>
      <c r="C149" s="2"/>
      <c r="D149" s="6"/>
      <c r="P149" s="8"/>
      <c r="T149"/>
      <c r="U149"/>
      <c r="V149"/>
      <c r="W149"/>
      <c r="X149"/>
      <c r="Y149"/>
      <c r="Z149"/>
    </row>
    <row r="150" spans="1:26" x14ac:dyDescent="0.25">
      <c r="A150" s="2"/>
      <c r="B150" s="2"/>
      <c r="C150" s="2"/>
      <c r="D150" s="6"/>
      <c r="P150" s="8"/>
      <c r="T150"/>
      <c r="U150"/>
      <c r="V150"/>
      <c r="W150"/>
      <c r="X150"/>
      <c r="Y150"/>
      <c r="Z150"/>
    </row>
    <row r="151" spans="1:26" x14ac:dyDescent="0.25">
      <c r="A151" s="2"/>
      <c r="B151" s="2"/>
      <c r="C151" s="2"/>
      <c r="D151" s="6"/>
      <c r="P151" s="8"/>
      <c r="T151"/>
      <c r="U151"/>
      <c r="V151"/>
      <c r="W151"/>
      <c r="X151"/>
      <c r="Y151"/>
      <c r="Z151"/>
    </row>
    <row r="152" spans="1:26" x14ac:dyDescent="0.25">
      <c r="A152" s="2"/>
      <c r="B152" s="2"/>
      <c r="C152" s="2"/>
      <c r="D152" s="6"/>
      <c r="P152" s="8"/>
      <c r="T152"/>
      <c r="U152"/>
      <c r="V152"/>
      <c r="W152"/>
      <c r="X152"/>
      <c r="Y152"/>
      <c r="Z152"/>
    </row>
    <row r="153" spans="1:26" x14ac:dyDescent="0.25">
      <c r="A153" s="2"/>
      <c r="B153" s="2"/>
      <c r="C153" s="2"/>
      <c r="D153" s="6"/>
      <c r="P153" s="8"/>
      <c r="T153"/>
      <c r="U153"/>
      <c r="V153"/>
      <c r="W153"/>
      <c r="X153"/>
      <c r="Y153"/>
      <c r="Z153"/>
    </row>
    <row r="154" spans="1:26" x14ac:dyDescent="0.25">
      <c r="A154" s="2"/>
      <c r="B154" s="2"/>
      <c r="C154" s="2"/>
      <c r="D154" s="6"/>
      <c r="P154" s="8"/>
      <c r="T154"/>
      <c r="U154"/>
      <c r="V154"/>
      <c r="W154"/>
      <c r="X154"/>
      <c r="Y154"/>
      <c r="Z154"/>
    </row>
    <row r="155" spans="1:26" x14ac:dyDescent="0.25">
      <c r="A155" s="2"/>
      <c r="B155" s="2"/>
      <c r="C155" s="2"/>
      <c r="D155" s="6"/>
      <c r="P155" s="8"/>
      <c r="T155"/>
      <c r="U155"/>
      <c r="V155"/>
      <c r="W155"/>
      <c r="X155"/>
      <c r="Y155"/>
      <c r="Z155"/>
    </row>
    <row r="156" spans="1:26" x14ac:dyDescent="0.25">
      <c r="A156" s="2"/>
      <c r="B156" s="2"/>
      <c r="C156" s="2"/>
      <c r="D156" s="6"/>
      <c r="P156" s="8"/>
      <c r="T156"/>
      <c r="U156"/>
      <c r="V156"/>
      <c r="W156"/>
      <c r="X156"/>
      <c r="Y156"/>
      <c r="Z156"/>
    </row>
    <row r="157" spans="1:26" x14ac:dyDescent="0.25">
      <c r="A157" s="2"/>
      <c r="B157" s="2"/>
      <c r="C157" s="2"/>
      <c r="D157" s="6"/>
      <c r="P157" s="8"/>
      <c r="T157"/>
      <c r="U157"/>
      <c r="V157"/>
      <c r="W157"/>
      <c r="X157"/>
      <c r="Y157"/>
      <c r="Z157"/>
    </row>
    <row r="158" spans="1:26" x14ac:dyDescent="0.25">
      <c r="A158" s="2"/>
      <c r="B158" s="2"/>
      <c r="C158" s="2"/>
      <c r="D158" s="6"/>
      <c r="P158" s="8"/>
      <c r="T158"/>
      <c r="U158"/>
      <c r="V158"/>
      <c r="W158"/>
      <c r="X158"/>
      <c r="Y158"/>
      <c r="Z158"/>
    </row>
    <row r="159" spans="1:26" x14ac:dyDescent="0.25">
      <c r="A159" s="2"/>
      <c r="B159" s="2"/>
      <c r="C159" s="2"/>
      <c r="D159" s="6"/>
      <c r="P159" s="8"/>
      <c r="T159"/>
      <c r="U159"/>
      <c r="V159"/>
      <c r="W159"/>
      <c r="X159"/>
      <c r="Y159"/>
      <c r="Z159"/>
    </row>
    <row r="160" spans="1:26" x14ac:dyDescent="0.25">
      <c r="A160" s="2"/>
      <c r="B160" s="2"/>
      <c r="C160" s="2"/>
      <c r="D160" s="6"/>
      <c r="P160" s="8"/>
      <c r="T160"/>
      <c r="U160"/>
      <c r="V160"/>
      <c r="W160"/>
      <c r="X160"/>
      <c r="Y160"/>
      <c r="Z160"/>
    </row>
    <row r="161" spans="1:76" x14ac:dyDescent="0.25">
      <c r="A161" s="2"/>
      <c r="B161" s="2"/>
      <c r="C161" s="2"/>
      <c r="D161" s="6"/>
      <c r="P161" s="8"/>
      <c r="T161"/>
      <c r="U161"/>
      <c r="V161"/>
      <c r="W161"/>
      <c r="X161"/>
      <c r="Y161"/>
      <c r="Z161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</row>
    <row r="162" spans="1:76" x14ac:dyDescent="0.25">
      <c r="A162" s="2"/>
      <c r="B162" s="2"/>
      <c r="C162" s="2"/>
      <c r="D162" s="6"/>
      <c r="P162" s="8"/>
      <c r="T162"/>
      <c r="U162"/>
      <c r="V162"/>
      <c r="W162"/>
      <c r="X162"/>
      <c r="Y162"/>
      <c r="Z162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</row>
    <row r="163" spans="1:76" x14ac:dyDescent="0.25">
      <c r="A163" s="2"/>
      <c r="B163" s="2"/>
      <c r="C163" s="2"/>
      <c r="D163" s="6"/>
      <c r="P163" s="8"/>
      <c r="T163"/>
      <c r="U163"/>
      <c r="V163"/>
      <c r="W163"/>
      <c r="X163"/>
      <c r="Y163"/>
      <c r="Z163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</row>
    <row r="164" spans="1:76" x14ac:dyDescent="0.25">
      <c r="A164" s="2"/>
      <c r="B164" s="2"/>
      <c r="C164" s="2"/>
      <c r="D164" s="6"/>
      <c r="P164" s="8"/>
      <c r="T164"/>
      <c r="U164"/>
      <c r="V164"/>
      <c r="W164"/>
      <c r="X164"/>
      <c r="Y164"/>
      <c r="Z164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</row>
    <row r="165" spans="1:76" x14ac:dyDescent="0.25">
      <c r="A165" s="2"/>
      <c r="B165" s="2"/>
      <c r="C165" s="2"/>
      <c r="D165" s="6"/>
      <c r="P165" s="8"/>
      <c r="T165"/>
      <c r="U165"/>
      <c r="V165"/>
      <c r="W165"/>
      <c r="X165"/>
      <c r="Y165"/>
      <c r="Z165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</row>
    <row r="166" spans="1:76" x14ac:dyDescent="0.25">
      <c r="A166" s="2"/>
      <c r="B166" s="2"/>
      <c r="C166" s="2"/>
      <c r="D166" s="6"/>
      <c r="P166" s="8"/>
      <c r="T166"/>
      <c r="U166"/>
      <c r="V166"/>
      <c r="W166"/>
      <c r="X166"/>
      <c r="Y166"/>
      <c r="Z16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</row>
    <row r="167" spans="1:76" x14ac:dyDescent="0.25">
      <c r="A167" s="2"/>
      <c r="B167" s="2"/>
      <c r="C167" s="2"/>
      <c r="D167" s="6"/>
      <c r="P167" s="8"/>
      <c r="T167"/>
      <c r="U167"/>
      <c r="V167"/>
      <c r="W167"/>
      <c r="X167"/>
      <c r="Y167"/>
      <c r="Z167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</row>
    <row r="168" spans="1:76" x14ac:dyDescent="0.25">
      <c r="A168" s="2"/>
      <c r="B168" s="2"/>
      <c r="C168" s="2"/>
      <c r="D168" s="6"/>
      <c r="P168" s="8"/>
      <c r="T168"/>
      <c r="U168"/>
      <c r="V168"/>
      <c r="W168"/>
      <c r="X168"/>
      <c r="Y168"/>
      <c r="Z168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</row>
    <row r="169" spans="1:76" x14ac:dyDescent="0.25">
      <c r="A169" s="2"/>
      <c r="B169" s="2"/>
      <c r="C169" s="2"/>
      <c r="D169" s="6"/>
      <c r="P169" s="8"/>
      <c r="T169"/>
      <c r="U169"/>
      <c r="V169"/>
      <c r="W169"/>
      <c r="X169"/>
      <c r="Y169"/>
      <c r="Z169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</row>
    <row r="170" spans="1:76" x14ac:dyDescent="0.25">
      <c r="A170" s="2"/>
      <c r="B170" s="2"/>
      <c r="C170" s="2"/>
      <c r="D170" s="6"/>
      <c r="P170" s="8"/>
      <c r="T170"/>
      <c r="U170"/>
      <c r="V170"/>
      <c r="W170"/>
      <c r="X170"/>
      <c r="Y170"/>
      <c r="Z170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</row>
    <row r="171" spans="1:76" x14ac:dyDescent="0.25">
      <c r="A171" s="2"/>
      <c r="B171" s="2"/>
      <c r="C171" s="2"/>
      <c r="D171" s="6"/>
      <c r="P171" s="8"/>
      <c r="T171"/>
      <c r="U171"/>
      <c r="V171"/>
      <c r="W171"/>
      <c r="X171"/>
      <c r="Y171"/>
      <c r="Z171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</row>
    <row r="172" spans="1:76" x14ac:dyDescent="0.25">
      <c r="A172" s="2"/>
      <c r="B172" s="2"/>
      <c r="C172" s="2"/>
      <c r="D172" s="6"/>
      <c r="P172" s="8"/>
      <c r="T172"/>
      <c r="U172"/>
      <c r="V172"/>
      <c r="W172"/>
      <c r="X172"/>
      <c r="Y172"/>
      <c r="Z172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</row>
    <row r="173" spans="1:76" x14ac:dyDescent="0.25">
      <c r="A173" s="2"/>
      <c r="B173" s="2"/>
      <c r="C173" s="2"/>
      <c r="D173" s="6"/>
      <c r="P173" s="8"/>
      <c r="T173"/>
      <c r="U173"/>
      <c r="V173"/>
      <c r="W173"/>
      <c r="X173"/>
      <c r="Y173"/>
      <c r="Z173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</row>
    <row r="174" spans="1:76" x14ac:dyDescent="0.25">
      <c r="A174" s="2"/>
      <c r="B174" s="2"/>
      <c r="C174" s="2"/>
      <c r="D174" s="6"/>
      <c r="P174" s="8"/>
      <c r="T174"/>
      <c r="U174"/>
      <c r="V174"/>
      <c r="W174"/>
      <c r="X174"/>
      <c r="Y174"/>
      <c r="Z174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</row>
    <row r="175" spans="1:76" x14ac:dyDescent="0.25">
      <c r="A175" s="2"/>
      <c r="B175" s="2"/>
      <c r="C175" s="2"/>
      <c r="D175" s="6"/>
      <c r="P175" s="8"/>
      <c r="T175"/>
      <c r="U175"/>
      <c r="V175"/>
      <c r="W175"/>
      <c r="X175"/>
      <c r="Y175"/>
      <c r="Z175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</row>
    <row r="176" spans="1:76" x14ac:dyDescent="0.25">
      <c r="A176" s="2"/>
      <c r="B176" s="2"/>
      <c r="C176" s="2"/>
      <c r="D176" s="6"/>
      <c r="P176" s="8"/>
      <c r="T176"/>
      <c r="U176"/>
      <c r="V176"/>
      <c r="W176"/>
      <c r="X176"/>
      <c r="Y176"/>
      <c r="Z17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</row>
    <row r="177" spans="1:76" x14ac:dyDescent="0.25">
      <c r="A177" s="2"/>
      <c r="B177" s="2"/>
      <c r="C177" s="2"/>
      <c r="D177" s="6"/>
      <c r="P177" s="8"/>
      <c r="T177"/>
      <c r="U177"/>
      <c r="V177"/>
      <c r="W177"/>
      <c r="X177"/>
      <c r="Y177"/>
      <c r="Z177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</row>
    <row r="178" spans="1:76" x14ac:dyDescent="0.25">
      <c r="A178" s="2"/>
      <c r="B178" s="2"/>
      <c r="C178" s="2"/>
      <c r="D178" s="6"/>
      <c r="P178" s="8"/>
      <c r="T178"/>
      <c r="U178"/>
      <c r="V178"/>
      <c r="W178"/>
      <c r="X178"/>
      <c r="Y178"/>
      <c r="Z178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</row>
    <row r="179" spans="1:76" x14ac:dyDescent="0.25">
      <c r="A179" s="2"/>
      <c r="B179" s="2"/>
      <c r="C179" s="2"/>
      <c r="D179" s="6"/>
      <c r="P179" s="8"/>
      <c r="T179"/>
      <c r="U179"/>
      <c r="V179"/>
      <c r="W179"/>
      <c r="X179"/>
      <c r="Y179"/>
      <c r="Z179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</row>
    <row r="180" spans="1:76" x14ac:dyDescent="0.25">
      <c r="A180" s="2"/>
      <c r="B180" s="2"/>
      <c r="C180" s="2"/>
      <c r="D180" s="6"/>
      <c r="P180" s="8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</row>
    <row r="181" spans="1:76" x14ac:dyDescent="0.25">
      <c r="A181" s="2"/>
      <c r="B181" s="2"/>
      <c r="C181" s="2"/>
      <c r="D181" s="6"/>
      <c r="P181" s="8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</row>
    <row r="182" spans="1:76" x14ac:dyDescent="0.25">
      <c r="A182" s="2"/>
      <c r="B182" s="2"/>
      <c r="C182" s="2"/>
      <c r="D182" s="6"/>
      <c r="P182" s="8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</row>
    <row r="183" spans="1:76" x14ac:dyDescent="0.25">
      <c r="A183" s="2"/>
      <c r="B183" s="2"/>
      <c r="C183" s="2"/>
      <c r="D183" s="6"/>
      <c r="P183" s="8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</row>
    <row r="184" spans="1:76" x14ac:dyDescent="0.25">
      <c r="A184" s="2"/>
      <c r="B184" s="2"/>
      <c r="C184" s="2"/>
      <c r="D184" s="6"/>
      <c r="P184" s="8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</row>
    <row r="185" spans="1:76" x14ac:dyDescent="0.25">
      <c r="A185" s="2"/>
      <c r="B185" s="2"/>
      <c r="C185" s="2"/>
      <c r="D185" s="6"/>
      <c r="P185" s="8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</row>
    <row r="186" spans="1:76" x14ac:dyDescent="0.25">
      <c r="A186" s="2"/>
      <c r="B186" s="2"/>
      <c r="C186" s="2"/>
      <c r="D186" s="6"/>
      <c r="P186" s="8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</row>
    <row r="187" spans="1:76" x14ac:dyDescent="0.25">
      <c r="A187" s="2"/>
      <c r="B187" s="2"/>
      <c r="C187" s="2"/>
      <c r="D187" s="6"/>
      <c r="P187" s="8"/>
      <c r="BK187" s="23"/>
      <c r="BL187" s="23"/>
      <c r="BM187" s="23"/>
      <c r="BN187" s="23"/>
      <c r="BO187" s="23"/>
      <c r="BP187" s="23"/>
      <c r="BQ187" s="23"/>
      <c r="BR187" s="23"/>
      <c r="BS187" s="23"/>
      <c r="BT187" s="23"/>
      <c r="BU187" s="23"/>
      <c r="BV187" s="23"/>
      <c r="BW187" s="23"/>
      <c r="BX187" s="23"/>
    </row>
    <row r="188" spans="1:76" x14ac:dyDescent="0.25">
      <c r="A188" s="2"/>
      <c r="B188" s="2"/>
      <c r="C188" s="2"/>
      <c r="D188" s="6"/>
      <c r="P188" s="8"/>
      <c r="BK188" s="23"/>
      <c r="BL188" s="23"/>
      <c r="BM188" s="23"/>
      <c r="BN188" s="23"/>
      <c r="BO188" s="23"/>
      <c r="BP188" s="23"/>
      <c r="BQ188" s="23"/>
      <c r="BR188" s="23"/>
      <c r="BS188" s="23"/>
      <c r="BT188" s="23"/>
      <c r="BU188" s="23"/>
      <c r="BV188" s="23"/>
      <c r="BW188" s="23"/>
      <c r="BX188" s="23"/>
    </row>
    <row r="189" spans="1:76" x14ac:dyDescent="0.25">
      <c r="A189" s="2"/>
      <c r="B189" s="2"/>
      <c r="C189" s="2"/>
      <c r="D189" s="6"/>
      <c r="P189" s="8"/>
      <c r="BK189" s="23"/>
      <c r="BL189" s="23"/>
      <c r="BM189" s="23"/>
      <c r="BN189" s="23"/>
      <c r="BO189" s="23"/>
      <c r="BP189" s="23"/>
      <c r="BQ189" s="23"/>
      <c r="BR189" s="23"/>
      <c r="BS189" s="23"/>
      <c r="BT189" s="23"/>
      <c r="BU189" s="23"/>
      <c r="BV189" s="23"/>
      <c r="BW189" s="23"/>
      <c r="BX189" s="23"/>
    </row>
    <row r="190" spans="1:76" x14ac:dyDescent="0.25">
      <c r="A190" s="2"/>
      <c r="B190" s="2"/>
      <c r="C190" s="2"/>
      <c r="D190" s="6"/>
      <c r="P190" s="8"/>
      <c r="BK190" s="23"/>
      <c r="BL190" s="23"/>
      <c r="BM190" s="23"/>
      <c r="BN190" s="23"/>
      <c r="BO190" s="23"/>
      <c r="BP190" s="23"/>
      <c r="BQ190" s="23"/>
      <c r="BR190" s="23"/>
      <c r="BS190" s="23"/>
      <c r="BT190" s="23"/>
      <c r="BU190" s="23"/>
      <c r="BV190" s="23"/>
      <c r="BW190" s="23"/>
      <c r="BX190" s="23"/>
    </row>
    <row r="191" spans="1:76" x14ac:dyDescent="0.25">
      <c r="A191" s="2"/>
      <c r="B191" s="2"/>
      <c r="C191" s="2"/>
      <c r="D191" s="6"/>
      <c r="P191" s="8"/>
      <c r="BK191" s="23"/>
      <c r="BL191" s="23"/>
      <c r="BM191" s="23"/>
      <c r="BN191" s="23"/>
      <c r="BO191" s="23"/>
      <c r="BP191" s="23"/>
      <c r="BQ191" s="23"/>
      <c r="BR191" s="23"/>
      <c r="BS191" s="23"/>
      <c r="BT191" s="23"/>
      <c r="BU191" s="23"/>
      <c r="BV191" s="23"/>
      <c r="BW191" s="23"/>
      <c r="BX191" s="23"/>
    </row>
    <row r="192" spans="1:76" x14ac:dyDescent="0.25">
      <c r="A192" s="2"/>
      <c r="B192" s="2"/>
      <c r="C192" s="2"/>
      <c r="D192" s="6"/>
      <c r="P192" s="8"/>
      <c r="BK192" s="23"/>
      <c r="BL192" s="23"/>
      <c r="BM192" s="23"/>
      <c r="BN192" s="23"/>
      <c r="BO192" s="23"/>
      <c r="BP192" s="23"/>
      <c r="BQ192" s="23"/>
      <c r="BR192" s="23"/>
      <c r="BS192" s="23"/>
      <c r="BT192" s="23"/>
      <c r="BU192" s="23"/>
      <c r="BV192" s="23"/>
      <c r="BW192" s="23"/>
      <c r="BX192" s="23"/>
    </row>
    <row r="193" spans="1:76" x14ac:dyDescent="0.25">
      <c r="A193" s="2"/>
      <c r="B193" s="2"/>
      <c r="C193" s="2"/>
      <c r="D193" s="6"/>
      <c r="P193" s="8"/>
      <c r="BK193" s="23"/>
      <c r="BL193" s="23"/>
      <c r="BM193" s="23"/>
      <c r="BN193" s="23"/>
      <c r="BO193" s="23"/>
      <c r="BP193" s="23"/>
      <c r="BQ193" s="23"/>
      <c r="BR193" s="23"/>
      <c r="BS193" s="23"/>
      <c r="BT193" s="23"/>
      <c r="BU193" s="23"/>
      <c r="BV193" s="23"/>
      <c r="BW193" s="23"/>
      <c r="BX193" s="23"/>
    </row>
    <row r="194" spans="1:76" x14ac:dyDescent="0.25">
      <c r="A194" s="2"/>
      <c r="B194" s="2"/>
      <c r="C194" s="2"/>
      <c r="D194" s="6"/>
      <c r="P194" s="8"/>
      <c r="BK194" s="23"/>
      <c r="BL194" s="23"/>
      <c r="BM194" s="23"/>
      <c r="BN194" s="23"/>
      <c r="BO194" s="23"/>
      <c r="BP194" s="23"/>
      <c r="BQ194" s="23"/>
      <c r="BR194" s="23"/>
      <c r="BS194" s="23"/>
      <c r="BT194" s="23"/>
      <c r="BU194" s="23"/>
      <c r="BV194" s="23"/>
      <c r="BW194" s="23"/>
      <c r="BX194" s="23"/>
    </row>
    <row r="195" spans="1:76" x14ac:dyDescent="0.25">
      <c r="A195" s="2"/>
      <c r="B195" s="2"/>
      <c r="C195" s="2"/>
      <c r="D195" s="6"/>
      <c r="P195" s="8"/>
      <c r="BK195" s="23"/>
      <c r="BL195" s="23"/>
      <c r="BM195" s="23"/>
      <c r="BN195" s="23"/>
      <c r="BO195" s="23"/>
      <c r="BP195" s="23"/>
      <c r="BQ195" s="23"/>
      <c r="BR195" s="23"/>
      <c r="BS195" s="23"/>
      <c r="BT195" s="23"/>
      <c r="BU195" s="23"/>
      <c r="BV195" s="23"/>
      <c r="BW195" s="23"/>
      <c r="BX195" s="23"/>
    </row>
    <row r="196" spans="1:76" x14ac:dyDescent="0.25">
      <c r="A196" s="2"/>
      <c r="B196" s="2"/>
      <c r="C196" s="2"/>
      <c r="D196" s="6"/>
      <c r="P196" s="8"/>
      <c r="BK196" s="23"/>
      <c r="BL196" s="23"/>
      <c r="BM196" s="23"/>
      <c r="BN196" s="23"/>
      <c r="BO196" s="23"/>
      <c r="BP196" s="23"/>
      <c r="BQ196" s="23"/>
      <c r="BR196" s="23"/>
      <c r="BS196" s="23"/>
      <c r="BT196" s="23"/>
      <c r="BU196" s="23"/>
      <c r="BV196" s="23"/>
      <c r="BW196" s="23"/>
      <c r="BX196" s="23"/>
    </row>
    <row r="197" spans="1:76" x14ac:dyDescent="0.25">
      <c r="A197" s="2"/>
      <c r="B197" s="2"/>
      <c r="C197" s="2"/>
      <c r="D197" s="6"/>
      <c r="P197" s="8"/>
      <c r="AZ197" s="25"/>
      <c r="BA197" s="25"/>
      <c r="BB197" s="25"/>
      <c r="BC197" s="25"/>
      <c r="BD197" s="25"/>
      <c r="BE197" s="25"/>
      <c r="BF197" s="25"/>
      <c r="BG197" s="25"/>
      <c r="BH197" s="25"/>
      <c r="BI197" s="25"/>
      <c r="BK197" s="23"/>
      <c r="BL197" s="23"/>
      <c r="BM197" s="23"/>
      <c r="BN197" s="23"/>
      <c r="BO197" s="23"/>
      <c r="BP197" s="23"/>
      <c r="BQ197" s="23"/>
      <c r="BR197" s="23"/>
      <c r="BS197" s="23"/>
      <c r="BT197" s="23"/>
      <c r="BU197" s="23"/>
      <c r="BV197" s="23"/>
      <c r="BW197" s="23"/>
      <c r="BX197" s="23"/>
    </row>
    <row r="198" spans="1:76" x14ac:dyDescent="0.25">
      <c r="A198" s="2"/>
      <c r="B198" s="2"/>
      <c r="C198" s="2"/>
      <c r="D198" s="6"/>
      <c r="P198" s="8"/>
      <c r="AZ198" s="25"/>
      <c r="BA198" s="25"/>
      <c r="BB198" s="25"/>
      <c r="BC198" s="25"/>
      <c r="BD198" s="25"/>
      <c r="BE198" s="25"/>
      <c r="BF198" s="25"/>
      <c r="BG198" s="25"/>
      <c r="BH198" s="25"/>
      <c r="BI198" s="25"/>
      <c r="BK198" s="23"/>
      <c r="BL198" s="23"/>
      <c r="BM198" s="23"/>
      <c r="BN198" s="23"/>
      <c r="BO198" s="23"/>
      <c r="BP198" s="23"/>
      <c r="BQ198" s="23"/>
      <c r="BR198" s="23"/>
      <c r="BS198" s="23"/>
      <c r="BT198" s="23"/>
      <c r="BU198" s="23"/>
      <c r="BV198" s="23"/>
      <c r="BW198" s="23"/>
      <c r="BX198" s="23"/>
    </row>
    <row r="199" spans="1:76" x14ac:dyDescent="0.25">
      <c r="A199" s="2"/>
      <c r="B199" s="2"/>
      <c r="C199" s="2"/>
      <c r="D199" s="6"/>
      <c r="P199" s="8"/>
      <c r="AZ199" s="25"/>
      <c r="BA199" s="25"/>
      <c r="BB199" s="25"/>
      <c r="BC199" s="25"/>
      <c r="BD199" s="25"/>
      <c r="BE199" s="25"/>
      <c r="BF199" s="25"/>
      <c r="BG199" s="25"/>
      <c r="BH199" s="25"/>
      <c r="BI199" s="25"/>
      <c r="BK199" s="23"/>
      <c r="BL199" s="23"/>
      <c r="BM199" s="23"/>
      <c r="BN199" s="23"/>
      <c r="BO199" s="23"/>
      <c r="BP199" s="23"/>
      <c r="BQ199" s="23"/>
      <c r="BR199" s="23"/>
      <c r="BS199" s="23"/>
      <c r="BT199" s="23"/>
      <c r="BU199" s="23"/>
      <c r="BV199" s="23"/>
      <c r="BW199" s="23"/>
      <c r="BX199" s="23"/>
    </row>
    <row r="200" spans="1:76" x14ac:dyDescent="0.25">
      <c r="A200" s="2"/>
      <c r="B200" s="2"/>
      <c r="C200" s="2"/>
      <c r="D200" s="6"/>
      <c r="P200" s="8"/>
      <c r="AZ200" s="25"/>
      <c r="BA200" s="25"/>
      <c r="BB200" s="25"/>
      <c r="BC200" s="25"/>
      <c r="BD200" s="25"/>
      <c r="BE200" s="25"/>
      <c r="BF200" s="25"/>
      <c r="BG200" s="25"/>
      <c r="BH200" s="25"/>
      <c r="BI200" s="25"/>
      <c r="BK200" s="23"/>
      <c r="BL200" s="23"/>
      <c r="BM200" s="23"/>
      <c r="BN200" s="23"/>
      <c r="BO200" s="23"/>
      <c r="BP200" s="23"/>
      <c r="BQ200" s="23"/>
      <c r="BR200" s="23"/>
      <c r="BS200" s="23"/>
      <c r="BT200" s="23"/>
      <c r="BU200" s="23"/>
      <c r="BV200" s="23"/>
      <c r="BW200" s="23"/>
      <c r="BX200" s="23"/>
    </row>
    <row r="201" spans="1:76" x14ac:dyDescent="0.25">
      <c r="A201" s="2"/>
      <c r="B201" s="2"/>
      <c r="C201" s="2"/>
      <c r="D201" s="6"/>
      <c r="P201" s="8"/>
      <c r="AZ201" s="25"/>
      <c r="BA201" s="25"/>
      <c r="BB201" s="25"/>
      <c r="BC201" s="25"/>
      <c r="BD201" s="25"/>
      <c r="BE201" s="25"/>
      <c r="BF201" s="25"/>
      <c r="BG201" s="25"/>
      <c r="BH201" s="25"/>
      <c r="BI201" s="25"/>
      <c r="BJ201" s="23"/>
      <c r="BK201" s="23"/>
      <c r="BL201" s="23"/>
      <c r="BM201" s="23"/>
      <c r="BN201" s="23"/>
      <c r="BO201" s="23"/>
      <c r="BP201" s="23"/>
      <c r="BQ201" s="23"/>
      <c r="BR201" s="23"/>
      <c r="BS201" s="23"/>
      <c r="BT201" s="23"/>
      <c r="BU201" s="23"/>
      <c r="BV201" s="23"/>
      <c r="BW201" s="23"/>
      <c r="BX201" s="23"/>
    </row>
    <row r="202" spans="1:76" x14ac:dyDescent="0.25">
      <c r="A202" s="2"/>
      <c r="B202" s="2"/>
      <c r="C202" s="2"/>
      <c r="D202" s="6"/>
      <c r="P202" s="8"/>
      <c r="AZ202" s="23"/>
      <c r="BA202" s="23"/>
      <c r="BB202" s="23"/>
      <c r="BC202" s="23"/>
      <c r="BD202" s="23"/>
      <c r="BE202" s="23"/>
      <c r="BF202" s="23"/>
      <c r="BG202" s="23"/>
      <c r="BH202" s="23"/>
      <c r="BI202" s="23"/>
      <c r="BJ202" s="23"/>
      <c r="BK202" s="23"/>
      <c r="BL202" s="23"/>
      <c r="BM202" s="23"/>
      <c r="BN202" s="23"/>
      <c r="BO202" s="23"/>
      <c r="BP202" s="23"/>
      <c r="BQ202" s="23"/>
      <c r="BR202" s="23"/>
      <c r="BS202" s="23"/>
      <c r="BT202" s="23"/>
      <c r="BU202" s="23"/>
      <c r="BV202" s="23"/>
      <c r="BW202" s="23"/>
      <c r="BX202" s="23"/>
    </row>
    <row r="203" spans="1:76" x14ac:dyDescent="0.25">
      <c r="A203" s="2"/>
      <c r="B203" s="2"/>
      <c r="C203" s="2"/>
      <c r="D203" s="6"/>
      <c r="P203" s="8"/>
      <c r="AZ203" s="23"/>
      <c r="BA203" s="23"/>
      <c r="BB203" s="23"/>
      <c r="BC203" s="23"/>
      <c r="BD203" s="23"/>
      <c r="BE203" s="23"/>
      <c r="BF203" s="23"/>
      <c r="BG203" s="23"/>
      <c r="BH203" s="23"/>
      <c r="BI203" s="23"/>
      <c r="BJ203" s="23"/>
      <c r="BK203" s="23"/>
      <c r="BL203" s="23"/>
      <c r="BM203" s="23"/>
      <c r="BN203" s="23"/>
      <c r="BO203" s="23"/>
      <c r="BP203" s="23"/>
      <c r="BQ203" s="23"/>
      <c r="BR203" s="23"/>
      <c r="BS203" s="23"/>
      <c r="BT203" s="23"/>
      <c r="BU203" s="23"/>
      <c r="BV203" s="23"/>
      <c r="BW203" s="23"/>
      <c r="BX203" s="23"/>
    </row>
    <row r="204" spans="1:76" x14ac:dyDescent="0.25">
      <c r="A204" s="2"/>
      <c r="B204" s="2"/>
      <c r="C204" s="2"/>
      <c r="D204" s="6"/>
      <c r="P204" s="8"/>
      <c r="AZ204" s="23"/>
      <c r="BA204" s="23"/>
      <c r="BB204" s="23"/>
      <c r="BC204" s="23"/>
      <c r="BD204" s="23"/>
      <c r="BE204" s="23"/>
      <c r="BF204" s="23"/>
      <c r="BG204" s="23"/>
      <c r="BH204" s="23"/>
      <c r="BI204" s="23"/>
      <c r="BJ204" s="23"/>
      <c r="BK204" s="23"/>
      <c r="BL204" s="23"/>
      <c r="BM204" s="23"/>
      <c r="BN204" s="23"/>
      <c r="BO204" s="23"/>
      <c r="BP204" s="23"/>
      <c r="BQ204" s="23"/>
      <c r="BR204" s="23"/>
      <c r="BS204" s="23"/>
      <c r="BT204" s="23"/>
      <c r="BU204" s="23"/>
      <c r="BV204" s="23"/>
      <c r="BW204" s="23"/>
      <c r="BX204" s="23"/>
    </row>
    <row r="205" spans="1:76" x14ac:dyDescent="0.25">
      <c r="A205" s="2"/>
      <c r="B205" s="2"/>
      <c r="C205" s="2"/>
      <c r="D205" s="6"/>
      <c r="P205" s="8"/>
      <c r="AZ205" s="23"/>
      <c r="BA205" s="23"/>
      <c r="BB205" s="23"/>
      <c r="BC205" s="23"/>
      <c r="BD205" s="23"/>
      <c r="BE205" s="23"/>
      <c r="BF205" s="23"/>
      <c r="BG205" s="23"/>
      <c r="BH205" s="23"/>
      <c r="BI205" s="23"/>
      <c r="BJ205" s="23"/>
      <c r="BK205" s="23"/>
      <c r="BL205" s="23"/>
      <c r="BM205" s="23"/>
      <c r="BN205" s="23"/>
      <c r="BO205" s="23"/>
      <c r="BP205" s="23"/>
      <c r="BQ205" s="23"/>
      <c r="BR205" s="23"/>
      <c r="BS205" s="23"/>
      <c r="BT205" s="23"/>
      <c r="BU205" s="23"/>
      <c r="BV205" s="23"/>
      <c r="BW205" s="23"/>
      <c r="BX205" s="23"/>
    </row>
    <row r="206" spans="1:76" x14ac:dyDescent="0.25">
      <c r="A206" s="2"/>
      <c r="B206" s="2"/>
      <c r="C206" s="2"/>
      <c r="D206" s="6"/>
      <c r="P206" s="8"/>
      <c r="AZ206" s="23"/>
      <c r="BA206" s="23"/>
      <c r="BB206" s="23"/>
      <c r="BC206" s="23"/>
      <c r="BD206" s="23"/>
      <c r="BE206" s="23"/>
      <c r="BF206" s="23"/>
      <c r="BG206" s="23"/>
      <c r="BH206" s="23"/>
      <c r="BI206" s="23"/>
      <c r="BJ206" s="23"/>
      <c r="BK206" s="23"/>
      <c r="BL206" s="23"/>
      <c r="BM206" s="23"/>
      <c r="BN206" s="23"/>
      <c r="BO206" s="23"/>
      <c r="BP206" s="23"/>
      <c r="BQ206" s="23"/>
      <c r="BR206" s="23"/>
      <c r="BS206" s="23"/>
      <c r="BT206" s="23"/>
      <c r="BU206" s="23"/>
      <c r="BV206" s="23"/>
      <c r="BW206" s="23"/>
      <c r="BX206" s="23"/>
    </row>
    <row r="207" spans="1:76" x14ac:dyDescent="0.25">
      <c r="A207" s="2"/>
      <c r="B207" s="2"/>
      <c r="C207" s="2"/>
      <c r="D207" s="6"/>
      <c r="P207" s="8"/>
      <c r="AZ207" s="23"/>
      <c r="BA207" s="23"/>
      <c r="BB207" s="23"/>
      <c r="BC207" s="23"/>
      <c r="BD207" s="23"/>
      <c r="BE207" s="23"/>
      <c r="BF207" s="23"/>
      <c r="BG207" s="23"/>
      <c r="BH207" s="23"/>
      <c r="BI207" s="23"/>
      <c r="BJ207" s="23"/>
      <c r="BK207" s="23"/>
      <c r="BL207" s="23"/>
      <c r="BM207" s="23"/>
      <c r="BN207" s="23"/>
      <c r="BO207" s="23"/>
      <c r="BP207" s="23"/>
      <c r="BQ207" s="23"/>
      <c r="BR207" s="23"/>
      <c r="BS207" s="23"/>
      <c r="BT207" s="23"/>
      <c r="BU207" s="23"/>
      <c r="BV207" s="23"/>
      <c r="BW207" s="23"/>
      <c r="BX207" s="23"/>
    </row>
    <row r="208" spans="1:76" x14ac:dyDescent="0.25">
      <c r="A208" s="2"/>
      <c r="B208" s="2"/>
      <c r="C208" s="2"/>
      <c r="D208" s="6"/>
      <c r="P208" s="8"/>
      <c r="AZ208" s="23"/>
      <c r="BA208" s="23"/>
      <c r="BB208" s="23"/>
      <c r="BC208" s="23"/>
      <c r="BD208" s="23"/>
      <c r="BE208" s="23"/>
      <c r="BF208" s="23"/>
      <c r="BG208" s="23"/>
      <c r="BH208" s="23"/>
      <c r="BI208" s="23"/>
      <c r="BJ208" s="23"/>
      <c r="BK208" s="23"/>
      <c r="BL208" s="23"/>
      <c r="BM208" s="23"/>
      <c r="BN208" s="23"/>
      <c r="BO208" s="23"/>
      <c r="BP208" s="23"/>
      <c r="BQ208" s="23"/>
      <c r="BR208" s="23"/>
      <c r="BS208" s="23"/>
      <c r="BT208" s="23"/>
      <c r="BU208" s="23"/>
      <c r="BV208" s="23"/>
      <c r="BW208" s="23"/>
      <c r="BX208" s="23"/>
    </row>
    <row r="209" spans="1:76" x14ac:dyDescent="0.25">
      <c r="A209" s="2"/>
      <c r="B209" s="2"/>
      <c r="C209" s="2"/>
      <c r="D209" s="6"/>
      <c r="P209" s="8"/>
      <c r="AZ209" s="23"/>
      <c r="BA209" s="23"/>
      <c r="BB209" s="23"/>
      <c r="BC209" s="23"/>
      <c r="BD209" s="23"/>
      <c r="BE209" s="23"/>
      <c r="BF209" s="23"/>
      <c r="BG209" s="23"/>
      <c r="BH209" s="23"/>
      <c r="BI209" s="23"/>
      <c r="BJ209" s="23"/>
      <c r="BK209" s="23"/>
      <c r="BL209" s="23"/>
      <c r="BM209" s="23"/>
      <c r="BN209" s="23"/>
      <c r="BO209" s="23"/>
      <c r="BP209" s="23"/>
      <c r="BQ209" s="23"/>
      <c r="BR209" s="23"/>
      <c r="BS209" s="23"/>
      <c r="BT209" s="23"/>
      <c r="BU209" s="23"/>
      <c r="BV209" s="23"/>
      <c r="BW209" s="23"/>
      <c r="BX209" s="23"/>
    </row>
    <row r="210" spans="1:76" x14ac:dyDescent="0.25">
      <c r="A210" s="2"/>
      <c r="B210" s="2"/>
      <c r="C210" s="2"/>
      <c r="D210" s="6"/>
      <c r="P210" s="8"/>
      <c r="AZ210" s="23"/>
      <c r="BA210" s="23"/>
      <c r="BB210" s="23"/>
      <c r="BC210" s="23"/>
      <c r="BD210" s="23"/>
      <c r="BE210" s="23"/>
      <c r="BF210" s="23"/>
      <c r="BG210" s="23"/>
      <c r="BH210" s="23"/>
      <c r="BI210" s="23"/>
      <c r="BJ210" s="23"/>
      <c r="BK210" s="23"/>
      <c r="BL210" s="23"/>
      <c r="BM210" s="23"/>
      <c r="BN210" s="23"/>
      <c r="BO210" s="23"/>
      <c r="BP210" s="23"/>
      <c r="BQ210" s="23"/>
      <c r="BR210" s="23"/>
      <c r="BS210" s="23"/>
      <c r="BT210" s="23"/>
      <c r="BU210" s="23"/>
      <c r="BV210" s="23"/>
      <c r="BW210" s="23"/>
      <c r="BX210" s="23"/>
    </row>
    <row r="211" spans="1:76" x14ac:dyDescent="0.25">
      <c r="A211" s="2"/>
      <c r="B211" s="2"/>
      <c r="C211" s="2"/>
      <c r="D211" s="6"/>
      <c r="P211" s="8"/>
      <c r="AZ211" s="23"/>
      <c r="BA211" s="23"/>
      <c r="BB211" s="23"/>
      <c r="BC211" s="23"/>
      <c r="BD211" s="23"/>
      <c r="BE211" s="23"/>
      <c r="BF211" s="23"/>
      <c r="BG211" s="23"/>
      <c r="BH211" s="23"/>
      <c r="BI211" s="23"/>
      <c r="BJ211" s="23"/>
      <c r="BK211" s="23"/>
      <c r="BL211" s="23"/>
      <c r="BM211" s="23"/>
      <c r="BN211" s="23"/>
      <c r="BO211" s="23"/>
      <c r="BP211" s="23"/>
      <c r="BQ211" s="23"/>
      <c r="BR211" s="23"/>
      <c r="BS211" s="23"/>
      <c r="BT211" s="23"/>
      <c r="BU211" s="23"/>
      <c r="BV211" s="23"/>
      <c r="BW211" s="23"/>
      <c r="BX211" s="23"/>
    </row>
    <row r="212" spans="1:76" x14ac:dyDescent="0.25">
      <c r="A212" s="2"/>
      <c r="B212" s="2"/>
      <c r="C212" s="2"/>
      <c r="D212" s="6"/>
      <c r="P212" s="8"/>
      <c r="AZ212" s="23"/>
      <c r="BA212" s="23"/>
      <c r="BB212" s="23"/>
      <c r="BC212" s="23"/>
      <c r="BD212" s="23"/>
      <c r="BE212" s="23"/>
      <c r="BF212" s="23"/>
      <c r="BG212" s="23"/>
      <c r="BH212" s="23"/>
      <c r="BI212" s="23"/>
      <c r="BJ212" s="23"/>
      <c r="BK212" s="23"/>
      <c r="BL212" s="23"/>
      <c r="BM212" s="23"/>
      <c r="BN212" s="23"/>
      <c r="BO212" s="23"/>
      <c r="BP212" s="23"/>
      <c r="BQ212" s="23"/>
      <c r="BR212" s="23"/>
      <c r="BS212" s="23"/>
      <c r="BT212" s="23"/>
      <c r="BU212" s="23"/>
      <c r="BV212" s="23"/>
      <c r="BW212" s="23"/>
      <c r="BX212" s="23"/>
    </row>
    <row r="213" spans="1:76" x14ac:dyDescent="0.25">
      <c r="A213" s="2"/>
      <c r="B213" s="2"/>
      <c r="C213" s="2"/>
      <c r="D213" s="6"/>
      <c r="P213" s="8"/>
      <c r="AZ213" s="23"/>
      <c r="BA213" s="23"/>
      <c r="BB213" s="23"/>
      <c r="BC213" s="23"/>
      <c r="BD213" s="23"/>
      <c r="BE213" s="23"/>
      <c r="BF213" s="23"/>
      <c r="BG213" s="23"/>
      <c r="BH213" s="23"/>
      <c r="BI213" s="23"/>
      <c r="BJ213" s="23"/>
      <c r="BK213" s="23"/>
      <c r="BL213" s="23"/>
      <c r="BM213" s="23"/>
      <c r="BN213" s="23"/>
      <c r="BO213" s="23"/>
      <c r="BP213" s="23"/>
      <c r="BQ213" s="23"/>
      <c r="BR213" s="23"/>
      <c r="BS213" s="23"/>
      <c r="BT213" s="23"/>
      <c r="BU213" s="23"/>
      <c r="BV213" s="23"/>
      <c r="BW213" s="23"/>
      <c r="BX213" s="23"/>
    </row>
    <row r="214" spans="1:76" x14ac:dyDescent="0.25">
      <c r="A214" s="2"/>
      <c r="B214" s="2"/>
      <c r="C214" s="2"/>
      <c r="D214" s="6"/>
      <c r="P214" s="8"/>
      <c r="AZ214" s="23"/>
      <c r="BA214" s="23"/>
      <c r="BB214" s="23"/>
      <c r="BC214" s="23"/>
      <c r="BD214" s="23"/>
      <c r="BE214" s="23"/>
      <c r="BF214" s="23"/>
      <c r="BG214" s="23"/>
      <c r="BH214" s="23"/>
      <c r="BI214" s="23"/>
      <c r="BJ214" s="23"/>
      <c r="BK214" s="23"/>
      <c r="BL214" s="23"/>
      <c r="BM214" s="23"/>
      <c r="BN214" s="23"/>
      <c r="BO214" s="23"/>
      <c r="BP214" s="23"/>
      <c r="BQ214" s="23"/>
      <c r="BR214" s="23"/>
      <c r="BS214" s="23"/>
      <c r="BT214" s="23"/>
      <c r="BU214" s="23"/>
      <c r="BV214" s="23"/>
      <c r="BW214" s="23"/>
      <c r="BX214" s="23"/>
    </row>
    <row r="215" spans="1:76" x14ac:dyDescent="0.25">
      <c r="A215" s="2"/>
      <c r="B215" s="2"/>
      <c r="C215" s="2"/>
      <c r="D215" s="6"/>
      <c r="P215" s="8"/>
      <c r="AZ215" s="23"/>
      <c r="BA215" s="23"/>
      <c r="BB215" s="23"/>
      <c r="BC215" s="23"/>
      <c r="BD215" s="23"/>
      <c r="BE215" s="23"/>
      <c r="BF215" s="23"/>
      <c r="BG215" s="23"/>
      <c r="BH215" s="23"/>
      <c r="BI215" s="23"/>
      <c r="BJ215" s="23"/>
      <c r="BK215" s="23"/>
      <c r="BL215" s="23"/>
      <c r="BM215" s="23"/>
      <c r="BN215" s="23"/>
      <c r="BO215" s="23"/>
      <c r="BP215" s="23"/>
      <c r="BQ215" s="23"/>
      <c r="BR215" s="23"/>
      <c r="BS215" s="23"/>
      <c r="BT215" s="23"/>
      <c r="BU215" s="23"/>
      <c r="BV215" s="23"/>
      <c r="BW215" s="23"/>
      <c r="BX215" s="23"/>
    </row>
    <row r="216" spans="1:76" x14ac:dyDescent="0.25">
      <c r="A216" s="2"/>
      <c r="B216" s="2"/>
      <c r="C216" s="2"/>
      <c r="D216" s="6"/>
      <c r="P216" s="8"/>
      <c r="AZ216" s="23"/>
      <c r="BA216" s="23"/>
      <c r="BB216" s="23"/>
      <c r="BC216" s="23"/>
      <c r="BD216" s="23"/>
      <c r="BE216" s="23"/>
      <c r="BF216" s="23"/>
      <c r="BG216" s="23"/>
      <c r="BH216" s="23"/>
      <c r="BI216" s="23"/>
      <c r="BJ216" s="23"/>
      <c r="BK216" s="23"/>
      <c r="BL216" s="23"/>
      <c r="BM216" s="23"/>
      <c r="BN216" s="23"/>
      <c r="BO216" s="23"/>
      <c r="BP216" s="23"/>
      <c r="BQ216" s="23"/>
      <c r="BR216" s="23"/>
      <c r="BS216" s="23"/>
      <c r="BT216" s="23"/>
      <c r="BU216" s="23"/>
      <c r="BV216" s="23"/>
      <c r="BW216" s="23"/>
      <c r="BX216" s="23"/>
    </row>
    <row r="217" spans="1:76" x14ac:dyDescent="0.25">
      <c r="A217" s="2"/>
      <c r="B217" s="2"/>
      <c r="C217" s="2"/>
      <c r="D217" s="15"/>
      <c r="P217" s="16"/>
      <c r="AZ217" s="23"/>
      <c r="BA217" s="23"/>
      <c r="BB217" s="23"/>
      <c r="BC217" s="23"/>
      <c r="BD217" s="23"/>
      <c r="BE217" s="23"/>
      <c r="BF217" s="23"/>
      <c r="BG217" s="23"/>
      <c r="BH217" s="23"/>
      <c r="BI217" s="23"/>
      <c r="BJ217" s="23"/>
      <c r="BK217" s="23"/>
      <c r="BL217" s="23"/>
      <c r="BM217" s="23"/>
      <c r="BN217" s="23"/>
      <c r="BO217" s="23"/>
      <c r="BP217" s="23"/>
      <c r="BQ217" s="23"/>
      <c r="BR217" s="23"/>
      <c r="BS217" s="23"/>
      <c r="BT217" s="23"/>
      <c r="BU217" s="23"/>
      <c r="BV217" s="23"/>
      <c r="BW217" s="23"/>
      <c r="BX217" s="23"/>
    </row>
    <row r="218" spans="1:76" x14ac:dyDescent="0.25">
      <c r="A218" s="2"/>
      <c r="B218" s="2"/>
      <c r="C218" s="2"/>
      <c r="D218" s="15"/>
      <c r="P218" s="16"/>
      <c r="AZ218" s="23"/>
      <c r="BA218" s="23"/>
      <c r="BB218" s="23"/>
      <c r="BC218" s="23"/>
      <c r="BD218" s="23"/>
      <c r="BE218" s="23"/>
      <c r="BF218" s="23"/>
      <c r="BG218" s="23"/>
      <c r="BH218" s="23"/>
      <c r="BI218" s="23"/>
      <c r="BJ218" s="23"/>
      <c r="BK218" s="23"/>
      <c r="BL218" s="23"/>
      <c r="BM218" s="23"/>
      <c r="BN218" s="23"/>
      <c r="BO218" s="23"/>
      <c r="BP218" s="23"/>
      <c r="BQ218" s="23"/>
      <c r="BR218" s="23"/>
      <c r="BS218" s="23"/>
      <c r="BT218" s="23"/>
      <c r="BU218" s="23"/>
      <c r="BV218" s="23"/>
      <c r="BW218" s="23"/>
      <c r="BX218" s="23"/>
    </row>
    <row r="219" spans="1:76" x14ac:dyDescent="0.25">
      <c r="A219" s="2"/>
      <c r="B219" s="2"/>
      <c r="C219" s="2"/>
      <c r="D219" s="15"/>
      <c r="P219" s="16"/>
      <c r="AZ219" s="23"/>
      <c r="BA219" s="23"/>
      <c r="BB219" s="23"/>
      <c r="BC219" s="23"/>
      <c r="BD219" s="23"/>
      <c r="BE219" s="23"/>
      <c r="BF219" s="23"/>
      <c r="BG219" s="23"/>
      <c r="BH219" s="23"/>
      <c r="BI219" s="23"/>
      <c r="BJ219" s="23"/>
      <c r="BK219" s="23"/>
      <c r="BL219" s="23"/>
      <c r="BM219" s="23"/>
      <c r="BN219" s="23"/>
      <c r="BO219" s="23"/>
      <c r="BP219" s="23"/>
      <c r="BQ219" s="23"/>
      <c r="BR219" s="23"/>
      <c r="BS219" s="23"/>
      <c r="BT219" s="23"/>
      <c r="BU219" s="23"/>
      <c r="BV219" s="23"/>
      <c r="BW219" s="23"/>
      <c r="BX219" s="23"/>
    </row>
    <row r="220" spans="1:76" x14ac:dyDescent="0.25">
      <c r="A220" s="2"/>
      <c r="B220" s="2"/>
      <c r="C220" s="2"/>
      <c r="D220" s="15"/>
      <c r="P220" s="16"/>
      <c r="AZ220" s="23"/>
      <c r="BA220" s="23"/>
      <c r="BB220" s="23"/>
      <c r="BC220" s="23"/>
      <c r="BD220" s="23"/>
      <c r="BE220" s="23"/>
      <c r="BF220" s="23"/>
      <c r="BG220" s="23"/>
      <c r="BH220" s="23"/>
      <c r="BI220" s="23"/>
      <c r="BJ220" s="23"/>
      <c r="BK220" s="23"/>
      <c r="BL220" s="23"/>
      <c r="BM220" s="23"/>
      <c r="BN220" s="23"/>
      <c r="BO220" s="23"/>
      <c r="BP220" s="23"/>
      <c r="BQ220" s="23"/>
      <c r="BR220" s="23"/>
      <c r="BS220" s="23"/>
      <c r="BT220" s="23"/>
      <c r="BU220" s="23"/>
      <c r="BV220" s="23"/>
      <c r="BW220" s="23"/>
      <c r="BX220" s="23"/>
    </row>
    <row r="221" spans="1:76" x14ac:dyDescent="0.25">
      <c r="A221" s="2"/>
      <c r="B221" s="2"/>
      <c r="C221" s="2"/>
      <c r="D221" s="15"/>
      <c r="P221" s="16"/>
      <c r="AZ221" s="23"/>
      <c r="BA221" s="23"/>
      <c r="BB221" s="23"/>
      <c r="BC221" s="23"/>
      <c r="BD221" s="23"/>
      <c r="BE221" s="23"/>
      <c r="BF221" s="23"/>
      <c r="BG221" s="23"/>
      <c r="BH221" s="23"/>
      <c r="BI221" s="23"/>
      <c r="BJ221" s="23"/>
      <c r="BK221" s="23"/>
      <c r="BL221" s="23"/>
      <c r="BM221" s="23"/>
      <c r="BN221" s="23"/>
      <c r="BO221" s="23"/>
      <c r="BP221" s="23"/>
      <c r="BQ221" s="23"/>
      <c r="BR221" s="23"/>
      <c r="BS221" s="23"/>
      <c r="BT221" s="23"/>
      <c r="BU221" s="23"/>
      <c r="BV221" s="23"/>
      <c r="BW221" s="23"/>
      <c r="BX221" s="23"/>
    </row>
    <row r="222" spans="1:76" x14ac:dyDescent="0.25">
      <c r="A222" s="2"/>
      <c r="B222" s="2"/>
      <c r="C222" s="2"/>
      <c r="D222" s="15"/>
      <c r="P222" s="16"/>
      <c r="AZ222" s="23"/>
      <c r="BA222" s="23"/>
      <c r="BB222" s="23"/>
      <c r="BC222" s="23"/>
      <c r="BD222" s="23"/>
      <c r="BE222" s="23"/>
      <c r="BF222" s="23"/>
      <c r="BG222" s="23"/>
      <c r="BH222" s="23"/>
      <c r="BI222" s="23"/>
      <c r="BJ222" s="23"/>
      <c r="BK222" s="23"/>
      <c r="BL222" s="23"/>
      <c r="BM222" s="23"/>
      <c r="BN222" s="23"/>
      <c r="BO222" s="23"/>
      <c r="BP222" s="23"/>
      <c r="BQ222" s="23"/>
      <c r="BR222" s="23"/>
      <c r="BS222" s="23"/>
      <c r="BT222" s="23"/>
      <c r="BU222" s="23"/>
      <c r="BV222" s="23"/>
      <c r="BW222" s="23"/>
      <c r="BX222" s="23"/>
    </row>
    <row r="223" spans="1:76" x14ac:dyDescent="0.25">
      <c r="A223" s="2"/>
      <c r="B223" s="2"/>
      <c r="C223" s="2"/>
      <c r="D223" s="15"/>
      <c r="P223" s="16"/>
      <c r="AZ223" s="23"/>
      <c r="BA223" s="23"/>
      <c r="BB223" s="23"/>
      <c r="BC223" s="23"/>
      <c r="BD223" s="23"/>
      <c r="BE223" s="23"/>
      <c r="BF223" s="23"/>
      <c r="BG223" s="23"/>
      <c r="BH223" s="23"/>
      <c r="BI223" s="23"/>
      <c r="BJ223" s="23"/>
      <c r="BK223" s="23"/>
      <c r="BL223" s="23"/>
      <c r="BM223" s="23"/>
      <c r="BN223" s="23"/>
      <c r="BO223" s="23"/>
      <c r="BP223" s="23"/>
      <c r="BQ223" s="23"/>
      <c r="BR223" s="23"/>
      <c r="BS223" s="23"/>
      <c r="BT223" s="23"/>
      <c r="BU223" s="23"/>
      <c r="BV223" s="23"/>
      <c r="BW223" s="23"/>
      <c r="BX223" s="23"/>
    </row>
    <row r="224" spans="1:76" x14ac:dyDescent="0.25">
      <c r="A224" s="2"/>
      <c r="B224" s="2"/>
      <c r="C224" s="2"/>
      <c r="D224" s="15"/>
      <c r="P224" s="16"/>
      <c r="AZ224" s="23"/>
      <c r="BA224" s="23"/>
      <c r="BB224" s="23"/>
      <c r="BC224" s="23"/>
      <c r="BD224" s="23"/>
      <c r="BE224" s="23"/>
      <c r="BF224" s="23"/>
      <c r="BG224" s="23"/>
      <c r="BH224" s="23"/>
      <c r="BI224" s="23"/>
      <c r="BJ224" s="23"/>
      <c r="BK224" s="23"/>
      <c r="BL224" s="23"/>
      <c r="BM224" s="23"/>
      <c r="BN224" s="23"/>
      <c r="BO224" s="23"/>
      <c r="BP224" s="23"/>
      <c r="BQ224" s="23"/>
      <c r="BR224" s="23"/>
      <c r="BS224" s="23"/>
      <c r="BT224" s="23"/>
      <c r="BU224" s="23"/>
      <c r="BV224" s="23"/>
      <c r="BW224" s="23"/>
      <c r="BX224" s="23"/>
    </row>
    <row r="225" spans="1:76" x14ac:dyDescent="0.25">
      <c r="A225" s="2"/>
      <c r="B225" s="2"/>
      <c r="C225" s="2"/>
      <c r="D225" s="15"/>
      <c r="P225" s="16"/>
      <c r="AZ225" s="23"/>
      <c r="BA225" s="23"/>
      <c r="BB225" s="23"/>
      <c r="BC225" s="23"/>
      <c r="BD225" s="23"/>
      <c r="BE225" s="23"/>
      <c r="BF225" s="23"/>
      <c r="BG225" s="23"/>
      <c r="BH225" s="23"/>
      <c r="BI225" s="23"/>
      <c r="BJ225" s="23"/>
      <c r="BK225" s="23"/>
      <c r="BL225" s="23"/>
      <c r="BM225" s="23"/>
      <c r="BN225" s="23"/>
      <c r="BO225" s="23"/>
      <c r="BP225" s="23"/>
      <c r="BQ225" s="23"/>
      <c r="BR225" s="23"/>
      <c r="BS225" s="23"/>
      <c r="BT225" s="23"/>
      <c r="BU225" s="23"/>
      <c r="BV225" s="23"/>
      <c r="BW225" s="23"/>
      <c r="BX225" s="23"/>
    </row>
    <row r="226" spans="1:76" x14ac:dyDescent="0.25">
      <c r="A226" s="2"/>
      <c r="B226" s="2"/>
      <c r="C226" s="2"/>
      <c r="D226" s="15"/>
      <c r="P226" s="16"/>
      <c r="AZ226" s="23"/>
      <c r="BA226" s="23"/>
      <c r="BB226" s="23"/>
      <c r="BC226" s="23"/>
      <c r="BD226" s="23"/>
      <c r="BE226" s="23"/>
      <c r="BF226" s="23"/>
      <c r="BG226" s="23"/>
      <c r="BH226" s="23"/>
      <c r="BI226" s="23"/>
      <c r="BJ226" s="23"/>
      <c r="BK226" s="23"/>
      <c r="BL226" s="23"/>
      <c r="BM226" s="23"/>
      <c r="BN226" s="23"/>
      <c r="BO226" s="23"/>
      <c r="BP226" s="23"/>
      <c r="BQ226" s="23"/>
      <c r="BR226" s="23"/>
      <c r="BS226" s="23"/>
      <c r="BT226" s="23"/>
      <c r="BU226" s="23"/>
      <c r="BV226" s="23"/>
      <c r="BW226" s="23"/>
      <c r="BX226" s="23"/>
    </row>
    <row r="227" spans="1:76" x14ac:dyDescent="0.25">
      <c r="A227" s="2"/>
      <c r="B227" s="2"/>
      <c r="C227" s="2"/>
      <c r="D227" s="15"/>
      <c r="P227" s="16"/>
      <c r="AZ227" s="23"/>
      <c r="BA227" s="23"/>
      <c r="BB227" s="23"/>
      <c r="BC227" s="23"/>
      <c r="BD227" s="23"/>
      <c r="BE227" s="23"/>
      <c r="BF227" s="23"/>
      <c r="BG227" s="23"/>
      <c r="BH227" s="23"/>
      <c r="BI227" s="23"/>
      <c r="BJ227" s="23"/>
      <c r="BK227" s="23"/>
      <c r="BL227" s="23"/>
      <c r="BM227" s="23"/>
      <c r="BN227" s="23"/>
      <c r="BO227" s="23"/>
      <c r="BP227" s="23"/>
      <c r="BQ227" s="23"/>
      <c r="BR227" s="23"/>
      <c r="BS227" s="23"/>
      <c r="BT227" s="23"/>
      <c r="BU227" s="23"/>
      <c r="BV227" s="23"/>
      <c r="BW227" s="23"/>
      <c r="BX227" s="23"/>
    </row>
    <row r="228" spans="1:76" x14ac:dyDescent="0.25">
      <c r="A228" s="2"/>
      <c r="B228" s="2"/>
      <c r="C228" s="2"/>
      <c r="D228" s="15"/>
      <c r="P228" s="16"/>
      <c r="AZ228" s="23"/>
      <c r="BA228" s="23"/>
      <c r="BB228" s="23"/>
      <c r="BC228" s="23"/>
      <c r="BD228" s="23"/>
      <c r="BE228" s="23"/>
      <c r="BF228" s="23"/>
      <c r="BG228" s="23"/>
      <c r="BH228" s="23"/>
      <c r="BI228" s="23"/>
      <c r="BJ228" s="23"/>
      <c r="BK228" s="23"/>
      <c r="BL228" s="23"/>
      <c r="BM228" s="23"/>
      <c r="BN228" s="23"/>
      <c r="BO228" s="23"/>
      <c r="BP228" s="23"/>
      <c r="BQ228" s="23"/>
      <c r="BR228" s="23"/>
      <c r="BS228" s="23"/>
      <c r="BT228" s="23"/>
      <c r="BU228" s="23"/>
      <c r="BV228" s="23"/>
      <c r="BW228" s="23"/>
      <c r="BX228" s="23"/>
    </row>
    <row r="229" spans="1:76" x14ac:dyDescent="0.25">
      <c r="A229" s="2"/>
      <c r="B229" s="2"/>
      <c r="C229" s="2"/>
      <c r="D229" s="15"/>
      <c r="P229" s="16"/>
    </row>
    <row r="230" spans="1:76" x14ac:dyDescent="0.25">
      <c r="A230" s="2"/>
      <c r="B230" s="2"/>
      <c r="C230" s="2"/>
      <c r="D230" s="15"/>
      <c r="P230" s="16"/>
    </row>
    <row r="231" spans="1:76" x14ac:dyDescent="0.25">
      <c r="A231" s="2"/>
      <c r="B231" s="2"/>
      <c r="C231" s="2"/>
      <c r="D231" s="15"/>
      <c r="P231" s="16"/>
    </row>
    <row r="232" spans="1:76" x14ac:dyDescent="0.25">
      <c r="A232" s="2"/>
      <c r="B232" s="2"/>
      <c r="C232" s="2"/>
      <c r="D232" s="15"/>
      <c r="P232" s="16"/>
    </row>
    <row r="233" spans="1:76" x14ac:dyDescent="0.25">
      <c r="A233" s="2"/>
      <c r="B233" s="2"/>
      <c r="C233" s="2"/>
      <c r="D233" s="15"/>
      <c r="P233" s="16"/>
    </row>
    <row r="234" spans="1:76" x14ac:dyDescent="0.25">
      <c r="A234" s="2"/>
      <c r="B234" s="2"/>
      <c r="C234" s="2"/>
      <c r="D234" s="15"/>
      <c r="P234" s="16"/>
    </row>
    <row r="235" spans="1:76" x14ac:dyDescent="0.25">
      <c r="A235" s="2"/>
      <c r="B235" s="2"/>
      <c r="C235" s="2"/>
      <c r="D235" s="15"/>
      <c r="P235" s="16"/>
    </row>
    <row r="236" spans="1:76" x14ac:dyDescent="0.25">
      <c r="A236" s="2"/>
      <c r="B236" s="2"/>
      <c r="C236" s="2"/>
      <c r="D236" s="15"/>
      <c r="P236" s="16"/>
    </row>
    <row r="237" spans="1:76" x14ac:dyDescent="0.25">
      <c r="A237" s="2"/>
      <c r="B237" s="2"/>
      <c r="C237" s="2"/>
      <c r="D237" s="15"/>
      <c r="P237" s="16"/>
    </row>
    <row r="238" spans="1:76" x14ac:dyDescent="0.25">
      <c r="A238" s="2"/>
      <c r="B238" s="2"/>
      <c r="C238" s="2"/>
      <c r="D238" s="15"/>
      <c r="P238" s="16"/>
    </row>
    <row r="239" spans="1:76" x14ac:dyDescent="0.25">
      <c r="A239" s="2"/>
      <c r="B239" s="2"/>
      <c r="C239" s="2"/>
      <c r="D239" s="15"/>
      <c r="P239" s="16"/>
    </row>
    <row r="240" spans="1:76" x14ac:dyDescent="0.25">
      <c r="A240" s="2"/>
      <c r="B240" s="2"/>
      <c r="C240" s="2"/>
      <c r="D240" s="15"/>
      <c r="P240" s="16"/>
    </row>
    <row r="241" spans="1:21" x14ac:dyDescent="0.25">
      <c r="A241" s="2"/>
      <c r="B241" s="2"/>
      <c r="C241" s="2"/>
      <c r="D241" s="15"/>
      <c r="P241" s="16"/>
    </row>
    <row r="242" spans="1:21" x14ac:dyDescent="0.25">
      <c r="A242" s="2"/>
      <c r="B242" s="2"/>
      <c r="C242" s="2"/>
      <c r="D242" s="15"/>
      <c r="P242" s="16"/>
    </row>
    <row r="243" spans="1:21" x14ac:dyDescent="0.25">
      <c r="A243" s="2"/>
      <c r="B243" s="2"/>
      <c r="C243" s="2"/>
      <c r="D243" s="15"/>
      <c r="P243" s="16"/>
    </row>
    <row r="244" spans="1:21" x14ac:dyDescent="0.25">
      <c r="A244" s="2"/>
      <c r="B244" s="2"/>
      <c r="C244" s="2"/>
      <c r="D244" s="15"/>
      <c r="P244" s="16"/>
    </row>
    <row r="245" spans="1:21" x14ac:dyDescent="0.25">
      <c r="A245" s="2"/>
      <c r="B245" s="2"/>
      <c r="C245" s="2"/>
      <c r="D245" s="15"/>
      <c r="P245" s="16"/>
    </row>
    <row r="246" spans="1:21" x14ac:dyDescent="0.25">
      <c r="A246" s="2"/>
      <c r="B246" s="2"/>
      <c r="C246" s="2"/>
      <c r="D246" s="15"/>
      <c r="P246" s="16"/>
    </row>
    <row r="247" spans="1:21" x14ac:dyDescent="0.25">
      <c r="A247" s="2"/>
      <c r="B247" s="2"/>
      <c r="C247" s="2"/>
      <c r="D247" s="15"/>
      <c r="P247" s="16"/>
    </row>
    <row r="248" spans="1:21" x14ac:dyDescent="0.25">
      <c r="A248" s="2"/>
      <c r="B248" s="2"/>
      <c r="C248" s="2"/>
      <c r="D248" s="15"/>
      <c r="P248" s="16"/>
    </row>
    <row r="249" spans="1:21" x14ac:dyDescent="0.25">
      <c r="A249" s="2"/>
      <c r="B249" s="2"/>
      <c r="C249" s="2"/>
      <c r="D249" s="15"/>
      <c r="P249" s="16"/>
    </row>
    <row r="250" spans="1:21" x14ac:dyDescent="0.25">
      <c r="A250" s="2"/>
      <c r="B250" s="2"/>
      <c r="C250" s="2"/>
      <c r="D250" s="15"/>
      <c r="P250" s="16"/>
    </row>
    <row r="251" spans="1:21" x14ac:dyDescent="0.25">
      <c r="A251" s="2"/>
      <c r="B251" s="2"/>
      <c r="C251" s="2"/>
      <c r="D251" s="15"/>
      <c r="P251" s="16"/>
    </row>
    <row r="252" spans="1:21" x14ac:dyDescent="0.25">
      <c r="A252" s="2"/>
      <c r="B252" s="2"/>
      <c r="C252" s="2"/>
      <c r="D252" s="15"/>
      <c r="P252" s="16"/>
    </row>
    <row r="253" spans="1:21" x14ac:dyDescent="0.25">
      <c r="A253" s="2"/>
      <c r="B253" s="2"/>
      <c r="C253" s="2"/>
      <c r="D253" s="15"/>
      <c r="P253" s="16"/>
    </row>
    <row r="254" spans="1:21" x14ac:dyDescent="0.25">
      <c r="A254" s="2"/>
      <c r="B254" s="2"/>
      <c r="C254" s="2"/>
      <c r="D254" s="15"/>
      <c r="P254" s="16"/>
      <c r="S254" s="25"/>
      <c r="T254" s="25"/>
      <c r="U254" s="25"/>
    </row>
    <row r="255" spans="1:21" x14ac:dyDescent="0.25">
      <c r="A255" s="2"/>
      <c r="B255" s="2"/>
      <c r="C255" s="2"/>
      <c r="D255" s="15"/>
      <c r="P255" s="16"/>
      <c r="S255" s="25"/>
      <c r="T255" s="25"/>
      <c r="U255" s="25"/>
    </row>
    <row r="256" spans="1:21" x14ac:dyDescent="0.25">
      <c r="A256" s="2"/>
      <c r="B256" s="2"/>
      <c r="C256" s="2"/>
      <c r="D256" s="15"/>
      <c r="P256" s="16"/>
      <c r="S256" s="25"/>
      <c r="T256" s="25"/>
      <c r="U256" s="25"/>
    </row>
    <row r="257" spans="1:21" x14ac:dyDescent="0.25">
      <c r="A257" s="2"/>
      <c r="B257" s="2"/>
      <c r="C257" s="2"/>
      <c r="D257" s="15"/>
      <c r="P257" s="16"/>
      <c r="S257" s="25"/>
      <c r="T257" s="25"/>
      <c r="U257" s="25"/>
    </row>
    <row r="258" spans="1:21" x14ac:dyDescent="0.25">
      <c r="A258" s="2"/>
      <c r="B258" s="2"/>
      <c r="C258" s="2"/>
      <c r="D258" s="15"/>
      <c r="P258" s="16"/>
      <c r="S258" s="25"/>
      <c r="T258" s="25"/>
      <c r="U258" s="25"/>
    </row>
    <row r="259" spans="1:21" x14ac:dyDescent="0.25">
      <c r="A259" s="2"/>
      <c r="B259" s="2"/>
      <c r="C259" s="2"/>
      <c r="D259" s="15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6"/>
      <c r="S259" s="25"/>
      <c r="T259" s="25"/>
      <c r="U259" s="25"/>
    </row>
    <row r="260" spans="1:21" x14ac:dyDescent="0.25">
      <c r="A260" s="2"/>
      <c r="B260" s="2"/>
      <c r="C260" s="2"/>
      <c r="D260" s="15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6"/>
    </row>
    <row r="261" spans="1:21" x14ac:dyDescent="0.25">
      <c r="A261" s="2"/>
      <c r="B261" s="2"/>
      <c r="C261" s="2"/>
      <c r="D261" s="15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6"/>
    </row>
    <row r="262" spans="1:21" x14ac:dyDescent="0.25">
      <c r="A262" s="2"/>
      <c r="B262" s="2"/>
      <c r="C262" s="2"/>
      <c r="D262" s="15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6"/>
    </row>
    <row r="263" spans="1:21" x14ac:dyDescent="0.25">
      <c r="A263" s="2"/>
      <c r="B263" s="2"/>
      <c r="C263" s="2"/>
      <c r="D263" s="15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6"/>
    </row>
    <row r="264" spans="1:21" x14ac:dyDescent="0.25">
      <c r="A264" s="2"/>
      <c r="B264" s="2"/>
      <c r="C264" s="2"/>
      <c r="D264" s="15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6"/>
    </row>
    <row r="265" spans="1:21" x14ac:dyDescent="0.25">
      <c r="A265" s="2"/>
      <c r="B265" s="2"/>
      <c r="C265" s="2"/>
      <c r="D265" s="15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6"/>
    </row>
    <row r="266" spans="1:21" ht="15.75" thickBot="1" x14ac:dyDescent="0.3">
      <c r="A266" s="2"/>
      <c r="B266" s="2"/>
      <c r="C266" s="2"/>
      <c r="D266" s="17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9"/>
    </row>
    <row r="267" spans="1:21" s="21" customFormat="1" x14ac:dyDescent="0.25">
      <c r="A267" s="2"/>
      <c r="B267" s="2"/>
      <c r="C267" s="2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20"/>
      <c r="R267" s="20"/>
    </row>
  </sheetData>
  <sheetProtection selectLockedCells="1" selectUnlockedCells="1"/>
  <mergeCells count="3">
    <mergeCell ref="D2:P2"/>
    <mergeCell ref="E32:F32"/>
    <mergeCell ref="L29:M29"/>
  </mergeCells>
  <conditionalFormatting sqref="L29">
    <cfRule type="cellIs" dxfId="348" priority="1" operator="greaterThanOrEqual">
      <formula>1.2</formula>
    </cfRule>
    <cfRule type="cellIs" dxfId="347" priority="2" operator="greaterThan">
      <formula>0.99</formula>
    </cfRule>
    <cfRule type="cellIs" dxfId="346" priority="3" operator="greaterThan">
      <formula>0.799</formula>
    </cfRule>
    <cfRule type="cellIs" dxfId="345" priority="4" operator="lessThan">
      <formula>0.799</formula>
    </cfRule>
  </conditionalFormatting>
  <pageMargins left="0.11811023622047245" right="0.11811023622047245" top="0.39370078740157483" bottom="0.39370078740157483" header="0.31496062992125984" footer="0.31496062992125984"/>
  <pageSetup paperSize="9" scale="75" orientation="portrait" horizontalDpi="4294967295" verticalDpi="4294967295" r:id="rId15"/>
  <drawing r:id="rId16"/>
  <legacyDrawing r:id="rId1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8" name="Button 1">
              <controlPr defaultSize="0" print="0" autoFill="0" autoPict="0" macro="[0]!Atualizar">
                <anchor moveWithCells="1">
                  <from>
                    <xdr:col>1</xdr:col>
                    <xdr:colOff>561975</xdr:colOff>
                    <xdr:row>1</xdr:row>
                    <xdr:rowOff>295275</xdr:rowOff>
                  </from>
                  <to>
                    <xdr:col>2</xdr:col>
                    <xdr:colOff>428625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9" name="Button 2">
              <controlPr defaultSize="0" print="0" autoFill="0" autoPict="0" macro="[0]!Importar">
                <anchor moveWithCells="1">
                  <from>
                    <xdr:col>1</xdr:col>
                    <xdr:colOff>552450</xdr:colOff>
                    <xdr:row>0</xdr:row>
                    <xdr:rowOff>123825</xdr:rowOff>
                  </from>
                  <to>
                    <xdr:col>2</xdr:col>
                    <xdr:colOff>676275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20"/>
      </x14:slicerList>
    </ext>
    <ext xmlns:x15="http://schemas.microsoft.com/office/spreadsheetml/2010/11/main" uri="{7E03D99C-DC04-49d9-9315-930204A7B6E9}">
      <x15:timelineRefs>
        <x15:timelineRef r:id="rId21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A1:AM20"/>
  <sheetViews>
    <sheetView topLeftCell="A10" workbookViewId="0">
      <selection activeCell="AH33" sqref="AH33"/>
    </sheetView>
  </sheetViews>
  <sheetFormatPr defaultRowHeight="15" x14ac:dyDescent="0.25"/>
  <cols>
    <col min="1" max="1" width="24.28515625" bestFit="1" customWidth="1"/>
    <col min="2" max="2" width="19.5703125" bestFit="1" customWidth="1"/>
    <col min="3" max="28" width="3" bestFit="1" customWidth="1"/>
    <col min="29" max="29" width="10.7109375" bestFit="1" customWidth="1"/>
    <col min="30" max="30" width="3" bestFit="1" customWidth="1"/>
    <col min="31" max="31" width="10.7109375" bestFit="1" customWidth="1"/>
    <col min="35" max="35" width="24.28515625" customWidth="1"/>
    <col min="36" max="36" width="19.5703125" customWidth="1"/>
    <col min="37" max="37" width="4.42578125" customWidth="1"/>
    <col min="38" max="38" width="7" customWidth="1"/>
    <col min="39" max="39" width="10.7109375" customWidth="1"/>
    <col min="40" max="40" width="3" customWidth="1"/>
    <col min="41" max="41" width="3.140625" customWidth="1"/>
    <col min="42" max="42" width="3" customWidth="1"/>
    <col min="43" max="43" width="10.7109375" bestFit="1" customWidth="1"/>
  </cols>
  <sheetData>
    <row r="1" spans="1:39" x14ac:dyDescent="0.25">
      <c r="A1" s="57" t="s">
        <v>8443</v>
      </c>
      <c r="B1" t="s">
        <v>9615</v>
      </c>
    </row>
    <row r="3" spans="1:39" x14ac:dyDescent="0.25">
      <c r="A3" s="57" t="s">
        <v>9614</v>
      </c>
      <c r="B3" s="57" t="s">
        <v>38</v>
      </c>
      <c r="AI3" s="57" t="s">
        <v>9614</v>
      </c>
      <c r="AJ3" s="57" t="s">
        <v>38</v>
      </c>
    </row>
    <row r="4" spans="1:39" x14ac:dyDescent="0.25">
      <c r="A4" s="57" t="s">
        <v>9594</v>
      </c>
      <c r="B4" t="s">
        <v>9109</v>
      </c>
      <c r="C4" t="s">
        <v>8928</v>
      </c>
      <c r="D4" t="s">
        <v>9132</v>
      </c>
      <c r="E4" t="s">
        <v>8738</v>
      </c>
      <c r="F4" t="s">
        <v>8890</v>
      </c>
      <c r="G4" t="s">
        <v>9004</v>
      </c>
      <c r="H4" t="s">
        <v>8684</v>
      </c>
      <c r="I4" t="s">
        <v>8813</v>
      </c>
      <c r="J4" t="s">
        <v>9019</v>
      </c>
      <c r="K4" t="s">
        <v>9596</v>
      </c>
      <c r="L4" t="s">
        <v>9597</v>
      </c>
      <c r="M4" t="s">
        <v>9598</v>
      </c>
      <c r="N4" t="s">
        <v>9599</v>
      </c>
      <c r="O4" t="s">
        <v>9600</v>
      </c>
      <c r="P4" t="s">
        <v>9601</v>
      </c>
      <c r="Q4" t="s">
        <v>9602</v>
      </c>
      <c r="R4" t="s">
        <v>9603</v>
      </c>
      <c r="S4" t="s">
        <v>9604</v>
      </c>
      <c r="T4" t="s">
        <v>9605</v>
      </c>
      <c r="U4" t="s">
        <v>9606</v>
      </c>
      <c r="V4" t="s">
        <v>9607</v>
      </c>
      <c r="W4" t="s">
        <v>9608</v>
      </c>
      <c r="X4" t="s">
        <v>9609</v>
      </c>
      <c r="Y4" t="s">
        <v>9610</v>
      </c>
      <c r="Z4" t="s">
        <v>9611</v>
      </c>
      <c r="AA4" t="s">
        <v>9612</v>
      </c>
      <c r="AB4" t="s">
        <v>9613</v>
      </c>
      <c r="AC4" t="s">
        <v>37</v>
      </c>
      <c r="AI4" s="57" t="s">
        <v>9594</v>
      </c>
      <c r="AJ4" t="s">
        <v>8451</v>
      </c>
      <c r="AK4" t="s">
        <v>8458</v>
      </c>
      <c r="AL4" t="s">
        <v>7296</v>
      </c>
      <c r="AM4" t="s">
        <v>37</v>
      </c>
    </row>
    <row r="5" spans="1:39" x14ac:dyDescent="0.25">
      <c r="A5" s="58" t="s">
        <v>9086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>
        <v>1</v>
      </c>
      <c r="V5" s="59"/>
      <c r="W5" s="59"/>
      <c r="X5" s="59"/>
      <c r="Y5" s="59"/>
      <c r="Z5" s="59"/>
      <c r="AA5" s="59"/>
      <c r="AB5" s="59"/>
      <c r="AC5" s="59">
        <v>1</v>
      </c>
      <c r="AI5" s="58" t="s">
        <v>8557</v>
      </c>
      <c r="AJ5" s="59">
        <v>1</v>
      </c>
      <c r="AK5" s="59">
        <v>2</v>
      </c>
      <c r="AL5" s="59"/>
      <c r="AM5" s="59">
        <v>3</v>
      </c>
    </row>
    <row r="6" spans="1:39" x14ac:dyDescent="0.25">
      <c r="A6" s="58" t="s">
        <v>8452</v>
      </c>
      <c r="B6" s="59">
        <v>1</v>
      </c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>
        <v>1</v>
      </c>
      <c r="Z6" s="59"/>
      <c r="AA6" s="59"/>
      <c r="AB6" s="59"/>
      <c r="AC6" s="59">
        <v>2</v>
      </c>
      <c r="AI6" s="58" t="s">
        <v>8449</v>
      </c>
      <c r="AJ6" s="59">
        <v>142</v>
      </c>
      <c r="AK6" s="59">
        <v>72</v>
      </c>
      <c r="AL6" s="59"/>
      <c r="AM6" s="59">
        <v>214</v>
      </c>
    </row>
    <row r="7" spans="1:39" x14ac:dyDescent="0.25">
      <c r="A7" s="58" t="s">
        <v>8501</v>
      </c>
      <c r="B7" s="59"/>
      <c r="C7" s="59"/>
      <c r="D7" s="59"/>
      <c r="E7" s="59"/>
      <c r="F7" s="59">
        <v>1</v>
      </c>
      <c r="G7" s="59"/>
      <c r="H7" s="59"/>
      <c r="I7" s="59">
        <v>1</v>
      </c>
      <c r="J7" s="59"/>
      <c r="K7" s="59"/>
      <c r="L7" s="59"/>
      <c r="M7" s="59"/>
      <c r="N7" s="59"/>
      <c r="O7" s="59"/>
      <c r="P7" s="59">
        <v>1</v>
      </c>
      <c r="Q7" s="59"/>
      <c r="R7" s="59">
        <v>1</v>
      </c>
      <c r="S7" s="59"/>
      <c r="T7" s="59">
        <v>1</v>
      </c>
      <c r="U7" s="59"/>
      <c r="V7" s="59">
        <v>1</v>
      </c>
      <c r="W7" s="59"/>
      <c r="X7" s="59"/>
      <c r="Y7" s="59">
        <v>1</v>
      </c>
      <c r="Z7" s="59"/>
      <c r="AA7" s="59"/>
      <c r="AB7" s="59"/>
      <c r="AC7" s="59">
        <v>7</v>
      </c>
      <c r="AI7" s="58" t="s">
        <v>8456</v>
      </c>
      <c r="AJ7" s="59">
        <v>7</v>
      </c>
      <c r="AK7" s="59">
        <v>16</v>
      </c>
      <c r="AL7" s="59"/>
      <c r="AM7" s="59">
        <v>23</v>
      </c>
    </row>
    <row r="8" spans="1:39" x14ac:dyDescent="0.25">
      <c r="A8" s="58" t="s">
        <v>8585</v>
      </c>
      <c r="B8" s="59"/>
      <c r="C8" s="59"/>
      <c r="D8" s="59"/>
      <c r="E8" s="59"/>
      <c r="F8" s="59"/>
      <c r="G8" s="59"/>
      <c r="H8" s="59"/>
      <c r="I8" s="59"/>
      <c r="J8" s="59">
        <v>1</v>
      </c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>
        <v>1</v>
      </c>
      <c r="Y8" s="59"/>
      <c r="Z8" s="59">
        <v>1</v>
      </c>
      <c r="AA8" s="59">
        <v>1</v>
      </c>
      <c r="AB8" s="59"/>
      <c r="AC8" s="59">
        <v>4</v>
      </c>
      <c r="AI8" s="58" t="s">
        <v>8462</v>
      </c>
      <c r="AJ8" s="59">
        <v>12</v>
      </c>
      <c r="AK8" s="59">
        <v>19</v>
      </c>
      <c r="AL8" s="59"/>
      <c r="AM8" s="59">
        <v>31</v>
      </c>
    </row>
    <row r="9" spans="1:39" x14ac:dyDescent="0.25">
      <c r="A9" s="58" t="s">
        <v>8567</v>
      </c>
      <c r="B9" s="59"/>
      <c r="C9" s="59"/>
      <c r="D9" s="59"/>
      <c r="E9" s="59">
        <v>1</v>
      </c>
      <c r="F9" s="59"/>
      <c r="G9" s="59"/>
      <c r="H9" s="59">
        <v>3</v>
      </c>
      <c r="I9" s="59"/>
      <c r="J9" s="59"/>
      <c r="K9" s="59"/>
      <c r="L9" s="59"/>
      <c r="M9" s="59"/>
      <c r="N9" s="59">
        <v>1</v>
      </c>
      <c r="O9" s="59"/>
      <c r="P9" s="59"/>
      <c r="Q9" s="59">
        <v>3</v>
      </c>
      <c r="R9" s="59"/>
      <c r="S9" s="59">
        <v>1</v>
      </c>
      <c r="T9" s="59">
        <v>1</v>
      </c>
      <c r="U9" s="59"/>
      <c r="V9" s="59"/>
      <c r="W9" s="59"/>
      <c r="X9" s="59"/>
      <c r="Y9" s="59"/>
      <c r="Z9" s="59"/>
      <c r="AA9" s="59"/>
      <c r="AB9" s="59">
        <v>1</v>
      </c>
      <c r="AC9" s="59">
        <v>11</v>
      </c>
      <c r="AI9" s="58" t="s">
        <v>8466</v>
      </c>
      <c r="AJ9" s="59">
        <v>22</v>
      </c>
      <c r="AK9" s="59">
        <v>76</v>
      </c>
      <c r="AL9" s="59"/>
      <c r="AM9" s="59">
        <v>98</v>
      </c>
    </row>
    <row r="10" spans="1:39" x14ac:dyDescent="0.25">
      <c r="A10" s="58" t="s">
        <v>8472</v>
      </c>
      <c r="B10" s="59">
        <v>1</v>
      </c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>
        <v>1</v>
      </c>
      <c r="Y10" s="59"/>
      <c r="Z10" s="59"/>
      <c r="AA10" s="59"/>
      <c r="AB10" s="59"/>
      <c r="AC10" s="59">
        <v>2</v>
      </c>
      <c r="AI10" s="58" t="s">
        <v>8514</v>
      </c>
      <c r="AJ10" s="59">
        <v>8</v>
      </c>
      <c r="AK10" s="59">
        <v>76</v>
      </c>
      <c r="AL10" s="59"/>
      <c r="AM10" s="59">
        <v>84</v>
      </c>
    </row>
    <row r="11" spans="1:39" x14ac:dyDescent="0.25">
      <c r="A11" s="58" t="s">
        <v>8515</v>
      </c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>
        <v>1</v>
      </c>
      <c r="U11" s="59"/>
      <c r="V11" s="59"/>
      <c r="W11" s="59"/>
      <c r="X11" s="59"/>
      <c r="Y11" s="59"/>
      <c r="Z11" s="59"/>
      <c r="AA11" s="59"/>
      <c r="AB11" s="59"/>
      <c r="AC11" s="59">
        <v>1</v>
      </c>
      <c r="AI11" s="58" t="s">
        <v>8471</v>
      </c>
      <c r="AJ11" s="59">
        <v>10</v>
      </c>
      <c r="AK11" s="59">
        <v>34</v>
      </c>
      <c r="AL11" s="59"/>
      <c r="AM11" s="59">
        <v>44</v>
      </c>
    </row>
    <row r="12" spans="1:39" x14ac:dyDescent="0.25">
      <c r="A12" s="58" t="s">
        <v>8511</v>
      </c>
      <c r="B12" s="59"/>
      <c r="C12" s="59">
        <v>1</v>
      </c>
      <c r="D12" s="59">
        <v>2</v>
      </c>
      <c r="E12" s="59"/>
      <c r="F12" s="59"/>
      <c r="G12" s="59"/>
      <c r="H12" s="59"/>
      <c r="I12" s="59">
        <v>2</v>
      </c>
      <c r="J12" s="59"/>
      <c r="K12" s="59"/>
      <c r="L12" s="59"/>
      <c r="M12" s="59"/>
      <c r="N12" s="59">
        <v>12</v>
      </c>
      <c r="O12" s="59"/>
      <c r="P12" s="59"/>
      <c r="Q12" s="59"/>
      <c r="R12" s="59">
        <v>1</v>
      </c>
      <c r="S12" s="59"/>
      <c r="T12" s="59"/>
      <c r="U12" s="59"/>
      <c r="V12" s="59"/>
      <c r="W12" s="59"/>
      <c r="X12" s="59">
        <v>1</v>
      </c>
      <c r="Y12" s="59"/>
      <c r="Z12" s="59"/>
      <c r="AA12" s="59"/>
      <c r="AB12" s="59"/>
      <c r="AC12" s="59">
        <v>19</v>
      </c>
      <c r="AI12" s="58" t="s">
        <v>37</v>
      </c>
      <c r="AJ12" s="59">
        <v>202</v>
      </c>
      <c r="AK12" s="59">
        <v>295</v>
      </c>
      <c r="AL12" s="59"/>
      <c r="AM12" s="59">
        <v>497</v>
      </c>
    </row>
    <row r="13" spans="1:39" x14ac:dyDescent="0.25">
      <c r="A13" s="58" t="s">
        <v>8459</v>
      </c>
      <c r="B13" s="59"/>
      <c r="C13" s="59">
        <v>1</v>
      </c>
      <c r="D13" s="59">
        <v>2</v>
      </c>
      <c r="E13" s="59"/>
      <c r="F13" s="59">
        <v>1</v>
      </c>
      <c r="G13" s="59">
        <v>2</v>
      </c>
      <c r="H13" s="59"/>
      <c r="I13" s="59">
        <v>2</v>
      </c>
      <c r="J13" s="59">
        <v>4</v>
      </c>
      <c r="K13" s="59"/>
      <c r="L13" s="59">
        <v>1</v>
      </c>
      <c r="M13" s="59"/>
      <c r="N13" s="59"/>
      <c r="O13" s="59">
        <v>1</v>
      </c>
      <c r="P13" s="59">
        <v>2</v>
      </c>
      <c r="Q13" s="59"/>
      <c r="R13" s="59">
        <v>1</v>
      </c>
      <c r="S13" s="59"/>
      <c r="T13" s="59">
        <v>1</v>
      </c>
      <c r="U13" s="59"/>
      <c r="V13" s="59">
        <v>2</v>
      </c>
      <c r="W13" s="59">
        <v>3</v>
      </c>
      <c r="X13" s="59"/>
      <c r="Y13" s="59">
        <v>2</v>
      </c>
      <c r="Z13" s="59">
        <v>1</v>
      </c>
      <c r="AA13" s="59">
        <v>3</v>
      </c>
      <c r="AB13" s="59">
        <v>2</v>
      </c>
      <c r="AC13" s="59">
        <v>31</v>
      </c>
    </row>
    <row r="14" spans="1:39" x14ac:dyDescent="0.25">
      <c r="A14" s="58" t="s">
        <v>8485</v>
      </c>
      <c r="B14" s="59">
        <v>2</v>
      </c>
      <c r="C14" s="59">
        <v>1</v>
      </c>
      <c r="D14" s="59"/>
      <c r="E14" s="59">
        <v>3</v>
      </c>
      <c r="F14" s="59">
        <v>1</v>
      </c>
      <c r="G14" s="59">
        <v>1</v>
      </c>
      <c r="H14" s="59">
        <v>5</v>
      </c>
      <c r="I14" s="59">
        <v>3</v>
      </c>
      <c r="J14" s="59">
        <v>4</v>
      </c>
      <c r="K14" s="59"/>
      <c r="L14" s="59">
        <v>1</v>
      </c>
      <c r="M14" s="59">
        <v>7</v>
      </c>
      <c r="N14" s="59">
        <v>3</v>
      </c>
      <c r="O14" s="59">
        <v>2</v>
      </c>
      <c r="P14" s="59">
        <v>2</v>
      </c>
      <c r="Q14" s="59"/>
      <c r="R14" s="59">
        <v>1</v>
      </c>
      <c r="S14" s="59">
        <v>1</v>
      </c>
      <c r="T14" s="59">
        <v>1</v>
      </c>
      <c r="U14" s="59">
        <v>3</v>
      </c>
      <c r="V14" s="59">
        <v>1</v>
      </c>
      <c r="W14" s="59"/>
      <c r="X14" s="59">
        <v>1</v>
      </c>
      <c r="Y14" s="59">
        <v>1</v>
      </c>
      <c r="Z14" s="59">
        <v>7</v>
      </c>
      <c r="AA14" s="59">
        <v>7</v>
      </c>
      <c r="AB14" s="59">
        <v>1</v>
      </c>
      <c r="AC14" s="59">
        <v>59</v>
      </c>
    </row>
    <row r="15" spans="1:39" x14ac:dyDescent="0.25">
      <c r="A15" s="58" t="s">
        <v>8463</v>
      </c>
      <c r="B15" s="59">
        <v>1</v>
      </c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>
        <v>2</v>
      </c>
      <c r="P15" s="59"/>
      <c r="Q15" s="59"/>
      <c r="R15" s="59"/>
      <c r="S15" s="59"/>
      <c r="T15" s="59"/>
      <c r="U15" s="59"/>
      <c r="V15" s="59">
        <v>1</v>
      </c>
      <c r="W15" s="59"/>
      <c r="X15" s="59"/>
      <c r="Y15" s="59"/>
      <c r="Z15" s="59"/>
      <c r="AA15" s="59"/>
      <c r="AB15" s="59"/>
      <c r="AC15" s="59">
        <v>4</v>
      </c>
    </row>
    <row r="16" spans="1:39" x14ac:dyDescent="0.25">
      <c r="A16" s="58" t="s">
        <v>8635</v>
      </c>
      <c r="B16" s="59"/>
      <c r="C16" s="59"/>
      <c r="D16" s="59"/>
      <c r="E16" s="59"/>
      <c r="F16" s="59"/>
      <c r="G16" s="59"/>
      <c r="H16" s="59"/>
      <c r="I16" s="59"/>
      <c r="J16" s="59">
        <v>1</v>
      </c>
      <c r="K16" s="59"/>
      <c r="L16" s="59"/>
      <c r="M16" s="59"/>
      <c r="N16" s="59"/>
      <c r="O16" s="59"/>
      <c r="P16" s="59"/>
      <c r="Q16" s="59">
        <v>1</v>
      </c>
      <c r="R16" s="59"/>
      <c r="S16" s="59"/>
      <c r="T16" s="59">
        <v>1</v>
      </c>
      <c r="U16" s="59"/>
      <c r="V16" s="59"/>
      <c r="W16" s="59"/>
      <c r="X16" s="59"/>
      <c r="Y16" s="59"/>
      <c r="Z16" s="59"/>
      <c r="AA16" s="59">
        <v>1</v>
      </c>
      <c r="AB16" s="59">
        <v>4</v>
      </c>
      <c r="AC16" s="59">
        <v>8</v>
      </c>
    </row>
    <row r="17" spans="1:29" x14ac:dyDescent="0.25">
      <c r="A17" s="58" t="s">
        <v>8467</v>
      </c>
      <c r="B17" s="59"/>
      <c r="C17" s="59">
        <v>1</v>
      </c>
      <c r="D17" s="59">
        <v>5</v>
      </c>
      <c r="E17" s="59"/>
      <c r="F17" s="59">
        <v>1</v>
      </c>
      <c r="G17" s="59">
        <v>1</v>
      </c>
      <c r="H17" s="59">
        <v>1</v>
      </c>
      <c r="I17" s="59">
        <v>1</v>
      </c>
      <c r="J17" s="59">
        <v>3</v>
      </c>
      <c r="K17" s="59">
        <v>1</v>
      </c>
      <c r="L17" s="59"/>
      <c r="M17" s="59">
        <v>1</v>
      </c>
      <c r="N17" s="59">
        <v>1</v>
      </c>
      <c r="O17" s="59">
        <v>1</v>
      </c>
      <c r="P17" s="59">
        <v>2</v>
      </c>
      <c r="Q17" s="59">
        <v>3</v>
      </c>
      <c r="R17" s="59"/>
      <c r="S17" s="59">
        <v>1</v>
      </c>
      <c r="T17" s="59"/>
      <c r="U17" s="59"/>
      <c r="V17" s="59">
        <v>1</v>
      </c>
      <c r="W17" s="59">
        <v>1</v>
      </c>
      <c r="X17" s="59">
        <v>3</v>
      </c>
      <c r="Y17" s="59">
        <v>1</v>
      </c>
      <c r="Z17" s="59">
        <v>4</v>
      </c>
      <c r="AA17" s="59">
        <v>5</v>
      </c>
      <c r="AB17" s="59"/>
      <c r="AC17" s="59">
        <v>38</v>
      </c>
    </row>
    <row r="18" spans="1:29" x14ac:dyDescent="0.25">
      <c r="A18" s="58" t="s">
        <v>8491</v>
      </c>
      <c r="B18" s="59"/>
      <c r="C18" s="59"/>
      <c r="D18" s="59"/>
      <c r="E18" s="59"/>
      <c r="F18" s="59">
        <v>1</v>
      </c>
      <c r="G18" s="59"/>
      <c r="H18" s="59">
        <v>1</v>
      </c>
      <c r="I18" s="59"/>
      <c r="J18" s="59"/>
      <c r="K18" s="59"/>
      <c r="L18" s="59"/>
      <c r="M18" s="59"/>
      <c r="N18" s="59">
        <v>4</v>
      </c>
      <c r="O18" s="59"/>
      <c r="P18" s="59"/>
      <c r="Q18" s="59"/>
      <c r="R18" s="59"/>
      <c r="S18" s="59">
        <v>4</v>
      </c>
      <c r="T18" s="59"/>
      <c r="U18" s="59"/>
      <c r="V18" s="59"/>
      <c r="W18" s="59"/>
      <c r="X18" s="59"/>
      <c r="Y18" s="59"/>
      <c r="Z18" s="59"/>
      <c r="AA18" s="59"/>
      <c r="AB18" s="59"/>
      <c r="AC18" s="59">
        <v>10</v>
      </c>
    </row>
    <row r="19" spans="1:29" x14ac:dyDescent="0.25">
      <c r="A19" s="58" t="s">
        <v>8847</v>
      </c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>
        <v>1</v>
      </c>
      <c r="O19" s="59">
        <v>1</v>
      </c>
      <c r="P19" s="59">
        <v>1</v>
      </c>
      <c r="Q19" s="59"/>
      <c r="R19" s="59"/>
      <c r="S19" s="59"/>
      <c r="T19" s="59"/>
      <c r="U19" s="59"/>
      <c r="V19" s="59"/>
      <c r="W19" s="59"/>
      <c r="X19" s="59"/>
      <c r="Y19" s="59">
        <v>1</v>
      </c>
      <c r="Z19" s="59"/>
      <c r="AA19" s="59">
        <v>1</v>
      </c>
      <c r="AB19" s="59"/>
      <c r="AC19" s="59">
        <v>5</v>
      </c>
    </row>
    <row r="20" spans="1:29" x14ac:dyDescent="0.25">
      <c r="A20" s="58" t="s">
        <v>37</v>
      </c>
      <c r="B20" s="59">
        <v>5</v>
      </c>
      <c r="C20" s="59">
        <v>4</v>
      </c>
      <c r="D20" s="59">
        <v>9</v>
      </c>
      <c r="E20" s="59">
        <v>4</v>
      </c>
      <c r="F20" s="59">
        <v>5</v>
      </c>
      <c r="G20" s="59">
        <v>4</v>
      </c>
      <c r="H20" s="59">
        <v>10</v>
      </c>
      <c r="I20" s="59">
        <v>9</v>
      </c>
      <c r="J20" s="59">
        <v>13</v>
      </c>
      <c r="K20" s="59">
        <v>1</v>
      </c>
      <c r="L20" s="59">
        <v>2</v>
      </c>
      <c r="M20" s="59">
        <v>8</v>
      </c>
      <c r="N20" s="59">
        <v>22</v>
      </c>
      <c r="O20" s="59">
        <v>7</v>
      </c>
      <c r="P20" s="59">
        <v>8</v>
      </c>
      <c r="Q20" s="59">
        <v>7</v>
      </c>
      <c r="R20" s="59">
        <v>4</v>
      </c>
      <c r="S20" s="59">
        <v>7</v>
      </c>
      <c r="T20" s="59">
        <v>6</v>
      </c>
      <c r="U20" s="59">
        <v>4</v>
      </c>
      <c r="V20" s="59">
        <v>6</v>
      </c>
      <c r="W20" s="59">
        <v>4</v>
      </c>
      <c r="X20" s="59">
        <v>7</v>
      </c>
      <c r="Y20" s="59">
        <v>7</v>
      </c>
      <c r="Z20" s="59">
        <v>13</v>
      </c>
      <c r="AA20" s="59">
        <v>18</v>
      </c>
      <c r="AB20" s="59">
        <v>8</v>
      </c>
      <c r="AC20" s="59">
        <v>202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K525"/>
  <sheetViews>
    <sheetView showRuler="0" zoomScaleNormal="100" workbookViewId="0">
      <selection activeCell="G12" sqref="G12"/>
    </sheetView>
  </sheetViews>
  <sheetFormatPr defaultRowHeight="15" x14ac:dyDescent="0.25"/>
  <cols>
    <col min="1" max="11" width="20" style="61" customWidth="1"/>
    <col min="12" max="257" width="9.140625" style="61"/>
    <col min="258" max="267" width="20" style="61" customWidth="1"/>
    <col min="268" max="513" width="9.140625" style="61"/>
    <col min="514" max="523" width="20" style="61" customWidth="1"/>
    <col min="524" max="769" width="9.140625" style="61"/>
    <col min="770" max="779" width="20" style="61" customWidth="1"/>
    <col min="780" max="1025" width="9.140625" style="61"/>
    <col min="1026" max="1035" width="20" style="61" customWidth="1"/>
    <col min="1036" max="1281" width="9.140625" style="61"/>
    <col min="1282" max="1291" width="20" style="61" customWidth="1"/>
    <col min="1292" max="1537" width="9.140625" style="61"/>
    <col min="1538" max="1547" width="20" style="61" customWidth="1"/>
    <col min="1548" max="1793" width="9.140625" style="61"/>
    <col min="1794" max="1803" width="20" style="61" customWidth="1"/>
    <col min="1804" max="2049" width="9.140625" style="61"/>
    <col min="2050" max="2059" width="20" style="61" customWidth="1"/>
    <col min="2060" max="2305" width="9.140625" style="61"/>
    <col min="2306" max="2315" width="20" style="61" customWidth="1"/>
    <col min="2316" max="2561" width="9.140625" style="61"/>
    <col min="2562" max="2571" width="20" style="61" customWidth="1"/>
    <col min="2572" max="2817" width="9.140625" style="61"/>
    <col min="2818" max="2827" width="20" style="61" customWidth="1"/>
    <col min="2828" max="3073" width="9.140625" style="61"/>
    <col min="3074" max="3083" width="20" style="61" customWidth="1"/>
    <col min="3084" max="3329" width="9.140625" style="61"/>
    <col min="3330" max="3339" width="20" style="61" customWidth="1"/>
    <col min="3340" max="3585" width="9.140625" style="61"/>
    <col min="3586" max="3595" width="20" style="61" customWidth="1"/>
    <col min="3596" max="3841" width="9.140625" style="61"/>
    <col min="3842" max="3851" width="20" style="61" customWidth="1"/>
    <col min="3852" max="4097" width="9.140625" style="61"/>
    <col min="4098" max="4107" width="20" style="61" customWidth="1"/>
    <col min="4108" max="4353" width="9.140625" style="61"/>
    <col min="4354" max="4363" width="20" style="61" customWidth="1"/>
    <col min="4364" max="4609" width="9.140625" style="61"/>
    <col min="4610" max="4619" width="20" style="61" customWidth="1"/>
    <col min="4620" max="4865" width="9.140625" style="61"/>
    <col min="4866" max="4875" width="20" style="61" customWidth="1"/>
    <col min="4876" max="5121" width="9.140625" style="61"/>
    <col min="5122" max="5131" width="20" style="61" customWidth="1"/>
    <col min="5132" max="5377" width="9.140625" style="61"/>
    <col min="5378" max="5387" width="20" style="61" customWidth="1"/>
    <col min="5388" max="5633" width="9.140625" style="61"/>
    <col min="5634" max="5643" width="20" style="61" customWidth="1"/>
    <col min="5644" max="5889" width="9.140625" style="61"/>
    <col min="5890" max="5899" width="20" style="61" customWidth="1"/>
    <col min="5900" max="6145" width="9.140625" style="61"/>
    <col min="6146" max="6155" width="20" style="61" customWidth="1"/>
    <col min="6156" max="6401" width="9.140625" style="61"/>
    <col min="6402" max="6411" width="20" style="61" customWidth="1"/>
    <col min="6412" max="6657" width="9.140625" style="61"/>
    <col min="6658" max="6667" width="20" style="61" customWidth="1"/>
    <col min="6668" max="6913" width="9.140625" style="61"/>
    <col min="6914" max="6923" width="20" style="61" customWidth="1"/>
    <col min="6924" max="7169" width="9.140625" style="61"/>
    <col min="7170" max="7179" width="20" style="61" customWidth="1"/>
    <col min="7180" max="7425" width="9.140625" style="61"/>
    <col min="7426" max="7435" width="20" style="61" customWidth="1"/>
    <col min="7436" max="7681" width="9.140625" style="61"/>
    <col min="7682" max="7691" width="20" style="61" customWidth="1"/>
    <col min="7692" max="7937" width="9.140625" style="61"/>
    <col min="7938" max="7947" width="20" style="61" customWidth="1"/>
    <col min="7948" max="8193" width="9.140625" style="61"/>
    <col min="8194" max="8203" width="20" style="61" customWidth="1"/>
    <col min="8204" max="8449" width="9.140625" style="61"/>
    <col min="8450" max="8459" width="20" style="61" customWidth="1"/>
    <col min="8460" max="8705" width="9.140625" style="61"/>
    <col min="8706" max="8715" width="20" style="61" customWidth="1"/>
    <col min="8716" max="8961" width="9.140625" style="61"/>
    <col min="8962" max="8971" width="20" style="61" customWidth="1"/>
    <col min="8972" max="9217" width="9.140625" style="61"/>
    <col min="9218" max="9227" width="20" style="61" customWidth="1"/>
    <col min="9228" max="9473" width="9.140625" style="61"/>
    <col min="9474" max="9483" width="20" style="61" customWidth="1"/>
    <col min="9484" max="9729" width="9.140625" style="61"/>
    <col min="9730" max="9739" width="20" style="61" customWidth="1"/>
    <col min="9740" max="9985" width="9.140625" style="61"/>
    <col min="9986" max="9995" width="20" style="61" customWidth="1"/>
    <col min="9996" max="10241" width="9.140625" style="61"/>
    <col min="10242" max="10251" width="20" style="61" customWidth="1"/>
    <col min="10252" max="10497" width="9.140625" style="61"/>
    <col min="10498" max="10507" width="20" style="61" customWidth="1"/>
    <col min="10508" max="10753" width="9.140625" style="61"/>
    <col min="10754" max="10763" width="20" style="61" customWidth="1"/>
    <col min="10764" max="11009" width="9.140625" style="61"/>
    <col min="11010" max="11019" width="20" style="61" customWidth="1"/>
    <col min="11020" max="11265" width="9.140625" style="61"/>
    <col min="11266" max="11275" width="20" style="61" customWidth="1"/>
    <col min="11276" max="11521" width="9.140625" style="61"/>
    <col min="11522" max="11531" width="20" style="61" customWidth="1"/>
    <col min="11532" max="11777" width="9.140625" style="61"/>
    <col min="11778" max="11787" width="20" style="61" customWidth="1"/>
    <col min="11788" max="12033" width="9.140625" style="61"/>
    <col min="12034" max="12043" width="20" style="61" customWidth="1"/>
    <col min="12044" max="12289" width="9.140625" style="61"/>
    <col min="12290" max="12299" width="20" style="61" customWidth="1"/>
    <col min="12300" max="12545" width="9.140625" style="61"/>
    <col min="12546" max="12555" width="20" style="61" customWidth="1"/>
    <col min="12556" max="12801" width="9.140625" style="61"/>
    <col min="12802" max="12811" width="20" style="61" customWidth="1"/>
    <col min="12812" max="13057" width="9.140625" style="61"/>
    <col min="13058" max="13067" width="20" style="61" customWidth="1"/>
    <col min="13068" max="13313" width="9.140625" style="61"/>
    <col min="13314" max="13323" width="20" style="61" customWidth="1"/>
    <col min="13324" max="13569" width="9.140625" style="61"/>
    <col min="13570" max="13579" width="20" style="61" customWidth="1"/>
    <col min="13580" max="13825" width="9.140625" style="61"/>
    <col min="13826" max="13835" width="20" style="61" customWidth="1"/>
    <col min="13836" max="14081" width="9.140625" style="61"/>
    <col min="14082" max="14091" width="20" style="61" customWidth="1"/>
    <col min="14092" max="14337" width="9.140625" style="61"/>
    <col min="14338" max="14347" width="20" style="61" customWidth="1"/>
    <col min="14348" max="14593" width="9.140625" style="61"/>
    <col min="14594" max="14603" width="20" style="61" customWidth="1"/>
    <col min="14604" max="14849" width="9.140625" style="61"/>
    <col min="14850" max="14859" width="20" style="61" customWidth="1"/>
    <col min="14860" max="15105" width="9.140625" style="61"/>
    <col min="15106" max="15115" width="20" style="61" customWidth="1"/>
    <col min="15116" max="15361" width="9.140625" style="61"/>
    <col min="15362" max="15371" width="20" style="61" customWidth="1"/>
    <col min="15372" max="15617" width="9.140625" style="61"/>
    <col min="15618" max="15627" width="20" style="61" customWidth="1"/>
    <col min="15628" max="15873" width="9.140625" style="61"/>
    <col min="15874" max="15883" width="20" style="61" customWidth="1"/>
    <col min="15884" max="16129" width="9.140625" style="61"/>
    <col min="16130" max="16139" width="20" style="61" customWidth="1"/>
    <col min="16140" max="16384" width="9.140625" style="61"/>
  </cols>
  <sheetData>
    <row r="1" spans="1:11" ht="15.75" thickBot="1" x14ac:dyDescent="0.3">
      <c r="A1" s="60"/>
      <c r="B1" s="60"/>
    </row>
    <row r="2" spans="1:11" x14ac:dyDescent="0.25">
      <c r="A2" s="69" t="s">
        <v>9593</v>
      </c>
      <c r="B2" s="70"/>
      <c r="C2" s="70"/>
      <c r="D2" s="70"/>
      <c r="E2" s="70"/>
      <c r="F2" s="70"/>
      <c r="G2" s="70"/>
      <c r="H2" s="70"/>
      <c r="I2" s="70"/>
      <c r="J2" s="70"/>
      <c r="K2" s="71"/>
    </row>
    <row r="3" spans="1:11" x14ac:dyDescent="0.25">
      <c r="A3" s="72"/>
      <c r="B3" s="73"/>
      <c r="C3" s="73"/>
      <c r="D3" s="73"/>
      <c r="E3" s="73"/>
      <c r="F3" s="73"/>
      <c r="G3" s="73"/>
      <c r="H3" s="73"/>
      <c r="I3" s="73"/>
      <c r="J3" s="73"/>
      <c r="K3" s="74"/>
    </row>
    <row r="4" spans="1:11" x14ac:dyDescent="0.25">
      <c r="A4" s="72"/>
      <c r="B4" s="73"/>
      <c r="C4" s="73"/>
      <c r="D4" s="73"/>
      <c r="E4" s="73"/>
      <c r="F4" s="73"/>
      <c r="G4" s="73"/>
      <c r="H4" s="73"/>
      <c r="I4" s="73"/>
      <c r="J4" s="73"/>
      <c r="K4" s="74"/>
    </row>
    <row r="5" spans="1:11" x14ac:dyDescent="0.25">
      <c r="A5" s="72"/>
      <c r="B5" s="73"/>
      <c r="C5" s="73"/>
      <c r="D5" s="73"/>
      <c r="E5" s="73"/>
      <c r="F5" s="73"/>
      <c r="G5" s="73"/>
      <c r="H5" s="73"/>
      <c r="I5" s="73"/>
      <c r="J5" s="73"/>
      <c r="K5" s="74"/>
    </row>
    <row r="6" spans="1:11" ht="15.75" thickBot="1" x14ac:dyDescent="0.3">
      <c r="A6" s="75"/>
      <c r="B6" s="76"/>
      <c r="C6" s="76"/>
      <c r="D6" s="76"/>
      <c r="E6" s="76"/>
      <c r="F6" s="76"/>
      <c r="G6" s="76"/>
      <c r="H6" s="76"/>
      <c r="I6" s="76"/>
      <c r="J6" s="76"/>
      <c r="K6" s="77"/>
    </row>
    <row r="7" spans="1:11" x14ac:dyDescent="0.25">
      <c r="A7" s="78" t="s">
        <v>8434</v>
      </c>
      <c r="B7" s="78"/>
      <c r="C7" s="78"/>
      <c r="D7" s="78"/>
      <c r="E7" s="78"/>
      <c r="F7" s="78"/>
      <c r="G7" s="78"/>
      <c r="H7" s="78"/>
      <c r="I7" s="78"/>
      <c r="J7" s="78"/>
      <c r="K7" s="78"/>
    </row>
    <row r="8" spans="1:11" x14ac:dyDescent="0.25">
      <c r="A8" s="79" t="s">
        <v>8435</v>
      </c>
      <c r="B8" s="79"/>
      <c r="C8" s="79"/>
      <c r="D8" s="79"/>
      <c r="E8" s="79"/>
      <c r="F8" s="79"/>
      <c r="G8" s="79"/>
      <c r="H8" s="79"/>
      <c r="I8" s="79"/>
      <c r="J8" s="79"/>
      <c r="K8" s="79"/>
    </row>
    <row r="9" spans="1:11" x14ac:dyDescent="0.25">
      <c r="A9" s="80" t="s">
        <v>8436</v>
      </c>
      <c r="B9" s="80"/>
      <c r="C9" s="80"/>
      <c r="D9" s="80"/>
      <c r="E9" s="80"/>
      <c r="F9" s="80"/>
      <c r="G9" s="80"/>
      <c r="H9" s="80"/>
      <c r="I9" s="80"/>
      <c r="J9" s="80"/>
      <c r="K9" s="80"/>
    </row>
    <row r="10" spans="1:11" x14ac:dyDescent="0.25">
      <c r="A10" s="61" t="s">
        <v>8437</v>
      </c>
    </row>
    <row r="11" spans="1:11" x14ac:dyDescent="0.25">
      <c r="A11" s="61" t="s">
        <v>8438</v>
      </c>
      <c r="B11" s="62" t="s">
        <v>9595</v>
      </c>
      <c r="C11" s="61" t="s">
        <v>8439</v>
      </c>
      <c r="D11" s="61" t="s">
        <v>8440</v>
      </c>
      <c r="E11" s="61" t="s">
        <v>8441</v>
      </c>
      <c r="F11" s="61" t="s">
        <v>8442</v>
      </c>
      <c r="G11" s="61" t="s">
        <v>8443</v>
      </c>
      <c r="H11" s="61" t="s">
        <v>8444</v>
      </c>
      <c r="I11" s="61" t="s">
        <v>8445</v>
      </c>
      <c r="J11" s="61" t="s">
        <v>8446</v>
      </c>
      <c r="K11" s="61" t="s">
        <v>8447</v>
      </c>
    </row>
    <row r="12" spans="1:11" x14ac:dyDescent="0.25">
      <c r="A12" s="61" t="s">
        <v>8448</v>
      </c>
      <c r="B12" s="61" t="str">
        <f>TEXT(A12,"dd")</f>
        <v>01</v>
      </c>
      <c r="C12" s="61" t="s">
        <v>8449</v>
      </c>
      <c r="D12" s="61">
        <v>166</v>
      </c>
      <c r="E12" s="61" t="s">
        <v>8450</v>
      </c>
      <c r="F12" s="61" t="s">
        <v>8450</v>
      </c>
      <c r="G12" s="61" t="s">
        <v>8451</v>
      </c>
      <c r="H12" s="61">
        <v>1049</v>
      </c>
      <c r="I12" s="61" t="s">
        <v>8452</v>
      </c>
      <c r="J12" s="61" t="s">
        <v>8453</v>
      </c>
      <c r="K12" s="61" t="s">
        <v>8454</v>
      </c>
    </row>
    <row r="13" spans="1:11" x14ac:dyDescent="0.25">
      <c r="A13" s="61" t="s">
        <v>8455</v>
      </c>
      <c r="B13" s="61" t="str">
        <f t="shared" ref="B13:B76" si="0">TEXT(A13,"dd")</f>
        <v>01</v>
      </c>
      <c r="C13" s="61" t="s">
        <v>8456</v>
      </c>
      <c r="D13" s="61">
        <v>2</v>
      </c>
      <c r="E13" s="61" t="s">
        <v>8450</v>
      </c>
      <c r="F13" s="61" t="s">
        <v>8457</v>
      </c>
      <c r="G13" s="61" t="s">
        <v>8458</v>
      </c>
      <c r="H13" s="61">
        <v>420</v>
      </c>
      <c r="I13" s="61" t="s">
        <v>8459</v>
      </c>
      <c r="J13" s="61" t="s">
        <v>8460</v>
      </c>
      <c r="K13" s="61" t="s">
        <v>8460</v>
      </c>
    </row>
    <row r="14" spans="1:11" x14ac:dyDescent="0.25">
      <c r="A14" s="61" t="s">
        <v>8461</v>
      </c>
      <c r="B14" s="61" t="str">
        <f t="shared" si="0"/>
        <v>01</v>
      </c>
      <c r="C14" s="61" t="s">
        <v>8462</v>
      </c>
      <c r="D14" s="61">
        <v>55</v>
      </c>
      <c r="E14" s="61" t="s">
        <v>8450</v>
      </c>
      <c r="F14" s="61" t="s">
        <v>8457</v>
      </c>
      <c r="G14" s="61" t="s">
        <v>8458</v>
      </c>
      <c r="H14" s="61">
        <v>91</v>
      </c>
      <c r="I14" s="61" t="s">
        <v>8463</v>
      </c>
      <c r="J14" s="61" t="s">
        <v>8464</v>
      </c>
      <c r="K14" s="61" t="s">
        <v>8464</v>
      </c>
    </row>
    <row r="15" spans="1:11" x14ac:dyDescent="0.25">
      <c r="A15" s="61" t="s">
        <v>8465</v>
      </c>
      <c r="B15" s="61" t="str">
        <f t="shared" si="0"/>
        <v>01</v>
      </c>
      <c r="C15" s="61" t="s">
        <v>8466</v>
      </c>
      <c r="D15" s="61">
        <v>46</v>
      </c>
      <c r="E15" s="61" t="s">
        <v>8457</v>
      </c>
      <c r="F15" s="61" t="s">
        <v>8450</v>
      </c>
      <c r="G15" s="61" t="s">
        <v>8458</v>
      </c>
      <c r="H15" s="61">
        <v>1404</v>
      </c>
      <c r="I15" s="61" t="s">
        <v>8467</v>
      </c>
      <c r="J15" s="61" t="s">
        <v>8468</v>
      </c>
      <c r="K15" s="61" t="s">
        <v>8469</v>
      </c>
    </row>
    <row r="16" spans="1:11" x14ac:dyDescent="0.25">
      <c r="A16" s="61" t="s">
        <v>8470</v>
      </c>
      <c r="B16" s="61" t="str">
        <f t="shared" si="0"/>
        <v>01</v>
      </c>
      <c r="C16" s="61" t="s">
        <v>8471</v>
      </c>
      <c r="D16" s="61">
        <v>303</v>
      </c>
      <c r="H16" s="61">
        <v>7273</v>
      </c>
      <c r="I16" s="61" t="s">
        <v>8472</v>
      </c>
      <c r="J16" s="61" t="s">
        <v>8473</v>
      </c>
      <c r="K16" s="61" t="s">
        <v>8474</v>
      </c>
    </row>
    <row r="17" spans="1:11" x14ac:dyDescent="0.25">
      <c r="A17" s="61" t="s">
        <v>8475</v>
      </c>
      <c r="B17" s="61" t="str">
        <f t="shared" si="0"/>
        <v>01</v>
      </c>
      <c r="C17" s="61" t="s">
        <v>8466</v>
      </c>
      <c r="D17" s="61">
        <v>342</v>
      </c>
      <c r="E17" s="61" t="s">
        <v>8450</v>
      </c>
      <c r="F17" s="61" t="s">
        <v>8450</v>
      </c>
      <c r="G17" s="61" t="s">
        <v>8451</v>
      </c>
      <c r="H17" s="61">
        <v>873</v>
      </c>
      <c r="I17" s="61" t="s">
        <v>8463</v>
      </c>
      <c r="J17" s="61" t="s">
        <v>8476</v>
      </c>
      <c r="K17" s="61" t="s">
        <v>8477</v>
      </c>
    </row>
    <row r="18" spans="1:11" x14ac:dyDescent="0.25">
      <c r="A18" s="61" t="s">
        <v>8478</v>
      </c>
      <c r="B18" s="61" t="str">
        <f t="shared" si="0"/>
        <v>01</v>
      </c>
      <c r="C18" s="61" t="s">
        <v>8449</v>
      </c>
      <c r="D18" s="61">
        <v>147</v>
      </c>
      <c r="E18" s="61" t="s">
        <v>8450</v>
      </c>
      <c r="F18" s="61" t="s">
        <v>8450</v>
      </c>
      <c r="G18" s="61" t="s">
        <v>8451</v>
      </c>
      <c r="H18" s="61">
        <v>2870</v>
      </c>
      <c r="I18" s="61" t="s">
        <v>8472</v>
      </c>
      <c r="J18" s="61" t="s">
        <v>8479</v>
      </c>
      <c r="K18" s="61" t="s">
        <v>8480</v>
      </c>
    </row>
    <row r="19" spans="1:11" x14ac:dyDescent="0.25">
      <c r="A19" s="61" t="s">
        <v>8481</v>
      </c>
      <c r="B19" s="61" t="str">
        <f t="shared" si="0"/>
        <v>01</v>
      </c>
      <c r="C19" s="61" t="s">
        <v>8462</v>
      </c>
      <c r="D19" s="61">
        <v>74</v>
      </c>
      <c r="E19" s="61" t="s">
        <v>8450</v>
      </c>
      <c r="F19" s="61" t="s">
        <v>8457</v>
      </c>
      <c r="G19" s="61" t="s">
        <v>8458</v>
      </c>
      <c r="H19" s="61">
        <v>1917</v>
      </c>
      <c r="I19" s="61" t="s">
        <v>8459</v>
      </c>
      <c r="J19" s="61" t="s">
        <v>8482</v>
      </c>
      <c r="K19" s="61" t="s">
        <v>8483</v>
      </c>
    </row>
    <row r="20" spans="1:11" x14ac:dyDescent="0.25">
      <c r="A20" s="61" t="s">
        <v>8484</v>
      </c>
      <c r="B20" s="61" t="str">
        <f t="shared" si="0"/>
        <v>01</v>
      </c>
      <c r="C20" s="61" t="s">
        <v>8456</v>
      </c>
      <c r="D20" s="61">
        <v>25</v>
      </c>
      <c r="E20" s="61" t="s">
        <v>8450</v>
      </c>
      <c r="F20" s="61" t="s">
        <v>8450</v>
      </c>
      <c r="G20" s="61" t="s">
        <v>8451</v>
      </c>
      <c r="H20" s="61">
        <v>18</v>
      </c>
      <c r="I20" s="61" t="s">
        <v>8485</v>
      </c>
      <c r="J20" s="61" t="s">
        <v>8486</v>
      </c>
      <c r="K20" s="61" t="s">
        <v>8486</v>
      </c>
    </row>
    <row r="21" spans="1:11" x14ac:dyDescent="0.25">
      <c r="A21" s="61" t="s">
        <v>8487</v>
      </c>
      <c r="B21" s="61" t="str">
        <f t="shared" si="0"/>
        <v>01</v>
      </c>
      <c r="C21" s="61" t="s">
        <v>8462</v>
      </c>
      <c r="D21" s="61">
        <v>39</v>
      </c>
      <c r="E21" s="61" t="s">
        <v>8457</v>
      </c>
      <c r="F21" s="61" t="s">
        <v>8450</v>
      </c>
      <c r="G21" s="61" t="s">
        <v>8458</v>
      </c>
      <c r="H21" s="61">
        <v>808</v>
      </c>
      <c r="I21" s="61" t="s">
        <v>8459</v>
      </c>
      <c r="J21" s="61" t="s">
        <v>8488</v>
      </c>
      <c r="K21" s="61" t="s">
        <v>8489</v>
      </c>
    </row>
    <row r="22" spans="1:11" x14ac:dyDescent="0.25">
      <c r="A22" s="61" t="s">
        <v>8490</v>
      </c>
      <c r="B22" s="61" t="str">
        <f t="shared" si="0"/>
        <v>01</v>
      </c>
      <c r="C22" s="61" t="s">
        <v>8466</v>
      </c>
      <c r="D22" s="61">
        <v>108</v>
      </c>
      <c r="E22" s="61" t="s">
        <v>8450</v>
      </c>
      <c r="F22" s="61" t="s">
        <v>8457</v>
      </c>
      <c r="G22" s="61" t="s">
        <v>8458</v>
      </c>
      <c r="H22" s="61">
        <v>2871</v>
      </c>
      <c r="I22" s="61" t="s">
        <v>8491</v>
      </c>
      <c r="J22" s="61" t="s">
        <v>8492</v>
      </c>
      <c r="K22" s="61" t="s">
        <v>8493</v>
      </c>
    </row>
    <row r="23" spans="1:11" x14ac:dyDescent="0.25">
      <c r="A23" s="61" t="s">
        <v>8494</v>
      </c>
      <c r="B23" s="61" t="str">
        <f t="shared" si="0"/>
        <v>01</v>
      </c>
      <c r="C23" s="61" t="s">
        <v>8471</v>
      </c>
      <c r="D23" s="61">
        <v>94</v>
      </c>
      <c r="E23" s="61" t="s">
        <v>8457</v>
      </c>
      <c r="F23" s="61" t="s">
        <v>8450</v>
      </c>
      <c r="G23" s="61" t="s">
        <v>8458</v>
      </c>
      <c r="H23" s="61">
        <v>449</v>
      </c>
      <c r="I23" s="61" t="s">
        <v>8459</v>
      </c>
      <c r="J23" s="61" t="s">
        <v>8495</v>
      </c>
      <c r="K23" s="61" t="s">
        <v>8496</v>
      </c>
    </row>
    <row r="24" spans="1:11" x14ac:dyDescent="0.25">
      <c r="A24" s="61" t="s">
        <v>8497</v>
      </c>
      <c r="B24" s="61" t="str">
        <f t="shared" si="0"/>
        <v>01</v>
      </c>
      <c r="C24" s="61" t="s">
        <v>8449</v>
      </c>
      <c r="D24" s="61">
        <v>208</v>
      </c>
      <c r="E24" s="61" t="s">
        <v>8450</v>
      </c>
      <c r="F24" s="61" t="s">
        <v>8450</v>
      </c>
      <c r="G24" s="61" t="s">
        <v>8451</v>
      </c>
      <c r="H24" s="61">
        <v>362</v>
      </c>
      <c r="I24" s="61" t="s">
        <v>8485</v>
      </c>
      <c r="J24" s="61" t="s">
        <v>8498</v>
      </c>
      <c r="K24" s="61" t="s">
        <v>8499</v>
      </c>
    </row>
    <row r="25" spans="1:11" x14ac:dyDescent="0.25">
      <c r="A25" s="61" t="s">
        <v>8500</v>
      </c>
      <c r="B25" s="61" t="str">
        <f t="shared" si="0"/>
        <v>02</v>
      </c>
      <c r="C25" s="61" t="s">
        <v>8462</v>
      </c>
      <c r="D25" s="61">
        <v>137</v>
      </c>
      <c r="E25" s="61" t="s">
        <v>8457</v>
      </c>
      <c r="F25" s="61" t="s">
        <v>8450</v>
      </c>
      <c r="G25" s="61" t="s">
        <v>8458</v>
      </c>
      <c r="H25" s="61">
        <v>1794</v>
      </c>
      <c r="I25" s="61" t="s">
        <v>8501</v>
      </c>
      <c r="J25" s="61" t="s">
        <v>8502</v>
      </c>
      <c r="K25" s="61" t="s">
        <v>8483</v>
      </c>
    </row>
    <row r="26" spans="1:11" x14ac:dyDescent="0.25">
      <c r="A26" s="61" t="s">
        <v>8503</v>
      </c>
      <c r="B26" s="61" t="str">
        <f t="shared" si="0"/>
        <v>02</v>
      </c>
      <c r="C26" s="61" t="s">
        <v>8449</v>
      </c>
      <c r="D26" s="61">
        <v>419</v>
      </c>
      <c r="E26" s="61" t="s">
        <v>8450</v>
      </c>
      <c r="F26" s="61" t="s">
        <v>8450</v>
      </c>
      <c r="G26" s="61" t="s">
        <v>8451</v>
      </c>
      <c r="H26" s="61">
        <v>622</v>
      </c>
      <c r="I26" s="61" t="s">
        <v>8459</v>
      </c>
      <c r="J26" s="61" t="s">
        <v>8504</v>
      </c>
      <c r="K26" s="61" t="s">
        <v>8505</v>
      </c>
    </row>
    <row r="27" spans="1:11" x14ac:dyDescent="0.25">
      <c r="A27" s="61" t="s">
        <v>8506</v>
      </c>
      <c r="B27" s="61" t="str">
        <f t="shared" si="0"/>
        <v>02</v>
      </c>
      <c r="C27" s="61" t="s">
        <v>8456</v>
      </c>
      <c r="D27" s="61">
        <v>3</v>
      </c>
      <c r="E27" s="61" t="s">
        <v>8450</v>
      </c>
      <c r="F27" s="61" t="s">
        <v>8457</v>
      </c>
      <c r="G27" s="61" t="s">
        <v>8458</v>
      </c>
      <c r="H27" s="61">
        <v>464</v>
      </c>
      <c r="I27" s="61" t="s">
        <v>8463</v>
      </c>
      <c r="J27" s="61" t="s">
        <v>8507</v>
      </c>
      <c r="K27" s="61" t="s">
        <v>8507</v>
      </c>
    </row>
    <row r="28" spans="1:11" x14ac:dyDescent="0.25">
      <c r="A28" s="61" t="s">
        <v>8508</v>
      </c>
      <c r="B28" s="61" t="str">
        <f t="shared" si="0"/>
        <v>02</v>
      </c>
      <c r="C28" s="61" t="s">
        <v>8466</v>
      </c>
      <c r="D28" s="61">
        <v>32</v>
      </c>
      <c r="E28" s="61" t="s">
        <v>8450</v>
      </c>
      <c r="F28" s="61" t="s">
        <v>8450</v>
      </c>
      <c r="G28" s="61" t="s">
        <v>8451</v>
      </c>
      <c r="H28" s="61">
        <v>11</v>
      </c>
      <c r="I28" s="61" t="s">
        <v>8485</v>
      </c>
      <c r="J28" s="61" t="s">
        <v>8509</v>
      </c>
      <c r="K28" s="61" t="s">
        <v>8509</v>
      </c>
    </row>
    <row r="29" spans="1:11" x14ac:dyDescent="0.25">
      <c r="A29" s="61" t="s">
        <v>8510</v>
      </c>
      <c r="B29" s="61" t="str">
        <f t="shared" si="0"/>
        <v>02</v>
      </c>
      <c r="C29" s="61" t="s">
        <v>8449</v>
      </c>
      <c r="D29" s="61">
        <v>17</v>
      </c>
      <c r="E29" s="61" t="s">
        <v>8450</v>
      </c>
      <c r="F29" s="61" t="s">
        <v>8450</v>
      </c>
      <c r="G29" s="61" t="s">
        <v>8451</v>
      </c>
      <c r="H29" s="61">
        <v>1504</v>
      </c>
      <c r="I29" s="61" t="s">
        <v>8511</v>
      </c>
      <c r="J29" s="61" t="s">
        <v>8512</v>
      </c>
      <c r="K29" s="61" t="s">
        <v>8483</v>
      </c>
    </row>
    <row r="30" spans="1:11" x14ac:dyDescent="0.25">
      <c r="A30" s="61" t="s">
        <v>8513</v>
      </c>
      <c r="B30" s="61" t="str">
        <f t="shared" si="0"/>
        <v>02</v>
      </c>
      <c r="C30" s="61" t="s">
        <v>8514</v>
      </c>
      <c r="D30" s="61">
        <v>230</v>
      </c>
      <c r="E30" s="61" t="s">
        <v>8457</v>
      </c>
      <c r="F30" s="61" t="s">
        <v>8450</v>
      </c>
      <c r="G30" s="61" t="s">
        <v>8458</v>
      </c>
      <c r="H30" s="61">
        <v>20130</v>
      </c>
      <c r="I30" s="61" t="s">
        <v>8515</v>
      </c>
      <c r="J30" s="61" t="s">
        <v>8516</v>
      </c>
      <c r="K30" s="61" t="s">
        <v>8517</v>
      </c>
    </row>
    <row r="31" spans="1:11" x14ac:dyDescent="0.25">
      <c r="A31" s="61" t="s">
        <v>8518</v>
      </c>
      <c r="B31" s="61" t="str">
        <f t="shared" si="0"/>
        <v>02</v>
      </c>
      <c r="C31" s="61" t="s">
        <v>8466</v>
      </c>
      <c r="D31" s="61">
        <v>109</v>
      </c>
      <c r="E31" s="61" t="s">
        <v>8457</v>
      </c>
      <c r="F31" s="61" t="s">
        <v>8450</v>
      </c>
      <c r="G31" s="61" t="s">
        <v>8458</v>
      </c>
      <c r="H31" s="61">
        <v>7208</v>
      </c>
      <c r="I31" s="61" t="s">
        <v>8511</v>
      </c>
      <c r="J31" s="61" t="s">
        <v>8519</v>
      </c>
      <c r="K31" s="61" t="s">
        <v>8520</v>
      </c>
    </row>
    <row r="32" spans="1:11" x14ac:dyDescent="0.25">
      <c r="A32" s="61" t="s">
        <v>8521</v>
      </c>
      <c r="B32" s="61" t="str">
        <f t="shared" si="0"/>
        <v>02</v>
      </c>
      <c r="C32" s="61" t="s">
        <v>8449</v>
      </c>
      <c r="D32" s="61">
        <v>75</v>
      </c>
      <c r="E32" s="61" t="s">
        <v>8450</v>
      </c>
      <c r="F32" s="61" t="s">
        <v>8450</v>
      </c>
      <c r="G32" s="61" t="s">
        <v>8451</v>
      </c>
      <c r="H32" s="61">
        <v>1094</v>
      </c>
      <c r="I32" s="61" t="s">
        <v>8467</v>
      </c>
      <c r="J32" s="61" t="s">
        <v>8522</v>
      </c>
      <c r="K32" s="61" t="s">
        <v>8523</v>
      </c>
    </row>
    <row r="33" spans="1:11" x14ac:dyDescent="0.25">
      <c r="A33" s="61" t="s">
        <v>8524</v>
      </c>
      <c r="B33" s="61" t="str">
        <f t="shared" si="0"/>
        <v>02</v>
      </c>
      <c r="C33" s="61" t="s">
        <v>8466</v>
      </c>
      <c r="D33" s="61">
        <v>241</v>
      </c>
      <c r="E33" s="61" t="s">
        <v>8450</v>
      </c>
      <c r="F33" s="61" t="s">
        <v>8457</v>
      </c>
      <c r="G33" s="61" t="s">
        <v>8458</v>
      </c>
      <c r="H33" s="61">
        <v>1083</v>
      </c>
      <c r="I33" s="61" t="s">
        <v>8467</v>
      </c>
      <c r="J33" s="61" t="s">
        <v>8525</v>
      </c>
      <c r="K33" s="61" t="s">
        <v>8526</v>
      </c>
    </row>
    <row r="34" spans="1:11" x14ac:dyDescent="0.25">
      <c r="A34" s="61" t="s">
        <v>8527</v>
      </c>
      <c r="B34" s="61" t="str">
        <f t="shared" si="0"/>
        <v>02</v>
      </c>
      <c r="C34" s="61" t="s">
        <v>8466</v>
      </c>
      <c r="D34" s="61">
        <v>241</v>
      </c>
      <c r="E34" s="61" t="s">
        <v>8457</v>
      </c>
      <c r="F34" s="61" t="s">
        <v>8450</v>
      </c>
      <c r="G34" s="61" t="s">
        <v>8458</v>
      </c>
      <c r="H34" s="61">
        <v>8281</v>
      </c>
      <c r="I34" s="61" t="s">
        <v>8467</v>
      </c>
      <c r="J34" s="61" t="s">
        <v>8528</v>
      </c>
      <c r="K34" s="61" t="s">
        <v>8529</v>
      </c>
    </row>
    <row r="35" spans="1:11" x14ac:dyDescent="0.25">
      <c r="A35" s="61" t="s">
        <v>8530</v>
      </c>
      <c r="B35" s="61" t="str">
        <f t="shared" si="0"/>
        <v>02</v>
      </c>
      <c r="C35" s="61" t="s">
        <v>8449</v>
      </c>
      <c r="D35" s="61">
        <v>78</v>
      </c>
      <c r="E35" s="61" t="s">
        <v>8450</v>
      </c>
      <c r="F35" s="61" t="s">
        <v>8457</v>
      </c>
      <c r="G35" s="61" t="s">
        <v>8458</v>
      </c>
      <c r="H35" s="61">
        <v>1401</v>
      </c>
      <c r="I35" s="61" t="s">
        <v>8467</v>
      </c>
      <c r="J35" s="61" t="s">
        <v>8531</v>
      </c>
      <c r="K35" s="61" t="s">
        <v>8532</v>
      </c>
    </row>
    <row r="36" spans="1:11" x14ac:dyDescent="0.25">
      <c r="A36" s="61" t="s">
        <v>8533</v>
      </c>
      <c r="B36" s="61" t="str">
        <f t="shared" si="0"/>
        <v>03</v>
      </c>
      <c r="C36" s="61" t="s">
        <v>8514</v>
      </c>
      <c r="D36" s="61">
        <v>71</v>
      </c>
      <c r="E36" s="61" t="s">
        <v>8450</v>
      </c>
      <c r="F36" s="61" t="s">
        <v>8457</v>
      </c>
      <c r="G36" s="61" t="s">
        <v>8458</v>
      </c>
      <c r="H36" s="61">
        <v>1685</v>
      </c>
      <c r="I36" s="61" t="s">
        <v>8511</v>
      </c>
      <c r="J36" s="61" t="s">
        <v>8534</v>
      </c>
      <c r="K36" s="61" t="s">
        <v>8483</v>
      </c>
    </row>
    <row r="37" spans="1:11" x14ac:dyDescent="0.25">
      <c r="A37" s="61" t="s">
        <v>8535</v>
      </c>
      <c r="B37" s="61" t="str">
        <f t="shared" si="0"/>
        <v>03</v>
      </c>
      <c r="C37" s="61" t="s">
        <v>8456</v>
      </c>
      <c r="D37" s="61">
        <v>99</v>
      </c>
      <c r="E37" s="61" t="s">
        <v>8450</v>
      </c>
      <c r="F37" s="61" t="s">
        <v>8457</v>
      </c>
      <c r="G37" s="61" t="s">
        <v>8458</v>
      </c>
      <c r="H37" s="61">
        <v>1289</v>
      </c>
      <c r="I37" s="61" t="s">
        <v>8452</v>
      </c>
      <c r="J37" s="61" t="s">
        <v>8536</v>
      </c>
      <c r="K37" s="61" t="s">
        <v>8537</v>
      </c>
    </row>
    <row r="38" spans="1:11" x14ac:dyDescent="0.25">
      <c r="A38" s="61" t="s">
        <v>8538</v>
      </c>
      <c r="B38" s="61" t="str">
        <f t="shared" si="0"/>
        <v>03</v>
      </c>
      <c r="C38" s="61" t="s">
        <v>8449</v>
      </c>
      <c r="D38" s="61">
        <v>146</v>
      </c>
      <c r="E38" s="61" t="s">
        <v>8450</v>
      </c>
      <c r="F38" s="61" t="s">
        <v>8450</v>
      </c>
      <c r="G38" s="61" t="s">
        <v>8451</v>
      </c>
      <c r="H38" s="61">
        <v>44</v>
      </c>
      <c r="I38" s="61" t="s">
        <v>8459</v>
      </c>
      <c r="J38" s="61" t="s">
        <v>8539</v>
      </c>
      <c r="K38" s="61" t="s">
        <v>8540</v>
      </c>
    </row>
    <row r="39" spans="1:11" x14ac:dyDescent="0.25">
      <c r="A39" s="61" t="s">
        <v>8541</v>
      </c>
      <c r="B39" s="61" t="str">
        <f t="shared" si="0"/>
        <v>03</v>
      </c>
      <c r="C39" s="61" t="s">
        <v>8449</v>
      </c>
      <c r="D39" s="61">
        <v>141</v>
      </c>
      <c r="E39" s="61" t="s">
        <v>8450</v>
      </c>
      <c r="F39" s="61" t="s">
        <v>8450</v>
      </c>
      <c r="G39" s="61" t="s">
        <v>8451</v>
      </c>
      <c r="H39" s="61">
        <v>400</v>
      </c>
      <c r="I39" s="61" t="s">
        <v>8459</v>
      </c>
      <c r="J39" s="61" t="s">
        <v>8542</v>
      </c>
      <c r="K39" s="61" t="s">
        <v>8542</v>
      </c>
    </row>
    <row r="40" spans="1:11" x14ac:dyDescent="0.25">
      <c r="A40" s="61" t="s">
        <v>8543</v>
      </c>
      <c r="B40" s="61" t="str">
        <f t="shared" si="0"/>
        <v>03</v>
      </c>
      <c r="C40" s="61" t="s">
        <v>8449</v>
      </c>
      <c r="D40" s="61">
        <v>9</v>
      </c>
      <c r="E40" s="61" t="s">
        <v>8450</v>
      </c>
      <c r="F40" s="61" t="s">
        <v>8450</v>
      </c>
      <c r="G40" s="61" t="s">
        <v>8451</v>
      </c>
      <c r="H40" s="61">
        <v>149</v>
      </c>
      <c r="I40" s="61" t="s">
        <v>8467</v>
      </c>
      <c r="J40" s="61" t="s">
        <v>8544</v>
      </c>
      <c r="K40" s="61" t="s">
        <v>8544</v>
      </c>
    </row>
    <row r="41" spans="1:11" x14ac:dyDescent="0.25">
      <c r="A41" s="61" t="s">
        <v>8545</v>
      </c>
      <c r="B41" s="61" t="str">
        <f t="shared" si="0"/>
        <v>03</v>
      </c>
      <c r="C41" s="61" t="s">
        <v>8449</v>
      </c>
      <c r="D41" s="61">
        <v>409</v>
      </c>
      <c r="E41" s="61" t="s">
        <v>8450</v>
      </c>
      <c r="F41" s="61" t="s">
        <v>8450</v>
      </c>
      <c r="G41" s="61" t="s">
        <v>8451</v>
      </c>
      <c r="H41" s="61">
        <v>2670</v>
      </c>
      <c r="I41" s="61" t="s">
        <v>8467</v>
      </c>
      <c r="J41" s="61" t="s">
        <v>8546</v>
      </c>
      <c r="K41" s="61" t="s">
        <v>8547</v>
      </c>
    </row>
    <row r="42" spans="1:11" x14ac:dyDescent="0.25">
      <c r="A42" s="61" t="s">
        <v>8548</v>
      </c>
      <c r="B42" s="61" t="str">
        <f t="shared" si="0"/>
        <v>03</v>
      </c>
      <c r="C42" s="61" t="s">
        <v>8449</v>
      </c>
      <c r="D42" s="61">
        <v>78</v>
      </c>
      <c r="E42" s="61" t="s">
        <v>8450</v>
      </c>
      <c r="F42" s="61" t="s">
        <v>8450</v>
      </c>
      <c r="G42" s="61" t="s">
        <v>8451</v>
      </c>
      <c r="H42" s="61">
        <v>81</v>
      </c>
      <c r="I42" s="61" t="s">
        <v>8467</v>
      </c>
      <c r="J42" s="61" t="s">
        <v>8549</v>
      </c>
      <c r="K42" s="61" t="s">
        <v>8549</v>
      </c>
    </row>
    <row r="43" spans="1:11" x14ac:dyDescent="0.25">
      <c r="A43" s="61" t="s">
        <v>8550</v>
      </c>
      <c r="B43" s="61" t="str">
        <f t="shared" si="0"/>
        <v>03</v>
      </c>
      <c r="C43" s="61" t="s">
        <v>8456</v>
      </c>
      <c r="D43" s="61">
        <v>5</v>
      </c>
      <c r="E43" s="61" t="s">
        <v>8450</v>
      </c>
      <c r="F43" s="61" t="s">
        <v>8457</v>
      </c>
      <c r="G43" s="61" t="s">
        <v>8458</v>
      </c>
      <c r="H43" s="61">
        <v>25</v>
      </c>
      <c r="I43" s="61" t="s">
        <v>8459</v>
      </c>
      <c r="J43" s="61" t="s">
        <v>8551</v>
      </c>
      <c r="K43" s="61" t="s">
        <v>8552</v>
      </c>
    </row>
    <row r="44" spans="1:11" x14ac:dyDescent="0.25">
      <c r="A44" s="61" t="s">
        <v>8553</v>
      </c>
      <c r="B44" s="61" t="str">
        <f t="shared" si="0"/>
        <v>03</v>
      </c>
      <c r="C44" s="61" t="s">
        <v>8449</v>
      </c>
      <c r="D44" s="61">
        <v>116</v>
      </c>
      <c r="E44" s="61" t="s">
        <v>8450</v>
      </c>
      <c r="F44" s="61" t="s">
        <v>8450</v>
      </c>
      <c r="G44" s="61" t="s">
        <v>8451</v>
      </c>
      <c r="H44" s="61">
        <v>2628</v>
      </c>
      <c r="I44" s="61" t="s">
        <v>8467</v>
      </c>
      <c r="J44" s="61" t="s">
        <v>8554</v>
      </c>
      <c r="K44" s="61" t="s">
        <v>8555</v>
      </c>
    </row>
    <row r="45" spans="1:11" x14ac:dyDescent="0.25">
      <c r="A45" s="61" t="s">
        <v>8556</v>
      </c>
      <c r="B45" s="61" t="str">
        <f t="shared" si="0"/>
        <v>03</v>
      </c>
      <c r="C45" s="61" t="s">
        <v>8557</v>
      </c>
      <c r="D45" s="61">
        <v>15</v>
      </c>
      <c r="E45" s="61" t="s">
        <v>8450</v>
      </c>
      <c r="F45" s="61" t="s">
        <v>8450</v>
      </c>
      <c r="G45" s="61" t="s">
        <v>8451</v>
      </c>
      <c r="H45" s="61">
        <v>120</v>
      </c>
      <c r="I45" s="61" t="s">
        <v>8467</v>
      </c>
      <c r="J45" s="61" t="s">
        <v>8558</v>
      </c>
      <c r="K45" s="61" t="s">
        <v>8558</v>
      </c>
    </row>
    <row r="46" spans="1:11" x14ac:dyDescent="0.25">
      <c r="A46" s="61" t="s">
        <v>8559</v>
      </c>
      <c r="B46" s="61" t="str">
        <f t="shared" si="0"/>
        <v>03</v>
      </c>
      <c r="C46" s="61" t="s">
        <v>8449</v>
      </c>
      <c r="D46" s="61">
        <v>64</v>
      </c>
      <c r="E46" s="61" t="s">
        <v>8450</v>
      </c>
      <c r="F46" s="61" t="s">
        <v>8560</v>
      </c>
      <c r="G46" s="61" t="s">
        <v>8451</v>
      </c>
      <c r="H46" s="61">
        <v>5378</v>
      </c>
      <c r="I46" s="61" t="s">
        <v>8511</v>
      </c>
      <c r="J46" s="61" t="s">
        <v>8561</v>
      </c>
      <c r="K46" s="61" t="s">
        <v>8562</v>
      </c>
    </row>
    <row r="47" spans="1:11" x14ac:dyDescent="0.25">
      <c r="A47" s="61" t="s">
        <v>8563</v>
      </c>
      <c r="B47" s="61" t="str">
        <f t="shared" si="0"/>
        <v>03</v>
      </c>
      <c r="C47" s="61" t="s">
        <v>8449</v>
      </c>
      <c r="D47" s="61">
        <v>420</v>
      </c>
      <c r="E47" s="61" t="s">
        <v>8450</v>
      </c>
      <c r="F47" s="61" t="s">
        <v>8450</v>
      </c>
      <c r="G47" s="61" t="s">
        <v>8451</v>
      </c>
      <c r="H47" s="61">
        <v>2471</v>
      </c>
      <c r="I47" s="61" t="s">
        <v>8511</v>
      </c>
      <c r="J47" s="61" t="s">
        <v>8564</v>
      </c>
      <c r="K47" s="61" t="s">
        <v>8565</v>
      </c>
    </row>
    <row r="48" spans="1:11" x14ac:dyDescent="0.25">
      <c r="A48" s="61" t="s">
        <v>8566</v>
      </c>
      <c r="B48" s="61" t="str">
        <f t="shared" si="0"/>
        <v>03</v>
      </c>
      <c r="C48" s="61" t="s">
        <v>8514</v>
      </c>
      <c r="D48" s="61">
        <v>270</v>
      </c>
      <c r="E48" s="61" t="s">
        <v>8450</v>
      </c>
      <c r="F48" s="61" t="s">
        <v>8457</v>
      </c>
      <c r="G48" s="61" t="s">
        <v>8458</v>
      </c>
      <c r="H48" s="61">
        <v>2450</v>
      </c>
      <c r="I48" s="61" t="s">
        <v>8567</v>
      </c>
      <c r="J48" s="61" t="s">
        <v>8568</v>
      </c>
      <c r="K48" s="61" t="s">
        <v>8569</v>
      </c>
    </row>
    <row r="49" spans="1:11" x14ac:dyDescent="0.25">
      <c r="A49" s="61" t="s">
        <v>8570</v>
      </c>
      <c r="B49" s="61" t="str">
        <f t="shared" si="0"/>
        <v>04</v>
      </c>
      <c r="C49" s="61" t="s">
        <v>8456</v>
      </c>
      <c r="D49" s="61">
        <v>44</v>
      </c>
      <c r="E49" s="61" t="s">
        <v>8450</v>
      </c>
      <c r="F49" s="61" t="s">
        <v>8450</v>
      </c>
      <c r="G49" s="61" t="s">
        <v>8451</v>
      </c>
      <c r="H49" s="61">
        <v>1443</v>
      </c>
      <c r="I49" s="61" t="s">
        <v>8567</v>
      </c>
      <c r="J49" s="61" t="s">
        <v>8571</v>
      </c>
      <c r="K49" s="61" t="s">
        <v>8483</v>
      </c>
    </row>
    <row r="50" spans="1:11" x14ac:dyDescent="0.25">
      <c r="A50" s="61" t="s">
        <v>8572</v>
      </c>
      <c r="B50" s="61" t="str">
        <f t="shared" si="0"/>
        <v>04</v>
      </c>
      <c r="C50" s="61" t="s">
        <v>8462</v>
      </c>
      <c r="D50" s="61">
        <v>109</v>
      </c>
      <c r="E50" s="61" t="s">
        <v>8450</v>
      </c>
      <c r="F50" s="61" t="s">
        <v>8450</v>
      </c>
      <c r="G50" s="61" t="s">
        <v>8451</v>
      </c>
      <c r="H50" s="61">
        <v>64</v>
      </c>
      <c r="I50" s="61" t="s">
        <v>8485</v>
      </c>
      <c r="J50" s="61" t="s">
        <v>8573</v>
      </c>
      <c r="K50" s="61" t="s">
        <v>8573</v>
      </c>
    </row>
    <row r="51" spans="1:11" x14ac:dyDescent="0.25">
      <c r="A51" s="61" t="s">
        <v>8574</v>
      </c>
      <c r="B51" s="61" t="str">
        <f t="shared" si="0"/>
        <v>04</v>
      </c>
      <c r="C51" s="61" t="s">
        <v>8462</v>
      </c>
      <c r="D51" s="61">
        <v>1</v>
      </c>
      <c r="E51" s="61" t="s">
        <v>8450</v>
      </c>
      <c r="F51" s="61" t="s">
        <v>8450</v>
      </c>
      <c r="G51" s="61" t="s">
        <v>8451</v>
      </c>
      <c r="H51" s="61">
        <v>2837</v>
      </c>
      <c r="I51" s="61" t="s">
        <v>8485</v>
      </c>
      <c r="J51" s="61" t="s">
        <v>8575</v>
      </c>
      <c r="K51" s="61" t="s">
        <v>8576</v>
      </c>
    </row>
    <row r="52" spans="1:11" x14ac:dyDescent="0.25">
      <c r="A52" s="61" t="s">
        <v>8577</v>
      </c>
      <c r="B52" s="61" t="str">
        <f t="shared" si="0"/>
        <v>04</v>
      </c>
      <c r="C52" s="61" t="s">
        <v>8449</v>
      </c>
      <c r="D52" s="61">
        <v>212</v>
      </c>
      <c r="E52" s="61" t="s">
        <v>8450</v>
      </c>
      <c r="F52" s="61" t="s">
        <v>8450</v>
      </c>
      <c r="G52" s="61" t="s">
        <v>8451</v>
      </c>
      <c r="H52" s="61">
        <v>156</v>
      </c>
      <c r="I52" s="61" t="s">
        <v>8485</v>
      </c>
      <c r="J52" s="61" t="s">
        <v>8578</v>
      </c>
      <c r="K52" s="61" t="s">
        <v>8578</v>
      </c>
    </row>
    <row r="53" spans="1:11" x14ac:dyDescent="0.25">
      <c r="A53" s="61" t="s">
        <v>8579</v>
      </c>
      <c r="B53" s="61" t="str">
        <f t="shared" si="0"/>
        <v>05</v>
      </c>
      <c r="C53" s="61" t="s">
        <v>8471</v>
      </c>
      <c r="D53" s="61">
        <v>194</v>
      </c>
      <c r="E53" s="61" t="s">
        <v>8450</v>
      </c>
      <c r="F53" s="61" t="s">
        <v>8450</v>
      </c>
      <c r="G53" s="61" t="s">
        <v>8451</v>
      </c>
      <c r="H53" s="61">
        <v>322</v>
      </c>
      <c r="I53" s="61" t="s">
        <v>8491</v>
      </c>
      <c r="J53" s="61" t="s">
        <v>8580</v>
      </c>
      <c r="K53" s="61" t="s">
        <v>8581</v>
      </c>
    </row>
    <row r="54" spans="1:11" x14ac:dyDescent="0.25">
      <c r="A54" s="61" t="s">
        <v>8582</v>
      </c>
      <c r="B54" s="61" t="str">
        <f t="shared" si="0"/>
        <v>05</v>
      </c>
      <c r="C54" s="61" t="s">
        <v>8471</v>
      </c>
      <c r="D54" s="61">
        <v>24</v>
      </c>
      <c r="E54" s="61" t="s">
        <v>8450</v>
      </c>
      <c r="F54" s="61" t="s">
        <v>8457</v>
      </c>
      <c r="G54" s="61" t="s">
        <v>8458</v>
      </c>
      <c r="H54" s="61">
        <v>325</v>
      </c>
      <c r="I54" s="61" t="s">
        <v>8459</v>
      </c>
      <c r="J54" s="61" t="s">
        <v>8583</v>
      </c>
      <c r="K54" s="61" t="s">
        <v>8583</v>
      </c>
    </row>
    <row r="55" spans="1:11" x14ac:dyDescent="0.25">
      <c r="A55" s="61" t="s">
        <v>8584</v>
      </c>
      <c r="B55" s="61" t="str">
        <f t="shared" si="0"/>
        <v>05</v>
      </c>
      <c r="C55" s="61" t="s">
        <v>8514</v>
      </c>
      <c r="D55" s="61">
        <v>93</v>
      </c>
      <c r="E55" s="61" t="s">
        <v>8457</v>
      </c>
      <c r="F55" s="61" t="s">
        <v>8450</v>
      </c>
      <c r="G55" s="61" t="s">
        <v>8458</v>
      </c>
      <c r="H55" s="61">
        <v>14752</v>
      </c>
      <c r="I55" s="61" t="s">
        <v>8585</v>
      </c>
      <c r="J55" s="61" t="s">
        <v>8586</v>
      </c>
      <c r="K55" s="61" t="s">
        <v>8587</v>
      </c>
    </row>
    <row r="56" spans="1:11" x14ac:dyDescent="0.25">
      <c r="A56" s="61" t="s">
        <v>8588</v>
      </c>
      <c r="B56" s="61" t="str">
        <f t="shared" si="0"/>
        <v>05</v>
      </c>
      <c r="C56" s="61" t="s">
        <v>8466</v>
      </c>
      <c r="D56" s="61">
        <v>82</v>
      </c>
      <c r="E56" s="61" t="s">
        <v>8450</v>
      </c>
      <c r="F56" s="61" t="s">
        <v>8457</v>
      </c>
      <c r="G56" s="61" t="s">
        <v>8458</v>
      </c>
      <c r="H56" s="61">
        <v>285</v>
      </c>
      <c r="I56" s="61" t="s">
        <v>8472</v>
      </c>
      <c r="J56" s="61" t="s">
        <v>8589</v>
      </c>
      <c r="K56" s="61" t="s">
        <v>8589</v>
      </c>
    </row>
    <row r="57" spans="1:11" x14ac:dyDescent="0.25">
      <c r="A57" s="61" t="s">
        <v>8590</v>
      </c>
      <c r="B57" s="61" t="str">
        <f t="shared" si="0"/>
        <v>05</v>
      </c>
      <c r="C57" s="61" t="s">
        <v>8449</v>
      </c>
      <c r="D57" s="61">
        <v>78</v>
      </c>
      <c r="E57" s="61" t="s">
        <v>8450</v>
      </c>
      <c r="F57" s="61" t="s">
        <v>8457</v>
      </c>
      <c r="G57" s="61" t="s">
        <v>8458</v>
      </c>
      <c r="H57" s="61">
        <v>233</v>
      </c>
      <c r="I57" s="61" t="s">
        <v>8472</v>
      </c>
      <c r="J57" s="61" t="s">
        <v>8591</v>
      </c>
      <c r="K57" s="61" t="s">
        <v>8591</v>
      </c>
    </row>
    <row r="58" spans="1:11" x14ac:dyDescent="0.25">
      <c r="A58" s="61" t="s">
        <v>8592</v>
      </c>
      <c r="B58" s="61" t="str">
        <f t="shared" si="0"/>
        <v>05</v>
      </c>
      <c r="C58" s="61" t="s">
        <v>8471</v>
      </c>
      <c r="D58" s="61">
        <v>48</v>
      </c>
      <c r="E58" s="61" t="s">
        <v>8457</v>
      </c>
      <c r="F58" s="61" t="s">
        <v>8450</v>
      </c>
      <c r="G58" s="61" t="s">
        <v>8458</v>
      </c>
      <c r="H58" s="61">
        <v>45</v>
      </c>
      <c r="I58" s="61" t="s">
        <v>8459</v>
      </c>
      <c r="J58" s="61" t="s">
        <v>8593</v>
      </c>
      <c r="K58" s="61" t="s">
        <v>8594</v>
      </c>
    </row>
    <row r="59" spans="1:11" x14ac:dyDescent="0.25">
      <c r="A59" s="61" t="s">
        <v>8595</v>
      </c>
      <c r="B59" s="61" t="str">
        <f t="shared" si="0"/>
        <v>05</v>
      </c>
      <c r="C59" s="61" t="s">
        <v>8466</v>
      </c>
      <c r="D59" s="61">
        <v>251</v>
      </c>
      <c r="E59" s="61" t="s">
        <v>8450</v>
      </c>
      <c r="F59" s="61" t="s">
        <v>8450</v>
      </c>
      <c r="G59" s="61" t="s">
        <v>8451</v>
      </c>
      <c r="H59" s="61">
        <v>106</v>
      </c>
      <c r="I59" s="61" t="s">
        <v>8485</v>
      </c>
      <c r="J59" s="61" t="s">
        <v>8596</v>
      </c>
      <c r="K59" s="61" t="s">
        <v>8596</v>
      </c>
    </row>
    <row r="60" spans="1:11" x14ac:dyDescent="0.25">
      <c r="A60" s="61" t="s">
        <v>8597</v>
      </c>
      <c r="B60" s="61" t="str">
        <f t="shared" si="0"/>
        <v>05</v>
      </c>
      <c r="C60" s="61" t="s">
        <v>8471</v>
      </c>
      <c r="D60" s="61">
        <v>140</v>
      </c>
      <c r="E60" s="61" t="s">
        <v>8457</v>
      </c>
      <c r="F60" s="61" t="s">
        <v>8450</v>
      </c>
      <c r="G60" s="61" t="s">
        <v>8458</v>
      </c>
      <c r="H60" s="61">
        <v>2679</v>
      </c>
      <c r="I60" s="61" t="s">
        <v>8459</v>
      </c>
      <c r="J60" s="61" t="s">
        <v>8598</v>
      </c>
      <c r="K60" s="61" t="s">
        <v>8599</v>
      </c>
    </row>
    <row r="61" spans="1:11" x14ac:dyDescent="0.25">
      <c r="A61" s="61" t="s">
        <v>8600</v>
      </c>
      <c r="B61" s="61" t="str">
        <f t="shared" si="0"/>
        <v>05</v>
      </c>
      <c r="C61" s="61" t="s">
        <v>8514</v>
      </c>
      <c r="D61" s="61">
        <v>122</v>
      </c>
      <c r="E61" s="61" t="s">
        <v>8450</v>
      </c>
      <c r="F61" s="61" t="s">
        <v>8457</v>
      </c>
      <c r="G61" s="61" t="s">
        <v>8458</v>
      </c>
      <c r="H61" s="61">
        <v>310</v>
      </c>
      <c r="I61" s="61" t="s">
        <v>8491</v>
      </c>
      <c r="J61" s="61" t="s">
        <v>8601</v>
      </c>
      <c r="K61" s="61" t="s">
        <v>8602</v>
      </c>
    </row>
    <row r="62" spans="1:11" x14ac:dyDescent="0.25">
      <c r="A62" s="61" t="s">
        <v>8603</v>
      </c>
      <c r="B62" s="61" t="str">
        <f t="shared" si="0"/>
        <v>05</v>
      </c>
      <c r="C62" s="61" t="s">
        <v>8466</v>
      </c>
      <c r="D62" s="61">
        <v>32</v>
      </c>
      <c r="E62" s="61" t="s">
        <v>8457</v>
      </c>
      <c r="F62" s="61" t="s">
        <v>8450</v>
      </c>
      <c r="G62" s="61" t="s">
        <v>8458</v>
      </c>
      <c r="H62" s="61">
        <v>840</v>
      </c>
      <c r="I62" s="61" t="s">
        <v>8472</v>
      </c>
      <c r="J62" s="61" t="s">
        <v>8604</v>
      </c>
      <c r="K62" s="61" t="s">
        <v>8605</v>
      </c>
    </row>
    <row r="63" spans="1:11" x14ac:dyDescent="0.25">
      <c r="A63" s="61" t="s">
        <v>8606</v>
      </c>
      <c r="B63" s="61" t="str">
        <f t="shared" si="0"/>
        <v>05</v>
      </c>
      <c r="C63" s="61" t="s">
        <v>8449</v>
      </c>
      <c r="D63" s="61">
        <v>110</v>
      </c>
      <c r="E63" s="61" t="s">
        <v>8457</v>
      </c>
      <c r="F63" s="61" t="s">
        <v>8450</v>
      </c>
      <c r="G63" s="61" t="s">
        <v>8458</v>
      </c>
      <c r="H63" s="61">
        <v>12493</v>
      </c>
      <c r="I63" s="61" t="s">
        <v>8515</v>
      </c>
      <c r="J63" s="61" t="s">
        <v>8607</v>
      </c>
      <c r="K63" s="61" t="s">
        <v>8608</v>
      </c>
    </row>
    <row r="64" spans="1:11" x14ac:dyDescent="0.25">
      <c r="A64" s="61" t="s">
        <v>8609</v>
      </c>
      <c r="B64" s="61" t="str">
        <f t="shared" si="0"/>
        <v>05</v>
      </c>
      <c r="C64" s="61" t="s">
        <v>8449</v>
      </c>
      <c r="D64" s="61">
        <v>110</v>
      </c>
      <c r="E64" s="61" t="s">
        <v>8450</v>
      </c>
      <c r="F64" s="61" t="s">
        <v>8450</v>
      </c>
      <c r="G64" s="61" t="s">
        <v>8451</v>
      </c>
      <c r="H64" s="61">
        <v>4223</v>
      </c>
      <c r="I64" s="61" t="s">
        <v>8501</v>
      </c>
      <c r="J64" s="61" t="s">
        <v>8610</v>
      </c>
      <c r="K64" s="61" t="s">
        <v>8611</v>
      </c>
    </row>
    <row r="65" spans="1:11" x14ac:dyDescent="0.25">
      <c r="A65" s="61" t="s">
        <v>8612</v>
      </c>
      <c r="B65" s="61" t="str">
        <f t="shared" si="0"/>
        <v>05</v>
      </c>
      <c r="C65" s="61" t="s">
        <v>8449</v>
      </c>
      <c r="D65" s="61">
        <v>38</v>
      </c>
      <c r="E65" s="61" t="s">
        <v>8450</v>
      </c>
      <c r="F65" s="61" t="s">
        <v>8450</v>
      </c>
      <c r="G65" s="61" t="s">
        <v>8451</v>
      </c>
      <c r="H65" s="61">
        <v>1030</v>
      </c>
      <c r="I65" s="61" t="s">
        <v>8467</v>
      </c>
      <c r="J65" s="61" t="s">
        <v>8613</v>
      </c>
      <c r="K65" s="61" t="s">
        <v>8614</v>
      </c>
    </row>
    <row r="66" spans="1:11" x14ac:dyDescent="0.25">
      <c r="A66" s="61" t="s">
        <v>8615</v>
      </c>
      <c r="B66" s="61" t="str">
        <f t="shared" si="0"/>
        <v>05</v>
      </c>
      <c r="C66" s="61" t="s">
        <v>8462</v>
      </c>
      <c r="D66" s="61">
        <v>114</v>
      </c>
      <c r="E66" s="61" t="s">
        <v>8450</v>
      </c>
      <c r="F66" s="61" t="s">
        <v>8450</v>
      </c>
      <c r="G66" s="61" t="s">
        <v>8451</v>
      </c>
      <c r="H66" s="61">
        <v>1057</v>
      </c>
      <c r="I66" s="61" t="s">
        <v>8459</v>
      </c>
      <c r="J66" s="61" t="s">
        <v>8616</v>
      </c>
      <c r="K66" s="61" t="s">
        <v>8617</v>
      </c>
    </row>
    <row r="67" spans="1:11" x14ac:dyDescent="0.25">
      <c r="A67" s="61" t="s">
        <v>8618</v>
      </c>
      <c r="B67" s="61" t="str">
        <f t="shared" si="0"/>
        <v>05</v>
      </c>
      <c r="C67" s="61" t="s">
        <v>8462</v>
      </c>
      <c r="D67" s="61">
        <v>114</v>
      </c>
      <c r="E67" s="61" t="s">
        <v>8457</v>
      </c>
      <c r="F67" s="61" t="s">
        <v>8450</v>
      </c>
      <c r="G67" s="61" t="s">
        <v>8458</v>
      </c>
      <c r="H67" s="61">
        <v>12385</v>
      </c>
      <c r="I67" s="61" t="s">
        <v>8501</v>
      </c>
      <c r="J67" s="61" t="s">
        <v>8619</v>
      </c>
      <c r="K67" s="61" t="s">
        <v>8620</v>
      </c>
    </row>
    <row r="68" spans="1:11" x14ac:dyDescent="0.25">
      <c r="A68" s="61" t="s">
        <v>8621</v>
      </c>
      <c r="B68" s="61" t="str">
        <f t="shared" si="0"/>
        <v>05</v>
      </c>
      <c r="C68" s="61" t="s">
        <v>8557</v>
      </c>
      <c r="D68" s="61">
        <v>81</v>
      </c>
      <c r="H68" s="61">
        <v>600</v>
      </c>
      <c r="I68" s="61" t="s">
        <v>8467</v>
      </c>
      <c r="J68" s="61" t="s">
        <v>8622</v>
      </c>
      <c r="K68" s="61" t="s">
        <v>8499</v>
      </c>
    </row>
    <row r="69" spans="1:11" x14ac:dyDescent="0.25">
      <c r="A69" s="61" t="s">
        <v>8623</v>
      </c>
      <c r="B69" s="61" t="str">
        <f t="shared" si="0"/>
        <v>06</v>
      </c>
      <c r="C69" s="61" t="s">
        <v>8449</v>
      </c>
      <c r="D69" s="61">
        <v>194</v>
      </c>
      <c r="E69" s="61" t="s">
        <v>8450</v>
      </c>
      <c r="F69" s="61" t="s">
        <v>8450</v>
      </c>
      <c r="G69" s="61" t="s">
        <v>8451</v>
      </c>
      <c r="H69" s="61">
        <v>430</v>
      </c>
      <c r="I69" s="61" t="s">
        <v>8459</v>
      </c>
      <c r="J69" s="61" t="s">
        <v>8624</v>
      </c>
      <c r="K69" s="61" t="s">
        <v>8542</v>
      </c>
    </row>
    <row r="70" spans="1:11" x14ac:dyDescent="0.25">
      <c r="A70" s="61" t="s">
        <v>8625</v>
      </c>
      <c r="B70" s="61" t="str">
        <f t="shared" si="0"/>
        <v>06</v>
      </c>
      <c r="C70" s="61" t="s">
        <v>8449</v>
      </c>
      <c r="D70" s="61">
        <v>142</v>
      </c>
      <c r="E70" s="61" t="s">
        <v>8450</v>
      </c>
      <c r="F70" s="61" t="s">
        <v>8450</v>
      </c>
      <c r="G70" s="61" t="s">
        <v>8451</v>
      </c>
      <c r="H70" s="61">
        <v>15</v>
      </c>
      <c r="I70" s="61" t="s">
        <v>8459</v>
      </c>
      <c r="J70" s="61" t="s">
        <v>8626</v>
      </c>
      <c r="K70" s="61" t="s">
        <v>8627</v>
      </c>
    </row>
    <row r="71" spans="1:11" x14ac:dyDescent="0.25">
      <c r="A71" s="61" t="s">
        <v>8628</v>
      </c>
      <c r="B71" s="61" t="str">
        <f t="shared" si="0"/>
        <v>06</v>
      </c>
      <c r="C71" s="61" t="s">
        <v>8466</v>
      </c>
      <c r="D71" s="61">
        <v>237</v>
      </c>
      <c r="E71" s="61" t="s">
        <v>8450</v>
      </c>
      <c r="F71" s="61" t="s">
        <v>8457</v>
      </c>
      <c r="G71" s="61" t="s">
        <v>8458</v>
      </c>
      <c r="H71" s="61">
        <v>291</v>
      </c>
      <c r="I71" s="61" t="s">
        <v>8467</v>
      </c>
      <c r="J71" s="61" t="s">
        <v>8629</v>
      </c>
      <c r="K71" s="61" t="s">
        <v>8629</v>
      </c>
    </row>
    <row r="72" spans="1:11" x14ac:dyDescent="0.25">
      <c r="A72" s="61" t="s">
        <v>8630</v>
      </c>
      <c r="B72" s="61" t="str">
        <f t="shared" si="0"/>
        <v>06</v>
      </c>
      <c r="C72" s="61" t="s">
        <v>8449</v>
      </c>
      <c r="D72" s="61">
        <v>419</v>
      </c>
      <c r="E72" s="61" t="s">
        <v>8450</v>
      </c>
      <c r="F72" s="61" t="s">
        <v>8450</v>
      </c>
      <c r="G72" s="61" t="s">
        <v>8451</v>
      </c>
      <c r="H72" s="61">
        <v>14</v>
      </c>
      <c r="I72" s="61" t="s">
        <v>8467</v>
      </c>
      <c r="J72" s="61" t="s">
        <v>8631</v>
      </c>
      <c r="K72" s="61" t="s">
        <v>8631</v>
      </c>
    </row>
    <row r="73" spans="1:11" x14ac:dyDescent="0.25">
      <c r="A73" s="61" t="s">
        <v>8632</v>
      </c>
      <c r="B73" s="61" t="str">
        <f t="shared" si="0"/>
        <v>06</v>
      </c>
      <c r="C73" s="61" t="s">
        <v>8471</v>
      </c>
      <c r="D73" s="61">
        <v>21</v>
      </c>
      <c r="E73" s="61" t="s">
        <v>8457</v>
      </c>
      <c r="F73" s="61" t="s">
        <v>8450</v>
      </c>
      <c r="G73" s="61" t="s">
        <v>8458</v>
      </c>
      <c r="H73" s="61">
        <v>341</v>
      </c>
      <c r="I73" s="61" t="s">
        <v>8459</v>
      </c>
      <c r="J73" s="61" t="s">
        <v>8633</v>
      </c>
      <c r="K73" s="61" t="s">
        <v>8633</v>
      </c>
    </row>
    <row r="74" spans="1:11" x14ac:dyDescent="0.25">
      <c r="A74" s="61" t="s">
        <v>8634</v>
      </c>
      <c r="B74" s="61" t="str">
        <f t="shared" si="0"/>
        <v>06</v>
      </c>
      <c r="C74" s="61" t="s">
        <v>8471</v>
      </c>
      <c r="D74" s="61">
        <v>303</v>
      </c>
      <c r="H74" s="61">
        <v>34507</v>
      </c>
      <c r="I74" s="61" t="s">
        <v>8635</v>
      </c>
      <c r="J74" s="61" t="s">
        <v>8636</v>
      </c>
      <c r="K74" s="61" t="s">
        <v>8637</v>
      </c>
    </row>
    <row r="75" spans="1:11" x14ac:dyDescent="0.25">
      <c r="A75" s="61" t="s">
        <v>8638</v>
      </c>
      <c r="B75" s="61" t="str">
        <f t="shared" si="0"/>
        <v>06</v>
      </c>
      <c r="C75" s="61" t="s">
        <v>8449</v>
      </c>
      <c r="D75" s="61">
        <v>142</v>
      </c>
      <c r="E75" s="61" t="s">
        <v>8450</v>
      </c>
      <c r="F75" s="61" t="s">
        <v>8457</v>
      </c>
      <c r="G75" s="61" t="s">
        <v>8458</v>
      </c>
      <c r="H75" s="61">
        <v>25</v>
      </c>
      <c r="I75" s="61" t="s">
        <v>8459</v>
      </c>
      <c r="J75" s="61" t="s">
        <v>8639</v>
      </c>
      <c r="K75" s="61" t="s">
        <v>8483</v>
      </c>
    </row>
    <row r="76" spans="1:11" x14ac:dyDescent="0.25">
      <c r="A76" s="61" t="s">
        <v>8640</v>
      </c>
      <c r="B76" s="61" t="str">
        <f t="shared" si="0"/>
        <v>06</v>
      </c>
      <c r="C76" s="61" t="s">
        <v>8449</v>
      </c>
      <c r="D76" s="61">
        <v>137</v>
      </c>
      <c r="E76" s="61" t="s">
        <v>8457</v>
      </c>
      <c r="F76" s="61" t="s">
        <v>8450</v>
      </c>
      <c r="G76" s="61" t="s">
        <v>8458</v>
      </c>
      <c r="H76" s="61">
        <v>11375</v>
      </c>
      <c r="I76" s="61" t="s">
        <v>8501</v>
      </c>
      <c r="J76" s="61" t="s">
        <v>8641</v>
      </c>
      <c r="K76" s="61" t="s">
        <v>8642</v>
      </c>
    </row>
    <row r="77" spans="1:11" x14ac:dyDescent="0.25">
      <c r="A77" s="61" t="s">
        <v>8643</v>
      </c>
      <c r="B77" s="61" t="str">
        <f t="shared" ref="B77:B140" si="1">TEXT(A77,"dd")</f>
        <v>06</v>
      </c>
      <c r="C77" s="61" t="s">
        <v>8466</v>
      </c>
      <c r="D77" s="61">
        <v>276</v>
      </c>
      <c r="E77" s="61" t="s">
        <v>8450</v>
      </c>
      <c r="F77" s="61" t="s">
        <v>8450</v>
      </c>
      <c r="G77" s="61" t="s">
        <v>8451</v>
      </c>
      <c r="H77" s="61">
        <v>2543</v>
      </c>
      <c r="I77" s="61" t="s">
        <v>8485</v>
      </c>
      <c r="J77" s="61" t="s">
        <v>8644</v>
      </c>
      <c r="K77" s="61" t="s">
        <v>8645</v>
      </c>
    </row>
    <row r="78" spans="1:11" x14ac:dyDescent="0.25">
      <c r="A78" s="61" t="s">
        <v>8646</v>
      </c>
      <c r="B78" s="61" t="str">
        <f t="shared" si="1"/>
        <v>06</v>
      </c>
      <c r="C78" s="61" t="s">
        <v>8557</v>
      </c>
      <c r="D78" s="61">
        <v>15</v>
      </c>
      <c r="E78" s="61" t="s">
        <v>8457</v>
      </c>
      <c r="F78" s="61" t="s">
        <v>8450</v>
      </c>
      <c r="G78" s="61" t="s">
        <v>8458</v>
      </c>
      <c r="H78" s="61">
        <v>11569</v>
      </c>
      <c r="I78" s="61" t="s">
        <v>8585</v>
      </c>
      <c r="J78" s="61" t="s">
        <v>8647</v>
      </c>
      <c r="K78" s="61" t="s">
        <v>8648</v>
      </c>
    </row>
    <row r="79" spans="1:11" x14ac:dyDescent="0.25">
      <c r="A79" s="61" t="s">
        <v>8649</v>
      </c>
      <c r="B79" s="61" t="str">
        <f t="shared" si="1"/>
        <v>07</v>
      </c>
      <c r="C79" s="61" t="s">
        <v>8449</v>
      </c>
      <c r="D79" s="61">
        <v>171</v>
      </c>
      <c r="E79" s="61" t="s">
        <v>8450</v>
      </c>
      <c r="F79" s="61" t="s">
        <v>8450</v>
      </c>
      <c r="G79" s="61" t="s">
        <v>8451</v>
      </c>
      <c r="H79" s="61">
        <v>1460</v>
      </c>
      <c r="I79" s="61" t="s">
        <v>8485</v>
      </c>
      <c r="J79" s="61" t="s">
        <v>8650</v>
      </c>
      <c r="K79" s="61" t="s">
        <v>8483</v>
      </c>
    </row>
    <row r="80" spans="1:11" x14ac:dyDescent="0.25">
      <c r="A80" s="61" t="s">
        <v>8651</v>
      </c>
      <c r="B80" s="61" t="str">
        <f t="shared" si="1"/>
        <v>07</v>
      </c>
      <c r="C80" s="61" t="s">
        <v>8466</v>
      </c>
      <c r="D80" s="61">
        <v>32</v>
      </c>
      <c r="E80" s="61" t="s">
        <v>8450</v>
      </c>
      <c r="F80" s="61" t="s">
        <v>8450</v>
      </c>
      <c r="G80" s="61" t="s">
        <v>8451</v>
      </c>
      <c r="H80" s="61">
        <v>1129</v>
      </c>
      <c r="I80" s="61" t="s">
        <v>8491</v>
      </c>
      <c r="J80" s="61" t="s">
        <v>8652</v>
      </c>
      <c r="K80" s="61" t="s">
        <v>8653</v>
      </c>
    </row>
    <row r="81" spans="1:11" x14ac:dyDescent="0.25">
      <c r="A81" s="61" t="s">
        <v>8654</v>
      </c>
      <c r="B81" s="61" t="str">
        <f t="shared" si="1"/>
        <v>07</v>
      </c>
      <c r="C81" s="61" t="s">
        <v>8466</v>
      </c>
      <c r="D81" s="61">
        <v>32</v>
      </c>
      <c r="E81" s="61" t="s">
        <v>8450</v>
      </c>
      <c r="F81" s="61" t="s">
        <v>8450</v>
      </c>
      <c r="G81" s="61" t="s">
        <v>8451</v>
      </c>
      <c r="H81" s="61">
        <v>2240</v>
      </c>
      <c r="I81" s="61" t="s">
        <v>8567</v>
      </c>
      <c r="J81" s="61" t="s">
        <v>8655</v>
      </c>
      <c r="K81" s="61" t="s">
        <v>8656</v>
      </c>
    </row>
    <row r="82" spans="1:11" x14ac:dyDescent="0.25">
      <c r="A82" s="61" t="s">
        <v>8657</v>
      </c>
      <c r="B82" s="61" t="str">
        <f t="shared" si="1"/>
        <v>07</v>
      </c>
      <c r="C82" s="61" t="s">
        <v>8466</v>
      </c>
      <c r="D82" s="61">
        <v>276</v>
      </c>
      <c r="E82" s="61" t="s">
        <v>8450</v>
      </c>
      <c r="F82" s="61" t="s">
        <v>8450</v>
      </c>
      <c r="G82" s="61" t="s">
        <v>8451</v>
      </c>
      <c r="H82" s="61">
        <v>2543</v>
      </c>
      <c r="I82" s="61" t="s">
        <v>8485</v>
      </c>
      <c r="J82" s="61" t="s">
        <v>8644</v>
      </c>
      <c r="K82" s="61" t="s">
        <v>8645</v>
      </c>
    </row>
    <row r="83" spans="1:11" x14ac:dyDescent="0.25">
      <c r="A83" s="61" t="s">
        <v>8658</v>
      </c>
      <c r="B83" s="61" t="str">
        <f t="shared" si="1"/>
        <v>07</v>
      </c>
      <c r="C83" s="61" t="s">
        <v>8514</v>
      </c>
      <c r="D83" s="61">
        <v>57</v>
      </c>
      <c r="E83" s="61" t="s">
        <v>8450</v>
      </c>
      <c r="F83" s="61" t="s">
        <v>8450</v>
      </c>
      <c r="G83" s="61" t="s">
        <v>8451</v>
      </c>
      <c r="H83" s="61">
        <v>3679</v>
      </c>
      <c r="I83" s="61" t="s">
        <v>8467</v>
      </c>
      <c r="J83" s="61" t="s">
        <v>8659</v>
      </c>
      <c r="K83" s="61" t="s">
        <v>8660</v>
      </c>
    </row>
    <row r="84" spans="1:11" x14ac:dyDescent="0.25">
      <c r="A84" s="61" t="s">
        <v>8661</v>
      </c>
      <c r="B84" s="61" t="str">
        <f t="shared" si="1"/>
        <v>07</v>
      </c>
      <c r="C84" s="61" t="s">
        <v>8514</v>
      </c>
      <c r="D84" s="61">
        <v>57</v>
      </c>
      <c r="E84" s="61" t="s">
        <v>8450</v>
      </c>
      <c r="F84" s="61" t="s">
        <v>8450</v>
      </c>
      <c r="G84" s="61" t="s">
        <v>8451</v>
      </c>
      <c r="H84" s="61">
        <v>3686</v>
      </c>
      <c r="I84" s="61" t="s">
        <v>8485</v>
      </c>
      <c r="J84" s="61" t="s">
        <v>8662</v>
      </c>
      <c r="K84" s="61" t="s">
        <v>8663</v>
      </c>
    </row>
    <row r="85" spans="1:11" x14ac:dyDescent="0.25">
      <c r="A85" s="61" t="s">
        <v>8664</v>
      </c>
      <c r="B85" s="61" t="str">
        <f t="shared" si="1"/>
        <v>07</v>
      </c>
      <c r="C85" s="61" t="s">
        <v>8514</v>
      </c>
      <c r="D85" s="61">
        <v>203</v>
      </c>
      <c r="E85" s="61" t="s">
        <v>8450</v>
      </c>
      <c r="F85" s="61" t="s">
        <v>8450</v>
      </c>
      <c r="G85" s="61" t="s">
        <v>8451</v>
      </c>
      <c r="H85" s="61">
        <v>2151</v>
      </c>
      <c r="I85" s="61" t="s">
        <v>8567</v>
      </c>
      <c r="J85" s="61" t="s">
        <v>8665</v>
      </c>
      <c r="K85" s="61" t="s">
        <v>8666</v>
      </c>
    </row>
    <row r="86" spans="1:11" x14ac:dyDescent="0.25">
      <c r="A86" s="61" t="s">
        <v>8667</v>
      </c>
      <c r="B86" s="61" t="str">
        <f t="shared" si="1"/>
        <v>07</v>
      </c>
      <c r="C86" s="61" t="s">
        <v>8514</v>
      </c>
      <c r="D86" s="61">
        <v>203</v>
      </c>
      <c r="E86" s="61" t="s">
        <v>8450</v>
      </c>
      <c r="F86" s="61" t="s">
        <v>8450</v>
      </c>
      <c r="G86" s="61" t="s">
        <v>8451</v>
      </c>
      <c r="H86" s="61">
        <v>2061</v>
      </c>
      <c r="I86" s="61" t="s">
        <v>8567</v>
      </c>
      <c r="J86" s="61" t="s">
        <v>8668</v>
      </c>
      <c r="K86" s="61" t="s">
        <v>8669</v>
      </c>
    </row>
    <row r="87" spans="1:11" x14ac:dyDescent="0.25">
      <c r="A87" s="61" t="s">
        <v>8670</v>
      </c>
      <c r="B87" s="61" t="str">
        <f t="shared" si="1"/>
        <v>07</v>
      </c>
      <c r="C87" s="61" t="s">
        <v>8449</v>
      </c>
      <c r="D87" s="61">
        <v>67</v>
      </c>
      <c r="E87" s="61" t="s">
        <v>8450</v>
      </c>
      <c r="F87" s="61" t="s">
        <v>8450</v>
      </c>
      <c r="G87" s="61" t="s">
        <v>8451</v>
      </c>
      <c r="H87" s="61">
        <v>712</v>
      </c>
      <c r="I87" s="61" t="s">
        <v>8485</v>
      </c>
      <c r="J87" s="61" t="s">
        <v>8671</v>
      </c>
      <c r="K87" s="61" t="s">
        <v>8672</v>
      </c>
    </row>
    <row r="88" spans="1:11" x14ac:dyDescent="0.25">
      <c r="A88" s="61" t="s">
        <v>8673</v>
      </c>
      <c r="B88" s="61" t="str">
        <f t="shared" si="1"/>
        <v>07</v>
      </c>
      <c r="C88" s="61" t="s">
        <v>8449</v>
      </c>
      <c r="D88" s="61">
        <v>67</v>
      </c>
      <c r="E88" s="61" t="s">
        <v>8457</v>
      </c>
      <c r="F88" s="61" t="s">
        <v>8450</v>
      </c>
      <c r="G88" s="61" t="s">
        <v>8458</v>
      </c>
      <c r="H88" s="61">
        <v>2958</v>
      </c>
      <c r="I88" s="61" t="s">
        <v>8485</v>
      </c>
      <c r="J88" s="61" t="s">
        <v>8674</v>
      </c>
      <c r="K88" s="61" t="s">
        <v>8675</v>
      </c>
    </row>
    <row r="89" spans="1:11" x14ac:dyDescent="0.25">
      <c r="A89" s="61" t="s">
        <v>8676</v>
      </c>
      <c r="B89" s="61" t="str">
        <f t="shared" si="1"/>
        <v>07</v>
      </c>
      <c r="C89" s="61" t="s">
        <v>8449</v>
      </c>
      <c r="D89" s="61">
        <v>73</v>
      </c>
      <c r="E89" s="61" t="s">
        <v>8457</v>
      </c>
      <c r="F89" s="61" t="s">
        <v>8450</v>
      </c>
      <c r="G89" s="61" t="s">
        <v>8458</v>
      </c>
      <c r="H89" s="61">
        <v>2840</v>
      </c>
      <c r="I89" s="61" t="s">
        <v>8467</v>
      </c>
      <c r="J89" s="61" t="s">
        <v>8677</v>
      </c>
      <c r="K89" s="61" t="s">
        <v>8678</v>
      </c>
    </row>
    <row r="90" spans="1:11" x14ac:dyDescent="0.25">
      <c r="A90" s="61" t="s">
        <v>8679</v>
      </c>
      <c r="B90" s="61" t="str">
        <f t="shared" si="1"/>
        <v>07</v>
      </c>
      <c r="C90" s="61" t="s">
        <v>8449</v>
      </c>
      <c r="D90" s="61">
        <v>123</v>
      </c>
      <c r="E90" s="61" t="s">
        <v>8450</v>
      </c>
      <c r="F90" s="61" t="s">
        <v>8450</v>
      </c>
      <c r="G90" s="61" t="s">
        <v>8451</v>
      </c>
      <c r="H90" s="61">
        <v>599</v>
      </c>
      <c r="I90" s="61" t="s">
        <v>8485</v>
      </c>
      <c r="J90" s="61" t="s">
        <v>8680</v>
      </c>
      <c r="K90" s="61" t="s">
        <v>8681</v>
      </c>
    </row>
    <row r="91" spans="1:11" x14ac:dyDescent="0.25">
      <c r="A91" s="61" t="s">
        <v>8682</v>
      </c>
      <c r="B91" s="61" t="str">
        <f t="shared" si="1"/>
        <v>08</v>
      </c>
      <c r="C91" s="61" t="s">
        <v>8449</v>
      </c>
      <c r="D91" s="61">
        <v>152</v>
      </c>
      <c r="E91" s="61" t="s">
        <v>8450</v>
      </c>
      <c r="F91" s="61" t="s">
        <v>8450</v>
      </c>
      <c r="G91" s="61" t="s">
        <v>8451</v>
      </c>
      <c r="H91" s="61">
        <v>45</v>
      </c>
      <c r="I91" s="61" t="s">
        <v>8459</v>
      </c>
      <c r="J91" s="61" t="s">
        <v>8594</v>
      </c>
      <c r="K91" s="61" t="s">
        <v>8483</v>
      </c>
    </row>
    <row r="92" spans="1:11" x14ac:dyDescent="0.25">
      <c r="A92" s="61" t="s">
        <v>8683</v>
      </c>
      <c r="B92" s="61" t="str">
        <f t="shared" si="1"/>
        <v>08</v>
      </c>
      <c r="C92" s="61" t="s">
        <v>8449</v>
      </c>
      <c r="D92" s="61">
        <v>168</v>
      </c>
      <c r="E92" s="61" t="s">
        <v>8450</v>
      </c>
      <c r="F92" s="61" t="s">
        <v>8560</v>
      </c>
      <c r="G92" s="61" t="s">
        <v>8451</v>
      </c>
      <c r="H92" s="61" t="s">
        <v>8684</v>
      </c>
      <c r="I92" s="61" t="s">
        <v>8467</v>
      </c>
      <c r="J92" s="61" t="s">
        <v>8685</v>
      </c>
      <c r="K92" s="61" t="s">
        <v>8686</v>
      </c>
    </row>
    <row r="93" spans="1:11" x14ac:dyDescent="0.25">
      <c r="A93" s="61" t="s">
        <v>8687</v>
      </c>
      <c r="B93" s="61" t="str">
        <f t="shared" si="1"/>
        <v>08</v>
      </c>
      <c r="C93" s="61" t="s">
        <v>8471</v>
      </c>
      <c r="D93" s="61">
        <v>76</v>
      </c>
      <c r="E93" s="61" t="s">
        <v>8457</v>
      </c>
      <c r="F93" s="61" t="s">
        <v>8450</v>
      </c>
      <c r="G93" s="61" t="s">
        <v>8458</v>
      </c>
      <c r="H93" s="61">
        <v>12</v>
      </c>
      <c r="I93" s="61" t="s">
        <v>8585</v>
      </c>
      <c r="J93" s="61" t="s">
        <v>8688</v>
      </c>
      <c r="K93" s="61" t="s">
        <v>8688</v>
      </c>
    </row>
    <row r="94" spans="1:11" x14ac:dyDescent="0.25">
      <c r="A94" s="61" t="s">
        <v>8689</v>
      </c>
      <c r="B94" s="61" t="str">
        <f t="shared" si="1"/>
        <v>08</v>
      </c>
      <c r="C94" s="61" t="s">
        <v>8514</v>
      </c>
      <c r="D94" s="61">
        <v>71</v>
      </c>
      <c r="E94" s="61" t="s">
        <v>8450</v>
      </c>
      <c r="F94" s="61" t="s">
        <v>8457</v>
      </c>
      <c r="G94" s="61" t="s">
        <v>8458</v>
      </c>
      <c r="H94" s="61">
        <v>213</v>
      </c>
      <c r="I94" s="61" t="s">
        <v>8467</v>
      </c>
      <c r="J94" s="61" t="s">
        <v>8581</v>
      </c>
      <c r="K94" s="61" t="s">
        <v>8581</v>
      </c>
    </row>
    <row r="95" spans="1:11" x14ac:dyDescent="0.25">
      <c r="A95" s="61" t="s">
        <v>8690</v>
      </c>
      <c r="B95" s="61" t="str">
        <f t="shared" si="1"/>
        <v>08</v>
      </c>
      <c r="C95" s="61" t="s">
        <v>8514</v>
      </c>
      <c r="D95" s="61">
        <v>172</v>
      </c>
      <c r="E95" s="61" t="s">
        <v>8450</v>
      </c>
      <c r="F95" s="61" t="s">
        <v>8457</v>
      </c>
      <c r="G95" s="61" t="s">
        <v>8458</v>
      </c>
      <c r="H95" s="61">
        <v>250</v>
      </c>
      <c r="I95" s="61" t="s">
        <v>8472</v>
      </c>
      <c r="J95" s="61" t="s">
        <v>8691</v>
      </c>
      <c r="K95" s="61" t="s">
        <v>8691</v>
      </c>
    </row>
    <row r="96" spans="1:11" x14ac:dyDescent="0.25">
      <c r="A96" s="61" t="s">
        <v>8692</v>
      </c>
      <c r="B96" s="61" t="str">
        <f t="shared" si="1"/>
        <v>08</v>
      </c>
      <c r="C96" s="61" t="s">
        <v>8514</v>
      </c>
      <c r="D96" s="61">
        <v>176</v>
      </c>
      <c r="E96" s="61" t="s">
        <v>8450</v>
      </c>
      <c r="F96" s="61" t="s">
        <v>8457</v>
      </c>
      <c r="G96" s="61" t="s">
        <v>8458</v>
      </c>
      <c r="H96" s="61">
        <v>235</v>
      </c>
      <c r="I96" s="61" t="s">
        <v>8472</v>
      </c>
      <c r="J96" s="61" t="s">
        <v>8693</v>
      </c>
      <c r="K96" s="61" t="s">
        <v>8693</v>
      </c>
    </row>
    <row r="97" spans="1:11" x14ac:dyDescent="0.25">
      <c r="A97" s="61" t="s">
        <v>8694</v>
      </c>
      <c r="B97" s="61" t="str">
        <f t="shared" si="1"/>
        <v>08</v>
      </c>
      <c r="C97" s="61" t="s">
        <v>8514</v>
      </c>
      <c r="D97" s="61">
        <v>194</v>
      </c>
      <c r="E97" s="61" t="s">
        <v>8450</v>
      </c>
      <c r="F97" s="61" t="s">
        <v>8457</v>
      </c>
      <c r="G97" s="61" t="s">
        <v>8458</v>
      </c>
      <c r="H97" s="61">
        <v>235</v>
      </c>
      <c r="I97" s="61" t="s">
        <v>8472</v>
      </c>
      <c r="J97" s="61" t="s">
        <v>8693</v>
      </c>
      <c r="K97" s="61" t="s">
        <v>8693</v>
      </c>
    </row>
    <row r="98" spans="1:11" x14ac:dyDescent="0.25">
      <c r="A98" s="61" t="s">
        <v>8695</v>
      </c>
      <c r="B98" s="61" t="str">
        <f t="shared" si="1"/>
        <v>08</v>
      </c>
      <c r="C98" s="61" t="s">
        <v>8471</v>
      </c>
      <c r="D98" s="61">
        <v>135</v>
      </c>
      <c r="E98" s="61" t="s">
        <v>8450</v>
      </c>
      <c r="F98" s="61" t="s">
        <v>8457</v>
      </c>
      <c r="G98" s="61" t="s">
        <v>8458</v>
      </c>
      <c r="H98" s="61">
        <v>125</v>
      </c>
      <c r="I98" s="61" t="s">
        <v>8491</v>
      </c>
      <c r="J98" s="61" t="s">
        <v>8696</v>
      </c>
      <c r="K98" s="61" t="s">
        <v>8696</v>
      </c>
    </row>
    <row r="99" spans="1:11" x14ac:dyDescent="0.25">
      <c r="A99" s="61" t="s">
        <v>8697</v>
      </c>
      <c r="B99" s="61" t="str">
        <f t="shared" si="1"/>
        <v>08</v>
      </c>
      <c r="C99" s="61" t="s">
        <v>8466</v>
      </c>
      <c r="D99" s="61">
        <v>264</v>
      </c>
      <c r="E99" s="61" t="s">
        <v>8450</v>
      </c>
      <c r="F99" s="61" t="s">
        <v>8450</v>
      </c>
      <c r="G99" s="61" t="s">
        <v>8451</v>
      </c>
      <c r="H99" s="61">
        <v>99</v>
      </c>
      <c r="I99" s="61" t="s">
        <v>8485</v>
      </c>
      <c r="J99" s="61" t="s">
        <v>8698</v>
      </c>
      <c r="K99" s="61" t="s">
        <v>8698</v>
      </c>
    </row>
    <row r="100" spans="1:11" x14ac:dyDescent="0.25">
      <c r="A100" s="61" t="s">
        <v>8699</v>
      </c>
      <c r="B100" s="61" t="str">
        <f t="shared" si="1"/>
        <v>08</v>
      </c>
      <c r="C100" s="61" t="s">
        <v>8449</v>
      </c>
      <c r="D100" s="61">
        <v>278</v>
      </c>
      <c r="E100" s="61" t="s">
        <v>8450</v>
      </c>
      <c r="F100" s="61" t="s">
        <v>8450</v>
      </c>
      <c r="G100" s="61" t="s">
        <v>8451</v>
      </c>
      <c r="H100" s="61">
        <v>1403</v>
      </c>
      <c r="I100" s="61" t="s">
        <v>8501</v>
      </c>
      <c r="J100" s="61" t="s">
        <v>8700</v>
      </c>
      <c r="K100" s="61" t="s">
        <v>8701</v>
      </c>
    </row>
    <row r="101" spans="1:11" x14ac:dyDescent="0.25">
      <c r="A101" s="61" t="s">
        <v>8702</v>
      </c>
      <c r="B101" s="61" t="str">
        <f t="shared" si="1"/>
        <v>08</v>
      </c>
      <c r="C101" s="61" t="s">
        <v>8466</v>
      </c>
      <c r="D101" s="61">
        <v>264</v>
      </c>
      <c r="E101" s="61" t="s">
        <v>8450</v>
      </c>
      <c r="F101" s="61" t="s">
        <v>8450</v>
      </c>
      <c r="G101" s="61" t="s">
        <v>8451</v>
      </c>
      <c r="H101" s="61">
        <v>102</v>
      </c>
      <c r="I101" s="61" t="s">
        <v>8485</v>
      </c>
      <c r="J101" s="61" t="s">
        <v>8703</v>
      </c>
      <c r="K101" s="61" t="s">
        <v>8703</v>
      </c>
    </row>
    <row r="102" spans="1:11" x14ac:dyDescent="0.25">
      <c r="A102" s="61" t="s">
        <v>8704</v>
      </c>
      <c r="B102" s="61" t="str">
        <f t="shared" si="1"/>
        <v>08</v>
      </c>
      <c r="C102" s="61" t="s">
        <v>8466</v>
      </c>
      <c r="D102" s="61">
        <v>51</v>
      </c>
      <c r="E102" s="61" t="s">
        <v>8450</v>
      </c>
      <c r="F102" s="61" t="s">
        <v>8450</v>
      </c>
      <c r="G102" s="61" t="s">
        <v>8451</v>
      </c>
      <c r="H102" s="61">
        <v>210</v>
      </c>
      <c r="I102" s="61" t="s">
        <v>8511</v>
      </c>
      <c r="J102" s="61" t="s">
        <v>8705</v>
      </c>
      <c r="K102" s="61" t="s">
        <v>8706</v>
      </c>
    </row>
    <row r="103" spans="1:11" x14ac:dyDescent="0.25">
      <c r="A103" s="61" t="s">
        <v>8707</v>
      </c>
      <c r="B103" s="61" t="str">
        <f t="shared" si="1"/>
        <v>08</v>
      </c>
      <c r="C103" s="61" t="s">
        <v>8456</v>
      </c>
      <c r="D103" s="61">
        <v>3</v>
      </c>
      <c r="E103" s="61" t="s">
        <v>8450</v>
      </c>
      <c r="F103" s="61" t="s">
        <v>8457</v>
      </c>
      <c r="G103" s="61" t="s">
        <v>8458</v>
      </c>
      <c r="H103" s="61">
        <v>610</v>
      </c>
      <c r="I103" s="61" t="s">
        <v>8491</v>
      </c>
      <c r="J103" s="61" t="s">
        <v>8708</v>
      </c>
      <c r="K103" s="61" t="s">
        <v>8709</v>
      </c>
    </row>
    <row r="104" spans="1:11" x14ac:dyDescent="0.25">
      <c r="A104" s="61" t="s">
        <v>8710</v>
      </c>
      <c r="B104" s="61" t="str">
        <f t="shared" si="1"/>
        <v>08</v>
      </c>
      <c r="C104" s="61" t="s">
        <v>8466</v>
      </c>
      <c r="D104" s="61">
        <v>51</v>
      </c>
      <c r="E104" s="61" t="s">
        <v>8450</v>
      </c>
      <c r="F104" s="61" t="s">
        <v>8450</v>
      </c>
      <c r="G104" s="61" t="s">
        <v>8451</v>
      </c>
      <c r="H104" s="61">
        <v>200</v>
      </c>
      <c r="I104" s="61" t="s">
        <v>8511</v>
      </c>
      <c r="J104" s="61" t="s">
        <v>8711</v>
      </c>
      <c r="K104" s="61" t="s">
        <v>8712</v>
      </c>
    </row>
    <row r="105" spans="1:11" x14ac:dyDescent="0.25">
      <c r="A105" s="61" t="s">
        <v>8713</v>
      </c>
      <c r="B105" s="61" t="str">
        <f t="shared" si="1"/>
        <v>08</v>
      </c>
      <c r="C105" s="61" t="s">
        <v>8449</v>
      </c>
      <c r="D105" s="61">
        <v>413</v>
      </c>
      <c r="E105" s="61" t="s">
        <v>8450</v>
      </c>
      <c r="F105" s="61" t="s">
        <v>8560</v>
      </c>
      <c r="G105" s="61" t="s">
        <v>8451</v>
      </c>
      <c r="H105" s="61">
        <v>1035</v>
      </c>
      <c r="I105" s="61" t="s">
        <v>8485</v>
      </c>
      <c r="J105" s="61" t="s">
        <v>8714</v>
      </c>
      <c r="K105" s="61" t="s">
        <v>8712</v>
      </c>
    </row>
    <row r="106" spans="1:11" x14ac:dyDescent="0.25">
      <c r="A106" s="61" t="s">
        <v>8715</v>
      </c>
      <c r="B106" s="61" t="str">
        <f t="shared" si="1"/>
        <v>08</v>
      </c>
      <c r="C106" s="61" t="s">
        <v>8449</v>
      </c>
      <c r="D106" s="61">
        <v>237</v>
      </c>
      <c r="E106" s="61" t="s">
        <v>8450</v>
      </c>
      <c r="F106" s="61" t="s">
        <v>8450</v>
      </c>
      <c r="G106" s="61" t="s">
        <v>8451</v>
      </c>
      <c r="H106" s="61">
        <v>1619</v>
      </c>
      <c r="I106" s="61" t="s">
        <v>8459</v>
      </c>
      <c r="J106" s="61" t="s">
        <v>8716</v>
      </c>
      <c r="K106" s="61" t="s">
        <v>8483</v>
      </c>
    </row>
    <row r="107" spans="1:11" x14ac:dyDescent="0.25">
      <c r="A107" s="61" t="s">
        <v>8717</v>
      </c>
      <c r="B107" s="61" t="str">
        <f t="shared" si="1"/>
        <v>09</v>
      </c>
      <c r="C107" s="61" t="s">
        <v>8449</v>
      </c>
      <c r="D107" s="61">
        <v>167</v>
      </c>
      <c r="E107" s="61" t="s">
        <v>8450</v>
      </c>
      <c r="F107" s="61" t="s">
        <v>8450</v>
      </c>
      <c r="G107" s="61" t="s">
        <v>8451</v>
      </c>
      <c r="H107" s="61">
        <v>1017</v>
      </c>
      <c r="I107" s="61" t="s">
        <v>8459</v>
      </c>
      <c r="J107" s="61" t="s">
        <v>8718</v>
      </c>
      <c r="K107" s="61" t="s">
        <v>8719</v>
      </c>
    </row>
    <row r="108" spans="1:11" x14ac:dyDescent="0.25">
      <c r="A108" s="61" t="s">
        <v>8720</v>
      </c>
      <c r="B108" s="61" t="str">
        <f t="shared" si="1"/>
        <v>09</v>
      </c>
      <c r="C108" s="61" t="s">
        <v>8449</v>
      </c>
      <c r="D108" s="61">
        <v>129</v>
      </c>
      <c r="E108" s="61" t="s">
        <v>8450</v>
      </c>
      <c r="F108" s="61" t="s">
        <v>8450</v>
      </c>
      <c r="G108" s="61" t="s">
        <v>8451</v>
      </c>
      <c r="H108" s="61">
        <v>1595</v>
      </c>
      <c r="I108" s="61" t="s">
        <v>8485</v>
      </c>
      <c r="J108" s="61" t="s">
        <v>8721</v>
      </c>
      <c r="K108" s="61" t="s">
        <v>8483</v>
      </c>
    </row>
    <row r="109" spans="1:11" x14ac:dyDescent="0.25">
      <c r="A109" s="61" t="s">
        <v>8722</v>
      </c>
      <c r="B109" s="61" t="str">
        <f t="shared" si="1"/>
        <v>09</v>
      </c>
      <c r="C109" s="61" t="s">
        <v>8449</v>
      </c>
      <c r="D109" s="61">
        <v>130</v>
      </c>
      <c r="E109" s="61" t="s">
        <v>8450</v>
      </c>
      <c r="F109" s="61" t="s">
        <v>8560</v>
      </c>
      <c r="G109" s="61" t="s">
        <v>8451</v>
      </c>
      <c r="H109" s="61">
        <v>21066</v>
      </c>
      <c r="I109" s="61" t="s">
        <v>8585</v>
      </c>
      <c r="J109" s="61" t="s">
        <v>8723</v>
      </c>
      <c r="K109" s="61" t="s">
        <v>8724</v>
      </c>
    </row>
    <row r="110" spans="1:11" x14ac:dyDescent="0.25">
      <c r="A110" s="61" t="s">
        <v>8725</v>
      </c>
      <c r="B110" s="61" t="str">
        <f t="shared" si="1"/>
        <v>09</v>
      </c>
      <c r="C110" s="61" t="s">
        <v>8449</v>
      </c>
      <c r="D110" s="61">
        <v>134</v>
      </c>
      <c r="E110" s="61" t="s">
        <v>8450</v>
      </c>
      <c r="F110" s="61" t="s">
        <v>8450</v>
      </c>
      <c r="G110" s="61" t="s">
        <v>8451</v>
      </c>
      <c r="H110" s="61">
        <v>1619</v>
      </c>
      <c r="I110" s="61" t="s">
        <v>8635</v>
      </c>
      <c r="J110" s="61" t="s">
        <v>8726</v>
      </c>
      <c r="K110" s="61" t="s">
        <v>8483</v>
      </c>
    </row>
    <row r="111" spans="1:11" x14ac:dyDescent="0.25">
      <c r="A111" s="61" t="s">
        <v>8727</v>
      </c>
      <c r="B111" s="61" t="str">
        <f t="shared" si="1"/>
        <v>09</v>
      </c>
      <c r="C111" s="61" t="s">
        <v>8449</v>
      </c>
      <c r="D111" s="61">
        <v>136</v>
      </c>
      <c r="E111" s="61" t="s">
        <v>8450</v>
      </c>
      <c r="F111" s="61" t="s">
        <v>8450</v>
      </c>
      <c r="G111" s="61" t="s">
        <v>8451</v>
      </c>
      <c r="H111" s="61">
        <v>1642</v>
      </c>
      <c r="I111" s="61" t="s">
        <v>8485</v>
      </c>
      <c r="J111" s="61" t="s">
        <v>8728</v>
      </c>
      <c r="K111" s="61" t="s">
        <v>8483</v>
      </c>
    </row>
    <row r="112" spans="1:11" x14ac:dyDescent="0.25">
      <c r="A112" s="61" t="s">
        <v>8729</v>
      </c>
      <c r="B112" s="61" t="str">
        <f t="shared" si="1"/>
        <v>09</v>
      </c>
      <c r="C112" s="61" t="s">
        <v>8449</v>
      </c>
      <c r="D112" s="61">
        <v>137</v>
      </c>
      <c r="E112" s="61" t="s">
        <v>8450</v>
      </c>
      <c r="F112" s="61" t="s">
        <v>8450</v>
      </c>
      <c r="G112" s="61" t="s">
        <v>8451</v>
      </c>
      <c r="H112" s="61">
        <v>1060</v>
      </c>
      <c r="I112" s="61" t="s">
        <v>8485</v>
      </c>
      <c r="J112" s="61" t="s">
        <v>8730</v>
      </c>
      <c r="K112" s="61" t="s">
        <v>8580</v>
      </c>
    </row>
    <row r="113" spans="1:11" x14ac:dyDescent="0.25">
      <c r="A113" s="61" t="s">
        <v>8731</v>
      </c>
      <c r="B113" s="61" t="str">
        <f t="shared" si="1"/>
        <v>09</v>
      </c>
      <c r="C113" s="61" t="s">
        <v>8449</v>
      </c>
      <c r="D113" s="61">
        <v>138</v>
      </c>
      <c r="E113" s="61" t="s">
        <v>8450</v>
      </c>
      <c r="F113" s="61" t="s">
        <v>8450</v>
      </c>
      <c r="G113" s="61" t="s">
        <v>8451</v>
      </c>
      <c r="H113" s="61">
        <v>6266</v>
      </c>
      <c r="I113" s="61" t="s">
        <v>8467</v>
      </c>
      <c r="J113" s="61" t="s">
        <v>8732</v>
      </c>
      <c r="K113" s="61" t="s">
        <v>8733</v>
      </c>
    </row>
    <row r="114" spans="1:11" x14ac:dyDescent="0.25">
      <c r="A114" s="61" t="s">
        <v>8734</v>
      </c>
      <c r="B114" s="61" t="str">
        <f t="shared" si="1"/>
        <v>09</v>
      </c>
      <c r="C114" s="61" t="s">
        <v>8449</v>
      </c>
      <c r="D114" s="61">
        <v>146</v>
      </c>
      <c r="E114" s="61" t="s">
        <v>8450</v>
      </c>
      <c r="F114" s="61" t="s">
        <v>8457</v>
      </c>
      <c r="G114" s="61" t="s">
        <v>8458</v>
      </c>
      <c r="H114" s="61">
        <v>633</v>
      </c>
      <c r="I114" s="61" t="s">
        <v>8515</v>
      </c>
      <c r="J114" s="61" t="s">
        <v>8735</v>
      </c>
      <c r="K114" s="61" t="s">
        <v>8736</v>
      </c>
    </row>
    <row r="115" spans="1:11" x14ac:dyDescent="0.25">
      <c r="A115" s="61" t="s">
        <v>8737</v>
      </c>
      <c r="B115" s="61" t="str">
        <f t="shared" si="1"/>
        <v>09</v>
      </c>
      <c r="C115" s="61" t="s">
        <v>8449</v>
      </c>
      <c r="D115" s="61">
        <v>147</v>
      </c>
      <c r="E115" s="61" t="s">
        <v>8450</v>
      </c>
      <c r="F115" s="61" t="s">
        <v>8457</v>
      </c>
      <c r="G115" s="61" t="s">
        <v>8458</v>
      </c>
      <c r="H115" s="61" t="s">
        <v>8738</v>
      </c>
      <c r="I115" s="61" t="s">
        <v>8515</v>
      </c>
      <c r="J115" s="61" t="s">
        <v>8739</v>
      </c>
      <c r="K115" s="61" t="s">
        <v>8483</v>
      </c>
    </row>
    <row r="116" spans="1:11" x14ac:dyDescent="0.25">
      <c r="A116" s="61" t="s">
        <v>8740</v>
      </c>
      <c r="B116" s="61" t="str">
        <f t="shared" si="1"/>
        <v>09</v>
      </c>
      <c r="C116" s="61" t="s">
        <v>8449</v>
      </c>
      <c r="D116" s="61">
        <v>148</v>
      </c>
      <c r="E116" s="61" t="s">
        <v>8450</v>
      </c>
      <c r="F116" s="61" t="s">
        <v>8560</v>
      </c>
      <c r="G116" s="61" t="s">
        <v>8451</v>
      </c>
      <c r="H116" s="61">
        <v>1094</v>
      </c>
      <c r="I116" s="61" t="s">
        <v>8485</v>
      </c>
      <c r="J116" s="61" t="s">
        <v>8741</v>
      </c>
      <c r="K116" s="61" t="s">
        <v>8580</v>
      </c>
    </row>
    <row r="117" spans="1:11" x14ac:dyDescent="0.25">
      <c r="A117" s="61" t="s">
        <v>8742</v>
      </c>
      <c r="B117" s="61" t="str">
        <f t="shared" si="1"/>
        <v>09</v>
      </c>
      <c r="C117" s="61" t="s">
        <v>8449</v>
      </c>
      <c r="D117" s="61">
        <v>152</v>
      </c>
      <c r="E117" s="61" t="s">
        <v>8450</v>
      </c>
      <c r="F117" s="61" t="s">
        <v>8457</v>
      </c>
      <c r="G117" s="61" t="s">
        <v>8458</v>
      </c>
      <c r="H117" s="61">
        <v>1333</v>
      </c>
      <c r="I117" s="61" t="s">
        <v>8485</v>
      </c>
      <c r="J117" s="61" t="s">
        <v>8743</v>
      </c>
      <c r="K117" s="61" t="s">
        <v>8499</v>
      </c>
    </row>
    <row r="118" spans="1:11" x14ac:dyDescent="0.25">
      <c r="A118" s="61" t="s">
        <v>8744</v>
      </c>
      <c r="B118" s="61" t="str">
        <f t="shared" si="1"/>
        <v>09</v>
      </c>
      <c r="C118" s="61" t="s">
        <v>8449</v>
      </c>
      <c r="D118" s="61">
        <v>168</v>
      </c>
      <c r="H118" s="61">
        <v>950</v>
      </c>
      <c r="I118" s="61" t="s">
        <v>8485</v>
      </c>
      <c r="J118" s="61" t="s">
        <v>8745</v>
      </c>
      <c r="K118" s="61" t="s">
        <v>8746</v>
      </c>
    </row>
    <row r="119" spans="1:11" x14ac:dyDescent="0.25">
      <c r="A119" s="61" t="s">
        <v>8747</v>
      </c>
      <c r="B119" s="61" t="str">
        <f t="shared" si="1"/>
        <v>09</v>
      </c>
      <c r="C119" s="61" t="s">
        <v>8449</v>
      </c>
      <c r="D119" s="61">
        <v>164</v>
      </c>
      <c r="E119" s="61" t="s">
        <v>8450</v>
      </c>
      <c r="F119" s="61" t="s">
        <v>8457</v>
      </c>
      <c r="G119" s="61" t="s">
        <v>8458</v>
      </c>
      <c r="H119" s="61">
        <v>1704</v>
      </c>
      <c r="I119" s="61" t="s">
        <v>8485</v>
      </c>
      <c r="J119" s="61" t="s">
        <v>8748</v>
      </c>
      <c r="K119" s="61" t="s">
        <v>8483</v>
      </c>
    </row>
    <row r="120" spans="1:11" x14ac:dyDescent="0.25">
      <c r="A120" s="61" t="s">
        <v>8749</v>
      </c>
      <c r="B120" s="61" t="str">
        <f t="shared" si="1"/>
        <v>09</v>
      </c>
      <c r="C120" s="61" t="s">
        <v>8466</v>
      </c>
      <c r="D120" s="61">
        <v>77</v>
      </c>
      <c r="E120" s="61" t="s">
        <v>8457</v>
      </c>
      <c r="F120" s="61" t="s">
        <v>8450</v>
      </c>
      <c r="G120" s="61" t="s">
        <v>8458</v>
      </c>
      <c r="H120" s="61">
        <v>23</v>
      </c>
      <c r="I120" s="61" t="s">
        <v>8459</v>
      </c>
      <c r="J120" s="61" t="s">
        <v>8750</v>
      </c>
      <c r="K120" s="61" t="s">
        <v>8483</v>
      </c>
    </row>
    <row r="121" spans="1:11" x14ac:dyDescent="0.25">
      <c r="A121" s="61" t="s">
        <v>8751</v>
      </c>
      <c r="B121" s="61" t="str">
        <f t="shared" si="1"/>
        <v>09</v>
      </c>
      <c r="C121" s="61" t="s">
        <v>8514</v>
      </c>
      <c r="D121" s="61">
        <v>112</v>
      </c>
      <c r="E121" s="61" t="s">
        <v>8450</v>
      </c>
      <c r="F121" s="61" t="s">
        <v>8457</v>
      </c>
      <c r="G121" s="61" t="s">
        <v>8458</v>
      </c>
      <c r="H121" s="61">
        <v>49</v>
      </c>
      <c r="I121" s="61" t="s">
        <v>8452</v>
      </c>
      <c r="J121" s="61" t="s">
        <v>8752</v>
      </c>
      <c r="K121" s="61" t="s">
        <v>8486</v>
      </c>
    </row>
    <row r="122" spans="1:11" x14ac:dyDescent="0.25">
      <c r="A122" s="61" t="s">
        <v>8753</v>
      </c>
      <c r="B122" s="61" t="str">
        <f t="shared" si="1"/>
        <v>09</v>
      </c>
      <c r="C122" s="61" t="s">
        <v>8466</v>
      </c>
      <c r="D122" s="61">
        <v>208</v>
      </c>
      <c r="E122" s="61" t="s">
        <v>8450</v>
      </c>
      <c r="F122" s="61" t="s">
        <v>8457</v>
      </c>
      <c r="G122" s="61" t="s">
        <v>8458</v>
      </c>
      <c r="H122" s="61">
        <v>404</v>
      </c>
      <c r="I122" s="61" t="s">
        <v>8467</v>
      </c>
      <c r="J122" s="61" t="s">
        <v>8754</v>
      </c>
      <c r="K122" s="61" t="s">
        <v>8754</v>
      </c>
    </row>
    <row r="123" spans="1:11" x14ac:dyDescent="0.25">
      <c r="A123" s="61" t="s">
        <v>8755</v>
      </c>
      <c r="B123" s="61" t="str">
        <f t="shared" si="1"/>
        <v>09</v>
      </c>
      <c r="C123" s="61" t="s">
        <v>8466</v>
      </c>
      <c r="D123" s="61">
        <v>338</v>
      </c>
      <c r="E123" s="61" t="s">
        <v>8450</v>
      </c>
      <c r="F123" s="61" t="s">
        <v>8457</v>
      </c>
      <c r="G123" s="61" t="s">
        <v>8458</v>
      </c>
      <c r="H123" s="61">
        <v>485</v>
      </c>
      <c r="I123" s="61" t="s">
        <v>8511</v>
      </c>
      <c r="J123" s="61" t="s">
        <v>8756</v>
      </c>
      <c r="K123" s="61" t="s">
        <v>8756</v>
      </c>
    </row>
    <row r="124" spans="1:11" x14ac:dyDescent="0.25">
      <c r="A124" s="61" t="s">
        <v>8757</v>
      </c>
      <c r="B124" s="61" t="str">
        <f t="shared" si="1"/>
        <v>09</v>
      </c>
      <c r="C124" s="61" t="s">
        <v>8466</v>
      </c>
      <c r="D124" s="61">
        <v>195</v>
      </c>
      <c r="E124" s="61" t="s">
        <v>8450</v>
      </c>
      <c r="F124" s="61" t="s">
        <v>8457</v>
      </c>
      <c r="G124" s="61" t="s">
        <v>8458</v>
      </c>
      <c r="H124" s="61">
        <v>15</v>
      </c>
      <c r="I124" s="61" t="s">
        <v>8511</v>
      </c>
      <c r="J124" s="61" t="s">
        <v>8627</v>
      </c>
      <c r="K124" s="61" t="s">
        <v>8627</v>
      </c>
    </row>
    <row r="125" spans="1:11" x14ac:dyDescent="0.25">
      <c r="A125" s="61" t="s">
        <v>8758</v>
      </c>
      <c r="B125" s="61" t="str">
        <f t="shared" si="1"/>
        <v>09</v>
      </c>
      <c r="C125" s="61" t="s">
        <v>8449</v>
      </c>
      <c r="D125" s="61">
        <v>78</v>
      </c>
      <c r="E125" s="61" t="s">
        <v>8450</v>
      </c>
      <c r="F125" s="61" t="s">
        <v>8457</v>
      </c>
      <c r="G125" s="61" t="s">
        <v>8458</v>
      </c>
      <c r="H125" s="61">
        <v>10144</v>
      </c>
      <c r="I125" s="61" t="s">
        <v>8472</v>
      </c>
      <c r="J125" s="61" t="s">
        <v>8759</v>
      </c>
      <c r="K125" s="61" t="s">
        <v>8760</v>
      </c>
    </row>
    <row r="126" spans="1:11" x14ac:dyDescent="0.25">
      <c r="A126" s="61" t="s">
        <v>8761</v>
      </c>
      <c r="B126" s="61" t="str">
        <f t="shared" si="1"/>
        <v>09</v>
      </c>
      <c r="C126" s="61" t="s">
        <v>8466</v>
      </c>
      <c r="D126" s="61">
        <v>97</v>
      </c>
      <c r="E126" s="61" t="s">
        <v>8450</v>
      </c>
      <c r="F126" s="61" t="s">
        <v>8457</v>
      </c>
      <c r="G126" s="61" t="s">
        <v>8458</v>
      </c>
      <c r="H126" s="61">
        <v>207</v>
      </c>
      <c r="I126" s="61" t="s">
        <v>8491</v>
      </c>
      <c r="J126" s="61" t="s">
        <v>8762</v>
      </c>
      <c r="K126" s="61" t="s">
        <v>8762</v>
      </c>
    </row>
    <row r="127" spans="1:11" x14ac:dyDescent="0.25">
      <c r="A127" s="61" t="s">
        <v>8763</v>
      </c>
      <c r="B127" s="61" t="str">
        <f t="shared" si="1"/>
        <v>09</v>
      </c>
      <c r="C127" s="61" t="s">
        <v>8466</v>
      </c>
      <c r="D127" s="61">
        <v>77</v>
      </c>
      <c r="E127" s="61" t="s">
        <v>8457</v>
      </c>
      <c r="F127" s="61" t="s">
        <v>8450</v>
      </c>
      <c r="G127" s="61" t="s">
        <v>8458</v>
      </c>
      <c r="H127" s="61">
        <v>475</v>
      </c>
      <c r="I127" s="61" t="s">
        <v>8472</v>
      </c>
      <c r="J127" s="61" t="s">
        <v>8764</v>
      </c>
      <c r="K127" s="61" t="s">
        <v>8764</v>
      </c>
    </row>
    <row r="128" spans="1:11" x14ac:dyDescent="0.25">
      <c r="A128" s="61" t="s">
        <v>8765</v>
      </c>
      <c r="B128" s="61" t="str">
        <f t="shared" si="1"/>
        <v>09</v>
      </c>
      <c r="C128" s="61" t="s">
        <v>8471</v>
      </c>
      <c r="D128" s="61">
        <v>147</v>
      </c>
      <c r="E128" s="61" t="s">
        <v>8450</v>
      </c>
      <c r="F128" s="61" t="s">
        <v>8450</v>
      </c>
      <c r="G128" s="61" t="s">
        <v>8451</v>
      </c>
      <c r="H128" s="61">
        <v>53</v>
      </c>
      <c r="I128" s="61" t="s">
        <v>8467</v>
      </c>
      <c r="J128" s="61" t="s">
        <v>8766</v>
      </c>
      <c r="K128" s="61" t="s">
        <v>8767</v>
      </c>
    </row>
    <row r="129" spans="1:11" x14ac:dyDescent="0.25">
      <c r="A129" s="61" t="s">
        <v>8768</v>
      </c>
      <c r="B129" s="61" t="str">
        <f t="shared" si="1"/>
        <v>09</v>
      </c>
      <c r="C129" s="61" t="s">
        <v>8466</v>
      </c>
      <c r="D129" s="61">
        <v>66</v>
      </c>
      <c r="E129" s="61" t="s">
        <v>8450</v>
      </c>
      <c r="F129" s="61" t="s">
        <v>8450</v>
      </c>
      <c r="G129" s="61" t="s">
        <v>8451</v>
      </c>
      <c r="H129" s="61">
        <v>30</v>
      </c>
      <c r="I129" s="61" t="s">
        <v>8467</v>
      </c>
      <c r="J129" s="61" t="s">
        <v>8769</v>
      </c>
      <c r="K129" s="61" t="s">
        <v>8769</v>
      </c>
    </row>
    <row r="130" spans="1:11" x14ac:dyDescent="0.25">
      <c r="A130" s="61" t="s">
        <v>8770</v>
      </c>
      <c r="B130" s="61" t="str">
        <f t="shared" si="1"/>
        <v>09</v>
      </c>
      <c r="C130" s="61" t="s">
        <v>8449</v>
      </c>
      <c r="D130" s="61">
        <v>187</v>
      </c>
      <c r="E130" s="61" t="s">
        <v>8457</v>
      </c>
      <c r="F130" s="61" t="s">
        <v>8450</v>
      </c>
      <c r="G130" s="61" t="s">
        <v>8458</v>
      </c>
      <c r="H130" s="61">
        <v>90</v>
      </c>
      <c r="I130" s="61" t="s">
        <v>8467</v>
      </c>
      <c r="J130" s="61" t="s">
        <v>8605</v>
      </c>
      <c r="K130" s="61" t="s">
        <v>8605</v>
      </c>
    </row>
    <row r="131" spans="1:11" x14ac:dyDescent="0.25">
      <c r="A131" s="61" t="s">
        <v>8771</v>
      </c>
      <c r="B131" s="61" t="str">
        <f t="shared" si="1"/>
        <v>09</v>
      </c>
      <c r="C131" s="61" t="s">
        <v>8471</v>
      </c>
      <c r="D131" s="61">
        <v>147</v>
      </c>
      <c r="E131" s="61" t="s">
        <v>8450</v>
      </c>
      <c r="F131" s="61" t="s">
        <v>8457</v>
      </c>
      <c r="G131" s="61" t="s">
        <v>8458</v>
      </c>
      <c r="H131" s="61">
        <v>588</v>
      </c>
      <c r="I131" s="61" t="s">
        <v>8491</v>
      </c>
      <c r="J131" s="61" t="s">
        <v>8772</v>
      </c>
      <c r="K131" s="61" t="s">
        <v>8773</v>
      </c>
    </row>
    <row r="132" spans="1:11" x14ac:dyDescent="0.25">
      <c r="A132" s="61" t="s">
        <v>8774</v>
      </c>
      <c r="B132" s="61" t="str">
        <f t="shared" si="1"/>
        <v>09</v>
      </c>
      <c r="C132" s="61" t="s">
        <v>8471</v>
      </c>
      <c r="D132" s="61">
        <v>144</v>
      </c>
      <c r="E132" s="61" t="s">
        <v>8450</v>
      </c>
      <c r="F132" s="61" t="s">
        <v>8457</v>
      </c>
      <c r="G132" s="61" t="s">
        <v>8458</v>
      </c>
      <c r="H132" s="61">
        <v>200</v>
      </c>
      <c r="I132" s="61" t="s">
        <v>8491</v>
      </c>
      <c r="J132" s="61" t="s">
        <v>8711</v>
      </c>
      <c r="K132" s="61" t="s">
        <v>8711</v>
      </c>
    </row>
    <row r="133" spans="1:11" x14ac:dyDescent="0.25">
      <c r="A133" s="61" t="s">
        <v>8775</v>
      </c>
      <c r="B133" s="61" t="str">
        <f t="shared" si="1"/>
        <v>09</v>
      </c>
      <c r="C133" s="61" t="s">
        <v>8471</v>
      </c>
      <c r="D133" s="61">
        <v>23</v>
      </c>
      <c r="E133" s="61" t="s">
        <v>8457</v>
      </c>
      <c r="F133" s="61" t="s">
        <v>8450</v>
      </c>
      <c r="G133" s="61" t="s">
        <v>8458</v>
      </c>
      <c r="H133" s="61">
        <v>49</v>
      </c>
      <c r="I133" s="61" t="s">
        <v>8459</v>
      </c>
      <c r="J133" s="61" t="s">
        <v>8776</v>
      </c>
      <c r="K133" s="61" t="s">
        <v>8752</v>
      </c>
    </row>
    <row r="134" spans="1:11" x14ac:dyDescent="0.25">
      <c r="A134" s="61" t="s">
        <v>8777</v>
      </c>
      <c r="B134" s="61" t="str">
        <f t="shared" si="1"/>
        <v>09</v>
      </c>
      <c r="C134" s="61" t="s">
        <v>8466</v>
      </c>
      <c r="D134" s="61">
        <v>276</v>
      </c>
      <c r="E134" s="61" t="s">
        <v>8450</v>
      </c>
      <c r="F134" s="61" t="s">
        <v>8457</v>
      </c>
      <c r="G134" s="61" t="s">
        <v>8458</v>
      </c>
      <c r="H134" s="61">
        <v>5215</v>
      </c>
      <c r="I134" s="61" t="s">
        <v>8515</v>
      </c>
      <c r="J134" s="61" t="s">
        <v>8778</v>
      </c>
      <c r="K134" s="61" t="s">
        <v>8779</v>
      </c>
    </row>
    <row r="135" spans="1:11" x14ac:dyDescent="0.25">
      <c r="A135" s="61" t="s">
        <v>8780</v>
      </c>
      <c r="B135" s="61" t="str">
        <f t="shared" si="1"/>
        <v>09</v>
      </c>
      <c r="C135" s="61" t="s">
        <v>8449</v>
      </c>
      <c r="D135" s="61">
        <v>66</v>
      </c>
      <c r="E135" s="61" t="s">
        <v>8450</v>
      </c>
      <c r="F135" s="61" t="s">
        <v>8457</v>
      </c>
      <c r="G135" s="61" t="s">
        <v>8458</v>
      </c>
      <c r="H135" s="61">
        <v>5724</v>
      </c>
      <c r="I135" s="61" t="s">
        <v>8467</v>
      </c>
      <c r="J135" s="61" t="s">
        <v>8781</v>
      </c>
      <c r="K135" s="61" t="s">
        <v>8782</v>
      </c>
    </row>
    <row r="136" spans="1:11" x14ac:dyDescent="0.25">
      <c r="A136" s="61" t="s">
        <v>8783</v>
      </c>
      <c r="B136" s="61" t="str">
        <f t="shared" si="1"/>
        <v>09</v>
      </c>
      <c r="C136" s="61" t="s">
        <v>8449</v>
      </c>
      <c r="D136" s="61">
        <v>128</v>
      </c>
      <c r="E136" s="61" t="s">
        <v>8450</v>
      </c>
      <c r="F136" s="61" t="s">
        <v>8560</v>
      </c>
      <c r="G136" s="61" t="s">
        <v>8451</v>
      </c>
      <c r="H136" s="61">
        <v>28</v>
      </c>
      <c r="I136" s="61" t="s">
        <v>8459</v>
      </c>
      <c r="J136" s="61" t="s">
        <v>8784</v>
      </c>
      <c r="K136" s="61" t="s">
        <v>8784</v>
      </c>
    </row>
    <row r="137" spans="1:11" x14ac:dyDescent="0.25">
      <c r="A137" s="61" t="s">
        <v>8785</v>
      </c>
      <c r="B137" s="61" t="str">
        <f t="shared" si="1"/>
        <v>09</v>
      </c>
      <c r="C137" s="61" t="s">
        <v>8449</v>
      </c>
      <c r="D137" s="61">
        <v>420</v>
      </c>
      <c r="E137" s="61" t="s">
        <v>8450</v>
      </c>
      <c r="F137" s="61" t="s">
        <v>8450</v>
      </c>
      <c r="G137" s="61" t="s">
        <v>8451</v>
      </c>
      <c r="H137" s="61">
        <v>36</v>
      </c>
      <c r="I137" s="61" t="s">
        <v>8459</v>
      </c>
      <c r="J137" s="61" t="s">
        <v>8786</v>
      </c>
      <c r="K137" s="61" t="s">
        <v>8787</v>
      </c>
    </row>
    <row r="138" spans="1:11" x14ac:dyDescent="0.25">
      <c r="A138" s="61" t="s">
        <v>8788</v>
      </c>
      <c r="B138" s="61" t="str">
        <f t="shared" si="1"/>
        <v>09</v>
      </c>
      <c r="C138" s="61" t="s">
        <v>8462</v>
      </c>
      <c r="D138" s="61">
        <v>20</v>
      </c>
      <c r="E138" s="61" t="s">
        <v>8450</v>
      </c>
      <c r="F138" s="61" t="s">
        <v>8450</v>
      </c>
      <c r="G138" s="61" t="s">
        <v>8451</v>
      </c>
      <c r="H138" s="61">
        <v>191</v>
      </c>
      <c r="I138" s="61" t="s">
        <v>8459</v>
      </c>
      <c r="J138" s="61" t="s">
        <v>8789</v>
      </c>
      <c r="K138" s="61" t="s">
        <v>8499</v>
      </c>
    </row>
    <row r="139" spans="1:11" x14ac:dyDescent="0.25">
      <c r="A139" s="61" t="s">
        <v>8790</v>
      </c>
      <c r="B139" s="61" t="str">
        <f t="shared" si="1"/>
        <v>10</v>
      </c>
      <c r="C139" s="61" t="s">
        <v>8449</v>
      </c>
      <c r="D139" s="61">
        <v>146</v>
      </c>
      <c r="E139" s="61" t="s">
        <v>8450</v>
      </c>
      <c r="F139" s="61" t="s">
        <v>8457</v>
      </c>
      <c r="G139" s="61" t="s">
        <v>8458</v>
      </c>
      <c r="H139" s="61">
        <v>7117</v>
      </c>
      <c r="I139" s="61" t="s">
        <v>8485</v>
      </c>
      <c r="J139" s="61" t="s">
        <v>8791</v>
      </c>
      <c r="K139" s="61" t="s">
        <v>8792</v>
      </c>
    </row>
    <row r="140" spans="1:11" x14ac:dyDescent="0.25">
      <c r="A140" s="61" t="s">
        <v>8793</v>
      </c>
      <c r="B140" s="61" t="str">
        <f t="shared" si="1"/>
        <v>10</v>
      </c>
      <c r="C140" s="61" t="s">
        <v>8471</v>
      </c>
      <c r="D140" s="61">
        <v>153</v>
      </c>
      <c r="E140" s="61" t="s">
        <v>8457</v>
      </c>
      <c r="F140" s="61" t="s">
        <v>8450</v>
      </c>
      <c r="G140" s="61" t="s">
        <v>8458</v>
      </c>
      <c r="H140" s="61">
        <v>20</v>
      </c>
      <c r="I140" s="61" t="s">
        <v>8467</v>
      </c>
      <c r="J140" s="61" t="s">
        <v>8794</v>
      </c>
      <c r="K140" s="61" t="s">
        <v>8795</v>
      </c>
    </row>
    <row r="141" spans="1:11" x14ac:dyDescent="0.25">
      <c r="A141" s="61" t="s">
        <v>8796</v>
      </c>
      <c r="B141" s="61" t="str">
        <f t="shared" ref="B141:B204" si="2">TEXT(A141,"dd")</f>
        <v>10</v>
      </c>
      <c r="C141" s="61" t="s">
        <v>8449</v>
      </c>
      <c r="D141" s="61">
        <v>237</v>
      </c>
      <c r="E141" s="61" t="s">
        <v>8450</v>
      </c>
      <c r="F141" s="61" t="s">
        <v>8457</v>
      </c>
      <c r="G141" s="61" t="s">
        <v>8458</v>
      </c>
      <c r="H141" s="61">
        <v>2924</v>
      </c>
      <c r="I141" s="61" t="s">
        <v>8463</v>
      </c>
      <c r="J141" s="61" t="s">
        <v>8797</v>
      </c>
      <c r="K141" s="61" t="s">
        <v>8798</v>
      </c>
    </row>
    <row r="142" spans="1:11" x14ac:dyDescent="0.25">
      <c r="A142" s="61" t="s">
        <v>8799</v>
      </c>
      <c r="B142" s="61" t="str">
        <f t="shared" si="2"/>
        <v>10</v>
      </c>
      <c r="C142" s="61" t="s">
        <v>8514</v>
      </c>
      <c r="D142" s="61">
        <v>95</v>
      </c>
      <c r="E142" s="61" t="s">
        <v>8457</v>
      </c>
      <c r="F142" s="61" t="s">
        <v>8450</v>
      </c>
      <c r="G142" s="61" t="s">
        <v>8458</v>
      </c>
      <c r="H142" s="61">
        <v>16080</v>
      </c>
      <c r="I142" s="61" t="s">
        <v>8467</v>
      </c>
      <c r="J142" s="61" t="s">
        <v>8800</v>
      </c>
      <c r="K142" s="61" t="s">
        <v>8801</v>
      </c>
    </row>
    <row r="143" spans="1:11" x14ac:dyDescent="0.25">
      <c r="A143" s="61" t="s">
        <v>8802</v>
      </c>
      <c r="B143" s="61" t="str">
        <f t="shared" si="2"/>
        <v>10</v>
      </c>
      <c r="C143" s="61" t="s">
        <v>8456</v>
      </c>
      <c r="D143" s="61">
        <v>39</v>
      </c>
      <c r="E143" s="61" t="s">
        <v>8450</v>
      </c>
      <c r="F143" s="61" t="s">
        <v>8457</v>
      </c>
      <c r="G143" s="61" t="s">
        <v>8458</v>
      </c>
      <c r="H143" s="61">
        <v>399</v>
      </c>
      <c r="I143" s="61" t="s">
        <v>8459</v>
      </c>
      <c r="J143" s="61" t="s">
        <v>8803</v>
      </c>
      <c r="K143" s="61" t="s">
        <v>8804</v>
      </c>
    </row>
    <row r="144" spans="1:11" x14ac:dyDescent="0.25">
      <c r="A144" s="61" t="s">
        <v>8805</v>
      </c>
      <c r="B144" s="61" t="str">
        <f t="shared" si="2"/>
        <v>10</v>
      </c>
      <c r="C144" s="61" t="s">
        <v>8466</v>
      </c>
      <c r="D144" s="61">
        <v>246</v>
      </c>
      <c r="E144" s="61" t="s">
        <v>8450</v>
      </c>
      <c r="F144" s="61" t="s">
        <v>8457</v>
      </c>
      <c r="G144" s="61" t="s">
        <v>8458</v>
      </c>
      <c r="H144" s="61">
        <v>40</v>
      </c>
      <c r="I144" s="61" t="s">
        <v>8485</v>
      </c>
      <c r="J144" s="61" t="s">
        <v>8806</v>
      </c>
      <c r="K144" s="61" t="s">
        <v>8806</v>
      </c>
    </row>
    <row r="145" spans="1:11" x14ac:dyDescent="0.25">
      <c r="A145" s="61" t="s">
        <v>8807</v>
      </c>
      <c r="B145" s="61" t="str">
        <f t="shared" si="2"/>
        <v>10</v>
      </c>
      <c r="C145" s="61" t="s">
        <v>8449</v>
      </c>
      <c r="D145" s="61">
        <v>64</v>
      </c>
      <c r="H145" s="61">
        <v>7400</v>
      </c>
      <c r="I145" s="61" t="s">
        <v>8463</v>
      </c>
      <c r="J145" s="61" t="s">
        <v>8808</v>
      </c>
      <c r="K145" s="61" t="s">
        <v>8809</v>
      </c>
    </row>
    <row r="146" spans="1:11" x14ac:dyDescent="0.25">
      <c r="A146" s="61" t="s">
        <v>8810</v>
      </c>
      <c r="B146" s="61" t="str">
        <f t="shared" si="2"/>
        <v>10</v>
      </c>
      <c r="C146" s="61" t="s">
        <v>8449</v>
      </c>
      <c r="D146" s="61">
        <v>413</v>
      </c>
      <c r="E146" s="61" t="s">
        <v>8450</v>
      </c>
      <c r="F146" s="61" t="s">
        <v>8560</v>
      </c>
      <c r="G146" s="61" t="s">
        <v>8451</v>
      </c>
      <c r="H146" s="61" t="s">
        <v>8684</v>
      </c>
      <c r="I146" s="61" t="s">
        <v>8467</v>
      </c>
      <c r="J146" s="61" t="s">
        <v>8811</v>
      </c>
      <c r="K146" s="61" t="s">
        <v>8686</v>
      </c>
    </row>
    <row r="147" spans="1:11" x14ac:dyDescent="0.25">
      <c r="A147" s="61" t="s">
        <v>8812</v>
      </c>
      <c r="B147" s="61" t="str">
        <f t="shared" si="2"/>
        <v>12</v>
      </c>
      <c r="C147" s="61" t="s">
        <v>8514</v>
      </c>
      <c r="D147" s="61">
        <v>62</v>
      </c>
      <c r="E147" s="61" t="s">
        <v>8457</v>
      </c>
      <c r="F147" s="61" t="s">
        <v>8450</v>
      </c>
      <c r="G147" s="61" t="s">
        <v>8458</v>
      </c>
      <c r="H147" s="61" t="s">
        <v>8813</v>
      </c>
      <c r="I147" s="61" t="s">
        <v>8459</v>
      </c>
      <c r="J147" s="61" t="s">
        <v>8814</v>
      </c>
      <c r="K147" s="61" t="s">
        <v>8815</v>
      </c>
    </row>
    <row r="148" spans="1:11" x14ac:dyDescent="0.25">
      <c r="A148" s="61" t="s">
        <v>8816</v>
      </c>
      <c r="B148" s="61" t="str">
        <f t="shared" si="2"/>
        <v>12</v>
      </c>
      <c r="C148" s="61" t="s">
        <v>8471</v>
      </c>
      <c r="D148" s="61">
        <v>142</v>
      </c>
      <c r="E148" s="61" t="s">
        <v>8450</v>
      </c>
      <c r="F148" s="61" t="s">
        <v>8457</v>
      </c>
      <c r="G148" s="61" t="s">
        <v>8458</v>
      </c>
      <c r="H148" s="61">
        <v>63</v>
      </c>
      <c r="I148" s="61" t="s">
        <v>8467</v>
      </c>
      <c r="J148" s="61" t="s">
        <v>8817</v>
      </c>
      <c r="K148" s="61" t="s">
        <v>8817</v>
      </c>
    </row>
    <row r="149" spans="1:11" x14ac:dyDescent="0.25">
      <c r="A149" s="61" t="s">
        <v>8818</v>
      </c>
      <c r="B149" s="61" t="str">
        <f t="shared" si="2"/>
        <v>12</v>
      </c>
      <c r="C149" s="61" t="s">
        <v>8449</v>
      </c>
      <c r="D149" s="61">
        <v>278</v>
      </c>
      <c r="E149" s="61" t="s">
        <v>8450</v>
      </c>
      <c r="F149" s="61" t="s">
        <v>8450</v>
      </c>
      <c r="G149" s="61" t="s">
        <v>8451</v>
      </c>
      <c r="H149" s="61">
        <v>384</v>
      </c>
      <c r="I149" s="61" t="s">
        <v>8459</v>
      </c>
      <c r="J149" s="61" t="s">
        <v>8819</v>
      </c>
      <c r="K149" s="61" t="s">
        <v>8820</v>
      </c>
    </row>
    <row r="150" spans="1:11" x14ac:dyDescent="0.25">
      <c r="A150" s="61" t="s">
        <v>8821</v>
      </c>
      <c r="B150" s="61" t="str">
        <f t="shared" si="2"/>
        <v>12</v>
      </c>
      <c r="C150" s="61" t="s">
        <v>8449</v>
      </c>
      <c r="D150" s="61">
        <v>172</v>
      </c>
      <c r="E150" s="61" t="s">
        <v>8450</v>
      </c>
      <c r="F150" s="61" t="s">
        <v>8560</v>
      </c>
      <c r="G150" s="61" t="s">
        <v>8451</v>
      </c>
      <c r="H150" s="61">
        <v>175</v>
      </c>
      <c r="I150" s="61" t="s">
        <v>8485</v>
      </c>
      <c r="J150" s="61" t="s">
        <v>8822</v>
      </c>
      <c r="K150" s="61" t="s">
        <v>8822</v>
      </c>
    </row>
    <row r="151" spans="1:11" x14ac:dyDescent="0.25">
      <c r="A151" s="61" t="s">
        <v>8823</v>
      </c>
      <c r="B151" s="61" t="str">
        <f t="shared" si="2"/>
        <v>12</v>
      </c>
      <c r="C151" s="61" t="s">
        <v>8466</v>
      </c>
      <c r="D151" s="61">
        <v>109</v>
      </c>
      <c r="E151" s="61" t="s">
        <v>8457</v>
      </c>
      <c r="F151" s="61" t="s">
        <v>8450</v>
      </c>
      <c r="G151" s="61" t="s">
        <v>8458</v>
      </c>
      <c r="H151" s="61">
        <v>1833</v>
      </c>
      <c r="I151" s="61" t="s">
        <v>8467</v>
      </c>
      <c r="J151" s="61" t="s">
        <v>8824</v>
      </c>
      <c r="K151" s="61" t="s">
        <v>8483</v>
      </c>
    </row>
    <row r="152" spans="1:11" x14ac:dyDescent="0.25">
      <c r="A152" s="61" t="s">
        <v>8825</v>
      </c>
      <c r="B152" s="61" t="str">
        <f t="shared" si="2"/>
        <v>12</v>
      </c>
      <c r="C152" s="61" t="s">
        <v>8514</v>
      </c>
      <c r="D152" s="61">
        <v>90</v>
      </c>
      <c r="E152" s="61" t="s">
        <v>8450</v>
      </c>
      <c r="F152" s="61" t="s">
        <v>8457</v>
      </c>
      <c r="G152" s="61" t="s">
        <v>8458</v>
      </c>
      <c r="H152" s="61">
        <v>39</v>
      </c>
      <c r="I152" s="61" t="s">
        <v>8467</v>
      </c>
      <c r="J152" s="61" t="s">
        <v>8826</v>
      </c>
      <c r="K152" s="61" t="s">
        <v>8826</v>
      </c>
    </row>
    <row r="153" spans="1:11" x14ac:dyDescent="0.25">
      <c r="A153" s="61" t="s">
        <v>8827</v>
      </c>
      <c r="B153" s="61" t="str">
        <f t="shared" si="2"/>
        <v>12</v>
      </c>
      <c r="C153" s="61" t="s">
        <v>8514</v>
      </c>
      <c r="D153" s="61">
        <v>90</v>
      </c>
      <c r="E153" s="61" t="s">
        <v>8450</v>
      </c>
      <c r="F153" s="61" t="s">
        <v>8457</v>
      </c>
      <c r="G153" s="61" t="s">
        <v>8458</v>
      </c>
      <c r="H153" s="61">
        <v>17276</v>
      </c>
      <c r="I153" s="61" t="s">
        <v>8467</v>
      </c>
      <c r="J153" s="61" t="s">
        <v>8828</v>
      </c>
      <c r="K153" s="61" t="s">
        <v>8829</v>
      </c>
    </row>
    <row r="154" spans="1:11" x14ac:dyDescent="0.25">
      <c r="A154" s="61" t="s">
        <v>8830</v>
      </c>
      <c r="B154" s="61" t="str">
        <f t="shared" si="2"/>
        <v>12</v>
      </c>
      <c r="C154" s="61" t="s">
        <v>8449</v>
      </c>
      <c r="D154" s="61">
        <v>179</v>
      </c>
      <c r="E154" s="61" t="s">
        <v>8450</v>
      </c>
      <c r="F154" s="61" t="s">
        <v>8457</v>
      </c>
      <c r="G154" s="61" t="s">
        <v>8458</v>
      </c>
      <c r="H154" s="61">
        <v>1483</v>
      </c>
      <c r="I154" s="61" t="s">
        <v>8467</v>
      </c>
      <c r="J154" s="61" t="s">
        <v>8831</v>
      </c>
      <c r="K154" s="61" t="s">
        <v>8483</v>
      </c>
    </row>
    <row r="155" spans="1:11" x14ac:dyDescent="0.25">
      <c r="A155" s="61" t="s">
        <v>8832</v>
      </c>
      <c r="B155" s="61" t="str">
        <f t="shared" si="2"/>
        <v>12</v>
      </c>
      <c r="C155" s="61" t="s">
        <v>8466</v>
      </c>
      <c r="D155" s="61">
        <v>298</v>
      </c>
      <c r="E155" s="61" t="s">
        <v>8457</v>
      </c>
      <c r="F155" s="61" t="s">
        <v>8450</v>
      </c>
      <c r="G155" s="61" t="s">
        <v>8458</v>
      </c>
      <c r="H155" s="61">
        <v>68</v>
      </c>
      <c r="I155" s="61" t="s">
        <v>8467</v>
      </c>
      <c r="J155" s="61" t="s">
        <v>8833</v>
      </c>
      <c r="K155" s="61" t="s">
        <v>8833</v>
      </c>
    </row>
    <row r="156" spans="1:11" x14ac:dyDescent="0.25">
      <c r="A156" s="61" t="s">
        <v>8834</v>
      </c>
      <c r="B156" s="61" t="str">
        <f t="shared" si="2"/>
        <v>12</v>
      </c>
      <c r="C156" s="61" t="s">
        <v>8462</v>
      </c>
      <c r="D156" s="61">
        <v>134</v>
      </c>
      <c r="E156" s="61" t="s">
        <v>8457</v>
      </c>
      <c r="F156" s="61" t="s">
        <v>8450</v>
      </c>
      <c r="G156" s="61" t="s">
        <v>8458</v>
      </c>
      <c r="H156" s="61">
        <v>1182</v>
      </c>
      <c r="I156" s="61" t="s">
        <v>8467</v>
      </c>
      <c r="J156" s="61" t="s">
        <v>8835</v>
      </c>
      <c r="K156" s="61" t="s">
        <v>8836</v>
      </c>
    </row>
    <row r="157" spans="1:11" x14ac:dyDescent="0.25">
      <c r="A157" s="61" t="s">
        <v>8837</v>
      </c>
      <c r="B157" s="61" t="str">
        <f t="shared" si="2"/>
        <v>12</v>
      </c>
      <c r="C157" s="61" t="s">
        <v>8514</v>
      </c>
      <c r="D157" s="61">
        <v>284</v>
      </c>
      <c r="E157" s="61" t="s">
        <v>8457</v>
      </c>
      <c r="F157" s="61" t="s">
        <v>8450</v>
      </c>
      <c r="G157" s="61" t="s">
        <v>8458</v>
      </c>
      <c r="H157" s="61">
        <v>94</v>
      </c>
      <c r="I157" s="61" t="s">
        <v>8467</v>
      </c>
      <c r="J157" s="61" t="s">
        <v>8838</v>
      </c>
      <c r="K157" s="61" t="s">
        <v>8838</v>
      </c>
    </row>
    <row r="158" spans="1:11" x14ac:dyDescent="0.25">
      <c r="A158" s="61" t="s">
        <v>8839</v>
      </c>
      <c r="B158" s="61" t="str">
        <f t="shared" si="2"/>
        <v>12</v>
      </c>
      <c r="C158" s="61" t="s">
        <v>8466</v>
      </c>
      <c r="D158" s="61">
        <v>211</v>
      </c>
      <c r="E158" s="61" t="s">
        <v>8457</v>
      </c>
      <c r="F158" s="61" t="s">
        <v>8450</v>
      </c>
      <c r="G158" s="61" t="s">
        <v>8458</v>
      </c>
      <c r="H158" s="61">
        <v>1145</v>
      </c>
      <c r="I158" s="61" t="s">
        <v>8467</v>
      </c>
      <c r="J158" s="61" t="s">
        <v>8840</v>
      </c>
      <c r="K158" s="61" t="s">
        <v>8841</v>
      </c>
    </row>
    <row r="159" spans="1:11" x14ac:dyDescent="0.25">
      <c r="A159" s="61" t="s">
        <v>8842</v>
      </c>
      <c r="B159" s="61" t="str">
        <f t="shared" si="2"/>
        <v>12</v>
      </c>
      <c r="C159" s="61" t="s">
        <v>8466</v>
      </c>
      <c r="D159" s="61">
        <v>211</v>
      </c>
      <c r="E159" s="61" t="s">
        <v>8450</v>
      </c>
      <c r="F159" s="61" t="s">
        <v>8457</v>
      </c>
      <c r="G159" s="61" t="s">
        <v>8458</v>
      </c>
      <c r="H159" s="61">
        <v>71</v>
      </c>
      <c r="I159" s="61" t="s">
        <v>8467</v>
      </c>
      <c r="J159" s="61" t="s">
        <v>8843</v>
      </c>
      <c r="K159" s="61" t="s">
        <v>8843</v>
      </c>
    </row>
    <row r="160" spans="1:11" x14ac:dyDescent="0.25">
      <c r="A160" s="61" t="s">
        <v>8844</v>
      </c>
      <c r="B160" s="61" t="str">
        <f t="shared" si="2"/>
        <v>12</v>
      </c>
      <c r="C160" s="61" t="s">
        <v>8449</v>
      </c>
      <c r="D160" s="61">
        <v>197</v>
      </c>
      <c r="H160" s="61">
        <v>14</v>
      </c>
      <c r="I160" s="61" t="s">
        <v>8467</v>
      </c>
      <c r="J160" s="61" t="s">
        <v>8845</v>
      </c>
      <c r="K160" s="61" t="s">
        <v>8483</v>
      </c>
    </row>
    <row r="161" spans="1:11" x14ac:dyDescent="0.25">
      <c r="A161" s="61" t="s">
        <v>8846</v>
      </c>
      <c r="B161" s="61" t="str">
        <f t="shared" si="2"/>
        <v>13</v>
      </c>
      <c r="C161" s="61" t="s">
        <v>8449</v>
      </c>
      <c r="D161" s="61">
        <v>197</v>
      </c>
      <c r="H161" s="61">
        <v>3126</v>
      </c>
      <c r="I161" s="61" t="s">
        <v>8847</v>
      </c>
      <c r="J161" s="61" t="s">
        <v>8848</v>
      </c>
      <c r="K161" s="61" t="s">
        <v>8849</v>
      </c>
    </row>
    <row r="162" spans="1:11" x14ac:dyDescent="0.25">
      <c r="A162" s="61" t="s">
        <v>8850</v>
      </c>
      <c r="B162" s="61" t="str">
        <f t="shared" si="2"/>
        <v>13</v>
      </c>
      <c r="C162" s="61" t="s">
        <v>8514</v>
      </c>
      <c r="D162" s="61">
        <v>16</v>
      </c>
      <c r="E162" s="61" t="s">
        <v>8457</v>
      </c>
      <c r="F162" s="61" t="s">
        <v>8450</v>
      </c>
      <c r="G162" s="61" t="s">
        <v>8458</v>
      </c>
      <c r="H162" s="61">
        <v>12</v>
      </c>
      <c r="I162" s="61" t="s">
        <v>8485</v>
      </c>
      <c r="J162" s="61" t="s">
        <v>8688</v>
      </c>
      <c r="K162" s="61" t="s">
        <v>8688</v>
      </c>
    </row>
    <row r="163" spans="1:11" x14ac:dyDescent="0.25">
      <c r="A163" s="61" t="s">
        <v>8851</v>
      </c>
      <c r="B163" s="61" t="str">
        <f t="shared" si="2"/>
        <v>13</v>
      </c>
      <c r="C163" s="61" t="s">
        <v>8466</v>
      </c>
      <c r="D163" s="61">
        <v>76</v>
      </c>
      <c r="E163" s="61" t="s">
        <v>8450</v>
      </c>
      <c r="F163" s="61" t="s">
        <v>8457</v>
      </c>
      <c r="G163" s="61" t="s">
        <v>8458</v>
      </c>
      <c r="H163" s="61">
        <v>560</v>
      </c>
      <c r="I163" s="61" t="s">
        <v>8491</v>
      </c>
      <c r="J163" s="61" t="s">
        <v>8852</v>
      </c>
      <c r="K163" s="61" t="s">
        <v>8853</v>
      </c>
    </row>
    <row r="164" spans="1:11" x14ac:dyDescent="0.25">
      <c r="A164" s="61" t="s">
        <v>8854</v>
      </c>
      <c r="B164" s="61" t="str">
        <f t="shared" si="2"/>
        <v>13</v>
      </c>
      <c r="C164" s="61" t="s">
        <v>8462</v>
      </c>
      <c r="D164" s="61">
        <v>31</v>
      </c>
      <c r="E164" s="61" t="s">
        <v>8450</v>
      </c>
      <c r="F164" s="61" t="s">
        <v>8457</v>
      </c>
      <c r="G164" s="61" t="s">
        <v>8458</v>
      </c>
      <c r="H164" s="61">
        <v>176</v>
      </c>
      <c r="I164" s="61" t="s">
        <v>8491</v>
      </c>
      <c r="J164" s="61" t="s">
        <v>8855</v>
      </c>
      <c r="K164" s="61" t="s">
        <v>8855</v>
      </c>
    </row>
    <row r="165" spans="1:11" x14ac:dyDescent="0.25">
      <c r="A165" s="61" t="s">
        <v>8856</v>
      </c>
      <c r="B165" s="61" t="str">
        <f t="shared" si="2"/>
        <v>13</v>
      </c>
      <c r="C165" s="61" t="s">
        <v>8466</v>
      </c>
      <c r="D165" s="61">
        <v>281</v>
      </c>
      <c r="E165" s="61" t="s">
        <v>8450</v>
      </c>
      <c r="F165" s="61" t="s">
        <v>8457</v>
      </c>
      <c r="G165" s="61" t="s">
        <v>8458</v>
      </c>
      <c r="H165" s="61">
        <v>159</v>
      </c>
      <c r="I165" s="61" t="s">
        <v>8491</v>
      </c>
      <c r="J165" s="61" t="s">
        <v>8706</v>
      </c>
      <c r="K165" s="61" t="s">
        <v>8706</v>
      </c>
    </row>
    <row r="166" spans="1:11" x14ac:dyDescent="0.25">
      <c r="A166" s="61" t="s">
        <v>8857</v>
      </c>
      <c r="B166" s="61" t="str">
        <f t="shared" si="2"/>
        <v>13</v>
      </c>
      <c r="C166" s="61" t="s">
        <v>8466</v>
      </c>
      <c r="D166" s="61">
        <v>117</v>
      </c>
      <c r="E166" s="61" t="s">
        <v>8450</v>
      </c>
      <c r="F166" s="61" t="s">
        <v>8457</v>
      </c>
      <c r="G166" s="61" t="s">
        <v>8458</v>
      </c>
      <c r="H166" s="61">
        <v>317</v>
      </c>
      <c r="I166" s="61" t="s">
        <v>8467</v>
      </c>
      <c r="J166" s="61" t="s">
        <v>8858</v>
      </c>
      <c r="K166" s="61" t="s">
        <v>8858</v>
      </c>
    </row>
    <row r="167" spans="1:11" x14ac:dyDescent="0.25">
      <c r="A167" s="61" t="s">
        <v>8859</v>
      </c>
      <c r="B167" s="61" t="str">
        <f t="shared" si="2"/>
        <v>13</v>
      </c>
      <c r="C167" s="61" t="s">
        <v>8456</v>
      </c>
      <c r="D167" s="61">
        <v>101</v>
      </c>
      <c r="E167" s="61" t="s">
        <v>8450</v>
      </c>
      <c r="F167" s="61" t="s">
        <v>8457</v>
      </c>
      <c r="G167" s="61" t="s">
        <v>8458</v>
      </c>
      <c r="H167" s="61">
        <v>259</v>
      </c>
      <c r="I167" s="61" t="s">
        <v>8491</v>
      </c>
      <c r="J167" s="61" t="s">
        <v>8860</v>
      </c>
      <c r="K167" s="61" t="s">
        <v>8860</v>
      </c>
    </row>
    <row r="168" spans="1:11" x14ac:dyDescent="0.25">
      <c r="A168" s="61" t="s">
        <v>8861</v>
      </c>
      <c r="B168" s="61" t="str">
        <f t="shared" si="2"/>
        <v>13</v>
      </c>
      <c r="C168" s="61" t="s">
        <v>8449</v>
      </c>
      <c r="D168" s="61">
        <v>237</v>
      </c>
      <c r="E168" s="61" t="s">
        <v>8450</v>
      </c>
      <c r="F168" s="61" t="s">
        <v>8457</v>
      </c>
      <c r="G168" s="61" t="s">
        <v>8458</v>
      </c>
      <c r="H168" s="61">
        <v>301</v>
      </c>
      <c r="I168" s="61" t="s">
        <v>8467</v>
      </c>
      <c r="J168" s="61" t="s">
        <v>8862</v>
      </c>
      <c r="K168" s="61" t="s">
        <v>8862</v>
      </c>
    </row>
    <row r="169" spans="1:11" x14ac:dyDescent="0.25">
      <c r="A169" s="61" t="s">
        <v>8863</v>
      </c>
      <c r="B169" s="61" t="str">
        <f t="shared" si="2"/>
        <v>13</v>
      </c>
      <c r="C169" s="61" t="s">
        <v>8471</v>
      </c>
      <c r="D169" s="61">
        <v>58</v>
      </c>
      <c r="E169" s="61" t="s">
        <v>8450</v>
      </c>
      <c r="F169" s="61" t="s">
        <v>8450</v>
      </c>
      <c r="G169" s="61" t="s">
        <v>8451</v>
      </c>
      <c r="H169" s="61">
        <v>173</v>
      </c>
      <c r="I169" s="61" t="s">
        <v>8485</v>
      </c>
      <c r="J169" s="61" t="s">
        <v>8864</v>
      </c>
      <c r="K169" s="61" t="s">
        <v>8864</v>
      </c>
    </row>
    <row r="170" spans="1:11" x14ac:dyDescent="0.25">
      <c r="A170" s="61" t="s">
        <v>8865</v>
      </c>
      <c r="B170" s="61" t="str">
        <f t="shared" si="2"/>
        <v>13</v>
      </c>
      <c r="C170" s="61" t="s">
        <v>8471</v>
      </c>
      <c r="D170" s="61">
        <v>52</v>
      </c>
      <c r="E170" s="61" t="s">
        <v>8457</v>
      </c>
      <c r="F170" s="61" t="s">
        <v>8450</v>
      </c>
      <c r="G170" s="61" t="s">
        <v>8458</v>
      </c>
      <c r="H170" s="61">
        <v>1668</v>
      </c>
      <c r="I170" s="61" t="s">
        <v>8585</v>
      </c>
      <c r="J170" s="61" t="s">
        <v>8866</v>
      </c>
      <c r="K170" s="61" t="s">
        <v>8483</v>
      </c>
    </row>
    <row r="171" spans="1:11" x14ac:dyDescent="0.25">
      <c r="A171" s="61" t="s">
        <v>8867</v>
      </c>
      <c r="B171" s="61" t="str">
        <f t="shared" si="2"/>
        <v>13</v>
      </c>
      <c r="C171" s="61" t="s">
        <v>8514</v>
      </c>
      <c r="D171" s="61">
        <v>172</v>
      </c>
      <c r="E171" s="61" t="s">
        <v>8450</v>
      </c>
      <c r="F171" s="61" t="s">
        <v>8457</v>
      </c>
      <c r="G171" s="61" t="s">
        <v>8458</v>
      </c>
      <c r="H171" s="61" t="s">
        <v>8684</v>
      </c>
      <c r="I171" s="61" t="s">
        <v>8467</v>
      </c>
      <c r="J171" s="61" t="s">
        <v>8868</v>
      </c>
      <c r="K171" s="61" t="s">
        <v>8686</v>
      </c>
    </row>
    <row r="172" spans="1:11" x14ac:dyDescent="0.25">
      <c r="A172" s="61" t="s">
        <v>8869</v>
      </c>
      <c r="B172" s="61" t="str">
        <f t="shared" si="2"/>
        <v>13</v>
      </c>
      <c r="C172" s="61" t="s">
        <v>8471</v>
      </c>
      <c r="D172" s="61">
        <v>193</v>
      </c>
      <c r="E172" s="61" t="s">
        <v>8457</v>
      </c>
      <c r="F172" s="61" t="s">
        <v>8450</v>
      </c>
      <c r="G172" s="61" t="s">
        <v>8458</v>
      </c>
      <c r="H172" s="61">
        <v>167</v>
      </c>
      <c r="I172" s="61" t="s">
        <v>8459</v>
      </c>
      <c r="J172" s="61" t="s">
        <v>8870</v>
      </c>
      <c r="K172" s="61" t="s">
        <v>8870</v>
      </c>
    </row>
    <row r="173" spans="1:11" x14ac:dyDescent="0.25">
      <c r="A173" s="61" t="s">
        <v>8871</v>
      </c>
      <c r="B173" s="61" t="str">
        <f t="shared" si="2"/>
        <v>13</v>
      </c>
      <c r="C173" s="61" t="s">
        <v>8449</v>
      </c>
      <c r="D173" s="61">
        <v>172</v>
      </c>
      <c r="E173" s="61" t="s">
        <v>8450</v>
      </c>
      <c r="F173" s="61" t="s">
        <v>8560</v>
      </c>
      <c r="G173" s="61" t="s">
        <v>8451</v>
      </c>
      <c r="H173" s="61">
        <v>41</v>
      </c>
      <c r="I173" s="61" t="s">
        <v>8485</v>
      </c>
      <c r="J173" s="61" t="s">
        <v>8872</v>
      </c>
      <c r="K173" s="61" t="s">
        <v>8872</v>
      </c>
    </row>
    <row r="174" spans="1:11" x14ac:dyDescent="0.25">
      <c r="A174" s="61" t="s">
        <v>8873</v>
      </c>
      <c r="B174" s="61" t="str">
        <f t="shared" si="2"/>
        <v>13</v>
      </c>
      <c r="C174" s="61" t="s">
        <v>8449</v>
      </c>
      <c r="D174" s="61">
        <v>171</v>
      </c>
      <c r="E174" s="61" t="s">
        <v>8450</v>
      </c>
      <c r="F174" s="61" t="s">
        <v>8450</v>
      </c>
      <c r="G174" s="61" t="s">
        <v>8451</v>
      </c>
      <c r="H174" s="61">
        <v>137</v>
      </c>
      <c r="I174" s="61" t="s">
        <v>8485</v>
      </c>
      <c r="J174" s="61" t="s">
        <v>8874</v>
      </c>
      <c r="K174" s="61" t="s">
        <v>8875</v>
      </c>
    </row>
    <row r="175" spans="1:11" x14ac:dyDescent="0.25">
      <c r="A175" s="61" t="s">
        <v>8876</v>
      </c>
      <c r="B175" s="61" t="str">
        <f t="shared" si="2"/>
        <v>13</v>
      </c>
      <c r="C175" s="61" t="s">
        <v>8449</v>
      </c>
      <c r="D175" s="61">
        <v>186</v>
      </c>
      <c r="E175" s="61" t="s">
        <v>8450</v>
      </c>
      <c r="F175" s="61" t="s">
        <v>8450</v>
      </c>
      <c r="G175" s="61" t="s">
        <v>8451</v>
      </c>
      <c r="H175" s="61">
        <v>51</v>
      </c>
      <c r="I175" s="61" t="s">
        <v>8485</v>
      </c>
      <c r="J175" s="61" t="s">
        <v>8877</v>
      </c>
      <c r="K175" s="61" t="s">
        <v>8877</v>
      </c>
    </row>
    <row r="176" spans="1:11" x14ac:dyDescent="0.25">
      <c r="A176" s="61" t="s">
        <v>8878</v>
      </c>
      <c r="B176" s="61" t="str">
        <f t="shared" si="2"/>
        <v>13</v>
      </c>
      <c r="C176" s="61" t="s">
        <v>8449</v>
      </c>
      <c r="D176" s="61">
        <v>187</v>
      </c>
      <c r="E176" s="61" t="s">
        <v>8450</v>
      </c>
      <c r="F176" s="61" t="s">
        <v>8450</v>
      </c>
      <c r="G176" s="61" t="s">
        <v>8451</v>
      </c>
      <c r="H176" s="61">
        <v>51</v>
      </c>
      <c r="I176" s="61" t="s">
        <v>8485</v>
      </c>
      <c r="J176" s="61" t="s">
        <v>8877</v>
      </c>
      <c r="K176" s="61" t="s">
        <v>8877</v>
      </c>
    </row>
    <row r="177" spans="1:11" x14ac:dyDescent="0.25">
      <c r="A177" s="61" t="s">
        <v>8879</v>
      </c>
      <c r="B177" s="61" t="str">
        <f t="shared" si="2"/>
        <v>13</v>
      </c>
      <c r="C177" s="61" t="s">
        <v>8449</v>
      </c>
      <c r="D177" s="61">
        <v>182</v>
      </c>
      <c r="E177" s="61" t="s">
        <v>8450</v>
      </c>
      <c r="F177" s="61" t="s">
        <v>8450</v>
      </c>
      <c r="G177" s="61" t="s">
        <v>8451</v>
      </c>
      <c r="H177" s="61">
        <v>35</v>
      </c>
      <c r="I177" s="61" t="s">
        <v>8485</v>
      </c>
      <c r="J177" s="61" t="s">
        <v>8880</v>
      </c>
      <c r="K177" s="61" t="s">
        <v>8880</v>
      </c>
    </row>
    <row r="178" spans="1:11" x14ac:dyDescent="0.25">
      <c r="A178" s="61" t="s">
        <v>8881</v>
      </c>
      <c r="B178" s="61" t="str">
        <f t="shared" si="2"/>
        <v>13</v>
      </c>
      <c r="C178" s="61" t="s">
        <v>8449</v>
      </c>
      <c r="D178" s="61">
        <v>181</v>
      </c>
      <c r="E178" s="61" t="s">
        <v>8450</v>
      </c>
      <c r="F178" s="61" t="s">
        <v>8450</v>
      </c>
      <c r="G178" s="61" t="s">
        <v>8451</v>
      </c>
      <c r="H178" s="61">
        <v>37</v>
      </c>
      <c r="I178" s="61" t="s">
        <v>8485</v>
      </c>
      <c r="J178" s="61" t="s">
        <v>8882</v>
      </c>
      <c r="K178" s="61" t="s">
        <v>8882</v>
      </c>
    </row>
    <row r="179" spans="1:11" x14ac:dyDescent="0.25">
      <c r="A179" s="61" t="s">
        <v>8883</v>
      </c>
      <c r="B179" s="61" t="str">
        <f t="shared" si="2"/>
        <v>13</v>
      </c>
      <c r="C179" s="61" t="s">
        <v>8449</v>
      </c>
      <c r="D179" s="61">
        <v>52</v>
      </c>
      <c r="E179" s="61" t="s">
        <v>8450</v>
      </c>
      <c r="F179" s="61" t="s">
        <v>8457</v>
      </c>
      <c r="G179" s="61" t="s">
        <v>8458</v>
      </c>
      <c r="H179" s="61">
        <v>13</v>
      </c>
      <c r="I179" s="61" t="s">
        <v>8467</v>
      </c>
      <c r="J179" s="61" t="s">
        <v>8884</v>
      </c>
      <c r="K179" s="61" t="s">
        <v>8885</v>
      </c>
    </row>
    <row r="180" spans="1:11" x14ac:dyDescent="0.25">
      <c r="A180" s="61" t="s">
        <v>8886</v>
      </c>
      <c r="B180" s="61" t="str">
        <f t="shared" si="2"/>
        <v>13</v>
      </c>
      <c r="C180" s="61" t="s">
        <v>8462</v>
      </c>
      <c r="D180" s="61">
        <v>160</v>
      </c>
      <c r="E180" s="61" t="s">
        <v>8450</v>
      </c>
      <c r="F180" s="61" t="s">
        <v>8560</v>
      </c>
      <c r="G180" s="61" t="s">
        <v>8451</v>
      </c>
      <c r="H180" s="61">
        <v>52</v>
      </c>
      <c r="I180" s="61" t="s">
        <v>8467</v>
      </c>
      <c r="J180" s="61" t="s">
        <v>8887</v>
      </c>
      <c r="K180" s="61" t="s">
        <v>8888</v>
      </c>
    </row>
    <row r="181" spans="1:11" x14ac:dyDescent="0.25">
      <c r="A181" s="61" t="s">
        <v>8889</v>
      </c>
      <c r="B181" s="61" t="str">
        <f t="shared" si="2"/>
        <v>14</v>
      </c>
      <c r="C181" s="61" t="s">
        <v>8466</v>
      </c>
      <c r="D181" s="61">
        <v>267</v>
      </c>
      <c r="E181" s="61" t="s">
        <v>8450</v>
      </c>
      <c r="F181" s="61" t="s">
        <v>8450</v>
      </c>
      <c r="G181" s="61" t="s">
        <v>8451</v>
      </c>
      <c r="H181" s="61" t="s">
        <v>8890</v>
      </c>
      <c r="I181" s="61" t="s">
        <v>8485</v>
      </c>
      <c r="J181" s="61" t="s">
        <v>8891</v>
      </c>
      <c r="K181" s="61" t="s">
        <v>8891</v>
      </c>
    </row>
    <row r="182" spans="1:11" x14ac:dyDescent="0.25">
      <c r="A182" s="61" t="s">
        <v>8892</v>
      </c>
      <c r="B182" s="61" t="str">
        <f t="shared" si="2"/>
        <v>14</v>
      </c>
      <c r="C182" s="61" t="s">
        <v>8466</v>
      </c>
      <c r="D182" s="61">
        <v>267</v>
      </c>
      <c r="E182" s="61" t="s">
        <v>8450</v>
      </c>
      <c r="F182" s="61" t="s">
        <v>8450</v>
      </c>
      <c r="G182" s="61" t="s">
        <v>8451</v>
      </c>
      <c r="H182" s="61" t="s">
        <v>8890</v>
      </c>
      <c r="I182" s="61" t="s">
        <v>8485</v>
      </c>
      <c r="J182" s="61" t="s">
        <v>8891</v>
      </c>
      <c r="K182" s="61" t="s">
        <v>8891</v>
      </c>
    </row>
    <row r="183" spans="1:11" x14ac:dyDescent="0.25">
      <c r="A183" s="61" t="s">
        <v>8893</v>
      </c>
      <c r="B183" s="61" t="str">
        <f t="shared" si="2"/>
        <v>14</v>
      </c>
      <c r="C183" s="61" t="s">
        <v>8456</v>
      </c>
      <c r="D183" s="61">
        <v>58</v>
      </c>
      <c r="E183" s="61" t="s">
        <v>8457</v>
      </c>
      <c r="F183" s="61" t="s">
        <v>8450</v>
      </c>
      <c r="G183" s="61" t="s">
        <v>8458</v>
      </c>
      <c r="H183" s="61">
        <v>16</v>
      </c>
      <c r="I183" s="61" t="s">
        <v>8459</v>
      </c>
      <c r="J183" s="61" t="s">
        <v>8894</v>
      </c>
      <c r="K183" s="61" t="s">
        <v>8895</v>
      </c>
    </row>
    <row r="184" spans="1:11" x14ac:dyDescent="0.25">
      <c r="A184" s="61" t="s">
        <v>8896</v>
      </c>
      <c r="B184" s="61" t="str">
        <f t="shared" si="2"/>
        <v>14</v>
      </c>
      <c r="C184" s="61" t="s">
        <v>8449</v>
      </c>
      <c r="D184" s="61">
        <v>52</v>
      </c>
      <c r="E184" s="61" t="s">
        <v>8450</v>
      </c>
      <c r="F184" s="61" t="s">
        <v>8450</v>
      </c>
      <c r="G184" s="61" t="s">
        <v>8451</v>
      </c>
      <c r="H184" s="61">
        <v>395</v>
      </c>
      <c r="I184" s="61" t="s">
        <v>8511</v>
      </c>
      <c r="J184" s="61" t="s">
        <v>8897</v>
      </c>
      <c r="K184" s="61" t="s">
        <v>8897</v>
      </c>
    </row>
    <row r="185" spans="1:11" x14ac:dyDescent="0.25">
      <c r="A185" s="61" t="s">
        <v>8898</v>
      </c>
      <c r="B185" s="61" t="str">
        <f t="shared" si="2"/>
        <v>14</v>
      </c>
      <c r="C185" s="61" t="s">
        <v>8462</v>
      </c>
      <c r="D185" s="61">
        <v>16</v>
      </c>
      <c r="E185" s="61" t="s">
        <v>8450</v>
      </c>
      <c r="F185" s="61" t="s">
        <v>8450</v>
      </c>
      <c r="G185" s="61" t="s">
        <v>8451</v>
      </c>
      <c r="H185" s="61">
        <v>50</v>
      </c>
      <c r="I185" s="61" t="s">
        <v>8567</v>
      </c>
      <c r="J185" s="61" t="s">
        <v>8888</v>
      </c>
      <c r="K185" s="61" t="s">
        <v>8888</v>
      </c>
    </row>
    <row r="186" spans="1:11" x14ac:dyDescent="0.25">
      <c r="A186" s="61" t="s">
        <v>8899</v>
      </c>
      <c r="B186" s="61" t="str">
        <f t="shared" si="2"/>
        <v>14</v>
      </c>
      <c r="C186" s="61" t="s">
        <v>8449</v>
      </c>
      <c r="D186" s="61">
        <v>96</v>
      </c>
      <c r="E186" s="61" t="s">
        <v>8450</v>
      </c>
      <c r="F186" s="61" t="s">
        <v>8450</v>
      </c>
      <c r="G186" s="61" t="s">
        <v>8451</v>
      </c>
      <c r="H186" s="61">
        <v>375</v>
      </c>
      <c r="I186" s="61" t="s">
        <v>8511</v>
      </c>
      <c r="J186" s="61" t="s">
        <v>8900</v>
      </c>
      <c r="K186" s="61" t="s">
        <v>8900</v>
      </c>
    </row>
    <row r="187" spans="1:11" x14ac:dyDescent="0.25">
      <c r="A187" s="61" t="s">
        <v>8901</v>
      </c>
      <c r="B187" s="61" t="str">
        <f t="shared" si="2"/>
        <v>14</v>
      </c>
      <c r="C187" s="61" t="s">
        <v>8449</v>
      </c>
      <c r="D187" s="61">
        <v>82</v>
      </c>
      <c r="E187" s="61" t="s">
        <v>8450</v>
      </c>
      <c r="F187" s="61" t="s">
        <v>8450</v>
      </c>
      <c r="G187" s="61" t="s">
        <v>8451</v>
      </c>
      <c r="H187" s="61">
        <v>365</v>
      </c>
      <c r="I187" s="61" t="s">
        <v>8511</v>
      </c>
      <c r="J187" s="61" t="s">
        <v>8902</v>
      </c>
      <c r="K187" s="61" t="s">
        <v>8902</v>
      </c>
    </row>
    <row r="188" spans="1:11" x14ac:dyDescent="0.25">
      <c r="A188" s="61" t="s">
        <v>8903</v>
      </c>
      <c r="B188" s="61" t="str">
        <f t="shared" si="2"/>
        <v>14</v>
      </c>
      <c r="C188" s="61" t="s">
        <v>8449</v>
      </c>
      <c r="D188" s="61">
        <v>91</v>
      </c>
      <c r="E188" s="61" t="s">
        <v>8450</v>
      </c>
      <c r="F188" s="61" t="s">
        <v>8450</v>
      </c>
      <c r="G188" s="61" t="s">
        <v>8451</v>
      </c>
      <c r="H188" s="61">
        <v>387</v>
      </c>
      <c r="I188" s="61" t="s">
        <v>8511</v>
      </c>
      <c r="J188" s="61" t="s">
        <v>8904</v>
      </c>
      <c r="K188" s="61" t="s">
        <v>8904</v>
      </c>
    </row>
    <row r="189" spans="1:11" x14ac:dyDescent="0.25">
      <c r="A189" s="61" t="s">
        <v>8905</v>
      </c>
      <c r="B189" s="61" t="str">
        <f t="shared" si="2"/>
        <v>14</v>
      </c>
      <c r="C189" s="61" t="s">
        <v>8449</v>
      </c>
      <c r="D189" s="61">
        <v>94</v>
      </c>
      <c r="E189" s="61" t="s">
        <v>8450</v>
      </c>
      <c r="F189" s="61" t="s">
        <v>8450</v>
      </c>
      <c r="G189" s="61" t="s">
        <v>8451</v>
      </c>
      <c r="H189" s="61">
        <v>402</v>
      </c>
      <c r="I189" s="61" t="s">
        <v>8511</v>
      </c>
      <c r="J189" s="61" t="s">
        <v>8496</v>
      </c>
      <c r="K189" s="61" t="s">
        <v>8496</v>
      </c>
    </row>
    <row r="190" spans="1:11" x14ac:dyDescent="0.25">
      <c r="A190" s="61" t="s">
        <v>8906</v>
      </c>
      <c r="B190" s="61" t="str">
        <f t="shared" si="2"/>
        <v>14</v>
      </c>
      <c r="C190" s="61" t="s">
        <v>8449</v>
      </c>
      <c r="D190" s="61">
        <v>208</v>
      </c>
      <c r="E190" s="61" t="s">
        <v>8450</v>
      </c>
      <c r="F190" s="61" t="s">
        <v>8450</v>
      </c>
      <c r="G190" s="61" t="s">
        <v>8451</v>
      </c>
      <c r="H190" s="61">
        <v>403</v>
      </c>
      <c r="I190" s="61" t="s">
        <v>8511</v>
      </c>
      <c r="J190" s="61" t="s">
        <v>8907</v>
      </c>
      <c r="K190" s="61" t="s">
        <v>8907</v>
      </c>
    </row>
    <row r="191" spans="1:11" x14ac:dyDescent="0.25">
      <c r="A191" s="61" t="s">
        <v>8908</v>
      </c>
      <c r="B191" s="61" t="str">
        <f t="shared" si="2"/>
        <v>14</v>
      </c>
      <c r="C191" s="61" t="s">
        <v>8449</v>
      </c>
      <c r="D191" s="61">
        <v>93</v>
      </c>
      <c r="E191" s="61" t="s">
        <v>8450</v>
      </c>
      <c r="F191" s="61" t="s">
        <v>8450</v>
      </c>
      <c r="G191" s="61" t="s">
        <v>8451</v>
      </c>
      <c r="H191" s="61">
        <v>402</v>
      </c>
      <c r="I191" s="61" t="s">
        <v>8511</v>
      </c>
      <c r="J191" s="61" t="s">
        <v>8496</v>
      </c>
      <c r="K191" s="61" t="s">
        <v>8496</v>
      </c>
    </row>
    <row r="192" spans="1:11" x14ac:dyDescent="0.25">
      <c r="A192" s="61" t="s">
        <v>8909</v>
      </c>
      <c r="B192" s="61" t="str">
        <f t="shared" si="2"/>
        <v>14</v>
      </c>
      <c r="C192" s="61" t="s">
        <v>8449</v>
      </c>
      <c r="D192" s="61">
        <v>89</v>
      </c>
      <c r="E192" s="61" t="s">
        <v>8450</v>
      </c>
      <c r="F192" s="61" t="s">
        <v>8450</v>
      </c>
      <c r="G192" s="61" t="s">
        <v>8451</v>
      </c>
      <c r="H192" s="61">
        <v>403</v>
      </c>
      <c r="I192" s="61" t="s">
        <v>8511</v>
      </c>
      <c r="J192" s="61" t="s">
        <v>8907</v>
      </c>
      <c r="K192" s="61" t="s">
        <v>8907</v>
      </c>
    </row>
    <row r="193" spans="1:11" x14ac:dyDescent="0.25">
      <c r="A193" s="61" t="s">
        <v>8910</v>
      </c>
      <c r="B193" s="61" t="str">
        <f t="shared" si="2"/>
        <v>14</v>
      </c>
      <c r="C193" s="61" t="s">
        <v>8449</v>
      </c>
      <c r="D193" s="61">
        <v>90</v>
      </c>
      <c r="E193" s="61" t="s">
        <v>8450</v>
      </c>
      <c r="F193" s="61" t="s">
        <v>8450</v>
      </c>
      <c r="G193" s="61" t="s">
        <v>8451</v>
      </c>
      <c r="H193" s="61">
        <v>401</v>
      </c>
      <c r="I193" s="61" t="s">
        <v>8511</v>
      </c>
      <c r="J193" s="61" t="s">
        <v>8911</v>
      </c>
      <c r="K193" s="61" t="s">
        <v>8911</v>
      </c>
    </row>
    <row r="194" spans="1:11" x14ac:dyDescent="0.25">
      <c r="A194" s="61" t="s">
        <v>8912</v>
      </c>
      <c r="B194" s="61" t="str">
        <f t="shared" si="2"/>
        <v>14</v>
      </c>
      <c r="C194" s="61" t="s">
        <v>8449</v>
      </c>
      <c r="D194" s="61">
        <v>95</v>
      </c>
      <c r="E194" s="61" t="s">
        <v>8450</v>
      </c>
      <c r="F194" s="61" t="s">
        <v>8450</v>
      </c>
      <c r="G194" s="61" t="s">
        <v>8451</v>
      </c>
      <c r="H194" s="61">
        <v>401</v>
      </c>
      <c r="I194" s="61" t="s">
        <v>8511</v>
      </c>
      <c r="J194" s="61" t="s">
        <v>8911</v>
      </c>
      <c r="K194" s="61" t="s">
        <v>8911</v>
      </c>
    </row>
    <row r="195" spans="1:11" x14ac:dyDescent="0.25">
      <c r="A195" s="61" t="s">
        <v>8913</v>
      </c>
      <c r="B195" s="61" t="str">
        <f t="shared" si="2"/>
        <v>14</v>
      </c>
      <c r="C195" s="61" t="s">
        <v>8471</v>
      </c>
      <c r="D195" s="61">
        <v>309</v>
      </c>
      <c r="E195" s="61" t="s">
        <v>8560</v>
      </c>
      <c r="F195" s="61" t="s">
        <v>8450</v>
      </c>
      <c r="G195" s="61" t="s">
        <v>8451</v>
      </c>
      <c r="H195" s="61">
        <v>71</v>
      </c>
      <c r="I195" s="61" t="s">
        <v>8847</v>
      </c>
      <c r="J195" s="61" t="s">
        <v>8843</v>
      </c>
      <c r="K195" s="61" t="s">
        <v>8843</v>
      </c>
    </row>
    <row r="196" spans="1:11" x14ac:dyDescent="0.25">
      <c r="A196" s="61" t="s">
        <v>8914</v>
      </c>
      <c r="B196" s="61" t="str">
        <f t="shared" si="2"/>
        <v>14</v>
      </c>
      <c r="C196" s="61" t="s">
        <v>8471</v>
      </c>
      <c r="D196" s="61">
        <v>268</v>
      </c>
      <c r="E196" s="61" t="s">
        <v>8450</v>
      </c>
      <c r="F196" s="61" t="s">
        <v>8457</v>
      </c>
      <c r="G196" s="61" t="s">
        <v>8458</v>
      </c>
      <c r="H196" s="61">
        <v>253</v>
      </c>
      <c r="I196" s="61" t="s">
        <v>8452</v>
      </c>
      <c r="J196" s="61" t="s">
        <v>8915</v>
      </c>
      <c r="K196" s="61" t="s">
        <v>8915</v>
      </c>
    </row>
    <row r="197" spans="1:11" x14ac:dyDescent="0.25">
      <c r="A197" s="61" t="s">
        <v>8916</v>
      </c>
      <c r="B197" s="61" t="str">
        <f t="shared" si="2"/>
        <v>14</v>
      </c>
      <c r="C197" s="61" t="s">
        <v>8449</v>
      </c>
      <c r="D197" s="61">
        <v>54</v>
      </c>
      <c r="E197" s="61" t="s">
        <v>8450</v>
      </c>
      <c r="F197" s="61" t="s">
        <v>8450</v>
      </c>
      <c r="G197" s="61" t="s">
        <v>8451</v>
      </c>
      <c r="H197" s="61">
        <v>1629</v>
      </c>
      <c r="I197" s="61" t="s">
        <v>8511</v>
      </c>
      <c r="J197" s="61" t="s">
        <v>8917</v>
      </c>
      <c r="K197" s="61" t="s">
        <v>8483</v>
      </c>
    </row>
    <row r="198" spans="1:11" x14ac:dyDescent="0.25">
      <c r="A198" s="61" t="s">
        <v>8918</v>
      </c>
      <c r="B198" s="61" t="str">
        <f t="shared" si="2"/>
        <v>14</v>
      </c>
      <c r="C198" s="61" t="s">
        <v>8514</v>
      </c>
      <c r="D198" s="61">
        <v>286</v>
      </c>
      <c r="E198" s="61" t="s">
        <v>8450</v>
      </c>
      <c r="F198" s="61" t="s">
        <v>8450</v>
      </c>
      <c r="G198" s="61" t="s">
        <v>8451</v>
      </c>
      <c r="H198" s="61">
        <v>225</v>
      </c>
      <c r="I198" s="61" t="s">
        <v>8485</v>
      </c>
      <c r="J198" s="61" t="s">
        <v>8919</v>
      </c>
      <c r="K198" s="61" t="s">
        <v>8919</v>
      </c>
    </row>
    <row r="199" spans="1:11" x14ac:dyDescent="0.25">
      <c r="A199" s="61" t="s">
        <v>8920</v>
      </c>
      <c r="B199" s="61" t="str">
        <f t="shared" si="2"/>
        <v>14</v>
      </c>
      <c r="C199" s="61" t="s">
        <v>8449</v>
      </c>
      <c r="D199" s="61">
        <v>181</v>
      </c>
      <c r="E199" s="61" t="s">
        <v>8450</v>
      </c>
      <c r="F199" s="61" t="s">
        <v>8450</v>
      </c>
      <c r="G199" s="61" t="s">
        <v>8451</v>
      </c>
      <c r="H199" s="61">
        <v>324</v>
      </c>
      <c r="I199" s="61" t="s">
        <v>8467</v>
      </c>
      <c r="J199" s="61" t="s">
        <v>8921</v>
      </c>
      <c r="K199" s="61" t="s">
        <v>8711</v>
      </c>
    </row>
    <row r="200" spans="1:11" x14ac:dyDescent="0.25">
      <c r="A200" s="61" t="s">
        <v>8922</v>
      </c>
      <c r="B200" s="61" t="str">
        <f t="shared" si="2"/>
        <v>14</v>
      </c>
      <c r="C200" s="61" t="s">
        <v>8449</v>
      </c>
      <c r="D200" s="61">
        <v>151</v>
      </c>
      <c r="E200" s="61" t="s">
        <v>8450</v>
      </c>
      <c r="F200" s="61" t="s">
        <v>8450</v>
      </c>
      <c r="G200" s="61" t="s">
        <v>8451</v>
      </c>
      <c r="H200" s="61">
        <v>294</v>
      </c>
      <c r="I200" s="61" t="s">
        <v>8491</v>
      </c>
      <c r="J200" s="61" t="s">
        <v>8923</v>
      </c>
      <c r="K200" s="61" t="s">
        <v>8924</v>
      </c>
    </row>
    <row r="201" spans="1:11" x14ac:dyDescent="0.25">
      <c r="A201" s="61" t="s">
        <v>8925</v>
      </c>
      <c r="B201" s="61" t="str">
        <f t="shared" si="2"/>
        <v>14</v>
      </c>
      <c r="C201" s="61" t="s">
        <v>8514</v>
      </c>
      <c r="D201" s="61">
        <v>71</v>
      </c>
      <c r="E201" s="61" t="s">
        <v>8450</v>
      </c>
      <c r="F201" s="61" t="s">
        <v>8457</v>
      </c>
      <c r="G201" s="61" t="s">
        <v>8458</v>
      </c>
      <c r="H201" s="61">
        <v>243</v>
      </c>
      <c r="I201" s="61" t="s">
        <v>8511</v>
      </c>
      <c r="J201" s="61" t="s">
        <v>8526</v>
      </c>
      <c r="K201" s="61" t="s">
        <v>8526</v>
      </c>
    </row>
    <row r="202" spans="1:11" x14ac:dyDescent="0.25">
      <c r="A202" s="61" t="s">
        <v>8926</v>
      </c>
      <c r="B202" s="61" t="str">
        <f t="shared" si="2"/>
        <v>14</v>
      </c>
      <c r="C202" s="61" t="s">
        <v>8449</v>
      </c>
      <c r="D202" s="61">
        <v>232</v>
      </c>
      <c r="E202" s="61" t="s">
        <v>8450</v>
      </c>
      <c r="F202" s="61" t="s">
        <v>8457</v>
      </c>
      <c r="G202" s="61" t="s">
        <v>8458</v>
      </c>
      <c r="H202" s="61" t="s">
        <v>8890</v>
      </c>
      <c r="I202" s="61" t="s">
        <v>8847</v>
      </c>
      <c r="J202" s="61" t="s">
        <v>8891</v>
      </c>
      <c r="K202" s="61" t="s">
        <v>8891</v>
      </c>
    </row>
    <row r="203" spans="1:11" x14ac:dyDescent="0.25">
      <c r="A203" s="61" t="s">
        <v>8927</v>
      </c>
      <c r="B203" s="61" t="str">
        <f t="shared" si="2"/>
        <v>14</v>
      </c>
      <c r="C203" s="61" t="s">
        <v>8449</v>
      </c>
      <c r="D203" s="61">
        <v>87</v>
      </c>
      <c r="E203" s="61" t="s">
        <v>8450</v>
      </c>
      <c r="F203" s="61" t="s">
        <v>8457</v>
      </c>
      <c r="G203" s="61" t="s">
        <v>8458</v>
      </c>
      <c r="H203" s="61" t="s">
        <v>8928</v>
      </c>
      <c r="I203" s="61" t="s">
        <v>8847</v>
      </c>
      <c r="J203" s="61" t="s">
        <v>8929</v>
      </c>
      <c r="K203" s="61" t="s">
        <v>8930</v>
      </c>
    </row>
    <row r="204" spans="1:11" x14ac:dyDescent="0.25">
      <c r="A204" s="61" t="s">
        <v>8931</v>
      </c>
      <c r="B204" s="61" t="str">
        <f t="shared" si="2"/>
        <v>14</v>
      </c>
      <c r="C204" s="61" t="s">
        <v>8557</v>
      </c>
      <c r="D204" s="61">
        <v>15</v>
      </c>
      <c r="E204" s="61" t="s">
        <v>8457</v>
      </c>
      <c r="F204" s="61" t="s">
        <v>8450</v>
      </c>
      <c r="G204" s="61" t="s">
        <v>8458</v>
      </c>
      <c r="H204" s="61">
        <v>160</v>
      </c>
      <c r="I204" s="61" t="s">
        <v>8585</v>
      </c>
      <c r="J204" s="61" t="s">
        <v>8932</v>
      </c>
      <c r="K204" s="61" t="s">
        <v>8932</v>
      </c>
    </row>
    <row r="205" spans="1:11" x14ac:dyDescent="0.25">
      <c r="A205" s="61" t="s">
        <v>8933</v>
      </c>
      <c r="B205" s="61" t="str">
        <f t="shared" ref="B205:B268" si="3">TEXT(A205,"dd")</f>
        <v>14</v>
      </c>
      <c r="C205" s="61" t="s">
        <v>8449</v>
      </c>
      <c r="D205" s="61">
        <v>92</v>
      </c>
      <c r="E205" s="61" t="s">
        <v>8450</v>
      </c>
      <c r="F205" s="61" t="s">
        <v>8457</v>
      </c>
      <c r="G205" s="61" t="s">
        <v>8458</v>
      </c>
      <c r="H205" s="61" t="s">
        <v>8928</v>
      </c>
      <c r="I205" s="61" t="s">
        <v>8847</v>
      </c>
      <c r="J205" s="61" t="s">
        <v>8934</v>
      </c>
      <c r="K205" s="61" t="s">
        <v>8930</v>
      </c>
    </row>
    <row r="206" spans="1:11" x14ac:dyDescent="0.25">
      <c r="A206" s="61" t="s">
        <v>8935</v>
      </c>
      <c r="B206" s="61" t="str">
        <f t="shared" si="3"/>
        <v>14</v>
      </c>
      <c r="C206" s="61" t="s">
        <v>8466</v>
      </c>
      <c r="D206" s="61">
        <v>338</v>
      </c>
      <c r="E206" s="61" t="s">
        <v>8450</v>
      </c>
      <c r="F206" s="61" t="s">
        <v>8457</v>
      </c>
      <c r="G206" s="61" t="s">
        <v>8458</v>
      </c>
      <c r="H206" s="61">
        <v>150</v>
      </c>
      <c r="I206" s="61" t="s">
        <v>8467</v>
      </c>
      <c r="J206" s="61" t="s">
        <v>8712</v>
      </c>
      <c r="K206" s="61" t="s">
        <v>8712</v>
      </c>
    </row>
    <row r="207" spans="1:11" x14ac:dyDescent="0.25">
      <c r="A207" s="61" t="s">
        <v>8936</v>
      </c>
      <c r="B207" s="61" t="str">
        <f t="shared" si="3"/>
        <v>14</v>
      </c>
      <c r="C207" s="61" t="s">
        <v>8449</v>
      </c>
      <c r="D207" s="61">
        <v>128</v>
      </c>
      <c r="E207" s="61" t="s">
        <v>8450</v>
      </c>
      <c r="F207" s="61" t="s">
        <v>8560</v>
      </c>
      <c r="G207" s="61" t="s">
        <v>8451</v>
      </c>
      <c r="H207" s="61">
        <v>239</v>
      </c>
      <c r="I207" s="61" t="s">
        <v>8491</v>
      </c>
      <c r="J207" s="61" t="s">
        <v>8937</v>
      </c>
      <c r="K207" s="61" t="s">
        <v>8938</v>
      </c>
    </row>
    <row r="208" spans="1:11" x14ac:dyDescent="0.25">
      <c r="A208" s="61" t="s">
        <v>8939</v>
      </c>
      <c r="B208" s="61" t="str">
        <f t="shared" si="3"/>
        <v>14</v>
      </c>
      <c r="C208" s="61" t="s">
        <v>8449</v>
      </c>
      <c r="D208" s="61">
        <v>182</v>
      </c>
      <c r="E208" s="61" t="s">
        <v>8450</v>
      </c>
      <c r="F208" s="61" t="s">
        <v>8450</v>
      </c>
      <c r="G208" s="61" t="s">
        <v>8451</v>
      </c>
      <c r="H208" s="61">
        <v>261</v>
      </c>
      <c r="I208" s="61" t="s">
        <v>8491</v>
      </c>
      <c r="J208" s="61" t="s">
        <v>8669</v>
      </c>
      <c r="K208" s="61" t="s">
        <v>8940</v>
      </c>
    </row>
    <row r="209" spans="1:11" x14ac:dyDescent="0.25">
      <c r="A209" s="61" t="s">
        <v>8941</v>
      </c>
      <c r="B209" s="61" t="str">
        <f t="shared" si="3"/>
        <v>14</v>
      </c>
      <c r="C209" s="61" t="s">
        <v>8449</v>
      </c>
      <c r="D209" s="61">
        <v>85</v>
      </c>
      <c r="E209" s="61" t="s">
        <v>8450</v>
      </c>
      <c r="F209" s="61" t="s">
        <v>8450</v>
      </c>
      <c r="G209" s="61" t="s">
        <v>8451</v>
      </c>
      <c r="H209" s="61">
        <v>44</v>
      </c>
      <c r="I209" s="61" t="s">
        <v>8491</v>
      </c>
      <c r="J209" s="61" t="s">
        <v>8540</v>
      </c>
      <c r="K209" s="61" t="s">
        <v>8540</v>
      </c>
    </row>
    <row r="210" spans="1:11" x14ac:dyDescent="0.25">
      <c r="A210" s="61" t="s">
        <v>8942</v>
      </c>
      <c r="B210" s="61" t="str">
        <f t="shared" si="3"/>
        <v>14</v>
      </c>
      <c r="C210" s="61" t="s">
        <v>8471</v>
      </c>
      <c r="D210" s="61">
        <v>307</v>
      </c>
      <c r="E210" s="61" t="s">
        <v>8457</v>
      </c>
      <c r="F210" s="61" t="s">
        <v>8450</v>
      </c>
      <c r="G210" s="61" t="s">
        <v>8458</v>
      </c>
      <c r="H210" s="61" t="s">
        <v>8813</v>
      </c>
      <c r="I210" s="61" t="s">
        <v>8847</v>
      </c>
      <c r="J210" s="61" t="s">
        <v>8943</v>
      </c>
      <c r="K210" s="61" t="s">
        <v>8815</v>
      </c>
    </row>
    <row r="211" spans="1:11" x14ac:dyDescent="0.25">
      <c r="A211" s="61" t="s">
        <v>8944</v>
      </c>
      <c r="B211" s="61" t="str">
        <f t="shared" si="3"/>
        <v>14</v>
      </c>
      <c r="C211" s="61" t="s">
        <v>8449</v>
      </c>
      <c r="D211" s="61">
        <v>139</v>
      </c>
      <c r="E211" s="61" t="s">
        <v>8450</v>
      </c>
      <c r="F211" s="61" t="s">
        <v>8457</v>
      </c>
      <c r="G211" s="61" t="s">
        <v>8458</v>
      </c>
      <c r="H211" s="61">
        <v>1170</v>
      </c>
      <c r="I211" s="61" t="s">
        <v>8467</v>
      </c>
      <c r="J211" s="61" t="s">
        <v>8945</v>
      </c>
      <c r="K211" s="61" t="s">
        <v>8681</v>
      </c>
    </row>
    <row r="212" spans="1:11" x14ac:dyDescent="0.25">
      <c r="A212" s="61" t="s">
        <v>8946</v>
      </c>
      <c r="B212" s="61" t="str">
        <f t="shared" si="3"/>
        <v>14</v>
      </c>
      <c r="C212" s="61" t="s">
        <v>8449</v>
      </c>
      <c r="D212" s="61">
        <v>139</v>
      </c>
      <c r="E212" s="61" t="s">
        <v>8450</v>
      </c>
      <c r="F212" s="61" t="s">
        <v>8450</v>
      </c>
      <c r="G212" s="61" t="s">
        <v>8451</v>
      </c>
      <c r="H212" s="61">
        <v>10</v>
      </c>
      <c r="I212" s="61" t="s">
        <v>8511</v>
      </c>
      <c r="J212" s="61" t="s">
        <v>8947</v>
      </c>
      <c r="K212" s="61" t="s">
        <v>8947</v>
      </c>
    </row>
    <row r="213" spans="1:11" x14ac:dyDescent="0.25">
      <c r="A213" s="61" t="s">
        <v>8948</v>
      </c>
      <c r="B213" s="61" t="str">
        <f t="shared" si="3"/>
        <v>14</v>
      </c>
      <c r="C213" s="61" t="s">
        <v>8514</v>
      </c>
      <c r="D213" s="61">
        <v>87</v>
      </c>
      <c r="E213" s="61" t="s">
        <v>8450</v>
      </c>
      <c r="F213" s="61" t="s">
        <v>8457</v>
      </c>
      <c r="G213" s="61" t="s">
        <v>8458</v>
      </c>
      <c r="H213" s="61">
        <v>1039</v>
      </c>
      <c r="I213" s="61" t="s">
        <v>8467</v>
      </c>
      <c r="J213" s="61" t="s">
        <v>8949</v>
      </c>
      <c r="K213" s="61" t="s">
        <v>8950</v>
      </c>
    </row>
    <row r="214" spans="1:11" x14ac:dyDescent="0.25">
      <c r="A214" s="61" t="s">
        <v>8951</v>
      </c>
      <c r="B214" s="61" t="str">
        <f t="shared" si="3"/>
        <v>14</v>
      </c>
      <c r="C214" s="61" t="s">
        <v>8514</v>
      </c>
      <c r="D214" s="61">
        <v>201</v>
      </c>
      <c r="E214" s="61" t="s">
        <v>8450</v>
      </c>
      <c r="F214" s="61" t="s">
        <v>8457</v>
      </c>
      <c r="G214" s="61" t="s">
        <v>8458</v>
      </c>
      <c r="H214" s="61">
        <v>1254</v>
      </c>
      <c r="I214" s="61" t="s">
        <v>8463</v>
      </c>
      <c r="J214" s="61" t="s">
        <v>8952</v>
      </c>
      <c r="K214" s="61" t="s">
        <v>8953</v>
      </c>
    </row>
    <row r="215" spans="1:11" x14ac:dyDescent="0.25">
      <c r="A215" s="61" t="s">
        <v>8954</v>
      </c>
      <c r="B215" s="61" t="str">
        <f t="shared" si="3"/>
        <v>15</v>
      </c>
      <c r="C215" s="61" t="s">
        <v>8449</v>
      </c>
      <c r="D215" s="61">
        <v>146</v>
      </c>
      <c r="E215" s="61" t="s">
        <v>8450</v>
      </c>
      <c r="F215" s="61" t="s">
        <v>8457</v>
      </c>
      <c r="G215" s="61" t="s">
        <v>8458</v>
      </c>
      <c r="H215" s="61">
        <v>1674</v>
      </c>
      <c r="I215" s="61" t="s">
        <v>8467</v>
      </c>
      <c r="J215" s="61" t="s">
        <v>8955</v>
      </c>
      <c r="K215" s="61" t="s">
        <v>8483</v>
      </c>
    </row>
    <row r="216" spans="1:11" x14ac:dyDescent="0.25">
      <c r="A216" s="61" t="s">
        <v>8956</v>
      </c>
      <c r="B216" s="61" t="str">
        <f t="shared" si="3"/>
        <v>15</v>
      </c>
      <c r="C216" s="61" t="s">
        <v>8449</v>
      </c>
      <c r="D216" s="61">
        <v>140</v>
      </c>
      <c r="E216" s="61" t="s">
        <v>8450</v>
      </c>
      <c r="F216" s="61" t="s">
        <v>8457</v>
      </c>
      <c r="G216" s="61" t="s">
        <v>8458</v>
      </c>
      <c r="H216" s="61">
        <v>324</v>
      </c>
      <c r="I216" s="61" t="s">
        <v>8585</v>
      </c>
      <c r="J216" s="61" t="s">
        <v>8921</v>
      </c>
      <c r="K216" s="61" t="s">
        <v>8921</v>
      </c>
    </row>
    <row r="217" spans="1:11" x14ac:dyDescent="0.25">
      <c r="A217" s="61" t="s">
        <v>8957</v>
      </c>
      <c r="B217" s="61" t="str">
        <f t="shared" si="3"/>
        <v>15</v>
      </c>
      <c r="C217" s="61" t="s">
        <v>8449</v>
      </c>
      <c r="D217" s="61">
        <v>92</v>
      </c>
      <c r="E217" s="61" t="s">
        <v>8450</v>
      </c>
      <c r="F217" s="61" t="s">
        <v>8457</v>
      </c>
      <c r="G217" s="61" t="s">
        <v>8458</v>
      </c>
      <c r="H217" s="61">
        <v>21</v>
      </c>
      <c r="I217" s="61" t="s">
        <v>8467</v>
      </c>
      <c r="J217" s="61" t="s">
        <v>8958</v>
      </c>
      <c r="K217" s="61" t="s">
        <v>8958</v>
      </c>
    </row>
    <row r="218" spans="1:11" x14ac:dyDescent="0.25">
      <c r="A218" s="61" t="s">
        <v>8959</v>
      </c>
      <c r="B218" s="61" t="str">
        <f t="shared" si="3"/>
        <v>15</v>
      </c>
      <c r="C218" s="61" t="s">
        <v>8462</v>
      </c>
      <c r="D218" s="61">
        <v>35</v>
      </c>
      <c r="E218" s="61" t="s">
        <v>8450</v>
      </c>
      <c r="F218" s="61" t="s">
        <v>8457</v>
      </c>
      <c r="G218" s="61" t="s">
        <v>8458</v>
      </c>
      <c r="H218" s="61">
        <v>229</v>
      </c>
      <c r="I218" s="61" t="s">
        <v>8467</v>
      </c>
      <c r="J218" s="61" t="s">
        <v>8960</v>
      </c>
      <c r="K218" s="61" t="s">
        <v>8960</v>
      </c>
    </row>
    <row r="219" spans="1:11" x14ac:dyDescent="0.25">
      <c r="A219" s="61" t="s">
        <v>8961</v>
      </c>
      <c r="B219" s="61" t="str">
        <f t="shared" si="3"/>
        <v>15</v>
      </c>
      <c r="C219" s="61" t="s">
        <v>8462</v>
      </c>
      <c r="D219" s="61">
        <v>14</v>
      </c>
      <c r="E219" s="61" t="s">
        <v>8450</v>
      </c>
      <c r="F219" s="61" t="s">
        <v>8457</v>
      </c>
      <c r="G219" s="61" t="s">
        <v>8458</v>
      </c>
      <c r="H219" s="61">
        <v>23</v>
      </c>
      <c r="I219" s="61" t="s">
        <v>8635</v>
      </c>
      <c r="J219" s="61" t="s">
        <v>8962</v>
      </c>
      <c r="K219" s="61" t="s">
        <v>8963</v>
      </c>
    </row>
    <row r="220" spans="1:11" x14ac:dyDescent="0.25">
      <c r="A220" s="61" t="s">
        <v>8964</v>
      </c>
      <c r="B220" s="61" t="str">
        <f t="shared" si="3"/>
        <v>15</v>
      </c>
      <c r="C220" s="61" t="s">
        <v>8449</v>
      </c>
      <c r="D220" s="61">
        <v>415</v>
      </c>
      <c r="E220" s="61" t="s">
        <v>8450</v>
      </c>
      <c r="F220" s="61" t="s">
        <v>8450</v>
      </c>
      <c r="G220" s="61" t="s">
        <v>8451</v>
      </c>
      <c r="H220" s="61">
        <v>215</v>
      </c>
      <c r="I220" s="61" t="s">
        <v>8459</v>
      </c>
      <c r="J220" s="61" t="s">
        <v>8965</v>
      </c>
      <c r="K220" s="61" t="s">
        <v>8965</v>
      </c>
    </row>
    <row r="221" spans="1:11" x14ac:dyDescent="0.25">
      <c r="A221" s="61" t="s">
        <v>8966</v>
      </c>
      <c r="B221" s="61" t="str">
        <f t="shared" si="3"/>
        <v>15</v>
      </c>
      <c r="C221" s="61" t="s">
        <v>8449</v>
      </c>
      <c r="D221" s="61">
        <v>153</v>
      </c>
      <c r="E221" s="61" t="s">
        <v>8450</v>
      </c>
      <c r="F221" s="61" t="s">
        <v>8457</v>
      </c>
      <c r="G221" s="61" t="s">
        <v>8458</v>
      </c>
      <c r="H221" s="61">
        <v>1815</v>
      </c>
      <c r="I221" s="61" t="s">
        <v>8585</v>
      </c>
      <c r="J221" s="61" t="s">
        <v>8967</v>
      </c>
      <c r="K221" s="61" t="s">
        <v>8483</v>
      </c>
    </row>
    <row r="222" spans="1:11" x14ac:dyDescent="0.25">
      <c r="A222" s="61" t="s">
        <v>8968</v>
      </c>
      <c r="B222" s="61" t="str">
        <f t="shared" si="3"/>
        <v>15</v>
      </c>
      <c r="C222" s="61" t="s">
        <v>8466</v>
      </c>
      <c r="D222" s="61">
        <v>67</v>
      </c>
      <c r="E222" s="61" t="s">
        <v>8457</v>
      </c>
      <c r="F222" s="61" t="s">
        <v>8450</v>
      </c>
      <c r="G222" s="61" t="s">
        <v>8458</v>
      </c>
      <c r="H222" s="61">
        <v>1294</v>
      </c>
      <c r="I222" s="61" t="s">
        <v>8585</v>
      </c>
      <c r="J222" s="61" t="s">
        <v>8969</v>
      </c>
      <c r="K222" s="61" t="s">
        <v>8653</v>
      </c>
    </row>
    <row r="223" spans="1:11" x14ac:dyDescent="0.25">
      <c r="A223" s="61" t="s">
        <v>8970</v>
      </c>
      <c r="B223" s="61" t="str">
        <f t="shared" si="3"/>
        <v>15</v>
      </c>
      <c r="C223" s="61" t="s">
        <v>8466</v>
      </c>
      <c r="D223" s="61">
        <v>338</v>
      </c>
      <c r="E223" s="61" t="s">
        <v>8450</v>
      </c>
      <c r="F223" s="61" t="s">
        <v>8457</v>
      </c>
      <c r="G223" s="61" t="s">
        <v>8458</v>
      </c>
      <c r="H223" s="61">
        <v>1461</v>
      </c>
      <c r="I223" s="61" t="s">
        <v>8585</v>
      </c>
      <c r="J223" s="61" t="s">
        <v>8971</v>
      </c>
      <c r="K223" s="61" t="s">
        <v>8483</v>
      </c>
    </row>
    <row r="224" spans="1:11" x14ac:dyDescent="0.25">
      <c r="A224" s="61" t="s">
        <v>8972</v>
      </c>
      <c r="B224" s="61" t="str">
        <f t="shared" si="3"/>
        <v>15</v>
      </c>
      <c r="C224" s="61" t="s">
        <v>8449</v>
      </c>
      <c r="D224" s="61">
        <v>114</v>
      </c>
      <c r="E224" s="61" t="s">
        <v>8450</v>
      </c>
      <c r="F224" s="61" t="s">
        <v>8560</v>
      </c>
      <c r="G224" s="61" t="s">
        <v>8451</v>
      </c>
      <c r="H224" s="61">
        <v>3100</v>
      </c>
      <c r="I224" s="61" t="s">
        <v>8463</v>
      </c>
      <c r="J224" s="61" t="s">
        <v>8973</v>
      </c>
      <c r="K224" s="61" t="s">
        <v>8974</v>
      </c>
    </row>
    <row r="225" spans="1:11" x14ac:dyDescent="0.25">
      <c r="A225" s="61" t="s">
        <v>8975</v>
      </c>
      <c r="B225" s="61" t="str">
        <f t="shared" si="3"/>
        <v>15</v>
      </c>
      <c r="C225" s="61" t="s">
        <v>8462</v>
      </c>
      <c r="D225" s="61">
        <v>14</v>
      </c>
      <c r="E225" s="61" t="s">
        <v>8450</v>
      </c>
      <c r="F225" s="61" t="s">
        <v>8457</v>
      </c>
      <c r="G225" s="61" t="s">
        <v>8458</v>
      </c>
      <c r="H225" s="61">
        <v>235</v>
      </c>
      <c r="I225" s="61" t="s">
        <v>8467</v>
      </c>
      <c r="J225" s="61" t="s">
        <v>8693</v>
      </c>
      <c r="K225" s="61" t="s">
        <v>8693</v>
      </c>
    </row>
    <row r="226" spans="1:11" x14ac:dyDescent="0.25">
      <c r="A226" s="61" t="s">
        <v>8976</v>
      </c>
      <c r="B226" s="61" t="str">
        <f t="shared" si="3"/>
        <v>15</v>
      </c>
      <c r="C226" s="61" t="s">
        <v>8449</v>
      </c>
      <c r="D226" s="61">
        <v>69</v>
      </c>
      <c r="E226" s="61" t="s">
        <v>8450</v>
      </c>
      <c r="F226" s="61" t="s">
        <v>8457</v>
      </c>
      <c r="G226" s="61" t="s">
        <v>8458</v>
      </c>
      <c r="H226" s="61">
        <v>356</v>
      </c>
      <c r="I226" s="61" t="s">
        <v>8485</v>
      </c>
      <c r="J226" s="61" t="s">
        <v>8977</v>
      </c>
      <c r="K226" s="61" t="s">
        <v>8978</v>
      </c>
    </row>
    <row r="227" spans="1:11" x14ac:dyDescent="0.25">
      <c r="A227" s="61" t="s">
        <v>8979</v>
      </c>
      <c r="B227" s="61" t="str">
        <f t="shared" si="3"/>
        <v>15</v>
      </c>
      <c r="C227" s="61" t="s">
        <v>8449</v>
      </c>
      <c r="D227" s="61">
        <v>408</v>
      </c>
      <c r="E227" s="61" t="s">
        <v>8450</v>
      </c>
      <c r="F227" s="61" t="s">
        <v>8450</v>
      </c>
      <c r="G227" s="61" t="s">
        <v>8451</v>
      </c>
      <c r="H227" s="61">
        <v>1116</v>
      </c>
      <c r="I227" s="61" t="s">
        <v>8485</v>
      </c>
      <c r="J227" s="61" t="s">
        <v>8980</v>
      </c>
      <c r="K227" s="61" t="s">
        <v>8981</v>
      </c>
    </row>
    <row r="228" spans="1:11" x14ac:dyDescent="0.25">
      <c r="A228" s="61" t="s">
        <v>8982</v>
      </c>
      <c r="B228" s="61" t="str">
        <f t="shared" si="3"/>
        <v>15</v>
      </c>
      <c r="C228" s="61" t="s">
        <v>8449</v>
      </c>
      <c r="D228" s="61">
        <v>419</v>
      </c>
      <c r="E228" s="61" t="s">
        <v>8450</v>
      </c>
      <c r="F228" s="61" t="s">
        <v>8450</v>
      </c>
      <c r="G228" s="61" t="s">
        <v>8451</v>
      </c>
      <c r="H228" s="61">
        <v>149</v>
      </c>
      <c r="I228" s="61" t="s">
        <v>8463</v>
      </c>
      <c r="J228" s="61" t="s">
        <v>8544</v>
      </c>
      <c r="K228" s="61" t="s">
        <v>8544</v>
      </c>
    </row>
    <row r="229" spans="1:11" x14ac:dyDescent="0.25">
      <c r="A229" s="61" t="s">
        <v>8983</v>
      </c>
      <c r="B229" s="61" t="str">
        <f t="shared" si="3"/>
        <v>15</v>
      </c>
      <c r="C229" s="61" t="s">
        <v>8449</v>
      </c>
      <c r="D229" s="61">
        <v>67</v>
      </c>
      <c r="E229" s="61" t="s">
        <v>8450</v>
      </c>
      <c r="F229" s="61" t="s">
        <v>8457</v>
      </c>
      <c r="G229" s="61" t="s">
        <v>8458</v>
      </c>
      <c r="H229" s="61">
        <v>293</v>
      </c>
      <c r="I229" s="61" t="s">
        <v>8485</v>
      </c>
      <c r="J229" s="61" t="s">
        <v>8984</v>
      </c>
      <c r="K229" s="61" t="s">
        <v>8985</v>
      </c>
    </row>
    <row r="230" spans="1:11" x14ac:dyDescent="0.25">
      <c r="A230" s="61" t="s">
        <v>8986</v>
      </c>
      <c r="B230" s="61" t="str">
        <f t="shared" si="3"/>
        <v>15</v>
      </c>
      <c r="C230" s="61" t="s">
        <v>8449</v>
      </c>
      <c r="D230" s="61">
        <v>123</v>
      </c>
      <c r="E230" s="61" t="s">
        <v>8450</v>
      </c>
      <c r="F230" s="61" t="s">
        <v>8457</v>
      </c>
      <c r="G230" s="61" t="s">
        <v>8458</v>
      </c>
      <c r="H230" s="61">
        <v>1125</v>
      </c>
      <c r="I230" s="61" t="s">
        <v>8485</v>
      </c>
      <c r="J230" s="61" t="s">
        <v>8987</v>
      </c>
      <c r="K230" s="61" t="s">
        <v>8589</v>
      </c>
    </row>
    <row r="231" spans="1:11" x14ac:dyDescent="0.25">
      <c r="A231" s="61" t="s">
        <v>8988</v>
      </c>
      <c r="B231" s="61" t="str">
        <f t="shared" si="3"/>
        <v>15</v>
      </c>
      <c r="C231" s="61" t="s">
        <v>8514</v>
      </c>
      <c r="D231" s="61">
        <v>173</v>
      </c>
      <c r="E231" s="61" t="s">
        <v>8450</v>
      </c>
      <c r="F231" s="61" t="s">
        <v>8457</v>
      </c>
      <c r="G231" s="61" t="s">
        <v>8458</v>
      </c>
      <c r="H231" s="61">
        <v>18</v>
      </c>
      <c r="I231" s="61" t="s">
        <v>8459</v>
      </c>
      <c r="J231" s="61" t="s">
        <v>8989</v>
      </c>
      <c r="K231" s="61" t="s">
        <v>8486</v>
      </c>
    </row>
    <row r="232" spans="1:11" x14ac:dyDescent="0.25">
      <c r="A232" s="61" t="s">
        <v>8990</v>
      </c>
      <c r="B232" s="61" t="str">
        <f t="shared" si="3"/>
        <v>15</v>
      </c>
      <c r="C232" s="61" t="s">
        <v>8449</v>
      </c>
      <c r="D232" s="61">
        <v>178</v>
      </c>
      <c r="E232" s="61" t="s">
        <v>8450</v>
      </c>
      <c r="F232" s="61" t="s">
        <v>8450</v>
      </c>
      <c r="G232" s="61" t="s">
        <v>8451</v>
      </c>
      <c r="H232" s="61">
        <v>1026</v>
      </c>
      <c r="I232" s="61" t="s">
        <v>8485</v>
      </c>
      <c r="J232" s="61" t="s">
        <v>8991</v>
      </c>
      <c r="K232" s="61" t="s">
        <v>8992</v>
      </c>
    </row>
    <row r="233" spans="1:11" x14ac:dyDescent="0.25">
      <c r="A233" s="61" t="s">
        <v>8993</v>
      </c>
      <c r="B233" s="61" t="str">
        <f t="shared" si="3"/>
        <v>15</v>
      </c>
      <c r="C233" s="61" t="s">
        <v>8466</v>
      </c>
      <c r="D233" s="61">
        <v>39</v>
      </c>
      <c r="E233" s="61" t="s">
        <v>8450</v>
      </c>
      <c r="F233" s="61" t="s">
        <v>8457</v>
      </c>
      <c r="G233" s="61" t="s">
        <v>8458</v>
      </c>
      <c r="H233" s="61">
        <v>194</v>
      </c>
      <c r="I233" s="61" t="s">
        <v>8459</v>
      </c>
      <c r="J233" s="61" t="s">
        <v>8994</v>
      </c>
      <c r="K233" s="61" t="s">
        <v>8995</v>
      </c>
    </row>
    <row r="234" spans="1:11" x14ac:dyDescent="0.25">
      <c r="A234" s="61" t="s">
        <v>8996</v>
      </c>
      <c r="B234" s="61" t="str">
        <f t="shared" si="3"/>
        <v>15</v>
      </c>
      <c r="C234" s="61" t="s">
        <v>8449</v>
      </c>
      <c r="D234" s="61">
        <v>140</v>
      </c>
      <c r="E234" s="61" t="s">
        <v>8450</v>
      </c>
      <c r="F234" s="61" t="s">
        <v>8457</v>
      </c>
      <c r="G234" s="61" t="s">
        <v>8458</v>
      </c>
      <c r="H234" s="61">
        <v>1544</v>
      </c>
      <c r="I234" s="61" t="s">
        <v>8459</v>
      </c>
      <c r="J234" s="61" t="s">
        <v>8997</v>
      </c>
      <c r="K234" s="61" t="s">
        <v>8483</v>
      </c>
    </row>
    <row r="235" spans="1:11" x14ac:dyDescent="0.25">
      <c r="A235" s="61" t="s">
        <v>8998</v>
      </c>
      <c r="B235" s="61" t="str">
        <f t="shared" si="3"/>
        <v>15</v>
      </c>
      <c r="C235" s="61" t="s">
        <v>8449</v>
      </c>
      <c r="D235" s="61">
        <v>206</v>
      </c>
      <c r="E235" s="61" t="s">
        <v>8450</v>
      </c>
      <c r="F235" s="61" t="s">
        <v>8450</v>
      </c>
      <c r="G235" s="61" t="s">
        <v>8451</v>
      </c>
      <c r="H235" s="61">
        <v>36</v>
      </c>
      <c r="I235" s="61" t="s">
        <v>8467</v>
      </c>
      <c r="J235" s="61" t="s">
        <v>8999</v>
      </c>
      <c r="K235" s="61" t="s">
        <v>8786</v>
      </c>
    </row>
    <row r="236" spans="1:11" x14ac:dyDescent="0.25">
      <c r="A236" s="61" t="s">
        <v>9000</v>
      </c>
      <c r="B236" s="61" t="str">
        <f t="shared" si="3"/>
        <v>15</v>
      </c>
      <c r="C236" s="61" t="s">
        <v>8514</v>
      </c>
      <c r="D236" s="61">
        <v>157</v>
      </c>
      <c r="E236" s="61" t="s">
        <v>8450</v>
      </c>
      <c r="F236" s="61" t="s">
        <v>8457</v>
      </c>
      <c r="G236" s="61" t="s">
        <v>8458</v>
      </c>
      <c r="H236" s="61">
        <v>919</v>
      </c>
      <c r="I236" s="61" t="s">
        <v>8467</v>
      </c>
      <c r="J236" s="61" t="s">
        <v>9001</v>
      </c>
      <c r="K236" s="61" t="s">
        <v>9002</v>
      </c>
    </row>
    <row r="237" spans="1:11" x14ac:dyDescent="0.25">
      <c r="A237" s="61" t="s">
        <v>9003</v>
      </c>
      <c r="B237" s="61" t="str">
        <f t="shared" si="3"/>
        <v>15</v>
      </c>
      <c r="C237" s="61" t="s">
        <v>8449</v>
      </c>
      <c r="D237" s="61">
        <v>128</v>
      </c>
      <c r="E237" s="61" t="s">
        <v>8450</v>
      </c>
      <c r="F237" s="61" t="s">
        <v>8560</v>
      </c>
      <c r="G237" s="61" t="s">
        <v>8451</v>
      </c>
      <c r="H237" s="61" t="s">
        <v>9004</v>
      </c>
      <c r="I237" s="61" t="s">
        <v>8847</v>
      </c>
      <c r="J237" s="61" t="s">
        <v>9005</v>
      </c>
      <c r="K237" s="61" t="s">
        <v>8483</v>
      </c>
    </row>
    <row r="238" spans="1:11" x14ac:dyDescent="0.25">
      <c r="A238" s="61" t="s">
        <v>9006</v>
      </c>
      <c r="B238" s="61" t="str">
        <f t="shared" si="3"/>
        <v>15</v>
      </c>
      <c r="C238" s="61" t="s">
        <v>8456</v>
      </c>
      <c r="D238" s="61">
        <v>5</v>
      </c>
      <c r="E238" s="61" t="s">
        <v>8450</v>
      </c>
      <c r="F238" s="61" t="s">
        <v>8457</v>
      </c>
      <c r="G238" s="61" t="s">
        <v>8458</v>
      </c>
      <c r="H238" s="61">
        <v>971</v>
      </c>
      <c r="I238" s="61" t="s">
        <v>8567</v>
      </c>
      <c r="J238" s="61" t="s">
        <v>9007</v>
      </c>
      <c r="K238" s="61" t="s">
        <v>9008</v>
      </c>
    </row>
    <row r="239" spans="1:11" x14ac:dyDescent="0.25">
      <c r="A239" s="61" t="s">
        <v>9009</v>
      </c>
      <c r="B239" s="61" t="str">
        <f t="shared" si="3"/>
        <v>15</v>
      </c>
      <c r="C239" s="61" t="s">
        <v>8471</v>
      </c>
      <c r="D239" s="61">
        <v>309</v>
      </c>
      <c r="E239" s="61" t="s">
        <v>8457</v>
      </c>
      <c r="F239" s="61" t="s">
        <v>8450</v>
      </c>
      <c r="G239" s="61" t="s">
        <v>8458</v>
      </c>
      <c r="H239" s="61">
        <v>789</v>
      </c>
      <c r="I239" s="61" t="s">
        <v>8467</v>
      </c>
      <c r="J239" s="61" t="s">
        <v>9010</v>
      </c>
      <c r="K239" s="61" t="s">
        <v>8499</v>
      </c>
    </row>
    <row r="240" spans="1:11" x14ac:dyDescent="0.25">
      <c r="A240" s="61" t="s">
        <v>9011</v>
      </c>
      <c r="B240" s="61" t="str">
        <f t="shared" si="3"/>
        <v>16</v>
      </c>
      <c r="C240" s="61" t="s">
        <v>8449</v>
      </c>
      <c r="D240" s="61">
        <v>138</v>
      </c>
      <c r="E240" s="61" t="s">
        <v>8450</v>
      </c>
      <c r="F240" s="61" t="s">
        <v>8457</v>
      </c>
      <c r="G240" s="61" t="s">
        <v>8458</v>
      </c>
      <c r="H240" s="61">
        <v>941</v>
      </c>
      <c r="I240" s="61" t="s">
        <v>8585</v>
      </c>
      <c r="J240" s="61" t="s">
        <v>9012</v>
      </c>
      <c r="K240" s="61" t="s">
        <v>8843</v>
      </c>
    </row>
    <row r="241" spans="1:11" x14ac:dyDescent="0.25">
      <c r="A241" s="61" t="s">
        <v>9013</v>
      </c>
      <c r="B241" s="61" t="str">
        <f t="shared" si="3"/>
        <v>16</v>
      </c>
      <c r="C241" s="61" t="s">
        <v>8449</v>
      </c>
      <c r="D241" s="61">
        <v>87</v>
      </c>
      <c r="E241" s="61" t="s">
        <v>8450</v>
      </c>
      <c r="F241" s="61" t="s">
        <v>8450</v>
      </c>
      <c r="G241" s="61" t="s">
        <v>8451</v>
      </c>
      <c r="H241" s="61">
        <v>713</v>
      </c>
      <c r="I241" s="61" t="s">
        <v>8485</v>
      </c>
      <c r="J241" s="61" t="s">
        <v>9014</v>
      </c>
      <c r="K241" s="61" t="s">
        <v>9015</v>
      </c>
    </row>
    <row r="242" spans="1:11" x14ac:dyDescent="0.25">
      <c r="A242" s="61" t="s">
        <v>9016</v>
      </c>
      <c r="B242" s="61" t="str">
        <f t="shared" si="3"/>
        <v>16</v>
      </c>
      <c r="C242" s="61" t="s">
        <v>8514</v>
      </c>
      <c r="D242" s="61">
        <v>17</v>
      </c>
      <c r="E242" s="61" t="s">
        <v>8450</v>
      </c>
      <c r="F242" s="61" t="s">
        <v>8457</v>
      </c>
      <c r="G242" s="61" t="s">
        <v>8458</v>
      </c>
      <c r="H242" s="61" t="s">
        <v>8738</v>
      </c>
      <c r="I242" s="61" t="s">
        <v>8467</v>
      </c>
      <c r="J242" s="61" t="s">
        <v>9017</v>
      </c>
      <c r="K242" s="61" t="s">
        <v>8739</v>
      </c>
    </row>
    <row r="243" spans="1:11" x14ac:dyDescent="0.25">
      <c r="A243" s="61" t="s">
        <v>9018</v>
      </c>
      <c r="B243" s="61" t="str">
        <f t="shared" si="3"/>
        <v>16</v>
      </c>
      <c r="C243" s="61" t="s">
        <v>8514</v>
      </c>
      <c r="D243" s="61">
        <v>62</v>
      </c>
      <c r="E243" s="61" t="s">
        <v>8457</v>
      </c>
      <c r="F243" s="61" t="s">
        <v>8450</v>
      </c>
      <c r="G243" s="61" t="s">
        <v>8458</v>
      </c>
      <c r="H243" s="61" t="s">
        <v>9019</v>
      </c>
      <c r="I243" s="61" t="s">
        <v>8459</v>
      </c>
      <c r="J243" s="61" t="s">
        <v>9020</v>
      </c>
      <c r="K243" s="61" t="s">
        <v>9021</v>
      </c>
    </row>
    <row r="244" spans="1:11" x14ac:dyDescent="0.25">
      <c r="A244" s="61" t="s">
        <v>9022</v>
      </c>
      <c r="B244" s="61" t="str">
        <f t="shared" si="3"/>
        <v>16</v>
      </c>
      <c r="C244" s="61" t="s">
        <v>8471</v>
      </c>
      <c r="D244" s="61">
        <v>20</v>
      </c>
      <c r="E244" s="61" t="s">
        <v>8457</v>
      </c>
      <c r="F244" s="61" t="s">
        <v>8450</v>
      </c>
      <c r="G244" s="61" t="s">
        <v>8458</v>
      </c>
      <c r="H244" s="61">
        <v>34</v>
      </c>
      <c r="I244" s="61" t="s">
        <v>8459</v>
      </c>
      <c r="J244" s="61" t="s">
        <v>9023</v>
      </c>
      <c r="K244" s="61" t="s">
        <v>9023</v>
      </c>
    </row>
    <row r="245" spans="1:11" x14ac:dyDescent="0.25">
      <c r="A245" s="61" t="s">
        <v>9024</v>
      </c>
      <c r="B245" s="61" t="str">
        <f t="shared" si="3"/>
        <v>16</v>
      </c>
      <c r="C245" s="61" t="s">
        <v>8449</v>
      </c>
      <c r="D245" s="61">
        <v>419</v>
      </c>
      <c r="E245" s="61" t="s">
        <v>8450</v>
      </c>
      <c r="F245" s="61" t="s">
        <v>8450</v>
      </c>
      <c r="G245" s="61" t="s">
        <v>8451</v>
      </c>
      <c r="H245" s="61">
        <v>189</v>
      </c>
      <c r="I245" s="61" t="s">
        <v>8459</v>
      </c>
      <c r="J245" s="61" t="s">
        <v>9025</v>
      </c>
      <c r="K245" s="61" t="s">
        <v>9026</v>
      </c>
    </row>
    <row r="246" spans="1:11" x14ac:dyDescent="0.25">
      <c r="A246" s="61" t="s">
        <v>9027</v>
      </c>
      <c r="B246" s="61" t="str">
        <f t="shared" si="3"/>
        <v>16</v>
      </c>
      <c r="C246" s="61" t="s">
        <v>8449</v>
      </c>
      <c r="D246" s="61">
        <v>128</v>
      </c>
      <c r="E246" s="61" t="s">
        <v>8450</v>
      </c>
      <c r="F246" s="61" t="s">
        <v>8560</v>
      </c>
      <c r="G246" s="61" t="s">
        <v>8451</v>
      </c>
      <c r="H246" s="61">
        <v>130</v>
      </c>
      <c r="I246" s="61" t="s">
        <v>8467</v>
      </c>
      <c r="J246" s="61" t="s">
        <v>9028</v>
      </c>
      <c r="K246" s="61" t="s">
        <v>9029</v>
      </c>
    </row>
    <row r="247" spans="1:11" x14ac:dyDescent="0.25">
      <c r="A247" s="61" t="s">
        <v>9030</v>
      </c>
      <c r="B247" s="61" t="str">
        <f t="shared" si="3"/>
        <v>16</v>
      </c>
      <c r="C247" s="61" t="s">
        <v>8449</v>
      </c>
      <c r="D247" s="61">
        <v>206</v>
      </c>
      <c r="E247" s="61" t="s">
        <v>8450</v>
      </c>
      <c r="F247" s="61" t="s">
        <v>8457</v>
      </c>
      <c r="G247" s="61" t="s">
        <v>8458</v>
      </c>
      <c r="H247" s="61" t="s">
        <v>8684</v>
      </c>
      <c r="I247" s="61" t="s">
        <v>8847</v>
      </c>
      <c r="J247" s="61" t="s">
        <v>9031</v>
      </c>
      <c r="K247" s="61" t="s">
        <v>8686</v>
      </c>
    </row>
    <row r="248" spans="1:11" x14ac:dyDescent="0.25">
      <c r="A248" s="61" t="s">
        <v>9032</v>
      </c>
      <c r="B248" s="61" t="str">
        <f t="shared" si="3"/>
        <v>16</v>
      </c>
      <c r="C248" s="61" t="s">
        <v>8449</v>
      </c>
      <c r="D248" s="61">
        <v>138</v>
      </c>
      <c r="E248" s="61" t="s">
        <v>8450</v>
      </c>
      <c r="F248" s="61" t="s">
        <v>8450</v>
      </c>
      <c r="G248" s="61" t="s">
        <v>8451</v>
      </c>
      <c r="H248" s="61">
        <v>1279</v>
      </c>
      <c r="I248" s="61" t="s">
        <v>8501</v>
      </c>
      <c r="J248" s="61" t="s">
        <v>9033</v>
      </c>
      <c r="K248" s="61" t="s">
        <v>9034</v>
      </c>
    </row>
    <row r="249" spans="1:11" x14ac:dyDescent="0.25">
      <c r="A249" s="61" t="s">
        <v>9035</v>
      </c>
      <c r="B249" s="61" t="str">
        <f t="shared" si="3"/>
        <v>16</v>
      </c>
      <c r="C249" s="61" t="s">
        <v>8449</v>
      </c>
      <c r="D249" s="61">
        <v>263</v>
      </c>
      <c r="E249" s="61" t="s">
        <v>8450</v>
      </c>
      <c r="F249" s="61" t="s">
        <v>8450</v>
      </c>
      <c r="G249" s="61" t="s">
        <v>8451</v>
      </c>
      <c r="H249" s="61">
        <v>12</v>
      </c>
      <c r="I249" s="61" t="s">
        <v>8459</v>
      </c>
      <c r="J249" s="61" t="s">
        <v>9036</v>
      </c>
      <c r="K249" s="61" t="s">
        <v>8688</v>
      </c>
    </row>
    <row r="250" spans="1:11" x14ac:dyDescent="0.25">
      <c r="A250" s="61" t="s">
        <v>9037</v>
      </c>
      <c r="B250" s="61" t="str">
        <f t="shared" si="3"/>
        <v>16</v>
      </c>
      <c r="C250" s="61" t="s">
        <v>8462</v>
      </c>
      <c r="D250" s="61">
        <v>77</v>
      </c>
      <c r="H250" s="61">
        <v>1359</v>
      </c>
      <c r="I250" s="61" t="s">
        <v>8459</v>
      </c>
      <c r="J250" s="61" t="s">
        <v>9038</v>
      </c>
      <c r="K250" s="61" t="s">
        <v>9039</v>
      </c>
    </row>
    <row r="251" spans="1:11" x14ac:dyDescent="0.25">
      <c r="A251" s="61" t="s">
        <v>9040</v>
      </c>
      <c r="B251" s="61" t="str">
        <f t="shared" si="3"/>
        <v>16</v>
      </c>
      <c r="C251" s="61" t="s">
        <v>8449</v>
      </c>
      <c r="D251" s="61">
        <v>113</v>
      </c>
      <c r="E251" s="61" t="s">
        <v>8450</v>
      </c>
      <c r="F251" s="61" t="s">
        <v>8450</v>
      </c>
      <c r="G251" s="61" t="s">
        <v>8451</v>
      </c>
      <c r="H251" s="61">
        <v>5613</v>
      </c>
      <c r="I251" s="61" t="s">
        <v>8467</v>
      </c>
      <c r="J251" s="61" t="s">
        <v>9041</v>
      </c>
      <c r="K251" s="61" t="s">
        <v>9042</v>
      </c>
    </row>
    <row r="252" spans="1:11" x14ac:dyDescent="0.25">
      <c r="A252" s="61" t="s">
        <v>9043</v>
      </c>
      <c r="B252" s="61" t="str">
        <f t="shared" si="3"/>
        <v>16</v>
      </c>
      <c r="C252" s="61" t="s">
        <v>8449</v>
      </c>
      <c r="D252" s="61">
        <v>181</v>
      </c>
      <c r="E252" s="61" t="s">
        <v>8450</v>
      </c>
      <c r="F252" s="61" t="s">
        <v>8450</v>
      </c>
      <c r="G252" s="61" t="s">
        <v>8451</v>
      </c>
      <c r="H252" s="61">
        <v>27</v>
      </c>
      <c r="I252" s="61" t="s">
        <v>8847</v>
      </c>
      <c r="J252" s="61" t="s">
        <v>9044</v>
      </c>
      <c r="K252" s="61" t="s">
        <v>9045</v>
      </c>
    </row>
    <row r="253" spans="1:11" x14ac:dyDescent="0.25">
      <c r="A253" s="61" t="s">
        <v>9046</v>
      </c>
      <c r="B253" s="61" t="str">
        <f t="shared" si="3"/>
        <v>16</v>
      </c>
      <c r="C253" s="61" t="s">
        <v>8462</v>
      </c>
      <c r="D253" s="61">
        <v>80</v>
      </c>
      <c r="E253" s="61" t="s">
        <v>8450</v>
      </c>
      <c r="F253" s="61" t="s">
        <v>8450</v>
      </c>
      <c r="G253" s="61" t="s">
        <v>8451</v>
      </c>
      <c r="H253" s="61">
        <v>245</v>
      </c>
      <c r="I253" s="61" t="s">
        <v>8485</v>
      </c>
      <c r="J253" s="61" t="s">
        <v>9047</v>
      </c>
      <c r="K253" s="61" t="s">
        <v>9047</v>
      </c>
    </row>
    <row r="254" spans="1:11" x14ac:dyDescent="0.25">
      <c r="A254" s="61" t="s">
        <v>9048</v>
      </c>
      <c r="B254" s="61" t="str">
        <f t="shared" si="3"/>
        <v>16</v>
      </c>
      <c r="C254" s="61" t="s">
        <v>8462</v>
      </c>
      <c r="D254" s="61">
        <v>116</v>
      </c>
      <c r="E254" s="61" t="s">
        <v>8450</v>
      </c>
      <c r="F254" s="61" t="s">
        <v>8457</v>
      </c>
      <c r="G254" s="61" t="s">
        <v>8458</v>
      </c>
      <c r="H254" s="61">
        <v>98</v>
      </c>
      <c r="I254" s="61" t="s">
        <v>8485</v>
      </c>
      <c r="J254" s="61" t="s">
        <v>9049</v>
      </c>
      <c r="K254" s="61" t="s">
        <v>9049</v>
      </c>
    </row>
    <row r="255" spans="1:11" x14ac:dyDescent="0.25">
      <c r="A255" s="61" t="s">
        <v>9050</v>
      </c>
      <c r="B255" s="61" t="str">
        <f t="shared" si="3"/>
        <v>16</v>
      </c>
      <c r="C255" s="61" t="s">
        <v>8462</v>
      </c>
      <c r="D255" s="61">
        <v>141</v>
      </c>
      <c r="E255" s="61" t="s">
        <v>8450</v>
      </c>
      <c r="F255" s="61" t="s">
        <v>8457</v>
      </c>
      <c r="G255" s="61" t="s">
        <v>8458</v>
      </c>
      <c r="H255" s="61">
        <v>1255</v>
      </c>
      <c r="I255" s="61" t="s">
        <v>8463</v>
      </c>
      <c r="J255" s="61" t="s">
        <v>9051</v>
      </c>
      <c r="K255" s="61" t="s">
        <v>9052</v>
      </c>
    </row>
    <row r="256" spans="1:11" x14ac:dyDescent="0.25">
      <c r="A256" s="61" t="s">
        <v>9053</v>
      </c>
      <c r="B256" s="61" t="str">
        <f t="shared" si="3"/>
        <v>17</v>
      </c>
      <c r="C256" s="61" t="s">
        <v>8449</v>
      </c>
      <c r="D256" s="61">
        <v>177</v>
      </c>
      <c r="E256" s="61" t="s">
        <v>8450</v>
      </c>
      <c r="F256" s="61" t="s">
        <v>8450</v>
      </c>
      <c r="G256" s="61" t="s">
        <v>8451</v>
      </c>
      <c r="H256" s="61">
        <v>873</v>
      </c>
      <c r="I256" s="61" t="s">
        <v>8567</v>
      </c>
      <c r="J256" s="61" t="s">
        <v>8476</v>
      </c>
      <c r="K256" s="61" t="s">
        <v>8833</v>
      </c>
    </row>
    <row r="257" spans="1:11" x14ac:dyDescent="0.25">
      <c r="A257" s="61" t="s">
        <v>9054</v>
      </c>
      <c r="B257" s="61" t="str">
        <f t="shared" si="3"/>
        <v>17</v>
      </c>
      <c r="C257" s="61" t="s">
        <v>8449</v>
      </c>
      <c r="D257" s="61">
        <v>42</v>
      </c>
      <c r="E257" s="61" t="s">
        <v>8450</v>
      </c>
      <c r="F257" s="61" t="s">
        <v>8450</v>
      </c>
      <c r="G257" s="61" t="s">
        <v>8451</v>
      </c>
      <c r="H257" s="61">
        <v>767</v>
      </c>
      <c r="I257" s="61" t="s">
        <v>8567</v>
      </c>
      <c r="J257" s="61" t="s">
        <v>9055</v>
      </c>
      <c r="K257" s="61" t="s">
        <v>9056</v>
      </c>
    </row>
    <row r="258" spans="1:11" x14ac:dyDescent="0.25">
      <c r="A258" s="61" t="s">
        <v>9057</v>
      </c>
      <c r="B258" s="61" t="str">
        <f t="shared" si="3"/>
        <v>17</v>
      </c>
      <c r="C258" s="61" t="s">
        <v>8449</v>
      </c>
      <c r="D258" s="61">
        <v>83</v>
      </c>
      <c r="E258" s="61" t="s">
        <v>8450</v>
      </c>
      <c r="F258" s="61" t="s">
        <v>8450</v>
      </c>
      <c r="G258" s="61" t="s">
        <v>8451</v>
      </c>
      <c r="H258" s="61">
        <v>830</v>
      </c>
      <c r="I258" s="61" t="s">
        <v>8567</v>
      </c>
      <c r="J258" s="61" t="s">
        <v>9058</v>
      </c>
      <c r="K258" s="61" t="s">
        <v>8806</v>
      </c>
    </row>
    <row r="259" spans="1:11" x14ac:dyDescent="0.25">
      <c r="A259" s="61" t="s">
        <v>9059</v>
      </c>
      <c r="B259" s="61" t="str">
        <f t="shared" si="3"/>
        <v>17</v>
      </c>
      <c r="C259" s="61" t="s">
        <v>8449</v>
      </c>
      <c r="D259" s="61">
        <v>212</v>
      </c>
      <c r="E259" s="61" t="s">
        <v>8450</v>
      </c>
      <c r="F259" s="61" t="s">
        <v>8450</v>
      </c>
      <c r="G259" s="61" t="s">
        <v>8451</v>
      </c>
      <c r="H259" s="61">
        <v>19331</v>
      </c>
      <c r="I259" s="61" t="s">
        <v>8635</v>
      </c>
      <c r="J259" s="61" t="s">
        <v>9060</v>
      </c>
      <c r="K259" s="61" t="s">
        <v>9061</v>
      </c>
    </row>
    <row r="260" spans="1:11" x14ac:dyDescent="0.25">
      <c r="A260" s="61" t="s">
        <v>9062</v>
      </c>
      <c r="B260" s="61" t="str">
        <f t="shared" si="3"/>
        <v>17</v>
      </c>
      <c r="C260" s="61" t="s">
        <v>8449</v>
      </c>
      <c r="D260" s="61">
        <v>351</v>
      </c>
      <c r="E260" s="61" t="s">
        <v>8450</v>
      </c>
      <c r="F260" s="61" t="s">
        <v>8457</v>
      </c>
      <c r="G260" s="61" t="s">
        <v>8458</v>
      </c>
      <c r="H260" s="61">
        <v>358</v>
      </c>
      <c r="I260" s="61" t="s">
        <v>8467</v>
      </c>
      <c r="J260" s="61" t="s">
        <v>9063</v>
      </c>
      <c r="K260" s="61" t="s">
        <v>8483</v>
      </c>
    </row>
    <row r="261" spans="1:11" x14ac:dyDescent="0.25">
      <c r="A261" s="61" t="s">
        <v>9064</v>
      </c>
      <c r="B261" s="61" t="str">
        <f t="shared" si="3"/>
        <v>17</v>
      </c>
      <c r="C261" s="61" t="s">
        <v>8449</v>
      </c>
      <c r="D261" s="61">
        <v>354</v>
      </c>
      <c r="E261" s="61" t="s">
        <v>8450</v>
      </c>
      <c r="F261" s="61" t="s">
        <v>8457</v>
      </c>
      <c r="G261" s="61" t="s">
        <v>8458</v>
      </c>
      <c r="H261" s="61">
        <v>331</v>
      </c>
      <c r="I261" s="61" t="s">
        <v>8467</v>
      </c>
      <c r="J261" s="61" t="s">
        <v>9065</v>
      </c>
      <c r="K261" s="61" t="s">
        <v>8483</v>
      </c>
    </row>
    <row r="262" spans="1:11" x14ac:dyDescent="0.25">
      <c r="A262" s="61" t="s">
        <v>9066</v>
      </c>
      <c r="B262" s="61" t="str">
        <f t="shared" si="3"/>
        <v>17</v>
      </c>
      <c r="C262" s="61" t="s">
        <v>8449</v>
      </c>
      <c r="D262" s="61">
        <v>409</v>
      </c>
      <c r="E262" s="61" t="s">
        <v>8450</v>
      </c>
      <c r="F262" s="61" t="s">
        <v>8450</v>
      </c>
      <c r="G262" s="61" t="s">
        <v>8451</v>
      </c>
      <c r="H262" s="61">
        <v>3689</v>
      </c>
      <c r="I262" s="61" t="s">
        <v>8467</v>
      </c>
      <c r="J262" s="61" t="s">
        <v>9067</v>
      </c>
      <c r="K262" s="61" t="s">
        <v>9068</v>
      </c>
    </row>
    <row r="263" spans="1:11" x14ac:dyDescent="0.25">
      <c r="A263" s="61" t="s">
        <v>9069</v>
      </c>
      <c r="B263" s="61" t="str">
        <f t="shared" si="3"/>
        <v>17</v>
      </c>
      <c r="C263" s="61" t="s">
        <v>8514</v>
      </c>
      <c r="D263" s="61">
        <v>253</v>
      </c>
      <c r="E263" s="61" t="s">
        <v>8450</v>
      </c>
      <c r="F263" s="61" t="s">
        <v>8457</v>
      </c>
      <c r="G263" s="61" t="s">
        <v>8458</v>
      </c>
      <c r="H263" s="61">
        <v>705</v>
      </c>
      <c r="I263" s="61" t="s">
        <v>8567</v>
      </c>
      <c r="J263" s="61" t="s">
        <v>9070</v>
      </c>
      <c r="K263" s="61" t="s">
        <v>8499</v>
      </c>
    </row>
    <row r="264" spans="1:11" x14ac:dyDescent="0.25">
      <c r="A264" s="61" t="s">
        <v>9071</v>
      </c>
      <c r="B264" s="61" t="str">
        <f t="shared" si="3"/>
        <v>17</v>
      </c>
      <c r="C264" s="61" t="s">
        <v>8471</v>
      </c>
      <c r="D264" s="61">
        <v>137</v>
      </c>
      <c r="E264" s="61" t="s">
        <v>8450</v>
      </c>
      <c r="F264" s="61" t="s">
        <v>8450</v>
      </c>
      <c r="G264" s="61" t="s">
        <v>8451</v>
      </c>
      <c r="H264" s="61">
        <v>841</v>
      </c>
      <c r="I264" s="61" t="s">
        <v>8467</v>
      </c>
      <c r="J264" s="61" t="s">
        <v>9072</v>
      </c>
      <c r="K264" s="61" t="s">
        <v>9073</v>
      </c>
    </row>
    <row r="265" spans="1:11" x14ac:dyDescent="0.25">
      <c r="A265" s="61" t="s">
        <v>9074</v>
      </c>
      <c r="B265" s="61" t="str">
        <f t="shared" si="3"/>
        <v>17</v>
      </c>
      <c r="C265" s="61" t="s">
        <v>8449</v>
      </c>
      <c r="D265" s="61">
        <v>138</v>
      </c>
      <c r="E265" s="61" t="s">
        <v>8450</v>
      </c>
      <c r="F265" s="61" t="s">
        <v>8450</v>
      </c>
      <c r="G265" s="61" t="s">
        <v>8451</v>
      </c>
      <c r="H265" s="61">
        <v>2866</v>
      </c>
      <c r="I265" s="61" t="s">
        <v>8467</v>
      </c>
      <c r="J265" s="61" t="s">
        <v>9075</v>
      </c>
      <c r="K265" s="61" t="s">
        <v>9076</v>
      </c>
    </row>
    <row r="266" spans="1:11" x14ac:dyDescent="0.25">
      <c r="A266" s="61" t="s">
        <v>9077</v>
      </c>
      <c r="B266" s="61" t="str">
        <f t="shared" si="3"/>
        <v>17</v>
      </c>
      <c r="C266" s="61" t="s">
        <v>8471</v>
      </c>
      <c r="D266" s="61">
        <v>104</v>
      </c>
      <c r="E266" s="61" t="s">
        <v>8450</v>
      </c>
      <c r="F266" s="61" t="s">
        <v>8457</v>
      </c>
      <c r="G266" s="61" t="s">
        <v>8458</v>
      </c>
      <c r="H266" s="61">
        <v>44</v>
      </c>
      <c r="I266" s="61" t="s">
        <v>8459</v>
      </c>
      <c r="J266" s="61" t="s">
        <v>9078</v>
      </c>
      <c r="K266" s="61" t="s">
        <v>8540</v>
      </c>
    </row>
    <row r="267" spans="1:11" x14ac:dyDescent="0.25">
      <c r="A267" s="61" t="s">
        <v>9079</v>
      </c>
      <c r="B267" s="61" t="str">
        <f t="shared" si="3"/>
        <v>17</v>
      </c>
      <c r="C267" s="61" t="s">
        <v>8471</v>
      </c>
      <c r="D267" s="61">
        <v>243</v>
      </c>
      <c r="E267" s="61" t="s">
        <v>8457</v>
      </c>
      <c r="F267" s="61" t="s">
        <v>8450</v>
      </c>
      <c r="G267" s="61" t="s">
        <v>8458</v>
      </c>
      <c r="H267" s="61">
        <v>45</v>
      </c>
      <c r="I267" s="61" t="s">
        <v>8459</v>
      </c>
      <c r="J267" s="61" t="s">
        <v>9080</v>
      </c>
      <c r="K267" s="61" t="s">
        <v>8594</v>
      </c>
    </row>
    <row r="268" spans="1:11" x14ac:dyDescent="0.25">
      <c r="A268" s="61" t="s">
        <v>9081</v>
      </c>
      <c r="B268" s="61" t="str">
        <f t="shared" si="3"/>
        <v>17</v>
      </c>
      <c r="C268" s="61" t="s">
        <v>8514</v>
      </c>
      <c r="D268" s="61">
        <v>154</v>
      </c>
      <c r="E268" s="61" t="s">
        <v>8457</v>
      </c>
      <c r="F268" s="61" t="s">
        <v>8450</v>
      </c>
      <c r="G268" s="61" t="s">
        <v>8458</v>
      </c>
      <c r="H268" s="61">
        <v>21</v>
      </c>
      <c r="I268" s="61" t="s">
        <v>8459</v>
      </c>
      <c r="J268" s="61" t="s">
        <v>9082</v>
      </c>
      <c r="K268" s="61" t="s">
        <v>8958</v>
      </c>
    </row>
    <row r="269" spans="1:11" x14ac:dyDescent="0.25">
      <c r="A269" s="61" t="s">
        <v>9083</v>
      </c>
      <c r="B269" s="61" t="str">
        <f t="shared" ref="B269:B332" si="4">TEXT(A269,"dd")</f>
        <v>17</v>
      </c>
      <c r="C269" s="61" t="s">
        <v>8462</v>
      </c>
      <c r="D269" s="61">
        <v>135</v>
      </c>
      <c r="E269" s="61" t="s">
        <v>8450</v>
      </c>
      <c r="F269" s="61" t="s">
        <v>8457</v>
      </c>
      <c r="G269" s="61" t="s">
        <v>8458</v>
      </c>
      <c r="H269" s="61">
        <v>1686</v>
      </c>
      <c r="I269" s="61" t="s">
        <v>8459</v>
      </c>
      <c r="J269" s="61" t="s">
        <v>9084</v>
      </c>
      <c r="K269" s="61" t="s">
        <v>8483</v>
      </c>
    </row>
    <row r="270" spans="1:11" x14ac:dyDescent="0.25">
      <c r="A270" s="61" t="s">
        <v>9085</v>
      </c>
      <c r="B270" s="61" t="str">
        <f t="shared" si="4"/>
        <v>17</v>
      </c>
      <c r="C270" s="61" t="s">
        <v>8514</v>
      </c>
      <c r="D270" s="61">
        <v>123</v>
      </c>
      <c r="E270" s="61" t="s">
        <v>8450</v>
      </c>
      <c r="F270" s="61" t="s">
        <v>8457</v>
      </c>
      <c r="G270" s="61" t="s">
        <v>8458</v>
      </c>
      <c r="H270" s="61">
        <v>96</v>
      </c>
      <c r="I270" s="61" t="s">
        <v>9086</v>
      </c>
      <c r="J270" s="61" t="s">
        <v>9087</v>
      </c>
      <c r="K270" s="61" t="s">
        <v>9087</v>
      </c>
    </row>
    <row r="271" spans="1:11" x14ac:dyDescent="0.25">
      <c r="A271" s="61" t="s">
        <v>9088</v>
      </c>
      <c r="B271" s="61" t="str">
        <f t="shared" si="4"/>
        <v>17</v>
      </c>
      <c r="C271" s="61" t="s">
        <v>8514</v>
      </c>
      <c r="D271" s="61">
        <v>114</v>
      </c>
      <c r="E271" s="61" t="s">
        <v>8450</v>
      </c>
      <c r="F271" s="61" t="s">
        <v>8457</v>
      </c>
      <c r="G271" s="61" t="s">
        <v>8458</v>
      </c>
      <c r="H271" s="61">
        <v>205</v>
      </c>
      <c r="I271" s="61" t="s">
        <v>8485</v>
      </c>
      <c r="J271" s="61" t="s">
        <v>9089</v>
      </c>
      <c r="K271" s="61" t="s">
        <v>9089</v>
      </c>
    </row>
    <row r="272" spans="1:11" x14ac:dyDescent="0.25">
      <c r="A272" s="61" t="s">
        <v>9090</v>
      </c>
      <c r="B272" s="61" t="str">
        <f t="shared" si="4"/>
        <v>17</v>
      </c>
      <c r="C272" s="61" t="s">
        <v>8514</v>
      </c>
      <c r="D272" s="61">
        <v>114</v>
      </c>
      <c r="E272" s="61" t="s">
        <v>8457</v>
      </c>
      <c r="F272" s="61" t="s">
        <v>8450</v>
      </c>
      <c r="G272" s="61" t="s">
        <v>8458</v>
      </c>
      <c r="H272" s="61">
        <v>133</v>
      </c>
      <c r="I272" s="61" t="s">
        <v>8567</v>
      </c>
      <c r="J272" s="61" t="s">
        <v>9091</v>
      </c>
      <c r="K272" s="61" t="s">
        <v>9091</v>
      </c>
    </row>
    <row r="273" spans="1:11" x14ac:dyDescent="0.25">
      <c r="A273" s="61" t="s">
        <v>9092</v>
      </c>
      <c r="B273" s="61" t="str">
        <f t="shared" si="4"/>
        <v>17</v>
      </c>
      <c r="C273" s="61" t="s">
        <v>8449</v>
      </c>
      <c r="D273" s="61">
        <v>92</v>
      </c>
      <c r="E273" s="61" t="s">
        <v>8450</v>
      </c>
      <c r="F273" s="61" t="s">
        <v>8457</v>
      </c>
      <c r="G273" s="61" t="s">
        <v>8458</v>
      </c>
      <c r="H273" s="61">
        <v>10041</v>
      </c>
      <c r="I273" s="61" t="s">
        <v>8501</v>
      </c>
      <c r="J273" s="61" t="s">
        <v>9093</v>
      </c>
      <c r="K273" s="61" t="s">
        <v>9094</v>
      </c>
    </row>
    <row r="274" spans="1:11" x14ac:dyDescent="0.25">
      <c r="A274" s="61" t="s">
        <v>9095</v>
      </c>
      <c r="B274" s="61" t="str">
        <f t="shared" si="4"/>
        <v>17</v>
      </c>
      <c r="C274" s="61" t="s">
        <v>8514</v>
      </c>
      <c r="D274" s="61">
        <v>17</v>
      </c>
      <c r="E274" s="61" t="s">
        <v>8450</v>
      </c>
      <c r="F274" s="61" t="s">
        <v>8457</v>
      </c>
      <c r="G274" s="61" t="s">
        <v>8458</v>
      </c>
      <c r="H274" s="61">
        <v>3982</v>
      </c>
      <c r="I274" s="61" t="s">
        <v>8567</v>
      </c>
      <c r="J274" s="61" t="s">
        <v>9096</v>
      </c>
      <c r="K274" s="61" t="s">
        <v>9097</v>
      </c>
    </row>
    <row r="275" spans="1:11" x14ac:dyDescent="0.25">
      <c r="A275" s="61" t="s">
        <v>9098</v>
      </c>
      <c r="B275" s="61" t="str">
        <f t="shared" si="4"/>
        <v>17</v>
      </c>
      <c r="C275" s="61" t="s">
        <v>8449</v>
      </c>
      <c r="D275" s="61">
        <v>167</v>
      </c>
      <c r="E275" s="61" t="s">
        <v>8450</v>
      </c>
      <c r="F275" s="61" t="s">
        <v>8457</v>
      </c>
      <c r="G275" s="61" t="s">
        <v>8458</v>
      </c>
      <c r="H275" s="61" t="s">
        <v>8684</v>
      </c>
      <c r="I275" s="61" t="s">
        <v>8467</v>
      </c>
      <c r="J275" s="61" t="s">
        <v>8686</v>
      </c>
      <c r="K275" s="61" t="s">
        <v>8686</v>
      </c>
    </row>
    <row r="276" spans="1:11" x14ac:dyDescent="0.25">
      <c r="A276" s="61" t="s">
        <v>9099</v>
      </c>
      <c r="B276" s="61" t="str">
        <f t="shared" si="4"/>
        <v>18</v>
      </c>
      <c r="C276" s="61" t="s">
        <v>8456</v>
      </c>
      <c r="D276" s="61">
        <v>10</v>
      </c>
      <c r="E276" s="61" t="s">
        <v>8450</v>
      </c>
      <c r="F276" s="61" t="s">
        <v>8457</v>
      </c>
      <c r="G276" s="61" t="s">
        <v>8458</v>
      </c>
      <c r="H276" s="61">
        <v>1395</v>
      </c>
      <c r="I276" s="61" t="s">
        <v>8567</v>
      </c>
      <c r="J276" s="61" t="s">
        <v>9100</v>
      </c>
      <c r="K276" s="61" t="s">
        <v>9101</v>
      </c>
    </row>
    <row r="277" spans="1:11" x14ac:dyDescent="0.25">
      <c r="A277" s="61" t="s">
        <v>9102</v>
      </c>
      <c r="B277" s="61" t="str">
        <f t="shared" si="4"/>
        <v>18</v>
      </c>
      <c r="C277" s="61" t="s">
        <v>8456</v>
      </c>
      <c r="D277" s="61">
        <v>10</v>
      </c>
      <c r="E277" s="61" t="s">
        <v>8457</v>
      </c>
      <c r="F277" s="61" t="s">
        <v>8450</v>
      </c>
      <c r="G277" s="61" t="s">
        <v>8458</v>
      </c>
      <c r="H277" s="61">
        <v>1395</v>
      </c>
      <c r="I277" s="61" t="s">
        <v>8567</v>
      </c>
      <c r="J277" s="61" t="s">
        <v>9100</v>
      </c>
      <c r="K277" s="61" t="s">
        <v>9101</v>
      </c>
    </row>
    <row r="278" spans="1:11" x14ac:dyDescent="0.25">
      <c r="A278" s="61" t="s">
        <v>9103</v>
      </c>
      <c r="B278" s="61" t="str">
        <f t="shared" si="4"/>
        <v>19</v>
      </c>
      <c r="C278" s="61" t="s">
        <v>8471</v>
      </c>
      <c r="D278" s="61">
        <v>105</v>
      </c>
      <c r="E278" s="61" t="s">
        <v>8450</v>
      </c>
      <c r="F278" s="61" t="s">
        <v>8457</v>
      </c>
      <c r="G278" s="61" t="s">
        <v>8458</v>
      </c>
      <c r="H278" s="61">
        <v>1352</v>
      </c>
      <c r="I278" s="61" t="s">
        <v>8585</v>
      </c>
      <c r="J278" s="61" t="s">
        <v>9104</v>
      </c>
      <c r="K278" s="61" t="s">
        <v>8499</v>
      </c>
    </row>
    <row r="279" spans="1:11" x14ac:dyDescent="0.25">
      <c r="A279" s="61" t="s">
        <v>9105</v>
      </c>
      <c r="B279" s="61" t="str">
        <f t="shared" si="4"/>
        <v>19</v>
      </c>
      <c r="C279" s="61" t="s">
        <v>8449</v>
      </c>
      <c r="D279" s="61">
        <v>52</v>
      </c>
      <c r="E279" s="61" t="s">
        <v>8450</v>
      </c>
      <c r="F279" s="61" t="s">
        <v>8457</v>
      </c>
      <c r="G279" s="61" t="s">
        <v>8458</v>
      </c>
      <c r="H279" s="61" t="s">
        <v>9106</v>
      </c>
      <c r="I279" s="61" t="s">
        <v>8847</v>
      </c>
      <c r="J279" s="61" t="s">
        <v>9107</v>
      </c>
      <c r="K279" s="61" t="s">
        <v>8499</v>
      </c>
    </row>
    <row r="280" spans="1:11" x14ac:dyDescent="0.25">
      <c r="A280" s="61" t="s">
        <v>9108</v>
      </c>
      <c r="B280" s="61" t="str">
        <f t="shared" si="4"/>
        <v>19</v>
      </c>
      <c r="C280" s="61" t="s">
        <v>8449</v>
      </c>
      <c r="D280" s="61">
        <v>145</v>
      </c>
      <c r="E280" s="61" t="s">
        <v>8450</v>
      </c>
      <c r="F280" s="61" t="s">
        <v>8450</v>
      </c>
      <c r="G280" s="61" t="s">
        <v>8451</v>
      </c>
      <c r="H280" s="61" t="s">
        <v>9109</v>
      </c>
      <c r="I280" s="61" t="s">
        <v>8459</v>
      </c>
      <c r="J280" s="61" t="s">
        <v>9110</v>
      </c>
      <c r="K280" s="61" t="s">
        <v>9111</v>
      </c>
    </row>
    <row r="281" spans="1:11" x14ac:dyDescent="0.25">
      <c r="A281" s="61" t="s">
        <v>9112</v>
      </c>
      <c r="B281" s="61" t="str">
        <f t="shared" si="4"/>
        <v>19</v>
      </c>
      <c r="C281" s="61" t="s">
        <v>8462</v>
      </c>
      <c r="D281" s="61">
        <v>87</v>
      </c>
      <c r="H281" s="61">
        <v>837</v>
      </c>
      <c r="I281" s="61" t="s">
        <v>8585</v>
      </c>
      <c r="J281" s="61" t="s">
        <v>9113</v>
      </c>
      <c r="K281" s="61" t="s">
        <v>9114</v>
      </c>
    </row>
    <row r="282" spans="1:11" x14ac:dyDescent="0.25">
      <c r="A282" s="61" t="s">
        <v>9115</v>
      </c>
      <c r="B282" s="61" t="str">
        <f t="shared" si="4"/>
        <v>19</v>
      </c>
      <c r="C282" s="61" t="s">
        <v>8514</v>
      </c>
      <c r="D282" s="61">
        <v>274</v>
      </c>
      <c r="E282" s="61" t="s">
        <v>8450</v>
      </c>
      <c r="F282" s="61" t="s">
        <v>8457</v>
      </c>
      <c r="G282" s="61" t="s">
        <v>8458</v>
      </c>
      <c r="H282" s="61" t="s">
        <v>9004</v>
      </c>
      <c r="I282" s="61" t="s">
        <v>8635</v>
      </c>
      <c r="J282" s="61" t="s">
        <v>9116</v>
      </c>
      <c r="K282" s="61" t="s">
        <v>9117</v>
      </c>
    </row>
    <row r="283" spans="1:11" x14ac:dyDescent="0.25">
      <c r="A283" s="61" t="s">
        <v>9118</v>
      </c>
      <c r="B283" s="61" t="str">
        <f t="shared" si="4"/>
        <v>19</v>
      </c>
      <c r="C283" s="61" t="s">
        <v>8449</v>
      </c>
      <c r="D283" s="61">
        <v>138</v>
      </c>
      <c r="E283" s="61" t="s">
        <v>8450</v>
      </c>
      <c r="F283" s="61" t="s">
        <v>8450</v>
      </c>
      <c r="G283" s="61" t="s">
        <v>8451</v>
      </c>
      <c r="H283" s="61">
        <v>565</v>
      </c>
      <c r="I283" s="61" t="s">
        <v>8501</v>
      </c>
      <c r="J283" s="61" t="s">
        <v>9119</v>
      </c>
      <c r="K283" s="61" t="s">
        <v>9120</v>
      </c>
    </row>
    <row r="284" spans="1:11" x14ac:dyDescent="0.25">
      <c r="A284" s="61" t="s">
        <v>9121</v>
      </c>
      <c r="B284" s="61" t="str">
        <f t="shared" si="4"/>
        <v>19</v>
      </c>
      <c r="C284" s="61" t="s">
        <v>8449</v>
      </c>
      <c r="D284" s="61">
        <v>153</v>
      </c>
      <c r="E284" s="61" t="s">
        <v>8450</v>
      </c>
      <c r="F284" s="61" t="s">
        <v>8457</v>
      </c>
      <c r="G284" s="61" t="s">
        <v>8458</v>
      </c>
      <c r="H284" s="61">
        <v>158</v>
      </c>
      <c r="I284" s="61" t="s">
        <v>8485</v>
      </c>
      <c r="J284" s="61" t="s">
        <v>9122</v>
      </c>
      <c r="K284" s="61" t="s">
        <v>9122</v>
      </c>
    </row>
    <row r="285" spans="1:11" x14ac:dyDescent="0.25">
      <c r="A285" s="61" t="s">
        <v>9123</v>
      </c>
      <c r="B285" s="61" t="str">
        <f t="shared" si="4"/>
        <v>19</v>
      </c>
      <c r="C285" s="61" t="s">
        <v>8462</v>
      </c>
      <c r="D285" s="61">
        <v>87</v>
      </c>
      <c r="H285" s="61">
        <v>1337</v>
      </c>
      <c r="I285" s="61" t="s">
        <v>8459</v>
      </c>
      <c r="J285" s="61" t="s">
        <v>9124</v>
      </c>
      <c r="K285" s="61" t="s">
        <v>8483</v>
      </c>
    </row>
    <row r="286" spans="1:11" x14ac:dyDescent="0.25">
      <c r="A286" s="61" t="s">
        <v>9125</v>
      </c>
      <c r="B286" s="61" t="str">
        <f t="shared" si="4"/>
        <v>19</v>
      </c>
      <c r="C286" s="61" t="s">
        <v>8449</v>
      </c>
      <c r="D286" s="61">
        <v>153</v>
      </c>
      <c r="E286" s="61" t="s">
        <v>8450</v>
      </c>
      <c r="F286" s="61" t="s">
        <v>8450</v>
      </c>
      <c r="G286" s="61" t="s">
        <v>8451</v>
      </c>
      <c r="H286" s="61">
        <v>158</v>
      </c>
      <c r="I286" s="61" t="s">
        <v>8485</v>
      </c>
      <c r="J286" s="61" t="s">
        <v>9122</v>
      </c>
      <c r="K286" s="61" t="s">
        <v>9122</v>
      </c>
    </row>
    <row r="287" spans="1:11" x14ac:dyDescent="0.25">
      <c r="A287" s="61" t="s">
        <v>9126</v>
      </c>
      <c r="B287" s="61" t="str">
        <f t="shared" si="4"/>
        <v>19</v>
      </c>
      <c r="C287" s="61" t="s">
        <v>8514</v>
      </c>
      <c r="D287" s="61">
        <v>244</v>
      </c>
      <c r="E287" s="61" t="s">
        <v>8450</v>
      </c>
      <c r="F287" s="61" t="s">
        <v>8457</v>
      </c>
      <c r="G287" s="61" t="s">
        <v>8458</v>
      </c>
      <c r="H287" s="61">
        <v>279</v>
      </c>
      <c r="I287" s="61" t="s">
        <v>8501</v>
      </c>
      <c r="J287" s="61" t="s">
        <v>9127</v>
      </c>
      <c r="K287" s="61" t="s">
        <v>9127</v>
      </c>
    </row>
    <row r="288" spans="1:11" x14ac:dyDescent="0.25">
      <c r="A288" s="61" t="s">
        <v>9128</v>
      </c>
      <c r="B288" s="61" t="str">
        <f t="shared" si="4"/>
        <v>19</v>
      </c>
      <c r="C288" s="61" t="s">
        <v>8466</v>
      </c>
      <c r="D288" s="61">
        <v>178</v>
      </c>
      <c r="E288" s="61" t="s">
        <v>8450</v>
      </c>
      <c r="F288" s="61" t="s">
        <v>8457</v>
      </c>
      <c r="G288" s="61" t="s">
        <v>8458</v>
      </c>
      <c r="H288" s="61">
        <v>111</v>
      </c>
      <c r="I288" s="61" t="s">
        <v>8485</v>
      </c>
      <c r="J288" s="61" t="s">
        <v>9129</v>
      </c>
      <c r="K288" s="61" t="s">
        <v>9129</v>
      </c>
    </row>
    <row r="289" spans="1:11" x14ac:dyDescent="0.25">
      <c r="A289" s="61" t="s">
        <v>9130</v>
      </c>
      <c r="B289" s="61" t="str">
        <f t="shared" si="4"/>
        <v>19</v>
      </c>
      <c r="C289" s="61" t="s">
        <v>8514</v>
      </c>
      <c r="D289" s="61">
        <v>203</v>
      </c>
      <c r="E289" s="61" t="s">
        <v>8450</v>
      </c>
      <c r="F289" s="61" t="s">
        <v>8457</v>
      </c>
      <c r="G289" s="61" t="s">
        <v>8458</v>
      </c>
      <c r="H289" s="61" t="s">
        <v>8684</v>
      </c>
      <c r="I289" s="61" t="s">
        <v>8485</v>
      </c>
      <c r="J289" s="61" t="s">
        <v>8686</v>
      </c>
      <c r="K289" s="61" t="s">
        <v>8686</v>
      </c>
    </row>
    <row r="290" spans="1:11" x14ac:dyDescent="0.25">
      <c r="A290" s="61" t="s">
        <v>9131</v>
      </c>
      <c r="B290" s="61" t="str">
        <f t="shared" si="4"/>
        <v>19</v>
      </c>
      <c r="C290" s="61" t="s">
        <v>8449</v>
      </c>
      <c r="D290" s="61">
        <v>179</v>
      </c>
      <c r="E290" s="61" t="s">
        <v>8457</v>
      </c>
      <c r="F290" s="61" t="s">
        <v>8450</v>
      </c>
      <c r="G290" s="61" t="s">
        <v>8458</v>
      </c>
      <c r="H290" s="61" t="s">
        <v>9132</v>
      </c>
      <c r="I290" s="61" t="s">
        <v>8467</v>
      </c>
      <c r="J290" s="61" t="s">
        <v>9133</v>
      </c>
      <c r="K290" s="61" t="s">
        <v>9133</v>
      </c>
    </row>
    <row r="291" spans="1:11" x14ac:dyDescent="0.25">
      <c r="A291" s="61" t="s">
        <v>9134</v>
      </c>
      <c r="B291" s="61" t="str">
        <f t="shared" si="4"/>
        <v>19</v>
      </c>
      <c r="C291" s="61" t="s">
        <v>8466</v>
      </c>
      <c r="D291" s="61">
        <v>35</v>
      </c>
      <c r="E291" s="61" t="s">
        <v>8450</v>
      </c>
      <c r="F291" s="61" t="s">
        <v>8450</v>
      </c>
      <c r="G291" s="61" t="s">
        <v>8451</v>
      </c>
      <c r="H291" s="61">
        <v>592</v>
      </c>
      <c r="I291" s="61" t="s">
        <v>8511</v>
      </c>
      <c r="J291" s="61" t="s">
        <v>9135</v>
      </c>
      <c r="K291" s="61" t="s">
        <v>9136</v>
      </c>
    </row>
    <row r="292" spans="1:11" x14ac:dyDescent="0.25">
      <c r="A292" s="61" t="s">
        <v>9137</v>
      </c>
      <c r="B292" s="61" t="str">
        <f t="shared" si="4"/>
        <v>19</v>
      </c>
      <c r="C292" s="61" t="s">
        <v>8462</v>
      </c>
      <c r="D292" s="61">
        <v>135</v>
      </c>
      <c r="E292" s="61" t="s">
        <v>8450</v>
      </c>
      <c r="F292" s="61" t="s">
        <v>8457</v>
      </c>
      <c r="G292" s="61" t="s">
        <v>8458</v>
      </c>
      <c r="H292" s="61">
        <v>5733</v>
      </c>
      <c r="I292" s="61" t="s">
        <v>8459</v>
      </c>
      <c r="J292" s="61" t="s">
        <v>9138</v>
      </c>
      <c r="K292" s="61" t="s">
        <v>9139</v>
      </c>
    </row>
    <row r="293" spans="1:11" x14ac:dyDescent="0.25">
      <c r="A293" s="61" t="s">
        <v>9140</v>
      </c>
      <c r="B293" s="61" t="str">
        <f t="shared" si="4"/>
        <v>19</v>
      </c>
      <c r="C293" s="61" t="s">
        <v>8466</v>
      </c>
      <c r="D293" s="61">
        <v>45</v>
      </c>
      <c r="E293" s="61" t="s">
        <v>8450</v>
      </c>
      <c r="F293" s="61" t="s">
        <v>8457</v>
      </c>
      <c r="G293" s="61" t="s">
        <v>8458</v>
      </c>
      <c r="H293" s="61">
        <v>561</v>
      </c>
      <c r="I293" s="61" t="s">
        <v>8515</v>
      </c>
      <c r="J293" s="61" t="s">
        <v>8532</v>
      </c>
      <c r="K293" s="61" t="s">
        <v>9141</v>
      </c>
    </row>
    <row r="294" spans="1:11" x14ac:dyDescent="0.25">
      <c r="A294" s="61" t="s">
        <v>9142</v>
      </c>
      <c r="B294" s="61" t="str">
        <f t="shared" si="4"/>
        <v>19</v>
      </c>
      <c r="C294" s="61" t="s">
        <v>8466</v>
      </c>
      <c r="D294" s="61">
        <v>294</v>
      </c>
      <c r="E294" s="61" t="s">
        <v>8450</v>
      </c>
      <c r="F294" s="61" t="s">
        <v>8457</v>
      </c>
      <c r="G294" s="61" t="s">
        <v>8458</v>
      </c>
      <c r="H294" s="61">
        <v>79</v>
      </c>
      <c r="I294" s="61" t="s">
        <v>8511</v>
      </c>
      <c r="J294" s="61" t="s">
        <v>9143</v>
      </c>
      <c r="K294" s="61" t="s">
        <v>9144</v>
      </c>
    </row>
    <row r="295" spans="1:11" x14ac:dyDescent="0.25">
      <c r="A295" s="61" t="s">
        <v>9145</v>
      </c>
      <c r="B295" s="61" t="str">
        <f t="shared" si="4"/>
        <v>19</v>
      </c>
      <c r="C295" s="61" t="s">
        <v>8466</v>
      </c>
      <c r="D295" s="61">
        <v>294</v>
      </c>
      <c r="E295" s="61" t="s">
        <v>8450</v>
      </c>
      <c r="F295" s="61" t="s">
        <v>8457</v>
      </c>
      <c r="G295" s="61" t="s">
        <v>8458</v>
      </c>
      <c r="H295" s="61">
        <v>577</v>
      </c>
      <c r="I295" s="61" t="s">
        <v>8515</v>
      </c>
      <c r="J295" s="61" t="s">
        <v>9146</v>
      </c>
      <c r="K295" s="61" t="s">
        <v>9147</v>
      </c>
    </row>
    <row r="296" spans="1:11" x14ac:dyDescent="0.25">
      <c r="A296" s="61" t="s">
        <v>9148</v>
      </c>
      <c r="B296" s="61" t="str">
        <f t="shared" si="4"/>
        <v>19</v>
      </c>
      <c r="C296" s="61" t="s">
        <v>8466</v>
      </c>
      <c r="D296" s="61">
        <v>8</v>
      </c>
      <c r="E296" s="61" t="s">
        <v>8450</v>
      </c>
      <c r="F296" s="61" t="s">
        <v>8457</v>
      </c>
      <c r="G296" s="61" t="s">
        <v>8458</v>
      </c>
      <c r="H296" s="61">
        <v>587</v>
      </c>
      <c r="I296" s="61" t="s">
        <v>8515</v>
      </c>
      <c r="J296" s="61" t="s">
        <v>9149</v>
      </c>
      <c r="K296" s="61" t="s">
        <v>8711</v>
      </c>
    </row>
    <row r="297" spans="1:11" x14ac:dyDescent="0.25">
      <c r="A297" s="61" t="s">
        <v>9150</v>
      </c>
      <c r="B297" s="61" t="str">
        <f t="shared" si="4"/>
        <v>19</v>
      </c>
      <c r="C297" s="61" t="s">
        <v>8466</v>
      </c>
      <c r="D297" s="61">
        <v>35</v>
      </c>
      <c r="E297" s="61" t="s">
        <v>8457</v>
      </c>
      <c r="F297" s="61" t="s">
        <v>8450</v>
      </c>
      <c r="G297" s="61" t="s">
        <v>8458</v>
      </c>
      <c r="H297" s="61">
        <v>1093</v>
      </c>
      <c r="I297" s="61" t="s">
        <v>8511</v>
      </c>
      <c r="J297" s="61" t="s">
        <v>9151</v>
      </c>
      <c r="K297" s="61" t="s">
        <v>9136</v>
      </c>
    </row>
    <row r="298" spans="1:11" x14ac:dyDescent="0.25">
      <c r="A298" s="61" t="s">
        <v>9152</v>
      </c>
      <c r="B298" s="61" t="str">
        <f t="shared" si="4"/>
        <v>19</v>
      </c>
      <c r="C298" s="61" t="s">
        <v>8514</v>
      </c>
      <c r="D298" s="61">
        <v>71</v>
      </c>
      <c r="E298" s="61" t="s">
        <v>8450</v>
      </c>
      <c r="F298" s="61" t="s">
        <v>8457</v>
      </c>
      <c r="G298" s="61" t="s">
        <v>8458</v>
      </c>
      <c r="H298" s="61">
        <v>331</v>
      </c>
      <c r="I298" s="61" t="s">
        <v>8459</v>
      </c>
      <c r="J298" s="61" t="s">
        <v>9065</v>
      </c>
      <c r="K298" s="61" t="s">
        <v>8499</v>
      </c>
    </row>
    <row r="299" spans="1:11" x14ac:dyDescent="0.25">
      <c r="A299" s="61" t="s">
        <v>9153</v>
      </c>
      <c r="B299" s="61" t="str">
        <f t="shared" si="4"/>
        <v>19</v>
      </c>
      <c r="C299" s="61" t="s">
        <v>8449</v>
      </c>
      <c r="D299" s="61">
        <v>356</v>
      </c>
      <c r="E299" s="61" t="s">
        <v>8450</v>
      </c>
      <c r="F299" s="61" t="s">
        <v>8457</v>
      </c>
      <c r="G299" s="61" t="s">
        <v>8458</v>
      </c>
      <c r="H299" s="61">
        <v>3130</v>
      </c>
      <c r="I299" s="61" t="s">
        <v>9086</v>
      </c>
      <c r="J299" s="61" t="s">
        <v>9154</v>
      </c>
      <c r="K299" s="61" t="s">
        <v>9155</v>
      </c>
    </row>
    <row r="300" spans="1:11" x14ac:dyDescent="0.25">
      <c r="A300" s="61" t="s">
        <v>9156</v>
      </c>
      <c r="B300" s="61" t="str">
        <f t="shared" si="4"/>
        <v>19</v>
      </c>
      <c r="C300" s="61" t="s">
        <v>8471</v>
      </c>
      <c r="D300" s="61">
        <v>17</v>
      </c>
      <c r="E300" s="61" t="s">
        <v>8450</v>
      </c>
      <c r="F300" s="61" t="s">
        <v>8457</v>
      </c>
      <c r="G300" s="61" t="s">
        <v>8458</v>
      </c>
      <c r="H300" s="61">
        <v>951</v>
      </c>
      <c r="I300" s="61" t="s">
        <v>8511</v>
      </c>
      <c r="J300" s="61" t="s">
        <v>9157</v>
      </c>
      <c r="K300" s="61" t="s">
        <v>9129</v>
      </c>
    </row>
    <row r="301" spans="1:11" x14ac:dyDescent="0.25">
      <c r="A301" s="61" t="s">
        <v>9158</v>
      </c>
      <c r="B301" s="61" t="str">
        <f t="shared" si="4"/>
        <v>20</v>
      </c>
      <c r="C301" s="61" t="s">
        <v>8449</v>
      </c>
      <c r="D301" s="61">
        <v>137</v>
      </c>
      <c r="E301" s="61" t="s">
        <v>8457</v>
      </c>
      <c r="F301" s="61" t="s">
        <v>8450</v>
      </c>
      <c r="G301" s="61" t="s">
        <v>8458</v>
      </c>
      <c r="H301" s="61">
        <v>12813</v>
      </c>
      <c r="I301" s="61" t="s">
        <v>8585</v>
      </c>
      <c r="J301" s="61" t="s">
        <v>9159</v>
      </c>
      <c r="K301" s="61" t="s">
        <v>9160</v>
      </c>
    </row>
    <row r="302" spans="1:11" x14ac:dyDescent="0.25">
      <c r="A302" s="61" t="s">
        <v>9161</v>
      </c>
      <c r="B302" s="61" t="str">
        <f t="shared" si="4"/>
        <v>20</v>
      </c>
      <c r="C302" s="61" t="s">
        <v>8449</v>
      </c>
      <c r="D302" s="61">
        <v>353</v>
      </c>
      <c r="E302" s="61" t="s">
        <v>8457</v>
      </c>
      <c r="F302" s="61" t="s">
        <v>8450</v>
      </c>
      <c r="G302" s="61" t="s">
        <v>8458</v>
      </c>
      <c r="H302" s="61">
        <v>8578</v>
      </c>
      <c r="I302" s="61" t="s">
        <v>8467</v>
      </c>
      <c r="J302" s="61" t="s">
        <v>9162</v>
      </c>
      <c r="K302" s="61" t="s">
        <v>9163</v>
      </c>
    </row>
    <row r="303" spans="1:11" x14ac:dyDescent="0.25">
      <c r="A303" s="61" t="s">
        <v>9164</v>
      </c>
      <c r="B303" s="61" t="str">
        <f t="shared" si="4"/>
        <v>20</v>
      </c>
      <c r="C303" s="61" t="s">
        <v>8462</v>
      </c>
      <c r="D303" s="61">
        <v>109</v>
      </c>
      <c r="E303" s="61" t="s">
        <v>8457</v>
      </c>
      <c r="F303" s="61" t="s">
        <v>8450</v>
      </c>
      <c r="G303" s="61" t="s">
        <v>8458</v>
      </c>
      <c r="H303" s="61">
        <v>8403</v>
      </c>
      <c r="I303" s="61" t="s">
        <v>8467</v>
      </c>
      <c r="J303" s="61" t="s">
        <v>9165</v>
      </c>
      <c r="K303" s="61" t="s">
        <v>9166</v>
      </c>
    </row>
    <row r="304" spans="1:11" x14ac:dyDescent="0.25">
      <c r="A304" s="61" t="s">
        <v>9167</v>
      </c>
      <c r="B304" s="61" t="str">
        <f t="shared" si="4"/>
        <v>20</v>
      </c>
      <c r="C304" s="61" t="s">
        <v>8462</v>
      </c>
      <c r="D304" s="61">
        <v>118</v>
      </c>
      <c r="E304" s="61" t="s">
        <v>8457</v>
      </c>
      <c r="F304" s="61" t="s">
        <v>8450</v>
      </c>
      <c r="G304" s="61" t="s">
        <v>8458</v>
      </c>
      <c r="H304" s="61">
        <v>8402</v>
      </c>
      <c r="I304" s="61" t="s">
        <v>8515</v>
      </c>
      <c r="J304" s="61" t="s">
        <v>9168</v>
      </c>
      <c r="K304" s="61" t="s">
        <v>9169</v>
      </c>
    </row>
    <row r="305" spans="1:11" x14ac:dyDescent="0.25">
      <c r="A305" s="61" t="s">
        <v>9170</v>
      </c>
      <c r="B305" s="61" t="str">
        <f t="shared" si="4"/>
        <v>20</v>
      </c>
      <c r="C305" s="61" t="s">
        <v>8449</v>
      </c>
      <c r="D305" s="61">
        <v>134</v>
      </c>
      <c r="E305" s="61" t="s">
        <v>8450</v>
      </c>
      <c r="F305" s="61" t="s">
        <v>8457</v>
      </c>
      <c r="G305" s="61" t="s">
        <v>8458</v>
      </c>
      <c r="H305" s="61">
        <v>164</v>
      </c>
      <c r="I305" s="61" t="s">
        <v>8485</v>
      </c>
      <c r="J305" s="61" t="s">
        <v>9171</v>
      </c>
      <c r="K305" s="61" t="s">
        <v>8631</v>
      </c>
    </row>
    <row r="306" spans="1:11" x14ac:dyDescent="0.25">
      <c r="A306" s="61" t="s">
        <v>9172</v>
      </c>
      <c r="B306" s="61" t="str">
        <f t="shared" si="4"/>
        <v>20</v>
      </c>
      <c r="C306" s="61" t="s">
        <v>8449</v>
      </c>
      <c r="D306" s="61">
        <v>142</v>
      </c>
      <c r="E306" s="61" t="s">
        <v>8450</v>
      </c>
      <c r="F306" s="61" t="s">
        <v>8457</v>
      </c>
      <c r="G306" s="61" t="s">
        <v>8458</v>
      </c>
      <c r="H306" s="61">
        <v>541</v>
      </c>
      <c r="I306" s="61" t="s">
        <v>8467</v>
      </c>
      <c r="J306" s="61" t="s">
        <v>9173</v>
      </c>
      <c r="K306" s="61" t="s">
        <v>9174</v>
      </c>
    </row>
    <row r="307" spans="1:11" x14ac:dyDescent="0.25">
      <c r="A307" s="61" t="s">
        <v>9175</v>
      </c>
      <c r="B307" s="61" t="str">
        <f t="shared" si="4"/>
        <v>20</v>
      </c>
      <c r="C307" s="61" t="s">
        <v>8514</v>
      </c>
      <c r="D307" s="61">
        <v>123</v>
      </c>
      <c r="E307" s="61" t="s">
        <v>8450</v>
      </c>
      <c r="F307" s="61" t="s">
        <v>8457</v>
      </c>
      <c r="G307" s="61" t="s">
        <v>8458</v>
      </c>
      <c r="H307" s="61">
        <v>28</v>
      </c>
      <c r="I307" s="61" t="s">
        <v>8847</v>
      </c>
      <c r="J307" s="61" t="s">
        <v>9176</v>
      </c>
      <c r="K307" s="61" t="s">
        <v>8784</v>
      </c>
    </row>
    <row r="308" spans="1:11" x14ac:dyDescent="0.25">
      <c r="A308" s="61" t="s">
        <v>9177</v>
      </c>
      <c r="B308" s="61" t="str">
        <f t="shared" si="4"/>
        <v>20</v>
      </c>
      <c r="C308" s="61" t="s">
        <v>8466</v>
      </c>
      <c r="D308" s="61">
        <v>338</v>
      </c>
      <c r="E308" s="61" t="s">
        <v>8450</v>
      </c>
      <c r="F308" s="61" t="s">
        <v>8457</v>
      </c>
      <c r="G308" s="61" t="s">
        <v>8458</v>
      </c>
      <c r="H308" s="61">
        <v>8294</v>
      </c>
      <c r="I308" s="61" t="s">
        <v>8585</v>
      </c>
      <c r="J308" s="61" t="s">
        <v>9178</v>
      </c>
      <c r="K308" s="61" t="s">
        <v>9179</v>
      </c>
    </row>
    <row r="309" spans="1:11" x14ac:dyDescent="0.25">
      <c r="A309" s="61" t="s">
        <v>9180</v>
      </c>
      <c r="B309" s="61" t="str">
        <f t="shared" si="4"/>
        <v>20</v>
      </c>
      <c r="C309" s="61" t="s">
        <v>8514</v>
      </c>
      <c r="D309" s="61">
        <v>108</v>
      </c>
      <c r="E309" s="61" t="s">
        <v>8450</v>
      </c>
      <c r="F309" s="61" t="s">
        <v>8450</v>
      </c>
      <c r="G309" s="61" t="s">
        <v>8451</v>
      </c>
      <c r="H309" s="61" t="s">
        <v>9106</v>
      </c>
      <c r="I309" s="61" t="s">
        <v>8567</v>
      </c>
      <c r="J309" s="61" t="s">
        <v>9181</v>
      </c>
      <c r="K309" s="61" t="s">
        <v>8499</v>
      </c>
    </row>
    <row r="310" spans="1:11" x14ac:dyDescent="0.25">
      <c r="A310" s="61" t="s">
        <v>9182</v>
      </c>
      <c r="B310" s="61" t="str">
        <f t="shared" si="4"/>
        <v>20</v>
      </c>
      <c r="C310" s="61" t="s">
        <v>8514</v>
      </c>
      <c r="D310" s="61">
        <v>222</v>
      </c>
      <c r="E310" s="61" t="s">
        <v>8457</v>
      </c>
      <c r="F310" s="61" t="s">
        <v>8450</v>
      </c>
      <c r="G310" s="61" t="s">
        <v>8458</v>
      </c>
      <c r="H310" s="61">
        <v>1876</v>
      </c>
      <c r="I310" s="61" t="s">
        <v>8459</v>
      </c>
      <c r="J310" s="61" t="s">
        <v>9183</v>
      </c>
      <c r="K310" s="61" t="s">
        <v>8483</v>
      </c>
    </row>
    <row r="311" spans="1:11" x14ac:dyDescent="0.25">
      <c r="A311" s="61" t="s">
        <v>9184</v>
      </c>
      <c r="B311" s="61" t="str">
        <f t="shared" si="4"/>
        <v>20</v>
      </c>
      <c r="C311" s="61" t="s">
        <v>8466</v>
      </c>
      <c r="D311" s="61">
        <v>338</v>
      </c>
      <c r="E311" s="61" t="s">
        <v>8450</v>
      </c>
      <c r="F311" s="61" t="s">
        <v>8457</v>
      </c>
      <c r="G311" s="61" t="s">
        <v>8458</v>
      </c>
      <c r="H311" s="61">
        <v>109</v>
      </c>
      <c r="I311" s="61" t="s">
        <v>8485</v>
      </c>
      <c r="J311" s="61" t="s">
        <v>9185</v>
      </c>
      <c r="K311" s="61" t="s">
        <v>9144</v>
      </c>
    </row>
    <row r="312" spans="1:11" x14ac:dyDescent="0.25">
      <c r="A312" s="61" t="s">
        <v>9186</v>
      </c>
      <c r="B312" s="61" t="str">
        <f t="shared" si="4"/>
        <v>20</v>
      </c>
      <c r="C312" s="61" t="s">
        <v>8514</v>
      </c>
      <c r="D312" s="61">
        <v>50</v>
      </c>
      <c r="E312" s="61" t="s">
        <v>8457</v>
      </c>
      <c r="F312" s="61" t="s">
        <v>8450</v>
      </c>
      <c r="G312" s="61" t="s">
        <v>8458</v>
      </c>
      <c r="H312" s="61">
        <v>14679</v>
      </c>
      <c r="I312" s="61" t="s">
        <v>8635</v>
      </c>
      <c r="J312" s="61" t="s">
        <v>9187</v>
      </c>
      <c r="K312" s="61" t="s">
        <v>9188</v>
      </c>
    </row>
    <row r="313" spans="1:11" x14ac:dyDescent="0.25">
      <c r="A313" s="61" t="s">
        <v>9189</v>
      </c>
      <c r="B313" s="61" t="str">
        <f t="shared" si="4"/>
        <v>20</v>
      </c>
      <c r="C313" s="61" t="s">
        <v>8449</v>
      </c>
      <c r="D313" s="61">
        <v>54</v>
      </c>
      <c r="E313" s="61" t="s">
        <v>8450</v>
      </c>
      <c r="F313" s="61" t="s">
        <v>8450</v>
      </c>
      <c r="G313" s="61" t="s">
        <v>8451</v>
      </c>
      <c r="H313" s="61">
        <v>1201</v>
      </c>
      <c r="I313" s="61" t="s">
        <v>8491</v>
      </c>
      <c r="J313" s="61" t="s">
        <v>9190</v>
      </c>
      <c r="K313" s="61" t="s">
        <v>8953</v>
      </c>
    </row>
    <row r="314" spans="1:11" x14ac:dyDescent="0.25">
      <c r="A314" s="61" t="s">
        <v>9191</v>
      </c>
      <c r="B314" s="61" t="str">
        <f t="shared" si="4"/>
        <v>20</v>
      </c>
      <c r="C314" s="61" t="s">
        <v>8449</v>
      </c>
      <c r="D314" s="61">
        <v>263</v>
      </c>
      <c r="E314" s="61" t="s">
        <v>8450</v>
      </c>
      <c r="F314" s="61" t="s">
        <v>8450</v>
      </c>
      <c r="G314" s="61" t="s">
        <v>8451</v>
      </c>
      <c r="H314" s="61">
        <v>187</v>
      </c>
      <c r="I314" s="61" t="s">
        <v>8491</v>
      </c>
      <c r="J314" s="61" t="s">
        <v>9192</v>
      </c>
      <c r="K314" s="61" t="s">
        <v>9192</v>
      </c>
    </row>
    <row r="315" spans="1:11" x14ac:dyDescent="0.25">
      <c r="A315" s="61" t="s">
        <v>9193</v>
      </c>
      <c r="B315" s="61" t="str">
        <f t="shared" si="4"/>
        <v>20</v>
      </c>
      <c r="C315" s="61" t="s">
        <v>8449</v>
      </c>
      <c r="D315" s="61">
        <v>182</v>
      </c>
      <c r="E315" s="61" t="s">
        <v>8450</v>
      </c>
      <c r="F315" s="61" t="s">
        <v>8450</v>
      </c>
      <c r="G315" s="61" t="s">
        <v>8451</v>
      </c>
      <c r="H315" s="61">
        <v>1628</v>
      </c>
      <c r="I315" s="61" t="s">
        <v>8491</v>
      </c>
      <c r="J315" s="61" t="s">
        <v>9194</v>
      </c>
      <c r="K315" s="61" t="s">
        <v>8483</v>
      </c>
    </row>
    <row r="316" spans="1:11" x14ac:dyDescent="0.25">
      <c r="A316" s="61" t="s">
        <v>9195</v>
      </c>
      <c r="B316" s="61" t="str">
        <f t="shared" si="4"/>
        <v>20</v>
      </c>
      <c r="C316" s="61" t="s">
        <v>8466</v>
      </c>
      <c r="D316" s="61">
        <v>192</v>
      </c>
      <c r="E316" s="61" t="s">
        <v>8450</v>
      </c>
      <c r="F316" s="61" t="s">
        <v>8457</v>
      </c>
      <c r="G316" s="61" t="s">
        <v>8458</v>
      </c>
      <c r="H316" s="61">
        <v>161</v>
      </c>
      <c r="I316" s="61" t="s">
        <v>8467</v>
      </c>
      <c r="J316" s="61" t="s">
        <v>9196</v>
      </c>
      <c r="K316" s="61" t="s">
        <v>9196</v>
      </c>
    </row>
    <row r="317" spans="1:11" x14ac:dyDescent="0.25">
      <c r="A317" s="61" t="s">
        <v>9197</v>
      </c>
      <c r="B317" s="61" t="str">
        <f t="shared" si="4"/>
        <v>20</v>
      </c>
      <c r="C317" s="61" t="s">
        <v>8449</v>
      </c>
      <c r="D317" s="61">
        <v>41</v>
      </c>
      <c r="E317" s="61" t="s">
        <v>8450</v>
      </c>
      <c r="F317" s="61" t="s">
        <v>8457</v>
      </c>
      <c r="G317" s="61" t="s">
        <v>8458</v>
      </c>
      <c r="H317" s="61">
        <v>75</v>
      </c>
      <c r="I317" s="61" t="s">
        <v>8847</v>
      </c>
      <c r="J317" s="61" t="s">
        <v>9198</v>
      </c>
      <c r="K317" s="61" t="s">
        <v>9029</v>
      </c>
    </row>
    <row r="318" spans="1:11" x14ac:dyDescent="0.25">
      <c r="A318" s="61" t="s">
        <v>9199</v>
      </c>
      <c r="B318" s="61" t="str">
        <f t="shared" si="4"/>
        <v>20</v>
      </c>
      <c r="C318" s="61" t="s">
        <v>8449</v>
      </c>
      <c r="D318" s="61">
        <v>128</v>
      </c>
      <c r="E318" s="61" t="s">
        <v>8450</v>
      </c>
      <c r="F318" s="61" t="s">
        <v>8560</v>
      </c>
      <c r="G318" s="61" t="s">
        <v>8451</v>
      </c>
      <c r="H318" s="61">
        <v>185</v>
      </c>
      <c r="I318" s="61" t="s">
        <v>8491</v>
      </c>
      <c r="J318" s="61" t="s">
        <v>9200</v>
      </c>
      <c r="K318" s="61" t="s">
        <v>9200</v>
      </c>
    </row>
    <row r="319" spans="1:11" x14ac:dyDescent="0.25">
      <c r="A319" s="61" t="s">
        <v>9201</v>
      </c>
      <c r="B319" s="61" t="str">
        <f t="shared" si="4"/>
        <v>20</v>
      </c>
      <c r="C319" s="61" t="s">
        <v>8471</v>
      </c>
      <c r="D319" s="61">
        <v>46</v>
      </c>
      <c r="E319" s="61" t="s">
        <v>8457</v>
      </c>
      <c r="F319" s="61" t="s">
        <v>8450</v>
      </c>
      <c r="G319" s="61" t="s">
        <v>8458</v>
      </c>
      <c r="H319" s="61">
        <v>14374</v>
      </c>
      <c r="I319" s="61" t="s">
        <v>8635</v>
      </c>
      <c r="J319" s="61" t="s">
        <v>9202</v>
      </c>
      <c r="K319" s="61" t="s">
        <v>9203</v>
      </c>
    </row>
    <row r="320" spans="1:11" x14ac:dyDescent="0.25">
      <c r="A320" s="61" t="s">
        <v>9204</v>
      </c>
      <c r="B320" s="61" t="str">
        <f t="shared" si="4"/>
        <v>20</v>
      </c>
      <c r="C320" s="61" t="s">
        <v>8456</v>
      </c>
      <c r="D320" s="61">
        <v>122</v>
      </c>
      <c r="E320" s="61" t="s">
        <v>8450</v>
      </c>
      <c r="F320" s="61" t="s">
        <v>8450</v>
      </c>
      <c r="G320" s="61" t="s">
        <v>8451</v>
      </c>
      <c r="H320" s="61">
        <v>86</v>
      </c>
      <c r="I320" s="61" t="s">
        <v>8467</v>
      </c>
      <c r="J320" s="61" t="s">
        <v>9205</v>
      </c>
      <c r="K320" s="61" t="s">
        <v>9205</v>
      </c>
    </row>
    <row r="321" spans="1:11" x14ac:dyDescent="0.25">
      <c r="A321" s="61" t="s">
        <v>9206</v>
      </c>
      <c r="B321" s="61" t="str">
        <f t="shared" si="4"/>
        <v>20</v>
      </c>
      <c r="C321" s="61" t="s">
        <v>8466</v>
      </c>
      <c r="D321" s="61">
        <v>352</v>
      </c>
      <c r="H321" s="61">
        <v>293</v>
      </c>
      <c r="I321" s="61" t="s">
        <v>8467</v>
      </c>
      <c r="J321" s="61" t="s">
        <v>8984</v>
      </c>
      <c r="K321" s="61" t="s">
        <v>8605</v>
      </c>
    </row>
    <row r="322" spans="1:11" x14ac:dyDescent="0.25">
      <c r="A322" s="61" t="s">
        <v>9207</v>
      </c>
      <c r="B322" s="61" t="str">
        <f t="shared" si="4"/>
        <v>20</v>
      </c>
      <c r="C322" s="61" t="s">
        <v>8471</v>
      </c>
      <c r="D322" s="61">
        <v>53</v>
      </c>
      <c r="E322" s="61" t="s">
        <v>8457</v>
      </c>
      <c r="F322" s="61" t="s">
        <v>8450</v>
      </c>
      <c r="G322" s="61" t="s">
        <v>8458</v>
      </c>
      <c r="H322" s="61">
        <v>14328</v>
      </c>
      <c r="I322" s="61" t="s">
        <v>8635</v>
      </c>
      <c r="J322" s="61" t="s">
        <v>9208</v>
      </c>
      <c r="K322" s="61" t="s">
        <v>9209</v>
      </c>
    </row>
    <row r="323" spans="1:11" x14ac:dyDescent="0.25">
      <c r="A323" s="61" t="s">
        <v>9210</v>
      </c>
      <c r="B323" s="61" t="str">
        <f t="shared" si="4"/>
        <v>20</v>
      </c>
      <c r="C323" s="61" t="s">
        <v>8466</v>
      </c>
      <c r="D323" s="61">
        <v>227</v>
      </c>
      <c r="E323" s="61" t="s">
        <v>8450</v>
      </c>
      <c r="F323" s="61" t="s">
        <v>8457</v>
      </c>
      <c r="G323" s="61" t="s">
        <v>8458</v>
      </c>
      <c r="H323" s="61">
        <v>35</v>
      </c>
      <c r="I323" s="61" t="s">
        <v>8459</v>
      </c>
      <c r="J323" s="61" t="s">
        <v>9211</v>
      </c>
      <c r="K323" s="61" t="s">
        <v>8880</v>
      </c>
    </row>
    <row r="324" spans="1:11" x14ac:dyDescent="0.25">
      <c r="A324" s="61" t="s">
        <v>9212</v>
      </c>
      <c r="B324" s="61" t="str">
        <f t="shared" si="4"/>
        <v>20</v>
      </c>
      <c r="C324" s="61" t="s">
        <v>8449</v>
      </c>
      <c r="D324" s="61">
        <v>152</v>
      </c>
      <c r="E324" s="61" t="s">
        <v>8450</v>
      </c>
      <c r="F324" s="61" t="s">
        <v>8457</v>
      </c>
      <c r="G324" s="61" t="s">
        <v>8458</v>
      </c>
      <c r="H324" s="61">
        <v>5373</v>
      </c>
      <c r="I324" s="61" t="s">
        <v>8459</v>
      </c>
      <c r="J324" s="61" t="s">
        <v>9213</v>
      </c>
      <c r="K324" s="61" t="s">
        <v>9214</v>
      </c>
    </row>
    <row r="325" spans="1:11" x14ac:dyDescent="0.25">
      <c r="A325" s="61" t="s">
        <v>9215</v>
      </c>
      <c r="B325" s="61" t="str">
        <f t="shared" si="4"/>
        <v>20</v>
      </c>
      <c r="C325" s="61" t="s">
        <v>8471</v>
      </c>
      <c r="D325" s="61">
        <v>130</v>
      </c>
      <c r="E325" s="61" t="s">
        <v>8450</v>
      </c>
      <c r="F325" s="61" t="s">
        <v>8457</v>
      </c>
      <c r="G325" s="61" t="s">
        <v>8458</v>
      </c>
      <c r="H325" s="61">
        <v>3568</v>
      </c>
      <c r="I325" s="61" t="s">
        <v>8467</v>
      </c>
      <c r="J325" s="61" t="s">
        <v>9216</v>
      </c>
      <c r="K325" s="61" t="s">
        <v>9217</v>
      </c>
    </row>
    <row r="326" spans="1:11" x14ac:dyDescent="0.25">
      <c r="A326" s="61" t="s">
        <v>9218</v>
      </c>
      <c r="B326" s="61" t="str">
        <f t="shared" si="4"/>
        <v>20</v>
      </c>
      <c r="C326" s="61" t="s">
        <v>8471</v>
      </c>
      <c r="D326" s="61">
        <v>124</v>
      </c>
      <c r="E326" s="61" t="s">
        <v>8457</v>
      </c>
      <c r="F326" s="61" t="s">
        <v>8450</v>
      </c>
      <c r="G326" s="61" t="s">
        <v>8458</v>
      </c>
      <c r="H326" s="61">
        <v>14224</v>
      </c>
      <c r="I326" s="61" t="s">
        <v>8635</v>
      </c>
      <c r="J326" s="61" t="s">
        <v>9219</v>
      </c>
      <c r="K326" s="61" t="s">
        <v>9220</v>
      </c>
    </row>
    <row r="327" spans="1:11" x14ac:dyDescent="0.25">
      <c r="A327" s="61" t="s">
        <v>9221</v>
      </c>
      <c r="B327" s="61" t="str">
        <f t="shared" si="4"/>
        <v>20</v>
      </c>
      <c r="C327" s="61" t="s">
        <v>8471</v>
      </c>
      <c r="D327" s="61">
        <v>137</v>
      </c>
      <c r="E327" s="61" t="s">
        <v>8457</v>
      </c>
      <c r="F327" s="61" t="s">
        <v>8450</v>
      </c>
      <c r="G327" s="61" t="s">
        <v>8458</v>
      </c>
      <c r="H327" s="61">
        <v>14219</v>
      </c>
      <c r="I327" s="61" t="s">
        <v>8635</v>
      </c>
      <c r="J327" s="61" t="s">
        <v>9222</v>
      </c>
      <c r="K327" s="61" t="s">
        <v>9223</v>
      </c>
    </row>
    <row r="328" spans="1:11" x14ac:dyDescent="0.25">
      <c r="A328" s="61" t="s">
        <v>9224</v>
      </c>
      <c r="B328" s="61" t="str">
        <f t="shared" si="4"/>
        <v>20</v>
      </c>
      <c r="C328" s="61" t="s">
        <v>8466</v>
      </c>
      <c r="D328" s="61">
        <v>227</v>
      </c>
      <c r="E328" s="61" t="s">
        <v>8450</v>
      </c>
      <c r="F328" s="61" t="s">
        <v>8457</v>
      </c>
      <c r="G328" s="61" t="s">
        <v>8458</v>
      </c>
      <c r="H328" s="61">
        <v>206</v>
      </c>
      <c r="I328" s="61" t="s">
        <v>8459</v>
      </c>
      <c r="J328" s="61" t="s">
        <v>9225</v>
      </c>
      <c r="K328" s="61" t="s">
        <v>9226</v>
      </c>
    </row>
    <row r="329" spans="1:11" x14ac:dyDescent="0.25">
      <c r="A329" s="61" t="s">
        <v>9227</v>
      </c>
      <c r="B329" s="61" t="str">
        <f t="shared" si="4"/>
        <v>20</v>
      </c>
      <c r="C329" s="61" t="s">
        <v>8466</v>
      </c>
      <c r="D329" s="61">
        <v>333</v>
      </c>
      <c r="E329" s="61" t="s">
        <v>8450</v>
      </c>
      <c r="F329" s="61" t="s">
        <v>8450</v>
      </c>
      <c r="G329" s="61" t="s">
        <v>8451</v>
      </c>
      <c r="H329" s="61">
        <v>79</v>
      </c>
      <c r="I329" s="61" t="s">
        <v>8485</v>
      </c>
      <c r="J329" s="61" t="s">
        <v>9144</v>
      </c>
      <c r="K329" s="61" t="s">
        <v>8483</v>
      </c>
    </row>
    <row r="330" spans="1:11" x14ac:dyDescent="0.25">
      <c r="A330" s="61" t="s">
        <v>9228</v>
      </c>
      <c r="B330" s="61" t="str">
        <f t="shared" si="4"/>
        <v>20</v>
      </c>
      <c r="C330" s="61" t="s">
        <v>8466</v>
      </c>
      <c r="D330" s="61">
        <v>333</v>
      </c>
      <c r="E330" s="61" t="s">
        <v>8457</v>
      </c>
      <c r="F330" s="61" t="s">
        <v>8450</v>
      </c>
      <c r="G330" s="61" t="s">
        <v>8458</v>
      </c>
      <c r="H330" s="61">
        <v>79</v>
      </c>
      <c r="I330" s="61" t="s">
        <v>8485</v>
      </c>
      <c r="J330" s="61" t="s">
        <v>9144</v>
      </c>
      <c r="K330" s="61" t="s">
        <v>8483</v>
      </c>
    </row>
    <row r="331" spans="1:11" x14ac:dyDescent="0.25">
      <c r="A331" s="61" t="s">
        <v>9229</v>
      </c>
      <c r="B331" s="61" t="str">
        <f t="shared" si="4"/>
        <v>21</v>
      </c>
      <c r="C331" s="61" t="s">
        <v>8514</v>
      </c>
      <c r="D331" s="61">
        <v>230</v>
      </c>
      <c r="E331" s="61" t="s">
        <v>8457</v>
      </c>
      <c r="F331" s="61" t="s">
        <v>8450</v>
      </c>
      <c r="G331" s="61" t="s">
        <v>8458</v>
      </c>
      <c r="H331" s="61">
        <v>13310</v>
      </c>
      <c r="I331" s="61" t="s">
        <v>8635</v>
      </c>
      <c r="J331" s="61" t="s">
        <v>9230</v>
      </c>
      <c r="K331" s="61" t="s">
        <v>9231</v>
      </c>
    </row>
    <row r="332" spans="1:11" x14ac:dyDescent="0.25">
      <c r="A332" s="61" t="s">
        <v>9232</v>
      </c>
      <c r="B332" s="61" t="str">
        <f t="shared" si="4"/>
        <v>21</v>
      </c>
      <c r="C332" s="61" t="s">
        <v>8471</v>
      </c>
      <c r="D332" s="61">
        <v>90</v>
      </c>
      <c r="E332" s="61" t="s">
        <v>8450</v>
      </c>
      <c r="F332" s="61" t="s">
        <v>8457</v>
      </c>
      <c r="G332" s="61" t="s">
        <v>8458</v>
      </c>
      <c r="H332" s="61">
        <v>13</v>
      </c>
      <c r="I332" s="61" t="s">
        <v>8515</v>
      </c>
      <c r="J332" s="61" t="s">
        <v>9233</v>
      </c>
      <c r="K332" s="61" t="s">
        <v>8885</v>
      </c>
    </row>
    <row r="333" spans="1:11" x14ac:dyDescent="0.25">
      <c r="A333" s="61" t="s">
        <v>9234</v>
      </c>
      <c r="B333" s="61" t="str">
        <f t="shared" ref="B333:B396" si="5">TEXT(A333,"dd")</f>
        <v>21</v>
      </c>
      <c r="C333" s="61" t="s">
        <v>8449</v>
      </c>
      <c r="D333" s="61">
        <v>186</v>
      </c>
      <c r="E333" s="61" t="s">
        <v>8450</v>
      </c>
      <c r="F333" s="61" t="s">
        <v>8450</v>
      </c>
      <c r="G333" s="61" t="s">
        <v>8451</v>
      </c>
      <c r="H333" s="61" t="s">
        <v>8684</v>
      </c>
      <c r="I333" s="61" t="s">
        <v>8515</v>
      </c>
      <c r="J333" s="61" t="s">
        <v>9235</v>
      </c>
      <c r="K333" s="61" t="s">
        <v>8686</v>
      </c>
    </row>
    <row r="334" spans="1:11" x14ac:dyDescent="0.25">
      <c r="A334" s="61" t="s">
        <v>9236</v>
      </c>
      <c r="B334" s="61" t="str">
        <f t="shared" si="5"/>
        <v>21</v>
      </c>
      <c r="C334" s="61" t="s">
        <v>8456</v>
      </c>
      <c r="D334" s="61">
        <v>87</v>
      </c>
      <c r="E334" s="61" t="s">
        <v>8450</v>
      </c>
      <c r="F334" s="61" t="s">
        <v>8450</v>
      </c>
      <c r="G334" s="61" t="s">
        <v>8451</v>
      </c>
      <c r="H334" s="61">
        <v>20</v>
      </c>
      <c r="I334" s="61" t="s">
        <v>8459</v>
      </c>
      <c r="J334" s="61" t="s">
        <v>9237</v>
      </c>
      <c r="K334" s="61" t="s">
        <v>8795</v>
      </c>
    </row>
    <row r="335" spans="1:11" x14ac:dyDescent="0.25">
      <c r="A335" s="61" t="s">
        <v>9238</v>
      </c>
      <c r="B335" s="61" t="str">
        <f t="shared" si="5"/>
        <v>21</v>
      </c>
      <c r="C335" s="61" t="s">
        <v>8449</v>
      </c>
      <c r="D335" s="61">
        <v>46</v>
      </c>
      <c r="E335" s="61" t="s">
        <v>8450</v>
      </c>
      <c r="F335" s="61" t="s">
        <v>8457</v>
      </c>
      <c r="G335" s="61" t="s">
        <v>8458</v>
      </c>
      <c r="H335" s="61">
        <v>38</v>
      </c>
      <c r="I335" s="61" t="s">
        <v>8847</v>
      </c>
      <c r="J335" s="61" t="s">
        <v>9239</v>
      </c>
      <c r="K335" s="61" t="s">
        <v>9240</v>
      </c>
    </row>
    <row r="336" spans="1:11" x14ac:dyDescent="0.25">
      <c r="A336" s="61" t="s">
        <v>9241</v>
      </c>
      <c r="B336" s="61" t="str">
        <f t="shared" si="5"/>
        <v>21</v>
      </c>
      <c r="C336" s="61" t="s">
        <v>8514</v>
      </c>
      <c r="D336" s="61">
        <v>229</v>
      </c>
      <c r="E336" s="61" t="s">
        <v>8450</v>
      </c>
      <c r="F336" s="61" t="s">
        <v>8457</v>
      </c>
      <c r="G336" s="61" t="s">
        <v>8458</v>
      </c>
      <c r="H336" s="61">
        <v>2080</v>
      </c>
      <c r="I336" s="61" t="s">
        <v>8485</v>
      </c>
      <c r="J336" s="61" t="s">
        <v>9242</v>
      </c>
      <c r="K336" s="61" t="s">
        <v>8978</v>
      </c>
    </row>
    <row r="337" spans="1:11" x14ac:dyDescent="0.25">
      <c r="A337" s="61" t="s">
        <v>9243</v>
      </c>
      <c r="B337" s="61" t="str">
        <f t="shared" si="5"/>
        <v>21</v>
      </c>
      <c r="C337" s="61" t="s">
        <v>8514</v>
      </c>
      <c r="D337" s="61">
        <v>72</v>
      </c>
      <c r="E337" s="61" t="s">
        <v>8450</v>
      </c>
      <c r="F337" s="61" t="s">
        <v>8457</v>
      </c>
      <c r="G337" s="61" t="s">
        <v>8458</v>
      </c>
      <c r="H337" s="61">
        <v>225</v>
      </c>
      <c r="I337" s="61" t="s">
        <v>8459</v>
      </c>
      <c r="J337" s="61" t="s">
        <v>8919</v>
      </c>
      <c r="K337" s="61" t="s">
        <v>8919</v>
      </c>
    </row>
    <row r="338" spans="1:11" x14ac:dyDescent="0.25">
      <c r="A338" s="61" t="s">
        <v>9244</v>
      </c>
      <c r="B338" s="61" t="str">
        <f t="shared" si="5"/>
        <v>21</v>
      </c>
      <c r="C338" s="61" t="s">
        <v>8514</v>
      </c>
      <c r="D338" s="61">
        <v>229</v>
      </c>
      <c r="E338" s="61" t="s">
        <v>8457</v>
      </c>
      <c r="F338" s="61" t="s">
        <v>8450</v>
      </c>
      <c r="G338" s="61" t="s">
        <v>8458</v>
      </c>
      <c r="H338" s="61">
        <v>2080</v>
      </c>
      <c r="I338" s="61" t="s">
        <v>8485</v>
      </c>
      <c r="J338" s="61" t="s">
        <v>9242</v>
      </c>
      <c r="K338" s="61" t="s">
        <v>8978</v>
      </c>
    </row>
    <row r="339" spans="1:11" x14ac:dyDescent="0.25">
      <c r="A339" s="61" t="s">
        <v>9245</v>
      </c>
      <c r="B339" s="61" t="str">
        <f t="shared" si="5"/>
        <v>21</v>
      </c>
      <c r="C339" s="61" t="s">
        <v>8449</v>
      </c>
      <c r="D339" s="61">
        <v>234</v>
      </c>
      <c r="E339" s="61" t="s">
        <v>8450</v>
      </c>
      <c r="F339" s="61" t="s">
        <v>8560</v>
      </c>
      <c r="G339" s="61" t="s">
        <v>8451</v>
      </c>
      <c r="H339" s="61">
        <v>96</v>
      </c>
      <c r="I339" s="61" t="s">
        <v>8485</v>
      </c>
      <c r="J339" s="61" t="s">
        <v>9246</v>
      </c>
      <c r="K339" s="61" t="s">
        <v>9087</v>
      </c>
    </row>
    <row r="340" spans="1:11" x14ac:dyDescent="0.25">
      <c r="A340" s="61" t="s">
        <v>9247</v>
      </c>
      <c r="B340" s="61" t="str">
        <f t="shared" si="5"/>
        <v>21</v>
      </c>
      <c r="C340" s="61" t="s">
        <v>8514</v>
      </c>
      <c r="D340" s="61">
        <v>281</v>
      </c>
      <c r="E340" s="61" t="s">
        <v>8450</v>
      </c>
      <c r="F340" s="61" t="s">
        <v>8457</v>
      </c>
      <c r="G340" s="61" t="s">
        <v>8458</v>
      </c>
      <c r="H340" s="61">
        <v>36</v>
      </c>
      <c r="I340" s="61" t="s">
        <v>8485</v>
      </c>
      <c r="J340" s="61" t="s">
        <v>8786</v>
      </c>
      <c r="K340" s="61" t="s">
        <v>8786</v>
      </c>
    </row>
    <row r="341" spans="1:11" x14ac:dyDescent="0.25">
      <c r="A341" s="61" t="s">
        <v>9248</v>
      </c>
      <c r="B341" s="61" t="str">
        <f t="shared" si="5"/>
        <v>21</v>
      </c>
      <c r="C341" s="61" t="s">
        <v>8514</v>
      </c>
      <c r="D341" s="61">
        <v>281</v>
      </c>
      <c r="E341" s="61" t="s">
        <v>8450</v>
      </c>
      <c r="F341" s="61" t="s">
        <v>8450</v>
      </c>
      <c r="G341" s="61" t="s">
        <v>8451</v>
      </c>
      <c r="H341" s="61">
        <v>106</v>
      </c>
      <c r="I341" s="61" t="s">
        <v>8567</v>
      </c>
      <c r="J341" s="61" t="s">
        <v>8596</v>
      </c>
      <c r="K341" s="61" t="s">
        <v>8596</v>
      </c>
    </row>
    <row r="342" spans="1:11" x14ac:dyDescent="0.25">
      <c r="A342" s="61" t="s">
        <v>9249</v>
      </c>
      <c r="B342" s="61" t="str">
        <f t="shared" si="5"/>
        <v>21</v>
      </c>
      <c r="C342" s="61" t="s">
        <v>8462</v>
      </c>
      <c r="D342" s="61">
        <v>4</v>
      </c>
      <c r="E342" s="61" t="s">
        <v>8450</v>
      </c>
      <c r="F342" s="61" t="s">
        <v>8450</v>
      </c>
      <c r="G342" s="61" t="s">
        <v>8451</v>
      </c>
      <c r="H342" s="61">
        <v>22</v>
      </c>
      <c r="I342" s="61" t="s">
        <v>8635</v>
      </c>
      <c r="J342" s="61" t="s">
        <v>9250</v>
      </c>
      <c r="K342" s="61" t="s">
        <v>9251</v>
      </c>
    </row>
    <row r="343" spans="1:11" x14ac:dyDescent="0.25">
      <c r="A343" s="61" t="s">
        <v>9252</v>
      </c>
      <c r="B343" s="61" t="str">
        <f t="shared" si="5"/>
        <v>21</v>
      </c>
      <c r="C343" s="61" t="s">
        <v>8514</v>
      </c>
      <c r="D343" s="61">
        <v>281</v>
      </c>
      <c r="E343" s="61" t="s">
        <v>8450</v>
      </c>
      <c r="F343" s="61" t="s">
        <v>8457</v>
      </c>
      <c r="G343" s="61" t="s">
        <v>8458</v>
      </c>
      <c r="H343" s="61">
        <v>71</v>
      </c>
      <c r="I343" s="61" t="s">
        <v>8459</v>
      </c>
      <c r="J343" s="61" t="s">
        <v>8843</v>
      </c>
      <c r="K343" s="61" t="s">
        <v>8843</v>
      </c>
    </row>
    <row r="344" spans="1:11" x14ac:dyDescent="0.25">
      <c r="A344" s="61" t="s">
        <v>9253</v>
      </c>
      <c r="B344" s="61" t="str">
        <f t="shared" si="5"/>
        <v>21</v>
      </c>
      <c r="C344" s="61" t="s">
        <v>8462</v>
      </c>
      <c r="D344" s="61">
        <v>127</v>
      </c>
      <c r="E344" s="61" t="s">
        <v>8450</v>
      </c>
      <c r="F344" s="61" t="s">
        <v>8457</v>
      </c>
      <c r="G344" s="61" t="s">
        <v>8458</v>
      </c>
      <c r="H344" s="61">
        <v>218</v>
      </c>
      <c r="I344" s="61" t="s">
        <v>8491</v>
      </c>
      <c r="J344" s="61" t="s">
        <v>9254</v>
      </c>
      <c r="K344" s="61" t="s">
        <v>9255</v>
      </c>
    </row>
    <row r="345" spans="1:11" x14ac:dyDescent="0.25">
      <c r="A345" s="61" t="s">
        <v>9256</v>
      </c>
      <c r="B345" s="61" t="str">
        <f t="shared" si="5"/>
        <v>21</v>
      </c>
      <c r="C345" s="61" t="s">
        <v>8449</v>
      </c>
      <c r="D345" s="61">
        <v>18</v>
      </c>
      <c r="E345" s="61" t="s">
        <v>8450</v>
      </c>
      <c r="F345" s="61" t="s">
        <v>8560</v>
      </c>
      <c r="G345" s="61" t="s">
        <v>8451</v>
      </c>
      <c r="H345" s="61">
        <v>144</v>
      </c>
      <c r="I345" s="61" t="s">
        <v>8501</v>
      </c>
      <c r="J345" s="61" t="s">
        <v>9257</v>
      </c>
      <c r="K345" s="61" t="s">
        <v>9073</v>
      </c>
    </row>
    <row r="346" spans="1:11" x14ac:dyDescent="0.25">
      <c r="A346" s="61" t="s">
        <v>9258</v>
      </c>
      <c r="B346" s="61" t="str">
        <f t="shared" si="5"/>
        <v>21</v>
      </c>
      <c r="C346" s="61" t="s">
        <v>8449</v>
      </c>
      <c r="D346" s="61">
        <v>64</v>
      </c>
      <c r="H346" s="61">
        <v>5386</v>
      </c>
      <c r="I346" s="61" t="s">
        <v>8501</v>
      </c>
      <c r="J346" s="61" t="s">
        <v>9259</v>
      </c>
      <c r="K346" s="61" t="s">
        <v>9260</v>
      </c>
    </row>
    <row r="347" spans="1:11" x14ac:dyDescent="0.25">
      <c r="A347" s="61" t="s">
        <v>9261</v>
      </c>
      <c r="B347" s="61" t="str">
        <f t="shared" si="5"/>
        <v>21</v>
      </c>
      <c r="C347" s="61" t="s">
        <v>8449</v>
      </c>
      <c r="D347" s="61">
        <v>137</v>
      </c>
      <c r="E347" s="61" t="s">
        <v>8457</v>
      </c>
      <c r="F347" s="61" t="s">
        <v>8450</v>
      </c>
      <c r="G347" s="61" t="s">
        <v>8458</v>
      </c>
      <c r="H347" s="61">
        <v>123</v>
      </c>
      <c r="I347" s="61" t="s">
        <v>8585</v>
      </c>
      <c r="J347" s="61" t="s">
        <v>9262</v>
      </c>
      <c r="K347" s="61" t="s">
        <v>9262</v>
      </c>
    </row>
    <row r="348" spans="1:11" x14ac:dyDescent="0.25">
      <c r="A348" s="61" t="s">
        <v>9263</v>
      </c>
      <c r="B348" s="61" t="str">
        <f t="shared" si="5"/>
        <v>21</v>
      </c>
      <c r="C348" s="61" t="s">
        <v>8449</v>
      </c>
      <c r="D348" s="61">
        <v>137</v>
      </c>
      <c r="E348" s="61" t="s">
        <v>8457</v>
      </c>
      <c r="F348" s="61" t="s">
        <v>8450</v>
      </c>
      <c r="G348" s="61" t="s">
        <v>8458</v>
      </c>
      <c r="H348" s="61">
        <v>12821</v>
      </c>
      <c r="I348" s="61" t="s">
        <v>8635</v>
      </c>
      <c r="J348" s="61" t="s">
        <v>9264</v>
      </c>
      <c r="K348" s="61" t="s">
        <v>9265</v>
      </c>
    </row>
    <row r="349" spans="1:11" x14ac:dyDescent="0.25">
      <c r="A349" s="61" t="s">
        <v>9266</v>
      </c>
      <c r="B349" s="61" t="str">
        <f t="shared" si="5"/>
        <v>21</v>
      </c>
      <c r="C349" s="61" t="s">
        <v>8514</v>
      </c>
      <c r="D349" s="61">
        <v>178</v>
      </c>
      <c r="E349" s="61" t="s">
        <v>8450</v>
      </c>
      <c r="F349" s="61" t="s">
        <v>8457</v>
      </c>
      <c r="G349" s="61" t="s">
        <v>8458</v>
      </c>
      <c r="H349" s="61">
        <v>979</v>
      </c>
      <c r="I349" s="61" t="s">
        <v>8472</v>
      </c>
      <c r="J349" s="61" t="s">
        <v>9267</v>
      </c>
      <c r="K349" s="61" t="s">
        <v>9268</v>
      </c>
    </row>
    <row r="350" spans="1:11" x14ac:dyDescent="0.25">
      <c r="A350" s="61" t="s">
        <v>9269</v>
      </c>
      <c r="B350" s="61" t="str">
        <f t="shared" si="5"/>
        <v>22</v>
      </c>
      <c r="C350" s="61" t="s">
        <v>8449</v>
      </c>
      <c r="D350" s="61">
        <v>125</v>
      </c>
      <c r="E350" s="61" t="s">
        <v>8450</v>
      </c>
      <c r="F350" s="61" t="s">
        <v>8450</v>
      </c>
      <c r="G350" s="61" t="s">
        <v>8451</v>
      </c>
      <c r="H350" s="61">
        <v>2022</v>
      </c>
      <c r="I350" s="61" t="s">
        <v>8485</v>
      </c>
      <c r="J350" s="61" t="s">
        <v>9270</v>
      </c>
      <c r="K350" s="61" t="s">
        <v>8483</v>
      </c>
    </row>
    <row r="351" spans="1:11" x14ac:dyDescent="0.25">
      <c r="A351" s="61" t="s">
        <v>9271</v>
      </c>
      <c r="B351" s="61" t="str">
        <f t="shared" si="5"/>
        <v>22</v>
      </c>
      <c r="C351" s="61" t="s">
        <v>8466</v>
      </c>
      <c r="D351" s="61">
        <v>222</v>
      </c>
      <c r="E351" s="61" t="s">
        <v>8450</v>
      </c>
      <c r="F351" s="61" t="s">
        <v>8457</v>
      </c>
      <c r="G351" s="61" t="s">
        <v>8458</v>
      </c>
      <c r="H351" s="61">
        <v>173</v>
      </c>
      <c r="I351" s="61" t="s">
        <v>8511</v>
      </c>
      <c r="J351" s="61" t="s">
        <v>8864</v>
      </c>
      <c r="K351" s="61" t="s">
        <v>8864</v>
      </c>
    </row>
    <row r="352" spans="1:11" x14ac:dyDescent="0.25">
      <c r="A352" s="61" t="s">
        <v>9272</v>
      </c>
      <c r="B352" s="61" t="str">
        <f t="shared" si="5"/>
        <v>22</v>
      </c>
      <c r="C352" s="61" t="s">
        <v>8514</v>
      </c>
      <c r="D352" s="61">
        <v>142</v>
      </c>
      <c r="E352" s="61" t="s">
        <v>8450</v>
      </c>
      <c r="F352" s="61" t="s">
        <v>8457</v>
      </c>
      <c r="G352" s="61" t="s">
        <v>8458</v>
      </c>
      <c r="H352" s="61">
        <v>180</v>
      </c>
      <c r="I352" s="61" t="s">
        <v>8472</v>
      </c>
      <c r="J352" s="61" t="s">
        <v>9273</v>
      </c>
      <c r="K352" s="61" t="s">
        <v>9273</v>
      </c>
    </row>
    <row r="353" spans="1:11" x14ac:dyDescent="0.25">
      <c r="A353" s="61" t="s">
        <v>9274</v>
      </c>
      <c r="B353" s="61" t="str">
        <f t="shared" si="5"/>
        <v>22</v>
      </c>
      <c r="C353" s="61" t="s">
        <v>8514</v>
      </c>
      <c r="D353" s="61">
        <v>112</v>
      </c>
      <c r="E353" s="61" t="s">
        <v>8450</v>
      </c>
      <c r="F353" s="61" t="s">
        <v>8457</v>
      </c>
      <c r="G353" s="61" t="s">
        <v>8458</v>
      </c>
      <c r="H353" s="61">
        <v>170</v>
      </c>
      <c r="I353" s="61" t="s">
        <v>8472</v>
      </c>
      <c r="J353" s="61" t="s">
        <v>8950</v>
      </c>
      <c r="K353" s="61" t="s">
        <v>8950</v>
      </c>
    </row>
    <row r="354" spans="1:11" x14ac:dyDescent="0.25">
      <c r="A354" s="61" t="s">
        <v>9275</v>
      </c>
      <c r="B354" s="61" t="str">
        <f t="shared" si="5"/>
        <v>22</v>
      </c>
      <c r="C354" s="61" t="s">
        <v>8514</v>
      </c>
      <c r="D354" s="61">
        <v>113</v>
      </c>
      <c r="E354" s="61" t="s">
        <v>8450</v>
      </c>
      <c r="F354" s="61" t="s">
        <v>8457</v>
      </c>
      <c r="G354" s="61" t="s">
        <v>8458</v>
      </c>
      <c r="H354" s="61">
        <v>170</v>
      </c>
      <c r="I354" s="61" t="s">
        <v>8472</v>
      </c>
      <c r="J354" s="61" t="s">
        <v>8950</v>
      </c>
      <c r="K354" s="61" t="s">
        <v>8950</v>
      </c>
    </row>
    <row r="355" spans="1:11" x14ac:dyDescent="0.25">
      <c r="A355" s="61" t="s">
        <v>9276</v>
      </c>
      <c r="B355" s="61" t="str">
        <f t="shared" si="5"/>
        <v>22</v>
      </c>
      <c r="C355" s="61" t="s">
        <v>8514</v>
      </c>
      <c r="D355" s="61">
        <v>108</v>
      </c>
      <c r="E355" s="61" t="s">
        <v>8450</v>
      </c>
      <c r="F355" s="61" t="s">
        <v>8457</v>
      </c>
      <c r="G355" s="61" t="s">
        <v>8458</v>
      </c>
      <c r="H355" s="61">
        <v>170</v>
      </c>
      <c r="I355" s="61" t="s">
        <v>8472</v>
      </c>
      <c r="J355" s="61" t="s">
        <v>8950</v>
      </c>
      <c r="K355" s="61" t="s">
        <v>8950</v>
      </c>
    </row>
    <row r="356" spans="1:11" x14ac:dyDescent="0.25">
      <c r="A356" s="61" t="s">
        <v>9277</v>
      </c>
      <c r="B356" s="61" t="str">
        <f t="shared" si="5"/>
        <v>22</v>
      </c>
      <c r="C356" s="61" t="s">
        <v>8514</v>
      </c>
      <c r="D356" s="61">
        <v>105</v>
      </c>
      <c r="E356" s="61" t="s">
        <v>8450</v>
      </c>
      <c r="F356" s="61" t="s">
        <v>8457</v>
      </c>
      <c r="G356" s="61" t="s">
        <v>8458</v>
      </c>
      <c r="H356" s="61">
        <v>170</v>
      </c>
      <c r="I356" s="61" t="s">
        <v>8472</v>
      </c>
      <c r="J356" s="61" t="s">
        <v>8950</v>
      </c>
      <c r="K356" s="61" t="s">
        <v>8950</v>
      </c>
    </row>
    <row r="357" spans="1:11" x14ac:dyDescent="0.25">
      <c r="A357" s="61" t="s">
        <v>9278</v>
      </c>
      <c r="B357" s="61" t="str">
        <f t="shared" si="5"/>
        <v>22</v>
      </c>
      <c r="C357" s="61" t="s">
        <v>8466</v>
      </c>
      <c r="D357" s="61">
        <v>60</v>
      </c>
      <c r="E357" s="61" t="s">
        <v>8450</v>
      </c>
      <c r="F357" s="61" t="s">
        <v>8457</v>
      </c>
      <c r="G357" s="61" t="s">
        <v>8458</v>
      </c>
      <c r="H357" s="61">
        <v>170</v>
      </c>
      <c r="I357" s="61" t="s">
        <v>8472</v>
      </c>
      <c r="J357" s="61" t="s">
        <v>8950</v>
      </c>
      <c r="K357" s="61" t="s">
        <v>8950</v>
      </c>
    </row>
    <row r="358" spans="1:11" x14ac:dyDescent="0.25">
      <c r="A358" s="61" t="s">
        <v>9279</v>
      </c>
      <c r="B358" s="61" t="str">
        <f t="shared" si="5"/>
        <v>22</v>
      </c>
      <c r="C358" s="61" t="s">
        <v>8514</v>
      </c>
      <c r="D358" s="61">
        <v>91</v>
      </c>
      <c r="E358" s="61" t="s">
        <v>8450</v>
      </c>
      <c r="F358" s="61" t="s">
        <v>8457</v>
      </c>
      <c r="G358" s="61" t="s">
        <v>8458</v>
      </c>
      <c r="H358" s="61">
        <v>170</v>
      </c>
      <c r="I358" s="61" t="s">
        <v>8472</v>
      </c>
      <c r="J358" s="61" t="s">
        <v>8950</v>
      </c>
      <c r="K358" s="61" t="s">
        <v>8950</v>
      </c>
    </row>
    <row r="359" spans="1:11" x14ac:dyDescent="0.25">
      <c r="A359" s="61" t="s">
        <v>9280</v>
      </c>
      <c r="B359" s="61" t="str">
        <f t="shared" si="5"/>
        <v>22</v>
      </c>
      <c r="C359" s="61" t="s">
        <v>8466</v>
      </c>
      <c r="D359" s="61">
        <v>353</v>
      </c>
      <c r="E359" s="61" t="s">
        <v>8450</v>
      </c>
      <c r="F359" s="61" t="s">
        <v>8457</v>
      </c>
      <c r="G359" s="61" t="s">
        <v>8458</v>
      </c>
      <c r="H359" s="61">
        <v>184</v>
      </c>
      <c r="I359" s="61" t="s">
        <v>8511</v>
      </c>
      <c r="J359" s="61" t="s">
        <v>9281</v>
      </c>
      <c r="K359" s="61" t="s">
        <v>9281</v>
      </c>
    </row>
    <row r="360" spans="1:11" x14ac:dyDescent="0.25">
      <c r="A360" s="61" t="s">
        <v>9282</v>
      </c>
      <c r="B360" s="61" t="str">
        <f t="shared" si="5"/>
        <v>22</v>
      </c>
      <c r="C360" s="61" t="s">
        <v>8466</v>
      </c>
      <c r="D360" s="61">
        <v>193</v>
      </c>
      <c r="E360" s="61" t="s">
        <v>8450</v>
      </c>
      <c r="F360" s="61" t="s">
        <v>8457</v>
      </c>
      <c r="G360" s="61" t="s">
        <v>8458</v>
      </c>
      <c r="H360" s="61">
        <v>212</v>
      </c>
      <c r="I360" s="61" t="s">
        <v>8511</v>
      </c>
      <c r="J360" s="61" t="s">
        <v>9283</v>
      </c>
      <c r="K360" s="61" t="s">
        <v>9283</v>
      </c>
    </row>
    <row r="361" spans="1:11" x14ac:dyDescent="0.25">
      <c r="A361" s="61" t="s">
        <v>9284</v>
      </c>
      <c r="B361" s="61" t="str">
        <f t="shared" si="5"/>
        <v>22</v>
      </c>
      <c r="C361" s="61" t="s">
        <v>8514</v>
      </c>
      <c r="D361" s="61">
        <v>130</v>
      </c>
      <c r="E361" s="61" t="s">
        <v>8450</v>
      </c>
      <c r="F361" s="61" t="s">
        <v>8457</v>
      </c>
      <c r="G361" s="61" t="s">
        <v>8458</v>
      </c>
      <c r="H361" s="61">
        <v>170</v>
      </c>
      <c r="I361" s="61" t="s">
        <v>8472</v>
      </c>
      <c r="J361" s="61" t="s">
        <v>8950</v>
      </c>
      <c r="K361" s="61" t="s">
        <v>8950</v>
      </c>
    </row>
    <row r="362" spans="1:11" x14ac:dyDescent="0.25">
      <c r="A362" s="61" t="s">
        <v>9285</v>
      </c>
      <c r="B362" s="61" t="str">
        <f t="shared" si="5"/>
        <v>22</v>
      </c>
      <c r="C362" s="61" t="s">
        <v>8449</v>
      </c>
      <c r="D362" s="61">
        <v>443</v>
      </c>
      <c r="E362" s="61" t="s">
        <v>8450</v>
      </c>
      <c r="F362" s="61" t="s">
        <v>8450</v>
      </c>
      <c r="G362" s="61" t="s">
        <v>8451</v>
      </c>
      <c r="H362" s="61">
        <v>25</v>
      </c>
      <c r="I362" s="61" t="s">
        <v>9086</v>
      </c>
      <c r="J362" s="61" t="s">
        <v>9286</v>
      </c>
      <c r="K362" s="61" t="s">
        <v>8552</v>
      </c>
    </row>
    <row r="363" spans="1:11" x14ac:dyDescent="0.25">
      <c r="A363" s="61" t="s">
        <v>9287</v>
      </c>
      <c r="B363" s="61" t="str">
        <f t="shared" si="5"/>
        <v>22</v>
      </c>
      <c r="C363" s="61" t="s">
        <v>8449</v>
      </c>
      <c r="D363" s="61">
        <v>431</v>
      </c>
      <c r="E363" s="61" t="s">
        <v>8457</v>
      </c>
      <c r="F363" s="61" t="s">
        <v>8450</v>
      </c>
      <c r="G363" s="61" t="s">
        <v>8458</v>
      </c>
      <c r="H363" s="61">
        <v>1263</v>
      </c>
      <c r="I363" s="61" t="s">
        <v>8463</v>
      </c>
      <c r="J363" s="61" t="s">
        <v>9288</v>
      </c>
      <c r="K363" s="61" t="s">
        <v>9289</v>
      </c>
    </row>
    <row r="364" spans="1:11" x14ac:dyDescent="0.25">
      <c r="A364" s="61" t="s">
        <v>9290</v>
      </c>
      <c r="B364" s="61" t="str">
        <f t="shared" si="5"/>
        <v>22</v>
      </c>
      <c r="C364" s="61" t="s">
        <v>8449</v>
      </c>
      <c r="D364" s="61">
        <v>443</v>
      </c>
      <c r="E364" s="61" t="s">
        <v>8457</v>
      </c>
      <c r="F364" s="61" t="s">
        <v>8450</v>
      </c>
      <c r="G364" s="61" t="s">
        <v>8458</v>
      </c>
      <c r="H364" s="61">
        <v>1515</v>
      </c>
      <c r="I364" s="61" t="s">
        <v>9086</v>
      </c>
      <c r="J364" s="61" t="s">
        <v>9291</v>
      </c>
      <c r="K364" s="61" t="s">
        <v>8483</v>
      </c>
    </row>
    <row r="365" spans="1:11" x14ac:dyDescent="0.25">
      <c r="A365" s="61" t="s">
        <v>9292</v>
      </c>
      <c r="B365" s="61" t="str">
        <f t="shared" si="5"/>
        <v>22</v>
      </c>
      <c r="C365" s="61" t="s">
        <v>8449</v>
      </c>
      <c r="D365" s="61">
        <v>402</v>
      </c>
      <c r="E365" s="61" t="s">
        <v>8457</v>
      </c>
      <c r="F365" s="61" t="s">
        <v>8450</v>
      </c>
      <c r="G365" s="61" t="s">
        <v>8458</v>
      </c>
      <c r="H365" s="61">
        <v>1563</v>
      </c>
      <c r="I365" s="61" t="s">
        <v>8491</v>
      </c>
      <c r="J365" s="61" t="s">
        <v>9293</v>
      </c>
      <c r="K365" s="61" t="s">
        <v>8483</v>
      </c>
    </row>
    <row r="366" spans="1:11" x14ac:dyDescent="0.25">
      <c r="A366" s="61" t="s">
        <v>9294</v>
      </c>
      <c r="B366" s="61" t="str">
        <f t="shared" si="5"/>
        <v>22</v>
      </c>
      <c r="C366" s="61" t="s">
        <v>8449</v>
      </c>
      <c r="D366" s="61">
        <v>186</v>
      </c>
      <c r="E366" s="61" t="s">
        <v>8457</v>
      </c>
      <c r="F366" s="61" t="s">
        <v>8450</v>
      </c>
      <c r="G366" s="61" t="s">
        <v>8458</v>
      </c>
      <c r="H366" s="61">
        <v>223</v>
      </c>
      <c r="I366" s="61" t="s">
        <v>8459</v>
      </c>
      <c r="J366" s="61" t="s">
        <v>9295</v>
      </c>
      <c r="K366" s="61" t="s">
        <v>9296</v>
      </c>
    </row>
    <row r="367" spans="1:11" x14ac:dyDescent="0.25">
      <c r="A367" s="61" t="s">
        <v>9297</v>
      </c>
      <c r="B367" s="61" t="str">
        <f t="shared" si="5"/>
        <v>22</v>
      </c>
      <c r="C367" s="61" t="s">
        <v>8514</v>
      </c>
      <c r="D367" s="61">
        <v>104</v>
      </c>
      <c r="E367" s="61" t="s">
        <v>8450</v>
      </c>
      <c r="F367" s="61" t="s">
        <v>8457</v>
      </c>
      <c r="G367" s="61" t="s">
        <v>8458</v>
      </c>
      <c r="H367" s="61">
        <v>187</v>
      </c>
      <c r="I367" s="61" t="s">
        <v>8485</v>
      </c>
      <c r="J367" s="61" t="s">
        <v>9192</v>
      </c>
      <c r="K367" s="61" t="s">
        <v>9298</v>
      </c>
    </row>
    <row r="368" spans="1:11" x14ac:dyDescent="0.25">
      <c r="A368" s="61" t="s">
        <v>9299</v>
      </c>
      <c r="B368" s="61" t="str">
        <f t="shared" si="5"/>
        <v>22</v>
      </c>
      <c r="C368" s="61" t="s">
        <v>8449</v>
      </c>
      <c r="D368" s="61">
        <v>206</v>
      </c>
      <c r="E368" s="61" t="s">
        <v>8457</v>
      </c>
      <c r="F368" s="61" t="s">
        <v>8450</v>
      </c>
      <c r="G368" s="61" t="s">
        <v>8458</v>
      </c>
      <c r="H368" s="61">
        <v>7240</v>
      </c>
      <c r="I368" s="61" t="s">
        <v>8467</v>
      </c>
      <c r="J368" s="61" t="s">
        <v>9300</v>
      </c>
      <c r="K368" s="61" t="s">
        <v>9301</v>
      </c>
    </row>
    <row r="369" spans="1:11" x14ac:dyDescent="0.25">
      <c r="A369" s="61" t="s">
        <v>9302</v>
      </c>
      <c r="B369" s="61" t="str">
        <f t="shared" si="5"/>
        <v>22</v>
      </c>
      <c r="C369" s="61" t="s">
        <v>8449</v>
      </c>
      <c r="D369" s="61">
        <v>87</v>
      </c>
      <c r="E369" s="61" t="s">
        <v>8450</v>
      </c>
      <c r="F369" s="61" t="s">
        <v>8450</v>
      </c>
      <c r="G369" s="61" t="s">
        <v>8451</v>
      </c>
      <c r="H369" s="61">
        <v>2751</v>
      </c>
      <c r="I369" s="61" t="s">
        <v>8485</v>
      </c>
      <c r="J369" s="61" t="s">
        <v>9303</v>
      </c>
      <c r="K369" s="61" t="s">
        <v>9157</v>
      </c>
    </row>
    <row r="370" spans="1:11" x14ac:dyDescent="0.25">
      <c r="A370" s="61" t="s">
        <v>9304</v>
      </c>
      <c r="B370" s="61" t="str">
        <f t="shared" si="5"/>
        <v>22</v>
      </c>
      <c r="C370" s="61" t="s">
        <v>8449</v>
      </c>
      <c r="D370" s="61">
        <v>54</v>
      </c>
      <c r="E370" s="61" t="s">
        <v>8450</v>
      </c>
      <c r="F370" s="61" t="s">
        <v>8450</v>
      </c>
      <c r="G370" s="61" t="s">
        <v>8451</v>
      </c>
      <c r="H370" s="61">
        <v>270</v>
      </c>
      <c r="I370" s="61" t="s">
        <v>8485</v>
      </c>
      <c r="J370" s="61" t="s">
        <v>9305</v>
      </c>
      <c r="K370" s="61" t="s">
        <v>8605</v>
      </c>
    </row>
    <row r="371" spans="1:11" x14ac:dyDescent="0.25">
      <c r="A371" s="61" t="s">
        <v>9306</v>
      </c>
      <c r="B371" s="61" t="str">
        <f t="shared" si="5"/>
        <v>23</v>
      </c>
      <c r="C371" s="61" t="s">
        <v>8471</v>
      </c>
      <c r="D371" s="61">
        <v>157</v>
      </c>
      <c r="E371" s="61" t="s">
        <v>8450</v>
      </c>
      <c r="F371" s="61" t="s">
        <v>8450</v>
      </c>
      <c r="G371" s="61" t="s">
        <v>8451</v>
      </c>
      <c r="H371" s="61">
        <v>903</v>
      </c>
      <c r="I371" s="61" t="s">
        <v>8459</v>
      </c>
      <c r="J371" s="61" t="s">
        <v>9307</v>
      </c>
      <c r="K371" s="61" t="s">
        <v>8483</v>
      </c>
    </row>
    <row r="372" spans="1:11" x14ac:dyDescent="0.25">
      <c r="A372" s="61" t="s">
        <v>9308</v>
      </c>
      <c r="B372" s="61" t="str">
        <f t="shared" si="5"/>
        <v>23</v>
      </c>
      <c r="C372" s="61" t="s">
        <v>8466</v>
      </c>
      <c r="D372" s="61">
        <v>323</v>
      </c>
      <c r="E372" s="61" t="s">
        <v>8450</v>
      </c>
      <c r="F372" s="61" t="s">
        <v>8457</v>
      </c>
      <c r="G372" s="61" t="s">
        <v>8458</v>
      </c>
      <c r="H372" s="61">
        <v>90</v>
      </c>
      <c r="I372" s="61" t="s">
        <v>8485</v>
      </c>
      <c r="J372" s="61" t="s">
        <v>8605</v>
      </c>
      <c r="K372" s="61" t="s">
        <v>8605</v>
      </c>
    </row>
    <row r="373" spans="1:11" x14ac:dyDescent="0.25">
      <c r="A373" s="61" t="s">
        <v>9309</v>
      </c>
      <c r="B373" s="61" t="str">
        <f t="shared" si="5"/>
        <v>23</v>
      </c>
      <c r="C373" s="61" t="s">
        <v>8449</v>
      </c>
      <c r="D373" s="61">
        <v>78</v>
      </c>
      <c r="E373" s="61" t="s">
        <v>8450</v>
      </c>
      <c r="F373" s="61" t="s">
        <v>8457</v>
      </c>
      <c r="G373" s="61" t="s">
        <v>8458</v>
      </c>
      <c r="H373" s="61">
        <v>380</v>
      </c>
      <c r="I373" s="61" t="s">
        <v>8501</v>
      </c>
      <c r="J373" s="61" t="s">
        <v>9310</v>
      </c>
      <c r="K373" s="61" t="s">
        <v>9310</v>
      </c>
    </row>
    <row r="374" spans="1:11" x14ac:dyDescent="0.25">
      <c r="A374" s="61" t="s">
        <v>9311</v>
      </c>
      <c r="B374" s="61" t="str">
        <f t="shared" si="5"/>
        <v>23</v>
      </c>
      <c r="C374" s="61" t="s">
        <v>8449</v>
      </c>
      <c r="D374" s="61">
        <v>66</v>
      </c>
      <c r="E374" s="61" t="s">
        <v>8457</v>
      </c>
      <c r="F374" s="61" t="s">
        <v>8450</v>
      </c>
      <c r="G374" s="61" t="s">
        <v>8458</v>
      </c>
      <c r="H374" s="61">
        <v>1455</v>
      </c>
      <c r="I374" s="61" t="s">
        <v>8459</v>
      </c>
      <c r="J374" s="61" t="s">
        <v>9312</v>
      </c>
      <c r="K374" s="61" t="s">
        <v>8483</v>
      </c>
    </row>
    <row r="375" spans="1:11" x14ac:dyDescent="0.25">
      <c r="A375" s="61" t="s">
        <v>9313</v>
      </c>
      <c r="B375" s="61" t="str">
        <f t="shared" si="5"/>
        <v>23</v>
      </c>
      <c r="C375" s="61" t="s">
        <v>8449</v>
      </c>
      <c r="D375" s="61">
        <v>114</v>
      </c>
      <c r="E375" s="61" t="s">
        <v>8450</v>
      </c>
      <c r="F375" s="61" t="s">
        <v>8560</v>
      </c>
      <c r="G375" s="61" t="s">
        <v>8451</v>
      </c>
      <c r="H375" s="61">
        <v>231</v>
      </c>
      <c r="I375" s="61" t="s">
        <v>8501</v>
      </c>
      <c r="J375" s="61" t="s">
        <v>9314</v>
      </c>
      <c r="K375" s="61" t="s">
        <v>9314</v>
      </c>
    </row>
    <row r="376" spans="1:11" x14ac:dyDescent="0.25">
      <c r="A376" s="61" t="s">
        <v>9315</v>
      </c>
      <c r="B376" s="61" t="str">
        <f t="shared" si="5"/>
        <v>23</v>
      </c>
      <c r="C376" s="61" t="s">
        <v>8514</v>
      </c>
      <c r="D376" s="61">
        <v>169</v>
      </c>
      <c r="E376" s="61" t="s">
        <v>8450</v>
      </c>
      <c r="F376" s="61" t="s">
        <v>8457</v>
      </c>
      <c r="G376" s="61" t="s">
        <v>8458</v>
      </c>
      <c r="H376" s="61">
        <v>145</v>
      </c>
      <c r="I376" s="61" t="s">
        <v>8467</v>
      </c>
      <c r="J376" s="61" t="s">
        <v>9316</v>
      </c>
      <c r="K376" s="61" t="s">
        <v>9316</v>
      </c>
    </row>
    <row r="377" spans="1:11" x14ac:dyDescent="0.25">
      <c r="A377" s="61" t="s">
        <v>9317</v>
      </c>
      <c r="B377" s="61" t="str">
        <f t="shared" si="5"/>
        <v>23</v>
      </c>
      <c r="C377" s="61" t="s">
        <v>8449</v>
      </c>
      <c r="D377" s="61">
        <v>278</v>
      </c>
      <c r="E377" s="61" t="s">
        <v>8450</v>
      </c>
      <c r="F377" s="61" t="s">
        <v>8450</v>
      </c>
      <c r="G377" s="61" t="s">
        <v>8451</v>
      </c>
      <c r="H377" s="61">
        <v>105</v>
      </c>
      <c r="I377" s="61" t="s">
        <v>8485</v>
      </c>
      <c r="J377" s="61" t="s">
        <v>9318</v>
      </c>
      <c r="K377" s="61" t="s">
        <v>9318</v>
      </c>
    </row>
    <row r="378" spans="1:11" x14ac:dyDescent="0.25">
      <c r="A378" s="61" t="s">
        <v>9319</v>
      </c>
      <c r="B378" s="61" t="str">
        <f t="shared" si="5"/>
        <v>23</v>
      </c>
      <c r="C378" s="61" t="s">
        <v>8449</v>
      </c>
      <c r="D378" s="61">
        <v>142</v>
      </c>
      <c r="E378" s="61" t="s">
        <v>8450</v>
      </c>
      <c r="F378" s="61" t="s">
        <v>8450</v>
      </c>
      <c r="G378" s="61" t="s">
        <v>8451</v>
      </c>
      <c r="H378" s="61">
        <v>1176</v>
      </c>
      <c r="I378" s="61" t="s">
        <v>8467</v>
      </c>
      <c r="J378" s="61" t="s">
        <v>9320</v>
      </c>
      <c r="K378" s="61" t="s">
        <v>9321</v>
      </c>
    </row>
    <row r="379" spans="1:11" x14ac:dyDescent="0.25">
      <c r="A379" s="61" t="s">
        <v>9322</v>
      </c>
      <c r="B379" s="61" t="str">
        <f t="shared" si="5"/>
        <v>23</v>
      </c>
      <c r="C379" s="61" t="s">
        <v>8514</v>
      </c>
      <c r="D379" s="61">
        <v>11</v>
      </c>
      <c r="E379" s="61" t="s">
        <v>8457</v>
      </c>
      <c r="F379" s="61" t="s">
        <v>8450</v>
      </c>
      <c r="G379" s="61" t="s">
        <v>8458</v>
      </c>
      <c r="H379" s="61">
        <v>115</v>
      </c>
      <c r="I379" s="61" t="s">
        <v>9323</v>
      </c>
      <c r="J379" s="61" t="s">
        <v>9324</v>
      </c>
      <c r="K379" s="61" t="s">
        <v>9325</v>
      </c>
    </row>
    <row r="380" spans="1:11" x14ac:dyDescent="0.25">
      <c r="A380" s="61" t="s">
        <v>9326</v>
      </c>
      <c r="B380" s="61" t="str">
        <f t="shared" si="5"/>
        <v>23</v>
      </c>
      <c r="C380" s="61" t="s">
        <v>8449</v>
      </c>
      <c r="D380" s="61">
        <v>41</v>
      </c>
      <c r="E380" s="61" t="s">
        <v>8450</v>
      </c>
      <c r="F380" s="61" t="s">
        <v>8450</v>
      </c>
      <c r="G380" s="61" t="s">
        <v>8451</v>
      </c>
      <c r="H380" s="61">
        <v>15</v>
      </c>
      <c r="I380" s="61" t="s">
        <v>8459</v>
      </c>
      <c r="J380" s="61" t="s">
        <v>9327</v>
      </c>
      <c r="K380" s="61" t="s">
        <v>8483</v>
      </c>
    </row>
    <row r="381" spans="1:11" x14ac:dyDescent="0.25">
      <c r="A381" s="61" t="s">
        <v>9328</v>
      </c>
      <c r="B381" s="61" t="str">
        <f t="shared" si="5"/>
        <v>23</v>
      </c>
      <c r="C381" s="61" t="s">
        <v>8449</v>
      </c>
      <c r="D381" s="61">
        <v>130</v>
      </c>
      <c r="H381" s="61">
        <v>3707</v>
      </c>
      <c r="I381" s="61" t="s">
        <v>8501</v>
      </c>
      <c r="J381" s="61" t="s">
        <v>9329</v>
      </c>
      <c r="K381" s="61" t="s">
        <v>9330</v>
      </c>
    </row>
    <row r="382" spans="1:11" x14ac:dyDescent="0.25">
      <c r="A382" s="61" t="s">
        <v>9331</v>
      </c>
      <c r="B382" s="61" t="str">
        <f t="shared" si="5"/>
        <v>23</v>
      </c>
      <c r="C382" s="61" t="s">
        <v>8449</v>
      </c>
      <c r="D382" s="61">
        <v>172</v>
      </c>
      <c r="E382" s="61" t="s">
        <v>8450</v>
      </c>
      <c r="F382" s="61" t="s">
        <v>8560</v>
      </c>
      <c r="G382" s="61" t="s">
        <v>8451</v>
      </c>
      <c r="H382" s="61">
        <v>1505</v>
      </c>
      <c r="I382" s="61" t="s">
        <v>8463</v>
      </c>
      <c r="J382" s="61" t="s">
        <v>9332</v>
      </c>
      <c r="K382" s="61" t="s">
        <v>8483</v>
      </c>
    </row>
    <row r="383" spans="1:11" x14ac:dyDescent="0.25">
      <c r="A383" s="61" t="s">
        <v>9333</v>
      </c>
      <c r="B383" s="61" t="str">
        <f t="shared" si="5"/>
        <v>24</v>
      </c>
      <c r="C383" s="61" t="s">
        <v>8456</v>
      </c>
      <c r="D383" s="61">
        <v>122</v>
      </c>
      <c r="E383" s="61" t="s">
        <v>8450</v>
      </c>
      <c r="F383" s="61" t="s">
        <v>8450</v>
      </c>
      <c r="G383" s="61" t="s">
        <v>8451</v>
      </c>
      <c r="H383" s="61">
        <v>7011</v>
      </c>
      <c r="I383" s="61" t="s">
        <v>8459</v>
      </c>
      <c r="J383" s="61" t="s">
        <v>9334</v>
      </c>
      <c r="K383" s="61" t="s">
        <v>9335</v>
      </c>
    </row>
    <row r="384" spans="1:11" x14ac:dyDescent="0.25">
      <c r="A384" s="61" t="s">
        <v>9336</v>
      </c>
      <c r="B384" s="61" t="str">
        <f t="shared" si="5"/>
        <v>24</v>
      </c>
      <c r="C384" s="61" t="s">
        <v>8449</v>
      </c>
      <c r="D384" s="61">
        <v>164</v>
      </c>
      <c r="E384" s="61" t="s">
        <v>8450</v>
      </c>
      <c r="F384" s="61" t="s">
        <v>8450</v>
      </c>
      <c r="G384" s="61" t="s">
        <v>8451</v>
      </c>
      <c r="H384" s="61">
        <v>15</v>
      </c>
      <c r="I384" s="61" t="s">
        <v>8459</v>
      </c>
      <c r="J384" s="61" t="s">
        <v>8627</v>
      </c>
      <c r="K384" s="61" t="s">
        <v>8627</v>
      </c>
    </row>
    <row r="385" spans="1:11" x14ac:dyDescent="0.25">
      <c r="A385" s="61" t="s">
        <v>9337</v>
      </c>
      <c r="B385" s="61" t="str">
        <f t="shared" si="5"/>
        <v>24</v>
      </c>
      <c r="C385" s="61" t="s">
        <v>8449</v>
      </c>
      <c r="D385" s="61">
        <v>122</v>
      </c>
      <c r="H385" s="61">
        <v>26</v>
      </c>
      <c r="I385" s="61" t="s">
        <v>8847</v>
      </c>
      <c r="J385" s="61" t="s">
        <v>9338</v>
      </c>
      <c r="K385" s="61" t="s">
        <v>8787</v>
      </c>
    </row>
    <row r="386" spans="1:11" x14ac:dyDescent="0.25">
      <c r="A386" s="61" t="s">
        <v>9339</v>
      </c>
      <c r="B386" s="61" t="str">
        <f t="shared" si="5"/>
        <v>24</v>
      </c>
      <c r="C386" s="61" t="s">
        <v>8514</v>
      </c>
      <c r="D386" s="61">
        <v>45</v>
      </c>
      <c r="E386" s="61" t="s">
        <v>8450</v>
      </c>
      <c r="F386" s="61" t="s">
        <v>8457</v>
      </c>
      <c r="G386" s="61" t="s">
        <v>8458</v>
      </c>
      <c r="H386" s="61" t="s">
        <v>8890</v>
      </c>
      <c r="I386" s="61" t="s">
        <v>8847</v>
      </c>
      <c r="J386" s="61" t="s">
        <v>9340</v>
      </c>
      <c r="K386" s="61" t="s">
        <v>8891</v>
      </c>
    </row>
    <row r="387" spans="1:11" x14ac:dyDescent="0.25">
      <c r="A387" s="61" t="s">
        <v>9341</v>
      </c>
      <c r="B387" s="61" t="str">
        <f t="shared" si="5"/>
        <v>24</v>
      </c>
      <c r="C387" s="61" t="s">
        <v>8466</v>
      </c>
      <c r="D387" s="61">
        <v>176</v>
      </c>
      <c r="E387" s="61" t="s">
        <v>8457</v>
      </c>
      <c r="F387" s="61" t="s">
        <v>8450</v>
      </c>
      <c r="G387" s="61" t="s">
        <v>8458</v>
      </c>
      <c r="H387" s="61">
        <v>398</v>
      </c>
      <c r="I387" s="61" t="s">
        <v>8501</v>
      </c>
      <c r="J387" s="61" t="s">
        <v>9342</v>
      </c>
      <c r="K387" s="61" t="s">
        <v>9343</v>
      </c>
    </row>
    <row r="388" spans="1:11" x14ac:dyDescent="0.25">
      <c r="A388" s="61" t="s">
        <v>9344</v>
      </c>
      <c r="B388" s="61" t="str">
        <f t="shared" si="5"/>
        <v>24</v>
      </c>
      <c r="C388" s="61" t="s">
        <v>8466</v>
      </c>
      <c r="D388" s="61">
        <v>145</v>
      </c>
      <c r="E388" s="61" t="s">
        <v>8457</v>
      </c>
      <c r="F388" s="61" t="s">
        <v>8450</v>
      </c>
      <c r="G388" s="61" t="s">
        <v>8458</v>
      </c>
      <c r="H388" s="61">
        <v>2858</v>
      </c>
      <c r="I388" s="61" t="s">
        <v>8467</v>
      </c>
      <c r="J388" s="61" t="s">
        <v>9345</v>
      </c>
      <c r="K388" s="61" t="s">
        <v>9346</v>
      </c>
    </row>
    <row r="389" spans="1:11" x14ac:dyDescent="0.25">
      <c r="A389" s="61" t="s">
        <v>9347</v>
      </c>
      <c r="B389" s="61" t="str">
        <f t="shared" si="5"/>
        <v>24</v>
      </c>
      <c r="C389" s="61" t="s">
        <v>8466</v>
      </c>
      <c r="D389" s="61">
        <v>216</v>
      </c>
      <c r="E389" s="61" t="s">
        <v>8457</v>
      </c>
      <c r="F389" s="61" t="s">
        <v>8450</v>
      </c>
      <c r="G389" s="61" t="s">
        <v>8458</v>
      </c>
      <c r="H389" s="61">
        <v>288</v>
      </c>
      <c r="I389" s="61" t="s">
        <v>8501</v>
      </c>
      <c r="J389" s="61" t="s">
        <v>9348</v>
      </c>
      <c r="K389" s="61" t="s">
        <v>8705</v>
      </c>
    </row>
    <row r="390" spans="1:11" x14ac:dyDescent="0.25">
      <c r="A390" s="61" t="s">
        <v>9349</v>
      </c>
      <c r="B390" s="61" t="str">
        <f t="shared" si="5"/>
        <v>24</v>
      </c>
      <c r="C390" s="61" t="s">
        <v>8466</v>
      </c>
      <c r="D390" s="61">
        <v>293</v>
      </c>
      <c r="E390" s="61" t="s">
        <v>8457</v>
      </c>
      <c r="F390" s="61" t="s">
        <v>8450</v>
      </c>
      <c r="G390" s="61" t="s">
        <v>8458</v>
      </c>
      <c r="H390" s="61">
        <v>2919</v>
      </c>
      <c r="I390" s="61" t="s">
        <v>8467</v>
      </c>
      <c r="J390" s="61" t="s">
        <v>9350</v>
      </c>
      <c r="K390" s="61" t="s">
        <v>9351</v>
      </c>
    </row>
    <row r="391" spans="1:11" x14ac:dyDescent="0.25">
      <c r="A391" s="61" t="s">
        <v>9352</v>
      </c>
      <c r="B391" s="61" t="str">
        <f t="shared" si="5"/>
        <v>24</v>
      </c>
      <c r="C391" s="61" t="s">
        <v>8466</v>
      </c>
      <c r="D391" s="61">
        <v>338</v>
      </c>
      <c r="E391" s="61" t="s">
        <v>8450</v>
      </c>
      <c r="F391" s="61" t="s">
        <v>8457</v>
      </c>
      <c r="G391" s="61" t="s">
        <v>8458</v>
      </c>
      <c r="H391" s="61">
        <v>2713</v>
      </c>
      <c r="I391" s="61" t="s">
        <v>8467</v>
      </c>
      <c r="J391" s="61" t="s">
        <v>9353</v>
      </c>
      <c r="K391" s="61" t="s">
        <v>9354</v>
      </c>
    </row>
    <row r="392" spans="1:11" x14ac:dyDescent="0.25">
      <c r="A392" s="61" t="s">
        <v>9355</v>
      </c>
      <c r="B392" s="61" t="str">
        <f t="shared" si="5"/>
        <v>24</v>
      </c>
      <c r="C392" s="61" t="s">
        <v>8449</v>
      </c>
      <c r="D392" s="61">
        <v>182</v>
      </c>
      <c r="E392" s="61" t="s">
        <v>8450</v>
      </c>
      <c r="F392" s="61" t="s">
        <v>8457</v>
      </c>
      <c r="G392" s="61" t="s">
        <v>8458</v>
      </c>
      <c r="H392" s="61">
        <v>12</v>
      </c>
      <c r="I392" s="61" t="s">
        <v>8467</v>
      </c>
      <c r="J392" s="61" t="s">
        <v>9356</v>
      </c>
      <c r="K392" s="61" t="s">
        <v>8688</v>
      </c>
    </row>
    <row r="393" spans="1:11" x14ac:dyDescent="0.25">
      <c r="A393" s="61" t="s">
        <v>9357</v>
      </c>
      <c r="B393" s="61" t="str">
        <f t="shared" si="5"/>
        <v>24</v>
      </c>
      <c r="C393" s="61" t="s">
        <v>8456</v>
      </c>
      <c r="D393" s="61">
        <v>87</v>
      </c>
      <c r="E393" s="61" t="s">
        <v>8450</v>
      </c>
      <c r="F393" s="61" t="s">
        <v>8450</v>
      </c>
      <c r="G393" s="61" t="s">
        <v>8451</v>
      </c>
      <c r="H393" s="61">
        <v>10</v>
      </c>
      <c r="I393" s="61" t="s">
        <v>8459</v>
      </c>
      <c r="J393" s="61" t="s">
        <v>9358</v>
      </c>
      <c r="K393" s="61" t="s">
        <v>8947</v>
      </c>
    </row>
    <row r="394" spans="1:11" x14ac:dyDescent="0.25">
      <c r="A394" s="61" t="s">
        <v>9359</v>
      </c>
      <c r="B394" s="61" t="str">
        <f t="shared" si="5"/>
        <v>24</v>
      </c>
      <c r="C394" s="61" t="s">
        <v>8449</v>
      </c>
      <c r="D394" s="61">
        <v>92</v>
      </c>
      <c r="E394" s="61" t="s">
        <v>8450</v>
      </c>
      <c r="F394" s="61" t="s">
        <v>8450</v>
      </c>
      <c r="G394" s="61" t="s">
        <v>8451</v>
      </c>
      <c r="H394" s="61">
        <v>2567</v>
      </c>
      <c r="I394" s="61" t="s">
        <v>8467</v>
      </c>
      <c r="J394" s="61" t="s">
        <v>9360</v>
      </c>
      <c r="K394" s="61" t="s">
        <v>9055</v>
      </c>
    </row>
    <row r="395" spans="1:11" x14ac:dyDescent="0.25">
      <c r="A395" s="61" t="s">
        <v>9361</v>
      </c>
      <c r="B395" s="61" t="str">
        <f t="shared" si="5"/>
        <v>24</v>
      </c>
      <c r="C395" s="61" t="s">
        <v>8449</v>
      </c>
      <c r="D395" s="61">
        <v>182</v>
      </c>
      <c r="E395" s="61" t="s">
        <v>8450</v>
      </c>
      <c r="F395" s="61" t="s">
        <v>8457</v>
      </c>
      <c r="G395" s="61" t="s">
        <v>8458</v>
      </c>
      <c r="H395" s="61">
        <v>2477</v>
      </c>
      <c r="I395" s="61" t="s">
        <v>8567</v>
      </c>
      <c r="J395" s="61" t="s">
        <v>9362</v>
      </c>
      <c r="K395" s="61" t="s">
        <v>9363</v>
      </c>
    </row>
    <row r="396" spans="1:11" x14ac:dyDescent="0.25">
      <c r="A396" s="61" t="s">
        <v>9364</v>
      </c>
      <c r="B396" s="61" t="str">
        <f t="shared" si="5"/>
        <v>25</v>
      </c>
      <c r="C396" s="61" t="s">
        <v>8456</v>
      </c>
      <c r="D396" s="61">
        <v>9</v>
      </c>
      <c r="E396" s="61" t="s">
        <v>8450</v>
      </c>
      <c r="F396" s="61" t="s">
        <v>8457</v>
      </c>
      <c r="G396" s="61" t="s">
        <v>8458</v>
      </c>
      <c r="H396" s="61">
        <v>239</v>
      </c>
      <c r="I396" s="61" t="s">
        <v>8459</v>
      </c>
      <c r="J396" s="61" t="s">
        <v>8937</v>
      </c>
      <c r="K396" s="61" t="s">
        <v>8937</v>
      </c>
    </row>
    <row r="397" spans="1:11" x14ac:dyDescent="0.25">
      <c r="A397" s="61" t="s">
        <v>9365</v>
      </c>
      <c r="B397" s="61" t="str">
        <f t="shared" ref="B397:B460" si="6">TEXT(A397,"dd")</f>
        <v>26</v>
      </c>
      <c r="C397" s="61" t="s">
        <v>8514</v>
      </c>
      <c r="D397" s="61">
        <v>285</v>
      </c>
      <c r="E397" s="61" t="s">
        <v>8457</v>
      </c>
      <c r="F397" s="61" t="s">
        <v>8450</v>
      </c>
      <c r="G397" s="61" t="s">
        <v>8458</v>
      </c>
      <c r="H397" s="61">
        <v>85</v>
      </c>
      <c r="I397" s="61" t="s">
        <v>8467</v>
      </c>
      <c r="J397" s="61" t="s">
        <v>9008</v>
      </c>
      <c r="K397" s="61" t="s">
        <v>9366</v>
      </c>
    </row>
    <row r="398" spans="1:11" x14ac:dyDescent="0.25">
      <c r="A398" s="61" t="s">
        <v>9367</v>
      </c>
      <c r="B398" s="61" t="str">
        <f t="shared" si="6"/>
        <v>26</v>
      </c>
      <c r="C398" s="61" t="s">
        <v>8466</v>
      </c>
      <c r="D398" s="61">
        <v>56</v>
      </c>
      <c r="E398" s="61" t="s">
        <v>8450</v>
      </c>
      <c r="F398" s="61" t="s">
        <v>8457</v>
      </c>
      <c r="G398" s="61" t="s">
        <v>8458</v>
      </c>
      <c r="H398" s="61">
        <v>187</v>
      </c>
      <c r="I398" s="61" t="s">
        <v>8452</v>
      </c>
      <c r="J398" s="61" t="s">
        <v>9192</v>
      </c>
      <c r="K398" s="61" t="s">
        <v>9296</v>
      </c>
    </row>
    <row r="399" spans="1:11" x14ac:dyDescent="0.25">
      <c r="A399" s="61" t="s">
        <v>9368</v>
      </c>
      <c r="B399" s="61" t="str">
        <f t="shared" si="6"/>
        <v>26</v>
      </c>
      <c r="C399" s="61" t="s">
        <v>8466</v>
      </c>
      <c r="D399" s="61">
        <v>4</v>
      </c>
      <c r="E399" s="61" t="s">
        <v>8457</v>
      </c>
      <c r="F399" s="61" t="s">
        <v>8450</v>
      </c>
      <c r="G399" s="61" t="s">
        <v>8458</v>
      </c>
      <c r="H399" s="61">
        <v>11</v>
      </c>
      <c r="I399" s="61" t="s">
        <v>8467</v>
      </c>
      <c r="J399" s="61" t="s">
        <v>8509</v>
      </c>
      <c r="K399" s="61" t="s">
        <v>8509</v>
      </c>
    </row>
    <row r="400" spans="1:11" x14ac:dyDescent="0.25">
      <c r="A400" s="61" t="s">
        <v>9369</v>
      </c>
      <c r="B400" s="61" t="str">
        <f t="shared" si="6"/>
        <v>26</v>
      </c>
      <c r="C400" s="61" t="s">
        <v>8466</v>
      </c>
      <c r="D400" s="61">
        <v>72</v>
      </c>
      <c r="E400" s="61" t="s">
        <v>8457</v>
      </c>
      <c r="F400" s="61" t="s">
        <v>8450</v>
      </c>
      <c r="G400" s="61" t="s">
        <v>8458</v>
      </c>
      <c r="H400" s="61">
        <v>219</v>
      </c>
      <c r="I400" s="61" t="s">
        <v>8467</v>
      </c>
      <c r="J400" s="61" t="s">
        <v>9370</v>
      </c>
      <c r="K400" s="61" t="s">
        <v>9370</v>
      </c>
    </row>
    <row r="401" spans="1:11" x14ac:dyDescent="0.25">
      <c r="A401" s="61" t="s">
        <v>9371</v>
      </c>
      <c r="B401" s="61" t="str">
        <f t="shared" si="6"/>
        <v>26</v>
      </c>
      <c r="C401" s="61" t="s">
        <v>8449</v>
      </c>
      <c r="D401" s="61">
        <v>130</v>
      </c>
      <c r="E401" s="61" t="s">
        <v>8450</v>
      </c>
      <c r="F401" s="61" t="s">
        <v>8560</v>
      </c>
      <c r="G401" s="61" t="s">
        <v>8451</v>
      </c>
      <c r="H401" s="61">
        <v>19</v>
      </c>
      <c r="I401" s="61" t="s">
        <v>8467</v>
      </c>
      <c r="J401" s="61" t="s">
        <v>9372</v>
      </c>
      <c r="K401" s="61" t="s">
        <v>9372</v>
      </c>
    </row>
    <row r="402" spans="1:11" x14ac:dyDescent="0.25">
      <c r="A402" s="61" t="s">
        <v>9373</v>
      </c>
      <c r="B402" s="61" t="str">
        <f t="shared" si="6"/>
        <v>26</v>
      </c>
      <c r="C402" s="61" t="s">
        <v>8471</v>
      </c>
      <c r="D402" s="61">
        <v>147</v>
      </c>
      <c r="E402" s="61" t="s">
        <v>8450</v>
      </c>
      <c r="F402" s="61" t="s">
        <v>8450</v>
      </c>
      <c r="G402" s="61" t="s">
        <v>8451</v>
      </c>
      <c r="H402" s="61">
        <v>1760</v>
      </c>
      <c r="I402" s="61" t="s">
        <v>8472</v>
      </c>
      <c r="J402" s="61" t="s">
        <v>9374</v>
      </c>
      <c r="K402" s="61" t="s">
        <v>8483</v>
      </c>
    </row>
    <row r="403" spans="1:11" x14ac:dyDescent="0.25">
      <c r="A403" s="61" t="s">
        <v>9375</v>
      </c>
      <c r="B403" s="61" t="str">
        <f t="shared" si="6"/>
        <v>26</v>
      </c>
      <c r="C403" s="61" t="s">
        <v>8466</v>
      </c>
      <c r="D403" s="61">
        <v>182</v>
      </c>
      <c r="E403" s="61" t="s">
        <v>8457</v>
      </c>
      <c r="F403" s="61" t="s">
        <v>8450</v>
      </c>
      <c r="G403" s="61" t="s">
        <v>8458</v>
      </c>
      <c r="H403" s="61">
        <v>23</v>
      </c>
      <c r="I403" s="61" t="s">
        <v>8459</v>
      </c>
      <c r="J403" s="61" t="s">
        <v>9376</v>
      </c>
      <c r="K403" s="61" t="s">
        <v>8963</v>
      </c>
    </row>
    <row r="404" spans="1:11" x14ac:dyDescent="0.25">
      <c r="A404" s="61" t="s">
        <v>9377</v>
      </c>
      <c r="B404" s="61" t="str">
        <f t="shared" si="6"/>
        <v>26</v>
      </c>
      <c r="C404" s="61" t="s">
        <v>8449</v>
      </c>
      <c r="D404" s="61">
        <v>65</v>
      </c>
      <c r="E404" s="61" t="s">
        <v>8450</v>
      </c>
      <c r="F404" s="61" t="s">
        <v>8450</v>
      </c>
      <c r="G404" s="61" t="s">
        <v>8451</v>
      </c>
      <c r="H404" s="61">
        <v>1414</v>
      </c>
      <c r="I404" s="61" t="s">
        <v>8467</v>
      </c>
      <c r="J404" s="61" t="s">
        <v>9378</v>
      </c>
      <c r="K404" s="61" t="s">
        <v>9379</v>
      </c>
    </row>
    <row r="405" spans="1:11" x14ac:dyDescent="0.25">
      <c r="A405" s="61" t="s">
        <v>9380</v>
      </c>
      <c r="B405" s="61" t="str">
        <f t="shared" si="6"/>
        <v>26</v>
      </c>
      <c r="C405" s="61" t="s">
        <v>8456</v>
      </c>
      <c r="D405" s="61">
        <v>108</v>
      </c>
      <c r="E405" s="61" t="s">
        <v>8450</v>
      </c>
      <c r="F405" s="61" t="s">
        <v>8457</v>
      </c>
      <c r="G405" s="61" t="s">
        <v>8458</v>
      </c>
      <c r="H405" s="61">
        <v>116</v>
      </c>
      <c r="I405" s="61" t="s">
        <v>8467</v>
      </c>
      <c r="J405" s="61" t="s">
        <v>9226</v>
      </c>
      <c r="K405" s="61" t="s">
        <v>9226</v>
      </c>
    </row>
    <row r="406" spans="1:11" x14ac:dyDescent="0.25">
      <c r="A406" s="61" t="s">
        <v>9381</v>
      </c>
      <c r="B406" s="61" t="str">
        <f t="shared" si="6"/>
        <v>26</v>
      </c>
      <c r="C406" s="61" t="s">
        <v>8449</v>
      </c>
      <c r="D406" s="61">
        <v>64</v>
      </c>
      <c r="H406" s="61">
        <v>6037</v>
      </c>
      <c r="I406" s="61" t="s">
        <v>8635</v>
      </c>
      <c r="J406" s="61" t="s">
        <v>9382</v>
      </c>
      <c r="K406" s="61" t="s">
        <v>9383</v>
      </c>
    </row>
    <row r="407" spans="1:11" x14ac:dyDescent="0.25">
      <c r="A407" s="61" t="s">
        <v>9384</v>
      </c>
      <c r="B407" s="61" t="str">
        <f t="shared" si="6"/>
        <v>26</v>
      </c>
      <c r="C407" s="61" t="s">
        <v>8462</v>
      </c>
      <c r="D407" s="61">
        <v>65</v>
      </c>
      <c r="E407" s="61" t="s">
        <v>8450</v>
      </c>
      <c r="F407" s="61" t="s">
        <v>8457</v>
      </c>
      <c r="G407" s="61" t="s">
        <v>8458</v>
      </c>
      <c r="H407" s="61">
        <v>6007</v>
      </c>
      <c r="I407" s="61" t="s">
        <v>8635</v>
      </c>
      <c r="J407" s="61" t="s">
        <v>9385</v>
      </c>
      <c r="K407" s="61" t="s">
        <v>9386</v>
      </c>
    </row>
    <row r="408" spans="1:11" x14ac:dyDescent="0.25">
      <c r="A408" s="61" t="s">
        <v>9387</v>
      </c>
      <c r="B408" s="61" t="str">
        <f t="shared" si="6"/>
        <v>26</v>
      </c>
      <c r="C408" s="61" t="s">
        <v>8514</v>
      </c>
      <c r="D408" s="61">
        <v>232</v>
      </c>
      <c r="E408" s="61" t="s">
        <v>8450</v>
      </c>
      <c r="F408" s="61" t="s">
        <v>8457</v>
      </c>
      <c r="G408" s="61" t="s">
        <v>8458</v>
      </c>
      <c r="H408" s="61">
        <v>529</v>
      </c>
      <c r="I408" s="61" t="s">
        <v>8511</v>
      </c>
      <c r="J408" s="61" t="s">
        <v>9388</v>
      </c>
      <c r="K408" s="61" t="s">
        <v>8900</v>
      </c>
    </row>
    <row r="409" spans="1:11" x14ac:dyDescent="0.25">
      <c r="A409" s="61" t="s">
        <v>9389</v>
      </c>
      <c r="B409" s="61" t="str">
        <f t="shared" si="6"/>
        <v>26</v>
      </c>
      <c r="C409" s="61" t="s">
        <v>8514</v>
      </c>
      <c r="D409" s="61">
        <v>253</v>
      </c>
      <c r="E409" s="61" t="s">
        <v>8450</v>
      </c>
      <c r="F409" s="61" t="s">
        <v>8457</v>
      </c>
      <c r="G409" s="61" t="s">
        <v>8458</v>
      </c>
      <c r="H409" s="61">
        <v>306</v>
      </c>
      <c r="I409" s="61" t="s">
        <v>8491</v>
      </c>
      <c r="J409" s="61" t="s">
        <v>9390</v>
      </c>
      <c r="K409" s="61" t="s">
        <v>9390</v>
      </c>
    </row>
    <row r="410" spans="1:11" x14ac:dyDescent="0.25">
      <c r="A410" s="61" t="s">
        <v>9391</v>
      </c>
      <c r="B410" s="61" t="str">
        <f t="shared" si="6"/>
        <v>26</v>
      </c>
      <c r="C410" s="61" t="s">
        <v>8514</v>
      </c>
      <c r="D410" s="61">
        <v>11</v>
      </c>
      <c r="E410" s="61" t="s">
        <v>8457</v>
      </c>
      <c r="F410" s="61" t="s">
        <v>8450</v>
      </c>
      <c r="G410" s="61" t="s">
        <v>8458</v>
      </c>
      <c r="H410" s="61">
        <v>5938</v>
      </c>
      <c r="I410" s="61" t="s">
        <v>8635</v>
      </c>
      <c r="J410" s="61" t="s">
        <v>9392</v>
      </c>
      <c r="K410" s="61" t="s">
        <v>9393</v>
      </c>
    </row>
    <row r="411" spans="1:11" x14ac:dyDescent="0.25">
      <c r="A411" s="61" t="s">
        <v>9394</v>
      </c>
      <c r="B411" s="61" t="str">
        <f t="shared" si="6"/>
        <v>26</v>
      </c>
      <c r="C411" s="61" t="s">
        <v>8449</v>
      </c>
      <c r="D411" s="61">
        <v>63</v>
      </c>
      <c r="E411" s="61" t="s">
        <v>8450</v>
      </c>
      <c r="F411" s="61" t="s">
        <v>8457</v>
      </c>
      <c r="G411" s="61" t="s">
        <v>8458</v>
      </c>
      <c r="H411" s="61" t="s">
        <v>9132</v>
      </c>
      <c r="I411" s="61" t="s">
        <v>8847</v>
      </c>
      <c r="J411" s="61" t="s">
        <v>9395</v>
      </c>
      <c r="K411" s="61" t="s">
        <v>9133</v>
      </c>
    </row>
    <row r="412" spans="1:11" x14ac:dyDescent="0.25">
      <c r="A412" s="61" t="s">
        <v>9396</v>
      </c>
      <c r="B412" s="61" t="str">
        <f t="shared" si="6"/>
        <v>26</v>
      </c>
      <c r="C412" s="61" t="s">
        <v>8449</v>
      </c>
      <c r="D412" s="61">
        <v>277</v>
      </c>
      <c r="E412" s="61" t="s">
        <v>8450</v>
      </c>
      <c r="F412" s="61" t="s">
        <v>8450</v>
      </c>
      <c r="G412" s="61" t="s">
        <v>8451</v>
      </c>
      <c r="H412" s="61">
        <v>50</v>
      </c>
      <c r="I412" s="61" t="s">
        <v>8585</v>
      </c>
      <c r="J412" s="61" t="s">
        <v>8888</v>
      </c>
      <c r="K412" s="61" t="s">
        <v>8888</v>
      </c>
    </row>
    <row r="413" spans="1:11" x14ac:dyDescent="0.25">
      <c r="A413" s="61" t="s">
        <v>9397</v>
      </c>
      <c r="B413" s="61" t="str">
        <f t="shared" si="6"/>
        <v>26</v>
      </c>
      <c r="C413" s="61" t="s">
        <v>8466</v>
      </c>
      <c r="D413" s="61">
        <v>332</v>
      </c>
      <c r="E413" s="61" t="s">
        <v>8457</v>
      </c>
      <c r="F413" s="61" t="s">
        <v>8450</v>
      </c>
      <c r="G413" s="61" t="s">
        <v>8458</v>
      </c>
      <c r="H413" s="61">
        <v>1484</v>
      </c>
      <c r="I413" s="61" t="s">
        <v>8459</v>
      </c>
      <c r="J413" s="61" t="s">
        <v>9398</v>
      </c>
      <c r="K413" s="61" t="s">
        <v>8483</v>
      </c>
    </row>
    <row r="414" spans="1:11" x14ac:dyDescent="0.25">
      <c r="A414" s="61" t="s">
        <v>9399</v>
      </c>
      <c r="B414" s="61" t="str">
        <f t="shared" si="6"/>
        <v>26</v>
      </c>
      <c r="C414" s="61" t="s">
        <v>8449</v>
      </c>
      <c r="D414" s="61">
        <v>277</v>
      </c>
      <c r="E414" s="61" t="s">
        <v>8450</v>
      </c>
      <c r="F414" s="61" t="s">
        <v>8450</v>
      </c>
      <c r="G414" s="61" t="s">
        <v>8451</v>
      </c>
      <c r="H414" s="61">
        <v>1630</v>
      </c>
      <c r="I414" s="61" t="s">
        <v>8467</v>
      </c>
      <c r="J414" s="61" t="s">
        <v>9400</v>
      </c>
      <c r="K414" s="61" t="s">
        <v>8483</v>
      </c>
    </row>
    <row r="415" spans="1:11" x14ac:dyDescent="0.25">
      <c r="A415" s="61" t="s">
        <v>9401</v>
      </c>
      <c r="B415" s="61" t="str">
        <f t="shared" si="6"/>
        <v>26</v>
      </c>
      <c r="C415" s="61" t="s">
        <v>8466</v>
      </c>
      <c r="D415" s="61">
        <v>293</v>
      </c>
      <c r="E415" s="61" t="s">
        <v>8450</v>
      </c>
      <c r="F415" s="61" t="s">
        <v>8450</v>
      </c>
      <c r="G415" s="61" t="s">
        <v>8451</v>
      </c>
      <c r="H415" s="61">
        <v>68</v>
      </c>
      <c r="I415" s="61" t="s">
        <v>8511</v>
      </c>
      <c r="J415" s="61" t="s">
        <v>8833</v>
      </c>
      <c r="K415" s="61" t="s">
        <v>8833</v>
      </c>
    </row>
    <row r="416" spans="1:11" x14ac:dyDescent="0.25">
      <c r="A416" s="61" t="s">
        <v>9402</v>
      </c>
      <c r="B416" s="61" t="str">
        <f t="shared" si="6"/>
        <v>26</v>
      </c>
      <c r="C416" s="61" t="s">
        <v>8466</v>
      </c>
      <c r="D416" s="61">
        <v>105</v>
      </c>
      <c r="E416" s="61" t="s">
        <v>8450</v>
      </c>
      <c r="F416" s="61" t="s">
        <v>8457</v>
      </c>
      <c r="G416" s="61" t="s">
        <v>8458</v>
      </c>
      <c r="H416" s="61">
        <v>66</v>
      </c>
      <c r="I416" s="61" t="s">
        <v>8491</v>
      </c>
      <c r="J416" s="61" t="s">
        <v>9403</v>
      </c>
      <c r="K416" s="61" t="s">
        <v>9403</v>
      </c>
    </row>
    <row r="417" spans="1:11" x14ac:dyDescent="0.25">
      <c r="A417" s="61" t="s">
        <v>9404</v>
      </c>
      <c r="B417" s="61" t="str">
        <f t="shared" si="6"/>
        <v>26</v>
      </c>
      <c r="C417" s="61" t="s">
        <v>8514</v>
      </c>
      <c r="D417" s="61">
        <v>119</v>
      </c>
      <c r="E417" s="61" t="s">
        <v>8450</v>
      </c>
      <c r="F417" s="61" t="s">
        <v>8457</v>
      </c>
      <c r="G417" s="61" t="s">
        <v>8458</v>
      </c>
      <c r="H417" s="61">
        <v>66</v>
      </c>
      <c r="I417" s="61" t="s">
        <v>8491</v>
      </c>
      <c r="J417" s="61" t="s">
        <v>9403</v>
      </c>
      <c r="K417" s="61" t="s">
        <v>9403</v>
      </c>
    </row>
    <row r="418" spans="1:11" x14ac:dyDescent="0.25">
      <c r="A418" s="61" t="s">
        <v>9405</v>
      </c>
      <c r="B418" s="61" t="str">
        <f t="shared" si="6"/>
        <v>26</v>
      </c>
      <c r="C418" s="61" t="s">
        <v>8466</v>
      </c>
      <c r="D418" s="61">
        <v>145</v>
      </c>
      <c r="E418" s="61" t="s">
        <v>8450</v>
      </c>
      <c r="F418" s="61" t="s">
        <v>8457</v>
      </c>
      <c r="G418" s="61" t="s">
        <v>8458</v>
      </c>
      <c r="H418" s="61">
        <v>66</v>
      </c>
      <c r="I418" s="61" t="s">
        <v>8491</v>
      </c>
      <c r="J418" s="61" t="s">
        <v>9403</v>
      </c>
      <c r="K418" s="61" t="s">
        <v>9403</v>
      </c>
    </row>
    <row r="419" spans="1:11" x14ac:dyDescent="0.25">
      <c r="A419" s="61" t="s">
        <v>9406</v>
      </c>
      <c r="B419" s="61" t="str">
        <f t="shared" si="6"/>
        <v>26</v>
      </c>
      <c r="C419" s="61" t="s">
        <v>8514</v>
      </c>
      <c r="D419" s="61">
        <v>134</v>
      </c>
      <c r="E419" s="61" t="s">
        <v>8450</v>
      </c>
      <c r="F419" s="61" t="s">
        <v>8457</v>
      </c>
      <c r="G419" s="61" t="s">
        <v>8458</v>
      </c>
      <c r="H419" s="61">
        <v>66</v>
      </c>
      <c r="I419" s="61" t="s">
        <v>8491</v>
      </c>
      <c r="J419" s="61" t="s">
        <v>9403</v>
      </c>
      <c r="K419" s="61" t="s">
        <v>9403</v>
      </c>
    </row>
    <row r="420" spans="1:11" x14ac:dyDescent="0.25">
      <c r="A420" s="61" t="s">
        <v>9407</v>
      </c>
      <c r="B420" s="61" t="str">
        <f t="shared" si="6"/>
        <v>26</v>
      </c>
      <c r="C420" s="61" t="s">
        <v>8466</v>
      </c>
      <c r="D420" s="61">
        <v>146</v>
      </c>
      <c r="E420" s="61" t="s">
        <v>8450</v>
      </c>
      <c r="F420" s="61" t="s">
        <v>8457</v>
      </c>
      <c r="G420" s="61" t="s">
        <v>8458</v>
      </c>
      <c r="H420" s="61">
        <v>66</v>
      </c>
      <c r="I420" s="61" t="s">
        <v>8491</v>
      </c>
      <c r="J420" s="61" t="s">
        <v>9403</v>
      </c>
      <c r="K420" s="61" t="s">
        <v>9403</v>
      </c>
    </row>
    <row r="421" spans="1:11" x14ac:dyDescent="0.25">
      <c r="A421" s="61" t="s">
        <v>9408</v>
      </c>
      <c r="B421" s="61" t="str">
        <f t="shared" si="6"/>
        <v>26</v>
      </c>
      <c r="C421" s="61" t="s">
        <v>8466</v>
      </c>
      <c r="D421" s="61">
        <v>80</v>
      </c>
      <c r="E421" s="61" t="s">
        <v>8450</v>
      </c>
      <c r="F421" s="61" t="s">
        <v>8457</v>
      </c>
      <c r="G421" s="61" t="s">
        <v>8458</v>
      </c>
      <c r="H421" s="61">
        <v>249</v>
      </c>
      <c r="I421" s="61" t="s">
        <v>8511</v>
      </c>
      <c r="J421" s="61" t="s">
        <v>9409</v>
      </c>
      <c r="K421" s="61" t="s">
        <v>8558</v>
      </c>
    </row>
    <row r="422" spans="1:11" x14ac:dyDescent="0.25">
      <c r="A422" s="61" t="s">
        <v>9410</v>
      </c>
      <c r="B422" s="61" t="str">
        <f t="shared" si="6"/>
        <v>26</v>
      </c>
      <c r="C422" s="61" t="s">
        <v>8466</v>
      </c>
      <c r="D422" s="61">
        <v>279</v>
      </c>
      <c r="E422" s="61" t="s">
        <v>8450</v>
      </c>
      <c r="F422" s="61" t="s">
        <v>8457</v>
      </c>
      <c r="G422" s="61" t="s">
        <v>8458</v>
      </c>
      <c r="H422" s="61">
        <v>66</v>
      </c>
      <c r="I422" s="61" t="s">
        <v>8491</v>
      </c>
      <c r="J422" s="61" t="s">
        <v>9403</v>
      </c>
      <c r="K422" s="61" t="s">
        <v>9403</v>
      </c>
    </row>
    <row r="423" spans="1:11" x14ac:dyDescent="0.25">
      <c r="A423" s="61" t="s">
        <v>9411</v>
      </c>
      <c r="B423" s="61" t="str">
        <f t="shared" si="6"/>
        <v>26</v>
      </c>
      <c r="C423" s="61" t="s">
        <v>8466</v>
      </c>
      <c r="D423" s="61">
        <v>35</v>
      </c>
      <c r="E423" s="61" t="s">
        <v>8450</v>
      </c>
      <c r="F423" s="61" t="s">
        <v>8457</v>
      </c>
      <c r="G423" s="61" t="s">
        <v>8458</v>
      </c>
      <c r="H423" s="61">
        <v>63</v>
      </c>
      <c r="I423" s="61" t="s">
        <v>8491</v>
      </c>
      <c r="J423" s="61" t="s">
        <v>8817</v>
      </c>
      <c r="K423" s="61" t="s">
        <v>8817</v>
      </c>
    </row>
    <row r="424" spans="1:11" x14ac:dyDescent="0.25">
      <c r="A424" s="61" t="s">
        <v>9412</v>
      </c>
      <c r="B424" s="61" t="str">
        <f t="shared" si="6"/>
        <v>26</v>
      </c>
      <c r="C424" s="61" t="s">
        <v>8466</v>
      </c>
      <c r="D424" s="61">
        <v>294</v>
      </c>
      <c r="E424" s="61" t="s">
        <v>8450</v>
      </c>
      <c r="F424" s="61" t="s">
        <v>8457</v>
      </c>
      <c r="G424" s="61" t="s">
        <v>8458</v>
      </c>
      <c r="H424" s="61">
        <v>66</v>
      </c>
      <c r="I424" s="61" t="s">
        <v>8511</v>
      </c>
      <c r="J424" s="61" t="s">
        <v>9403</v>
      </c>
      <c r="K424" s="61" t="s">
        <v>9403</v>
      </c>
    </row>
    <row r="425" spans="1:11" x14ac:dyDescent="0.25">
      <c r="A425" s="61" t="s">
        <v>9413</v>
      </c>
      <c r="B425" s="61" t="str">
        <f t="shared" si="6"/>
        <v>26</v>
      </c>
      <c r="C425" s="61" t="s">
        <v>8466</v>
      </c>
      <c r="D425" s="61">
        <v>83</v>
      </c>
      <c r="E425" s="61" t="s">
        <v>8450</v>
      </c>
      <c r="F425" s="61" t="s">
        <v>8457</v>
      </c>
      <c r="G425" s="61" t="s">
        <v>8458</v>
      </c>
      <c r="H425" s="61">
        <v>66</v>
      </c>
      <c r="I425" s="61" t="s">
        <v>8511</v>
      </c>
      <c r="J425" s="61" t="s">
        <v>9403</v>
      </c>
      <c r="K425" s="61" t="s">
        <v>9403</v>
      </c>
    </row>
    <row r="426" spans="1:11" x14ac:dyDescent="0.25">
      <c r="A426" s="61" t="s">
        <v>9414</v>
      </c>
      <c r="B426" s="61" t="str">
        <f t="shared" si="6"/>
        <v>26</v>
      </c>
      <c r="C426" s="61" t="s">
        <v>8514</v>
      </c>
      <c r="D426" s="61">
        <v>118</v>
      </c>
      <c r="E426" s="61" t="s">
        <v>8450</v>
      </c>
      <c r="F426" s="61" t="s">
        <v>8457</v>
      </c>
      <c r="G426" s="61" t="s">
        <v>8458</v>
      </c>
      <c r="H426" s="61">
        <v>66</v>
      </c>
      <c r="I426" s="61" t="s">
        <v>8511</v>
      </c>
      <c r="J426" s="61" t="s">
        <v>9403</v>
      </c>
      <c r="K426" s="61" t="s">
        <v>9403</v>
      </c>
    </row>
    <row r="427" spans="1:11" x14ac:dyDescent="0.25">
      <c r="A427" s="61" t="s">
        <v>9415</v>
      </c>
      <c r="B427" s="61" t="str">
        <f t="shared" si="6"/>
        <v>26</v>
      </c>
      <c r="C427" s="61" t="s">
        <v>8466</v>
      </c>
      <c r="D427" s="61">
        <v>143</v>
      </c>
      <c r="E427" s="61" t="s">
        <v>8450</v>
      </c>
      <c r="F427" s="61" t="s">
        <v>8457</v>
      </c>
      <c r="G427" s="61" t="s">
        <v>8458</v>
      </c>
      <c r="H427" s="61">
        <v>66</v>
      </c>
      <c r="I427" s="61" t="s">
        <v>8511</v>
      </c>
      <c r="J427" s="61" t="s">
        <v>9403</v>
      </c>
      <c r="K427" s="61" t="s">
        <v>9403</v>
      </c>
    </row>
    <row r="428" spans="1:11" x14ac:dyDescent="0.25">
      <c r="A428" s="61" t="s">
        <v>9416</v>
      </c>
      <c r="B428" s="61" t="str">
        <f t="shared" si="6"/>
        <v>26</v>
      </c>
      <c r="C428" s="61" t="s">
        <v>8466</v>
      </c>
      <c r="D428" s="61">
        <v>8</v>
      </c>
      <c r="E428" s="61" t="s">
        <v>8450</v>
      </c>
      <c r="F428" s="61" t="s">
        <v>8457</v>
      </c>
      <c r="G428" s="61" t="s">
        <v>8458</v>
      </c>
      <c r="H428" s="61">
        <v>64</v>
      </c>
      <c r="I428" s="61" t="s">
        <v>8511</v>
      </c>
      <c r="J428" s="61" t="s">
        <v>8573</v>
      </c>
      <c r="K428" s="61" t="s">
        <v>8573</v>
      </c>
    </row>
    <row r="429" spans="1:11" x14ac:dyDescent="0.25">
      <c r="A429" s="61" t="s">
        <v>9417</v>
      </c>
      <c r="B429" s="61" t="str">
        <f t="shared" si="6"/>
        <v>26</v>
      </c>
      <c r="C429" s="61" t="s">
        <v>8466</v>
      </c>
      <c r="D429" s="61">
        <v>45</v>
      </c>
      <c r="E429" s="61" t="s">
        <v>8450</v>
      </c>
      <c r="F429" s="61" t="s">
        <v>8457</v>
      </c>
      <c r="G429" s="61" t="s">
        <v>8458</v>
      </c>
      <c r="H429" s="61">
        <v>249</v>
      </c>
      <c r="I429" s="61" t="s">
        <v>8511</v>
      </c>
      <c r="J429" s="61" t="s">
        <v>9409</v>
      </c>
      <c r="K429" s="61" t="s">
        <v>8558</v>
      </c>
    </row>
    <row r="430" spans="1:11" x14ac:dyDescent="0.25">
      <c r="A430" s="61" t="s">
        <v>9418</v>
      </c>
      <c r="B430" s="61" t="str">
        <f t="shared" si="6"/>
        <v>26</v>
      </c>
      <c r="C430" s="61" t="s">
        <v>8449</v>
      </c>
      <c r="D430" s="61">
        <v>406</v>
      </c>
      <c r="E430" s="61" t="s">
        <v>8457</v>
      </c>
      <c r="F430" s="61" t="s">
        <v>8450</v>
      </c>
      <c r="G430" s="61" t="s">
        <v>8458</v>
      </c>
      <c r="H430" s="61">
        <v>1250</v>
      </c>
      <c r="I430" s="61" t="s">
        <v>8501</v>
      </c>
      <c r="J430" s="61" t="s">
        <v>9419</v>
      </c>
      <c r="K430" s="61" t="s">
        <v>9120</v>
      </c>
    </row>
    <row r="431" spans="1:11" x14ac:dyDescent="0.25">
      <c r="A431" s="61" t="s">
        <v>9420</v>
      </c>
      <c r="B431" s="61" t="str">
        <f t="shared" si="6"/>
        <v>26</v>
      </c>
      <c r="C431" s="61" t="s">
        <v>8449</v>
      </c>
      <c r="D431" s="61">
        <v>233</v>
      </c>
      <c r="E431" s="61" t="s">
        <v>8450</v>
      </c>
      <c r="F431" s="61" t="s">
        <v>8457</v>
      </c>
      <c r="G431" s="61" t="s">
        <v>8458</v>
      </c>
      <c r="H431" s="61">
        <v>13</v>
      </c>
      <c r="I431" s="61" t="s">
        <v>8467</v>
      </c>
      <c r="J431" s="61" t="s">
        <v>9421</v>
      </c>
      <c r="K431" s="61" t="s">
        <v>8483</v>
      </c>
    </row>
    <row r="432" spans="1:11" x14ac:dyDescent="0.25">
      <c r="A432" s="61" t="s">
        <v>9422</v>
      </c>
      <c r="B432" s="61" t="str">
        <f t="shared" si="6"/>
        <v>26</v>
      </c>
      <c r="C432" s="61" t="s">
        <v>8449</v>
      </c>
      <c r="D432" s="61">
        <v>43</v>
      </c>
      <c r="E432" s="61" t="s">
        <v>8450</v>
      </c>
      <c r="F432" s="61" t="s">
        <v>8450</v>
      </c>
      <c r="G432" s="61" t="s">
        <v>8451</v>
      </c>
      <c r="H432" s="61">
        <v>121</v>
      </c>
      <c r="I432" s="61" t="s">
        <v>8485</v>
      </c>
      <c r="J432" s="61" t="s">
        <v>8875</v>
      </c>
      <c r="K432" s="61" t="s">
        <v>8483</v>
      </c>
    </row>
    <row r="433" spans="1:11" x14ac:dyDescent="0.25">
      <c r="A433" s="61" t="s">
        <v>9423</v>
      </c>
      <c r="B433" s="61" t="str">
        <f t="shared" si="6"/>
        <v>27</v>
      </c>
      <c r="C433" s="61" t="s">
        <v>8514</v>
      </c>
      <c r="D433" s="61">
        <v>178</v>
      </c>
      <c r="E433" s="61" t="s">
        <v>8457</v>
      </c>
      <c r="F433" s="61" t="s">
        <v>8450</v>
      </c>
      <c r="G433" s="61" t="s">
        <v>8458</v>
      </c>
      <c r="H433" s="61">
        <v>330</v>
      </c>
      <c r="I433" s="61" t="s">
        <v>8585</v>
      </c>
      <c r="J433" s="61" t="s">
        <v>8681</v>
      </c>
      <c r="K433" s="61" t="s">
        <v>8681</v>
      </c>
    </row>
    <row r="434" spans="1:11" x14ac:dyDescent="0.25">
      <c r="A434" s="61" t="s">
        <v>9424</v>
      </c>
      <c r="B434" s="61" t="str">
        <f t="shared" si="6"/>
        <v>27</v>
      </c>
      <c r="C434" s="61" t="s">
        <v>8449</v>
      </c>
      <c r="D434" s="61">
        <v>187</v>
      </c>
      <c r="E434" s="61" t="s">
        <v>8457</v>
      </c>
      <c r="F434" s="61" t="s">
        <v>8450</v>
      </c>
      <c r="G434" s="61" t="s">
        <v>8458</v>
      </c>
      <c r="H434" s="61">
        <v>73</v>
      </c>
      <c r="I434" s="61" t="s">
        <v>8467</v>
      </c>
      <c r="J434" s="61" t="s">
        <v>9425</v>
      </c>
      <c r="K434" s="61" t="s">
        <v>9425</v>
      </c>
    </row>
    <row r="435" spans="1:11" x14ac:dyDescent="0.25">
      <c r="A435" s="61" t="s">
        <v>9426</v>
      </c>
      <c r="B435" s="61" t="str">
        <f t="shared" si="6"/>
        <v>27</v>
      </c>
      <c r="C435" s="61" t="s">
        <v>8449</v>
      </c>
      <c r="D435" s="61">
        <v>263</v>
      </c>
      <c r="E435" s="61" t="s">
        <v>8450</v>
      </c>
      <c r="F435" s="61" t="s">
        <v>8457</v>
      </c>
      <c r="G435" s="61" t="s">
        <v>8458</v>
      </c>
      <c r="H435" s="61" t="s">
        <v>8813</v>
      </c>
      <c r="I435" s="61" t="s">
        <v>8847</v>
      </c>
      <c r="J435" s="61" t="s">
        <v>9427</v>
      </c>
      <c r="K435" s="61" t="s">
        <v>8815</v>
      </c>
    </row>
    <row r="436" spans="1:11" x14ac:dyDescent="0.25">
      <c r="A436" s="61" t="s">
        <v>9428</v>
      </c>
      <c r="B436" s="61" t="str">
        <f t="shared" si="6"/>
        <v>27</v>
      </c>
      <c r="C436" s="61" t="s">
        <v>8449</v>
      </c>
      <c r="D436" s="61">
        <v>92</v>
      </c>
      <c r="E436" s="61" t="s">
        <v>8450</v>
      </c>
      <c r="F436" s="61" t="s">
        <v>8450</v>
      </c>
      <c r="G436" s="61" t="s">
        <v>8451</v>
      </c>
      <c r="H436" s="61">
        <v>17</v>
      </c>
      <c r="I436" s="61" t="s">
        <v>8847</v>
      </c>
      <c r="J436" s="61" t="s">
        <v>9429</v>
      </c>
      <c r="K436" s="61" t="s">
        <v>9430</v>
      </c>
    </row>
    <row r="437" spans="1:11" x14ac:dyDescent="0.25">
      <c r="A437" s="61" t="s">
        <v>9431</v>
      </c>
      <c r="B437" s="61" t="str">
        <f t="shared" si="6"/>
        <v>27</v>
      </c>
      <c r="C437" s="61" t="s">
        <v>8449</v>
      </c>
      <c r="D437" s="61">
        <v>18</v>
      </c>
      <c r="E437" s="61" t="s">
        <v>8450</v>
      </c>
      <c r="F437" s="61" t="s">
        <v>8560</v>
      </c>
      <c r="G437" s="61" t="s">
        <v>8451</v>
      </c>
      <c r="H437" s="61">
        <v>226</v>
      </c>
      <c r="I437" s="61" t="s">
        <v>8459</v>
      </c>
      <c r="J437" s="61" t="s">
        <v>9432</v>
      </c>
      <c r="K437" s="61" t="s">
        <v>9432</v>
      </c>
    </row>
    <row r="438" spans="1:11" x14ac:dyDescent="0.25">
      <c r="A438" s="61" t="s">
        <v>9433</v>
      </c>
      <c r="B438" s="61" t="str">
        <f t="shared" si="6"/>
        <v>27</v>
      </c>
      <c r="C438" s="61" t="s">
        <v>8449</v>
      </c>
      <c r="D438" s="61">
        <v>237</v>
      </c>
      <c r="E438" s="61" t="s">
        <v>8450</v>
      </c>
      <c r="F438" s="61" t="s">
        <v>8450</v>
      </c>
      <c r="G438" s="61" t="s">
        <v>8451</v>
      </c>
      <c r="H438" s="61">
        <v>334</v>
      </c>
      <c r="I438" s="61" t="s">
        <v>8501</v>
      </c>
      <c r="J438" s="61" t="s">
        <v>9434</v>
      </c>
      <c r="K438" s="61" t="s">
        <v>9434</v>
      </c>
    </row>
    <row r="439" spans="1:11" x14ac:dyDescent="0.25">
      <c r="A439" s="61" t="s">
        <v>9435</v>
      </c>
      <c r="B439" s="61" t="str">
        <f t="shared" si="6"/>
        <v>27</v>
      </c>
      <c r="C439" s="61" t="s">
        <v>8466</v>
      </c>
      <c r="D439" s="61">
        <v>338</v>
      </c>
      <c r="E439" s="61" t="s">
        <v>8450</v>
      </c>
      <c r="F439" s="61" t="s">
        <v>8457</v>
      </c>
      <c r="G439" s="61" t="s">
        <v>8458</v>
      </c>
      <c r="H439" s="61">
        <v>4520</v>
      </c>
      <c r="I439" s="61" t="s">
        <v>8635</v>
      </c>
      <c r="J439" s="61" t="s">
        <v>9436</v>
      </c>
      <c r="K439" s="61" t="s">
        <v>9437</v>
      </c>
    </row>
    <row r="440" spans="1:11" x14ac:dyDescent="0.25">
      <c r="A440" s="61" t="s">
        <v>9438</v>
      </c>
      <c r="B440" s="61" t="str">
        <f t="shared" si="6"/>
        <v>27</v>
      </c>
      <c r="C440" s="61" t="s">
        <v>8514</v>
      </c>
      <c r="D440" s="61">
        <v>161</v>
      </c>
      <c r="E440" s="61" t="s">
        <v>8450</v>
      </c>
      <c r="F440" s="61" t="s">
        <v>8457</v>
      </c>
      <c r="G440" s="61" t="s">
        <v>8458</v>
      </c>
      <c r="H440" s="61">
        <v>72</v>
      </c>
      <c r="I440" s="61" t="s">
        <v>8485</v>
      </c>
      <c r="J440" s="61" t="s">
        <v>9439</v>
      </c>
      <c r="K440" s="61" t="s">
        <v>9439</v>
      </c>
    </row>
    <row r="441" spans="1:11" x14ac:dyDescent="0.25">
      <c r="A441" s="61" t="s">
        <v>9440</v>
      </c>
      <c r="B441" s="61" t="str">
        <f t="shared" si="6"/>
        <v>27</v>
      </c>
      <c r="C441" s="61" t="s">
        <v>8514</v>
      </c>
      <c r="D441" s="61">
        <v>179</v>
      </c>
      <c r="E441" s="61" t="s">
        <v>8450</v>
      </c>
      <c r="F441" s="61" t="s">
        <v>8457</v>
      </c>
      <c r="G441" s="61" t="s">
        <v>8458</v>
      </c>
      <c r="H441" s="61">
        <v>1464</v>
      </c>
      <c r="I441" s="61" t="s">
        <v>8467</v>
      </c>
      <c r="J441" s="61" t="s">
        <v>9441</v>
      </c>
      <c r="K441" s="61" t="s">
        <v>8483</v>
      </c>
    </row>
    <row r="442" spans="1:11" x14ac:dyDescent="0.25">
      <c r="A442" s="61" t="s">
        <v>9442</v>
      </c>
      <c r="B442" s="61" t="str">
        <f t="shared" si="6"/>
        <v>27</v>
      </c>
      <c r="C442" s="61" t="s">
        <v>8456</v>
      </c>
      <c r="D442" s="61">
        <v>38</v>
      </c>
      <c r="E442" s="61" t="s">
        <v>8450</v>
      </c>
      <c r="F442" s="61" t="s">
        <v>8457</v>
      </c>
      <c r="G442" s="61" t="s">
        <v>8458</v>
      </c>
      <c r="H442" s="61">
        <v>12</v>
      </c>
      <c r="I442" s="61" t="s">
        <v>8459</v>
      </c>
      <c r="J442" s="61" t="s">
        <v>9443</v>
      </c>
      <c r="K442" s="61" t="s">
        <v>8688</v>
      </c>
    </row>
    <row r="443" spans="1:11" x14ac:dyDescent="0.25">
      <c r="A443" s="61" t="s">
        <v>9444</v>
      </c>
      <c r="B443" s="61" t="str">
        <f t="shared" si="6"/>
        <v>27</v>
      </c>
      <c r="C443" s="61" t="s">
        <v>8449</v>
      </c>
      <c r="D443" s="61">
        <v>78</v>
      </c>
      <c r="E443" s="61" t="s">
        <v>8457</v>
      </c>
      <c r="F443" s="61" t="s">
        <v>8450</v>
      </c>
      <c r="G443" s="61" t="s">
        <v>8458</v>
      </c>
      <c r="H443" s="61">
        <v>34</v>
      </c>
      <c r="I443" s="61" t="s">
        <v>8467</v>
      </c>
      <c r="J443" s="61" t="s">
        <v>9023</v>
      </c>
      <c r="K443" s="61" t="s">
        <v>9023</v>
      </c>
    </row>
    <row r="444" spans="1:11" x14ac:dyDescent="0.25">
      <c r="A444" s="61" t="s">
        <v>9445</v>
      </c>
      <c r="B444" s="61" t="str">
        <f t="shared" si="6"/>
        <v>27</v>
      </c>
      <c r="C444" s="61" t="s">
        <v>8466</v>
      </c>
      <c r="D444" s="61">
        <v>237</v>
      </c>
      <c r="E444" s="61" t="s">
        <v>8457</v>
      </c>
      <c r="F444" s="61" t="s">
        <v>8450</v>
      </c>
      <c r="G444" s="61" t="s">
        <v>8458</v>
      </c>
      <c r="H444" s="61">
        <v>1232</v>
      </c>
      <c r="I444" s="61" t="s">
        <v>8467</v>
      </c>
      <c r="J444" s="61" t="s">
        <v>9446</v>
      </c>
      <c r="K444" s="61" t="s">
        <v>9447</v>
      </c>
    </row>
    <row r="445" spans="1:11" x14ac:dyDescent="0.25">
      <c r="A445" s="61" t="s">
        <v>9448</v>
      </c>
      <c r="B445" s="61" t="str">
        <f t="shared" si="6"/>
        <v>27</v>
      </c>
      <c r="C445" s="61" t="s">
        <v>8449</v>
      </c>
      <c r="D445" s="61">
        <v>83</v>
      </c>
      <c r="E445" s="61" t="s">
        <v>8450</v>
      </c>
      <c r="F445" s="61" t="s">
        <v>8450</v>
      </c>
      <c r="G445" s="61" t="s">
        <v>8451</v>
      </c>
      <c r="H445" s="61">
        <v>17</v>
      </c>
      <c r="I445" s="61" t="s">
        <v>8485</v>
      </c>
      <c r="J445" s="61" t="s">
        <v>9430</v>
      </c>
      <c r="K445" s="61" t="s">
        <v>9430</v>
      </c>
    </row>
    <row r="446" spans="1:11" x14ac:dyDescent="0.25">
      <c r="A446" s="61" t="s">
        <v>9449</v>
      </c>
      <c r="B446" s="61" t="str">
        <f t="shared" si="6"/>
        <v>27</v>
      </c>
      <c r="C446" s="61" t="s">
        <v>8514</v>
      </c>
      <c r="D446" s="61">
        <v>173</v>
      </c>
      <c r="E446" s="61" t="s">
        <v>8450</v>
      </c>
      <c r="F446" s="61" t="s">
        <v>8457</v>
      </c>
      <c r="G446" s="61" t="s">
        <v>8458</v>
      </c>
      <c r="H446" s="61">
        <v>18</v>
      </c>
      <c r="I446" s="61" t="s">
        <v>8459</v>
      </c>
      <c r="J446" s="61" t="s">
        <v>8486</v>
      </c>
      <c r="K446" s="61" t="s">
        <v>8486</v>
      </c>
    </row>
    <row r="447" spans="1:11" x14ac:dyDescent="0.25">
      <c r="A447" s="61" t="s">
        <v>9450</v>
      </c>
      <c r="B447" s="61" t="str">
        <f t="shared" si="6"/>
        <v>27</v>
      </c>
      <c r="C447" s="61" t="s">
        <v>8466</v>
      </c>
      <c r="D447" s="61">
        <v>29</v>
      </c>
      <c r="E447" s="61" t="s">
        <v>8450</v>
      </c>
      <c r="F447" s="61" t="s">
        <v>8457</v>
      </c>
      <c r="G447" s="61" t="s">
        <v>8458</v>
      </c>
      <c r="H447" s="61">
        <v>17</v>
      </c>
      <c r="I447" s="61" t="s">
        <v>8585</v>
      </c>
      <c r="J447" s="61" t="s">
        <v>9451</v>
      </c>
      <c r="K447" s="61" t="s">
        <v>9430</v>
      </c>
    </row>
    <row r="448" spans="1:11" x14ac:dyDescent="0.25">
      <c r="A448" s="61" t="s">
        <v>9452</v>
      </c>
      <c r="B448" s="61" t="str">
        <f t="shared" si="6"/>
        <v>27</v>
      </c>
      <c r="C448" s="61" t="s">
        <v>8514</v>
      </c>
      <c r="D448" s="61">
        <v>173</v>
      </c>
      <c r="E448" s="61" t="s">
        <v>8450</v>
      </c>
      <c r="F448" s="61" t="s">
        <v>8457</v>
      </c>
      <c r="G448" s="61" t="s">
        <v>8458</v>
      </c>
      <c r="H448" s="61">
        <v>35</v>
      </c>
      <c r="I448" s="61" t="s">
        <v>8459</v>
      </c>
      <c r="J448" s="61" t="s">
        <v>8880</v>
      </c>
      <c r="K448" s="61" t="s">
        <v>8880</v>
      </c>
    </row>
    <row r="449" spans="1:11" x14ac:dyDescent="0.25">
      <c r="A449" s="61" t="s">
        <v>9453</v>
      </c>
      <c r="B449" s="61" t="str">
        <f t="shared" si="6"/>
        <v>27</v>
      </c>
      <c r="C449" s="61" t="s">
        <v>8466</v>
      </c>
      <c r="D449" s="61">
        <v>29</v>
      </c>
      <c r="E449" s="61" t="s">
        <v>8457</v>
      </c>
      <c r="F449" s="61" t="s">
        <v>8450</v>
      </c>
      <c r="G449" s="61" t="s">
        <v>8458</v>
      </c>
      <c r="H449" s="61">
        <v>4284</v>
      </c>
      <c r="I449" s="61" t="s">
        <v>8635</v>
      </c>
      <c r="J449" s="61" t="s">
        <v>9454</v>
      </c>
      <c r="K449" s="61" t="s">
        <v>9455</v>
      </c>
    </row>
    <row r="450" spans="1:11" x14ac:dyDescent="0.25">
      <c r="A450" s="61" t="s">
        <v>9456</v>
      </c>
      <c r="B450" s="61" t="str">
        <f t="shared" si="6"/>
        <v>27</v>
      </c>
      <c r="C450" s="61" t="s">
        <v>8449</v>
      </c>
      <c r="D450" s="61">
        <v>62</v>
      </c>
      <c r="E450" s="61" t="s">
        <v>8450</v>
      </c>
      <c r="F450" s="61" t="s">
        <v>8450</v>
      </c>
      <c r="G450" s="61" t="s">
        <v>8451</v>
      </c>
      <c r="H450" s="61">
        <v>1265</v>
      </c>
      <c r="I450" s="61" t="s">
        <v>8467</v>
      </c>
      <c r="J450" s="61" t="s">
        <v>9457</v>
      </c>
      <c r="K450" s="61" t="s">
        <v>9458</v>
      </c>
    </row>
    <row r="451" spans="1:11" x14ac:dyDescent="0.25">
      <c r="A451" s="61" t="s">
        <v>9459</v>
      </c>
      <c r="B451" s="61" t="str">
        <f t="shared" si="6"/>
        <v>27</v>
      </c>
      <c r="C451" s="61" t="s">
        <v>8449</v>
      </c>
      <c r="D451" s="61">
        <v>338</v>
      </c>
      <c r="E451" s="61" t="s">
        <v>8450</v>
      </c>
      <c r="F451" s="61" t="s">
        <v>8560</v>
      </c>
      <c r="G451" s="61" t="s">
        <v>8451</v>
      </c>
      <c r="H451" s="61">
        <v>75</v>
      </c>
      <c r="I451" s="61" t="s">
        <v>8452</v>
      </c>
      <c r="J451" s="61" t="s">
        <v>9029</v>
      </c>
      <c r="K451" s="61" t="s">
        <v>9460</v>
      </c>
    </row>
    <row r="452" spans="1:11" x14ac:dyDescent="0.25">
      <c r="A452" s="61" t="s">
        <v>9461</v>
      </c>
      <c r="B452" s="61" t="str">
        <f t="shared" si="6"/>
        <v>27</v>
      </c>
      <c r="C452" s="61" t="s">
        <v>8449</v>
      </c>
      <c r="D452" s="61">
        <v>92</v>
      </c>
      <c r="E452" s="61" t="s">
        <v>8450</v>
      </c>
      <c r="F452" s="61" t="s">
        <v>8457</v>
      </c>
      <c r="G452" s="61" t="s">
        <v>8458</v>
      </c>
      <c r="H452" s="61">
        <v>27</v>
      </c>
      <c r="I452" s="61" t="s">
        <v>9086</v>
      </c>
      <c r="J452" s="61" t="s">
        <v>9462</v>
      </c>
      <c r="K452" s="61" t="s">
        <v>9045</v>
      </c>
    </row>
    <row r="453" spans="1:11" x14ac:dyDescent="0.25">
      <c r="A453" s="61" t="s">
        <v>9463</v>
      </c>
      <c r="B453" s="61" t="str">
        <f t="shared" si="6"/>
        <v>27</v>
      </c>
      <c r="C453" s="61" t="s">
        <v>8471</v>
      </c>
      <c r="D453" s="61">
        <v>64</v>
      </c>
      <c r="E453" s="61" t="s">
        <v>8457</v>
      </c>
      <c r="F453" s="61" t="s">
        <v>8450</v>
      </c>
      <c r="G453" s="61" t="s">
        <v>8458</v>
      </c>
      <c r="H453" s="61">
        <v>1165</v>
      </c>
      <c r="I453" s="61" t="s">
        <v>8467</v>
      </c>
      <c r="J453" s="61" t="s">
        <v>9464</v>
      </c>
      <c r="K453" s="61" t="s">
        <v>8583</v>
      </c>
    </row>
    <row r="454" spans="1:11" x14ac:dyDescent="0.25">
      <c r="A454" s="61" t="s">
        <v>9465</v>
      </c>
      <c r="B454" s="61" t="str">
        <f t="shared" si="6"/>
        <v>27</v>
      </c>
      <c r="C454" s="61" t="s">
        <v>8449</v>
      </c>
      <c r="D454" s="61">
        <v>267</v>
      </c>
      <c r="E454" s="61" t="s">
        <v>8450</v>
      </c>
      <c r="F454" s="61" t="s">
        <v>8450</v>
      </c>
      <c r="G454" s="61" t="s">
        <v>8451</v>
      </c>
      <c r="H454" s="61">
        <v>18</v>
      </c>
      <c r="I454" s="61" t="s">
        <v>8459</v>
      </c>
      <c r="J454" s="61" t="s">
        <v>9466</v>
      </c>
      <c r="K454" s="61" t="s">
        <v>8483</v>
      </c>
    </row>
    <row r="455" spans="1:11" x14ac:dyDescent="0.25">
      <c r="A455" s="61" t="s">
        <v>9467</v>
      </c>
      <c r="B455" s="61" t="str">
        <f t="shared" si="6"/>
        <v>28</v>
      </c>
      <c r="C455" s="61" t="s">
        <v>8466</v>
      </c>
      <c r="D455" s="61">
        <v>286</v>
      </c>
      <c r="E455" s="61" t="s">
        <v>8450</v>
      </c>
      <c r="F455" s="61" t="s">
        <v>8457</v>
      </c>
      <c r="G455" s="61" t="s">
        <v>8458</v>
      </c>
      <c r="H455" s="61">
        <v>80</v>
      </c>
      <c r="I455" s="61" t="s">
        <v>8485</v>
      </c>
      <c r="J455" s="61" t="s">
        <v>9468</v>
      </c>
      <c r="K455" s="61" t="s">
        <v>9468</v>
      </c>
    </row>
    <row r="456" spans="1:11" x14ac:dyDescent="0.25">
      <c r="A456" s="61" t="s">
        <v>9469</v>
      </c>
      <c r="B456" s="61" t="str">
        <f t="shared" si="6"/>
        <v>28</v>
      </c>
      <c r="C456" s="61" t="s">
        <v>8466</v>
      </c>
      <c r="D456" s="61">
        <v>286</v>
      </c>
      <c r="E456" s="61" t="s">
        <v>8457</v>
      </c>
      <c r="F456" s="61" t="s">
        <v>8450</v>
      </c>
      <c r="G456" s="61" t="s">
        <v>8458</v>
      </c>
      <c r="H456" s="61">
        <v>80</v>
      </c>
      <c r="I456" s="61" t="s">
        <v>8485</v>
      </c>
      <c r="J456" s="61" t="s">
        <v>9468</v>
      </c>
      <c r="K456" s="61" t="s">
        <v>9468</v>
      </c>
    </row>
    <row r="457" spans="1:11" x14ac:dyDescent="0.25">
      <c r="A457" s="61" t="s">
        <v>9470</v>
      </c>
      <c r="B457" s="61" t="str">
        <f t="shared" si="6"/>
        <v>28</v>
      </c>
      <c r="C457" s="61" t="s">
        <v>8449</v>
      </c>
      <c r="D457" s="61">
        <v>163</v>
      </c>
      <c r="E457" s="61" t="s">
        <v>8450</v>
      </c>
      <c r="F457" s="61" t="s">
        <v>8450</v>
      </c>
      <c r="G457" s="61" t="s">
        <v>8451</v>
      </c>
      <c r="H457" s="61">
        <v>188</v>
      </c>
      <c r="I457" s="61" t="s">
        <v>8467</v>
      </c>
      <c r="J457" s="61" t="s">
        <v>9471</v>
      </c>
      <c r="K457" s="61" t="s">
        <v>9028</v>
      </c>
    </row>
    <row r="458" spans="1:11" x14ac:dyDescent="0.25">
      <c r="A458" s="61" t="s">
        <v>9472</v>
      </c>
      <c r="B458" s="61" t="str">
        <f t="shared" si="6"/>
        <v>28</v>
      </c>
      <c r="C458" s="61" t="s">
        <v>8462</v>
      </c>
      <c r="D458" s="61">
        <v>9</v>
      </c>
      <c r="E458" s="61" t="s">
        <v>8450</v>
      </c>
      <c r="F458" s="61" t="s">
        <v>8450</v>
      </c>
      <c r="G458" s="61" t="s">
        <v>8451</v>
      </c>
      <c r="H458" s="61">
        <v>80</v>
      </c>
      <c r="I458" s="61" t="s">
        <v>8485</v>
      </c>
      <c r="J458" s="61" t="s">
        <v>9468</v>
      </c>
      <c r="K458" s="61" t="s">
        <v>9468</v>
      </c>
    </row>
    <row r="459" spans="1:11" x14ac:dyDescent="0.25">
      <c r="A459" s="61" t="s">
        <v>9473</v>
      </c>
      <c r="B459" s="61" t="str">
        <f t="shared" si="6"/>
        <v>28</v>
      </c>
      <c r="C459" s="61" t="s">
        <v>8466</v>
      </c>
      <c r="D459" s="61">
        <v>216</v>
      </c>
      <c r="E459" s="61" t="s">
        <v>8450</v>
      </c>
      <c r="F459" s="61" t="s">
        <v>8457</v>
      </c>
      <c r="G459" s="61" t="s">
        <v>8458</v>
      </c>
      <c r="H459" s="61" t="s">
        <v>8813</v>
      </c>
      <c r="I459" s="61" t="s">
        <v>8567</v>
      </c>
      <c r="J459" s="61" t="s">
        <v>8815</v>
      </c>
      <c r="K459" s="61" t="s">
        <v>8815</v>
      </c>
    </row>
    <row r="460" spans="1:11" x14ac:dyDescent="0.25">
      <c r="A460" s="61" t="s">
        <v>9474</v>
      </c>
      <c r="B460" s="61" t="str">
        <f t="shared" si="6"/>
        <v>28</v>
      </c>
      <c r="C460" s="61" t="s">
        <v>8449</v>
      </c>
      <c r="D460" s="61">
        <v>263</v>
      </c>
      <c r="E460" s="61" t="s">
        <v>8450</v>
      </c>
      <c r="F460" s="61" t="s">
        <v>8450</v>
      </c>
      <c r="G460" s="61" t="s">
        <v>8451</v>
      </c>
      <c r="H460" s="61">
        <v>166</v>
      </c>
      <c r="I460" s="61" t="s">
        <v>8467</v>
      </c>
      <c r="J460" s="61" t="s">
        <v>9475</v>
      </c>
      <c r="K460" s="61" t="s">
        <v>9476</v>
      </c>
    </row>
    <row r="461" spans="1:11" x14ac:dyDescent="0.25">
      <c r="A461" s="61" t="s">
        <v>9477</v>
      </c>
      <c r="B461" s="61" t="str">
        <f t="shared" ref="B461:B524" si="7">TEXT(A461,"dd")</f>
        <v>28</v>
      </c>
      <c r="C461" s="61" t="s">
        <v>8449</v>
      </c>
      <c r="D461" s="61">
        <v>182</v>
      </c>
      <c r="E461" s="61" t="s">
        <v>8450</v>
      </c>
      <c r="F461" s="61" t="s">
        <v>8450</v>
      </c>
      <c r="G461" s="61" t="s">
        <v>8451</v>
      </c>
      <c r="H461" s="61">
        <v>205</v>
      </c>
      <c r="I461" s="61" t="s">
        <v>8459</v>
      </c>
      <c r="J461" s="61" t="s">
        <v>9089</v>
      </c>
      <c r="K461" s="61" t="s">
        <v>9325</v>
      </c>
    </row>
    <row r="462" spans="1:11" x14ac:dyDescent="0.25">
      <c r="A462" s="61" t="s">
        <v>9478</v>
      </c>
      <c r="B462" s="61" t="str">
        <f t="shared" si="7"/>
        <v>28</v>
      </c>
      <c r="C462" s="61" t="s">
        <v>8462</v>
      </c>
      <c r="D462" s="61">
        <v>30</v>
      </c>
      <c r="E462" s="61" t="s">
        <v>8450</v>
      </c>
      <c r="F462" s="61" t="s">
        <v>8560</v>
      </c>
      <c r="G462" s="61" t="s">
        <v>8451</v>
      </c>
      <c r="H462" s="61">
        <v>38</v>
      </c>
      <c r="I462" s="61" t="s">
        <v>8467</v>
      </c>
      <c r="J462" s="61" t="s">
        <v>9240</v>
      </c>
      <c r="K462" s="61" t="s">
        <v>9240</v>
      </c>
    </row>
    <row r="463" spans="1:11" x14ac:dyDescent="0.25">
      <c r="A463" s="61" t="s">
        <v>9479</v>
      </c>
      <c r="B463" s="61" t="str">
        <f t="shared" si="7"/>
        <v>28</v>
      </c>
      <c r="C463" s="61" t="s">
        <v>8449</v>
      </c>
      <c r="D463" s="61">
        <v>69</v>
      </c>
      <c r="E463" s="61" t="s">
        <v>8450</v>
      </c>
      <c r="F463" s="61" t="s">
        <v>8457</v>
      </c>
      <c r="G463" s="61" t="s">
        <v>8458</v>
      </c>
      <c r="H463" s="61">
        <v>1796</v>
      </c>
      <c r="I463" s="61" t="s">
        <v>8467</v>
      </c>
      <c r="J463" s="61" t="s">
        <v>9480</v>
      </c>
      <c r="K463" s="61" t="s">
        <v>8483</v>
      </c>
    </row>
    <row r="464" spans="1:11" x14ac:dyDescent="0.25">
      <c r="A464" s="61" t="s">
        <v>9481</v>
      </c>
      <c r="B464" s="61" t="str">
        <f t="shared" si="7"/>
        <v>28</v>
      </c>
      <c r="C464" s="61" t="s">
        <v>8514</v>
      </c>
      <c r="D464" s="61">
        <v>134</v>
      </c>
      <c r="E464" s="61" t="s">
        <v>8450</v>
      </c>
      <c r="F464" s="61" t="s">
        <v>8457</v>
      </c>
      <c r="G464" s="61" t="s">
        <v>8458</v>
      </c>
      <c r="H464" s="61">
        <v>87</v>
      </c>
      <c r="I464" s="61" t="s">
        <v>8485</v>
      </c>
      <c r="J464" s="61" t="s">
        <v>9482</v>
      </c>
      <c r="K464" s="61" t="s">
        <v>9482</v>
      </c>
    </row>
    <row r="465" spans="1:11" x14ac:dyDescent="0.25">
      <c r="A465" s="61" t="s">
        <v>9483</v>
      </c>
      <c r="B465" s="61" t="str">
        <f t="shared" si="7"/>
        <v>28</v>
      </c>
      <c r="C465" s="61" t="s">
        <v>8449</v>
      </c>
      <c r="D465" s="61">
        <v>114</v>
      </c>
      <c r="H465" s="61">
        <v>10</v>
      </c>
      <c r="I465" s="61" t="s">
        <v>8847</v>
      </c>
      <c r="J465" s="61" t="s">
        <v>9484</v>
      </c>
      <c r="K465" s="61" t="s">
        <v>8947</v>
      </c>
    </row>
    <row r="466" spans="1:11" x14ac:dyDescent="0.25">
      <c r="A466" s="61" t="s">
        <v>9485</v>
      </c>
      <c r="B466" s="61" t="str">
        <f t="shared" si="7"/>
        <v>28</v>
      </c>
      <c r="C466" s="61" t="s">
        <v>8514</v>
      </c>
      <c r="D466" s="61">
        <v>134</v>
      </c>
      <c r="E466" s="61" t="s">
        <v>8457</v>
      </c>
      <c r="F466" s="61" t="s">
        <v>8450</v>
      </c>
      <c r="G466" s="61" t="s">
        <v>8458</v>
      </c>
      <c r="H466" s="61">
        <v>87</v>
      </c>
      <c r="I466" s="61" t="s">
        <v>8485</v>
      </c>
      <c r="J466" s="61" t="s">
        <v>9482</v>
      </c>
      <c r="K466" s="61" t="s">
        <v>9482</v>
      </c>
    </row>
    <row r="467" spans="1:11" x14ac:dyDescent="0.25">
      <c r="A467" s="61" t="s">
        <v>9486</v>
      </c>
      <c r="B467" s="61" t="str">
        <f t="shared" si="7"/>
        <v>28</v>
      </c>
      <c r="C467" s="61" t="s">
        <v>8449</v>
      </c>
      <c r="D467" s="61">
        <v>237</v>
      </c>
      <c r="E467" s="61" t="s">
        <v>8450</v>
      </c>
      <c r="F467" s="61" t="s">
        <v>8450</v>
      </c>
      <c r="G467" s="61" t="s">
        <v>8451</v>
      </c>
      <c r="H467" s="61">
        <v>242</v>
      </c>
      <c r="I467" s="61" t="s">
        <v>8585</v>
      </c>
      <c r="J467" s="61" t="s">
        <v>9487</v>
      </c>
      <c r="K467" s="61" t="s">
        <v>9487</v>
      </c>
    </row>
    <row r="468" spans="1:11" x14ac:dyDescent="0.25">
      <c r="A468" s="61" t="s">
        <v>9488</v>
      </c>
      <c r="B468" s="61" t="str">
        <f t="shared" si="7"/>
        <v>28</v>
      </c>
      <c r="C468" s="61" t="s">
        <v>8449</v>
      </c>
      <c r="D468" s="61">
        <v>252</v>
      </c>
      <c r="E468" s="61" t="s">
        <v>8450</v>
      </c>
      <c r="F468" s="61" t="s">
        <v>8450</v>
      </c>
      <c r="G468" s="61" t="s">
        <v>8451</v>
      </c>
      <c r="H468" s="61" t="s">
        <v>8684</v>
      </c>
      <c r="I468" s="61" t="s">
        <v>8467</v>
      </c>
      <c r="J468" s="61" t="s">
        <v>8686</v>
      </c>
      <c r="K468" s="61" t="s">
        <v>8686</v>
      </c>
    </row>
    <row r="469" spans="1:11" x14ac:dyDescent="0.25">
      <c r="A469" s="61" t="s">
        <v>9489</v>
      </c>
      <c r="B469" s="61" t="str">
        <f t="shared" si="7"/>
        <v>28</v>
      </c>
      <c r="C469" s="61" t="s">
        <v>8466</v>
      </c>
      <c r="D469" s="61">
        <v>237</v>
      </c>
      <c r="E469" s="61" t="s">
        <v>8450</v>
      </c>
      <c r="F469" s="61" t="s">
        <v>8457</v>
      </c>
      <c r="G469" s="61" t="s">
        <v>8458</v>
      </c>
      <c r="H469" s="61">
        <v>98</v>
      </c>
      <c r="I469" s="61" t="s">
        <v>8467</v>
      </c>
      <c r="J469" s="61" t="s">
        <v>9049</v>
      </c>
      <c r="K469" s="61" t="s">
        <v>9049</v>
      </c>
    </row>
    <row r="470" spans="1:11" x14ac:dyDescent="0.25">
      <c r="A470" s="61" t="s">
        <v>9490</v>
      </c>
      <c r="B470" s="61" t="str">
        <f t="shared" si="7"/>
        <v>28</v>
      </c>
      <c r="C470" s="61" t="s">
        <v>8449</v>
      </c>
      <c r="D470" s="61">
        <v>78</v>
      </c>
      <c r="E470" s="61" t="s">
        <v>8450</v>
      </c>
      <c r="F470" s="61" t="s">
        <v>8457</v>
      </c>
      <c r="G470" s="61" t="s">
        <v>8458</v>
      </c>
      <c r="H470" s="61" t="s">
        <v>9106</v>
      </c>
      <c r="I470" s="61" t="s">
        <v>8847</v>
      </c>
      <c r="J470" s="61" t="s">
        <v>9491</v>
      </c>
      <c r="K470" s="61" t="s">
        <v>8499</v>
      </c>
    </row>
    <row r="471" spans="1:11" x14ac:dyDescent="0.25">
      <c r="A471" s="61" t="s">
        <v>9492</v>
      </c>
      <c r="B471" s="61" t="str">
        <f t="shared" si="7"/>
        <v>28</v>
      </c>
      <c r="C471" s="61" t="s">
        <v>8514</v>
      </c>
      <c r="D471" s="61">
        <v>194</v>
      </c>
      <c r="E471" s="61" t="s">
        <v>8450</v>
      </c>
      <c r="F471" s="61" t="s">
        <v>8457</v>
      </c>
      <c r="G471" s="61" t="s">
        <v>8458</v>
      </c>
      <c r="H471" s="61" t="s">
        <v>8928</v>
      </c>
      <c r="I471" s="61" t="s">
        <v>8635</v>
      </c>
      <c r="J471" s="61" t="s">
        <v>8929</v>
      </c>
      <c r="K471" s="61" t="s">
        <v>8930</v>
      </c>
    </row>
    <row r="472" spans="1:11" x14ac:dyDescent="0.25">
      <c r="A472" s="61" t="s">
        <v>9493</v>
      </c>
      <c r="B472" s="61" t="str">
        <f t="shared" si="7"/>
        <v>28</v>
      </c>
      <c r="C472" s="61" t="s">
        <v>8514</v>
      </c>
      <c r="D472" s="61">
        <v>194</v>
      </c>
      <c r="E472" s="61" t="s">
        <v>8450</v>
      </c>
      <c r="F472" s="61" t="s">
        <v>8457</v>
      </c>
      <c r="G472" s="61" t="s">
        <v>8458</v>
      </c>
      <c r="H472" s="61">
        <v>75</v>
      </c>
      <c r="I472" s="61" t="s">
        <v>8467</v>
      </c>
      <c r="J472" s="61" t="s">
        <v>9029</v>
      </c>
      <c r="K472" s="61" t="s">
        <v>9029</v>
      </c>
    </row>
    <row r="473" spans="1:11" x14ac:dyDescent="0.25">
      <c r="A473" s="61" t="s">
        <v>9494</v>
      </c>
      <c r="B473" s="61" t="str">
        <f t="shared" si="7"/>
        <v>28</v>
      </c>
      <c r="C473" s="61" t="s">
        <v>8449</v>
      </c>
      <c r="D473" s="61">
        <v>234</v>
      </c>
      <c r="H473" s="61">
        <v>1244</v>
      </c>
      <c r="I473" s="61" t="s">
        <v>8467</v>
      </c>
      <c r="J473" s="61" t="s">
        <v>9495</v>
      </c>
      <c r="K473" s="61" t="s">
        <v>8754</v>
      </c>
    </row>
    <row r="474" spans="1:11" x14ac:dyDescent="0.25">
      <c r="A474" s="61" t="s">
        <v>9496</v>
      </c>
      <c r="B474" s="61" t="str">
        <f t="shared" si="7"/>
        <v>28</v>
      </c>
      <c r="C474" s="61" t="s">
        <v>8449</v>
      </c>
      <c r="D474" s="61">
        <v>51</v>
      </c>
      <c r="E474" s="61" t="s">
        <v>8450</v>
      </c>
      <c r="F474" s="61" t="s">
        <v>8450</v>
      </c>
      <c r="G474" s="61" t="s">
        <v>8451</v>
      </c>
      <c r="H474" s="61">
        <v>917</v>
      </c>
      <c r="I474" s="61" t="s">
        <v>8485</v>
      </c>
      <c r="J474" s="61" t="s">
        <v>9497</v>
      </c>
      <c r="K474" s="61" t="s">
        <v>8870</v>
      </c>
    </row>
    <row r="475" spans="1:11" x14ac:dyDescent="0.25">
      <c r="A475" s="61" t="s">
        <v>9498</v>
      </c>
      <c r="B475" s="61" t="str">
        <f t="shared" si="7"/>
        <v>28</v>
      </c>
      <c r="C475" s="61" t="s">
        <v>8449</v>
      </c>
      <c r="D475" s="61">
        <v>66</v>
      </c>
      <c r="E475" s="61" t="s">
        <v>8457</v>
      </c>
      <c r="F475" s="61" t="s">
        <v>8450</v>
      </c>
      <c r="G475" s="61" t="s">
        <v>8458</v>
      </c>
      <c r="H475" s="61">
        <v>68</v>
      </c>
      <c r="I475" s="61" t="s">
        <v>8585</v>
      </c>
      <c r="J475" s="61" t="s">
        <v>8833</v>
      </c>
      <c r="K475" s="61" t="s">
        <v>8833</v>
      </c>
    </row>
    <row r="476" spans="1:11" x14ac:dyDescent="0.25">
      <c r="A476" s="61" t="s">
        <v>9499</v>
      </c>
      <c r="B476" s="61" t="str">
        <f t="shared" si="7"/>
        <v>28</v>
      </c>
      <c r="C476" s="61" t="s">
        <v>8449</v>
      </c>
      <c r="D476" s="61">
        <v>163</v>
      </c>
      <c r="E476" s="61" t="s">
        <v>8450</v>
      </c>
      <c r="F476" s="61" t="s">
        <v>8450</v>
      </c>
      <c r="G476" s="61" t="s">
        <v>8451</v>
      </c>
      <c r="H476" s="61">
        <v>894</v>
      </c>
      <c r="I476" s="61" t="s">
        <v>8485</v>
      </c>
      <c r="J476" s="61" t="s">
        <v>9500</v>
      </c>
      <c r="K476" s="61" t="s">
        <v>9501</v>
      </c>
    </row>
    <row r="477" spans="1:11" x14ac:dyDescent="0.25">
      <c r="A477" s="61" t="s">
        <v>9502</v>
      </c>
      <c r="B477" s="61" t="str">
        <f t="shared" si="7"/>
        <v>28</v>
      </c>
      <c r="C477" s="61" t="s">
        <v>8449</v>
      </c>
      <c r="D477" s="61">
        <v>263</v>
      </c>
      <c r="E477" s="61" t="s">
        <v>8450</v>
      </c>
      <c r="F477" s="61" t="s">
        <v>8450</v>
      </c>
      <c r="G477" s="61" t="s">
        <v>8451</v>
      </c>
      <c r="H477" s="61">
        <v>894</v>
      </c>
      <c r="I477" s="61" t="s">
        <v>8485</v>
      </c>
      <c r="J477" s="61" t="s">
        <v>9500</v>
      </c>
      <c r="K477" s="61" t="s">
        <v>9501</v>
      </c>
    </row>
    <row r="478" spans="1:11" x14ac:dyDescent="0.25">
      <c r="A478" s="61" t="s">
        <v>9503</v>
      </c>
      <c r="B478" s="61" t="str">
        <f t="shared" si="7"/>
        <v>28</v>
      </c>
      <c r="C478" s="61" t="s">
        <v>8449</v>
      </c>
      <c r="D478" s="61">
        <v>182</v>
      </c>
      <c r="E478" s="61" t="s">
        <v>8450</v>
      </c>
      <c r="F478" s="61" t="s">
        <v>8450</v>
      </c>
      <c r="G478" s="61" t="s">
        <v>8451</v>
      </c>
      <c r="H478" s="61">
        <v>894</v>
      </c>
      <c r="I478" s="61" t="s">
        <v>8485</v>
      </c>
      <c r="J478" s="61" t="s">
        <v>9500</v>
      </c>
      <c r="K478" s="61" t="s">
        <v>9501</v>
      </c>
    </row>
    <row r="479" spans="1:11" x14ac:dyDescent="0.25">
      <c r="A479" s="61" t="s">
        <v>9504</v>
      </c>
      <c r="B479" s="61" t="str">
        <f t="shared" si="7"/>
        <v>28</v>
      </c>
      <c r="C479" s="61" t="s">
        <v>8449</v>
      </c>
      <c r="D479" s="61">
        <v>151</v>
      </c>
      <c r="E479" s="61" t="s">
        <v>8450</v>
      </c>
      <c r="F479" s="61" t="s">
        <v>8450</v>
      </c>
      <c r="G479" s="61" t="s">
        <v>8451</v>
      </c>
      <c r="H479" s="61">
        <v>774</v>
      </c>
      <c r="I479" s="61" t="s">
        <v>8485</v>
      </c>
      <c r="J479" s="61" t="s">
        <v>9505</v>
      </c>
      <c r="K479" s="61" t="s">
        <v>9501</v>
      </c>
    </row>
    <row r="480" spans="1:11" x14ac:dyDescent="0.25">
      <c r="A480" s="61" t="s">
        <v>9506</v>
      </c>
      <c r="B480" s="61" t="str">
        <f t="shared" si="7"/>
        <v>28</v>
      </c>
      <c r="C480" s="61" t="s">
        <v>8449</v>
      </c>
      <c r="D480" s="61">
        <v>233</v>
      </c>
      <c r="E480" s="61" t="s">
        <v>8450</v>
      </c>
      <c r="F480" s="61" t="s">
        <v>8450</v>
      </c>
      <c r="G480" s="61" t="s">
        <v>8451</v>
      </c>
      <c r="H480" s="61">
        <v>774</v>
      </c>
      <c r="I480" s="61" t="s">
        <v>8485</v>
      </c>
      <c r="J480" s="61" t="s">
        <v>9505</v>
      </c>
      <c r="K480" s="61" t="s">
        <v>9501</v>
      </c>
    </row>
    <row r="481" spans="1:11" x14ac:dyDescent="0.25">
      <c r="A481" s="61" t="s">
        <v>9507</v>
      </c>
      <c r="B481" s="61" t="str">
        <f t="shared" si="7"/>
        <v>29</v>
      </c>
      <c r="C481" s="61" t="s">
        <v>8462</v>
      </c>
      <c r="D481" s="61">
        <v>141</v>
      </c>
      <c r="E481" s="61" t="s">
        <v>8450</v>
      </c>
      <c r="F481" s="61" t="s">
        <v>8457</v>
      </c>
      <c r="G481" s="61" t="s">
        <v>8458</v>
      </c>
      <c r="H481" s="61" t="s">
        <v>8890</v>
      </c>
      <c r="I481" s="61" t="s">
        <v>8459</v>
      </c>
      <c r="J481" s="61" t="s">
        <v>9508</v>
      </c>
      <c r="K481" s="61" t="s">
        <v>8891</v>
      </c>
    </row>
    <row r="482" spans="1:11" x14ac:dyDescent="0.25">
      <c r="A482" s="61" t="s">
        <v>9509</v>
      </c>
      <c r="B482" s="61" t="str">
        <f t="shared" si="7"/>
        <v>29</v>
      </c>
      <c r="C482" s="61" t="s">
        <v>8514</v>
      </c>
      <c r="D482" s="61">
        <v>162</v>
      </c>
      <c r="E482" s="61" t="s">
        <v>8450</v>
      </c>
      <c r="F482" s="61" t="s">
        <v>8457</v>
      </c>
      <c r="G482" s="61" t="s">
        <v>8458</v>
      </c>
      <c r="H482" s="61" t="s">
        <v>9019</v>
      </c>
      <c r="I482" s="61" t="s">
        <v>8485</v>
      </c>
      <c r="J482" s="61" t="s">
        <v>9510</v>
      </c>
      <c r="K482" s="61" t="s">
        <v>9021</v>
      </c>
    </row>
    <row r="483" spans="1:11" x14ac:dyDescent="0.25">
      <c r="A483" s="61" t="s">
        <v>9511</v>
      </c>
      <c r="B483" s="61" t="str">
        <f t="shared" si="7"/>
        <v>29</v>
      </c>
      <c r="C483" s="61" t="s">
        <v>8466</v>
      </c>
      <c r="D483" s="61">
        <v>79</v>
      </c>
      <c r="E483" s="61" t="s">
        <v>8450</v>
      </c>
      <c r="F483" s="61" t="s">
        <v>8450</v>
      </c>
      <c r="G483" s="61" t="s">
        <v>8451</v>
      </c>
      <c r="H483" s="61">
        <v>20</v>
      </c>
      <c r="I483" s="61" t="s">
        <v>8467</v>
      </c>
      <c r="J483" s="61" t="s">
        <v>8795</v>
      </c>
      <c r="K483" s="61" t="s">
        <v>8795</v>
      </c>
    </row>
    <row r="484" spans="1:11" x14ac:dyDescent="0.25">
      <c r="A484" s="61" t="s">
        <v>9512</v>
      </c>
      <c r="B484" s="61" t="str">
        <f t="shared" si="7"/>
        <v>29</v>
      </c>
      <c r="C484" s="61" t="s">
        <v>8449</v>
      </c>
      <c r="D484" s="61">
        <v>167</v>
      </c>
      <c r="E484" s="61" t="s">
        <v>8450</v>
      </c>
      <c r="F484" s="61" t="s">
        <v>8457</v>
      </c>
      <c r="G484" s="61" t="s">
        <v>8458</v>
      </c>
      <c r="H484" s="61" t="s">
        <v>9004</v>
      </c>
      <c r="I484" s="61" t="s">
        <v>8847</v>
      </c>
      <c r="J484" s="61" t="s">
        <v>9513</v>
      </c>
      <c r="K484" s="61" t="s">
        <v>9117</v>
      </c>
    </row>
    <row r="485" spans="1:11" x14ac:dyDescent="0.25">
      <c r="A485" s="61" t="s">
        <v>9514</v>
      </c>
      <c r="B485" s="61" t="str">
        <f t="shared" si="7"/>
        <v>29</v>
      </c>
      <c r="C485" s="61" t="s">
        <v>8466</v>
      </c>
      <c r="D485" s="61">
        <v>63</v>
      </c>
      <c r="E485" s="61" t="s">
        <v>8457</v>
      </c>
      <c r="F485" s="61" t="s">
        <v>8450</v>
      </c>
      <c r="G485" s="61" t="s">
        <v>8458</v>
      </c>
      <c r="H485" s="61">
        <v>69</v>
      </c>
      <c r="I485" s="61" t="s">
        <v>8467</v>
      </c>
      <c r="J485" s="61" t="s">
        <v>9515</v>
      </c>
      <c r="K485" s="61" t="s">
        <v>9515</v>
      </c>
    </row>
    <row r="486" spans="1:11" x14ac:dyDescent="0.25">
      <c r="A486" s="61" t="s">
        <v>9516</v>
      </c>
      <c r="B486" s="61" t="str">
        <f t="shared" si="7"/>
        <v>29</v>
      </c>
      <c r="C486" s="61" t="s">
        <v>8466</v>
      </c>
      <c r="D486" s="61">
        <v>253</v>
      </c>
      <c r="E486" s="61" t="s">
        <v>8450</v>
      </c>
      <c r="F486" s="61" t="s">
        <v>8450</v>
      </c>
      <c r="G486" s="61" t="s">
        <v>8451</v>
      </c>
      <c r="H486" s="61">
        <v>94</v>
      </c>
      <c r="I486" s="61" t="s">
        <v>8485</v>
      </c>
      <c r="J486" s="61" t="s">
        <v>8838</v>
      </c>
      <c r="K486" s="61" t="s">
        <v>8838</v>
      </c>
    </row>
    <row r="487" spans="1:11" x14ac:dyDescent="0.25">
      <c r="A487" s="61" t="s">
        <v>9517</v>
      </c>
      <c r="B487" s="61" t="str">
        <f t="shared" si="7"/>
        <v>29</v>
      </c>
      <c r="C487" s="61" t="s">
        <v>8514</v>
      </c>
      <c r="D487" s="61">
        <v>152</v>
      </c>
      <c r="E487" s="61" t="s">
        <v>8450</v>
      </c>
      <c r="F487" s="61" t="s">
        <v>8457</v>
      </c>
      <c r="G487" s="61" t="s">
        <v>8458</v>
      </c>
      <c r="H487" s="61">
        <v>112</v>
      </c>
      <c r="I487" s="61" t="s">
        <v>8485</v>
      </c>
      <c r="J487" s="61" t="s">
        <v>9518</v>
      </c>
      <c r="K487" s="61" t="s">
        <v>9518</v>
      </c>
    </row>
    <row r="488" spans="1:11" x14ac:dyDescent="0.25">
      <c r="A488" s="61" t="s">
        <v>9519</v>
      </c>
      <c r="B488" s="61" t="str">
        <f t="shared" si="7"/>
        <v>29</v>
      </c>
      <c r="C488" s="61" t="s">
        <v>8449</v>
      </c>
      <c r="D488" s="61">
        <v>75</v>
      </c>
      <c r="E488" s="61" t="s">
        <v>8450</v>
      </c>
      <c r="F488" s="61" t="s">
        <v>8457</v>
      </c>
      <c r="G488" s="61" t="s">
        <v>8458</v>
      </c>
      <c r="H488" s="61">
        <v>1641</v>
      </c>
      <c r="I488" s="61" t="s">
        <v>8463</v>
      </c>
      <c r="J488" s="61" t="s">
        <v>9520</v>
      </c>
      <c r="K488" s="61" t="s">
        <v>8483</v>
      </c>
    </row>
    <row r="489" spans="1:11" x14ac:dyDescent="0.25">
      <c r="A489" s="61" t="s">
        <v>9521</v>
      </c>
      <c r="B489" s="61" t="str">
        <f t="shared" si="7"/>
        <v>29</v>
      </c>
      <c r="C489" s="61" t="s">
        <v>8449</v>
      </c>
      <c r="D489" s="61">
        <v>10</v>
      </c>
      <c r="E489" s="61" t="s">
        <v>8450</v>
      </c>
      <c r="F489" s="61" t="s">
        <v>8450</v>
      </c>
      <c r="G489" s="61" t="s">
        <v>8451</v>
      </c>
      <c r="H489" s="61">
        <v>18</v>
      </c>
      <c r="I489" s="61" t="s">
        <v>8847</v>
      </c>
      <c r="J489" s="61" t="s">
        <v>8486</v>
      </c>
      <c r="K489" s="61" t="s">
        <v>8486</v>
      </c>
    </row>
    <row r="490" spans="1:11" x14ac:dyDescent="0.25">
      <c r="A490" s="61" t="s">
        <v>9522</v>
      </c>
      <c r="B490" s="61" t="str">
        <f t="shared" si="7"/>
        <v>29</v>
      </c>
      <c r="C490" s="61" t="s">
        <v>8466</v>
      </c>
      <c r="D490" s="61">
        <v>253</v>
      </c>
      <c r="E490" s="61" t="s">
        <v>8450</v>
      </c>
      <c r="F490" s="61" t="s">
        <v>8450</v>
      </c>
      <c r="G490" s="61" t="s">
        <v>8451</v>
      </c>
      <c r="H490" s="61">
        <v>152</v>
      </c>
      <c r="I490" s="61" t="s">
        <v>8585</v>
      </c>
      <c r="J490" s="61" t="s">
        <v>9523</v>
      </c>
      <c r="K490" s="61" t="s">
        <v>9523</v>
      </c>
    </row>
    <row r="491" spans="1:11" x14ac:dyDescent="0.25">
      <c r="A491" s="61" t="s">
        <v>9524</v>
      </c>
      <c r="B491" s="61" t="str">
        <f t="shared" si="7"/>
        <v>29</v>
      </c>
      <c r="C491" s="61" t="s">
        <v>8514</v>
      </c>
      <c r="D491" s="61">
        <v>12</v>
      </c>
      <c r="E491" s="61" t="s">
        <v>8457</v>
      </c>
      <c r="F491" s="61" t="s">
        <v>8450</v>
      </c>
      <c r="G491" s="61" t="s">
        <v>8458</v>
      </c>
      <c r="H491" s="61">
        <v>22</v>
      </c>
      <c r="I491" s="61" t="s">
        <v>8847</v>
      </c>
      <c r="J491" s="61" t="s">
        <v>9525</v>
      </c>
      <c r="K491" s="61" t="s">
        <v>9251</v>
      </c>
    </row>
    <row r="492" spans="1:11" x14ac:dyDescent="0.25">
      <c r="A492" s="61" t="s">
        <v>9526</v>
      </c>
      <c r="B492" s="61" t="str">
        <f t="shared" si="7"/>
        <v>29</v>
      </c>
      <c r="C492" s="61" t="s">
        <v>8466</v>
      </c>
      <c r="D492" s="61">
        <v>253</v>
      </c>
      <c r="E492" s="61" t="s">
        <v>8450</v>
      </c>
      <c r="F492" s="61" t="s">
        <v>8457</v>
      </c>
      <c r="G492" s="61" t="s">
        <v>8458</v>
      </c>
      <c r="H492" s="61">
        <v>355</v>
      </c>
      <c r="I492" s="61" t="s">
        <v>8485</v>
      </c>
      <c r="J492" s="61" t="s">
        <v>9527</v>
      </c>
      <c r="K492" s="61" t="s">
        <v>9527</v>
      </c>
    </row>
    <row r="493" spans="1:11" x14ac:dyDescent="0.25">
      <c r="A493" s="61" t="s">
        <v>9528</v>
      </c>
      <c r="B493" s="61" t="str">
        <f t="shared" si="7"/>
        <v>29</v>
      </c>
      <c r="C493" s="61" t="s">
        <v>8449</v>
      </c>
      <c r="D493" s="61">
        <v>10</v>
      </c>
      <c r="E493" s="61" t="s">
        <v>8450</v>
      </c>
      <c r="F493" s="61" t="s">
        <v>8457</v>
      </c>
      <c r="G493" s="61" t="s">
        <v>8458</v>
      </c>
      <c r="H493" s="61">
        <v>29</v>
      </c>
      <c r="I493" s="61" t="s">
        <v>8467</v>
      </c>
      <c r="J493" s="61" t="s">
        <v>9056</v>
      </c>
      <c r="K493" s="61" t="s">
        <v>9056</v>
      </c>
    </row>
    <row r="494" spans="1:11" x14ac:dyDescent="0.25">
      <c r="A494" s="61" t="s">
        <v>9529</v>
      </c>
      <c r="B494" s="61" t="str">
        <f t="shared" si="7"/>
        <v>29</v>
      </c>
      <c r="C494" s="61" t="s">
        <v>8449</v>
      </c>
      <c r="D494" s="61">
        <v>75</v>
      </c>
      <c r="E494" s="61" t="s">
        <v>8450</v>
      </c>
      <c r="F494" s="61" t="s">
        <v>8450</v>
      </c>
      <c r="G494" s="61" t="s">
        <v>8451</v>
      </c>
      <c r="H494" s="61">
        <v>1601</v>
      </c>
      <c r="I494" s="61" t="s">
        <v>8635</v>
      </c>
      <c r="J494" s="61" t="s">
        <v>9530</v>
      </c>
      <c r="K494" s="61" t="s">
        <v>9531</v>
      </c>
    </row>
    <row r="495" spans="1:11" x14ac:dyDescent="0.25">
      <c r="A495" s="61" t="s">
        <v>9532</v>
      </c>
      <c r="B495" s="61" t="str">
        <f t="shared" si="7"/>
        <v>29</v>
      </c>
      <c r="C495" s="61" t="s">
        <v>8456</v>
      </c>
      <c r="D495" s="61">
        <v>87</v>
      </c>
      <c r="E495" s="61" t="s">
        <v>8450</v>
      </c>
      <c r="F495" s="61" t="s">
        <v>8450</v>
      </c>
      <c r="G495" s="61" t="s">
        <v>8451</v>
      </c>
      <c r="H495" s="61">
        <v>284</v>
      </c>
      <c r="I495" s="61" t="s">
        <v>8485</v>
      </c>
      <c r="J495" s="61" t="s">
        <v>9533</v>
      </c>
      <c r="K495" s="61" t="s">
        <v>9534</v>
      </c>
    </row>
    <row r="496" spans="1:11" x14ac:dyDescent="0.25">
      <c r="A496" s="61" t="s">
        <v>9535</v>
      </c>
      <c r="B496" s="61" t="str">
        <f t="shared" si="7"/>
        <v>29</v>
      </c>
      <c r="C496" s="61" t="s">
        <v>8449</v>
      </c>
      <c r="D496" s="61">
        <v>81</v>
      </c>
      <c r="E496" s="61" t="s">
        <v>8450</v>
      </c>
      <c r="F496" s="61" t="s">
        <v>8450</v>
      </c>
      <c r="G496" s="61" t="s">
        <v>8451</v>
      </c>
      <c r="H496" s="61">
        <v>58</v>
      </c>
      <c r="I496" s="61" t="s">
        <v>8459</v>
      </c>
      <c r="J496" s="61" t="s">
        <v>9536</v>
      </c>
      <c r="K496" s="61" t="s">
        <v>9536</v>
      </c>
    </row>
    <row r="497" spans="1:11" x14ac:dyDescent="0.25">
      <c r="A497" s="61" t="s">
        <v>9537</v>
      </c>
      <c r="B497" s="61" t="str">
        <f t="shared" si="7"/>
        <v>29</v>
      </c>
      <c r="C497" s="61" t="s">
        <v>8449</v>
      </c>
      <c r="D497" s="61">
        <v>81</v>
      </c>
      <c r="E497" s="61" t="s">
        <v>8450</v>
      </c>
      <c r="F497" s="61" t="s">
        <v>8450</v>
      </c>
      <c r="G497" s="61" t="s">
        <v>8451</v>
      </c>
      <c r="H497" s="61">
        <v>45</v>
      </c>
      <c r="I497" s="61" t="s">
        <v>8459</v>
      </c>
      <c r="J497" s="61" t="s">
        <v>8594</v>
      </c>
      <c r="K497" s="61" t="s">
        <v>8594</v>
      </c>
    </row>
    <row r="498" spans="1:11" x14ac:dyDescent="0.25">
      <c r="A498" s="61" t="s">
        <v>9538</v>
      </c>
      <c r="B498" s="61" t="str">
        <f t="shared" si="7"/>
        <v>29</v>
      </c>
      <c r="C498" s="61" t="s">
        <v>8471</v>
      </c>
      <c r="D498" s="61">
        <v>118</v>
      </c>
      <c r="E498" s="61" t="s">
        <v>8450</v>
      </c>
      <c r="F498" s="61" t="s">
        <v>8457</v>
      </c>
      <c r="G498" s="61" t="s">
        <v>8458</v>
      </c>
      <c r="H498" s="61">
        <v>82</v>
      </c>
      <c r="I498" s="61" t="s">
        <v>8459</v>
      </c>
      <c r="J498" s="61" t="s">
        <v>9539</v>
      </c>
      <c r="K498" s="61" t="s">
        <v>9539</v>
      </c>
    </row>
    <row r="499" spans="1:11" x14ac:dyDescent="0.25">
      <c r="A499" s="61" t="s">
        <v>9540</v>
      </c>
      <c r="B499" s="61" t="str">
        <f t="shared" si="7"/>
        <v>29</v>
      </c>
      <c r="C499" s="61" t="s">
        <v>8471</v>
      </c>
      <c r="D499" s="61">
        <v>53</v>
      </c>
      <c r="E499" s="61" t="s">
        <v>8450</v>
      </c>
      <c r="F499" s="61" t="s">
        <v>8450</v>
      </c>
      <c r="G499" s="61" t="s">
        <v>8451</v>
      </c>
      <c r="H499" s="61">
        <v>40</v>
      </c>
      <c r="I499" s="61" t="s">
        <v>8467</v>
      </c>
      <c r="J499" s="61" t="s">
        <v>8806</v>
      </c>
      <c r="K499" s="61" t="s">
        <v>8806</v>
      </c>
    </row>
    <row r="500" spans="1:11" x14ac:dyDescent="0.25">
      <c r="A500" s="61" t="s">
        <v>9541</v>
      </c>
      <c r="B500" s="61" t="str">
        <f t="shared" si="7"/>
        <v>29</v>
      </c>
      <c r="C500" s="61" t="s">
        <v>8449</v>
      </c>
      <c r="D500" s="61">
        <v>65</v>
      </c>
      <c r="E500" s="61" t="s">
        <v>8450</v>
      </c>
      <c r="F500" s="61" t="s">
        <v>8450</v>
      </c>
      <c r="G500" s="61" t="s">
        <v>8451</v>
      </c>
      <c r="H500" s="61">
        <v>17</v>
      </c>
      <c r="I500" s="61" t="s">
        <v>8485</v>
      </c>
      <c r="J500" s="61" t="s">
        <v>9542</v>
      </c>
      <c r="K500" s="61" t="s">
        <v>9430</v>
      </c>
    </row>
    <row r="501" spans="1:11" x14ac:dyDescent="0.25">
      <c r="A501" s="61" t="s">
        <v>9543</v>
      </c>
      <c r="B501" s="61" t="str">
        <f t="shared" si="7"/>
        <v>29</v>
      </c>
      <c r="C501" s="61" t="s">
        <v>8449</v>
      </c>
      <c r="D501" s="61">
        <v>171</v>
      </c>
      <c r="E501" s="61" t="s">
        <v>8450</v>
      </c>
      <c r="F501" s="61" t="s">
        <v>8450</v>
      </c>
      <c r="G501" s="61" t="s">
        <v>8451</v>
      </c>
      <c r="H501" s="61">
        <v>86</v>
      </c>
      <c r="I501" s="61" t="s">
        <v>8467</v>
      </c>
      <c r="J501" s="61" t="s">
        <v>9205</v>
      </c>
      <c r="K501" s="61" t="s">
        <v>9205</v>
      </c>
    </row>
    <row r="502" spans="1:11" x14ac:dyDescent="0.25">
      <c r="A502" s="61" t="s">
        <v>9544</v>
      </c>
      <c r="B502" s="61" t="str">
        <f t="shared" si="7"/>
        <v>29</v>
      </c>
      <c r="C502" s="61" t="s">
        <v>8471</v>
      </c>
      <c r="D502" s="61">
        <v>147</v>
      </c>
      <c r="E502" s="61" t="s">
        <v>8450</v>
      </c>
      <c r="F502" s="61" t="s">
        <v>8450</v>
      </c>
      <c r="G502" s="61" t="s">
        <v>8451</v>
      </c>
      <c r="H502" s="61">
        <v>50</v>
      </c>
      <c r="I502" s="61" t="s">
        <v>8467</v>
      </c>
      <c r="J502" s="61" t="s">
        <v>8888</v>
      </c>
      <c r="K502" s="61" t="s">
        <v>8888</v>
      </c>
    </row>
    <row r="503" spans="1:11" x14ac:dyDescent="0.25">
      <c r="A503" s="61" t="s">
        <v>9545</v>
      </c>
      <c r="B503" s="61" t="str">
        <f t="shared" si="7"/>
        <v>29</v>
      </c>
      <c r="C503" s="61" t="s">
        <v>8514</v>
      </c>
      <c r="D503" s="61">
        <v>272</v>
      </c>
      <c r="E503" s="61" t="s">
        <v>8450</v>
      </c>
      <c r="F503" s="61" t="s">
        <v>8457</v>
      </c>
      <c r="G503" s="61" t="s">
        <v>8458</v>
      </c>
      <c r="H503" s="61">
        <v>1290</v>
      </c>
      <c r="I503" s="61" t="s">
        <v>8491</v>
      </c>
      <c r="J503" s="61" t="s">
        <v>9546</v>
      </c>
      <c r="K503" s="61" t="s">
        <v>8653</v>
      </c>
    </row>
    <row r="504" spans="1:11" x14ac:dyDescent="0.25">
      <c r="A504" s="61" t="s">
        <v>9547</v>
      </c>
      <c r="B504" s="61" t="str">
        <f t="shared" si="7"/>
        <v>29</v>
      </c>
      <c r="C504" s="61" t="s">
        <v>8514</v>
      </c>
      <c r="D504" s="61">
        <v>285</v>
      </c>
      <c r="E504" s="61" t="s">
        <v>8450</v>
      </c>
      <c r="F504" s="61" t="s">
        <v>8457</v>
      </c>
      <c r="G504" s="61" t="s">
        <v>8458</v>
      </c>
      <c r="H504" s="61">
        <v>841</v>
      </c>
      <c r="I504" s="61" t="s">
        <v>8491</v>
      </c>
      <c r="J504" s="61" t="s">
        <v>9072</v>
      </c>
      <c r="K504" s="61" t="s">
        <v>8464</v>
      </c>
    </row>
    <row r="505" spans="1:11" x14ac:dyDescent="0.25">
      <c r="A505" s="61" t="s">
        <v>9548</v>
      </c>
      <c r="B505" s="61" t="str">
        <f t="shared" si="7"/>
        <v>29</v>
      </c>
      <c r="C505" s="61" t="s">
        <v>8456</v>
      </c>
      <c r="D505" s="61">
        <v>96</v>
      </c>
      <c r="E505" s="61" t="s">
        <v>8450</v>
      </c>
      <c r="F505" s="61" t="s">
        <v>8457</v>
      </c>
      <c r="G505" s="61" t="s">
        <v>8458</v>
      </c>
      <c r="H505" s="61">
        <v>991</v>
      </c>
      <c r="I505" s="61" t="s">
        <v>8472</v>
      </c>
      <c r="J505" s="61" t="s">
        <v>9549</v>
      </c>
      <c r="K505" s="61" t="s">
        <v>9550</v>
      </c>
    </row>
    <row r="506" spans="1:11" x14ac:dyDescent="0.25">
      <c r="A506" s="61" t="s">
        <v>9551</v>
      </c>
      <c r="B506" s="61" t="str">
        <f t="shared" si="7"/>
        <v>29</v>
      </c>
      <c r="C506" s="61" t="s">
        <v>8456</v>
      </c>
      <c r="D506" s="61">
        <v>99</v>
      </c>
      <c r="E506" s="61" t="s">
        <v>8450</v>
      </c>
      <c r="F506" s="61" t="s">
        <v>8457</v>
      </c>
      <c r="G506" s="61" t="s">
        <v>8458</v>
      </c>
      <c r="H506" s="61">
        <v>931</v>
      </c>
      <c r="I506" s="61" t="s">
        <v>8491</v>
      </c>
      <c r="J506" s="61" t="s">
        <v>9552</v>
      </c>
      <c r="K506" s="61" t="s">
        <v>8464</v>
      </c>
    </row>
    <row r="507" spans="1:11" x14ac:dyDescent="0.25">
      <c r="A507" s="61" t="s">
        <v>9553</v>
      </c>
      <c r="B507" s="61" t="str">
        <f t="shared" si="7"/>
        <v>29</v>
      </c>
      <c r="C507" s="61" t="s">
        <v>8471</v>
      </c>
      <c r="D507" s="61">
        <v>147</v>
      </c>
      <c r="E507" s="61" t="s">
        <v>8457</v>
      </c>
      <c r="F507" s="61" t="s">
        <v>8450</v>
      </c>
      <c r="G507" s="61" t="s">
        <v>8458</v>
      </c>
      <c r="H507" s="61">
        <v>1341</v>
      </c>
      <c r="I507" s="61" t="s">
        <v>8635</v>
      </c>
      <c r="J507" s="61" t="s">
        <v>9554</v>
      </c>
      <c r="K507" s="61" t="s">
        <v>9555</v>
      </c>
    </row>
    <row r="508" spans="1:11" x14ac:dyDescent="0.25">
      <c r="A508" s="61" t="s">
        <v>9556</v>
      </c>
      <c r="B508" s="61" t="str">
        <f t="shared" si="7"/>
        <v>29</v>
      </c>
      <c r="C508" s="61" t="s">
        <v>8449</v>
      </c>
      <c r="D508" s="61">
        <v>282</v>
      </c>
      <c r="E508" s="61" t="s">
        <v>8450</v>
      </c>
      <c r="F508" s="61" t="s">
        <v>8450</v>
      </c>
      <c r="G508" s="61" t="s">
        <v>8451</v>
      </c>
      <c r="H508" s="61">
        <v>33</v>
      </c>
      <c r="I508" s="61" t="s">
        <v>8459</v>
      </c>
      <c r="J508" s="61" t="s">
        <v>9557</v>
      </c>
      <c r="K508" s="61" t="s">
        <v>9558</v>
      </c>
    </row>
    <row r="509" spans="1:11" x14ac:dyDescent="0.25">
      <c r="A509" s="61" t="s">
        <v>9559</v>
      </c>
      <c r="B509" s="61" t="str">
        <f t="shared" si="7"/>
        <v>29</v>
      </c>
      <c r="C509" s="61" t="s">
        <v>8449</v>
      </c>
      <c r="D509" s="61">
        <v>94</v>
      </c>
      <c r="E509" s="61" t="s">
        <v>8450</v>
      </c>
      <c r="F509" s="61" t="s">
        <v>8450</v>
      </c>
      <c r="G509" s="61" t="s">
        <v>8451</v>
      </c>
      <c r="H509" s="61">
        <v>11</v>
      </c>
      <c r="I509" s="61" t="s">
        <v>8485</v>
      </c>
      <c r="J509" s="61" t="s">
        <v>9560</v>
      </c>
      <c r="K509" s="61" t="s">
        <v>8686</v>
      </c>
    </row>
    <row r="510" spans="1:11" x14ac:dyDescent="0.25">
      <c r="A510" s="61" t="s">
        <v>9561</v>
      </c>
      <c r="B510" s="61" t="str">
        <f t="shared" si="7"/>
        <v>29</v>
      </c>
      <c r="C510" s="61" t="s">
        <v>8471</v>
      </c>
      <c r="D510" s="61">
        <v>243</v>
      </c>
      <c r="E510" s="61" t="s">
        <v>8457</v>
      </c>
      <c r="F510" s="61" t="s">
        <v>8450</v>
      </c>
      <c r="G510" s="61" t="s">
        <v>8458</v>
      </c>
      <c r="H510" s="61">
        <v>19</v>
      </c>
      <c r="I510" s="61" t="s">
        <v>8459</v>
      </c>
      <c r="J510" s="61" t="s">
        <v>9562</v>
      </c>
      <c r="K510" s="61" t="s">
        <v>8483</v>
      </c>
    </row>
    <row r="511" spans="1:11" x14ac:dyDescent="0.25">
      <c r="A511" s="61" t="s">
        <v>9563</v>
      </c>
      <c r="B511" s="61" t="str">
        <f t="shared" si="7"/>
        <v>29</v>
      </c>
      <c r="C511" s="61" t="s">
        <v>8471</v>
      </c>
      <c r="D511" s="61">
        <v>141</v>
      </c>
      <c r="E511" s="61" t="s">
        <v>8450</v>
      </c>
      <c r="F511" s="61" t="s">
        <v>8450</v>
      </c>
      <c r="G511" s="61" t="s">
        <v>8451</v>
      </c>
      <c r="H511" s="61">
        <v>21</v>
      </c>
      <c r="I511" s="61" t="s">
        <v>8485</v>
      </c>
      <c r="J511" s="61" t="s">
        <v>8958</v>
      </c>
      <c r="K511" s="61" t="s">
        <v>8483</v>
      </c>
    </row>
    <row r="512" spans="1:11" x14ac:dyDescent="0.25">
      <c r="A512" s="61" t="s">
        <v>9564</v>
      </c>
      <c r="B512" s="61" t="str">
        <f t="shared" si="7"/>
        <v>29</v>
      </c>
      <c r="C512" s="61" t="s">
        <v>8466</v>
      </c>
      <c r="D512" s="61">
        <v>331</v>
      </c>
      <c r="E512" s="61" t="s">
        <v>8450</v>
      </c>
      <c r="F512" s="61" t="s">
        <v>8457</v>
      </c>
      <c r="G512" s="61" t="s">
        <v>8458</v>
      </c>
      <c r="H512" s="61">
        <v>962</v>
      </c>
      <c r="I512" s="61" t="s">
        <v>8501</v>
      </c>
      <c r="J512" s="61" t="s">
        <v>9565</v>
      </c>
      <c r="K512" s="61" t="s">
        <v>9539</v>
      </c>
    </row>
    <row r="513" spans="1:11" x14ac:dyDescent="0.25">
      <c r="A513" s="61" t="s">
        <v>9566</v>
      </c>
      <c r="B513" s="61" t="str">
        <f t="shared" si="7"/>
        <v>29</v>
      </c>
      <c r="C513" s="61" t="s">
        <v>8449</v>
      </c>
      <c r="D513" s="61">
        <v>77</v>
      </c>
      <c r="E513" s="61" t="s">
        <v>8450</v>
      </c>
      <c r="F513" s="61" t="s">
        <v>8450</v>
      </c>
      <c r="G513" s="61" t="s">
        <v>8451</v>
      </c>
      <c r="H513" s="61">
        <v>18</v>
      </c>
      <c r="I513" s="61" t="s">
        <v>8467</v>
      </c>
      <c r="J513" s="61" t="s">
        <v>8989</v>
      </c>
      <c r="K513" s="61" t="s">
        <v>8483</v>
      </c>
    </row>
    <row r="514" spans="1:11" x14ac:dyDescent="0.25">
      <c r="A514" s="61" t="s">
        <v>9567</v>
      </c>
      <c r="B514" s="61" t="str">
        <f t="shared" si="7"/>
        <v>29</v>
      </c>
      <c r="C514" s="61" t="s">
        <v>8449</v>
      </c>
      <c r="D514" s="61">
        <v>77</v>
      </c>
      <c r="E514" s="61" t="s">
        <v>8450</v>
      </c>
      <c r="F514" s="61" t="s">
        <v>8450</v>
      </c>
      <c r="G514" s="61" t="s">
        <v>8451</v>
      </c>
      <c r="H514" s="61">
        <v>172</v>
      </c>
      <c r="I514" s="61" t="s">
        <v>8485</v>
      </c>
      <c r="J514" s="61" t="s">
        <v>9568</v>
      </c>
      <c r="K514" s="61" t="s">
        <v>8483</v>
      </c>
    </row>
    <row r="515" spans="1:11" x14ac:dyDescent="0.25">
      <c r="A515" s="61" t="s">
        <v>9569</v>
      </c>
      <c r="B515" s="61" t="str">
        <f t="shared" si="7"/>
        <v>29</v>
      </c>
      <c r="C515" s="61" t="s">
        <v>8462</v>
      </c>
      <c r="D515" s="61">
        <v>11</v>
      </c>
      <c r="E515" s="61" t="s">
        <v>8450</v>
      </c>
      <c r="F515" s="61" t="s">
        <v>8560</v>
      </c>
      <c r="G515" s="61" t="s">
        <v>8451</v>
      </c>
      <c r="H515" s="61">
        <v>56</v>
      </c>
      <c r="I515" s="61" t="s">
        <v>8485</v>
      </c>
      <c r="J515" s="61" t="s">
        <v>9570</v>
      </c>
      <c r="K515" s="61" t="s">
        <v>8483</v>
      </c>
    </row>
    <row r="516" spans="1:11" x14ac:dyDescent="0.25">
      <c r="A516" s="61" t="s">
        <v>9571</v>
      </c>
      <c r="B516" s="61" t="str">
        <f t="shared" si="7"/>
        <v>30</v>
      </c>
      <c r="C516" s="61" t="s">
        <v>8471</v>
      </c>
      <c r="D516" s="61">
        <v>157</v>
      </c>
      <c r="E516" s="61" t="s">
        <v>8457</v>
      </c>
      <c r="F516" s="61" t="s">
        <v>8450</v>
      </c>
      <c r="G516" s="61" t="s">
        <v>8458</v>
      </c>
      <c r="H516" s="61">
        <v>377</v>
      </c>
      <c r="I516" s="61" t="s">
        <v>8635</v>
      </c>
      <c r="J516" s="61" t="s">
        <v>9572</v>
      </c>
      <c r="K516" s="61" t="s">
        <v>9573</v>
      </c>
    </row>
    <row r="517" spans="1:11" x14ac:dyDescent="0.25">
      <c r="A517" s="61" t="s">
        <v>9574</v>
      </c>
      <c r="B517" s="61" t="str">
        <f t="shared" si="7"/>
        <v>30</v>
      </c>
      <c r="C517" s="61" t="s">
        <v>8514</v>
      </c>
      <c r="D517" s="61">
        <v>213</v>
      </c>
      <c r="E517" s="61" t="s">
        <v>8450</v>
      </c>
      <c r="F517" s="61" t="s">
        <v>8450</v>
      </c>
      <c r="G517" s="61" t="s">
        <v>8451</v>
      </c>
      <c r="H517" s="61">
        <v>25</v>
      </c>
      <c r="I517" s="61" t="s">
        <v>8459</v>
      </c>
      <c r="J517" s="61" t="s">
        <v>9575</v>
      </c>
      <c r="K517" s="61" t="s">
        <v>8552</v>
      </c>
    </row>
    <row r="518" spans="1:11" x14ac:dyDescent="0.25">
      <c r="A518" s="61" t="s">
        <v>9576</v>
      </c>
      <c r="B518" s="61" t="str">
        <f t="shared" si="7"/>
        <v>30</v>
      </c>
      <c r="C518" s="61" t="s">
        <v>8471</v>
      </c>
      <c r="D518" s="61">
        <v>45</v>
      </c>
      <c r="E518" s="61" t="s">
        <v>8450</v>
      </c>
      <c r="F518" s="61" t="s">
        <v>8457</v>
      </c>
      <c r="G518" s="61" t="s">
        <v>8458</v>
      </c>
      <c r="H518" s="61" t="s">
        <v>8890</v>
      </c>
      <c r="I518" s="61" t="s">
        <v>8847</v>
      </c>
      <c r="J518" s="61" t="s">
        <v>9577</v>
      </c>
      <c r="K518" s="61" t="s">
        <v>8891</v>
      </c>
    </row>
    <row r="519" spans="1:11" x14ac:dyDescent="0.25">
      <c r="A519" s="61" t="s">
        <v>9578</v>
      </c>
      <c r="B519" s="61" t="str">
        <f t="shared" si="7"/>
        <v>30</v>
      </c>
      <c r="C519" s="61" t="s">
        <v>8466</v>
      </c>
      <c r="D519" s="61">
        <v>222</v>
      </c>
      <c r="E519" s="61" t="s">
        <v>8450</v>
      </c>
      <c r="F519" s="61" t="s">
        <v>8450</v>
      </c>
      <c r="G519" s="61" t="s">
        <v>8451</v>
      </c>
      <c r="H519" s="61">
        <v>245</v>
      </c>
      <c r="I519" s="61" t="s">
        <v>8567</v>
      </c>
      <c r="J519" s="61" t="s">
        <v>9047</v>
      </c>
      <c r="K519" s="61" t="s">
        <v>8712</v>
      </c>
    </row>
    <row r="520" spans="1:11" x14ac:dyDescent="0.25">
      <c r="A520" s="61" t="s">
        <v>9579</v>
      </c>
      <c r="B520" s="61" t="str">
        <f t="shared" si="7"/>
        <v>30</v>
      </c>
      <c r="C520" s="61" t="s">
        <v>8466</v>
      </c>
      <c r="D520" s="61">
        <v>222</v>
      </c>
      <c r="E520" s="61" t="s">
        <v>8450</v>
      </c>
      <c r="F520" s="61" t="s">
        <v>8450</v>
      </c>
      <c r="G520" s="61" t="s">
        <v>8451</v>
      </c>
      <c r="H520" s="61">
        <v>80</v>
      </c>
      <c r="I520" s="61" t="s">
        <v>8485</v>
      </c>
      <c r="J520" s="61" t="s">
        <v>9468</v>
      </c>
      <c r="K520" s="61" t="s">
        <v>9468</v>
      </c>
    </row>
    <row r="521" spans="1:11" x14ac:dyDescent="0.25">
      <c r="A521" s="61" t="s">
        <v>9580</v>
      </c>
      <c r="B521" s="61" t="str">
        <f t="shared" si="7"/>
        <v>30</v>
      </c>
      <c r="C521" s="61" t="s">
        <v>8449</v>
      </c>
      <c r="D521" s="61">
        <v>237</v>
      </c>
      <c r="E521" s="61" t="s">
        <v>8450</v>
      </c>
      <c r="F521" s="61" t="s">
        <v>8450</v>
      </c>
      <c r="G521" s="61" t="s">
        <v>8451</v>
      </c>
      <c r="H521" s="61">
        <v>254</v>
      </c>
      <c r="I521" s="61" t="s">
        <v>8635</v>
      </c>
      <c r="J521" s="61" t="s">
        <v>9581</v>
      </c>
      <c r="K521" s="61" t="s">
        <v>9582</v>
      </c>
    </row>
    <row r="522" spans="1:11" x14ac:dyDescent="0.25">
      <c r="A522" s="61" t="s">
        <v>9583</v>
      </c>
      <c r="B522" s="61" t="str">
        <f t="shared" si="7"/>
        <v>30</v>
      </c>
      <c r="C522" s="61" t="s">
        <v>8462</v>
      </c>
      <c r="D522" s="61">
        <v>70</v>
      </c>
      <c r="E522" s="61" t="s">
        <v>8450</v>
      </c>
      <c r="F522" s="61" t="s">
        <v>8450</v>
      </c>
      <c r="G522" s="61" t="s">
        <v>8451</v>
      </c>
      <c r="H522" s="61">
        <v>174</v>
      </c>
      <c r="I522" s="61" t="s">
        <v>8459</v>
      </c>
      <c r="J522" s="61" t="s">
        <v>9141</v>
      </c>
      <c r="K522" s="61" t="s">
        <v>9141</v>
      </c>
    </row>
    <row r="523" spans="1:11" x14ac:dyDescent="0.25">
      <c r="A523" s="61" t="s">
        <v>9584</v>
      </c>
      <c r="B523" s="61" t="str">
        <f t="shared" si="7"/>
        <v>30</v>
      </c>
      <c r="C523" s="61" t="s">
        <v>8449</v>
      </c>
      <c r="D523" s="61">
        <v>196</v>
      </c>
      <c r="E523" s="61" t="s">
        <v>8450</v>
      </c>
      <c r="F523" s="61" t="s">
        <v>8450</v>
      </c>
      <c r="G523" s="61" t="s">
        <v>8451</v>
      </c>
      <c r="H523" s="61">
        <v>155</v>
      </c>
      <c r="I523" s="61" t="s">
        <v>8635</v>
      </c>
      <c r="J523" s="61" t="s">
        <v>9585</v>
      </c>
      <c r="K523" s="61" t="s">
        <v>9586</v>
      </c>
    </row>
    <row r="524" spans="1:11" x14ac:dyDescent="0.25">
      <c r="A524" s="61" t="s">
        <v>9587</v>
      </c>
      <c r="B524" s="61" t="str">
        <f t="shared" si="7"/>
        <v>30</v>
      </c>
      <c r="C524" s="61" t="s">
        <v>8449</v>
      </c>
      <c r="D524" s="61">
        <v>78</v>
      </c>
      <c r="E524" s="61" t="s">
        <v>8450</v>
      </c>
      <c r="F524" s="61" t="s">
        <v>8450</v>
      </c>
      <c r="G524" s="61" t="s">
        <v>8451</v>
      </c>
      <c r="H524" s="61">
        <v>34</v>
      </c>
      <c r="I524" s="61" t="s">
        <v>8635</v>
      </c>
      <c r="J524" s="61" t="s">
        <v>9588</v>
      </c>
      <c r="K524" s="61" t="s">
        <v>9589</v>
      </c>
    </row>
    <row r="525" spans="1:11" x14ac:dyDescent="0.25">
      <c r="A525" s="61" t="s">
        <v>9590</v>
      </c>
      <c r="B525" s="61" t="str">
        <f t="shared" ref="B525" si="8">TEXT(A525,"dd")</f>
        <v>30</v>
      </c>
      <c r="C525" s="61" t="s">
        <v>8449</v>
      </c>
      <c r="D525" s="61">
        <v>78</v>
      </c>
      <c r="E525" s="61" t="s">
        <v>8450</v>
      </c>
      <c r="F525" s="61" t="s">
        <v>8450</v>
      </c>
      <c r="G525" s="61" t="s">
        <v>8451</v>
      </c>
      <c r="H525" s="61">
        <v>11</v>
      </c>
      <c r="I525" s="61" t="s">
        <v>8635</v>
      </c>
      <c r="J525" s="61" t="s">
        <v>9591</v>
      </c>
      <c r="K525" s="61" t="s">
        <v>9592</v>
      </c>
    </row>
  </sheetData>
  <sheetProtection formatCells="0" formatColumns="0" formatRows="0" insertColumns="0" insertRows="0" insertHyperlinks="0" deleteColumns="0" deleteRows="0" sort="0" autoFilter="0" pivotTables="0"/>
  <mergeCells count="4">
    <mergeCell ref="A2:K6"/>
    <mergeCell ref="A7:K7"/>
    <mergeCell ref="A8:K8"/>
    <mergeCell ref="A9:K9"/>
  </mergeCells>
  <pageMargins left="0.7" right="0.7" top="0.75" bottom="0.75" header="0.3" footer="0.3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Base de Dados</vt:lpstr>
      <vt:lpstr>Control Book</vt:lpstr>
      <vt:lpstr>Plan2</vt:lpstr>
      <vt:lpstr>Disponibilidade de Links</vt:lpstr>
      <vt:lpstr>'Control Book'!Area_de_impressao</vt:lpstr>
      <vt:lpstr>'Control Book'!Titulos_de_impressao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Maxwell G. da Silva</dc:creator>
  <cp:lastModifiedBy>Maxwell Gomes Silva</cp:lastModifiedBy>
  <cp:lastPrinted>2016-09-05T18:18:43Z</cp:lastPrinted>
  <dcterms:created xsi:type="dcterms:W3CDTF">2016-09-05T12:32:40Z</dcterms:created>
  <dcterms:modified xsi:type="dcterms:W3CDTF">2021-05-26T20:54:35Z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